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/OneDrive/Data_Science/Repos/NJ_School_Spending_per_Student/"/>
    </mc:Choice>
  </mc:AlternateContent>
  <xr:revisionPtr revIDLastSave="329" documentId="13_ncr:1_{78AF94C5-9356-464C-AFF8-1F82D46E665C}" xr6:coauthVersionLast="45" xr6:coauthVersionMax="45" xr10:uidLastSave="{CCEF94E4-34DE-5043-AF3E-65B4AA7C59EF}"/>
  <bookViews>
    <workbookView xWindow="-280" yWindow="460" windowWidth="28800" windowHeight="16680" activeTab="5" xr2:uid="{81FCA543-EBFC-49DB-9C0C-C7D7BEA73A36}"/>
  </bookViews>
  <sheets>
    <sheet name="2016-2018" sheetId="1" r:id="rId1"/>
    <sheet name="2014-2016" sheetId="2" r:id="rId2"/>
    <sheet name="2012-2014" sheetId="3" r:id="rId3"/>
    <sheet name="2011-2012" sheetId="4" r:id="rId4"/>
    <sheet name="Combined" sheetId="6" r:id="rId5"/>
    <sheet name="Sheet3" sheetId="13" r:id="rId6"/>
    <sheet name="Sheet2" sheetId="11" r:id="rId7"/>
    <sheet name="Combined_data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2" i="13"/>
  <c r="D3" i="13"/>
  <c r="E3" i="13"/>
  <c r="F3" i="13"/>
  <c r="D4" i="13"/>
  <c r="E4" i="13"/>
  <c r="F4" i="13"/>
  <c r="D5" i="13"/>
  <c r="E5" i="13"/>
  <c r="F5" i="13"/>
  <c r="D6" i="13"/>
  <c r="E6" i="13"/>
  <c r="F6" i="13"/>
  <c r="D7" i="13"/>
  <c r="E7" i="13"/>
  <c r="F7" i="13"/>
  <c r="D8" i="13"/>
  <c r="E8" i="13"/>
  <c r="F8" i="13"/>
  <c r="D9" i="13"/>
  <c r="E9" i="13"/>
  <c r="F9" i="13"/>
  <c r="D10" i="13"/>
  <c r="E10" i="13"/>
  <c r="F10" i="13"/>
  <c r="D11" i="13"/>
  <c r="E11" i="13"/>
  <c r="F11" i="13"/>
  <c r="D12" i="13"/>
  <c r="E12" i="13"/>
  <c r="F12" i="13"/>
  <c r="D13" i="13"/>
  <c r="E13" i="13"/>
  <c r="F13" i="13"/>
  <c r="D14" i="13"/>
  <c r="E14" i="13"/>
  <c r="F14" i="13"/>
  <c r="D15" i="13"/>
  <c r="E15" i="13"/>
  <c r="F15" i="13"/>
  <c r="D16" i="13"/>
  <c r="E16" i="13"/>
  <c r="F16" i="13"/>
  <c r="D17" i="13"/>
  <c r="E17" i="13"/>
  <c r="F17" i="13"/>
  <c r="D18" i="13"/>
  <c r="E18" i="13"/>
  <c r="F18" i="13"/>
  <c r="D19" i="13"/>
  <c r="E19" i="13"/>
  <c r="F19" i="13"/>
  <c r="D20" i="13"/>
  <c r="E20" i="13"/>
  <c r="F20" i="13"/>
  <c r="D21" i="13"/>
  <c r="E21" i="13"/>
  <c r="F21" i="13"/>
  <c r="D22" i="13"/>
  <c r="E22" i="13"/>
  <c r="F22" i="13"/>
  <c r="D23" i="13"/>
  <c r="E23" i="13"/>
  <c r="F23" i="13"/>
  <c r="D24" i="13"/>
  <c r="E24" i="13"/>
  <c r="F24" i="13"/>
  <c r="D25" i="13"/>
  <c r="E25" i="13"/>
  <c r="F25" i="13"/>
  <c r="D26" i="13"/>
  <c r="E26" i="13"/>
  <c r="F26" i="13"/>
  <c r="D27" i="13"/>
  <c r="E27" i="13"/>
  <c r="F27" i="13"/>
  <c r="D28" i="13"/>
  <c r="E28" i="13"/>
  <c r="F28" i="13"/>
  <c r="D29" i="13"/>
  <c r="E29" i="13"/>
  <c r="F29" i="13"/>
  <c r="D30" i="13"/>
  <c r="E30" i="13"/>
  <c r="F30" i="13"/>
  <c r="D31" i="13"/>
  <c r="E31" i="13"/>
  <c r="F31" i="13"/>
  <c r="D32" i="13"/>
  <c r="E32" i="13"/>
  <c r="F32" i="13"/>
  <c r="D33" i="13"/>
  <c r="E33" i="13"/>
  <c r="F33" i="13"/>
  <c r="D34" i="13"/>
  <c r="E34" i="13"/>
  <c r="F34" i="13"/>
  <c r="D35" i="13"/>
  <c r="E35" i="13"/>
  <c r="F35" i="13"/>
  <c r="D36" i="13"/>
  <c r="E36" i="13"/>
  <c r="F36" i="13"/>
  <c r="D37" i="13"/>
  <c r="E37" i="13"/>
  <c r="F37" i="13"/>
  <c r="D38" i="13"/>
  <c r="E38" i="13"/>
  <c r="F38" i="13"/>
  <c r="D39" i="13"/>
  <c r="E39" i="13"/>
  <c r="F39" i="13"/>
  <c r="D40" i="13"/>
  <c r="E40" i="13"/>
  <c r="F40" i="13"/>
  <c r="D41" i="13"/>
  <c r="E41" i="13"/>
  <c r="F41" i="13"/>
  <c r="D42" i="13"/>
  <c r="E42" i="13"/>
  <c r="F42" i="13"/>
  <c r="D43" i="13"/>
  <c r="E43" i="13"/>
  <c r="F43" i="13"/>
  <c r="D44" i="13"/>
  <c r="E44" i="13"/>
  <c r="F44" i="13"/>
  <c r="D45" i="13"/>
  <c r="E45" i="13"/>
  <c r="F45" i="13"/>
  <c r="D46" i="13"/>
  <c r="E46" i="13"/>
  <c r="F46" i="13"/>
  <c r="D47" i="13"/>
  <c r="E47" i="13"/>
  <c r="F47" i="13"/>
  <c r="D48" i="13"/>
  <c r="E48" i="13"/>
  <c r="F48" i="13"/>
  <c r="D49" i="13"/>
  <c r="E49" i="13"/>
  <c r="F49" i="13"/>
  <c r="D50" i="13"/>
  <c r="E50" i="13"/>
  <c r="F50" i="13"/>
  <c r="D51" i="13"/>
  <c r="E51" i="13"/>
  <c r="F51" i="13"/>
  <c r="D52" i="13"/>
  <c r="E52" i="13"/>
  <c r="F52" i="13"/>
  <c r="D53" i="13"/>
  <c r="E53" i="13"/>
  <c r="F53" i="13"/>
  <c r="D54" i="13"/>
  <c r="E54" i="13"/>
  <c r="F54" i="13"/>
  <c r="D55" i="13"/>
  <c r="E55" i="13"/>
  <c r="F55" i="13"/>
  <c r="D56" i="13"/>
  <c r="E56" i="13"/>
  <c r="F56" i="13"/>
  <c r="D57" i="13"/>
  <c r="E57" i="13"/>
  <c r="F57" i="13"/>
  <c r="D58" i="13"/>
  <c r="E58" i="13"/>
  <c r="F58" i="13"/>
  <c r="D59" i="13"/>
  <c r="E59" i="13"/>
  <c r="F59" i="13"/>
  <c r="D60" i="13"/>
  <c r="E60" i="13"/>
  <c r="F60" i="13"/>
  <c r="D61" i="13"/>
  <c r="E61" i="13"/>
  <c r="F61" i="13"/>
  <c r="D62" i="13"/>
  <c r="E62" i="13"/>
  <c r="F62" i="13"/>
  <c r="D63" i="13"/>
  <c r="E63" i="13"/>
  <c r="F63" i="13"/>
  <c r="D64" i="13"/>
  <c r="E64" i="13"/>
  <c r="F64" i="13"/>
  <c r="D65" i="13"/>
  <c r="E65" i="13"/>
  <c r="F65" i="13"/>
  <c r="D66" i="13"/>
  <c r="E66" i="13"/>
  <c r="F66" i="13"/>
  <c r="D67" i="13"/>
  <c r="E67" i="13"/>
  <c r="F67" i="13"/>
  <c r="D68" i="13"/>
  <c r="E68" i="13"/>
  <c r="F68" i="13"/>
  <c r="D69" i="13"/>
  <c r="E69" i="13"/>
  <c r="F69" i="13"/>
  <c r="D70" i="13"/>
  <c r="E70" i="13"/>
  <c r="F70" i="13"/>
  <c r="D71" i="13"/>
  <c r="E71" i="13"/>
  <c r="F71" i="13"/>
  <c r="D72" i="13"/>
  <c r="E72" i="13"/>
  <c r="F72" i="13"/>
  <c r="D73" i="13"/>
  <c r="E73" i="13"/>
  <c r="F73" i="13"/>
  <c r="D74" i="13"/>
  <c r="E74" i="13"/>
  <c r="F74" i="13"/>
  <c r="D75" i="13"/>
  <c r="E75" i="13"/>
  <c r="F75" i="13"/>
  <c r="D76" i="13"/>
  <c r="E76" i="13"/>
  <c r="F76" i="13"/>
  <c r="D77" i="13"/>
  <c r="E77" i="13"/>
  <c r="F77" i="13"/>
  <c r="D78" i="13"/>
  <c r="E78" i="13"/>
  <c r="F78" i="13"/>
  <c r="D79" i="13"/>
  <c r="E79" i="13"/>
  <c r="F79" i="13"/>
  <c r="D80" i="13"/>
  <c r="E80" i="13"/>
  <c r="F80" i="13"/>
  <c r="D81" i="13"/>
  <c r="E81" i="13"/>
  <c r="F81" i="13"/>
  <c r="D82" i="13"/>
  <c r="E82" i="13"/>
  <c r="F82" i="13"/>
  <c r="D83" i="13"/>
  <c r="E83" i="13"/>
  <c r="F83" i="13"/>
  <c r="D84" i="13"/>
  <c r="E84" i="13"/>
  <c r="F84" i="13"/>
  <c r="D85" i="13"/>
  <c r="E85" i="13"/>
  <c r="F85" i="13"/>
  <c r="D86" i="13"/>
  <c r="E86" i="13"/>
  <c r="F86" i="13"/>
  <c r="D87" i="13"/>
  <c r="E87" i="13"/>
  <c r="F87" i="13"/>
  <c r="D88" i="13"/>
  <c r="E88" i="13"/>
  <c r="F88" i="13"/>
  <c r="D89" i="13"/>
  <c r="E89" i="13"/>
  <c r="F89" i="13"/>
  <c r="D90" i="13"/>
  <c r="E90" i="13"/>
  <c r="F90" i="13"/>
  <c r="D91" i="13"/>
  <c r="E91" i="13"/>
  <c r="F91" i="13"/>
  <c r="D92" i="13"/>
  <c r="E92" i="13"/>
  <c r="F92" i="13"/>
  <c r="D93" i="13"/>
  <c r="E93" i="13"/>
  <c r="F93" i="13"/>
  <c r="D94" i="13"/>
  <c r="E94" i="13"/>
  <c r="F94" i="13"/>
  <c r="D95" i="13"/>
  <c r="E95" i="13"/>
  <c r="F95" i="13"/>
  <c r="D96" i="13"/>
  <c r="E96" i="13"/>
  <c r="F96" i="13"/>
  <c r="D97" i="13"/>
  <c r="E97" i="13"/>
  <c r="F97" i="13"/>
  <c r="D98" i="13"/>
  <c r="E98" i="13"/>
  <c r="F98" i="13"/>
  <c r="D99" i="13"/>
  <c r="E99" i="13"/>
  <c r="F99" i="13"/>
  <c r="D100" i="13"/>
  <c r="E100" i="13"/>
  <c r="F100" i="13"/>
  <c r="D101" i="13"/>
  <c r="E101" i="13"/>
  <c r="F101" i="13"/>
  <c r="D102" i="13"/>
  <c r="E102" i="13"/>
  <c r="F102" i="13"/>
  <c r="D103" i="13"/>
  <c r="E103" i="13"/>
  <c r="F103" i="13"/>
  <c r="D104" i="13"/>
  <c r="E104" i="13"/>
  <c r="F104" i="13"/>
  <c r="D105" i="13"/>
  <c r="E105" i="13"/>
  <c r="F105" i="13"/>
  <c r="D106" i="13"/>
  <c r="E106" i="13"/>
  <c r="F106" i="13"/>
  <c r="D107" i="13"/>
  <c r="E107" i="13"/>
  <c r="F107" i="13"/>
  <c r="D108" i="13"/>
  <c r="E108" i="13"/>
  <c r="F108" i="13"/>
  <c r="D109" i="13"/>
  <c r="E109" i="13"/>
  <c r="F109" i="13"/>
  <c r="D110" i="13"/>
  <c r="E110" i="13"/>
  <c r="F110" i="13"/>
  <c r="D111" i="13"/>
  <c r="E111" i="13"/>
  <c r="F111" i="13"/>
  <c r="D112" i="13"/>
  <c r="E112" i="13"/>
  <c r="F112" i="13"/>
  <c r="D113" i="13"/>
  <c r="E113" i="13"/>
  <c r="F113" i="13"/>
  <c r="D114" i="13"/>
  <c r="E114" i="13"/>
  <c r="F114" i="13"/>
  <c r="D115" i="13"/>
  <c r="E115" i="13"/>
  <c r="F115" i="13"/>
  <c r="D116" i="13"/>
  <c r="E116" i="13"/>
  <c r="F116" i="13"/>
  <c r="D117" i="13"/>
  <c r="E117" i="13"/>
  <c r="F117" i="13"/>
  <c r="D118" i="13"/>
  <c r="E118" i="13"/>
  <c r="F118" i="13"/>
  <c r="D119" i="13"/>
  <c r="E119" i="13"/>
  <c r="F119" i="13"/>
  <c r="D120" i="13"/>
  <c r="E120" i="13"/>
  <c r="F120" i="13"/>
  <c r="D121" i="13"/>
  <c r="E121" i="13"/>
  <c r="F121" i="13"/>
  <c r="D122" i="13"/>
  <c r="E122" i="13"/>
  <c r="F122" i="13"/>
  <c r="D123" i="13"/>
  <c r="E123" i="13"/>
  <c r="F123" i="13"/>
  <c r="D124" i="13"/>
  <c r="E124" i="13"/>
  <c r="F124" i="13"/>
  <c r="D125" i="13"/>
  <c r="E125" i="13"/>
  <c r="F125" i="13"/>
  <c r="D126" i="13"/>
  <c r="E126" i="13"/>
  <c r="F126" i="13"/>
  <c r="D127" i="13"/>
  <c r="E127" i="13"/>
  <c r="F127" i="13"/>
  <c r="D128" i="13"/>
  <c r="E128" i="13"/>
  <c r="F128" i="13"/>
  <c r="D129" i="13"/>
  <c r="E129" i="13"/>
  <c r="F129" i="13"/>
  <c r="D130" i="13"/>
  <c r="E130" i="13"/>
  <c r="F130" i="13"/>
  <c r="D131" i="13"/>
  <c r="E131" i="13"/>
  <c r="F131" i="13"/>
  <c r="D132" i="13"/>
  <c r="E132" i="13"/>
  <c r="F132" i="13"/>
  <c r="D133" i="13"/>
  <c r="E133" i="13"/>
  <c r="F133" i="13"/>
  <c r="D134" i="13"/>
  <c r="E134" i="13"/>
  <c r="F134" i="13"/>
  <c r="D135" i="13"/>
  <c r="E135" i="13"/>
  <c r="F135" i="13"/>
  <c r="D136" i="13"/>
  <c r="E136" i="13"/>
  <c r="F136" i="13"/>
  <c r="D137" i="13"/>
  <c r="E137" i="13"/>
  <c r="F137" i="13"/>
  <c r="D138" i="13"/>
  <c r="E138" i="13"/>
  <c r="F138" i="13"/>
  <c r="D139" i="13"/>
  <c r="E139" i="13"/>
  <c r="F139" i="13"/>
  <c r="D140" i="13"/>
  <c r="E140" i="13"/>
  <c r="F140" i="13"/>
  <c r="D141" i="13"/>
  <c r="E141" i="13"/>
  <c r="F141" i="13"/>
  <c r="D142" i="13"/>
  <c r="E142" i="13"/>
  <c r="F142" i="13"/>
  <c r="D143" i="13"/>
  <c r="E143" i="13"/>
  <c r="F143" i="13"/>
  <c r="D144" i="13"/>
  <c r="E144" i="13"/>
  <c r="F144" i="13"/>
  <c r="D145" i="13"/>
  <c r="E145" i="13"/>
  <c r="F145" i="13"/>
  <c r="D146" i="13"/>
  <c r="E146" i="13"/>
  <c r="F146" i="13"/>
  <c r="D147" i="13"/>
  <c r="E147" i="13"/>
  <c r="F147" i="13"/>
  <c r="D148" i="13"/>
  <c r="E148" i="13"/>
  <c r="F148" i="13"/>
  <c r="D149" i="13"/>
  <c r="E149" i="13"/>
  <c r="F149" i="13"/>
  <c r="D150" i="13"/>
  <c r="E150" i="13"/>
  <c r="F150" i="13"/>
  <c r="D151" i="13"/>
  <c r="E151" i="13"/>
  <c r="F151" i="13"/>
  <c r="D152" i="13"/>
  <c r="E152" i="13"/>
  <c r="F152" i="13"/>
  <c r="D153" i="13"/>
  <c r="E153" i="13"/>
  <c r="F153" i="13"/>
  <c r="D154" i="13"/>
  <c r="E154" i="13"/>
  <c r="F154" i="13"/>
  <c r="D155" i="13"/>
  <c r="E155" i="13"/>
  <c r="F155" i="13"/>
  <c r="D156" i="13"/>
  <c r="E156" i="13"/>
  <c r="F156" i="13"/>
  <c r="D157" i="13"/>
  <c r="E157" i="13"/>
  <c r="F157" i="13"/>
  <c r="D158" i="13"/>
  <c r="E158" i="13"/>
  <c r="F158" i="13"/>
  <c r="D159" i="13"/>
  <c r="E159" i="13"/>
  <c r="F159" i="13"/>
  <c r="D160" i="13"/>
  <c r="E160" i="13"/>
  <c r="F160" i="13"/>
  <c r="D161" i="13"/>
  <c r="E161" i="13"/>
  <c r="F161" i="13"/>
  <c r="D162" i="13"/>
  <c r="E162" i="13"/>
  <c r="F162" i="13"/>
  <c r="D163" i="13"/>
  <c r="E163" i="13"/>
  <c r="F163" i="13"/>
  <c r="D164" i="13"/>
  <c r="E164" i="13"/>
  <c r="F164" i="13"/>
  <c r="D165" i="13"/>
  <c r="E165" i="13"/>
  <c r="F165" i="13"/>
  <c r="D166" i="13"/>
  <c r="E166" i="13"/>
  <c r="F166" i="13"/>
  <c r="D167" i="13"/>
  <c r="E167" i="13"/>
  <c r="F167" i="13"/>
  <c r="D168" i="13"/>
  <c r="E168" i="13"/>
  <c r="F168" i="13"/>
  <c r="D169" i="13"/>
  <c r="E169" i="13"/>
  <c r="F169" i="13"/>
  <c r="D170" i="13"/>
  <c r="E170" i="13"/>
  <c r="F170" i="13"/>
  <c r="D171" i="13"/>
  <c r="E171" i="13"/>
  <c r="F171" i="13"/>
  <c r="D172" i="13"/>
  <c r="E172" i="13"/>
  <c r="F172" i="13"/>
  <c r="D173" i="13"/>
  <c r="E173" i="13"/>
  <c r="F173" i="13"/>
  <c r="D174" i="13"/>
  <c r="E174" i="13"/>
  <c r="F174" i="13"/>
  <c r="D175" i="13"/>
  <c r="E175" i="13"/>
  <c r="F175" i="13"/>
  <c r="D176" i="13"/>
  <c r="E176" i="13"/>
  <c r="F176" i="13"/>
  <c r="D177" i="13"/>
  <c r="E177" i="13"/>
  <c r="F177" i="13"/>
  <c r="D178" i="13"/>
  <c r="E178" i="13"/>
  <c r="F178" i="13"/>
  <c r="D179" i="13"/>
  <c r="E179" i="13"/>
  <c r="F179" i="13"/>
  <c r="D180" i="13"/>
  <c r="E180" i="13"/>
  <c r="F180" i="13"/>
  <c r="D181" i="13"/>
  <c r="E181" i="13"/>
  <c r="F181" i="13"/>
  <c r="D182" i="13"/>
  <c r="E182" i="13"/>
  <c r="F182" i="13"/>
  <c r="D183" i="13"/>
  <c r="E183" i="13"/>
  <c r="F183" i="13"/>
  <c r="D184" i="13"/>
  <c r="E184" i="13"/>
  <c r="F184" i="13"/>
  <c r="D185" i="13"/>
  <c r="E185" i="13"/>
  <c r="F185" i="13"/>
  <c r="D186" i="13"/>
  <c r="E186" i="13"/>
  <c r="F186" i="13"/>
  <c r="D187" i="13"/>
  <c r="E187" i="13"/>
  <c r="F187" i="13"/>
  <c r="D188" i="13"/>
  <c r="E188" i="13"/>
  <c r="F188" i="13"/>
  <c r="D189" i="13"/>
  <c r="E189" i="13"/>
  <c r="F189" i="13"/>
  <c r="D190" i="13"/>
  <c r="E190" i="13"/>
  <c r="F190" i="13"/>
  <c r="D191" i="13"/>
  <c r="E191" i="13"/>
  <c r="F191" i="13"/>
  <c r="D192" i="13"/>
  <c r="E192" i="13"/>
  <c r="F192" i="13"/>
  <c r="D193" i="13"/>
  <c r="E193" i="13"/>
  <c r="F193" i="13"/>
  <c r="D194" i="13"/>
  <c r="E194" i="13"/>
  <c r="F194" i="13"/>
  <c r="D195" i="13"/>
  <c r="E195" i="13"/>
  <c r="F195" i="13"/>
  <c r="D196" i="13"/>
  <c r="E196" i="13"/>
  <c r="F196" i="13"/>
  <c r="D197" i="13"/>
  <c r="E197" i="13"/>
  <c r="F197" i="13"/>
  <c r="D198" i="13"/>
  <c r="E198" i="13"/>
  <c r="F198" i="13"/>
  <c r="D199" i="13"/>
  <c r="E199" i="13"/>
  <c r="F199" i="13"/>
  <c r="D200" i="13"/>
  <c r="E200" i="13"/>
  <c r="F200" i="13"/>
  <c r="D201" i="13"/>
  <c r="E201" i="13"/>
  <c r="F201" i="13"/>
  <c r="D202" i="13"/>
  <c r="E202" i="13"/>
  <c r="F202" i="13"/>
  <c r="D203" i="13"/>
  <c r="E203" i="13"/>
  <c r="F203" i="13"/>
  <c r="D204" i="13"/>
  <c r="E204" i="13"/>
  <c r="F204" i="13"/>
  <c r="D205" i="13"/>
  <c r="E205" i="13"/>
  <c r="F205" i="13"/>
  <c r="D206" i="13"/>
  <c r="E206" i="13"/>
  <c r="F206" i="13"/>
  <c r="D207" i="13"/>
  <c r="E207" i="13"/>
  <c r="F207" i="13"/>
  <c r="D208" i="13"/>
  <c r="E208" i="13"/>
  <c r="F208" i="13"/>
  <c r="D209" i="13"/>
  <c r="E209" i="13"/>
  <c r="F209" i="13"/>
  <c r="D210" i="13"/>
  <c r="E210" i="13"/>
  <c r="F210" i="13"/>
  <c r="D211" i="13"/>
  <c r="E211" i="13"/>
  <c r="F211" i="13"/>
  <c r="D212" i="13"/>
  <c r="E212" i="13"/>
  <c r="F212" i="13"/>
  <c r="D213" i="13"/>
  <c r="E213" i="13"/>
  <c r="F213" i="13"/>
  <c r="D214" i="13"/>
  <c r="E214" i="13"/>
  <c r="F214" i="13"/>
  <c r="D215" i="13"/>
  <c r="E215" i="13"/>
  <c r="F215" i="13"/>
  <c r="D216" i="13"/>
  <c r="E216" i="13"/>
  <c r="F216" i="13"/>
  <c r="D217" i="13"/>
  <c r="E217" i="13"/>
  <c r="F217" i="13"/>
  <c r="D218" i="13"/>
  <c r="E218" i="13"/>
  <c r="F218" i="13"/>
  <c r="D219" i="13"/>
  <c r="E219" i="13"/>
  <c r="F219" i="13"/>
  <c r="D220" i="13"/>
  <c r="E220" i="13"/>
  <c r="F220" i="13"/>
  <c r="D221" i="13"/>
  <c r="E221" i="13"/>
  <c r="F221" i="13"/>
  <c r="D222" i="13"/>
  <c r="E222" i="13"/>
  <c r="F222" i="13"/>
  <c r="D223" i="13"/>
  <c r="E223" i="13"/>
  <c r="F223" i="13"/>
  <c r="D224" i="13"/>
  <c r="E224" i="13"/>
  <c r="F224" i="13"/>
  <c r="D225" i="13"/>
  <c r="E225" i="13"/>
  <c r="F225" i="13"/>
  <c r="D226" i="13"/>
  <c r="E226" i="13"/>
  <c r="F226" i="13"/>
  <c r="D227" i="13"/>
  <c r="E227" i="13"/>
  <c r="F227" i="13"/>
  <c r="D228" i="13"/>
  <c r="E228" i="13"/>
  <c r="F228" i="13"/>
  <c r="D229" i="13"/>
  <c r="E229" i="13"/>
  <c r="F229" i="13"/>
  <c r="D230" i="13"/>
  <c r="E230" i="13"/>
  <c r="F230" i="13"/>
  <c r="D231" i="13"/>
  <c r="E231" i="13"/>
  <c r="F231" i="13"/>
  <c r="D232" i="13"/>
  <c r="E232" i="13"/>
  <c r="F232" i="13"/>
  <c r="D233" i="13"/>
  <c r="E233" i="13"/>
  <c r="F233" i="13"/>
  <c r="D234" i="13"/>
  <c r="E234" i="13"/>
  <c r="F234" i="13"/>
  <c r="D235" i="13"/>
  <c r="E235" i="13"/>
  <c r="F235" i="13"/>
  <c r="D236" i="13"/>
  <c r="E236" i="13"/>
  <c r="F236" i="13"/>
  <c r="D237" i="13"/>
  <c r="E237" i="13"/>
  <c r="F237" i="13"/>
  <c r="D238" i="13"/>
  <c r="E238" i="13"/>
  <c r="F238" i="13"/>
  <c r="D239" i="13"/>
  <c r="E239" i="13"/>
  <c r="F239" i="13"/>
  <c r="D240" i="13"/>
  <c r="E240" i="13"/>
  <c r="F240" i="13"/>
  <c r="D241" i="13"/>
  <c r="E241" i="13"/>
  <c r="F241" i="13"/>
  <c r="D242" i="13"/>
  <c r="E242" i="13"/>
  <c r="F242" i="13"/>
  <c r="D243" i="13"/>
  <c r="E243" i="13"/>
  <c r="F243" i="13"/>
  <c r="D244" i="13"/>
  <c r="E244" i="13"/>
  <c r="F244" i="13"/>
  <c r="D245" i="13"/>
  <c r="E245" i="13"/>
  <c r="F245" i="13"/>
  <c r="D246" i="13"/>
  <c r="E246" i="13"/>
  <c r="F246" i="13"/>
  <c r="D247" i="13"/>
  <c r="E247" i="13"/>
  <c r="F247" i="13"/>
  <c r="D248" i="13"/>
  <c r="E248" i="13"/>
  <c r="F248" i="13"/>
  <c r="D249" i="13"/>
  <c r="E249" i="13"/>
  <c r="F249" i="13"/>
  <c r="D250" i="13"/>
  <c r="E250" i="13"/>
  <c r="F250" i="13"/>
  <c r="D251" i="13"/>
  <c r="E251" i="13"/>
  <c r="F251" i="13"/>
  <c r="D252" i="13"/>
  <c r="E252" i="13"/>
  <c r="F252" i="13"/>
  <c r="D253" i="13"/>
  <c r="E253" i="13"/>
  <c r="F253" i="13"/>
  <c r="D254" i="13"/>
  <c r="E254" i="13"/>
  <c r="F254" i="13"/>
  <c r="D255" i="13"/>
  <c r="E255" i="13"/>
  <c r="F255" i="13"/>
  <c r="D256" i="13"/>
  <c r="E256" i="13"/>
  <c r="F256" i="13"/>
  <c r="D257" i="13"/>
  <c r="E257" i="13"/>
  <c r="F257" i="13"/>
  <c r="D258" i="13"/>
  <c r="E258" i="13"/>
  <c r="F258" i="13"/>
  <c r="D259" i="13"/>
  <c r="E259" i="13"/>
  <c r="F259" i="13"/>
  <c r="D260" i="13"/>
  <c r="E260" i="13"/>
  <c r="F260" i="13"/>
  <c r="D261" i="13"/>
  <c r="E261" i="13"/>
  <c r="F261" i="13"/>
  <c r="D262" i="13"/>
  <c r="E262" i="13"/>
  <c r="F262" i="13"/>
  <c r="D263" i="13"/>
  <c r="E263" i="13"/>
  <c r="F263" i="13"/>
  <c r="D264" i="13"/>
  <c r="E264" i="13"/>
  <c r="F264" i="13"/>
  <c r="D265" i="13"/>
  <c r="E265" i="13"/>
  <c r="F265" i="13"/>
  <c r="D266" i="13"/>
  <c r="E266" i="13"/>
  <c r="F266" i="13"/>
  <c r="D267" i="13"/>
  <c r="E267" i="13"/>
  <c r="F267" i="13"/>
  <c r="D268" i="13"/>
  <c r="E268" i="13"/>
  <c r="F268" i="13"/>
  <c r="D269" i="13"/>
  <c r="E269" i="13"/>
  <c r="F269" i="13"/>
  <c r="D270" i="13"/>
  <c r="E270" i="13"/>
  <c r="F270" i="13"/>
  <c r="D271" i="13"/>
  <c r="E271" i="13"/>
  <c r="F271" i="13"/>
  <c r="D272" i="13"/>
  <c r="E272" i="13"/>
  <c r="F272" i="13"/>
  <c r="D273" i="13"/>
  <c r="E273" i="13"/>
  <c r="F273" i="13"/>
  <c r="D274" i="13"/>
  <c r="E274" i="13"/>
  <c r="F274" i="13"/>
  <c r="D275" i="13"/>
  <c r="E275" i="13"/>
  <c r="F275" i="13"/>
  <c r="D276" i="13"/>
  <c r="E276" i="13"/>
  <c r="F276" i="13"/>
  <c r="D277" i="13"/>
  <c r="E277" i="13"/>
  <c r="F277" i="13"/>
  <c r="D278" i="13"/>
  <c r="E278" i="13"/>
  <c r="F278" i="13"/>
  <c r="D279" i="13"/>
  <c r="E279" i="13"/>
  <c r="F279" i="13"/>
  <c r="D280" i="13"/>
  <c r="E280" i="13"/>
  <c r="F280" i="13"/>
  <c r="D281" i="13"/>
  <c r="E281" i="13"/>
  <c r="F281" i="13"/>
  <c r="D282" i="13"/>
  <c r="E282" i="13"/>
  <c r="F282" i="13"/>
  <c r="D283" i="13"/>
  <c r="E283" i="13"/>
  <c r="F283" i="13"/>
  <c r="D284" i="13"/>
  <c r="E284" i="13"/>
  <c r="F284" i="13"/>
  <c r="D285" i="13"/>
  <c r="E285" i="13"/>
  <c r="F285" i="13"/>
  <c r="D286" i="13"/>
  <c r="E286" i="13"/>
  <c r="F286" i="13"/>
  <c r="D287" i="13"/>
  <c r="E287" i="13"/>
  <c r="F287" i="13"/>
  <c r="D288" i="13"/>
  <c r="E288" i="13"/>
  <c r="F288" i="13"/>
  <c r="D289" i="13"/>
  <c r="E289" i="13"/>
  <c r="F289" i="13"/>
  <c r="D290" i="13"/>
  <c r="E290" i="13"/>
  <c r="F290" i="13"/>
  <c r="D291" i="13"/>
  <c r="E291" i="13"/>
  <c r="F291" i="13"/>
  <c r="D292" i="13"/>
  <c r="E292" i="13"/>
  <c r="F292" i="13"/>
  <c r="D293" i="13"/>
  <c r="E293" i="13"/>
  <c r="F293" i="13"/>
  <c r="D294" i="13"/>
  <c r="E294" i="13"/>
  <c r="F294" i="13"/>
  <c r="D295" i="13"/>
  <c r="E295" i="13"/>
  <c r="F295" i="13"/>
  <c r="D296" i="13"/>
  <c r="E296" i="13"/>
  <c r="F296" i="13"/>
  <c r="D297" i="13"/>
  <c r="E297" i="13"/>
  <c r="F297" i="13"/>
  <c r="D298" i="13"/>
  <c r="E298" i="13"/>
  <c r="F298" i="13"/>
  <c r="D299" i="13"/>
  <c r="E299" i="13"/>
  <c r="F299" i="13"/>
  <c r="D300" i="13"/>
  <c r="E300" i="13"/>
  <c r="F300" i="13"/>
  <c r="D301" i="13"/>
  <c r="E301" i="13"/>
  <c r="F301" i="13"/>
  <c r="D302" i="13"/>
  <c r="E302" i="13"/>
  <c r="F302" i="13"/>
  <c r="D303" i="13"/>
  <c r="E303" i="13"/>
  <c r="F303" i="13"/>
  <c r="D304" i="13"/>
  <c r="E304" i="13"/>
  <c r="F304" i="13"/>
  <c r="D305" i="13"/>
  <c r="E305" i="13"/>
  <c r="F305" i="13"/>
  <c r="D306" i="13"/>
  <c r="E306" i="13"/>
  <c r="F306" i="13"/>
  <c r="D307" i="13"/>
  <c r="E307" i="13"/>
  <c r="F307" i="13"/>
  <c r="D308" i="13"/>
  <c r="E308" i="13"/>
  <c r="F308" i="13"/>
  <c r="D309" i="13"/>
  <c r="E309" i="13"/>
  <c r="F309" i="13"/>
  <c r="D310" i="13"/>
  <c r="E310" i="13"/>
  <c r="F310" i="13"/>
  <c r="D311" i="13"/>
  <c r="E311" i="13"/>
  <c r="F311" i="13"/>
  <c r="D312" i="13"/>
  <c r="E312" i="13"/>
  <c r="F312" i="13"/>
  <c r="D313" i="13"/>
  <c r="E313" i="13"/>
  <c r="F313" i="13"/>
  <c r="D314" i="13"/>
  <c r="E314" i="13"/>
  <c r="F314" i="13"/>
  <c r="D315" i="13"/>
  <c r="E315" i="13"/>
  <c r="F315" i="13"/>
  <c r="D316" i="13"/>
  <c r="E316" i="13"/>
  <c r="F316" i="13"/>
  <c r="D317" i="13"/>
  <c r="E317" i="13"/>
  <c r="F317" i="13"/>
  <c r="D318" i="13"/>
  <c r="E318" i="13"/>
  <c r="F318" i="13"/>
  <c r="D319" i="13"/>
  <c r="E319" i="13"/>
  <c r="F319" i="13"/>
  <c r="D320" i="13"/>
  <c r="E320" i="13"/>
  <c r="F320" i="13"/>
  <c r="D321" i="13"/>
  <c r="E321" i="13"/>
  <c r="F321" i="13"/>
  <c r="D322" i="13"/>
  <c r="E322" i="13"/>
  <c r="F322" i="13"/>
  <c r="D323" i="13"/>
  <c r="E323" i="13"/>
  <c r="F323" i="13"/>
  <c r="D324" i="13"/>
  <c r="E324" i="13"/>
  <c r="F324" i="13"/>
  <c r="D325" i="13"/>
  <c r="E325" i="13"/>
  <c r="F325" i="13"/>
  <c r="D326" i="13"/>
  <c r="E326" i="13"/>
  <c r="F326" i="13"/>
  <c r="D327" i="13"/>
  <c r="E327" i="13"/>
  <c r="F327" i="13"/>
  <c r="D328" i="13"/>
  <c r="E328" i="13"/>
  <c r="F328" i="13"/>
  <c r="D329" i="13"/>
  <c r="E329" i="13"/>
  <c r="F329" i="13"/>
  <c r="D330" i="13"/>
  <c r="E330" i="13"/>
  <c r="F330" i="13"/>
  <c r="D331" i="13"/>
  <c r="E331" i="13"/>
  <c r="F331" i="13"/>
  <c r="D332" i="13"/>
  <c r="E332" i="13"/>
  <c r="F332" i="13"/>
  <c r="D333" i="13"/>
  <c r="E333" i="13"/>
  <c r="F333" i="13"/>
  <c r="D334" i="13"/>
  <c r="E334" i="13"/>
  <c r="F334" i="13"/>
  <c r="D335" i="13"/>
  <c r="E335" i="13"/>
  <c r="F335" i="13"/>
  <c r="D336" i="13"/>
  <c r="E336" i="13"/>
  <c r="F336" i="13"/>
  <c r="D337" i="13"/>
  <c r="E337" i="13"/>
  <c r="F337" i="13"/>
  <c r="D338" i="13"/>
  <c r="E338" i="13"/>
  <c r="F338" i="13"/>
  <c r="D339" i="13"/>
  <c r="E339" i="13"/>
  <c r="F339" i="13"/>
  <c r="D340" i="13"/>
  <c r="E340" i="13"/>
  <c r="F340" i="13"/>
  <c r="D341" i="13"/>
  <c r="E341" i="13"/>
  <c r="F341" i="13"/>
  <c r="D342" i="13"/>
  <c r="E342" i="13"/>
  <c r="F342" i="13"/>
  <c r="D343" i="13"/>
  <c r="E343" i="13"/>
  <c r="F343" i="13"/>
  <c r="D344" i="13"/>
  <c r="E344" i="13"/>
  <c r="F344" i="13"/>
  <c r="D345" i="13"/>
  <c r="E345" i="13"/>
  <c r="F345" i="13"/>
  <c r="D346" i="13"/>
  <c r="E346" i="13"/>
  <c r="F346" i="13"/>
  <c r="D347" i="13"/>
  <c r="E347" i="13"/>
  <c r="F347" i="13"/>
  <c r="D348" i="13"/>
  <c r="E348" i="13"/>
  <c r="F348" i="13"/>
  <c r="D349" i="13"/>
  <c r="E349" i="13"/>
  <c r="F349" i="13"/>
  <c r="D350" i="13"/>
  <c r="E350" i="13"/>
  <c r="F350" i="13"/>
  <c r="D351" i="13"/>
  <c r="E351" i="13"/>
  <c r="F351" i="13"/>
  <c r="D352" i="13"/>
  <c r="E352" i="13"/>
  <c r="F352" i="13"/>
  <c r="D353" i="13"/>
  <c r="E353" i="13"/>
  <c r="F353" i="13"/>
  <c r="D354" i="13"/>
  <c r="E354" i="13"/>
  <c r="F354" i="13"/>
  <c r="D355" i="13"/>
  <c r="E355" i="13"/>
  <c r="F355" i="13"/>
  <c r="D356" i="13"/>
  <c r="E356" i="13"/>
  <c r="F356" i="13"/>
  <c r="D357" i="13"/>
  <c r="E357" i="13"/>
  <c r="F357" i="13"/>
  <c r="D358" i="13"/>
  <c r="E358" i="13"/>
  <c r="F358" i="13"/>
  <c r="D359" i="13"/>
  <c r="E359" i="13"/>
  <c r="F359" i="13"/>
  <c r="D360" i="13"/>
  <c r="E360" i="13"/>
  <c r="F360" i="13"/>
  <c r="D361" i="13"/>
  <c r="E361" i="13"/>
  <c r="F361" i="13"/>
  <c r="D362" i="13"/>
  <c r="E362" i="13"/>
  <c r="F362" i="13"/>
  <c r="D363" i="13"/>
  <c r="E363" i="13"/>
  <c r="F363" i="13"/>
  <c r="D364" i="13"/>
  <c r="E364" i="13"/>
  <c r="F364" i="13"/>
  <c r="D365" i="13"/>
  <c r="E365" i="13"/>
  <c r="F365" i="13"/>
  <c r="D366" i="13"/>
  <c r="E366" i="13"/>
  <c r="F366" i="13"/>
  <c r="D367" i="13"/>
  <c r="E367" i="13"/>
  <c r="F367" i="13"/>
  <c r="D368" i="13"/>
  <c r="E368" i="13"/>
  <c r="F368" i="13"/>
  <c r="D369" i="13"/>
  <c r="E369" i="13"/>
  <c r="F369" i="13"/>
  <c r="D370" i="13"/>
  <c r="E370" i="13"/>
  <c r="F370" i="13"/>
  <c r="D371" i="13"/>
  <c r="E371" i="13"/>
  <c r="F371" i="13"/>
  <c r="D372" i="13"/>
  <c r="E372" i="13"/>
  <c r="F372" i="13"/>
  <c r="D373" i="13"/>
  <c r="E373" i="13"/>
  <c r="F373" i="13"/>
  <c r="D374" i="13"/>
  <c r="E374" i="13"/>
  <c r="F374" i="13"/>
  <c r="D375" i="13"/>
  <c r="E375" i="13"/>
  <c r="F375" i="13"/>
  <c r="D376" i="13"/>
  <c r="E376" i="13"/>
  <c r="F376" i="13"/>
  <c r="D377" i="13"/>
  <c r="E377" i="13"/>
  <c r="F377" i="13"/>
  <c r="D378" i="13"/>
  <c r="E378" i="13"/>
  <c r="F378" i="13"/>
  <c r="D379" i="13"/>
  <c r="E379" i="13"/>
  <c r="F379" i="13"/>
  <c r="D380" i="13"/>
  <c r="E380" i="13"/>
  <c r="F380" i="13"/>
  <c r="D381" i="13"/>
  <c r="E381" i="13"/>
  <c r="F381" i="13"/>
  <c r="D382" i="13"/>
  <c r="E382" i="13"/>
  <c r="F382" i="13"/>
  <c r="D383" i="13"/>
  <c r="E383" i="13"/>
  <c r="F383" i="13"/>
  <c r="D384" i="13"/>
  <c r="E384" i="13"/>
  <c r="F384" i="13"/>
  <c r="D385" i="13"/>
  <c r="E385" i="13"/>
  <c r="F385" i="13"/>
  <c r="D386" i="13"/>
  <c r="E386" i="13"/>
  <c r="F386" i="13"/>
  <c r="D387" i="13"/>
  <c r="E387" i="13"/>
  <c r="F387" i="13"/>
  <c r="D388" i="13"/>
  <c r="E388" i="13"/>
  <c r="F388" i="13"/>
  <c r="D389" i="13"/>
  <c r="E389" i="13"/>
  <c r="F389" i="13"/>
  <c r="D390" i="13"/>
  <c r="E390" i="13"/>
  <c r="F390" i="13"/>
  <c r="D391" i="13"/>
  <c r="E391" i="13"/>
  <c r="F391" i="13"/>
  <c r="D392" i="13"/>
  <c r="E392" i="13"/>
  <c r="F392" i="13"/>
  <c r="D393" i="13"/>
  <c r="E393" i="13"/>
  <c r="F393" i="13"/>
  <c r="D394" i="13"/>
  <c r="E394" i="13"/>
  <c r="F394" i="13"/>
  <c r="D395" i="13"/>
  <c r="E395" i="13"/>
  <c r="F395" i="13"/>
  <c r="D396" i="13"/>
  <c r="E396" i="13"/>
  <c r="F396" i="13"/>
  <c r="D397" i="13"/>
  <c r="E397" i="13"/>
  <c r="F397" i="13"/>
  <c r="D398" i="13"/>
  <c r="E398" i="13"/>
  <c r="F398" i="13"/>
  <c r="D399" i="13"/>
  <c r="E399" i="13"/>
  <c r="F399" i="13"/>
  <c r="D400" i="13"/>
  <c r="E400" i="13"/>
  <c r="F400" i="13"/>
  <c r="D401" i="13"/>
  <c r="E401" i="13"/>
  <c r="F401" i="13"/>
  <c r="D402" i="13"/>
  <c r="E402" i="13"/>
  <c r="F402" i="13"/>
  <c r="D403" i="13"/>
  <c r="E403" i="13"/>
  <c r="F403" i="13"/>
  <c r="D404" i="13"/>
  <c r="E404" i="13"/>
  <c r="F404" i="13"/>
  <c r="D405" i="13"/>
  <c r="E405" i="13"/>
  <c r="F405" i="13"/>
  <c r="D406" i="13"/>
  <c r="E406" i="13"/>
  <c r="F406" i="13"/>
  <c r="D407" i="13"/>
  <c r="E407" i="13"/>
  <c r="F407" i="13"/>
  <c r="D408" i="13"/>
  <c r="E408" i="13"/>
  <c r="F408" i="13"/>
  <c r="D409" i="13"/>
  <c r="E409" i="13"/>
  <c r="F409" i="13"/>
  <c r="D410" i="13"/>
  <c r="E410" i="13"/>
  <c r="F410" i="13"/>
  <c r="D411" i="13"/>
  <c r="E411" i="13"/>
  <c r="F411" i="13"/>
  <c r="D412" i="13"/>
  <c r="E412" i="13"/>
  <c r="F412" i="13"/>
  <c r="D413" i="13"/>
  <c r="E413" i="13"/>
  <c r="F413" i="13"/>
  <c r="D414" i="13"/>
  <c r="E414" i="13"/>
  <c r="F414" i="13"/>
  <c r="D415" i="13"/>
  <c r="E415" i="13"/>
  <c r="F415" i="13"/>
  <c r="D416" i="13"/>
  <c r="E416" i="13"/>
  <c r="F416" i="13"/>
  <c r="D417" i="13"/>
  <c r="E417" i="13"/>
  <c r="F417" i="13"/>
  <c r="D418" i="13"/>
  <c r="E418" i="13"/>
  <c r="F418" i="13"/>
  <c r="D419" i="13"/>
  <c r="E419" i="13"/>
  <c r="F419" i="13"/>
  <c r="D420" i="13"/>
  <c r="E420" i="13"/>
  <c r="F420" i="13"/>
  <c r="D421" i="13"/>
  <c r="E421" i="13"/>
  <c r="F421" i="13"/>
  <c r="D422" i="13"/>
  <c r="E422" i="13"/>
  <c r="F422" i="13"/>
  <c r="D423" i="13"/>
  <c r="E423" i="13"/>
  <c r="F423" i="13"/>
  <c r="D424" i="13"/>
  <c r="E424" i="13"/>
  <c r="F424" i="13"/>
  <c r="D425" i="13"/>
  <c r="E425" i="13"/>
  <c r="F425" i="13"/>
  <c r="D426" i="13"/>
  <c r="E426" i="13"/>
  <c r="F426" i="13"/>
  <c r="D427" i="13"/>
  <c r="E427" i="13"/>
  <c r="F427" i="13"/>
  <c r="D428" i="13"/>
  <c r="E428" i="13"/>
  <c r="F428" i="13"/>
  <c r="D429" i="13"/>
  <c r="E429" i="13"/>
  <c r="F429" i="13"/>
  <c r="D430" i="13"/>
  <c r="E430" i="13"/>
  <c r="F430" i="13"/>
  <c r="D431" i="13"/>
  <c r="E431" i="13"/>
  <c r="F431" i="13"/>
  <c r="D432" i="13"/>
  <c r="E432" i="13"/>
  <c r="F432" i="13"/>
  <c r="D433" i="13"/>
  <c r="E433" i="13"/>
  <c r="F433" i="13"/>
  <c r="D434" i="13"/>
  <c r="E434" i="13"/>
  <c r="F434" i="13"/>
  <c r="D435" i="13"/>
  <c r="E435" i="13"/>
  <c r="F435" i="13"/>
  <c r="D436" i="13"/>
  <c r="E436" i="13"/>
  <c r="F436" i="13"/>
  <c r="D437" i="13"/>
  <c r="E437" i="13"/>
  <c r="F437" i="13"/>
  <c r="D438" i="13"/>
  <c r="E438" i="13"/>
  <c r="F438" i="13"/>
  <c r="D439" i="13"/>
  <c r="E439" i="13"/>
  <c r="F439" i="13"/>
  <c r="D440" i="13"/>
  <c r="E440" i="13"/>
  <c r="F440" i="13"/>
  <c r="D441" i="13"/>
  <c r="E441" i="13"/>
  <c r="F441" i="13"/>
  <c r="D442" i="13"/>
  <c r="E442" i="13"/>
  <c r="F442" i="13"/>
  <c r="D443" i="13"/>
  <c r="E443" i="13"/>
  <c r="F443" i="13"/>
  <c r="D444" i="13"/>
  <c r="E444" i="13"/>
  <c r="F444" i="13"/>
  <c r="D445" i="13"/>
  <c r="E445" i="13"/>
  <c r="F445" i="13"/>
  <c r="D446" i="13"/>
  <c r="E446" i="13"/>
  <c r="F446" i="13"/>
  <c r="D447" i="13"/>
  <c r="E447" i="13"/>
  <c r="F447" i="13"/>
  <c r="D448" i="13"/>
  <c r="E448" i="13"/>
  <c r="F448" i="13"/>
  <c r="D449" i="13"/>
  <c r="E449" i="13"/>
  <c r="F449" i="13"/>
  <c r="D450" i="13"/>
  <c r="E450" i="13"/>
  <c r="F450" i="13"/>
  <c r="D451" i="13"/>
  <c r="E451" i="13"/>
  <c r="F451" i="13"/>
  <c r="D452" i="13"/>
  <c r="E452" i="13"/>
  <c r="F452" i="13"/>
  <c r="D453" i="13"/>
  <c r="E453" i="13"/>
  <c r="F453" i="13"/>
  <c r="D454" i="13"/>
  <c r="E454" i="13"/>
  <c r="F454" i="13"/>
  <c r="D455" i="13"/>
  <c r="E455" i="13"/>
  <c r="F455" i="13"/>
  <c r="D456" i="13"/>
  <c r="E456" i="13"/>
  <c r="F456" i="13"/>
  <c r="D457" i="13"/>
  <c r="E457" i="13"/>
  <c r="F457" i="13"/>
  <c r="D458" i="13"/>
  <c r="E458" i="13"/>
  <c r="F458" i="13"/>
  <c r="D459" i="13"/>
  <c r="E459" i="13"/>
  <c r="F459" i="13"/>
  <c r="D460" i="13"/>
  <c r="E460" i="13"/>
  <c r="F460" i="13"/>
  <c r="D461" i="13"/>
  <c r="E461" i="13"/>
  <c r="F461" i="13"/>
  <c r="D462" i="13"/>
  <c r="E462" i="13"/>
  <c r="F462" i="13"/>
  <c r="D463" i="13"/>
  <c r="E463" i="13"/>
  <c r="F463" i="13"/>
  <c r="D464" i="13"/>
  <c r="E464" i="13"/>
  <c r="F464" i="13"/>
  <c r="D465" i="13"/>
  <c r="E465" i="13"/>
  <c r="F465" i="13"/>
  <c r="D466" i="13"/>
  <c r="E466" i="13"/>
  <c r="F466" i="13"/>
  <c r="D467" i="13"/>
  <c r="E467" i="13"/>
  <c r="F467" i="13"/>
  <c r="D468" i="13"/>
  <c r="E468" i="13"/>
  <c r="F468" i="13"/>
  <c r="D469" i="13"/>
  <c r="E469" i="13"/>
  <c r="F469" i="13"/>
  <c r="D470" i="13"/>
  <c r="E470" i="13"/>
  <c r="F470" i="13"/>
  <c r="D471" i="13"/>
  <c r="E471" i="13"/>
  <c r="F471" i="13"/>
  <c r="D472" i="13"/>
  <c r="E472" i="13"/>
  <c r="F472" i="13"/>
  <c r="D473" i="13"/>
  <c r="E473" i="13"/>
  <c r="F473" i="13"/>
  <c r="D474" i="13"/>
  <c r="E474" i="13"/>
  <c r="F474" i="13"/>
  <c r="D475" i="13"/>
  <c r="E475" i="13"/>
  <c r="F475" i="13"/>
  <c r="D476" i="13"/>
  <c r="E476" i="13"/>
  <c r="F476" i="13"/>
  <c r="D477" i="13"/>
  <c r="E477" i="13"/>
  <c r="F477" i="13"/>
  <c r="D478" i="13"/>
  <c r="E478" i="13"/>
  <c r="F478" i="13"/>
  <c r="D479" i="13"/>
  <c r="E479" i="13"/>
  <c r="F479" i="13"/>
  <c r="D480" i="13"/>
  <c r="E480" i="13"/>
  <c r="F480" i="13"/>
  <c r="D481" i="13"/>
  <c r="E481" i="13"/>
  <c r="F481" i="13"/>
  <c r="D482" i="13"/>
  <c r="E482" i="13"/>
  <c r="F482" i="13"/>
  <c r="D483" i="13"/>
  <c r="E483" i="13"/>
  <c r="F483" i="13"/>
  <c r="D484" i="13"/>
  <c r="E484" i="13"/>
  <c r="F484" i="13"/>
  <c r="D485" i="13"/>
  <c r="E485" i="13"/>
  <c r="F485" i="13"/>
  <c r="D486" i="13"/>
  <c r="E486" i="13"/>
  <c r="F486" i="13"/>
  <c r="D487" i="13"/>
  <c r="E487" i="13"/>
  <c r="F487" i="13"/>
  <c r="D488" i="13"/>
  <c r="E488" i="13"/>
  <c r="F488" i="13"/>
  <c r="D489" i="13"/>
  <c r="E489" i="13"/>
  <c r="F489" i="13"/>
  <c r="D490" i="13"/>
  <c r="E490" i="13"/>
  <c r="F490" i="13"/>
  <c r="D491" i="13"/>
  <c r="E491" i="13"/>
  <c r="F491" i="13"/>
  <c r="D492" i="13"/>
  <c r="E492" i="13"/>
  <c r="F492" i="13"/>
  <c r="D493" i="13"/>
  <c r="E493" i="13"/>
  <c r="F493" i="13"/>
  <c r="D494" i="13"/>
  <c r="E494" i="13"/>
  <c r="F494" i="13"/>
  <c r="D495" i="13"/>
  <c r="E495" i="13"/>
  <c r="F495" i="13"/>
  <c r="D496" i="13"/>
  <c r="E496" i="13"/>
  <c r="F496" i="13"/>
  <c r="D497" i="13"/>
  <c r="E497" i="13"/>
  <c r="F497" i="13"/>
  <c r="D498" i="13"/>
  <c r="E498" i="13"/>
  <c r="F498" i="13"/>
  <c r="D499" i="13"/>
  <c r="E499" i="13"/>
  <c r="F499" i="13"/>
  <c r="D500" i="13"/>
  <c r="E500" i="13"/>
  <c r="F500" i="13"/>
  <c r="D501" i="13"/>
  <c r="E501" i="13"/>
  <c r="F501" i="13"/>
  <c r="D502" i="13"/>
  <c r="E502" i="13"/>
  <c r="F502" i="13"/>
  <c r="D503" i="13"/>
  <c r="E503" i="13"/>
  <c r="F503" i="13"/>
  <c r="D504" i="13"/>
  <c r="E504" i="13"/>
  <c r="F504" i="13"/>
  <c r="D505" i="13"/>
  <c r="E505" i="13"/>
  <c r="F505" i="13"/>
  <c r="D506" i="13"/>
  <c r="E506" i="13"/>
  <c r="F506" i="13"/>
  <c r="D507" i="13"/>
  <c r="E507" i="13"/>
  <c r="F507" i="13"/>
  <c r="D508" i="13"/>
  <c r="E508" i="13"/>
  <c r="F508" i="13"/>
  <c r="D509" i="13"/>
  <c r="E509" i="13"/>
  <c r="F509" i="13"/>
  <c r="D510" i="13"/>
  <c r="E510" i="13"/>
  <c r="F510" i="13"/>
  <c r="D511" i="13"/>
  <c r="E511" i="13"/>
  <c r="F511" i="13"/>
  <c r="D512" i="13"/>
  <c r="E512" i="13"/>
  <c r="F512" i="13"/>
  <c r="D513" i="13"/>
  <c r="E513" i="13"/>
  <c r="F513" i="13"/>
  <c r="D514" i="13"/>
  <c r="E514" i="13"/>
  <c r="F514" i="13"/>
  <c r="D515" i="13"/>
  <c r="E515" i="13"/>
  <c r="F515" i="13"/>
  <c r="D516" i="13"/>
  <c r="E516" i="13"/>
  <c r="F516" i="13"/>
  <c r="D517" i="13"/>
  <c r="E517" i="13"/>
  <c r="F517" i="13"/>
  <c r="D518" i="13"/>
  <c r="E518" i="13"/>
  <c r="F518" i="13"/>
  <c r="D519" i="13"/>
  <c r="E519" i="13"/>
  <c r="F519" i="13"/>
  <c r="D520" i="13"/>
  <c r="E520" i="13"/>
  <c r="F520" i="13"/>
  <c r="D521" i="13"/>
  <c r="E521" i="13"/>
  <c r="F521" i="13"/>
  <c r="D522" i="13"/>
  <c r="E522" i="13"/>
  <c r="F522" i="13"/>
  <c r="D523" i="13"/>
  <c r="E523" i="13"/>
  <c r="F523" i="13"/>
  <c r="D524" i="13"/>
  <c r="E524" i="13"/>
  <c r="F524" i="13"/>
  <c r="D525" i="13"/>
  <c r="E525" i="13"/>
  <c r="F525" i="13"/>
  <c r="D526" i="13"/>
  <c r="E526" i="13"/>
  <c r="F526" i="13"/>
  <c r="D527" i="13"/>
  <c r="E527" i="13"/>
  <c r="F527" i="13"/>
  <c r="D528" i="13"/>
  <c r="E528" i="13"/>
  <c r="F528" i="13"/>
  <c r="D529" i="13"/>
  <c r="E529" i="13"/>
  <c r="F529" i="13"/>
  <c r="D530" i="13"/>
  <c r="E530" i="13"/>
  <c r="F530" i="13"/>
  <c r="D531" i="13"/>
  <c r="E531" i="13"/>
  <c r="F531" i="13"/>
  <c r="D532" i="13"/>
  <c r="E532" i="13"/>
  <c r="F532" i="13"/>
  <c r="D533" i="13"/>
  <c r="E533" i="13"/>
  <c r="F533" i="13"/>
  <c r="D534" i="13"/>
  <c r="E534" i="13"/>
  <c r="F534" i="13"/>
  <c r="D535" i="13"/>
  <c r="E535" i="13"/>
  <c r="F535" i="13"/>
  <c r="D536" i="13"/>
  <c r="E536" i="13"/>
  <c r="F536" i="13"/>
  <c r="D537" i="13"/>
  <c r="E537" i="13"/>
  <c r="F537" i="13"/>
  <c r="D538" i="13"/>
  <c r="E538" i="13"/>
  <c r="F538" i="13"/>
  <c r="D539" i="13"/>
  <c r="E539" i="13"/>
  <c r="F539" i="13"/>
  <c r="D540" i="13"/>
  <c r="E540" i="13"/>
  <c r="F540" i="13"/>
  <c r="D541" i="13"/>
  <c r="E541" i="13"/>
  <c r="F541" i="13"/>
  <c r="D542" i="13"/>
  <c r="E542" i="13"/>
  <c r="F542" i="13"/>
  <c r="D543" i="13"/>
  <c r="E543" i="13"/>
  <c r="F543" i="13"/>
  <c r="D544" i="13"/>
  <c r="E544" i="13"/>
  <c r="F544" i="13"/>
  <c r="D545" i="13"/>
  <c r="E545" i="13"/>
  <c r="F545" i="13"/>
  <c r="D546" i="13"/>
  <c r="E546" i="13"/>
  <c r="F546" i="13"/>
  <c r="D547" i="13"/>
  <c r="E547" i="13"/>
  <c r="F547" i="13"/>
  <c r="D548" i="13"/>
  <c r="E548" i="13"/>
  <c r="F548" i="13"/>
  <c r="D549" i="13"/>
  <c r="E549" i="13"/>
  <c r="F549" i="13"/>
  <c r="D550" i="13"/>
  <c r="E550" i="13"/>
  <c r="F550" i="13"/>
  <c r="D551" i="13"/>
  <c r="E551" i="13"/>
  <c r="F551" i="13"/>
  <c r="D552" i="13"/>
  <c r="E552" i="13"/>
  <c r="F552" i="13"/>
  <c r="D553" i="13"/>
  <c r="E553" i="13"/>
  <c r="F553" i="13"/>
  <c r="D554" i="13"/>
  <c r="E554" i="13"/>
  <c r="F554" i="13"/>
  <c r="D555" i="13"/>
  <c r="E555" i="13"/>
  <c r="F555" i="13"/>
  <c r="D556" i="13"/>
  <c r="E556" i="13"/>
  <c r="F556" i="13"/>
  <c r="D557" i="13"/>
  <c r="E557" i="13"/>
  <c r="F557" i="13"/>
  <c r="D558" i="13"/>
  <c r="E558" i="13"/>
  <c r="F558" i="13"/>
  <c r="D559" i="13"/>
  <c r="E559" i="13"/>
  <c r="F559" i="13"/>
  <c r="D560" i="13"/>
  <c r="E560" i="13"/>
  <c r="F560" i="13"/>
  <c r="D561" i="13"/>
  <c r="E561" i="13"/>
  <c r="F561" i="13"/>
  <c r="D562" i="13"/>
  <c r="E562" i="13"/>
  <c r="F562" i="13"/>
  <c r="D563" i="13"/>
  <c r="E563" i="13"/>
  <c r="F563" i="13"/>
  <c r="D564" i="13"/>
  <c r="E564" i="13"/>
  <c r="F564" i="13"/>
  <c r="D565" i="13"/>
  <c r="E565" i="13"/>
  <c r="F565" i="13"/>
  <c r="D566" i="13"/>
  <c r="E566" i="13"/>
  <c r="F566" i="13"/>
  <c r="D567" i="13"/>
  <c r="E567" i="13"/>
  <c r="F567" i="13"/>
  <c r="D568" i="13"/>
  <c r="E568" i="13"/>
  <c r="F568" i="13"/>
  <c r="D569" i="13"/>
  <c r="E569" i="13"/>
  <c r="F569" i="13"/>
  <c r="D570" i="13"/>
  <c r="E570" i="13"/>
  <c r="F570" i="13"/>
  <c r="D571" i="13"/>
  <c r="E571" i="13"/>
  <c r="F571" i="13"/>
  <c r="D572" i="13"/>
  <c r="E572" i="13"/>
  <c r="F572" i="13"/>
  <c r="D573" i="13"/>
  <c r="E573" i="13"/>
  <c r="F573" i="13"/>
  <c r="D574" i="13"/>
  <c r="E574" i="13"/>
  <c r="F574" i="13"/>
  <c r="D575" i="13"/>
  <c r="E575" i="13"/>
  <c r="F575" i="13"/>
  <c r="D576" i="13"/>
  <c r="E576" i="13"/>
  <c r="F576" i="13"/>
  <c r="D577" i="13"/>
  <c r="E577" i="13"/>
  <c r="F577" i="13"/>
  <c r="D578" i="13"/>
  <c r="E578" i="13"/>
  <c r="F578" i="13"/>
  <c r="D579" i="13"/>
  <c r="E579" i="13"/>
  <c r="F579" i="13"/>
  <c r="D580" i="13"/>
  <c r="E580" i="13"/>
  <c r="F580" i="13"/>
  <c r="D581" i="13"/>
  <c r="E581" i="13"/>
  <c r="F581" i="13"/>
  <c r="D582" i="13"/>
  <c r="E582" i="13"/>
  <c r="F582" i="13"/>
  <c r="D583" i="13"/>
  <c r="E583" i="13"/>
  <c r="F583" i="13"/>
  <c r="D584" i="13"/>
  <c r="E584" i="13"/>
  <c r="F584" i="13"/>
  <c r="D585" i="13"/>
  <c r="E585" i="13"/>
  <c r="F585" i="13"/>
  <c r="D586" i="13"/>
  <c r="E586" i="13"/>
  <c r="F586" i="13"/>
  <c r="D587" i="13"/>
  <c r="E587" i="13"/>
  <c r="F587" i="13"/>
  <c r="D588" i="13"/>
  <c r="E588" i="13"/>
  <c r="F588" i="13"/>
  <c r="D589" i="13"/>
  <c r="E589" i="13"/>
  <c r="F589" i="13"/>
  <c r="D590" i="13"/>
  <c r="E590" i="13"/>
  <c r="F590" i="13"/>
  <c r="D591" i="13"/>
  <c r="E591" i="13"/>
  <c r="F591" i="13"/>
  <c r="D592" i="13"/>
  <c r="E592" i="13"/>
  <c r="F592" i="13"/>
  <c r="D593" i="13"/>
  <c r="E593" i="13"/>
  <c r="F593" i="13"/>
  <c r="D594" i="13"/>
  <c r="E594" i="13"/>
  <c r="F594" i="13"/>
  <c r="D595" i="13"/>
  <c r="E595" i="13"/>
  <c r="F595" i="13"/>
  <c r="D596" i="13"/>
  <c r="E596" i="13"/>
  <c r="F596" i="13"/>
  <c r="D597" i="13"/>
  <c r="E597" i="13"/>
  <c r="F597" i="13"/>
  <c r="D598" i="13"/>
  <c r="E598" i="13"/>
  <c r="F598" i="13"/>
  <c r="D599" i="13"/>
  <c r="E599" i="13"/>
  <c r="F599" i="13"/>
  <c r="D600" i="13"/>
  <c r="E600" i="13"/>
  <c r="F600" i="13"/>
  <c r="D601" i="13"/>
  <c r="E601" i="13"/>
  <c r="F601" i="13"/>
  <c r="D602" i="13"/>
  <c r="E602" i="13"/>
  <c r="F602" i="13"/>
  <c r="D603" i="13"/>
  <c r="E603" i="13"/>
  <c r="F603" i="13"/>
  <c r="D604" i="13"/>
  <c r="E604" i="13"/>
  <c r="F604" i="13"/>
  <c r="D605" i="13"/>
  <c r="E605" i="13"/>
  <c r="F605" i="13"/>
  <c r="D606" i="13"/>
  <c r="E606" i="13"/>
  <c r="F606" i="13"/>
  <c r="D607" i="13"/>
  <c r="E607" i="13"/>
  <c r="F607" i="13"/>
  <c r="D608" i="13"/>
  <c r="E608" i="13"/>
  <c r="F608" i="13"/>
  <c r="D609" i="13"/>
  <c r="E609" i="13"/>
  <c r="F609" i="13"/>
  <c r="D610" i="13"/>
  <c r="E610" i="13"/>
  <c r="F610" i="13"/>
  <c r="D611" i="13"/>
  <c r="E611" i="13"/>
  <c r="F611" i="13"/>
  <c r="D612" i="13"/>
  <c r="E612" i="13"/>
  <c r="F612" i="13"/>
  <c r="D613" i="13"/>
  <c r="E613" i="13"/>
  <c r="F613" i="13"/>
  <c r="D614" i="13"/>
  <c r="E614" i="13"/>
  <c r="F614" i="13"/>
  <c r="D615" i="13"/>
  <c r="E615" i="13"/>
  <c r="F615" i="13"/>
  <c r="D616" i="13"/>
  <c r="E616" i="13"/>
  <c r="F616" i="13"/>
  <c r="D617" i="13"/>
  <c r="E617" i="13"/>
  <c r="F617" i="13"/>
  <c r="D618" i="13"/>
  <c r="E618" i="13"/>
  <c r="F618" i="13"/>
  <c r="D619" i="13"/>
  <c r="E619" i="13"/>
  <c r="F619" i="13"/>
  <c r="D620" i="13"/>
  <c r="E620" i="13"/>
  <c r="F620" i="13"/>
  <c r="D621" i="13"/>
  <c r="E621" i="13"/>
  <c r="F621" i="13"/>
  <c r="D622" i="13"/>
  <c r="E622" i="13"/>
  <c r="F622" i="13"/>
  <c r="D623" i="13"/>
  <c r="E623" i="13"/>
  <c r="F623" i="13"/>
  <c r="D624" i="13"/>
  <c r="E624" i="13"/>
  <c r="F624" i="13"/>
  <c r="D625" i="13"/>
  <c r="E625" i="13"/>
  <c r="F625" i="13"/>
  <c r="D626" i="13"/>
  <c r="E626" i="13"/>
  <c r="F626" i="13"/>
  <c r="D627" i="13"/>
  <c r="E627" i="13"/>
  <c r="F627" i="13"/>
  <c r="D628" i="13"/>
  <c r="E628" i="13"/>
  <c r="F628" i="13"/>
  <c r="D629" i="13"/>
  <c r="E629" i="13"/>
  <c r="F629" i="13"/>
  <c r="D630" i="13"/>
  <c r="E630" i="13"/>
  <c r="F630" i="13"/>
  <c r="D631" i="13"/>
  <c r="E631" i="13"/>
  <c r="F631" i="13"/>
  <c r="D632" i="13"/>
  <c r="E632" i="13"/>
  <c r="F632" i="13"/>
  <c r="D633" i="13"/>
  <c r="E633" i="13"/>
  <c r="F633" i="13"/>
  <c r="D634" i="13"/>
  <c r="E634" i="13"/>
  <c r="F634" i="13"/>
  <c r="D635" i="13"/>
  <c r="E635" i="13"/>
  <c r="F635" i="13"/>
  <c r="D636" i="13"/>
  <c r="E636" i="13"/>
  <c r="F636" i="13"/>
  <c r="D637" i="13"/>
  <c r="E637" i="13"/>
  <c r="F637" i="13"/>
  <c r="D638" i="13"/>
  <c r="E638" i="13"/>
  <c r="F638" i="13"/>
  <c r="D639" i="13"/>
  <c r="E639" i="13"/>
  <c r="F639" i="13"/>
  <c r="D640" i="13"/>
  <c r="E640" i="13"/>
  <c r="F640" i="13"/>
  <c r="D641" i="13"/>
  <c r="E641" i="13"/>
  <c r="F641" i="13"/>
  <c r="D642" i="13"/>
  <c r="E642" i="13"/>
  <c r="F642" i="13"/>
  <c r="D643" i="13"/>
  <c r="E643" i="13"/>
  <c r="F643" i="13"/>
  <c r="D644" i="13"/>
  <c r="E644" i="13"/>
  <c r="F644" i="13"/>
  <c r="D645" i="13"/>
  <c r="E645" i="13"/>
  <c r="F645" i="13"/>
  <c r="D646" i="13"/>
  <c r="E646" i="13"/>
  <c r="F646" i="13"/>
  <c r="D647" i="13"/>
  <c r="E647" i="13"/>
  <c r="F647" i="13"/>
  <c r="D648" i="13"/>
  <c r="E648" i="13"/>
  <c r="F648" i="13"/>
  <c r="D649" i="13"/>
  <c r="E649" i="13"/>
  <c r="F649" i="13"/>
  <c r="D650" i="13"/>
  <c r="E650" i="13"/>
  <c r="F650" i="13"/>
  <c r="D651" i="13"/>
  <c r="E651" i="13"/>
  <c r="F651" i="13"/>
  <c r="D652" i="13"/>
  <c r="E652" i="13"/>
  <c r="F652" i="13"/>
  <c r="D653" i="13"/>
  <c r="E653" i="13"/>
  <c r="F653" i="13"/>
  <c r="D654" i="13"/>
  <c r="E654" i="13"/>
  <c r="F654" i="13"/>
  <c r="D655" i="13"/>
  <c r="E655" i="13"/>
  <c r="F655" i="13"/>
  <c r="D656" i="13"/>
  <c r="E656" i="13"/>
  <c r="F656" i="13"/>
  <c r="D657" i="13"/>
  <c r="E657" i="13"/>
  <c r="F657" i="13"/>
  <c r="D658" i="13"/>
  <c r="E658" i="13"/>
  <c r="F658" i="13"/>
  <c r="D659" i="13"/>
  <c r="E659" i="13"/>
  <c r="F659" i="13"/>
  <c r="D660" i="13"/>
  <c r="E660" i="13"/>
  <c r="F660" i="13"/>
  <c r="D661" i="13"/>
  <c r="E661" i="13"/>
  <c r="F661" i="13"/>
  <c r="D662" i="13"/>
  <c r="E662" i="13"/>
  <c r="F662" i="13"/>
  <c r="D663" i="13"/>
  <c r="E663" i="13"/>
  <c r="F663" i="13"/>
  <c r="D664" i="13"/>
  <c r="E664" i="13"/>
  <c r="F664" i="13"/>
  <c r="D665" i="13"/>
  <c r="E665" i="13"/>
  <c r="F665" i="13"/>
  <c r="D666" i="13"/>
  <c r="E666" i="13"/>
  <c r="F666" i="13"/>
  <c r="D667" i="13"/>
  <c r="E667" i="13"/>
  <c r="F667" i="13"/>
  <c r="D668" i="13"/>
  <c r="E668" i="13"/>
  <c r="F668" i="13"/>
  <c r="D669" i="13"/>
  <c r="E669" i="13"/>
  <c r="F669" i="13"/>
  <c r="D670" i="13"/>
  <c r="E670" i="13"/>
  <c r="F670" i="13"/>
  <c r="D671" i="13"/>
  <c r="E671" i="13"/>
  <c r="F671" i="13"/>
  <c r="D672" i="13"/>
  <c r="E672" i="13"/>
  <c r="F672" i="13"/>
  <c r="D673" i="13"/>
  <c r="E673" i="13"/>
  <c r="F673" i="13"/>
  <c r="D674" i="13"/>
  <c r="E674" i="13"/>
  <c r="F674" i="13"/>
  <c r="D675" i="13"/>
  <c r="E675" i="13"/>
  <c r="F675" i="13"/>
  <c r="D676" i="13"/>
  <c r="E676" i="13"/>
  <c r="F676" i="13"/>
  <c r="D677" i="13"/>
  <c r="E677" i="13"/>
  <c r="F677" i="13"/>
  <c r="D678" i="13"/>
  <c r="E678" i="13"/>
  <c r="F678" i="13"/>
  <c r="D679" i="13"/>
  <c r="E679" i="13"/>
  <c r="F679" i="13"/>
  <c r="D680" i="13"/>
  <c r="E680" i="13"/>
  <c r="F680" i="13"/>
  <c r="D681" i="13"/>
  <c r="E681" i="13"/>
  <c r="F681" i="13"/>
  <c r="D682" i="13"/>
  <c r="E682" i="13"/>
  <c r="F682" i="13"/>
  <c r="D683" i="13"/>
  <c r="E683" i="13"/>
  <c r="F683" i="13"/>
  <c r="D684" i="13"/>
  <c r="E684" i="13"/>
  <c r="F684" i="13"/>
  <c r="D685" i="13"/>
  <c r="E685" i="13"/>
  <c r="F685" i="13"/>
  <c r="D686" i="13"/>
  <c r="E686" i="13"/>
  <c r="F686" i="13"/>
  <c r="D687" i="13"/>
  <c r="E687" i="13"/>
  <c r="F687" i="13"/>
  <c r="D688" i="13"/>
  <c r="E688" i="13"/>
  <c r="F688" i="13"/>
  <c r="D689" i="13"/>
  <c r="E689" i="13"/>
  <c r="F689" i="13"/>
  <c r="D690" i="13"/>
  <c r="E690" i="13"/>
  <c r="F690" i="13"/>
  <c r="D691" i="13"/>
  <c r="E691" i="13"/>
  <c r="F691" i="13"/>
  <c r="D692" i="13"/>
  <c r="E692" i="13"/>
  <c r="F692" i="13"/>
  <c r="D693" i="13"/>
  <c r="E693" i="13"/>
  <c r="F693" i="13"/>
  <c r="D694" i="13"/>
  <c r="E694" i="13"/>
  <c r="F694" i="13"/>
  <c r="D695" i="13"/>
  <c r="E695" i="13"/>
  <c r="F695" i="13"/>
  <c r="D696" i="13"/>
  <c r="E696" i="13"/>
  <c r="F696" i="13"/>
  <c r="D697" i="13"/>
  <c r="E697" i="13"/>
  <c r="F697" i="13"/>
  <c r="D698" i="13"/>
  <c r="E698" i="13"/>
  <c r="F698" i="13"/>
  <c r="D699" i="13"/>
  <c r="E699" i="13"/>
  <c r="F699" i="13"/>
  <c r="D700" i="13"/>
  <c r="E700" i="13"/>
  <c r="F700" i="13"/>
  <c r="D701" i="13"/>
  <c r="E701" i="13"/>
  <c r="F701" i="13"/>
  <c r="D702" i="13"/>
  <c r="E702" i="13"/>
  <c r="F702" i="13"/>
  <c r="D703" i="13"/>
  <c r="E703" i="13"/>
  <c r="F703" i="13"/>
  <c r="D704" i="13"/>
  <c r="E704" i="13"/>
  <c r="F704" i="13"/>
  <c r="D705" i="13"/>
  <c r="E705" i="13"/>
  <c r="F705" i="13"/>
  <c r="D706" i="13"/>
  <c r="E706" i="13"/>
  <c r="F706" i="13"/>
  <c r="D707" i="13"/>
  <c r="E707" i="13"/>
  <c r="F707" i="13"/>
  <c r="D708" i="13"/>
  <c r="E708" i="13"/>
  <c r="F708" i="13"/>
  <c r="D709" i="13"/>
  <c r="E709" i="13"/>
  <c r="F709" i="13"/>
  <c r="D710" i="13"/>
  <c r="E710" i="13"/>
  <c r="F710" i="13"/>
  <c r="D711" i="13"/>
  <c r="E711" i="13"/>
  <c r="F711" i="13"/>
  <c r="D712" i="13"/>
  <c r="E712" i="13"/>
  <c r="F712" i="13"/>
  <c r="D713" i="13"/>
  <c r="E713" i="13"/>
  <c r="F713" i="13"/>
  <c r="D714" i="13"/>
  <c r="E714" i="13"/>
  <c r="F714" i="13"/>
  <c r="D715" i="13"/>
  <c r="E715" i="13"/>
  <c r="F715" i="13"/>
  <c r="D716" i="13"/>
  <c r="E716" i="13"/>
  <c r="F716" i="13"/>
  <c r="D717" i="13"/>
  <c r="E717" i="13"/>
  <c r="F717" i="13"/>
  <c r="D718" i="13"/>
  <c r="E718" i="13"/>
  <c r="F718" i="13"/>
  <c r="D719" i="13"/>
  <c r="E719" i="13"/>
  <c r="F719" i="13"/>
  <c r="D720" i="13"/>
  <c r="E720" i="13"/>
  <c r="F720" i="13"/>
  <c r="D721" i="13"/>
  <c r="E721" i="13"/>
  <c r="F721" i="13"/>
  <c r="D722" i="13"/>
  <c r="E722" i="13"/>
  <c r="F722" i="13"/>
  <c r="D723" i="13"/>
  <c r="E723" i="13"/>
  <c r="F723" i="13"/>
  <c r="D724" i="13"/>
  <c r="E724" i="13"/>
  <c r="F724" i="13"/>
  <c r="D725" i="13"/>
  <c r="E725" i="13"/>
  <c r="F725" i="13"/>
  <c r="D726" i="13"/>
  <c r="E726" i="13"/>
  <c r="F726" i="13"/>
  <c r="D727" i="13"/>
  <c r="E727" i="13"/>
  <c r="F727" i="13"/>
  <c r="D728" i="13"/>
  <c r="E728" i="13"/>
  <c r="F728" i="13"/>
  <c r="D729" i="13"/>
  <c r="E729" i="13"/>
  <c r="F729" i="13"/>
  <c r="D730" i="13"/>
  <c r="E730" i="13"/>
  <c r="F730" i="13"/>
  <c r="D731" i="13"/>
  <c r="E731" i="13"/>
  <c r="F731" i="13"/>
  <c r="D732" i="13"/>
  <c r="E732" i="13"/>
  <c r="F732" i="13"/>
  <c r="D733" i="13"/>
  <c r="E733" i="13"/>
  <c r="F733" i="13"/>
  <c r="D734" i="13"/>
  <c r="E734" i="13"/>
  <c r="F734" i="13"/>
  <c r="D735" i="13"/>
  <c r="E735" i="13"/>
  <c r="F735" i="13"/>
  <c r="D736" i="13"/>
  <c r="E736" i="13"/>
  <c r="F736" i="13"/>
  <c r="D737" i="13"/>
  <c r="E737" i="13"/>
  <c r="F737" i="13"/>
  <c r="D738" i="13"/>
  <c r="E738" i="13"/>
  <c r="F738" i="13"/>
  <c r="D739" i="13"/>
  <c r="E739" i="13"/>
  <c r="F739" i="13"/>
  <c r="D740" i="13"/>
  <c r="E740" i="13"/>
  <c r="F740" i="13"/>
  <c r="D741" i="13"/>
  <c r="E741" i="13"/>
  <c r="F741" i="13"/>
  <c r="D742" i="13"/>
  <c r="E742" i="13"/>
  <c r="F742" i="13"/>
  <c r="D743" i="13"/>
  <c r="E743" i="13"/>
  <c r="F743" i="13"/>
  <c r="D744" i="13"/>
  <c r="E744" i="13"/>
  <c r="F744" i="13"/>
  <c r="D745" i="13"/>
  <c r="E745" i="13"/>
  <c r="F745" i="13"/>
  <c r="D746" i="13"/>
  <c r="E746" i="13"/>
  <c r="F746" i="13"/>
  <c r="D747" i="13"/>
  <c r="E747" i="13"/>
  <c r="F747" i="13"/>
  <c r="D748" i="13"/>
  <c r="E748" i="13"/>
  <c r="F748" i="13"/>
  <c r="D749" i="13"/>
  <c r="E749" i="13"/>
  <c r="F749" i="13"/>
  <c r="D750" i="13"/>
  <c r="E750" i="13"/>
  <c r="F750" i="13"/>
  <c r="D751" i="13"/>
  <c r="E751" i="13"/>
  <c r="F751" i="13"/>
  <c r="D752" i="13"/>
  <c r="E752" i="13"/>
  <c r="F752" i="13"/>
  <c r="D753" i="13"/>
  <c r="E753" i="13"/>
  <c r="F753" i="13"/>
  <c r="D754" i="13"/>
  <c r="E754" i="13"/>
  <c r="F754" i="13"/>
  <c r="D755" i="13"/>
  <c r="E755" i="13"/>
  <c r="F755" i="13"/>
  <c r="D756" i="13"/>
  <c r="E756" i="13"/>
  <c r="F756" i="13"/>
  <c r="D757" i="13"/>
  <c r="E757" i="13"/>
  <c r="F757" i="13"/>
  <c r="D758" i="13"/>
  <c r="E758" i="13"/>
  <c r="F758" i="13"/>
  <c r="D759" i="13"/>
  <c r="E759" i="13"/>
  <c r="F759" i="13"/>
  <c r="D760" i="13"/>
  <c r="E760" i="13"/>
  <c r="F760" i="13"/>
  <c r="D761" i="13"/>
  <c r="E761" i="13"/>
  <c r="F761" i="13"/>
  <c r="D762" i="13"/>
  <c r="E762" i="13"/>
  <c r="F762" i="13"/>
  <c r="D763" i="13"/>
  <c r="E763" i="13"/>
  <c r="F763" i="13"/>
  <c r="D764" i="13"/>
  <c r="E764" i="13"/>
  <c r="F764" i="13"/>
  <c r="D765" i="13"/>
  <c r="E765" i="13"/>
  <c r="F765" i="13"/>
  <c r="D766" i="13"/>
  <c r="E766" i="13"/>
  <c r="F766" i="13"/>
  <c r="D767" i="13"/>
  <c r="E767" i="13"/>
  <c r="F767" i="13"/>
  <c r="D768" i="13"/>
  <c r="E768" i="13"/>
  <c r="F768" i="13"/>
  <c r="D769" i="13"/>
  <c r="E769" i="13"/>
  <c r="F769" i="13"/>
  <c r="D770" i="13"/>
  <c r="E770" i="13"/>
  <c r="F770" i="13"/>
  <c r="D771" i="13"/>
  <c r="E771" i="13"/>
  <c r="F771" i="13"/>
  <c r="D772" i="13"/>
  <c r="E772" i="13"/>
  <c r="F772" i="13"/>
  <c r="D773" i="13"/>
  <c r="E773" i="13"/>
  <c r="F773" i="13"/>
  <c r="D774" i="13"/>
  <c r="E774" i="13"/>
  <c r="F774" i="13"/>
  <c r="D775" i="13"/>
  <c r="E775" i="13"/>
  <c r="F775" i="13"/>
  <c r="D776" i="13"/>
  <c r="E776" i="13"/>
  <c r="F776" i="13"/>
  <c r="D777" i="13"/>
  <c r="E777" i="13"/>
  <c r="F777" i="13"/>
  <c r="D778" i="13"/>
  <c r="E778" i="13"/>
  <c r="F778" i="13"/>
  <c r="D779" i="13"/>
  <c r="E779" i="13"/>
  <c r="F779" i="13"/>
  <c r="D780" i="13"/>
  <c r="E780" i="13"/>
  <c r="F780" i="13"/>
  <c r="D781" i="13"/>
  <c r="E781" i="13"/>
  <c r="F781" i="13"/>
  <c r="D782" i="13"/>
  <c r="E782" i="13"/>
  <c r="F782" i="13"/>
  <c r="D783" i="13"/>
  <c r="E783" i="13"/>
  <c r="F783" i="13"/>
  <c r="D784" i="13"/>
  <c r="E784" i="13"/>
  <c r="F784" i="13"/>
  <c r="D785" i="13"/>
  <c r="E785" i="13"/>
  <c r="F785" i="13"/>
  <c r="D786" i="13"/>
  <c r="E786" i="13"/>
  <c r="F786" i="13"/>
  <c r="D787" i="13"/>
  <c r="E787" i="13"/>
  <c r="F787" i="13"/>
  <c r="D788" i="13"/>
  <c r="E788" i="13"/>
  <c r="F788" i="13"/>
  <c r="D789" i="13"/>
  <c r="E789" i="13"/>
  <c r="F789" i="13"/>
  <c r="D790" i="13"/>
  <c r="E790" i="13"/>
  <c r="F790" i="13"/>
  <c r="D791" i="13"/>
  <c r="E791" i="13"/>
  <c r="F791" i="13"/>
  <c r="D792" i="13"/>
  <c r="E792" i="13"/>
  <c r="F792" i="13"/>
  <c r="D793" i="13"/>
  <c r="E793" i="13"/>
  <c r="F793" i="13"/>
  <c r="D794" i="13"/>
  <c r="E794" i="13"/>
  <c r="F794" i="13"/>
  <c r="D795" i="13"/>
  <c r="E795" i="13"/>
  <c r="F795" i="13"/>
  <c r="D796" i="13"/>
  <c r="E796" i="13"/>
  <c r="F796" i="13"/>
  <c r="D797" i="13"/>
  <c r="E797" i="13"/>
  <c r="F797" i="13"/>
  <c r="D798" i="13"/>
  <c r="E798" i="13"/>
  <c r="F798" i="13"/>
  <c r="D799" i="13"/>
  <c r="E799" i="13"/>
  <c r="F799" i="13"/>
  <c r="D800" i="13"/>
  <c r="E800" i="13"/>
  <c r="F800" i="13"/>
  <c r="D801" i="13"/>
  <c r="E801" i="13"/>
  <c r="F801" i="13"/>
  <c r="D802" i="13"/>
  <c r="E802" i="13"/>
  <c r="F802" i="13"/>
  <c r="D803" i="13"/>
  <c r="E803" i="13"/>
  <c r="F803" i="13"/>
  <c r="D804" i="13"/>
  <c r="E804" i="13"/>
  <c r="F804" i="13"/>
  <c r="D805" i="13"/>
  <c r="E805" i="13"/>
  <c r="F805" i="13"/>
  <c r="D806" i="13"/>
  <c r="E806" i="13"/>
  <c r="F806" i="13"/>
  <c r="D807" i="13"/>
  <c r="E807" i="13"/>
  <c r="F807" i="13"/>
  <c r="D808" i="13"/>
  <c r="E808" i="13"/>
  <c r="F808" i="13"/>
  <c r="D809" i="13"/>
  <c r="E809" i="13"/>
  <c r="F809" i="13"/>
  <c r="D810" i="13"/>
  <c r="E810" i="13"/>
  <c r="F810" i="13"/>
  <c r="D811" i="13"/>
  <c r="E811" i="13"/>
  <c r="F811" i="13"/>
  <c r="D812" i="13"/>
  <c r="E812" i="13"/>
  <c r="F812" i="13"/>
  <c r="D813" i="13"/>
  <c r="E813" i="13"/>
  <c r="F813" i="13"/>
  <c r="D814" i="13"/>
  <c r="E814" i="13"/>
  <c r="F814" i="13"/>
  <c r="D815" i="13"/>
  <c r="E815" i="13"/>
  <c r="F815" i="13"/>
  <c r="D816" i="13"/>
  <c r="E816" i="13"/>
  <c r="F816" i="13"/>
  <c r="D817" i="13"/>
  <c r="E817" i="13"/>
  <c r="F817" i="13"/>
  <c r="D818" i="13"/>
  <c r="E818" i="13"/>
  <c r="F818" i="13"/>
  <c r="D819" i="13"/>
  <c r="E819" i="13"/>
  <c r="F819" i="13"/>
  <c r="D820" i="13"/>
  <c r="E820" i="13"/>
  <c r="F820" i="13"/>
  <c r="D821" i="13"/>
  <c r="E821" i="13"/>
  <c r="F821" i="13"/>
  <c r="D822" i="13"/>
  <c r="E822" i="13"/>
  <c r="F822" i="13"/>
  <c r="D823" i="13"/>
  <c r="E823" i="13"/>
  <c r="F823" i="13"/>
  <c r="D824" i="13"/>
  <c r="E824" i="13"/>
  <c r="F824" i="13"/>
  <c r="D825" i="13"/>
  <c r="E825" i="13"/>
  <c r="F825" i="13"/>
  <c r="D826" i="13"/>
  <c r="E826" i="13"/>
  <c r="F826" i="13"/>
  <c r="D827" i="13"/>
  <c r="E827" i="13"/>
  <c r="F827" i="13"/>
  <c r="D828" i="13"/>
  <c r="E828" i="13"/>
  <c r="F828" i="13"/>
  <c r="D829" i="13"/>
  <c r="E829" i="13"/>
  <c r="F829" i="13"/>
  <c r="E2" i="13"/>
  <c r="F2" i="13"/>
  <c r="D2" i="13"/>
  <c r="F4971" i="11" l="1"/>
  <c r="G4971" i="11"/>
  <c r="H4971" i="11"/>
  <c r="F4972" i="11"/>
  <c r="G4972" i="11"/>
  <c r="H4972" i="11"/>
  <c r="F4973" i="11"/>
  <c r="G4973" i="11"/>
  <c r="H4973" i="11"/>
  <c r="F4974" i="11"/>
  <c r="G4974" i="11"/>
  <c r="H4974" i="11"/>
  <c r="F4975" i="11"/>
  <c r="G4975" i="11"/>
  <c r="H4975" i="11"/>
  <c r="F4976" i="11"/>
  <c r="G4976" i="11"/>
  <c r="H4976" i="11"/>
  <c r="F4977" i="11"/>
  <c r="G4977" i="11"/>
  <c r="H4977" i="11"/>
  <c r="F4978" i="11"/>
  <c r="G4978" i="11"/>
  <c r="H4978" i="11"/>
  <c r="F4979" i="11"/>
  <c r="G4979" i="11"/>
  <c r="H4979" i="11"/>
  <c r="F4980" i="11"/>
  <c r="G4980" i="11"/>
  <c r="H4980" i="11"/>
  <c r="F4981" i="11"/>
  <c r="G4981" i="11"/>
  <c r="H4981" i="11"/>
  <c r="F4982" i="11"/>
  <c r="G4982" i="11"/>
  <c r="H4982" i="11"/>
  <c r="F4983" i="11"/>
  <c r="G4983" i="11"/>
  <c r="H4983" i="11"/>
  <c r="F4984" i="11"/>
  <c r="G4984" i="11"/>
  <c r="H4984" i="11"/>
  <c r="F4985" i="11"/>
  <c r="G4985" i="11"/>
  <c r="H4985" i="11"/>
  <c r="F4986" i="11"/>
  <c r="G4986" i="11"/>
  <c r="H4986" i="11"/>
  <c r="F4987" i="11"/>
  <c r="G4987" i="11"/>
  <c r="H4987" i="11"/>
  <c r="F4988" i="11"/>
  <c r="G4988" i="11"/>
  <c r="H4988" i="11"/>
  <c r="F4989" i="11"/>
  <c r="G4989" i="11"/>
  <c r="H4989" i="11"/>
  <c r="F4990" i="11"/>
  <c r="G4990" i="11"/>
  <c r="H4990" i="11"/>
  <c r="F4991" i="11"/>
  <c r="G4991" i="11"/>
  <c r="H4991" i="11"/>
  <c r="F4992" i="11"/>
  <c r="G4992" i="11"/>
  <c r="H4992" i="11"/>
  <c r="F4993" i="11"/>
  <c r="G4993" i="11"/>
  <c r="H4993" i="11"/>
  <c r="F4994" i="11"/>
  <c r="G4994" i="11"/>
  <c r="H4994" i="11"/>
  <c r="F4995" i="11"/>
  <c r="G4995" i="11"/>
  <c r="H4995" i="11"/>
  <c r="F4996" i="11"/>
  <c r="G4996" i="11"/>
  <c r="H4996" i="11"/>
  <c r="F4997" i="11"/>
  <c r="G4997" i="11"/>
  <c r="H4997" i="11"/>
  <c r="F4998" i="11"/>
  <c r="G4998" i="11"/>
  <c r="H4998" i="11"/>
  <c r="F4999" i="11"/>
  <c r="G4999" i="11"/>
  <c r="H4999" i="11"/>
  <c r="F5000" i="11"/>
  <c r="G5000" i="11"/>
  <c r="H5000" i="11"/>
  <c r="F5001" i="11"/>
  <c r="G5001" i="11"/>
  <c r="H5001" i="11"/>
  <c r="F5002" i="11"/>
  <c r="G5002" i="11"/>
  <c r="H5002" i="11"/>
  <c r="F5003" i="11"/>
  <c r="G5003" i="11"/>
  <c r="H5003" i="11"/>
  <c r="F5004" i="11"/>
  <c r="G5004" i="11"/>
  <c r="H5004" i="11"/>
  <c r="F5005" i="11"/>
  <c r="G5005" i="11"/>
  <c r="H5005" i="11"/>
  <c r="F5006" i="11"/>
  <c r="G5006" i="11"/>
  <c r="H5006" i="11"/>
  <c r="F5007" i="11"/>
  <c r="G5007" i="11"/>
  <c r="H5007" i="11"/>
  <c r="F5008" i="11"/>
  <c r="G5008" i="11"/>
  <c r="H5008" i="11"/>
  <c r="F5009" i="11"/>
  <c r="G5009" i="11"/>
  <c r="H5009" i="11"/>
  <c r="F5010" i="11"/>
  <c r="G5010" i="11"/>
  <c r="H5010" i="11"/>
  <c r="F5011" i="11"/>
  <c r="G5011" i="11"/>
  <c r="H5011" i="11"/>
  <c r="F5012" i="11"/>
  <c r="G5012" i="11"/>
  <c r="H5012" i="11"/>
  <c r="F5013" i="11"/>
  <c r="G5013" i="11"/>
  <c r="H5013" i="11"/>
  <c r="F5014" i="11"/>
  <c r="G5014" i="11"/>
  <c r="H5014" i="11"/>
  <c r="F5015" i="11"/>
  <c r="G5015" i="11"/>
  <c r="H5015" i="11"/>
  <c r="F5016" i="11"/>
  <c r="G5016" i="11"/>
  <c r="H5016" i="11"/>
  <c r="F5017" i="11"/>
  <c r="G5017" i="11"/>
  <c r="H5017" i="11"/>
  <c r="F5018" i="11"/>
  <c r="G5018" i="11"/>
  <c r="H5018" i="11"/>
  <c r="F5019" i="11"/>
  <c r="G5019" i="11"/>
  <c r="H5019" i="11"/>
  <c r="F5020" i="11"/>
  <c r="G5020" i="11"/>
  <c r="H5020" i="11"/>
  <c r="F5021" i="11"/>
  <c r="G5021" i="11"/>
  <c r="H5021" i="11"/>
  <c r="F5022" i="11"/>
  <c r="G5022" i="11"/>
  <c r="H5022" i="11"/>
  <c r="F5023" i="11"/>
  <c r="G5023" i="11"/>
  <c r="H5023" i="11"/>
  <c r="F5024" i="11"/>
  <c r="G5024" i="11"/>
  <c r="H5024" i="11"/>
  <c r="F5025" i="11"/>
  <c r="G5025" i="11"/>
  <c r="H5025" i="11"/>
  <c r="F5026" i="11"/>
  <c r="G5026" i="11"/>
  <c r="H5026" i="11"/>
  <c r="F5027" i="11"/>
  <c r="G5027" i="11"/>
  <c r="H5027" i="11"/>
  <c r="F5028" i="11"/>
  <c r="G5028" i="11"/>
  <c r="H5028" i="11"/>
  <c r="F5029" i="11"/>
  <c r="G5029" i="11"/>
  <c r="H5029" i="11"/>
  <c r="F5030" i="11"/>
  <c r="G5030" i="11"/>
  <c r="H5030" i="11"/>
  <c r="F5031" i="11"/>
  <c r="G5031" i="11"/>
  <c r="H5031" i="11"/>
  <c r="F5032" i="11"/>
  <c r="G5032" i="11"/>
  <c r="H5032" i="11"/>
  <c r="F5033" i="11"/>
  <c r="G5033" i="11"/>
  <c r="H5033" i="11"/>
  <c r="F5034" i="11"/>
  <c r="G5034" i="11"/>
  <c r="H5034" i="11"/>
  <c r="F5035" i="11"/>
  <c r="G5035" i="11"/>
  <c r="H5035" i="11"/>
  <c r="F5036" i="11"/>
  <c r="G5036" i="11"/>
  <c r="H5036" i="11"/>
  <c r="F5037" i="11"/>
  <c r="G5037" i="11"/>
  <c r="H5037" i="11"/>
  <c r="F5038" i="11"/>
  <c r="G5038" i="11"/>
  <c r="H5038" i="11"/>
  <c r="F5039" i="11"/>
  <c r="G5039" i="11"/>
  <c r="H5039" i="11"/>
  <c r="F5040" i="11"/>
  <c r="G5040" i="11"/>
  <c r="H5040" i="11"/>
  <c r="F5041" i="11"/>
  <c r="G5041" i="11"/>
  <c r="H5041" i="11"/>
  <c r="F5042" i="11"/>
  <c r="G5042" i="11"/>
  <c r="H5042" i="11"/>
  <c r="F5043" i="11"/>
  <c r="G5043" i="11"/>
  <c r="H5043" i="11"/>
  <c r="F5044" i="11"/>
  <c r="G5044" i="11"/>
  <c r="H5044" i="11"/>
  <c r="F5045" i="11"/>
  <c r="G5045" i="11"/>
  <c r="H5045" i="11"/>
  <c r="F5046" i="11"/>
  <c r="G5046" i="11"/>
  <c r="H5046" i="11"/>
  <c r="F5047" i="11"/>
  <c r="G5047" i="11"/>
  <c r="H5047" i="11"/>
  <c r="F5048" i="11"/>
  <c r="G5048" i="11"/>
  <c r="H5048" i="11"/>
  <c r="F5049" i="11"/>
  <c r="G5049" i="11"/>
  <c r="H5049" i="11"/>
  <c r="F5050" i="11"/>
  <c r="G5050" i="11"/>
  <c r="H5050" i="11"/>
  <c r="F5051" i="11"/>
  <c r="G5051" i="11"/>
  <c r="H5051" i="11"/>
  <c r="F5052" i="11"/>
  <c r="G5052" i="11"/>
  <c r="H5052" i="11"/>
  <c r="F5053" i="11"/>
  <c r="G5053" i="11"/>
  <c r="H5053" i="11"/>
  <c r="F5054" i="11"/>
  <c r="G5054" i="11"/>
  <c r="H5054" i="11"/>
  <c r="F5055" i="11"/>
  <c r="G5055" i="11"/>
  <c r="H5055" i="11"/>
  <c r="F5056" i="11"/>
  <c r="G5056" i="11"/>
  <c r="H5056" i="11"/>
  <c r="F5057" i="11"/>
  <c r="G5057" i="11"/>
  <c r="H5057" i="11"/>
  <c r="F5058" i="11"/>
  <c r="G5058" i="11"/>
  <c r="H5058" i="11"/>
  <c r="F5059" i="11"/>
  <c r="G5059" i="11"/>
  <c r="H5059" i="11"/>
  <c r="F5060" i="11"/>
  <c r="G5060" i="11"/>
  <c r="H5060" i="11"/>
  <c r="F5061" i="11"/>
  <c r="G5061" i="11"/>
  <c r="H5061" i="11"/>
  <c r="F5062" i="11"/>
  <c r="G5062" i="11"/>
  <c r="H5062" i="11"/>
  <c r="F5063" i="11"/>
  <c r="G5063" i="11"/>
  <c r="H5063" i="11"/>
  <c r="F5064" i="11"/>
  <c r="G5064" i="11"/>
  <c r="H5064" i="11"/>
  <c r="F5065" i="11"/>
  <c r="G5065" i="11"/>
  <c r="H5065" i="11"/>
  <c r="F5066" i="11"/>
  <c r="G5066" i="11"/>
  <c r="H5066" i="11"/>
  <c r="F5067" i="11"/>
  <c r="G5067" i="11"/>
  <c r="H5067" i="11"/>
  <c r="F5068" i="11"/>
  <c r="G5068" i="11"/>
  <c r="H5068" i="11"/>
  <c r="F5069" i="11"/>
  <c r="G5069" i="11"/>
  <c r="H5069" i="11"/>
  <c r="F5070" i="11"/>
  <c r="G5070" i="11"/>
  <c r="H5070" i="11"/>
  <c r="F5071" i="11"/>
  <c r="G5071" i="11"/>
  <c r="H5071" i="11"/>
  <c r="F5072" i="11"/>
  <c r="G5072" i="11"/>
  <c r="H5072" i="11"/>
  <c r="F5073" i="11"/>
  <c r="G5073" i="11"/>
  <c r="H5073" i="11"/>
  <c r="F5074" i="11"/>
  <c r="G5074" i="11"/>
  <c r="H5074" i="11"/>
  <c r="F5075" i="11"/>
  <c r="G5075" i="11"/>
  <c r="H5075" i="11"/>
  <c r="F5076" i="11"/>
  <c r="G5076" i="11"/>
  <c r="H5076" i="11"/>
  <c r="F5077" i="11"/>
  <c r="G5077" i="11"/>
  <c r="H5077" i="11"/>
  <c r="F5078" i="11"/>
  <c r="G5078" i="11"/>
  <c r="H5078" i="11"/>
  <c r="F5079" i="11"/>
  <c r="G5079" i="11"/>
  <c r="H5079" i="11"/>
  <c r="F5080" i="11"/>
  <c r="G5080" i="11"/>
  <c r="H5080" i="11"/>
  <c r="F5081" i="11"/>
  <c r="G5081" i="11"/>
  <c r="H5081" i="11"/>
  <c r="F5082" i="11"/>
  <c r="G5082" i="11"/>
  <c r="H5082" i="11"/>
  <c r="F5083" i="11"/>
  <c r="G5083" i="11"/>
  <c r="H5083" i="11"/>
  <c r="F5084" i="11"/>
  <c r="G5084" i="11"/>
  <c r="H5084" i="11"/>
  <c r="F5085" i="11"/>
  <c r="G5085" i="11"/>
  <c r="H5085" i="11"/>
  <c r="F5086" i="11"/>
  <c r="G5086" i="11"/>
  <c r="H5086" i="11"/>
  <c r="F5087" i="11"/>
  <c r="G5087" i="11"/>
  <c r="H5087" i="11"/>
  <c r="F5088" i="11"/>
  <c r="G5088" i="11"/>
  <c r="H5088" i="11"/>
  <c r="F5089" i="11"/>
  <c r="G5089" i="11"/>
  <c r="H5089" i="11"/>
  <c r="F5090" i="11"/>
  <c r="G5090" i="11"/>
  <c r="H5090" i="11"/>
  <c r="F5091" i="11"/>
  <c r="G5091" i="11"/>
  <c r="H5091" i="11"/>
  <c r="F5092" i="11"/>
  <c r="G5092" i="11"/>
  <c r="H5092" i="11"/>
  <c r="F5093" i="11"/>
  <c r="G5093" i="11"/>
  <c r="H5093" i="11"/>
  <c r="F5094" i="11"/>
  <c r="G5094" i="11"/>
  <c r="H5094" i="11"/>
  <c r="F5095" i="11"/>
  <c r="G5095" i="11"/>
  <c r="H5095" i="11"/>
  <c r="F5096" i="11"/>
  <c r="G5096" i="11"/>
  <c r="H5096" i="11"/>
  <c r="F5097" i="11"/>
  <c r="G5097" i="11"/>
  <c r="H5097" i="11"/>
  <c r="F5098" i="11"/>
  <c r="G5098" i="11"/>
  <c r="H5098" i="11"/>
  <c r="F5099" i="11"/>
  <c r="G5099" i="11"/>
  <c r="H5099" i="11"/>
  <c r="F5100" i="11"/>
  <c r="G5100" i="11"/>
  <c r="H5100" i="11"/>
  <c r="F5101" i="11"/>
  <c r="G5101" i="11"/>
  <c r="H5101" i="11"/>
  <c r="F5102" i="11"/>
  <c r="G5102" i="11"/>
  <c r="H5102" i="11"/>
  <c r="F5103" i="11"/>
  <c r="G5103" i="11"/>
  <c r="H5103" i="11"/>
  <c r="F5104" i="11"/>
  <c r="G5104" i="11"/>
  <c r="H5104" i="11"/>
  <c r="F5105" i="11"/>
  <c r="G5105" i="11"/>
  <c r="H5105" i="11"/>
  <c r="F5106" i="11"/>
  <c r="G5106" i="11"/>
  <c r="H5106" i="11"/>
  <c r="F5107" i="11"/>
  <c r="G5107" i="11"/>
  <c r="H5107" i="11"/>
  <c r="F5108" i="11"/>
  <c r="G5108" i="11"/>
  <c r="H5108" i="11"/>
  <c r="F5109" i="11"/>
  <c r="G5109" i="11"/>
  <c r="H5109" i="11"/>
  <c r="F5110" i="11"/>
  <c r="G5110" i="11"/>
  <c r="H5110" i="11"/>
  <c r="F5111" i="11"/>
  <c r="G5111" i="11"/>
  <c r="H5111" i="11"/>
  <c r="F5112" i="11"/>
  <c r="G5112" i="11"/>
  <c r="H5112" i="11"/>
  <c r="F5113" i="11"/>
  <c r="G5113" i="11"/>
  <c r="H5113" i="11"/>
  <c r="F5114" i="11"/>
  <c r="G5114" i="11"/>
  <c r="H5114" i="11"/>
  <c r="F5115" i="11"/>
  <c r="G5115" i="11"/>
  <c r="H5115" i="11"/>
  <c r="F5116" i="11"/>
  <c r="G5116" i="11"/>
  <c r="H5116" i="11"/>
  <c r="F5117" i="11"/>
  <c r="G5117" i="11"/>
  <c r="H5117" i="11"/>
  <c r="F5118" i="11"/>
  <c r="G5118" i="11"/>
  <c r="H5118" i="11"/>
  <c r="F5119" i="11"/>
  <c r="G5119" i="11"/>
  <c r="H5119" i="11"/>
  <c r="F5120" i="11"/>
  <c r="G5120" i="11"/>
  <c r="H5120" i="11"/>
  <c r="F5121" i="11"/>
  <c r="G5121" i="11"/>
  <c r="H5121" i="11"/>
  <c r="F5122" i="11"/>
  <c r="G5122" i="11"/>
  <c r="H5122" i="11"/>
  <c r="F5123" i="11"/>
  <c r="G5123" i="11"/>
  <c r="H5123" i="11"/>
  <c r="F5124" i="11"/>
  <c r="G5124" i="11"/>
  <c r="H5124" i="11"/>
  <c r="F5125" i="11"/>
  <c r="G5125" i="11"/>
  <c r="H5125" i="11"/>
  <c r="F5126" i="11"/>
  <c r="G5126" i="11"/>
  <c r="H5126" i="11"/>
  <c r="F5127" i="11"/>
  <c r="G5127" i="11"/>
  <c r="H5127" i="11"/>
  <c r="F5128" i="11"/>
  <c r="G5128" i="11"/>
  <c r="H5128" i="11"/>
  <c r="F5129" i="11"/>
  <c r="G5129" i="11"/>
  <c r="H5129" i="11"/>
  <c r="F5130" i="11"/>
  <c r="G5130" i="11"/>
  <c r="H5130" i="11"/>
  <c r="F5131" i="11"/>
  <c r="G5131" i="11"/>
  <c r="H5131" i="11"/>
  <c r="F5132" i="11"/>
  <c r="G5132" i="11"/>
  <c r="H5132" i="11"/>
  <c r="F5133" i="11"/>
  <c r="G5133" i="11"/>
  <c r="H5133" i="11"/>
  <c r="F5134" i="11"/>
  <c r="G5134" i="11"/>
  <c r="H5134" i="11"/>
  <c r="F5135" i="11"/>
  <c r="G5135" i="11"/>
  <c r="H5135" i="11"/>
  <c r="F5136" i="11"/>
  <c r="G5136" i="11"/>
  <c r="H5136" i="11"/>
  <c r="F5137" i="11"/>
  <c r="G5137" i="11"/>
  <c r="H5137" i="11"/>
  <c r="F5138" i="11"/>
  <c r="G5138" i="11"/>
  <c r="H5138" i="11"/>
  <c r="F5139" i="11"/>
  <c r="G5139" i="11"/>
  <c r="H5139" i="11"/>
  <c r="F5140" i="11"/>
  <c r="G5140" i="11"/>
  <c r="H5140" i="11"/>
  <c r="F5141" i="11"/>
  <c r="G5141" i="11"/>
  <c r="H5141" i="11"/>
  <c r="F5142" i="11"/>
  <c r="G5142" i="11"/>
  <c r="H5142" i="11"/>
  <c r="F5143" i="11"/>
  <c r="G5143" i="11"/>
  <c r="H5143" i="11"/>
  <c r="F5144" i="11"/>
  <c r="G5144" i="11"/>
  <c r="H5144" i="11"/>
  <c r="F5145" i="11"/>
  <c r="G5145" i="11"/>
  <c r="H5145" i="11"/>
  <c r="F5146" i="11"/>
  <c r="G5146" i="11"/>
  <c r="H5146" i="11"/>
  <c r="F5147" i="11"/>
  <c r="G5147" i="11"/>
  <c r="H5147" i="11"/>
  <c r="F5148" i="11"/>
  <c r="G5148" i="11"/>
  <c r="H5148" i="11"/>
  <c r="F5149" i="11"/>
  <c r="G5149" i="11"/>
  <c r="H5149" i="11"/>
  <c r="F5150" i="11"/>
  <c r="G5150" i="11"/>
  <c r="H5150" i="11"/>
  <c r="F5151" i="11"/>
  <c r="G5151" i="11"/>
  <c r="H5151" i="11"/>
  <c r="F5152" i="11"/>
  <c r="G5152" i="11"/>
  <c r="H5152" i="11"/>
  <c r="F5153" i="11"/>
  <c r="G5153" i="11"/>
  <c r="H5153" i="11"/>
  <c r="F5154" i="11"/>
  <c r="G5154" i="11"/>
  <c r="H5154" i="11"/>
  <c r="F5155" i="11"/>
  <c r="G5155" i="11"/>
  <c r="H5155" i="11"/>
  <c r="F5156" i="11"/>
  <c r="G5156" i="11"/>
  <c r="H5156" i="11"/>
  <c r="F5157" i="11"/>
  <c r="G5157" i="11"/>
  <c r="H5157" i="11"/>
  <c r="F5158" i="11"/>
  <c r="G5158" i="11"/>
  <c r="H5158" i="11"/>
  <c r="F5159" i="11"/>
  <c r="G5159" i="11"/>
  <c r="H5159" i="11"/>
  <c r="F5160" i="11"/>
  <c r="G5160" i="11"/>
  <c r="H5160" i="11"/>
  <c r="F5161" i="11"/>
  <c r="G5161" i="11"/>
  <c r="H5161" i="11"/>
  <c r="F5162" i="11"/>
  <c r="G5162" i="11"/>
  <c r="H5162" i="11"/>
  <c r="F5163" i="11"/>
  <c r="G5163" i="11"/>
  <c r="H5163" i="11"/>
  <c r="F5164" i="11"/>
  <c r="G5164" i="11"/>
  <c r="H5164" i="11"/>
  <c r="F5165" i="11"/>
  <c r="G5165" i="11"/>
  <c r="H5165" i="11"/>
  <c r="F5166" i="11"/>
  <c r="G5166" i="11"/>
  <c r="H5166" i="11"/>
  <c r="F5167" i="11"/>
  <c r="G5167" i="11"/>
  <c r="H5167" i="11"/>
  <c r="F5168" i="11"/>
  <c r="G5168" i="11"/>
  <c r="H5168" i="11"/>
  <c r="F5169" i="11"/>
  <c r="G5169" i="11"/>
  <c r="H5169" i="11"/>
  <c r="F5170" i="11"/>
  <c r="G5170" i="11"/>
  <c r="H5170" i="11"/>
  <c r="F5171" i="11"/>
  <c r="G5171" i="11"/>
  <c r="H5171" i="11"/>
  <c r="F5172" i="11"/>
  <c r="G5172" i="11"/>
  <c r="H5172" i="11"/>
  <c r="F5173" i="11"/>
  <c r="G5173" i="11"/>
  <c r="H5173" i="11"/>
  <c r="F5174" i="11"/>
  <c r="G5174" i="11"/>
  <c r="H5174" i="11"/>
  <c r="F5175" i="11"/>
  <c r="G5175" i="11"/>
  <c r="H5175" i="11"/>
  <c r="F5176" i="11"/>
  <c r="G5176" i="11"/>
  <c r="H5176" i="11"/>
  <c r="F5177" i="11"/>
  <c r="G5177" i="11"/>
  <c r="H5177" i="11"/>
  <c r="F5178" i="11"/>
  <c r="G5178" i="11"/>
  <c r="H5178" i="11"/>
  <c r="F5179" i="11"/>
  <c r="G5179" i="11"/>
  <c r="H5179" i="11"/>
  <c r="F5180" i="11"/>
  <c r="G5180" i="11"/>
  <c r="H5180" i="11"/>
  <c r="F5181" i="11"/>
  <c r="G5181" i="11"/>
  <c r="H5181" i="11"/>
  <c r="F5182" i="11"/>
  <c r="G5182" i="11"/>
  <c r="H5182" i="11"/>
  <c r="F5183" i="11"/>
  <c r="G5183" i="11"/>
  <c r="H5183" i="11"/>
  <c r="F5184" i="11"/>
  <c r="G5184" i="11"/>
  <c r="H5184" i="11"/>
  <c r="F5185" i="11"/>
  <c r="G5185" i="11"/>
  <c r="H5185" i="11"/>
  <c r="F5186" i="11"/>
  <c r="G5186" i="11"/>
  <c r="H5186" i="11"/>
  <c r="F5187" i="11"/>
  <c r="G5187" i="11"/>
  <c r="H5187" i="11"/>
  <c r="F5188" i="11"/>
  <c r="G5188" i="11"/>
  <c r="H5188" i="11"/>
  <c r="F5189" i="11"/>
  <c r="G5189" i="11"/>
  <c r="H5189" i="11"/>
  <c r="F5190" i="11"/>
  <c r="G5190" i="11"/>
  <c r="H5190" i="11"/>
  <c r="F5191" i="11"/>
  <c r="G5191" i="11"/>
  <c r="H5191" i="11"/>
  <c r="F5192" i="11"/>
  <c r="G5192" i="11"/>
  <c r="H5192" i="11"/>
  <c r="F5193" i="11"/>
  <c r="G5193" i="11"/>
  <c r="H5193" i="11"/>
  <c r="F5194" i="11"/>
  <c r="G5194" i="11"/>
  <c r="H5194" i="11"/>
  <c r="F5195" i="11"/>
  <c r="G5195" i="11"/>
  <c r="H5195" i="11"/>
  <c r="F5196" i="11"/>
  <c r="G5196" i="11"/>
  <c r="H5196" i="11"/>
  <c r="F5197" i="11"/>
  <c r="G5197" i="11"/>
  <c r="H5197" i="11"/>
  <c r="F5198" i="11"/>
  <c r="G5198" i="11"/>
  <c r="H5198" i="11"/>
  <c r="F5199" i="11"/>
  <c r="G5199" i="11"/>
  <c r="H5199" i="11"/>
  <c r="F5200" i="11"/>
  <c r="G5200" i="11"/>
  <c r="H5200" i="11"/>
  <c r="F5201" i="11"/>
  <c r="G5201" i="11"/>
  <c r="H5201" i="11"/>
  <c r="F5202" i="11"/>
  <c r="G5202" i="11"/>
  <c r="H5202" i="11"/>
  <c r="F5203" i="11"/>
  <c r="G5203" i="11"/>
  <c r="H5203" i="11"/>
  <c r="F5204" i="11"/>
  <c r="G5204" i="11"/>
  <c r="H5204" i="11"/>
  <c r="F5205" i="11"/>
  <c r="G5205" i="11"/>
  <c r="H5205" i="11"/>
  <c r="F5206" i="11"/>
  <c r="G5206" i="11"/>
  <c r="H5206" i="11"/>
  <c r="F5207" i="11"/>
  <c r="G5207" i="11"/>
  <c r="H5207" i="11"/>
  <c r="F5208" i="11"/>
  <c r="G5208" i="11"/>
  <c r="H5208" i="11"/>
  <c r="F5209" i="11"/>
  <c r="G5209" i="11"/>
  <c r="H5209" i="11"/>
  <c r="F5210" i="11"/>
  <c r="G5210" i="11"/>
  <c r="H5210" i="11"/>
  <c r="F5211" i="11"/>
  <c r="G5211" i="11"/>
  <c r="H5211" i="11"/>
  <c r="F5212" i="11"/>
  <c r="G5212" i="11"/>
  <c r="H5212" i="11"/>
  <c r="F5213" i="11"/>
  <c r="G5213" i="11"/>
  <c r="H5213" i="11"/>
  <c r="F5214" i="11"/>
  <c r="G5214" i="11"/>
  <c r="H5214" i="11"/>
  <c r="F5215" i="11"/>
  <c r="G5215" i="11"/>
  <c r="H5215" i="11"/>
  <c r="F5216" i="11"/>
  <c r="G5216" i="11"/>
  <c r="H5216" i="11"/>
  <c r="F5217" i="11"/>
  <c r="G5217" i="11"/>
  <c r="H5217" i="11"/>
  <c r="F5218" i="11"/>
  <c r="G5218" i="11"/>
  <c r="H5218" i="11"/>
  <c r="F5219" i="11"/>
  <c r="G5219" i="11"/>
  <c r="H5219" i="11"/>
  <c r="F5220" i="11"/>
  <c r="G5220" i="11"/>
  <c r="H5220" i="11"/>
  <c r="F5221" i="11"/>
  <c r="G5221" i="11"/>
  <c r="H5221" i="11"/>
  <c r="F5222" i="11"/>
  <c r="G5222" i="11"/>
  <c r="H5222" i="11"/>
  <c r="F5223" i="11"/>
  <c r="G5223" i="11"/>
  <c r="H5223" i="11"/>
  <c r="F5224" i="11"/>
  <c r="G5224" i="11"/>
  <c r="H5224" i="11"/>
  <c r="F5225" i="11"/>
  <c r="G5225" i="11"/>
  <c r="H5225" i="11"/>
  <c r="F5226" i="11"/>
  <c r="G5226" i="11"/>
  <c r="H5226" i="11"/>
  <c r="F5227" i="11"/>
  <c r="G5227" i="11"/>
  <c r="H5227" i="11"/>
  <c r="F5228" i="11"/>
  <c r="G5228" i="11"/>
  <c r="H5228" i="11"/>
  <c r="F5229" i="11"/>
  <c r="G5229" i="11"/>
  <c r="H5229" i="11"/>
  <c r="F5230" i="11"/>
  <c r="G5230" i="11"/>
  <c r="H5230" i="11"/>
  <c r="F5231" i="11"/>
  <c r="G5231" i="11"/>
  <c r="H5231" i="11"/>
  <c r="F5232" i="11"/>
  <c r="G5232" i="11"/>
  <c r="H5232" i="11"/>
  <c r="F5233" i="11"/>
  <c r="G5233" i="11"/>
  <c r="H5233" i="11"/>
  <c r="F5234" i="11"/>
  <c r="G5234" i="11"/>
  <c r="H5234" i="11"/>
  <c r="F5235" i="11"/>
  <c r="G5235" i="11"/>
  <c r="H5235" i="11"/>
  <c r="F5236" i="11"/>
  <c r="G5236" i="11"/>
  <c r="H5236" i="11"/>
  <c r="F5237" i="11"/>
  <c r="G5237" i="11"/>
  <c r="H5237" i="11"/>
  <c r="F5238" i="11"/>
  <c r="G5238" i="11"/>
  <c r="H5238" i="11"/>
  <c r="F5239" i="11"/>
  <c r="G5239" i="11"/>
  <c r="H5239" i="11"/>
  <c r="F5240" i="11"/>
  <c r="G5240" i="11"/>
  <c r="H5240" i="11"/>
  <c r="F5241" i="11"/>
  <c r="G5241" i="11"/>
  <c r="H5241" i="11"/>
  <c r="F5242" i="11"/>
  <c r="G5242" i="11"/>
  <c r="H5242" i="11"/>
  <c r="F5243" i="11"/>
  <c r="G5243" i="11"/>
  <c r="H5243" i="11"/>
  <c r="F5244" i="11"/>
  <c r="G5244" i="11"/>
  <c r="H5244" i="11"/>
  <c r="F5245" i="11"/>
  <c r="G5245" i="11"/>
  <c r="H5245" i="11"/>
  <c r="F5246" i="11"/>
  <c r="G5246" i="11"/>
  <c r="H5246" i="11"/>
  <c r="F5247" i="11"/>
  <c r="G5247" i="11"/>
  <c r="H5247" i="11"/>
  <c r="F5248" i="11"/>
  <c r="G5248" i="11"/>
  <c r="H5248" i="11"/>
  <c r="F5249" i="11"/>
  <c r="G5249" i="11"/>
  <c r="H5249" i="11"/>
  <c r="F5250" i="11"/>
  <c r="G5250" i="11"/>
  <c r="H5250" i="11"/>
  <c r="F5251" i="11"/>
  <c r="G5251" i="11"/>
  <c r="H5251" i="11"/>
  <c r="F5252" i="11"/>
  <c r="G5252" i="11"/>
  <c r="H5252" i="11"/>
  <c r="F5253" i="11"/>
  <c r="G5253" i="11"/>
  <c r="H5253" i="11"/>
  <c r="F5254" i="11"/>
  <c r="G5254" i="11"/>
  <c r="H5254" i="11"/>
  <c r="F5255" i="11"/>
  <c r="G5255" i="11"/>
  <c r="H5255" i="11"/>
  <c r="F5256" i="11"/>
  <c r="G5256" i="11"/>
  <c r="H5256" i="11"/>
  <c r="F5257" i="11"/>
  <c r="G5257" i="11"/>
  <c r="H5257" i="11"/>
  <c r="F5258" i="11"/>
  <c r="G5258" i="11"/>
  <c r="H5258" i="11"/>
  <c r="F5259" i="11"/>
  <c r="G5259" i="11"/>
  <c r="H5259" i="11"/>
  <c r="F5260" i="11"/>
  <c r="G5260" i="11"/>
  <c r="H5260" i="11"/>
  <c r="F5261" i="11"/>
  <c r="G5261" i="11"/>
  <c r="H5261" i="11"/>
  <c r="F5262" i="11"/>
  <c r="G5262" i="11"/>
  <c r="H5262" i="11"/>
  <c r="F5263" i="11"/>
  <c r="G5263" i="11"/>
  <c r="H5263" i="11"/>
  <c r="F5264" i="11"/>
  <c r="G5264" i="11"/>
  <c r="H5264" i="11"/>
  <c r="F5265" i="11"/>
  <c r="G5265" i="11"/>
  <c r="H5265" i="11"/>
  <c r="F5266" i="11"/>
  <c r="G5266" i="11"/>
  <c r="H5266" i="11"/>
  <c r="F5267" i="11"/>
  <c r="G5267" i="11"/>
  <c r="H5267" i="11"/>
  <c r="F5268" i="11"/>
  <c r="G5268" i="11"/>
  <c r="H5268" i="11"/>
  <c r="F5269" i="11"/>
  <c r="G5269" i="11"/>
  <c r="H5269" i="11"/>
  <c r="F5270" i="11"/>
  <c r="G5270" i="11"/>
  <c r="H5270" i="11"/>
  <c r="F5271" i="11"/>
  <c r="G5271" i="11"/>
  <c r="H5271" i="11"/>
  <c r="F5272" i="11"/>
  <c r="G5272" i="11"/>
  <c r="H5272" i="11"/>
  <c r="F5273" i="11"/>
  <c r="G5273" i="11"/>
  <c r="H5273" i="11"/>
  <c r="F5274" i="11"/>
  <c r="G5274" i="11"/>
  <c r="H5274" i="11"/>
  <c r="F5275" i="11"/>
  <c r="G5275" i="11"/>
  <c r="H5275" i="11"/>
  <c r="F5276" i="11"/>
  <c r="G5276" i="11"/>
  <c r="H5276" i="11"/>
  <c r="F5277" i="11"/>
  <c r="G5277" i="11"/>
  <c r="H5277" i="11"/>
  <c r="F5278" i="11"/>
  <c r="G5278" i="11"/>
  <c r="H5278" i="11"/>
  <c r="F5279" i="11"/>
  <c r="G5279" i="11"/>
  <c r="H5279" i="11"/>
  <c r="F5280" i="11"/>
  <c r="G5280" i="11"/>
  <c r="H5280" i="11"/>
  <c r="F5281" i="11"/>
  <c r="G5281" i="11"/>
  <c r="H5281" i="11"/>
  <c r="F5282" i="11"/>
  <c r="G5282" i="11"/>
  <c r="H5282" i="11"/>
  <c r="F5283" i="11"/>
  <c r="G5283" i="11"/>
  <c r="H5283" i="11"/>
  <c r="F5284" i="11"/>
  <c r="G5284" i="11"/>
  <c r="H5284" i="11"/>
  <c r="F5285" i="11"/>
  <c r="G5285" i="11"/>
  <c r="H5285" i="11"/>
  <c r="F5286" i="11"/>
  <c r="G5286" i="11"/>
  <c r="H5286" i="11"/>
  <c r="F5287" i="11"/>
  <c r="G5287" i="11"/>
  <c r="H5287" i="11"/>
  <c r="F5288" i="11"/>
  <c r="G5288" i="11"/>
  <c r="H5288" i="11"/>
  <c r="F5289" i="11"/>
  <c r="G5289" i="11"/>
  <c r="H5289" i="11"/>
  <c r="F5290" i="11"/>
  <c r="G5290" i="11"/>
  <c r="H5290" i="11"/>
  <c r="F5291" i="11"/>
  <c r="G5291" i="11"/>
  <c r="H5291" i="11"/>
  <c r="F5292" i="11"/>
  <c r="G5292" i="11"/>
  <c r="H5292" i="11"/>
  <c r="F5293" i="11"/>
  <c r="G5293" i="11"/>
  <c r="H5293" i="11"/>
  <c r="F5294" i="11"/>
  <c r="G5294" i="11"/>
  <c r="H5294" i="11"/>
  <c r="F5295" i="11"/>
  <c r="G5295" i="11"/>
  <c r="H5295" i="11"/>
  <c r="F5296" i="11"/>
  <c r="G5296" i="11"/>
  <c r="H5296" i="11"/>
  <c r="F5297" i="11"/>
  <c r="G5297" i="11"/>
  <c r="H5297" i="11"/>
  <c r="F5298" i="11"/>
  <c r="G5298" i="11"/>
  <c r="H5298" i="11"/>
  <c r="F5299" i="11"/>
  <c r="G5299" i="11"/>
  <c r="H5299" i="11"/>
  <c r="F5300" i="11"/>
  <c r="G5300" i="11"/>
  <c r="H5300" i="11"/>
  <c r="F5301" i="11"/>
  <c r="G5301" i="11"/>
  <c r="H5301" i="11"/>
  <c r="F5302" i="11"/>
  <c r="G5302" i="11"/>
  <c r="H5302" i="11"/>
  <c r="F5303" i="11"/>
  <c r="G5303" i="11"/>
  <c r="H5303" i="11"/>
  <c r="F5304" i="11"/>
  <c r="G5304" i="11"/>
  <c r="H5304" i="11"/>
  <c r="F5305" i="11"/>
  <c r="G5305" i="11"/>
  <c r="H5305" i="11"/>
  <c r="F5306" i="11"/>
  <c r="G5306" i="11"/>
  <c r="H5306" i="11"/>
  <c r="F5307" i="11"/>
  <c r="G5307" i="11"/>
  <c r="H5307" i="11"/>
  <c r="F5308" i="11"/>
  <c r="G5308" i="11"/>
  <c r="H5308" i="11"/>
  <c r="F5309" i="11"/>
  <c r="G5309" i="11"/>
  <c r="H5309" i="11"/>
  <c r="F5310" i="11"/>
  <c r="G5310" i="11"/>
  <c r="H5310" i="11"/>
  <c r="F5311" i="11"/>
  <c r="G5311" i="11"/>
  <c r="H5311" i="11"/>
  <c r="F5312" i="11"/>
  <c r="G5312" i="11"/>
  <c r="H5312" i="11"/>
  <c r="F5313" i="11"/>
  <c r="G5313" i="11"/>
  <c r="H5313" i="11"/>
  <c r="F5314" i="11"/>
  <c r="G5314" i="11"/>
  <c r="H5314" i="11"/>
  <c r="F5315" i="11"/>
  <c r="G5315" i="11"/>
  <c r="H5315" i="11"/>
  <c r="F5316" i="11"/>
  <c r="G5316" i="11"/>
  <c r="H5316" i="11"/>
  <c r="F5317" i="11"/>
  <c r="G5317" i="11"/>
  <c r="H5317" i="11"/>
  <c r="F5318" i="11"/>
  <c r="G5318" i="11"/>
  <c r="H5318" i="11"/>
  <c r="F5319" i="11"/>
  <c r="G5319" i="11"/>
  <c r="H5319" i="11"/>
  <c r="F5320" i="11"/>
  <c r="G5320" i="11"/>
  <c r="H5320" i="11"/>
  <c r="F5321" i="11"/>
  <c r="G5321" i="11"/>
  <c r="H5321" i="11"/>
  <c r="F5322" i="11"/>
  <c r="G5322" i="11"/>
  <c r="H5322" i="11"/>
  <c r="F5323" i="11"/>
  <c r="G5323" i="11"/>
  <c r="H5323" i="11"/>
  <c r="F5324" i="11"/>
  <c r="G5324" i="11"/>
  <c r="H5324" i="11"/>
  <c r="F5325" i="11"/>
  <c r="G5325" i="11"/>
  <c r="H5325" i="11"/>
  <c r="F5326" i="11"/>
  <c r="G5326" i="11"/>
  <c r="H5326" i="11"/>
  <c r="F5327" i="11"/>
  <c r="G5327" i="11"/>
  <c r="H5327" i="11"/>
  <c r="F5328" i="11"/>
  <c r="G5328" i="11"/>
  <c r="H5328" i="11"/>
  <c r="F5329" i="11"/>
  <c r="G5329" i="11"/>
  <c r="H5329" i="11"/>
  <c r="F5330" i="11"/>
  <c r="G5330" i="11"/>
  <c r="H5330" i="11"/>
  <c r="F5331" i="11"/>
  <c r="G5331" i="11"/>
  <c r="H5331" i="11"/>
  <c r="F5332" i="11"/>
  <c r="G5332" i="11"/>
  <c r="H5332" i="11"/>
  <c r="F5333" i="11"/>
  <c r="G5333" i="11"/>
  <c r="H5333" i="11"/>
  <c r="F5334" i="11"/>
  <c r="G5334" i="11"/>
  <c r="H5334" i="11"/>
  <c r="F5335" i="11"/>
  <c r="G5335" i="11"/>
  <c r="H5335" i="11"/>
  <c r="F5336" i="11"/>
  <c r="G5336" i="11"/>
  <c r="H5336" i="11"/>
  <c r="F5337" i="11"/>
  <c r="G5337" i="11"/>
  <c r="H5337" i="11"/>
  <c r="F5338" i="11"/>
  <c r="G5338" i="11"/>
  <c r="H5338" i="11"/>
  <c r="F5339" i="11"/>
  <c r="G5339" i="11"/>
  <c r="H5339" i="11"/>
  <c r="F5340" i="11"/>
  <c r="G5340" i="11"/>
  <c r="H5340" i="11"/>
  <c r="F5341" i="11"/>
  <c r="G5341" i="11"/>
  <c r="H5341" i="11"/>
  <c r="F5342" i="11"/>
  <c r="G5342" i="11"/>
  <c r="H5342" i="11"/>
  <c r="F5343" i="11"/>
  <c r="G5343" i="11"/>
  <c r="H5343" i="11"/>
  <c r="F5344" i="11"/>
  <c r="G5344" i="11"/>
  <c r="H5344" i="11"/>
  <c r="F5345" i="11"/>
  <c r="G5345" i="11"/>
  <c r="H5345" i="11"/>
  <c r="F5346" i="11"/>
  <c r="G5346" i="11"/>
  <c r="H5346" i="11"/>
  <c r="F5347" i="11"/>
  <c r="G5347" i="11"/>
  <c r="H5347" i="11"/>
  <c r="F5348" i="11"/>
  <c r="G5348" i="11"/>
  <c r="H5348" i="11"/>
  <c r="F5349" i="11"/>
  <c r="G5349" i="11"/>
  <c r="H5349" i="11"/>
  <c r="F5350" i="11"/>
  <c r="G5350" i="11"/>
  <c r="H5350" i="11"/>
  <c r="F5351" i="11"/>
  <c r="G5351" i="11"/>
  <c r="H5351" i="11"/>
  <c r="F5352" i="11"/>
  <c r="G5352" i="11"/>
  <c r="H5352" i="11"/>
  <c r="F5353" i="11"/>
  <c r="G5353" i="11"/>
  <c r="H5353" i="11"/>
  <c r="F5354" i="11"/>
  <c r="G5354" i="11"/>
  <c r="H5354" i="11"/>
  <c r="F5355" i="11"/>
  <c r="G5355" i="11"/>
  <c r="H5355" i="11"/>
  <c r="F5356" i="11"/>
  <c r="G5356" i="11"/>
  <c r="H5356" i="11"/>
  <c r="F5357" i="11"/>
  <c r="G5357" i="11"/>
  <c r="H5357" i="11"/>
  <c r="F5358" i="11"/>
  <c r="G5358" i="11"/>
  <c r="H5358" i="11"/>
  <c r="F5359" i="11"/>
  <c r="G5359" i="11"/>
  <c r="H5359" i="11"/>
  <c r="F5360" i="11"/>
  <c r="G5360" i="11"/>
  <c r="H5360" i="11"/>
  <c r="F5361" i="11"/>
  <c r="G5361" i="11"/>
  <c r="H5361" i="11"/>
  <c r="F5362" i="11"/>
  <c r="G5362" i="11"/>
  <c r="H5362" i="11"/>
  <c r="F5363" i="11"/>
  <c r="G5363" i="11"/>
  <c r="H5363" i="11"/>
  <c r="F5364" i="11"/>
  <c r="G5364" i="11"/>
  <c r="H5364" i="11"/>
  <c r="F5365" i="11"/>
  <c r="G5365" i="11"/>
  <c r="H5365" i="11"/>
  <c r="F5366" i="11"/>
  <c r="G5366" i="11"/>
  <c r="H5366" i="11"/>
  <c r="F5367" i="11"/>
  <c r="G5367" i="11"/>
  <c r="H5367" i="11"/>
  <c r="F5368" i="11"/>
  <c r="G5368" i="11"/>
  <c r="H5368" i="11"/>
  <c r="F5369" i="11"/>
  <c r="G5369" i="11"/>
  <c r="H5369" i="11"/>
  <c r="F5370" i="11"/>
  <c r="G5370" i="11"/>
  <c r="H5370" i="11"/>
  <c r="F5371" i="11"/>
  <c r="G5371" i="11"/>
  <c r="H5371" i="11"/>
  <c r="F5372" i="11"/>
  <c r="G5372" i="11"/>
  <c r="H5372" i="11"/>
  <c r="F5373" i="11"/>
  <c r="G5373" i="11"/>
  <c r="H5373" i="11"/>
  <c r="F5374" i="11"/>
  <c r="G5374" i="11"/>
  <c r="H5374" i="11"/>
  <c r="F5375" i="11"/>
  <c r="G5375" i="11"/>
  <c r="H5375" i="11"/>
  <c r="F5376" i="11"/>
  <c r="G5376" i="11"/>
  <c r="H5376" i="11"/>
  <c r="F5377" i="11"/>
  <c r="G5377" i="11"/>
  <c r="H5377" i="11"/>
  <c r="F5378" i="11"/>
  <c r="G5378" i="11"/>
  <c r="H5378" i="11"/>
  <c r="F5379" i="11"/>
  <c r="G5379" i="11"/>
  <c r="H5379" i="11"/>
  <c r="F5380" i="11"/>
  <c r="G5380" i="11"/>
  <c r="H5380" i="11"/>
  <c r="F5381" i="11"/>
  <c r="G5381" i="11"/>
  <c r="H5381" i="11"/>
  <c r="F5382" i="11"/>
  <c r="G5382" i="11"/>
  <c r="H5382" i="11"/>
  <c r="F5383" i="11"/>
  <c r="G5383" i="11"/>
  <c r="H5383" i="11"/>
  <c r="F5384" i="11"/>
  <c r="G5384" i="11"/>
  <c r="H5384" i="11"/>
  <c r="F5385" i="11"/>
  <c r="G5385" i="11"/>
  <c r="H5385" i="11"/>
  <c r="F5386" i="11"/>
  <c r="G5386" i="11"/>
  <c r="H5386" i="11"/>
  <c r="F5387" i="11"/>
  <c r="G5387" i="11"/>
  <c r="H5387" i="11"/>
  <c r="F5388" i="11"/>
  <c r="G5388" i="11"/>
  <c r="H5388" i="11"/>
  <c r="F5389" i="11"/>
  <c r="G5389" i="11"/>
  <c r="H5389" i="11"/>
  <c r="F5390" i="11"/>
  <c r="G5390" i="11"/>
  <c r="H5390" i="11"/>
  <c r="F5391" i="11"/>
  <c r="G5391" i="11"/>
  <c r="H5391" i="11"/>
  <c r="F5392" i="11"/>
  <c r="G5392" i="11"/>
  <c r="H5392" i="11"/>
  <c r="F5393" i="11"/>
  <c r="G5393" i="11"/>
  <c r="H5393" i="11"/>
  <c r="F5394" i="11"/>
  <c r="G5394" i="11"/>
  <c r="H5394" i="11"/>
  <c r="F5395" i="11"/>
  <c r="G5395" i="11"/>
  <c r="H5395" i="11"/>
  <c r="F5396" i="11"/>
  <c r="G5396" i="11"/>
  <c r="H5396" i="11"/>
  <c r="F5397" i="11"/>
  <c r="G5397" i="11"/>
  <c r="H5397" i="11"/>
  <c r="F5398" i="11"/>
  <c r="G5398" i="11"/>
  <c r="H5398" i="11"/>
  <c r="F5399" i="11"/>
  <c r="G5399" i="11"/>
  <c r="H5399" i="11"/>
  <c r="F5400" i="11"/>
  <c r="G5400" i="11"/>
  <c r="H5400" i="11"/>
  <c r="F5401" i="11"/>
  <c r="G5401" i="11"/>
  <c r="H5401" i="11"/>
  <c r="F5402" i="11"/>
  <c r="G5402" i="11"/>
  <c r="H5402" i="11"/>
  <c r="F5403" i="11"/>
  <c r="G5403" i="11"/>
  <c r="H5403" i="11"/>
  <c r="F5404" i="11"/>
  <c r="G5404" i="11"/>
  <c r="H5404" i="11"/>
  <c r="F5405" i="11"/>
  <c r="G5405" i="11"/>
  <c r="H5405" i="11"/>
  <c r="F5406" i="11"/>
  <c r="G5406" i="11"/>
  <c r="H5406" i="11"/>
  <c r="F5407" i="11"/>
  <c r="G5407" i="11"/>
  <c r="H5407" i="11"/>
  <c r="F5408" i="11"/>
  <c r="G5408" i="11"/>
  <c r="H5408" i="11"/>
  <c r="F5409" i="11"/>
  <c r="G5409" i="11"/>
  <c r="H5409" i="11"/>
  <c r="F5410" i="11"/>
  <c r="G5410" i="11"/>
  <c r="H5410" i="11"/>
  <c r="F5411" i="11"/>
  <c r="G5411" i="11"/>
  <c r="H5411" i="11"/>
  <c r="F5412" i="11"/>
  <c r="G5412" i="11"/>
  <c r="H5412" i="11"/>
  <c r="F5413" i="11"/>
  <c r="G5413" i="11"/>
  <c r="H5413" i="11"/>
  <c r="F5414" i="11"/>
  <c r="G5414" i="11"/>
  <c r="H5414" i="11"/>
  <c r="F5415" i="11"/>
  <c r="G5415" i="11"/>
  <c r="H5415" i="11"/>
  <c r="F5416" i="11"/>
  <c r="G5416" i="11"/>
  <c r="H5416" i="11"/>
  <c r="F5417" i="11"/>
  <c r="G5417" i="11"/>
  <c r="H5417" i="11"/>
  <c r="F5418" i="11"/>
  <c r="G5418" i="11"/>
  <c r="H5418" i="11"/>
  <c r="F5419" i="11"/>
  <c r="G5419" i="11"/>
  <c r="H5419" i="11"/>
  <c r="F5420" i="11"/>
  <c r="G5420" i="11"/>
  <c r="H5420" i="11"/>
  <c r="F5421" i="11"/>
  <c r="G5421" i="11"/>
  <c r="H5421" i="11"/>
  <c r="F5422" i="11"/>
  <c r="G5422" i="11"/>
  <c r="H5422" i="11"/>
  <c r="F5423" i="11"/>
  <c r="G5423" i="11"/>
  <c r="H5423" i="11"/>
  <c r="F5424" i="11"/>
  <c r="G5424" i="11"/>
  <c r="H5424" i="11"/>
  <c r="F5425" i="11"/>
  <c r="G5425" i="11"/>
  <c r="H5425" i="11"/>
  <c r="F5426" i="11"/>
  <c r="G5426" i="11"/>
  <c r="H5426" i="11"/>
  <c r="F5427" i="11"/>
  <c r="G5427" i="11"/>
  <c r="H5427" i="11"/>
  <c r="F5428" i="11"/>
  <c r="G5428" i="11"/>
  <c r="H5428" i="11"/>
  <c r="F5429" i="11"/>
  <c r="G5429" i="11"/>
  <c r="H5429" i="11"/>
  <c r="F5430" i="11"/>
  <c r="G5430" i="11"/>
  <c r="H5430" i="11"/>
  <c r="F5431" i="11"/>
  <c r="G5431" i="11"/>
  <c r="H5431" i="11"/>
  <c r="F5432" i="11"/>
  <c r="G5432" i="11"/>
  <c r="H5432" i="11"/>
  <c r="F5433" i="11"/>
  <c r="G5433" i="11"/>
  <c r="H5433" i="11"/>
  <c r="F5434" i="11"/>
  <c r="G5434" i="11"/>
  <c r="H5434" i="11"/>
  <c r="F5435" i="11"/>
  <c r="G5435" i="11"/>
  <c r="H5435" i="11"/>
  <c r="F5436" i="11"/>
  <c r="G5436" i="11"/>
  <c r="H5436" i="11"/>
  <c r="F5437" i="11"/>
  <c r="G5437" i="11"/>
  <c r="H5437" i="11"/>
  <c r="F5438" i="11"/>
  <c r="G5438" i="11"/>
  <c r="H5438" i="11"/>
  <c r="F5439" i="11"/>
  <c r="G5439" i="11"/>
  <c r="H5439" i="11"/>
  <c r="F5440" i="11"/>
  <c r="G5440" i="11"/>
  <c r="H5440" i="11"/>
  <c r="F5441" i="11"/>
  <c r="G5441" i="11"/>
  <c r="H5441" i="11"/>
  <c r="F5442" i="11"/>
  <c r="G5442" i="11"/>
  <c r="H5442" i="11"/>
  <c r="F5443" i="11"/>
  <c r="G5443" i="11"/>
  <c r="H5443" i="11"/>
  <c r="F5444" i="11"/>
  <c r="G5444" i="11"/>
  <c r="H5444" i="11"/>
  <c r="F5445" i="11"/>
  <c r="G5445" i="11"/>
  <c r="H5445" i="11"/>
  <c r="F5446" i="11"/>
  <c r="G5446" i="11"/>
  <c r="H5446" i="11"/>
  <c r="F5447" i="11"/>
  <c r="G5447" i="11"/>
  <c r="H5447" i="11"/>
  <c r="F5448" i="11"/>
  <c r="G5448" i="11"/>
  <c r="H5448" i="11"/>
  <c r="F5449" i="11"/>
  <c r="G5449" i="11"/>
  <c r="H5449" i="11"/>
  <c r="F5450" i="11"/>
  <c r="G5450" i="11"/>
  <c r="H5450" i="11"/>
  <c r="F5451" i="11"/>
  <c r="G5451" i="11"/>
  <c r="H5451" i="11"/>
  <c r="F5452" i="11"/>
  <c r="G5452" i="11"/>
  <c r="H5452" i="11"/>
  <c r="F5453" i="11"/>
  <c r="G5453" i="11"/>
  <c r="H5453" i="11"/>
  <c r="F5454" i="11"/>
  <c r="G5454" i="11"/>
  <c r="H5454" i="11"/>
  <c r="F5455" i="11"/>
  <c r="G5455" i="11"/>
  <c r="H5455" i="11"/>
  <c r="F5456" i="11"/>
  <c r="G5456" i="11"/>
  <c r="H5456" i="11"/>
  <c r="F5457" i="11"/>
  <c r="G5457" i="11"/>
  <c r="H5457" i="11"/>
  <c r="F5458" i="11"/>
  <c r="G5458" i="11"/>
  <c r="H5458" i="11"/>
  <c r="F5459" i="11"/>
  <c r="G5459" i="11"/>
  <c r="H5459" i="11"/>
  <c r="F5460" i="11"/>
  <c r="G5460" i="11"/>
  <c r="H5460" i="11"/>
  <c r="F5461" i="11"/>
  <c r="G5461" i="11"/>
  <c r="H5461" i="11"/>
  <c r="F5462" i="11"/>
  <c r="G5462" i="11"/>
  <c r="H5462" i="11"/>
  <c r="F5463" i="11"/>
  <c r="G5463" i="11"/>
  <c r="H5463" i="11"/>
  <c r="F5464" i="11"/>
  <c r="G5464" i="11"/>
  <c r="H5464" i="11"/>
  <c r="F5465" i="11"/>
  <c r="G5465" i="11"/>
  <c r="H5465" i="11"/>
  <c r="F5466" i="11"/>
  <c r="G5466" i="11"/>
  <c r="H5466" i="11"/>
  <c r="F5467" i="11"/>
  <c r="G5467" i="11"/>
  <c r="H5467" i="11"/>
  <c r="F5468" i="11"/>
  <c r="G5468" i="11"/>
  <c r="H5468" i="11"/>
  <c r="F5469" i="11"/>
  <c r="G5469" i="11"/>
  <c r="H5469" i="11"/>
  <c r="F5470" i="11"/>
  <c r="G5470" i="11"/>
  <c r="H5470" i="11"/>
  <c r="F5471" i="11"/>
  <c r="G5471" i="11"/>
  <c r="H5471" i="11"/>
  <c r="F5472" i="11"/>
  <c r="G5472" i="11"/>
  <c r="H5472" i="11"/>
  <c r="F5473" i="11"/>
  <c r="G5473" i="11"/>
  <c r="H5473" i="11"/>
  <c r="F5474" i="11"/>
  <c r="G5474" i="11"/>
  <c r="H5474" i="11"/>
  <c r="F5475" i="11"/>
  <c r="G5475" i="11"/>
  <c r="H5475" i="11"/>
  <c r="F5476" i="11"/>
  <c r="G5476" i="11"/>
  <c r="H5476" i="11"/>
  <c r="F5477" i="11"/>
  <c r="G5477" i="11"/>
  <c r="H5477" i="11"/>
  <c r="F5478" i="11"/>
  <c r="G5478" i="11"/>
  <c r="H5478" i="11"/>
  <c r="F5479" i="11"/>
  <c r="G5479" i="11"/>
  <c r="H5479" i="11"/>
  <c r="F5480" i="11"/>
  <c r="G5480" i="11"/>
  <c r="H5480" i="11"/>
  <c r="F5481" i="11"/>
  <c r="G5481" i="11"/>
  <c r="H5481" i="11"/>
  <c r="F5482" i="11"/>
  <c r="G5482" i="11"/>
  <c r="H5482" i="11"/>
  <c r="F5483" i="11"/>
  <c r="G5483" i="11"/>
  <c r="H5483" i="11"/>
  <c r="F5484" i="11"/>
  <c r="G5484" i="11"/>
  <c r="H5484" i="11"/>
  <c r="F5485" i="11"/>
  <c r="G5485" i="11"/>
  <c r="H5485" i="11"/>
  <c r="F5486" i="11"/>
  <c r="G5486" i="11"/>
  <c r="H5486" i="11"/>
  <c r="F5487" i="11"/>
  <c r="G5487" i="11"/>
  <c r="H5487" i="11"/>
  <c r="F5488" i="11"/>
  <c r="G5488" i="11"/>
  <c r="H5488" i="11"/>
  <c r="F5489" i="11"/>
  <c r="G5489" i="11"/>
  <c r="H5489" i="11"/>
  <c r="F5490" i="11"/>
  <c r="G5490" i="11"/>
  <c r="H5490" i="11"/>
  <c r="F5491" i="11"/>
  <c r="G5491" i="11"/>
  <c r="H5491" i="11"/>
  <c r="F5492" i="11"/>
  <c r="G5492" i="11"/>
  <c r="H5492" i="11"/>
  <c r="F5493" i="11"/>
  <c r="G5493" i="11"/>
  <c r="H5493" i="11"/>
  <c r="F5494" i="11"/>
  <c r="G5494" i="11"/>
  <c r="H5494" i="11"/>
  <c r="F5495" i="11"/>
  <c r="G5495" i="11"/>
  <c r="H5495" i="11"/>
  <c r="F5496" i="11"/>
  <c r="G5496" i="11"/>
  <c r="H5496" i="11"/>
  <c r="F5497" i="11"/>
  <c r="G5497" i="11"/>
  <c r="H5497" i="11"/>
  <c r="F5498" i="11"/>
  <c r="G5498" i="11"/>
  <c r="H5498" i="11"/>
  <c r="F5499" i="11"/>
  <c r="G5499" i="11"/>
  <c r="H5499" i="11"/>
  <c r="F5500" i="11"/>
  <c r="G5500" i="11"/>
  <c r="H5500" i="11"/>
  <c r="F5501" i="11"/>
  <c r="G5501" i="11"/>
  <c r="H5501" i="11"/>
  <c r="F5502" i="11"/>
  <c r="G5502" i="11"/>
  <c r="H5502" i="11"/>
  <c r="F5503" i="11"/>
  <c r="G5503" i="11"/>
  <c r="H5503" i="11"/>
  <c r="F5504" i="11"/>
  <c r="G5504" i="11"/>
  <c r="H5504" i="11"/>
  <c r="F5505" i="11"/>
  <c r="G5505" i="11"/>
  <c r="H5505" i="11"/>
  <c r="F5506" i="11"/>
  <c r="G5506" i="11"/>
  <c r="H5506" i="11"/>
  <c r="F5507" i="11"/>
  <c r="G5507" i="11"/>
  <c r="H5507" i="11"/>
  <c r="F5508" i="11"/>
  <c r="G5508" i="11"/>
  <c r="H5508" i="11"/>
  <c r="F5509" i="11"/>
  <c r="G5509" i="11"/>
  <c r="H5509" i="11"/>
  <c r="F5510" i="11"/>
  <c r="G5510" i="11"/>
  <c r="H5510" i="11"/>
  <c r="F5511" i="11"/>
  <c r="G5511" i="11"/>
  <c r="H5511" i="11"/>
  <c r="F5512" i="11"/>
  <c r="G5512" i="11"/>
  <c r="H5512" i="11"/>
  <c r="F5513" i="11"/>
  <c r="G5513" i="11"/>
  <c r="H5513" i="11"/>
  <c r="F5514" i="11"/>
  <c r="G5514" i="11"/>
  <c r="H5514" i="11"/>
  <c r="F5515" i="11"/>
  <c r="G5515" i="11"/>
  <c r="H5515" i="11"/>
  <c r="F5516" i="11"/>
  <c r="G5516" i="11"/>
  <c r="H5516" i="11"/>
  <c r="F5517" i="11"/>
  <c r="G5517" i="11"/>
  <c r="H5517" i="11"/>
  <c r="F5518" i="11"/>
  <c r="G5518" i="11"/>
  <c r="H5518" i="11"/>
  <c r="F5519" i="11"/>
  <c r="G5519" i="11"/>
  <c r="H5519" i="11"/>
  <c r="F5520" i="11"/>
  <c r="G5520" i="11"/>
  <c r="H5520" i="11"/>
  <c r="F5521" i="11"/>
  <c r="G5521" i="11"/>
  <c r="H5521" i="11"/>
  <c r="F5522" i="11"/>
  <c r="G5522" i="11"/>
  <c r="H5522" i="11"/>
  <c r="F5523" i="11"/>
  <c r="G5523" i="11"/>
  <c r="H5523" i="11"/>
  <c r="F5524" i="11"/>
  <c r="G5524" i="11"/>
  <c r="H5524" i="11"/>
  <c r="F5525" i="11"/>
  <c r="G5525" i="11"/>
  <c r="H5525" i="11"/>
  <c r="F5526" i="11"/>
  <c r="G5526" i="11"/>
  <c r="H5526" i="11"/>
  <c r="F5527" i="11"/>
  <c r="G5527" i="11"/>
  <c r="H5527" i="11"/>
  <c r="F5528" i="11"/>
  <c r="G5528" i="11"/>
  <c r="H5528" i="11"/>
  <c r="F5529" i="11"/>
  <c r="G5529" i="11"/>
  <c r="H5529" i="11"/>
  <c r="F5530" i="11"/>
  <c r="G5530" i="11"/>
  <c r="H5530" i="11"/>
  <c r="F5531" i="11"/>
  <c r="G5531" i="11"/>
  <c r="H5531" i="11"/>
  <c r="F5532" i="11"/>
  <c r="G5532" i="11"/>
  <c r="H5532" i="11"/>
  <c r="F5533" i="11"/>
  <c r="G5533" i="11"/>
  <c r="H5533" i="11"/>
  <c r="F5534" i="11"/>
  <c r="G5534" i="11"/>
  <c r="H5534" i="11"/>
  <c r="F5535" i="11"/>
  <c r="G5535" i="11"/>
  <c r="H5535" i="11"/>
  <c r="F5536" i="11"/>
  <c r="G5536" i="11"/>
  <c r="H5536" i="11"/>
  <c r="F5537" i="11"/>
  <c r="G5537" i="11"/>
  <c r="H5537" i="11"/>
  <c r="F5538" i="11"/>
  <c r="G5538" i="11"/>
  <c r="H5538" i="11"/>
  <c r="F5539" i="11"/>
  <c r="G5539" i="11"/>
  <c r="H5539" i="11"/>
  <c r="F5540" i="11"/>
  <c r="G5540" i="11"/>
  <c r="H5540" i="11"/>
  <c r="F5541" i="11"/>
  <c r="G5541" i="11"/>
  <c r="H5541" i="11"/>
  <c r="F5542" i="11"/>
  <c r="G5542" i="11"/>
  <c r="H5542" i="11"/>
  <c r="F5543" i="11"/>
  <c r="G5543" i="11"/>
  <c r="H5543" i="11"/>
  <c r="F5544" i="11"/>
  <c r="G5544" i="11"/>
  <c r="H5544" i="11"/>
  <c r="F5545" i="11"/>
  <c r="G5545" i="11"/>
  <c r="H5545" i="11"/>
  <c r="F5546" i="11"/>
  <c r="G5546" i="11"/>
  <c r="H5546" i="11"/>
  <c r="F5547" i="11"/>
  <c r="G5547" i="11"/>
  <c r="H5547" i="11"/>
  <c r="F5548" i="11"/>
  <c r="G5548" i="11"/>
  <c r="H5548" i="11"/>
  <c r="F5549" i="11"/>
  <c r="G5549" i="11"/>
  <c r="H5549" i="11"/>
  <c r="F5550" i="11"/>
  <c r="G5550" i="11"/>
  <c r="H5550" i="11"/>
  <c r="F5551" i="11"/>
  <c r="G5551" i="11"/>
  <c r="H5551" i="11"/>
  <c r="F5552" i="11"/>
  <c r="G5552" i="11"/>
  <c r="H5552" i="11"/>
  <c r="F5553" i="11"/>
  <c r="G5553" i="11"/>
  <c r="H5553" i="11"/>
  <c r="F5554" i="11"/>
  <c r="G5554" i="11"/>
  <c r="H5554" i="11"/>
  <c r="F5555" i="11"/>
  <c r="G5555" i="11"/>
  <c r="H5555" i="11"/>
  <c r="F5556" i="11"/>
  <c r="G5556" i="11"/>
  <c r="H5556" i="11"/>
  <c r="F5557" i="11"/>
  <c r="G5557" i="11"/>
  <c r="H5557" i="11"/>
  <c r="F5558" i="11"/>
  <c r="G5558" i="11"/>
  <c r="H5558" i="11"/>
  <c r="F5559" i="11"/>
  <c r="G5559" i="11"/>
  <c r="H5559" i="11"/>
  <c r="F5560" i="11"/>
  <c r="G5560" i="11"/>
  <c r="H5560" i="11"/>
  <c r="F5561" i="11"/>
  <c r="G5561" i="11"/>
  <c r="H5561" i="11"/>
  <c r="F5562" i="11"/>
  <c r="G5562" i="11"/>
  <c r="H5562" i="11"/>
  <c r="F5563" i="11"/>
  <c r="G5563" i="11"/>
  <c r="H5563" i="11"/>
  <c r="F5564" i="11"/>
  <c r="G5564" i="11"/>
  <c r="H5564" i="11"/>
  <c r="F5565" i="11"/>
  <c r="G5565" i="11"/>
  <c r="H5565" i="11"/>
  <c r="F5566" i="11"/>
  <c r="G5566" i="11"/>
  <c r="H5566" i="11"/>
  <c r="F5567" i="11"/>
  <c r="G5567" i="11"/>
  <c r="H5567" i="11"/>
  <c r="F5568" i="11"/>
  <c r="G5568" i="11"/>
  <c r="H5568" i="11"/>
  <c r="F5569" i="11"/>
  <c r="G5569" i="11"/>
  <c r="H5569" i="11"/>
  <c r="F5570" i="11"/>
  <c r="G5570" i="11"/>
  <c r="H5570" i="11"/>
  <c r="F5571" i="11"/>
  <c r="G5571" i="11"/>
  <c r="H5571" i="11"/>
  <c r="F5572" i="11"/>
  <c r="G5572" i="11"/>
  <c r="H5572" i="11"/>
  <c r="F5573" i="11"/>
  <c r="G5573" i="11"/>
  <c r="H5573" i="11"/>
  <c r="F5574" i="11"/>
  <c r="G5574" i="11"/>
  <c r="H5574" i="11"/>
  <c r="F5575" i="11"/>
  <c r="G5575" i="11"/>
  <c r="H5575" i="11"/>
  <c r="F5576" i="11"/>
  <c r="G5576" i="11"/>
  <c r="H5576" i="11"/>
  <c r="F5577" i="11"/>
  <c r="G5577" i="11"/>
  <c r="H5577" i="11"/>
  <c r="F5578" i="11"/>
  <c r="G5578" i="11"/>
  <c r="H5578" i="11"/>
  <c r="F5579" i="11"/>
  <c r="G5579" i="11"/>
  <c r="H5579" i="11"/>
  <c r="F5580" i="11"/>
  <c r="G5580" i="11"/>
  <c r="H5580" i="11"/>
  <c r="F5581" i="11"/>
  <c r="G5581" i="11"/>
  <c r="H5581" i="11"/>
  <c r="F5582" i="11"/>
  <c r="G5582" i="11"/>
  <c r="H5582" i="11"/>
  <c r="F5583" i="11"/>
  <c r="G5583" i="11"/>
  <c r="H5583" i="11"/>
  <c r="F5584" i="11"/>
  <c r="G5584" i="11"/>
  <c r="H5584" i="11"/>
  <c r="F5585" i="11"/>
  <c r="G5585" i="11"/>
  <c r="H5585" i="11"/>
  <c r="F5586" i="11"/>
  <c r="G5586" i="11"/>
  <c r="H5586" i="11"/>
  <c r="F5587" i="11"/>
  <c r="G5587" i="11"/>
  <c r="H5587" i="11"/>
  <c r="F5588" i="11"/>
  <c r="G5588" i="11"/>
  <c r="H5588" i="11"/>
  <c r="F5589" i="11"/>
  <c r="G5589" i="11"/>
  <c r="H5589" i="11"/>
  <c r="F5590" i="11"/>
  <c r="G5590" i="11"/>
  <c r="H5590" i="11"/>
  <c r="F5591" i="11"/>
  <c r="G5591" i="11"/>
  <c r="H5591" i="11"/>
  <c r="F5592" i="11"/>
  <c r="G5592" i="11"/>
  <c r="H5592" i="11"/>
  <c r="F5593" i="11"/>
  <c r="G5593" i="11"/>
  <c r="H5593" i="11"/>
  <c r="F5594" i="11"/>
  <c r="G5594" i="11"/>
  <c r="H5594" i="11"/>
  <c r="F5595" i="11"/>
  <c r="G5595" i="11"/>
  <c r="H5595" i="11"/>
  <c r="F5596" i="11"/>
  <c r="G5596" i="11"/>
  <c r="H5596" i="11"/>
  <c r="F5597" i="11"/>
  <c r="G5597" i="11"/>
  <c r="H5597" i="11"/>
  <c r="F5598" i="11"/>
  <c r="G5598" i="11"/>
  <c r="H5598" i="11"/>
  <c r="F5599" i="11"/>
  <c r="G5599" i="11"/>
  <c r="H5599" i="11"/>
  <c r="F5600" i="11"/>
  <c r="G5600" i="11"/>
  <c r="H5600" i="11"/>
  <c r="F5601" i="11"/>
  <c r="G5601" i="11"/>
  <c r="H5601" i="11"/>
  <c r="F5602" i="11"/>
  <c r="G5602" i="11"/>
  <c r="H5602" i="11"/>
  <c r="F5603" i="11"/>
  <c r="G5603" i="11"/>
  <c r="H5603" i="11"/>
  <c r="F5604" i="11"/>
  <c r="G5604" i="11"/>
  <c r="H5604" i="11"/>
  <c r="F5605" i="11"/>
  <c r="G5605" i="11"/>
  <c r="H5605" i="11"/>
  <c r="F5606" i="11"/>
  <c r="G5606" i="11"/>
  <c r="H5606" i="11"/>
  <c r="F5607" i="11"/>
  <c r="G5607" i="11"/>
  <c r="H5607" i="11"/>
  <c r="F5608" i="11"/>
  <c r="G5608" i="11"/>
  <c r="H5608" i="11"/>
  <c r="F5609" i="11"/>
  <c r="G5609" i="11"/>
  <c r="H5609" i="11"/>
  <c r="F5610" i="11"/>
  <c r="G5610" i="11"/>
  <c r="H5610" i="11"/>
  <c r="F5611" i="11"/>
  <c r="G5611" i="11"/>
  <c r="H5611" i="11"/>
  <c r="F5612" i="11"/>
  <c r="G5612" i="11"/>
  <c r="H5612" i="11"/>
  <c r="F5613" i="11"/>
  <c r="G5613" i="11"/>
  <c r="H5613" i="11"/>
  <c r="F5614" i="11"/>
  <c r="G5614" i="11"/>
  <c r="H5614" i="11"/>
  <c r="F5615" i="11"/>
  <c r="G5615" i="11"/>
  <c r="H5615" i="11"/>
  <c r="F5616" i="11"/>
  <c r="G5616" i="11"/>
  <c r="H5616" i="11"/>
  <c r="F5617" i="11"/>
  <c r="G5617" i="11"/>
  <c r="H5617" i="11"/>
  <c r="F5618" i="11"/>
  <c r="G5618" i="11"/>
  <c r="H5618" i="11"/>
  <c r="F5619" i="11"/>
  <c r="G5619" i="11"/>
  <c r="H5619" i="11"/>
  <c r="F5620" i="11"/>
  <c r="G5620" i="11"/>
  <c r="H5620" i="11"/>
  <c r="F5621" i="11"/>
  <c r="G5621" i="11"/>
  <c r="H5621" i="11"/>
  <c r="F5622" i="11"/>
  <c r="G5622" i="11"/>
  <c r="H5622" i="11"/>
  <c r="F5623" i="11"/>
  <c r="G5623" i="11"/>
  <c r="H5623" i="11"/>
  <c r="F5624" i="11"/>
  <c r="G5624" i="11"/>
  <c r="H5624" i="11"/>
  <c r="F5625" i="11"/>
  <c r="G5625" i="11"/>
  <c r="H5625" i="11"/>
  <c r="F5626" i="11"/>
  <c r="G5626" i="11"/>
  <c r="H5626" i="11"/>
  <c r="F5627" i="11"/>
  <c r="G5627" i="11"/>
  <c r="H5627" i="11"/>
  <c r="F5628" i="11"/>
  <c r="G5628" i="11"/>
  <c r="H5628" i="11"/>
  <c r="F5629" i="11"/>
  <c r="G5629" i="11"/>
  <c r="H5629" i="11"/>
  <c r="F5630" i="11"/>
  <c r="G5630" i="11"/>
  <c r="H5630" i="11"/>
  <c r="F5631" i="11"/>
  <c r="G5631" i="11"/>
  <c r="H5631" i="11"/>
  <c r="F5632" i="11"/>
  <c r="G5632" i="11"/>
  <c r="H5632" i="11"/>
  <c r="F5633" i="11"/>
  <c r="G5633" i="11"/>
  <c r="H5633" i="11"/>
  <c r="F5634" i="11"/>
  <c r="G5634" i="11"/>
  <c r="H5634" i="11"/>
  <c r="F5635" i="11"/>
  <c r="G5635" i="11"/>
  <c r="H5635" i="11"/>
  <c r="F5636" i="11"/>
  <c r="G5636" i="11"/>
  <c r="H5636" i="11"/>
  <c r="F5637" i="11"/>
  <c r="G5637" i="11"/>
  <c r="H5637" i="11"/>
  <c r="F5638" i="11"/>
  <c r="G5638" i="11"/>
  <c r="H5638" i="11"/>
  <c r="F5639" i="11"/>
  <c r="G5639" i="11"/>
  <c r="H5639" i="11"/>
  <c r="F5640" i="11"/>
  <c r="G5640" i="11"/>
  <c r="H5640" i="11"/>
  <c r="F5641" i="11"/>
  <c r="G5641" i="11"/>
  <c r="H5641" i="11"/>
  <c r="F5642" i="11"/>
  <c r="G5642" i="11"/>
  <c r="H5642" i="11"/>
  <c r="F5643" i="11"/>
  <c r="G5643" i="11"/>
  <c r="H5643" i="11"/>
  <c r="F5644" i="11"/>
  <c r="G5644" i="11"/>
  <c r="H5644" i="11"/>
  <c r="F5645" i="11"/>
  <c r="G5645" i="11"/>
  <c r="H5645" i="11"/>
  <c r="F5646" i="11"/>
  <c r="G5646" i="11"/>
  <c r="H5646" i="11"/>
  <c r="F5647" i="11"/>
  <c r="G5647" i="11"/>
  <c r="H5647" i="11"/>
  <c r="F5648" i="11"/>
  <c r="G5648" i="11"/>
  <c r="H5648" i="11"/>
  <c r="F5649" i="11"/>
  <c r="G5649" i="11"/>
  <c r="H5649" i="11"/>
  <c r="F5650" i="11"/>
  <c r="G5650" i="11"/>
  <c r="H5650" i="11"/>
  <c r="F5651" i="11"/>
  <c r="G5651" i="11"/>
  <c r="H5651" i="11"/>
  <c r="F5652" i="11"/>
  <c r="G5652" i="11"/>
  <c r="H5652" i="11"/>
  <c r="F5653" i="11"/>
  <c r="G5653" i="11"/>
  <c r="H5653" i="11"/>
  <c r="F5654" i="11"/>
  <c r="G5654" i="11"/>
  <c r="H5654" i="11"/>
  <c r="F5655" i="11"/>
  <c r="G5655" i="11"/>
  <c r="H5655" i="11"/>
  <c r="F5656" i="11"/>
  <c r="G5656" i="11"/>
  <c r="H5656" i="11"/>
  <c r="F5657" i="11"/>
  <c r="G5657" i="11"/>
  <c r="H5657" i="11"/>
  <c r="F5658" i="11"/>
  <c r="G5658" i="11"/>
  <c r="H5658" i="11"/>
  <c r="F5659" i="11"/>
  <c r="G5659" i="11"/>
  <c r="H5659" i="11"/>
  <c r="F5660" i="11"/>
  <c r="G5660" i="11"/>
  <c r="H5660" i="11"/>
  <c r="F5661" i="11"/>
  <c r="G5661" i="11"/>
  <c r="H5661" i="11"/>
  <c r="F5662" i="11"/>
  <c r="G5662" i="11"/>
  <c r="H5662" i="11"/>
  <c r="F5663" i="11"/>
  <c r="G5663" i="11"/>
  <c r="H5663" i="11"/>
  <c r="F5664" i="11"/>
  <c r="G5664" i="11"/>
  <c r="H5664" i="11"/>
  <c r="F5665" i="11"/>
  <c r="G5665" i="11"/>
  <c r="H5665" i="11"/>
  <c r="F5666" i="11"/>
  <c r="G5666" i="11"/>
  <c r="H5666" i="11"/>
  <c r="F5667" i="11"/>
  <c r="G5667" i="11"/>
  <c r="H5667" i="11"/>
  <c r="F5668" i="11"/>
  <c r="G5668" i="11"/>
  <c r="H5668" i="11"/>
  <c r="F5669" i="11"/>
  <c r="G5669" i="11"/>
  <c r="H5669" i="11"/>
  <c r="F5670" i="11"/>
  <c r="G5670" i="11"/>
  <c r="H5670" i="11"/>
  <c r="F5671" i="11"/>
  <c r="G5671" i="11"/>
  <c r="H5671" i="11"/>
  <c r="F5672" i="11"/>
  <c r="G5672" i="11"/>
  <c r="H5672" i="11"/>
  <c r="F5673" i="11"/>
  <c r="G5673" i="11"/>
  <c r="H5673" i="11"/>
  <c r="F5674" i="11"/>
  <c r="G5674" i="11"/>
  <c r="H5674" i="11"/>
  <c r="F5675" i="11"/>
  <c r="G5675" i="11"/>
  <c r="H5675" i="11"/>
  <c r="F5676" i="11"/>
  <c r="G5676" i="11"/>
  <c r="H5676" i="11"/>
  <c r="F5677" i="11"/>
  <c r="G5677" i="11"/>
  <c r="H5677" i="11"/>
  <c r="F5678" i="11"/>
  <c r="G5678" i="11"/>
  <c r="H5678" i="11"/>
  <c r="F5679" i="11"/>
  <c r="G5679" i="11"/>
  <c r="H5679" i="11"/>
  <c r="F5680" i="11"/>
  <c r="G5680" i="11"/>
  <c r="H5680" i="11"/>
  <c r="F5681" i="11"/>
  <c r="G5681" i="11"/>
  <c r="H5681" i="11"/>
  <c r="F5682" i="11"/>
  <c r="G5682" i="11"/>
  <c r="H5682" i="11"/>
  <c r="F5683" i="11"/>
  <c r="G5683" i="11"/>
  <c r="H5683" i="11"/>
  <c r="F5684" i="11"/>
  <c r="G5684" i="11"/>
  <c r="H5684" i="11"/>
  <c r="F5685" i="11"/>
  <c r="G5685" i="11"/>
  <c r="H5685" i="11"/>
  <c r="F5686" i="11"/>
  <c r="G5686" i="11"/>
  <c r="H5686" i="11"/>
  <c r="F5687" i="11"/>
  <c r="G5687" i="11"/>
  <c r="H5687" i="11"/>
  <c r="F5688" i="11"/>
  <c r="G5688" i="11"/>
  <c r="H5688" i="11"/>
  <c r="F5689" i="11"/>
  <c r="G5689" i="11"/>
  <c r="H5689" i="11"/>
  <c r="F5690" i="11"/>
  <c r="G5690" i="11"/>
  <c r="H5690" i="11"/>
  <c r="F5691" i="11"/>
  <c r="G5691" i="11"/>
  <c r="H5691" i="11"/>
  <c r="F5692" i="11"/>
  <c r="G5692" i="11"/>
  <c r="H5692" i="11"/>
  <c r="F5693" i="11"/>
  <c r="G5693" i="11"/>
  <c r="H5693" i="11"/>
  <c r="F5694" i="11"/>
  <c r="G5694" i="11"/>
  <c r="H5694" i="11"/>
  <c r="F5695" i="11"/>
  <c r="G5695" i="11"/>
  <c r="H5695" i="11"/>
  <c r="F5696" i="11"/>
  <c r="G5696" i="11"/>
  <c r="H5696" i="11"/>
  <c r="F5697" i="11"/>
  <c r="G5697" i="11"/>
  <c r="H5697" i="11"/>
  <c r="F5698" i="11"/>
  <c r="G5698" i="11"/>
  <c r="H5698" i="11"/>
  <c r="F5699" i="11"/>
  <c r="G5699" i="11"/>
  <c r="H5699" i="11"/>
  <c r="F5700" i="11"/>
  <c r="G5700" i="11"/>
  <c r="H5700" i="11"/>
  <c r="F5701" i="11"/>
  <c r="G5701" i="11"/>
  <c r="H5701" i="11"/>
  <c r="F5702" i="11"/>
  <c r="G5702" i="11"/>
  <c r="H5702" i="11"/>
  <c r="F5703" i="11"/>
  <c r="G5703" i="11"/>
  <c r="H5703" i="11"/>
  <c r="F5704" i="11"/>
  <c r="G5704" i="11"/>
  <c r="H5704" i="11"/>
  <c r="F5705" i="11"/>
  <c r="G5705" i="11"/>
  <c r="H5705" i="11"/>
  <c r="F5706" i="11"/>
  <c r="G5706" i="11"/>
  <c r="H5706" i="11"/>
  <c r="F5707" i="11"/>
  <c r="G5707" i="11"/>
  <c r="H5707" i="11"/>
  <c r="F5708" i="11"/>
  <c r="G5708" i="11"/>
  <c r="H5708" i="11"/>
  <c r="F5709" i="11"/>
  <c r="G5709" i="11"/>
  <c r="H5709" i="11"/>
  <c r="F5710" i="11"/>
  <c r="G5710" i="11"/>
  <c r="H5710" i="11"/>
  <c r="F5711" i="11"/>
  <c r="G5711" i="11"/>
  <c r="H5711" i="11"/>
  <c r="F5712" i="11"/>
  <c r="G5712" i="11"/>
  <c r="H5712" i="11"/>
  <c r="F5713" i="11"/>
  <c r="G5713" i="11"/>
  <c r="H5713" i="11"/>
  <c r="F5714" i="11"/>
  <c r="G5714" i="11"/>
  <c r="H5714" i="11"/>
  <c r="F5715" i="11"/>
  <c r="G5715" i="11"/>
  <c r="H5715" i="11"/>
  <c r="F5716" i="11"/>
  <c r="G5716" i="11"/>
  <c r="H5716" i="11"/>
  <c r="F5717" i="11"/>
  <c r="G5717" i="11"/>
  <c r="H5717" i="11"/>
  <c r="F5718" i="11"/>
  <c r="G5718" i="11"/>
  <c r="H5718" i="11"/>
  <c r="F5719" i="11"/>
  <c r="G5719" i="11"/>
  <c r="H5719" i="11"/>
  <c r="F5720" i="11"/>
  <c r="G5720" i="11"/>
  <c r="H5720" i="11"/>
  <c r="F5721" i="11"/>
  <c r="G5721" i="11"/>
  <c r="H5721" i="11"/>
  <c r="F5722" i="11"/>
  <c r="G5722" i="11"/>
  <c r="H5722" i="11"/>
  <c r="F5723" i="11"/>
  <c r="G5723" i="11"/>
  <c r="H5723" i="11"/>
  <c r="F5724" i="11"/>
  <c r="G5724" i="11"/>
  <c r="H5724" i="11"/>
  <c r="F5725" i="11"/>
  <c r="G5725" i="11"/>
  <c r="H5725" i="11"/>
  <c r="F5726" i="11"/>
  <c r="G5726" i="11"/>
  <c r="H5726" i="11"/>
  <c r="F5727" i="11"/>
  <c r="G5727" i="11"/>
  <c r="H5727" i="11"/>
  <c r="F5728" i="11"/>
  <c r="G5728" i="11"/>
  <c r="H5728" i="11"/>
  <c r="F5729" i="11"/>
  <c r="G5729" i="11"/>
  <c r="H5729" i="11"/>
  <c r="F5730" i="11"/>
  <c r="G5730" i="11"/>
  <c r="H5730" i="11"/>
  <c r="F5731" i="11"/>
  <c r="G5731" i="11"/>
  <c r="H5731" i="11"/>
  <c r="F5732" i="11"/>
  <c r="G5732" i="11"/>
  <c r="H5732" i="11"/>
  <c r="F5733" i="11"/>
  <c r="G5733" i="11"/>
  <c r="H5733" i="11"/>
  <c r="F5734" i="11"/>
  <c r="G5734" i="11"/>
  <c r="H5734" i="11"/>
  <c r="F5735" i="11"/>
  <c r="G5735" i="11"/>
  <c r="H5735" i="11"/>
  <c r="F5736" i="11"/>
  <c r="G5736" i="11"/>
  <c r="H5736" i="11"/>
  <c r="F5737" i="11"/>
  <c r="G5737" i="11"/>
  <c r="H5737" i="11"/>
  <c r="F5738" i="11"/>
  <c r="G5738" i="11"/>
  <c r="H5738" i="11"/>
  <c r="F5739" i="11"/>
  <c r="G5739" i="11"/>
  <c r="H5739" i="11"/>
  <c r="F5740" i="11"/>
  <c r="G5740" i="11"/>
  <c r="H5740" i="11"/>
  <c r="F5741" i="11"/>
  <c r="G5741" i="11"/>
  <c r="H5741" i="11"/>
  <c r="F5742" i="11"/>
  <c r="G5742" i="11"/>
  <c r="H5742" i="11"/>
  <c r="F5743" i="11"/>
  <c r="G5743" i="11"/>
  <c r="H5743" i="11"/>
  <c r="F5744" i="11"/>
  <c r="G5744" i="11"/>
  <c r="H5744" i="11"/>
  <c r="F5745" i="11"/>
  <c r="G5745" i="11"/>
  <c r="H5745" i="11"/>
  <c r="F5746" i="11"/>
  <c r="G5746" i="11"/>
  <c r="H5746" i="11"/>
  <c r="F5747" i="11"/>
  <c r="G5747" i="11"/>
  <c r="H5747" i="11"/>
  <c r="F5748" i="11"/>
  <c r="G5748" i="11"/>
  <c r="H5748" i="11"/>
  <c r="F5749" i="11"/>
  <c r="G5749" i="11"/>
  <c r="H5749" i="11"/>
  <c r="F5750" i="11"/>
  <c r="G5750" i="11"/>
  <c r="H5750" i="11"/>
  <c r="F5751" i="11"/>
  <c r="G5751" i="11"/>
  <c r="H5751" i="11"/>
  <c r="F5752" i="11"/>
  <c r="G5752" i="11"/>
  <c r="H5752" i="11"/>
  <c r="F5753" i="11"/>
  <c r="G5753" i="11"/>
  <c r="H5753" i="11"/>
  <c r="F5754" i="11"/>
  <c r="G5754" i="11"/>
  <c r="H5754" i="11"/>
  <c r="F5755" i="11"/>
  <c r="G5755" i="11"/>
  <c r="H5755" i="11"/>
  <c r="F5756" i="11"/>
  <c r="G5756" i="11"/>
  <c r="H5756" i="11"/>
  <c r="F5757" i="11"/>
  <c r="G5757" i="11"/>
  <c r="H5757" i="11"/>
  <c r="F5758" i="11"/>
  <c r="G5758" i="11"/>
  <c r="H5758" i="11"/>
  <c r="F5759" i="11"/>
  <c r="G5759" i="11"/>
  <c r="H5759" i="11"/>
  <c r="F5760" i="11"/>
  <c r="G5760" i="11"/>
  <c r="H5760" i="11"/>
  <c r="F5761" i="11"/>
  <c r="G5761" i="11"/>
  <c r="H5761" i="11"/>
  <c r="F5762" i="11"/>
  <c r="G5762" i="11"/>
  <c r="H5762" i="11"/>
  <c r="F5763" i="11"/>
  <c r="G5763" i="11"/>
  <c r="H5763" i="11"/>
  <c r="F5764" i="11"/>
  <c r="G5764" i="11"/>
  <c r="H5764" i="11"/>
  <c r="F5765" i="11"/>
  <c r="G5765" i="11"/>
  <c r="H5765" i="11"/>
  <c r="F5766" i="11"/>
  <c r="G5766" i="11"/>
  <c r="H5766" i="11"/>
  <c r="F5767" i="11"/>
  <c r="G5767" i="11"/>
  <c r="H5767" i="11"/>
  <c r="F5768" i="11"/>
  <c r="G5768" i="11"/>
  <c r="H5768" i="11"/>
  <c r="F5769" i="11"/>
  <c r="G5769" i="11"/>
  <c r="H5769" i="11"/>
  <c r="F5770" i="11"/>
  <c r="G5770" i="11"/>
  <c r="H5770" i="11"/>
  <c r="F5771" i="11"/>
  <c r="G5771" i="11"/>
  <c r="H5771" i="11"/>
  <c r="F5772" i="11"/>
  <c r="G5772" i="11"/>
  <c r="H5772" i="11"/>
  <c r="F5773" i="11"/>
  <c r="G5773" i="11"/>
  <c r="H5773" i="11"/>
  <c r="F5774" i="11"/>
  <c r="G5774" i="11"/>
  <c r="H5774" i="11"/>
  <c r="F5775" i="11"/>
  <c r="G5775" i="11"/>
  <c r="H5775" i="11"/>
  <c r="F5776" i="11"/>
  <c r="G5776" i="11"/>
  <c r="H5776" i="11"/>
  <c r="F5777" i="11"/>
  <c r="G5777" i="11"/>
  <c r="H5777" i="11"/>
  <c r="F5778" i="11"/>
  <c r="G5778" i="11"/>
  <c r="H5778" i="11"/>
  <c r="F5779" i="11"/>
  <c r="G5779" i="11"/>
  <c r="H5779" i="11"/>
  <c r="F5780" i="11"/>
  <c r="G5780" i="11"/>
  <c r="H5780" i="11"/>
  <c r="F5781" i="11"/>
  <c r="G5781" i="11"/>
  <c r="H5781" i="11"/>
  <c r="F5782" i="11"/>
  <c r="G5782" i="11"/>
  <c r="H5782" i="11"/>
  <c r="F5783" i="11"/>
  <c r="G5783" i="11"/>
  <c r="H5783" i="11"/>
  <c r="F5784" i="11"/>
  <c r="G5784" i="11"/>
  <c r="H5784" i="11"/>
  <c r="F5785" i="11"/>
  <c r="G5785" i="11"/>
  <c r="H5785" i="11"/>
  <c r="F5786" i="11"/>
  <c r="G5786" i="11"/>
  <c r="H5786" i="11"/>
  <c r="F5787" i="11"/>
  <c r="G5787" i="11"/>
  <c r="H5787" i="11"/>
  <c r="F5788" i="11"/>
  <c r="G5788" i="11"/>
  <c r="H5788" i="11"/>
  <c r="F5789" i="11"/>
  <c r="G5789" i="11"/>
  <c r="H5789" i="11"/>
  <c r="F5790" i="11"/>
  <c r="G5790" i="11"/>
  <c r="H5790" i="11"/>
  <c r="F5791" i="11"/>
  <c r="G5791" i="11"/>
  <c r="H5791" i="11"/>
  <c r="F5792" i="11"/>
  <c r="G5792" i="11"/>
  <c r="H5792" i="11"/>
  <c r="F5793" i="11"/>
  <c r="G5793" i="11"/>
  <c r="H5793" i="11"/>
  <c r="F5794" i="11"/>
  <c r="G5794" i="11"/>
  <c r="H5794" i="11"/>
  <c r="F5795" i="11"/>
  <c r="G5795" i="11"/>
  <c r="H5795" i="11"/>
  <c r="F5796" i="11"/>
  <c r="G5796" i="11"/>
  <c r="H5796" i="11"/>
  <c r="F5797" i="11"/>
  <c r="G5797" i="11"/>
  <c r="H5797" i="11"/>
  <c r="H4970" i="11"/>
  <c r="G4970" i="11"/>
  <c r="F4970" i="11"/>
  <c r="F4143" i="11"/>
  <c r="G4143" i="11"/>
  <c r="H4143" i="11"/>
  <c r="F4144" i="11"/>
  <c r="G4144" i="11"/>
  <c r="H4144" i="11"/>
  <c r="F4145" i="11"/>
  <c r="G4145" i="11"/>
  <c r="H4145" i="11"/>
  <c r="F4146" i="11"/>
  <c r="G4146" i="11"/>
  <c r="H4146" i="11"/>
  <c r="F4147" i="11"/>
  <c r="G4147" i="11"/>
  <c r="H4147" i="11"/>
  <c r="F4148" i="11"/>
  <c r="G4148" i="11"/>
  <c r="H4148" i="11"/>
  <c r="F4149" i="11"/>
  <c r="G4149" i="11"/>
  <c r="H4149" i="11"/>
  <c r="F4150" i="11"/>
  <c r="G4150" i="11"/>
  <c r="H4150" i="11"/>
  <c r="F4151" i="11"/>
  <c r="G4151" i="11"/>
  <c r="H4151" i="11"/>
  <c r="F4152" i="11"/>
  <c r="G4152" i="11"/>
  <c r="H4152" i="11"/>
  <c r="F4153" i="11"/>
  <c r="G4153" i="11"/>
  <c r="H4153" i="11"/>
  <c r="F4154" i="11"/>
  <c r="G4154" i="11"/>
  <c r="H4154" i="11"/>
  <c r="F4155" i="11"/>
  <c r="G4155" i="11"/>
  <c r="H4155" i="11"/>
  <c r="F4156" i="11"/>
  <c r="G4156" i="11"/>
  <c r="H4156" i="11"/>
  <c r="F4157" i="11"/>
  <c r="G4157" i="11"/>
  <c r="H4157" i="11"/>
  <c r="F4158" i="11"/>
  <c r="G4158" i="11"/>
  <c r="H4158" i="11"/>
  <c r="F4159" i="11"/>
  <c r="G4159" i="11"/>
  <c r="H4159" i="11"/>
  <c r="F4160" i="11"/>
  <c r="G4160" i="11"/>
  <c r="H4160" i="11"/>
  <c r="F4161" i="11"/>
  <c r="G4161" i="11"/>
  <c r="H4161" i="11"/>
  <c r="F4162" i="11"/>
  <c r="G4162" i="11"/>
  <c r="H4162" i="11"/>
  <c r="F4163" i="11"/>
  <c r="G4163" i="11"/>
  <c r="H4163" i="11"/>
  <c r="F4164" i="11"/>
  <c r="G4164" i="11"/>
  <c r="H4164" i="11"/>
  <c r="F4165" i="11"/>
  <c r="G4165" i="11"/>
  <c r="H4165" i="11"/>
  <c r="F4166" i="11"/>
  <c r="G4166" i="11"/>
  <c r="H4166" i="11"/>
  <c r="F4167" i="11"/>
  <c r="G4167" i="11"/>
  <c r="H4167" i="11"/>
  <c r="F4168" i="11"/>
  <c r="G4168" i="11"/>
  <c r="H4168" i="11"/>
  <c r="F4169" i="11"/>
  <c r="G4169" i="11"/>
  <c r="H4169" i="11"/>
  <c r="F4170" i="11"/>
  <c r="G4170" i="11"/>
  <c r="H4170" i="11"/>
  <c r="F4171" i="11"/>
  <c r="G4171" i="11"/>
  <c r="H4171" i="11"/>
  <c r="F4172" i="11"/>
  <c r="G4172" i="11"/>
  <c r="H4172" i="11"/>
  <c r="F4173" i="11"/>
  <c r="G4173" i="11"/>
  <c r="H4173" i="11"/>
  <c r="F4174" i="11"/>
  <c r="G4174" i="11"/>
  <c r="H4174" i="11"/>
  <c r="F4175" i="11"/>
  <c r="G4175" i="11"/>
  <c r="H4175" i="11"/>
  <c r="F4176" i="11"/>
  <c r="G4176" i="11"/>
  <c r="H4176" i="11"/>
  <c r="F4177" i="11"/>
  <c r="G4177" i="11"/>
  <c r="H4177" i="11"/>
  <c r="F4178" i="11"/>
  <c r="G4178" i="11"/>
  <c r="H4178" i="11"/>
  <c r="F4179" i="11"/>
  <c r="G4179" i="11"/>
  <c r="H4179" i="11"/>
  <c r="F4180" i="11"/>
  <c r="G4180" i="11"/>
  <c r="H4180" i="11"/>
  <c r="F4181" i="11"/>
  <c r="G4181" i="11"/>
  <c r="H4181" i="11"/>
  <c r="F4182" i="11"/>
  <c r="G4182" i="11"/>
  <c r="H4182" i="11"/>
  <c r="F4183" i="11"/>
  <c r="G4183" i="11"/>
  <c r="H4183" i="11"/>
  <c r="F4184" i="11"/>
  <c r="G4184" i="11"/>
  <c r="H4184" i="11"/>
  <c r="F4185" i="11"/>
  <c r="G4185" i="11"/>
  <c r="H4185" i="11"/>
  <c r="F4186" i="11"/>
  <c r="G4186" i="11"/>
  <c r="H4186" i="11"/>
  <c r="F4187" i="11"/>
  <c r="G4187" i="11"/>
  <c r="H4187" i="11"/>
  <c r="F4188" i="11"/>
  <c r="G4188" i="11"/>
  <c r="H4188" i="11"/>
  <c r="F4189" i="11"/>
  <c r="G4189" i="11"/>
  <c r="H4189" i="11"/>
  <c r="F4190" i="11"/>
  <c r="G4190" i="11"/>
  <c r="H4190" i="11"/>
  <c r="F4191" i="11"/>
  <c r="G4191" i="11"/>
  <c r="H4191" i="11"/>
  <c r="F4192" i="11"/>
  <c r="G4192" i="11"/>
  <c r="H4192" i="11"/>
  <c r="F4193" i="11"/>
  <c r="G4193" i="11"/>
  <c r="H4193" i="11"/>
  <c r="F4194" i="11"/>
  <c r="G4194" i="11"/>
  <c r="H4194" i="11"/>
  <c r="F4195" i="11"/>
  <c r="G4195" i="11"/>
  <c r="H4195" i="11"/>
  <c r="F4196" i="11"/>
  <c r="G4196" i="11"/>
  <c r="H4196" i="11"/>
  <c r="F4197" i="11"/>
  <c r="G4197" i="11"/>
  <c r="H4197" i="11"/>
  <c r="F4198" i="11"/>
  <c r="G4198" i="11"/>
  <c r="H4198" i="11"/>
  <c r="F4199" i="11"/>
  <c r="G4199" i="11"/>
  <c r="H4199" i="11"/>
  <c r="F4200" i="11"/>
  <c r="G4200" i="11"/>
  <c r="H4200" i="11"/>
  <c r="F4201" i="11"/>
  <c r="G4201" i="11"/>
  <c r="H4201" i="11"/>
  <c r="F4202" i="11"/>
  <c r="G4202" i="11"/>
  <c r="H4202" i="11"/>
  <c r="F4203" i="11"/>
  <c r="G4203" i="11"/>
  <c r="H4203" i="11"/>
  <c r="F4204" i="11"/>
  <c r="G4204" i="11"/>
  <c r="H4204" i="11"/>
  <c r="F4205" i="11"/>
  <c r="G4205" i="11"/>
  <c r="H4205" i="11"/>
  <c r="F4206" i="11"/>
  <c r="G4206" i="11"/>
  <c r="H4206" i="11"/>
  <c r="F4207" i="11"/>
  <c r="G4207" i="11"/>
  <c r="H4207" i="11"/>
  <c r="F4208" i="11"/>
  <c r="G4208" i="11"/>
  <c r="H4208" i="11"/>
  <c r="F4209" i="11"/>
  <c r="G4209" i="11"/>
  <c r="H4209" i="11"/>
  <c r="F4210" i="11"/>
  <c r="G4210" i="11"/>
  <c r="H4210" i="11"/>
  <c r="F4211" i="11"/>
  <c r="G4211" i="11"/>
  <c r="H4211" i="11"/>
  <c r="F4212" i="11"/>
  <c r="G4212" i="11"/>
  <c r="H4212" i="11"/>
  <c r="F4213" i="11"/>
  <c r="G4213" i="11"/>
  <c r="H4213" i="11"/>
  <c r="F4214" i="11"/>
  <c r="G4214" i="11"/>
  <c r="H4214" i="11"/>
  <c r="F4215" i="11"/>
  <c r="G4215" i="11"/>
  <c r="H4215" i="11"/>
  <c r="F4216" i="11"/>
  <c r="G4216" i="11"/>
  <c r="H4216" i="11"/>
  <c r="F4217" i="11"/>
  <c r="G4217" i="11"/>
  <c r="H4217" i="11"/>
  <c r="F4218" i="11"/>
  <c r="G4218" i="11"/>
  <c r="H4218" i="11"/>
  <c r="F4219" i="11"/>
  <c r="G4219" i="11"/>
  <c r="H4219" i="11"/>
  <c r="F4220" i="11"/>
  <c r="G4220" i="11"/>
  <c r="H4220" i="11"/>
  <c r="F4221" i="11"/>
  <c r="G4221" i="11"/>
  <c r="H4221" i="11"/>
  <c r="F4222" i="11"/>
  <c r="G4222" i="11"/>
  <c r="H4222" i="11"/>
  <c r="F4223" i="11"/>
  <c r="G4223" i="11"/>
  <c r="H4223" i="11"/>
  <c r="F4224" i="11"/>
  <c r="G4224" i="11"/>
  <c r="H4224" i="11"/>
  <c r="F4225" i="11"/>
  <c r="G4225" i="11"/>
  <c r="H4225" i="11"/>
  <c r="F4226" i="11"/>
  <c r="G4226" i="11"/>
  <c r="H4226" i="11"/>
  <c r="F4227" i="11"/>
  <c r="G4227" i="11"/>
  <c r="H4227" i="11"/>
  <c r="F4228" i="11"/>
  <c r="G4228" i="11"/>
  <c r="H4228" i="11"/>
  <c r="F4229" i="11"/>
  <c r="G4229" i="11"/>
  <c r="H4229" i="11"/>
  <c r="F4230" i="11"/>
  <c r="G4230" i="11"/>
  <c r="H4230" i="11"/>
  <c r="F4231" i="11"/>
  <c r="G4231" i="11"/>
  <c r="H4231" i="11"/>
  <c r="F4232" i="11"/>
  <c r="G4232" i="11"/>
  <c r="H4232" i="11"/>
  <c r="F4233" i="11"/>
  <c r="G4233" i="11"/>
  <c r="H4233" i="11"/>
  <c r="F4234" i="11"/>
  <c r="G4234" i="11"/>
  <c r="H4234" i="11"/>
  <c r="F4235" i="11"/>
  <c r="G4235" i="11"/>
  <c r="H4235" i="11"/>
  <c r="F4236" i="11"/>
  <c r="G4236" i="11"/>
  <c r="H4236" i="11"/>
  <c r="F4237" i="11"/>
  <c r="G4237" i="11"/>
  <c r="H4237" i="11"/>
  <c r="F4238" i="11"/>
  <c r="G4238" i="11"/>
  <c r="H4238" i="11"/>
  <c r="F4239" i="11"/>
  <c r="G4239" i="11"/>
  <c r="H4239" i="11"/>
  <c r="F4240" i="11"/>
  <c r="G4240" i="11"/>
  <c r="H4240" i="11"/>
  <c r="F4241" i="11"/>
  <c r="G4241" i="11"/>
  <c r="H4241" i="11"/>
  <c r="F4242" i="11"/>
  <c r="G4242" i="11"/>
  <c r="H4242" i="11"/>
  <c r="F4243" i="11"/>
  <c r="G4243" i="11"/>
  <c r="H4243" i="11"/>
  <c r="F4244" i="11"/>
  <c r="G4244" i="11"/>
  <c r="H4244" i="11"/>
  <c r="F4245" i="11"/>
  <c r="G4245" i="11"/>
  <c r="H4245" i="11"/>
  <c r="F4246" i="11"/>
  <c r="G4246" i="11"/>
  <c r="H4246" i="11"/>
  <c r="F4247" i="11"/>
  <c r="G4247" i="11"/>
  <c r="H4247" i="11"/>
  <c r="F4248" i="11"/>
  <c r="G4248" i="11"/>
  <c r="H4248" i="11"/>
  <c r="F4249" i="11"/>
  <c r="G4249" i="11"/>
  <c r="H4249" i="11"/>
  <c r="F4250" i="11"/>
  <c r="G4250" i="11"/>
  <c r="H4250" i="11"/>
  <c r="F4251" i="11"/>
  <c r="G4251" i="11"/>
  <c r="H4251" i="11"/>
  <c r="F4252" i="11"/>
  <c r="G4252" i="11"/>
  <c r="H4252" i="11"/>
  <c r="F4253" i="11"/>
  <c r="G4253" i="11"/>
  <c r="H4253" i="11"/>
  <c r="F4254" i="11"/>
  <c r="G4254" i="11"/>
  <c r="H4254" i="11"/>
  <c r="F4255" i="11"/>
  <c r="G4255" i="11"/>
  <c r="H4255" i="11"/>
  <c r="F4256" i="11"/>
  <c r="G4256" i="11"/>
  <c r="H4256" i="11"/>
  <c r="F4257" i="11"/>
  <c r="G4257" i="11"/>
  <c r="H4257" i="11"/>
  <c r="F4258" i="11"/>
  <c r="G4258" i="11"/>
  <c r="H4258" i="11"/>
  <c r="F4259" i="11"/>
  <c r="G4259" i="11"/>
  <c r="H4259" i="11"/>
  <c r="F4260" i="11"/>
  <c r="G4260" i="11"/>
  <c r="H4260" i="11"/>
  <c r="F4261" i="11"/>
  <c r="G4261" i="11"/>
  <c r="H4261" i="11"/>
  <c r="F4262" i="11"/>
  <c r="G4262" i="11"/>
  <c r="H4262" i="11"/>
  <c r="F4263" i="11"/>
  <c r="G4263" i="11"/>
  <c r="H4263" i="11"/>
  <c r="F4264" i="11"/>
  <c r="G4264" i="11"/>
  <c r="H4264" i="11"/>
  <c r="F4265" i="11"/>
  <c r="G4265" i="11"/>
  <c r="H4265" i="11"/>
  <c r="F4266" i="11"/>
  <c r="G4266" i="11"/>
  <c r="H4266" i="11"/>
  <c r="F4267" i="11"/>
  <c r="G4267" i="11"/>
  <c r="H4267" i="11"/>
  <c r="F4268" i="11"/>
  <c r="G4268" i="11"/>
  <c r="H4268" i="11"/>
  <c r="F4269" i="11"/>
  <c r="G4269" i="11"/>
  <c r="H4269" i="11"/>
  <c r="F4270" i="11"/>
  <c r="G4270" i="11"/>
  <c r="H4270" i="11"/>
  <c r="F4271" i="11"/>
  <c r="G4271" i="11"/>
  <c r="H4271" i="11"/>
  <c r="F4272" i="11"/>
  <c r="G4272" i="11"/>
  <c r="H4272" i="11"/>
  <c r="F4273" i="11"/>
  <c r="G4273" i="11"/>
  <c r="H4273" i="11"/>
  <c r="F4274" i="11"/>
  <c r="G4274" i="11"/>
  <c r="H4274" i="11"/>
  <c r="F4275" i="11"/>
  <c r="G4275" i="11"/>
  <c r="H4275" i="11"/>
  <c r="F4276" i="11"/>
  <c r="G4276" i="11"/>
  <c r="H4276" i="11"/>
  <c r="F4277" i="11"/>
  <c r="G4277" i="11"/>
  <c r="H4277" i="11"/>
  <c r="F4278" i="11"/>
  <c r="G4278" i="11"/>
  <c r="H4278" i="11"/>
  <c r="F4279" i="11"/>
  <c r="G4279" i="11"/>
  <c r="H4279" i="11"/>
  <c r="F4280" i="11"/>
  <c r="G4280" i="11"/>
  <c r="H4280" i="11"/>
  <c r="F4281" i="11"/>
  <c r="G4281" i="11"/>
  <c r="H4281" i="11"/>
  <c r="F4282" i="11"/>
  <c r="G4282" i="11"/>
  <c r="H4282" i="11"/>
  <c r="F4283" i="11"/>
  <c r="G4283" i="11"/>
  <c r="H4283" i="11"/>
  <c r="F4284" i="11"/>
  <c r="G4284" i="11"/>
  <c r="H4284" i="11"/>
  <c r="F4285" i="11"/>
  <c r="G4285" i="11"/>
  <c r="H4285" i="11"/>
  <c r="F4286" i="11"/>
  <c r="G4286" i="11"/>
  <c r="H4286" i="11"/>
  <c r="F4287" i="11"/>
  <c r="G4287" i="11"/>
  <c r="H4287" i="11"/>
  <c r="F4288" i="11"/>
  <c r="G4288" i="11"/>
  <c r="H4288" i="11"/>
  <c r="F4289" i="11"/>
  <c r="G4289" i="11"/>
  <c r="H4289" i="11"/>
  <c r="F4290" i="11"/>
  <c r="G4290" i="11"/>
  <c r="H4290" i="11"/>
  <c r="F4291" i="11"/>
  <c r="G4291" i="11"/>
  <c r="H4291" i="11"/>
  <c r="F4292" i="11"/>
  <c r="G4292" i="11"/>
  <c r="H4292" i="11"/>
  <c r="F4293" i="11"/>
  <c r="G4293" i="11"/>
  <c r="H4293" i="11"/>
  <c r="F4294" i="11"/>
  <c r="G4294" i="11"/>
  <c r="H4294" i="11"/>
  <c r="F4295" i="11"/>
  <c r="G4295" i="11"/>
  <c r="H4295" i="11"/>
  <c r="F4296" i="11"/>
  <c r="G4296" i="11"/>
  <c r="H4296" i="11"/>
  <c r="F4297" i="11"/>
  <c r="G4297" i="11"/>
  <c r="H4297" i="11"/>
  <c r="F4298" i="11"/>
  <c r="G4298" i="11"/>
  <c r="H4298" i="11"/>
  <c r="F4299" i="11"/>
  <c r="G4299" i="11"/>
  <c r="H4299" i="11"/>
  <c r="F4300" i="11"/>
  <c r="G4300" i="11"/>
  <c r="H4300" i="11"/>
  <c r="F4301" i="11"/>
  <c r="G4301" i="11"/>
  <c r="H4301" i="11"/>
  <c r="F4302" i="11"/>
  <c r="G4302" i="11"/>
  <c r="H4302" i="11"/>
  <c r="F4303" i="11"/>
  <c r="G4303" i="11"/>
  <c r="H4303" i="11"/>
  <c r="F4304" i="11"/>
  <c r="G4304" i="11"/>
  <c r="H4304" i="11"/>
  <c r="F4305" i="11"/>
  <c r="G4305" i="11"/>
  <c r="H4305" i="11"/>
  <c r="F4306" i="11"/>
  <c r="G4306" i="11"/>
  <c r="H4306" i="11"/>
  <c r="F4307" i="11"/>
  <c r="G4307" i="11"/>
  <c r="H4307" i="11"/>
  <c r="F4308" i="11"/>
  <c r="G4308" i="11"/>
  <c r="H4308" i="11"/>
  <c r="F4309" i="11"/>
  <c r="G4309" i="11"/>
  <c r="H4309" i="11"/>
  <c r="F4310" i="11"/>
  <c r="G4310" i="11"/>
  <c r="H4310" i="11"/>
  <c r="F4311" i="11"/>
  <c r="G4311" i="11"/>
  <c r="H4311" i="11"/>
  <c r="F4312" i="11"/>
  <c r="G4312" i="11"/>
  <c r="H4312" i="11"/>
  <c r="F4313" i="11"/>
  <c r="G4313" i="11"/>
  <c r="H4313" i="11"/>
  <c r="F4314" i="11"/>
  <c r="G4314" i="11"/>
  <c r="H4314" i="11"/>
  <c r="F4315" i="11"/>
  <c r="G4315" i="11"/>
  <c r="H4315" i="11"/>
  <c r="F4316" i="11"/>
  <c r="G4316" i="11"/>
  <c r="H4316" i="11"/>
  <c r="F4317" i="11"/>
  <c r="G4317" i="11"/>
  <c r="H4317" i="11"/>
  <c r="F4318" i="11"/>
  <c r="G4318" i="11"/>
  <c r="H4318" i="11"/>
  <c r="F4319" i="11"/>
  <c r="G4319" i="11"/>
  <c r="H4319" i="11"/>
  <c r="F4320" i="11"/>
  <c r="G4320" i="11"/>
  <c r="H4320" i="11"/>
  <c r="F4321" i="11"/>
  <c r="G4321" i="11"/>
  <c r="H4321" i="11"/>
  <c r="F4322" i="11"/>
  <c r="G4322" i="11"/>
  <c r="H4322" i="11"/>
  <c r="F4323" i="11"/>
  <c r="G4323" i="11"/>
  <c r="H4323" i="11"/>
  <c r="F4324" i="11"/>
  <c r="G4324" i="11"/>
  <c r="H4324" i="11"/>
  <c r="F4325" i="11"/>
  <c r="G4325" i="11"/>
  <c r="H4325" i="11"/>
  <c r="F4326" i="11"/>
  <c r="G4326" i="11"/>
  <c r="H4326" i="11"/>
  <c r="F4327" i="11"/>
  <c r="G4327" i="11"/>
  <c r="H4327" i="11"/>
  <c r="F4328" i="11"/>
  <c r="G4328" i="11"/>
  <c r="H4328" i="11"/>
  <c r="F4329" i="11"/>
  <c r="G4329" i="11"/>
  <c r="H4329" i="11"/>
  <c r="F4330" i="11"/>
  <c r="G4330" i="11"/>
  <c r="H4330" i="11"/>
  <c r="F4331" i="11"/>
  <c r="G4331" i="11"/>
  <c r="H4331" i="11"/>
  <c r="F4332" i="11"/>
  <c r="G4332" i="11"/>
  <c r="H4332" i="11"/>
  <c r="F4333" i="11"/>
  <c r="G4333" i="11"/>
  <c r="H4333" i="11"/>
  <c r="F4334" i="11"/>
  <c r="G4334" i="11"/>
  <c r="H4334" i="11"/>
  <c r="F4335" i="11"/>
  <c r="G4335" i="11"/>
  <c r="H4335" i="11"/>
  <c r="F4336" i="11"/>
  <c r="G4336" i="11"/>
  <c r="H4336" i="11"/>
  <c r="F4337" i="11"/>
  <c r="G4337" i="11"/>
  <c r="H4337" i="11"/>
  <c r="F4338" i="11"/>
  <c r="G4338" i="11"/>
  <c r="H4338" i="11"/>
  <c r="F4339" i="11"/>
  <c r="G4339" i="11"/>
  <c r="H4339" i="11"/>
  <c r="F4340" i="11"/>
  <c r="G4340" i="11"/>
  <c r="H4340" i="11"/>
  <c r="F4341" i="11"/>
  <c r="G4341" i="11"/>
  <c r="H4341" i="11"/>
  <c r="F4342" i="11"/>
  <c r="G4342" i="11"/>
  <c r="H4342" i="11"/>
  <c r="F4343" i="11"/>
  <c r="G4343" i="11"/>
  <c r="H4343" i="11"/>
  <c r="F4344" i="11"/>
  <c r="G4344" i="11"/>
  <c r="H4344" i="11"/>
  <c r="F4345" i="11"/>
  <c r="G4345" i="11"/>
  <c r="H4345" i="11"/>
  <c r="F4346" i="11"/>
  <c r="G4346" i="11"/>
  <c r="H4346" i="11"/>
  <c r="F4347" i="11"/>
  <c r="G4347" i="11"/>
  <c r="H4347" i="11"/>
  <c r="F4348" i="11"/>
  <c r="G4348" i="11"/>
  <c r="H4348" i="11"/>
  <c r="F4349" i="11"/>
  <c r="G4349" i="11"/>
  <c r="H4349" i="11"/>
  <c r="F4350" i="11"/>
  <c r="G4350" i="11"/>
  <c r="H4350" i="11"/>
  <c r="F4351" i="11"/>
  <c r="G4351" i="11"/>
  <c r="H4351" i="11"/>
  <c r="F4352" i="11"/>
  <c r="G4352" i="11"/>
  <c r="H4352" i="11"/>
  <c r="F4353" i="11"/>
  <c r="G4353" i="11"/>
  <c r="H4353" i="11"/>
  <c r="F4354" i="11"/>
  <c r="G4354" i="11"/>
  <c r="H4354" i="11"/>
  <c r="F4355" i="11"/>
  <c r="G4355" i="11"/>
  <c r="H4355" i="11"/>
  <c r="F4356" i="11"/>
  <c r="G4356" i="11"/>
  <c r="H4356" i="11"/>
  <c r="F4357" i="11"/>
  <c r="G4357" i="11"/>
  <c r="H4357" i="11"/>
  <c r="F4358" i="11"/>
  <c r="G4358" i="11"/>
  <c r="H4358" i="11"/>
  <c r="F4359" i="11"/>
  <c r="G4359" i="11"/>
  <c r="H4359" i="11"/>
  <c r="F4360" i="11"/>
  <c r="G4360" i="11"/>
  <c r="H4360" i="11"/>
  <c r="F4361" i="11"/>
  <c r="G4361" i="11"/>
  <c r="H4361" i="11"/>
  <c r="F4362" i="11"/>
  <c r="G4362" i="11"/>
  <c r="H4362" i="11"/>
  <c r="F4363" i="11"/>
  <c r="G4363" i="11"/>
  <c r="H4363" i="11"/>
  <c r="F4364" i="11"/>
  <c r="G4364" i="11"/>
  <c r="H4364" i="11"/>
  <c r="F4365" i="11"/>
  <c r="G4365" i="11"/>
  <c r="H4365" i="11"/>
  <c r="F4366" i="11"/>
  <c r="G4366" i="11"/>
  <c r="H4366" i="11"/>
  <c r="F4367" i="11"/>
  <c r="G4367" i="11"/>
  <c r="H4367" i="11"/>
  <c r="F4368" i="11"/>
  <c r="G4368" i="11"/>
  <c r="H4368" i="11"/>
  <c r="F4369" i="11"/>
  <c r="G4369" i="11"/>
  <c r="H4369" i="11"/>
  <c r="F4370" i="11"/>
  <c r="G4370" i="11"/>
  <c r="H4370" i="11"/>
  <c r="F4371" i="11"/>
  <c r="G4371" i="11"/>
  <c r="H4371" i="11"/>
  <c r="F4372" i="11"/>
  <c r="G4372" i="11"/>
  <c r="H4372" i="11"/>
  <c r="F4373" i="11"/>
  <c r="G4373" i="11"/>
  <c r="H4373" i="11"/>
  <c r="F4374" i="11"/>
  <c r="G4374" i="11"/>
  <c r="H4374" i="11"/>
  <c r="F4375" i="11"/>
  <c r="G4375" i="11"/>
  <c r="H4375" i="11"/>
  <c r="F4376" i="11"/>
  <c r="G4376" i="11"/>
  <c r="H4376" i="11"/>
  <c r="F4377" i="11"/>
  <c r="G4377" i="11"/>
  <c r="H4377" i="11"/>
  <c r="F4378" i="11"/>
  <c r="G4378" i="11"/>
  <c r="H4378" i="11"/>
  <c r="F4379" i="11"/>
  <c r="G4379" i="11"/>
  <c r="H4379" i="11"/>
  <c r="F4380" i="11"/>
  <c r="G4380" i="11"/>
  <c r="H4380" i="11"/>
  <c r="F4381" i="11"/>
  <c r="G4381" i="11"/>
  <c r="H4381" i="11"/>
  <c r="F4382" i="11"/>
  <c r="G4382" i="11"/>
  <c r="H4382" i="11"/>
  <c r="F4383" i="11"/>
  <c r="G4383" i="11"/>
  <c r="H4383" i="11"/>
  <c r="F4384" i="11"/>
  <c r="G4384" i="11"/>
  <c r="H4384" i="11"/>
  <c r="F4385" i="11"/>
  <c r="G4385" i="11"/>
  <c r="H4385" i="11"/>
  <c r="F4386" i="11"/>
  <c r="G4386" i="11"/>
  <c r="H4386" i="11"/>
  <c r="F4387" i="11"/>
  <c r="G4387" i="11"/>
  <c r="H4387" i="11"/>
  <c r="F4388" i="11"/>
  <c r="G4388" i="11"/>
  <c r="H4388" i="11"/>
  <c r="F4389" i="11"/>
  <c r="G4389" i="11"/>
  <c r="H4389" i="11"/>
  <c r="F4390" i="11"/>
  <c r="G4390" i="11"/>
  <c r="H4390" i="11"/>
  <c r="F4391" i="11"/>
  <c r="G4391" i="11"/>
  <c r="H4391" i="11"/>
  <c r="F4392" i="11"/>
  <c r="G4392" i="11"/>
  <c r="H4392" i="11"/>
  <c r="F4393" i="11"/>
  <c r="G4393" i="11"/>
  <c r="H4393" i="11"/>
  <c r="F4394" i="11"/>
  <c r="G4394" i="11"/>
  <c r="H4394" i="11"/>
  <c r="F4395" i="11"/>
  <c r="G4395" i="11"/>
  <c r="H4395" i="11"/>
  <c r="F4396" i="11"/>
  <c r="G4396" i="11"/>
  <c r="H4396" i="11"/>
  <c r="F4397" i="11"/>
  <c r="G4397" i="11"/>
  <c r="H4397" i="11"/>
  <c r="F4398" i="11"/>
  <c r="G4398" i="11"/>
  <c r="H4398" i="11"/>
  <c r="F4399" i="11"/>
  <c r="G4399" i="11"/>
  <c r="H4399" i="11"/>
  <c r="F4400" i="11"/>
  <c r="G4400" i="11"/>
  <c r="H4400" i="11"/>
  <c r="F4401" i="11"/>
  <c r="G4401" i="11"/>
  <c r="H4401" i="11"/>
  <c r="F4402" i="11"/>
  <c r="G4402" i="11"/>
  <c r="H4402" i="11"/>
  <c r="F4403" i="11"/>
  <c r="G4403" i="11"/>
  <c r="H4403" i="11"/>
  <c r="F4404" i="11"/>
  <c r="G4404" i="11"/>
  <c r="H4404" i="11"/>
  <c r="F4405" i="11"/>
  <c r="G4405" i="11"/>
  <c r="H4405" i="11"/>
  <c r="F4406" i="11"/>
  <c r="G4406" i="11"/>
  <c r="H4406" i="11"/>
  <c r="F4407" i="11"/>
  <c r="G4407" i="11"/>
  <c r="H4407" i="11"/>
  <c r="F4408" i="11"/>
  <c r="G4408" i="11"/>
  <c r="H4408" i="11"/>
  <c r="F4409" i="11"/>
  <c r="G4409" i="11"/>
  <c r="H4409" i="11"/>
  <c r="F4410" i="11"/>
  <c r="G4410" i="11"/>
  <c r="H4410" i="11"/>
  <c r="F4411" i="11"/>
  <c r="G4411" i="11"/>
  <c r="H4411" i="11"/>
  <c r="F4412" i="11"/>
  <c r="G4412" i="11"/>
  <c r="H4412" i="11"/>
  <c r="F4413" i="11"/>
  <c r="G4413" i="11"/>
  <c r="H4413" i="11"/>
  <c r="F4414" i="11"/>
  <c r="G4414" i="11"/>
  <c r="H4414" i="11"/>
  <c r="F4415" i="11"/>
  <c r="G4415" i="11"/>
  <c r="H4415" i="11"/>
  <c r="F4416" i="11"/>
  <c r="G4416" i="11"/>
  <c r="H4416" i="11"/>
  <c r="F4417" i="11"/>
  <c r="G4417" i="11"/>
  <c r="H4417" i="11"/>
  <c r="F4418" i="11"/>
  <c r="G4418" i="11"/>
  <c r="H4418" i="11"/>
  <c r="F4419" i="11"/>
  <c r="G4419" i="11"/>
  <c r="H4419" i="11"/>
  <c r="F4420" i="11"/>
  <c r="G4420" i="11"/>
  <c r="H4420" i="11"/>
  <c r="F4421" i="11"/>
  <c r="G4421" i="11"/>
  <c r="H4421" i="11"/>
  <c r="F4422" i="11"/>
  <c r="G4422" i="11"/>
  <c r="H4422" i="11"/>
  <c r="F4423" i="11"/>
  <c r="G4423" i="11"/>
  <c r="H4423" i="11"/>
  <c r="F4424" i="11"/>
  <c r="G4424" i="11"/>
  <c r="H4424" i="11"/>
  <c r="F4425" i="11"/>
  <c r="G4425" i="11"/>
  <c r="H4425" i="11"/>
  <c r="F4426" i="11"/>
  <c r="G4426" i="11"/>
  <c r="H4426" i="11"/>
  <c r="F4427" i="11"/>
  <c r="G4427" i="11"/>
  <c r="H4427" i="11"/>
  <c r="F4428" i="11"/>
  <c r="G4428" i="11"/>
  <c r="H4428" i="11"/>
  <c r="F4429" i="11"/>
  <c r="G4429" i="11"/>
  <c r="H4429" i="11"/>
  <c r="F4430" i="11"/>
  <c r="G4430" i="11"/>
  <c r="H4430" i="11"/>
  <c r="F4431" i="11"/>
  <c r="G4431" i="11"/>
  <c r="H4431" i="11"/>
  <c r="F4432" i="11"/>
  <c r="G4432" i="11"/>
  <c r="H4432" i="11"/>
  <c r="F4433" i="11"/>
  <c r="G4433" i="11"/>
  <c r="H4433" i="11"/>
  <c r="F4434" i="11"/>
  <c r="G4434" i="11"/>
  <c r="H4434" i="11"/>
  <c r="F4435" i="11"/>
  <c r="G4435" i="11"/>
  <c r="H4435" i="11"/>
  <c r="F4436" i="11"/>
  <c r="G4436" i="11"/>
  <c r="H4436" i="11"/>
  <c r="F4437" i="11"/>
  <c r="G4437" i="11"/>
  <c r="H4437" i="11"/>
  <c r="F4438" i="11"/>
  <c r="G4438" i="11"/>
  <c r="H4438" i="11"/>
  <c r="F4439" i="11"/>
  <c r="G4439" i="11"/>
  <c r="H4439" i="11"/>
  <c r="F4440" i="11"/>
  <c r="G4440" i="11"/>
  <c r="H4440" i="11"/>
  <c r="F4441" i="11"/>
  <c r="G4441" i="11"/>
  <c r="H4441" i="11"/>
  <c r="F4442" i="11"/>
  <c r="G4442" i="11"/>
  <c r="H4442" i="11"/>
  <c r="F4443" i="11"/>
  <c r="G4443" i="11"/>
  <c r="H4443" i="11"/>
  <c r="F4444" i="11"/>
  <c r="G4444" i="11"/>
  <c r="H4444" i="11"/>
  <c r="F4445" i="11"/>
  <c r="G4445" i="11"/>
  <c r="H4445" i="11"/>
  <c r="F4446" i="11"/>
  <c r="G4446" i="11"/>
  <c r="H4446" i="11"/>
  <c r="F4447" i="11"/>
  <c r="G4447" i="11"/>
  <c r="H4447" i="11"/>
  <c r="F4448" i="11"/>
  <c r="G4448" i="11"/>
  <c r="H4448" i="11"/>
  <c r="F4449" i="11"/>
  <c r="G4449" i="11"/>
  <c r="H4449" i="11"/>
  <c r="F4450" i="11"/>
  <c r="G4450" i="11"/>
  <c r="H4450" i="11"/>
  <c r="F4451" i="11"/>
  <c r="G4451" i="11"/>
  <c r="H4451" i="11"/>
  <c r="F4452" i="11"/>
  <c r="G4452" i="11"/>
  <c r="H4452" i="11"/>
  <c r="F4453" i="11"/>
  <c r="G4453" i="11"/>
  <c r="H4453" i="11"/>
  <c r="F4454" i="11"/>
  <c r="G4454" i="11"/>
  <c r="H4454" i="11"/>
  <c r="F4455" i="11"/>
  <c r="G4455" i="11"/>
  <c r="H4455" i="11"/>
  <c r="F4456" i="11"/>
  <c r="G4456" i="11"/>
  <c r="H4456" i="11"/>
  <c r="F4457" i="11"/>
  <c r="G4457" i="11"/>
  <c r="H4457" i="11"/>
  <c r="F4458" i="11"/>
  <c r="G4458" i="11"/>
  <c r="H4458" i="11"/>
  <c r="F4459" i="11"/>
  <c r="G4459" i="11"/>
  <c r="H4459" i="11"/>
  <c r="F4460" i="11"/>
  <c r="G4460" i="11"/>
  <c r="H4460" i="11"/>
  <c r="F4461" i="11"/>
  <c r="G4461" i="11"/>
  <c r="H4461" i="11"/>
  <c r="F4462" i="11"/>
  <c r="G4462" i="11"/>
  <c r="H4462" i="11"/>
  <c r="F4463" i="11"/>
  <c r="G4463" i="11"/>
  <c r="H4463" i="11"/>
  <c r="F4464" i="11"/>
  <c r="G4464" i="11"/>
  <c r="H4464" i="11"/>
  <c r="F4465" i="11"/>
  <c r="G4465" i="11"/>
  <c r="H4465" i="11"/>
  <c r="F4466" i="11"/>
  <c r="G4466" i="11"/>
  <c r="H4466" i="11"/>
  <c r="F4467" i="11"/>
  <c r="G4467" i="11"/>
  <c r="H4467" i="11"/>
  <c r="F4468" i="11"/>
  <c r="G4468" i="11"/>
  <c r="H4468" i="11"/>
  <c r="F4469" i="11"/>
  <c r="G4469" i="11"/>
  <c r="H4469" i="11"/>
  <c r="F4470" i="11"/>
  <c r="G4470" i="11"/>
  <c r="H4470" i="11"/>
  <c r="F4471" i="11"/>
  <c r="G4471" i="11"/>
  <c r="H4471" i="11"/>
  <c r="F4472" i="11"/>
  <c r="G4472" i="11"/>
  <c r="H4472" i="11"/>
  <c r="F4473" i="11"/>
  <c r="G4473" i="11"/>
  <c r="H4473" i="11"/>
  <c r="F4474" i="11"/>
  <c r="G4474" i="11"/>
  <c r="H4474" i="11"/>
  <c r="F4475" i="11"/>
  <c r="G4475" i="11"/>
  <c r="H4475" i="11"/>
  <c r="F4476" i="11"/>
  <c r="G4476" i="11"/>
  <c r="H4476" i="11"/>
  <c r="F4477" i="11"/>
  <c r="G4477" i="11"/>
  <c r="H4477" i="11"/>
  <c r="F4478" i="11"/>
  <c r="G4478" i="11"/>
  <c r="H4478" i="11"/>
  <c r="F4479" i="11"/>
  <c r="G4479" i="11"/>
  <c r="H4479" i="11"/>
  <c r="F4480" i="11"/>
  <c r="G4480" i="11"/>
  <c r="H4480" i="11"/>
  <c r="F4481" i="11"/>
  <c r="G4481" i="11"/>
  <c r="H4481" i="11"/>
  <c r="F4482" i="11"/>
  <c r="G4482" i="11"/>
  <c r="H4482" i="11"/>
  <c r="F4483" i="11"/>
  <c r="G4483" i="11"/>
  <c r="H4483" i="11"/>
  <c r="F4484" i="11"/>
  <c r="G4484" i="11"/>
  <c r="H4484" i="11"/>
  <c r="F4485" i="11"/>
  <c r="G4485" i="11"/>
  <c r="H4485" i="11"/>
  <c r="F4486" i="11"/>
  <c r="G4486" i="11"/>
  <c r="H4486" i="11"/>
  <c r="F4487" i="11"/>
  <c r="G4487" i="11"/>
  <c r="H4487" i="11"/>
  <c r="F4488" i="11"/>
  <c r="G4488" i="11"/>
  <c r="H4488" i="11"/>
  <c r="F4489" i="11"/>
  <c r="G4489" i="11"/>
  <c r="H4489" i="11"/>
  <c r="F4490" i="11"/>
  <c r="G4490" i="11"/>
  <c r="H4490" i="11"/>
  <c r="F4491" i="11"/>
  <c r="G4491" i="11"/>
  <c r="H4491" i="11"/>
  <c r="F4492" i="11"/>
  <c r="G4492" i="11"/>
  <c r="H4492" i="11"/>
  <c r="F4493" i="11"/>
  <c r="G4493" i="11"/>
  <c r="H4493" i="11"/>
  <c r="F4494" i="11"/>
  <c r="G4494" i="11"/>
  <c r="H4494" i="11"/>
  <c r="F4495" i="11"/>
  <c r="G4495" i="11"/>
  <c r="H4495" i="11"/>
  <c r="F4496" i="11"/>
  <c r="G4496" i="11"/>
  <c r="H4496" i="11"/>
  <c r="F4497" i="11"/>
  <c r="G4497" i="11"/>
  <c r="H4497" i="11"/>
  <c r="F4498" i="11"/>
  <c r="G4498" i="11"/>
  <c r="H4498" i="11"/>
  <c r="F4499" i="11"/>
  <c r="G4499" i="11"/>
  <c r="H4499" i="11"/>
  <c r="F4500" i="11"/>
  <c r="G4500" i="11"/>
  <c r="H4500" i="11"/>
  <c r="F4501" i="11"/>
  <c r="G4501" i="11"/>
  <c r="H4501" i="11"/>
  <c r="F4502" i="11"/>
  <c r="G4502" i="11"/>
  <c r="H4502" i="11"/>
  <c r="F4503" i="11"/>
  <c r="G4503" i="11"/>
  <c r="H4503" i="11"/>
  <c r="F4504" i="11"/>
  <c r="G4504" i="11"/>
  <c r="H4504" i="11"/>
  <c r="F4505" i="11"/>
  <c r="G4505" i="11"/>
  <c r="H4505" i="11"/>
  <c r="F4506" i="11"/>
  <c r="G4506" i="11"/>
  <c r="H4506" i="11"/>
  <c r="F4507" i="11"/>
  <c r="G4507" i="11"/>
  <c r="H4507" i="11"/>
  <c r="F4508" i="11"/>
  <c r="G4508" i="11"/>
  <c r="H4508" i="11"/>
  <c r="F4509" i="11"/>
  <c r="G4509" i="11"/>
  <c r="H4509" i="11"/>
  <c r="F4510" i="11"/>
  <c r="G4510" i="11"/>
  <c r="H4510" i="11"/>
  <c r="F4511" i="11"/>
  <c r="G4511" i="11"/>
  <c r="H4511" i="11"/>
  <c r="F4512" i="11"/>
  <c r="G4512" i="11"/>
  <c r="H4512" i="11"/>
  <c r="F4513" i="11"/>
  <c r="G4513" i="11"/>
  <c r="H4513" i="11"/>
  <c r="F4514" i="11"/>
  <c r="G4514" i="11"/>
  <c r="H4514" i="11"/>
  <c r="F4515" i="11"/>
  <c r="G4515" i="11"/>
  <c r="H4515" i="11"/>
  <c r="F4516" i="11"/>
  <c r="G4516" i="11"/>
  <c r="H4516" i="11"/>
  <c r="F4517" i="11"/>
  <c r="G4517" i="11"/>
  <c r="H4517" i="11"/>
  <c r="F4518" i="11"/>
  <c r="G4518" i="11"/>
  <c r="H4518" i="11"/>
  <c r="F4519" i="11"/>
  <c r="G4519" i="11"/>
  <c r="H4519" i="11"/>
  <c r="F4520" i="11"/>
  <c r="G4520" i="11"/>
  <c r="H4520" i="11"/>
  <c r="F4521" i="11"/>
  <c r="G4521" i="11"/>
  <c r="H4521" i="11"/>
  <c r="F4522" i="11"/>
  <c r="G4522" i="11"/>
  <c r="H4522" i="11"/>
  <c r="F4523" i="11"/>
  <c r="G4523" i="11"/>
  <c r="H4523" i="11"/>
  <c r="F4524" i="11"/>
  <c r="G4524" i="11"/>
  <c r="H4524" i="11"/>
  <c r="F4525" i="11"/>
  <c r="G4525" i="11"/>
  <c r="H4525" i="11"/>
  <c r="F4526" i="11"/>
  <c r="G4526" i="11"/>
  <c r="H4526" i="11"/>
  <c r="F4527" i="11"/>
  <c r="G4527" i="11"/>
  <c r="H4527" i="11"/>
  <c r="F4528" i="11"/>
  <c r="G4528" i="11"/>
  <c r="H4528" i="11"/>
  <c r="F4529" i="11"/>
  <c r="G4529" i="11"/>
  <c r="H4529" i="11"/>
  <c r="F4530" i="11"/>
  <c r="G4530" i="11"/>
  <c r="H4530" i="11"/>
  <c r="F4531" i="11"/>
  <c r="G4531" i="11"/>
  <c r="H4531" i="11"/>
  <c r="F4532" i="11"/>
  <c r="G4532" i="11"/>
  <c r="H4532" i="11"/>
  <c r="F4533" i="11"/>
  <c r="G4533" i="11"/>
  <c r="H4533" i="11"/>
  <c r="F4534" i="11"/>
  <c r="G4534" i="11"/>
  <c r="H4534" i="11"/>
  <c r="F4535" i="11"/>
  <c r="G4535" i="11"/>
  <c r="H4535" i="11"/>
  <c r="F4536" i="11"/>
  <c r="G4536" i="11"/>
  <c r="H4536" i="11"/>
  <c r="F4537" i="11"/>
  <c r="G4537" i="11"/>
  <c r="H4537" i="11"/>
  <c r="F4538" i="11"/>
  <c r="G4538" i="11"/>
  <c r="H4538" i="11"/>
  <c r="F4539" i="11"/>
  <c r="G4539" i="11"/>
  <c r="H4539" i="11"/>
  <c r="F4540" i="11"/>
  <c r="G4540" i="11"/>
  <c r="H4540" i="11"/>
  <c r="F4541" i="11"/>
  <c r="G4541" i="11"/>
  <c r="H4541" i="11"/>
  <c r="F4542" i="11"/>
  <c r="G4542" i="11"/>
  <c r="H4542" i="11"/>
  <c r="F4543" i="11"/>
  <c r="G4543" i="11"/>
  <c r="H4543" i="11"/>
  <c r="F4544" i="11"/>
  <c r="G4544" i="11"/>
  <c r="H4544" i="11"/>
  <c r="F4545" i="11"/>
  <c r="G4545" i="11"/>
  <c r="H4545" i="11"/>
  <c r="F4546" i="11"/>
  <c r="G4546" i="11"/>
  <c r="H4546" i="11"/>
  <c r="F4547" i="11"/>
  <c r="G4547" i="11"/>
  <c r="H4547" i="11"/>
  <c r="F4548" i="11"/>
  <c r="G4548" i="11"/>
  <c r="H4548" i="11"/>
  <c r="F4549" i="11"/>
  <c r="G4549" i="11"/>
  <c r="H4549" i="11"/>
  <c r="F4550" i="11"/>
  <c r="G4550" i="11"/>
  <c r="H4550" i="11"/>
  <c r="F4551" i="11"/>
  <c r="G4551" i="11"/>
  <c r="H4551" i="11"/>
  <c r="F4552" i="11"/>
  <c r="G4552" i="11"/>
  <c r="H4552" i="11"/>
  <c r="F4553" i="11"/>
  <c r="G4553" i="11"/>
  <c r="H4553" i="11"/>
  <c r="F4554" i="11"/>
  <c r="G4554" i="11"/>
  <c r="H4554" i="11"/>
  <c r="F4555" i="11"/>
  <c r="G4555" i="11"/>
  <c r="H4555" i="11"/>
  <c r="F4556" i="11"/>
  <c r="G4556" i="11"/>
  <c r="H4556" i="11"/>
  <c r="F4557" i="11"/>
  <c r="G4557" i="11"/>
  <c r="H4557" i="11"/>
  <c r="F4558" i="11"/>
  <c r="G4558" i="11"/>
  <c r="H4558" i="11"/>
  <c r="F4559" i="11"/>
  <c r="G4559" i="11"/>
  <c r="H4559" i="11"/>
  <c r="F4560" i="11"/>
  <c r="G4560" i="11"/>
  <c r="H4560" i="11"/>
  <c r="F4561" i="11"/>
  <c r="G4561" i="11"/>
  <c r="H4561" i="11"/>
  <c r="F4562" i="11"/>
  <c r="G4562" i="11"/>
  <c r="H4562" i="11"/>
  <c r="F4563" i="11"/>
  <c r="G4563" i="11"/>
  <c r="H4563" i="11"/>
  <c r="F4564" i="11"/>
  <c r="G4564" i="11"/>
  <c r="H4564" i="11"/>
  <c r="F4565" i="11"/>
  <c r="G4565" i="11"/>
  <c r="H4565" i="11"/>
  <c r="F4566" i="11"/>
  <c r="G4566" i="11"/>
  <c r="H4566" i="11"/>
  <c r="F4567" i="11"/>
  <c r="G4567" i="11"/>
  <c r="H4567" i="11"/>
  <c r="F4568" i="11"/>
  <c r="G4568" i="11"/>
  <c r="H4568" i="11"/>
  <c r="F4569" i="11"/>
  <c r="G4569" i="11"/>
  <c r="H4569" i="11"/>
  <c r="F4570" i="11"/>
  <c r="G4570" i="11"/>
  <c r="H4570" i="11"/>
  <c r="F4571" i="11"/>
  <c r="G4571" i="11"/>
  <c r="H4571" i="11"/>
  <c r="F4572" i="11"/>
  <c r="G4572" i="11"/>
  <c r="H4572" i="11"/>
  <c r="F4573" i="11"/>
  <c r="G4573" i="11"/>
  <c r="H4573" i="11"/>
  <c r="F4574" i="11"/>
  <c r="G4574" i="11"/>
  <c r="H4574" i="11"/>
  <c r="F4575" i="11"/>
  <c r="G4575" i="11"/>
  <c r="H4575" i="11"/>
  <c r="F4576" i="11"/>
  <c r="G4576" i="11"/>
  <c r="H4576" i="11"/>
  <c r="F4577" i="11"/>
  <c r="G4577" i="11"/>
  <c r="H4577" i="11"/>
  <c r="F4578" i="11"/>
  <c r="G4578" i="11"/>
  <c r="H4578" i="11"/>
  <c r="F4579" i="11"/>
  <c r="G4579" i="11"/>
  <c r="H4579" i="11"/>
  <c r="F4580" i="11"/>
  <c r="G4580" i="11"/>
  <c r="H4580" i="11"/>
  <c r="F4581" i="11"/>
  <c r="G4581" i="11"/>
  <c r="H4581" i="11"/>
  <c r="F4582" i="11"/>
  <c r="G4582" i="11"/>
  <c r="H4582" i="11"/>
  <c r="F4583" i="11"/>
  <c r="G4583" i="11"/>
  <c r="H4583" i="11"/>
  <c r="F4584" i="11"/>
  <c r="G4584" i="11"/>
  <c r="H4584" i="11"/>
  <c r="F4585" i="11"/>
  <c r="G4585" i="11"/>
  <c r="H4585" i="11"/>
  <c r="F4586" i="11"/>
  <c r="G4586" i="11"/>
  <c r="H4586" i="11"/>
  <c r="F4587" i="11"/>
  <c r="G4587" i="11"/>
  <c r="H4587" i="11"/>
  <c r="F4588" i="11"/>
  <c r="G4588" i="11"/>
  <c r="H4588" i="11"/>
  <c r="F4589" i="11"/>
  <c r="G4589" i="11"/>
  <c r="H4589" i="11"/>
  <c r="F4590" i="11"/>
  <c r="G4590" i="11"/>
  <c r="H4590" i="11"/>
  <c r="F4591" i="11"/>
  <c r="G4591" i="11"/>
  <c r="H4591" i="11"/>
  <c r="F4592" i="11"/>
  <c r="G4592" i="11"/>
  <c r="H4592" i="11"/>
  <c r="F4593" i="11"/>
  <c r="G4593" i="11"/>
  <c r="H4593" i="11"/>
  <c r="F4594" i="11"/>
  <c r="G4594" i="11"/>
  <c r="H4594" i="11"/>
  <c r="F4595" i="11"/>
  <c r="G4595" i="11"/>
  <c r="H4595" i="11"/>
  <c r="F4596" i="11"/>
  <c r="G4596" i="11"/>
  <c r="H4596" i="11"/>
  <c r="F4597" i="11"/>
  <c r="G4597" i="11"/>
  <c r="H4597" i="11"/>
  <c r="F4598" i="11"/>
  <c r="G4598" i="11"/>
  <c r="H4598" i="11"/>
  <c r="F4599" i="11"/>
  <c r="G4599" i="11"/>
  <c r="H4599" i="11"/>
  <c r="F4600" i="11"/>
  <c r="G4600" i="11"/>
  <c r="H4600" i="11"/>
  <c r="F4601" i="11"/>
  <c r="G4601" i="11"/>
  <c r="H4601" i="11"/>
  <c r="F4602" i="11"/>
  <c r="G4602" i="11"/>
  <c r="H4602" i="11"/>
  <c r="F4603" i="11"/>
  <c r="G4603" i="11"/>
  <c r="H4603" i="11"/>
  <c r="F4604" i="11"/>
  <c r="G4604" i="11"/>
  <c r="H4604" i="11"/>
  <c r="F4605" i="11"/>
  <c r="G4605" i="11"/>
  <c r="H4605" i="11"/>
  <c r="F4606" i="11"/>
  <c r="G4606" i="11"/>
  <c r="H4606" i="11"/>
  <c r="F4607" i="11"/>
  <c r="G4607" i="11"/>
  <c r="H4607" i="11"/>
  <c r="F4608" i="11"/>
  <c r="G4608" i="11"/>
  <c r="H4608" i="11"/>
  <c r="F4609" i="11"/>
  <c r="G4609" i="11"/>
  <c r="H4609" i="11"/>
  <c r="F4610" i="11"/>
  <c r="G4610" i="11"/>
  <c r="H4610" i="11"/>
  <c r="F4611" i="11"/>
  <c r="G4611" i="11"/>
  <c r="H4611" i="11"/>
  <c r="F4612" i="11"/>
  <c r="G4612" i="11"/>
  <c r="H4612" i="11"/>
  <c r="F4613" i="11"/>
  <c r="G4613" i="11"/>
  <c r="H4613" i="11"/>
  <c r="F4614" i="11"/>
  <c r="G4614" i="11"/>
  <c r="H4614" i="11"/>
  <c r="F4615" i="11"/>
  <c r="G4615" i="11"/>
  <c r="H4615" i="11"/>
  <c r="F4616" i="11"/>
  <c r="G4616" i="11"/>
  <c r="H4616" i="11"/>
  <c r="F4617" i="11"/>
  <c r="G4617" i="11"/>
  <c r="H4617" i="11"/>
  <c r="F4618" i="11"/>
  <c r="G4618" i="11"/>
  <c r="H4618" i="11"/>
  <c r="F4619" i="11"/>
  <c r="G4619" i="11"/>
  <c r="H4619" i="11"/>
  <c r="F4620" i="11"/>
  <c r="G4620" i="11"/>
  <c r="H4620" i="11"/>
  <c r="F4621" i="11"/>
  <c r="G4621" i="11"/>
  <c r="H4621" i="11"/>
  <c r="F4622" i="11"/>
  <c r="G4622" i="11"/>
  <c r="H4622" i="11"/>
  <c r="F4623" i="11"/>
  <c r="G4623" i="11"/>
  <c r="H4623" i="11"/>
  <c r="F4624" i="11"/>
  <c r="G4624" i="11"/>
  <c r="H4624" i="11"/>
  <c r="F4625" i="11"/>
  <c r="G4625" i="11"/>
  <c r="H4625" i="11"/>
  <c r="F4626" i="11"/>
  <c r="G4626" i="11"/>
  <c r="H4626" i="11"/>
  <c r="F4627" i="11"/>
  <c r="G4627" i="11"/>
  <c r="H4627" i="11"/>
  <c r="F4628" i="11"/>
  <c r="G4628" i="11"/>
  <c r="H4628" i="11"/>
  <c r="F4629" i="11"/>
  <c r="G4629" i="11"/>
  <c r="H4629" i="11"/>
  <c r="F4630" i="11"/>
  <c r="G4630" i="11"/>
  <c r="H4630" i="11"/>
  <c r="F4631" i="11"/>
  <c r="G4631" i="11"/>
  <c r="H4631" i="11"/>
  <c r="F4632" i="11"/>
  <c r="G4632" i="11"/>
  <c r="H4632" i="11"/>
  <c r="F4633" i="11"/>
  <c r="G4633" i="11"/>
  <c r="H4633" i="11"/>
  <c r="F4634" i="11"/>
  <c r="G4634" i="11"/>
  <c r="H4634" i="11"/>
  <c r="F4635" i="11"/>
  <c r="G4635" i="11"/>
  <c r="H4635" i="11"/>
  <c r="F4636" i="11"/>
  <c r="G4636" i="11"/>
  <c r="H4636" i="11"/>
  <c r="F4637" i="11"/>
  <c r="G4637" i="11"/>
  <c r="H4637" i="11"/>
  <c r="F4638" i="11"/>
  <c r="G4638" i="11"/>
  <c r="H4638" i="11"/>
  <c r="F4639" i="11"/>
  <c r="G4639" i="11"/>
  <c r="H4639" i="11"/>
  <c r="F4640" i="11"/>
  <c r="G4640" i="11"/>
  <c r="H4640" i="11"/>
  <c r="F4641" i="11"/>
  <c r="G4641" i="11"/>
  <c r="H4641" i="11"/>
  <c r="F4642" i="11"/>
  <c r="G4642" i="11"/>
  <c r="H4642" i="11"/>
  <c r="F4643" i="11"/>
  <c r="G4643" i="11"/>
  <c r="H4643" i="11"/>
  <c r="F4644" i="11"/>
  <c r="G4644" i="11"/>
  <c r="H4644" i="11"/>
  <c r="F4645" i="11"/>
  <c r="G4645" i="11"/>
  <c r="H4645" i="11"/>
  <c r="F4646" i="11"/>
  <c r="G4646" i="11"/>
  <c r="H4646" i="11"/>
  <c r="F4647" i="11"/>
  <c r="G4647" i="11"/>
  <c r="H4647" i="11"/>
  <c r="F4648" i="11"/>
  <c r="G4648" i="11"/>
  <c r="H4648" i="11"/>
  <c r="F4649" i="11"/>
  <c r="G4649" i="11"/>
  <c r="H4649" i="11"/>
  <c r="F4650" i="11"/>
  <c r="G4650" i="11"/>
  <c r="H4650" i="11"/>
  <c r="F4651" i="11"/>
  <c r="G4651" i="11"/>
  <c r="H4651" i="11"/>
  <c r="F4652" i="11"/>
  <c r="G4652" i="11"/>
  <c r="H4652" i="11"/>
  <c r="F4653" i="11"/>
  <c r="G4653" i="11"/>
  <c r="H4653" i="11"/>
  <c r="F4654" i="11"/>
  <c r="G4654" i="11"/>
  <c r="H4654" i="11"/>
  <c r="F4655" i="11"/>
  <c r="G4655" i="11"/>
  <c r="H4655" i="11"/>
  <c r="F4656" i="11"/>
  <c r="G4656" i="11"/>
  <c r="H4656" i="11"/>
  <c r="F4657" i="11"/>
  <c r="G4657" i="11"/>
  <c r="H4657" i="11"/>
  <c r="F4658" i="11"/>
  <c r="G4658" i="11"/>
  <c r="H4658" i="11"/>
  <c r="F4659" i="11"/>
  <c r="G4659" i="11"/>
  <c r="H4659" i="11"/>
  <c r="F4660" i="11"/>
  <c r="G4660" i="11"/>
  <c r="H4660" i="11"/>
  <c r="F4661" i="11"/>
  <c r="G4661" i="11"/>
  <c r="H4661" i="11"/>
  <c r="F4662" i="11"/>
  <c r="G4662" i="11"/>
  <c r="H4662" i="11"/>
  <c r="F4663" i="11"/>
  <c r="G4663" i="11"/>
  <c r="H4663" i="11"/>
  <c r="F4664" i="11"/>
  <c r="G4664" i="11"/>
  <c r="H4664" i="11"/>
  <c r="F4665" i="11"/>
  <c r="G4665" i="11"/>
  <c r="H4665" i="11"/>
  <c r="F4666" i="11"/>
  <c r="G4666" i="11"/>
  <c r="H4666" i="11"/>
  <c r="F4667" i="11"/>
  <c r="G4667" i="11"/>
  <c r="H4667" i="11"/>
  <c r="F4668" i="11"/>
  <c r="G4668" i="11"/>
  <c r="H4668" i="11"/>
  <c r="F4669" i="11"/>
  <c r="G4669" i="11"/>
  <c r="H4669" i="11"/>
  <c r="F4670" i="11"/>
  <c r="G4670" i="11"/>
  <c r="H4670" i="11"/>
  <c r="F4671" i="11"/>
  <c r="G4671" i="11"/>
  <c r="H4671" i="11"/>
  <c r="F4672" i="11"/>
  <c r="G4672" i="11"/>
  <c r="H4672" i="11"/>
  <c r="F4673" i="11"/>
  <c r="G4673" i="11"/>
  <c r="H4673" i="11"/>
  <c r="F4674" i="11"/>
  <c r="G4674" i="11"/>
  <c r="H4674" i="11"/>
  <c r="F4675" i="11"/>
  <c r="G4675" i="11"/>
  <c r="H4675" i="11"/>
  <c r="F4676" i="11"/>
  <c r="G4676" i="11"/>
  <c r="H4676" i="11"/>
  <c r="F4677" i="11"/>
  <c r="G4677" i="11"/>
  <c r="H4677" i="11"/>
  <c r="F4678" i="11"/>
  <c r="G4678" i="11"/>
  <c r="H4678" i="11"/>
  <c r="F4679" i="11"/>
  <c r="G4679" i="11"/>
  <c r="H4679" i="11"/>
  <c r="F4680" i="11"/>
  <c r="G4680" i="11"/>
  <c r="H4680" i="11"/>
  <c r="F4681" i="11"/>
  <c r="G4681" i="11"/>
  <c r="H4681" i="11"/>
  <c r="F4682" i="11"/>
  <c r="G4682" i="11"/>
  <c r="H4682" i="11"/>
  <c r="F4683" i="11"/>
  <c r="G4683" i="11"/>
  <c r="H4683" i="11"/>
  <c r="F4684" i="11"/>
  <c r="G4684" i="11"/>
  <c r="H4684" i="11"/>
  <c r="F4685" i="11"/>
  <c r="G4685" i="11"/>
  <c r="H4685" i="11"/>
  <c r="F4686" i="11"/>
  <c r="G4686" i="11"/>
  <c r="H4686" i="11"/>
  <c r="F4687" i="11"/>
  <c r="G4687" i="11"/>
  <c r="H4687" i="11"/>
  <c r="F4688" i="11"/>
  <c r="G4688" i="11"/>
  <c r="H4688" i="11"/>
  <c r="F4689" i="11"/>
  <c r="G4689" i="11"/>
  <c r="H4689" i="11"/>
  <c r="F4690" i="11"/>
  <c r="G4690" i="11"/>
  <c r="H4690" i="11"/>
  <c r="F4691" i="11"/>
  <c r="G4691" i="11"/>
  <c r="H4691" i="11"/>
  <c r="F4692" i="11"/>
  <c r="G4692" i="11"/>
  <c r="H4692" i="11"/>
  <c r="F4693" i="11"/>
  <c r="G4693" i="11"/>
  <c r="H4693" i="11"/>
  <c r="F4694" i="11"/>
  <c r="G4694" i="11"/>
  <c r="H4694" i="11"/>
  <c r="F4695" i="11"/>
  <c r="G4695" i="11"/>
  <c r="H4695" i="11"/>
  <c r="F4696" i="11"/>
  <c r="G4696" i="11"/>
  <c r="H4696" i="11"/>
  <c r="F4697" i="11"/>
  <c r="G4697" i="11"/>
  <c r="H4697" i="11"/>
  <c r="F4698" i="11"/>
  <c r="G4698" i="11"/>
  <c r="H4698" i="11"/>
  <c r="F4699" i="11"/>
  <c r="G4699" i="11"/>
  <c r="H4699" i="11"/>
  <c r="F4700" i="11"/>
  <c r="G4700" i="11"/>
  <c r="H4700" i="11"/>
  <c r="F4701" i="11"/>
  <c r="G4701" i="11"/>
  <c r="H4701" i="11"/>
  <c r="F4702" i="11"/>
  <c r="G4702" i="11"/>
  <c r="H4702" i="11"/>
  <c r="F4703" i="11"/>
  <c r="G4703" i="11"/>
  <c r="H4703" i="11"/>
  <c r="F4704" i="11"/>
  <c r="G4704" i="11"/>
  <c r="H4704" i="11"/>
  <c r="F4705" i="11"/>
  <c r="G4705" i="11"/>
  <c r="H4705" i="11"/>
  <c r="F4706" i="11"/>
  <c r="G4706" i="11"/>
  <c r="H4706" i="11"/>
  <c r="F4707" i="11"/>
  <c r="G4707" i="11"/>
  <c r="H4707" i="11"/>
  <c r="F4708" i="11"/>
  <c r="G4708" i="11"/>
  <c r="H4708" i="11"/>
  <c r="F4709" i="11"/>
  <c r="G4709" i="11"/>
  <c r="H4709" i="11"/>
  <c r="F4710" i="11"/>
  <c r="G4710" i="11"/>
  <c r="H4710" i="11"/>
  <c r="F4711" i="11"/>
  <c r="G4711" i="11"/>
  <c r="H4711" i="11"/>
  <c r="F4712" i="11"/>
  <c r="G4712" i="11"/>
  <c r="H4712" i="11"/>
  <c r="F4713" i="11"/>
  <c r="G4713" i="11"/>
  <c r="H4713" i="11"/>
  <c r="F4714" i="11"/>
  <c r="G4714" i="11"/>
  <c r="H4714" i="11"/>
  <c r="F4715" i="11"/>
  <c r="G4715" i="11"/>
  <c r="H4715" i="11"/>
  <c r="F4716" i="11"/>
  <c r="G4716" i="11"/>
  <c r="H4716" i="11"/>
  <c r="F4717" i="11"/>
  <c r="G4717" i="11"/>
  <c r="H4717" i="11"/>
  <c r="F4718" i="11"/>
  <c r="G4718" i="11"/>
  <c r="H4718" i="11"/>
  <c r="F4719" i="11"/>
  <c r="G4719" i="11"/>
  <c r="H4719" i="11"/>
  <c r="F4720" i="11"/>
  <c r="G4720" i="11"/>
  <c r="H4720" i="11"/>
  <c r="F4721" i="11"/>
  <c r="G4721" i="11"/>
  <c r="H4721" i="11"/>
  <c r="F4722" i="11"/>
  <c r="G4722" i="11"/>
  <c r="H4722" i="11"/>
  <c r="F4723" i="11"/>
  <c r="G4723" i="11"/>
  <c r="H4723" i="11"/>
  <c r="F4724" i="11"/>
  <c r="G4724" i="11"/>
  <c r="H4724" i="11"/>
  <c r="F4725" i="11"/>
  <c r="G4725" i="11"/>
  <c r="H4725" i="11"/>
  <c r="F4726" i="11"/>
  <c r="G4726" i="11"/>
  <c r="H4726" i="11"/>
  <c r="F4727" i="11"/>
  <c r="G4727" i="11"/>
  <c r="H4727" i="11"/>
  <c r="F4728" i="11"/>
  <c r="G4728" i="11"/>
  <c r="H4728" i="11"/>
  <c r="F4729" i="11"/>
  <c r="G4729" i="11"/>
  <c r="H4729" i="11"/>
  <c r="F4730" i="11"/>
  <c r="G4730" i="11"/>
  <c r="H4730" i="11"/>
  <c r="F4731" i="11"/>
  <c r="G4731" i="11"/>
  <c r="H4731" i="11"/>
  <c r="F4732" i="11"/>
  <c r="G4732" i="11"/>
  <c r="H4732" i="11"/>
  <c r="F4733" i="11"/>
  <c r="G4733" i="11"/>
  <c r="H4733" i="11"/>
  <c r="F4734" i="11"/>
  <c r="G4734" i="11"/>
  <c r="H4734" i="11"/>
  <c r="F4735" i="11"/>
  <c r="G4735" i="11"/>
  <c r="H4735" i="11"/>
  <c r="F4736" i="11"/>
  <c r="G4736" i="11"/>
  <c r="H4736" i="11"/>
  <c r="F4737" i="11"/>
  <c r="G4737" i="11"/>
  <c r="H4737" i="11"/>
  <c r="F4738" i="11"/>
  <c r="G4738" i="11"/>
  <c r="H4738" i="11"/>
  <c r="F4739" i="11"/>
  <c r="G4739" i="11"/>
  <c r="H4739" i="11"/>
  <c r="F4740" i="11"/>
  <c r="G4740" i="11"/>
  <c r="H4740" i="11"/>
  <c r="F4741" i="11"/>
  <c r="G4741" i="11"/>
  <c r="H4741" i="11"/>
  <c r="F4742" i="11"/>
  <c r="G4742" i="11"/>
  <c r="H4742" i="11"/>
  <c r="F4743" i="11"/>
  <c r="G4743" i="11"/>
  <c r="H4743" i="11"/>
  <c r="F4744" i="11"/>
  <c r="G4744" i="11"/>
  <c r="H4744" i="11"/>
  <c r="F4745" i="11"/>
  <c r="G4745" i="11"/>
  <c r="H4745" i="11"/>
  <c r="F4746" i="11"/>
  <c r="G4746" i="11"/>
  <c r="H4746" i="11"/>
  <c r="F4747" i="11"/>
  <c r="G4747" i="11"/>
  <c r="H4747" i="11"/>
  <c r="F4748" i="11"/>
  <c r="G4748" i="11"/>
  <c r="H4748" i="11"/>
  <c r="F4749" i="11"/>
  <c r="G4749" i="11"/>
  <c r="H4749" i="11"/>
  <c r="F4750" i="11"/>
  <c r="G4750" i="11"/>
  <c r="H4750" i="11"/>
  <c r="F4751" i="11"/>
  <c r="G4751" i="11"/>
  <c r="H4751" i="11"/>
  <c r="F4752" i="11"/>
  <c r="G4752" i="11"/>
  <c r="H4752" i="11"/>
  <c r="F4753" i="11"/>
  <c r="G4753" i="11"/>
  <c r="H4753" i="11"/>
  <c r="F4754" i="11"/>
  <c r="G4754" i="11"/>
  <c r="H4754" i="11"/>
  <c r="F4755" i="11"/>
  <c r="G4755" i="11"/>
  <c r="H4755" i="11"/>
  <c r="F4756" i="11"/>
  <c r="G4756" i="11"/>
  <c r="H4756" i="11"/>
  <c r="F4757" i="11"/>
  <c r="G4757" i="11"/>
  <c r="H4757" i="11"/>
  <c r="F4758" i="11"/>
  <c r="G4758" i="11"/>
  <c r="H4758" i="11"/>
  <c r="F4759" i="11"/>
  <c r="G4759" i="11"/>
  <c r="H4759" i="11"/>
  <c r="F4760" i="11"/>
  <c r="G4760" i="11"/>
  <c r="H4760" i="11"/>
  <c r="F4761" i="11"/>
  <c r="G4761" i="11"/>
  <c r="H4761" i="11"/>
  <c r="F4762" i="11"/>
  <c r="G4762" i="11"/>
  <c r="H4762" i="11"/>
  <c r="F4763" i="11"/>
  <c r="G4763" i="11"/>
  <c r="H4763" i="11"/>
  <c r="F4764" i="11"/>
  <c r="G4764" i="11"/>
  <c r="H4764" i="11"/>
  <c r="F4765" i="11"/>
  <c r="G4765" i="11"/>
  <c r="H4765" i="11"/>
  <c r="F4766" i="11"/>
  <c r="G4766" i="11"/>
  <c r="H4766" i="11"/>
  <c r="F4767" i="11"/>
  <c r="G4767" i="11"/>
  <c r="H4767" i="11"/>
  <c r="F4768" i="11"/>
  <c r="G4768" i="11"/>
  <c r="H4768" i="11"/>
  <c r="F4769" i="11"/>
  <c r="G4769" i="11"/>
  <c r="H4769" i="11"/>
  <c r="F4770" i="11"/>
  <c r="G4770" i="11"/>
  <c r="H4770" i="11"/>
  <c r="F4771" i="11"/>
  <c r="G4771" i="11"/>
  <c r="H4771" i="11"/>
  <c r="F4772" i="11"/>
  <c r="G4772" i="11"/>
  <c r="H4772" i="11"/>
  <c r="F4773" i="11"/>
  <c r="G4773" i="11"/>
  <c r="H4773" i="11"/>
  <c r="F4774" i="11"/>
  <c r="G4774" i="11"/>
  <c r="H4774" i="11"/>
  <c r="F4775" i="11"/>
  <c r="G4775" i="11"/>
  <c r="H4775" i="11"/>
  <c r="F4776" i="11"/>
  <c r="G4776" i="11"/>
  <c r="H4776" i="11"/>
  <c r="F4777" i="11"/>
  <c r="G4777" i="11"/>
  <c r="H4777" i="11"/>
  <c r="F4778" i="11"/>
  <c r="G4778" i="11"/>
  <c r="H4778" i="11"/>
  <c r="F4779" i="11"/>
  <c r="G4779" i="11"/>
  <c r="H4779" i="11"/>
  <c r="F4780" i="11"/>
  <c r="G4780" i="11"/>
  <c r="H4780" i="11"/>
  <c r="F4781" i="11"/>
  <c r="G4781" i="11"/>
  <c r="H4781" i="11"/>
  <c r="F4782" i="11"/>
  <c r="G4782" i="11"/>
  <c r="H4782" i="11"/>
  <c r="F4783" i="11"/>
  <c r="G4783" i="11"/>
  <c r="H4783" i="11"/>
  <c r="F4784" i="11"/>
  <c r="G4784" i="11"/>
  <c r="H4784" i="11"/>
  <c r="F4785" i="11"/>
  <c r="G4785" i="11"/>
  <c r="H4785" i="11"/>
  <c r="F4786" i="11"/>
  <c r="G4786" i="11"/>
  <c r="H4786" i="11"/>
  <c r="F4787" i="11"/>
  <c r="G4787" i="11"/>
  <c r="H4787" i="11"/>
  <c r="F4788" i="11"/>
  <c r="G4788" i="11"/>
  <c r="H4788" i="11"/>
  <c r="F4789" i="11"/>
  <c r="G4789" i="11"/>
  <c r="H4789" i="11"/>
  <c r="F4790" i="11"/>
  <c r="G4790" i="11"/>
  <c r="H4790" i="11"/>
  <c r="F4791" i="11"/>
  <c r="G4791" i="11"/>
  <c r="H4791" i="11"/>
  <c r="F4792" i="11"/>
  <c r="G4792" i="11"/>
  <c r="H4792" i="11"/>
  <c r="F4793" i="11"/>
  <c r="G4793" i="11"/>
  <c r="H4793" i="11"/>
  <c r="F4794" i="11"/>
  <c r="G4794" i="11"/>
  <c r="H4794" i="11"/>
  <c r="F4795" i="11"/>
  <c r="G4795" i="11"/>
  <c r="H4795" i="11"/>
  <c r="F4796" i="11"/>
  <c r="G4796" i="11"/>
  <c r="H4796" i="11"/>
  <c r="F4797" i="11"/>
  <c r="G4797" i="11"/>
  <c r="H4797" i="11"/>
  <c r="F4798" i="11"/>
  <c r="G4798" i="11"/>
  <c r="H4798" i="11"/>
  <c r="F4799" i="11"/>
  <c r="G4799" i="11"/>
  <c r="H4799" i="11"/>
  <c r="F4800" i="11"/>
  <c r="G4800" i="11"/>
  <c r="H4800" i="11"/>
  <c r="F4801" i="11"/>
  <c r="G4801" i="11"/>
  <c r="H4801" i="11"/>
  <c r="F4802" i="11"/>
  <c r="G4802" i="11"/>
  <c r="H4802" i="11"/>
  <c r="F4803" i="11"/>
  <c r="G4803" i="11"/>
  <c r="H4803" i="11"/>
  <c r="F4804" i="11"/>
  <c r="G4804" i="11"/>
  <c r="H4804" i="11"/>
  <c r="F4805" i="11"/>
  <c r="G4805" i="11"/>
  <c r="H4805" i="11"/>
  <c r="F4806" i="11"/>
  <c r="G4806" i="11"/>
  <c r="H4806" i="11"/>
  <c r="F4807" i="11"/>
  <c r="G4807" i="11"/>
  <c r="H4807" i="11"/>
  <c r="F4808" i="11"/>
  <c r="G4808" i="11"/>
  <c r="H4808" i="11"/>
  <c r="F4809" i="11"/>
  <c r="G4809" i="11"/>
  <c r="H4809" i="11"/>
  <c r="F4810" i="11"/>
  <c r="G4810" i="11"/>
  <c r="H4810" i="11"/>
  <c r="F4811" i="11"/>
  <c r="G4811" i="11"/>
  <c r="H4811" i="11"/>
  <c r="F4812" i="11"/>
  <c r="G4812" i="11"/>
  <c r="H4812" i="11"/>
  <c r="F4813" i="11"/>
  <c r="G4813" i="11"/>
  <c r="H4813" i="11"/>
  <c r="F4814" i="11"/>
  <c r="G4814" i="11"/>
  <c r="H4814" i="11"/>
  <c r="F4815" i="11"/>
  <c r="G4815" i="11"/>
  <c r="H4815" i="11"/>
  <c r="F4816" i="11"/>
  <c r="G4816" i="11"/>
  <c r="H4816" i="11"/>
  <c r="F4817" i="11"/>
  <c r="G4817" i="11"/>
  <c r="H4817" i="11"/>
  <c r="F4818" i="11"/>
  <c r="G4818" i="11"/>
  <c r="H4818" i="11"/>
  <c r="F4819" i="11"/>
  <c r="G4819" i="11"/>
  <c r="H4819" i="11"/>
  <c r="F4820" i="11"/>
  <c r="G4820" i="11"/>
  <c r="H4820" i="11"/>
  <c r="F4821" i="11"/>
  <c r="G4821" i="11"/>
  <c r="H4821" i="11"/>
  <c r="F4822" i="11"/>
  <c r="G4822" i="11"/>
  <c r="H4822" i="11"/>
  <c r="F4823" i="11"/>
  <c r="G4823" i="11"/>
  <c r="H4823" i="11"/>
  <c r="F4824" i="11"/>
  <c r="G4824" i="11"/>
  <c r="H4824" i="11"/>
  <c r="F4825" i="11"/>
  <c r="G4825" i="11"/>
  <c r="H4825" i="11"/>
  <c r="F4826" i="11"/>
  <c r="G4826" i="11"/>
  <c r="H4826" i="11"/>
  <c r="F4827" i="11"/>
  <c r="G4827" i="11"/>
  <c r="H4827" i="11"/>
  <c r="F4828" i="11"/>
  <c r="G4828" i="11"/>
  <c r="H4828" i="11"/>
  <c r="F4829" i="11"/>
  <c r="G4829" i="11"/>
  <c r="H4829" i="11"/>
  <c r="F4830" i="11"/>
  <c r="G4830" i="11"/>
  <c r="H4830" i="11"/>
  <c r="F4831" i="11"/>
  <c r="G4831" i="11"/>
  <c r="H4831" i="11"/>
  <c r="F4832" i="11"/>
  <c r="G4832" i="11"/>
  <c r="H4832" i="11"/>
  <c r="F4833" i="11"/>
  <c r="G4833" i="11"/>
  <c r="H4833" i="11"/>
  <c r="F4834" i="11"/>
  <c r="G4834" i="11"/>
  <c r="H4834" i="11"/>
  <c r="F4835" i="11"/>
  <c r="G4835" i="11"/>
  <c r="H4835" i="11"/>
  <c r="F4836" i="11"/>
  <c r="G4836" i="11"/>
  <c r="H4836" i="11"/>
  <c r="F4837" i="11"/>
  <c r="G4837" i="11"/>
  <c r="H4837" i="11"/>
  <c r="F4838" i="11"/>
  <c r="G4838" i="11"/>
  <c r="H4838" i="11"/>
  <c r="F4839" i="11"/>
  <c r="G4839" i="11"/>
  <c r="H4839" i="11"/>
  <c r="F4840" i="11"/>
  <c r="G4840" i="11"/>
  <c r="H4840" i="11"/>
  <c r="F4841" i="11"/>
  <c r="G4841" i="11"/>
  <c r="H4841" i="11"/>
  <c r="F4842" i="11"/>
  <c r="G4842" i="11"/>
  <c r="H4842" i="11"/>
  <c r="F4843" i="11"/>
  <c r="G4843" i="11"/>
  <c r="H4843" i="11"/>
  <c r="F4844" i="11"/>
  <c r="G4844" i="11"/>
  <c r="H4844" i="11"/>
  <c r="F4845" i="11"/>
  <c r="G4845" i="11"/>
  <c r="H4845" i="11"/>
  <c r="F4846" i="11"/>
  <c r="G4846" i="11"/>
  <c r="H4846" i="11"/>
  <c r="F4847" i="11"/>
  <c r="G4847" i="11"/>
  <c r="H4847" i="11"/>
  <c r="F4848" i="11"/>
  <c r="G4848" i="11"/>
  <c r="H4848" i="11"/>
  <c r="F4849" i="11"/>
  <c r="G4849" i="11"/>
  <c r="H4849" i="11"/>
  <c r="F4850" i="11"/>
  <c r="G4850" i="11"/>
  <c r="H4850" i="11"/>
  <c r="F4851" i="11"/>
  <c r="G4851" i="11"/>
  <c r="H4851" i="11"/>
  <c r="F4852" i="11"/>
  <c r="G4852" i="11"/>
  <c r="H4852" i="11"/>
  <c r="F4853" i="11"/>
  <c r="G4853" i="11"/>
  <c r="H4853" i="11"/>
  <c r="F4854" i="11"/>
  <c r="G4854" i="11"/>
  <c r="H4854" i="11"/>
  <c r="F4855" i="11"/>
  <c r="G4855" i="11"/>
  <c r="H4855" i="11"/>
  <c r="F4856" i="11"/>
  <c r="G4856" i="11"/>
  <c r="H4856" i="11"/>
  <c r="F4857" i="11"/>
  <c r="G4857" i="11"/>
  <c r="H4857" i="11"/>
  <c r="F4858" i="11"/>
  <c r="G4858" i="11"/>
  <c r="H4858" i="11"/>
  <c r="F4859" i="11"/>
  <c r="G4859" i="11"/>
  <c r="H4859" i="11"/>
  <c r="F4860" i="11"/>
  <c r="G4860" i="11"/>
  <c r="H4860" i="11"/>
  <c r="F4861" i="11"/>
  <c r="G4861" i="11"/>
  <c r="H4861" i="11"/>
  <c r="F4862" i="11"/>
  <c r="G4862" i="11"/>
  <c r="H4862" i="11"/>
  <c r="F4863" i="11"/>
  <c r="G4863" i="11"/>
  <c r="H4863" i="11"/>
  <c r="F4864" i="11"/>
  <c r="G4864" i="11"/>
  <c r="H4864" i="11"/>
  <c r="F4865" i="11"/>
  <c r="G4865" i="11"/>
  <c r="H4865" i="11"/>
  <c r="F4866" i="11"/>
  <c r="G4866" i="11"/>
  <c r="H4866" i="11"/>
  <c r="F4867" i="11"/>
  <c r="G4867" i="11"/>
  <c r="H4867" i="11"/>
  <c r="F4868" i="11"/>
  <c r="G4868" i="11"/>
  <c r="H4868" i="11"/>
  <c r="F4869" i="11"/>
  <c r="G4869" i="11"/>
  <c r="H4869" i="11"/>
  <c r="F4870" i="11"/>
  <c r="G4870" i="11"/>
  <c r="H4870" i="11"/>
  <c r="F4871" i="11"/>
  <c r="G4871" i="11"/>
  <c r="H4871" i="11"/>
  <c r="F4872" i="11"/>
  <c r="G4872" i="11"/>
  <c r="H4872" i="11"/>
  <c r="F4873" i="11"/>
  <c r="G4873" i="11"/>
  <c r="H4873" i="11"/>
  <c r="F4874" i="11"/>
  <c r="G4874" i="11"/>
  <c r="H4874" i="11"/>
  <c r="F4875" i="11"/>
  <c r="G4875" i="11"/>
  <c r="H4875" i="11"/>
  <c r="F4876" i="11"/>
  <c r="G4876" i="11"/>
  <c r="H4876" i="11"/>
  <c r="F4877" i="11"/>
  <c r="G4877" i="11"/>
  <c r="H4877" i="11"/>
  <c r="F4878" i="11"/>
  <c r="G4878" i="11"/>
  <c r="H4878" i="11"/>
  <c r="F4879" i="11"/>
  <c r="G4879" i="11"/>
  <c r="H4879" i="11"/>
  <c r="F4880" i="11"/>
  <c r="G4880" i="11"/>
  <c r="H4880" i="11"/>
  <c r="F4881" i="11"/>
  <c r="G4881" i="11"/>
  <c r="H4881" i="11"/>
  <c r="F4882" i="11"/>
  <c r="G4882" i="11"/>
  <c r="H4882" i="11"/>
  <c r="F4883" i="11"/>
  <c r="G4883" i="11"/>
  <c r="H4883" i="11"/>
  <c r="F4884" i="11"/>
  <c r="G4884" i="11"/>
  <c r="H4884" i="11"/>
  <c r="F4885" i="11"/>
  <c r="G4885" i="11"/>
  <c r="H4885" i="11"/>
  <c r="F4886" i="11"/>
  <c r="G4886" i="11"/>
  <c r="H4886" i="11"/>
  <c r="F4887" i="11"/>
  <c r="G4887" i="11"/>
  <c r="H4887" i="11"/>
  <c r="F4888" i="11"/>
  <c r="G4888" i="11"/>
  <c r="H4888" i="11"/>
  <c r="F4889" i="11"/>
  <c r="G4889" i="11"/>
  <c r="H4889" i="11"/>
  <c r="F4890" i="11"/>
  <c r="G4890" i="11"/>
  <c r="H4890" i="11"/>
  <c r="F4891" i="11"/>
  <c r="G4891" i="11"/>
  <c r="H4891" i="11"/>
  <c r="F4892" i="11"/>
  <c r="G4892" i="11"/>
  <c r="H4892" i="11"/>
  <c r="F4893" i="11"/>
  <c r="G4893" i="11"/>
  <c r="H4893" i="11"/>
  <c r="F4894" i="11"/>
  <c r="G4894" i="11"/>
  <c r="H4894" i="11"/>
  <c r="F4895" i="11"/>
  <c r="G4895" i="11"/>
  <c r="H4895" i="11"/>
  <c r="F4896" i="11"/>
  <c r="G4896" i="11"/>
  <c r="H4896" i="11"/>
  <c r="F4897" i="11"/>
  <c r="G4897" i="11"/>
  <c r="H4897" i="11"/>
  <c r="F4898" i="11"/>
  <c r="G4898" i="11"/>
  <c r="H4898" i="11"/>
  <c r="F4899" i="11"/>
  <c r="G4899" i="11"/>
  <c r="H4899" i="11"/>
  <c r="F4900" i="11"/>
  <c r="G4900" i="11"/>
  <c r="H4900" i="11"/>
  <c r="F4901" i="11"/>
  <c r="G4901" i="11"/>
  <c r="H4901" i="11"/>
  <c r="F4902" i="11"/>
  <c r="G4902" i="11"/>
  <c r="H4902" i="11"/>
  <c r="F4903" i="11"/>
  <c r="G4903" i="11"/>
  <c r="H4903" i="11"/>
  <c r="F4904" i="11"/>
  <c r="G4904" i="11"/>
  <c r="H4904" i="11"/>
  <c r="F4905" i="11"/>
  <c r="G4905" i="11"/>
  <c r="H4905" i="11"/>
  <c r="F4906" i="11"/>
  <c r="G4906" i="11"/>
  <c r="H4906" i="11"/>
  <c r="F4907" i="11"/>
  <c r="G4907" i="11"/>
  <c r="H4907" i="11"/>
  <c r="F4908" i="11"/>
  <c r="G4908" i="11"/>
  <c r="H4908" i="11"/>
  <c r="F4909" i="11"/>
  <c r="G4909" i="11"/>
  <c r="H4909" i="11"/>
  <c r="F4910" i="11"/>
  <c r="G4910" i="11"/>
  <c r="H4910" i="11"/>
  <c r="F4911" i="11"/>
  <c r="G4911" i="11"/>
  <c r="H4911" i="11"/>
  <c r="F4912" i="11"/>
  <c r="G4912" i="11"/>
  <c r="H4912" i="11"/>
  <c r="F4913" i="11"/>
  <c r="G4913" i="11"/>
  <c r="H4913" i="11"/>
  <c r="F4914" i="11"/>
  <c r="G4914" i="11"/>
  <c r="H4914" i="11"/>
  <c r="F4915" i="11"/>
  <c r="G4915" i="11"/>
  <c r="H4915" i="11"/>
  <c r="F4916" i="11"/>
  <c r="G4916" i="11"/>
  <c r="H4916" i="11"/>
  <c r="F4917" i="11"/>
  <c r="G4917" i="11"/>
  <c r="H4917" i="11"/>
  <c r="F4918" i="11"/>
  <c r="G4918" i="11"/>
  <c r="H4918" i="11"/>
  <c r="F4919" i="11"/>
  <c r="G4919" i="11"/>
  <c r="H4919" i="11"/>
  <c r="F4920" i="11"/>
  <c r="G4920" i="11"/>
  <c r="H4920" i="11"/>
  <c r="F4921" i="11"/>
  <c r="G4921" i="11"/>
  <c r="H4921" i="11"/>
  <c r="F4922" i="11"/>
  <c r="G4922" i="11"/>
  <c r="H4922" i="11"/>
  <c r="F4923" i="11"/>
  <c r="G4923" i="11"/>
  <c r="H4923" i="11"/>
  <c r="F4924" i="11"/>
  <c r="G4924" i="11"/>
  <c r="H4924" i="11"/>
  <c r="F4925" i="11"/>
  <c r="G4925" i="11"/>
  <c r="H4925" i="11"/>
  <c r="F4926" i="11"/>
  <c r="G4926" i="11"/>
  <c r="H4926" i="11"/>
  <c r="F4927" i="11"/>
  <c r="G4927" i="11"/>
  <c r="H4927" i="11"/>
  <c r="F4928" i="11"/>
  <c r="G4928" i="11"/>
  <c r="H4928" i="11"/>
  <c r="F4929" i="11"/>
  <c r="G4929" i="11"/>
  <c r="H4929" i="11"/>
  <c r="F4930" i="11"/>
  <c r="G4930" i="11"/>
  <c r="H4930" i="11"/>
  <c r="F4931" i="11"/>
  <c r="G4931" i="11"/>
  <c r="H4931" i="11"/>
  <c r="F4932" i="11"/>
  <c r="G4932" i="11"/>
  <c r="H4932" i="11"/>
  <c r="F4933" i="11"/>
  <c r="G4933" i="11"/>
  <c r="H4933" i="11"/>
  <c r="F4934" i="11"/>
  <c r="G4934" i="11"/>
  <c r="H4934" i="11"/>
  <c r="F4935" i="11"/>
  <c r="G4935" i="11"/>
  <c r="H4935" i="11"/>
  <c r="F4936" i="11"/>
  <c r="G4936" i="11"/>
  <c r="H4936" i="11"/>
  <c r="F4937" i="11"/>
  <c r="G4937" i="11"/>
  <c r="H4937" i="11"/>
  <c r="F4938" i="11"/>
  <c r="G4938" i="11"/>
  <c r="H4938" i="11"/>
  <c r="F4939" i="11"/>
  <c r="G4939" i="11"/>
  <c r="H4939" i="11"/>
  <c r="F4940" i="11"/>
  <c r="G4940" i="11"/>
  <c r="H4940" i="11"/>
  <c r="F4941" i="11"/>
  <c r="G4941" i="11"/>
  <c r="H4941" i="11"/>
  <c r="F4942" i="11"/>
  <c r="G4942" i="11"/>
  <c r="H4942" i="11"/>
  <c r="F4943" i="11"/>
  <c r="G4943" i="11"/>
  <c r="H4943" i="11"/>
  <c r="F4944" i="11"/>
  <c r="G4944" i="11"/>
  <c r="H4944" i="11"/>
  <c r="F4945" i="11"/>
  <c r="G4945" i="11"/>
  <c r="H4945" i="11"/>
  <c r="F4946" i="11"/>
  <c r="G4946" i="11"/>
  <c r="H4946" i="11"/>
  <c r="F4947" i="11"/>
  <c r="G4947" i="11"/>
  <c r="H4947" i="11"/>
  <c r="F4948" i="11"/>
  <c r="G4948" i="11"/>
  <c r="H4948" i="11"/>
  <c r="F4949" i="11"/>
  <c r="G4949" i="11"/>
  <c r="H4949" i="11"/>
  <c r="F4950" i="11"/>
  <c r="G4950" i="11"/>
  <c r="H4950" i="11"/>
  <c r="F4951" i="11"/>
  <c r="G4951" i="11"/>
  <c r="H4951" i="11"/>
  <c r="F4952" i="11"/>
  <c r="G4952" i="11"/>
  <c r="H4952" i="11"/>
  <c r="F4953" i="11"/>
  <c r="G4953" i="11"/>
  <c r="H4953" i="11"/>
  <c r="F4954" i="11"/>
  <c r="G4954" i="11"/>
  <c r="H4954" i="11"/>
  <c r="F4955" i="11"/>
  <c r="G4955" i="11"/>
  <c r="H4955" i="11"/>
  <c r="F4956" i="11"/>
  <c r="G4956" i="11"/>
  <c r="H4956" i="11"/>
  <c r="F4957" i="11"/>
  <c r="G4957" i="11"/>
  <c r="H4957" i="11"/>
  <c r="F4958" i="11"/>
  <c r="G4958" i="11"/>
  <c r="H4958" i="11"/>
  <c r="F4959" i="11"/>
  <c r="G4959" i="11"/>
  <c r="H4959" i="11"/>
  <c r="F4960" i="11"/>
  <c r="G4960" i="11"/>
  <c r="H4960" i="11"/>
  <c r="F4961" i="11"/>
  <c r="G4961" i="11"/>
  <c r="H4961" i="11"/>
  <c r="F4962" i="11"/>
  <c r="G4962" i="11"/>
  <c r="H4962" i="11"/>
  <c r="F4963" i="11"/>
  <c r="G4963" i="11"/>
  <c r="H4963" i="11"/>
  <c r="F4964" i="11"/>
  <c r="G4964" i="11"/>
  <c r="H4964" i="11"/>
  <c r="F4965" i="11"/>
  <c r="G4965" i="11"/>
  <c r="H4965" i="11"/>
  <c r="F4966" i="11"/>
  <c r="G4966" i="11"/>
  <c r="H4966" i="11"/>
  <c r="F4967" i="11"/>
  <c r="G4967" i="11"/>
  <c r="H4967" i="11"/>
  <c r="F4968" i="11"/>
  <c r="G4968" i="11"/>
  <c r="H4968" i="11"/>
  <c r="F4969" i="11"/>
  <c r="G4969" i="11"/>
  <c r="H4969" i="11"/>
  <c r="H4142" i="11"/>
  <c r="G4142" i="11"/>
  <c r="F4142" i="11"/>
  <c r="F3315" i="11"/>
  <c r="G3315" i="11"/>
  <c r="H3315" i="11"/>
  <c r="F3316" i="11"/>
  <c r="G3316" i="11"/>
  <c r="H3316" i="11"/>
  <c r="F3317" i="11"/>
  <c r="G3317" i="11"/>
  <c r="H3317" i="11"/>
  <c r="F3318" i="11"/>
  <c r="G3318" i="11"/>
  <c r="H3318" i="11"/>
  <c r="F3319" i="11"/>
  <c r="G3319" i="11"/>
  <c r="H3319" i="11"/>
  <c r="F3320" i="11"/>
  <c r="G3320" i="11"/>
  <c r="H3320" i="11"/>
  <c r="F3321" i="11"/>
  <c r="G3321" i="11"/>
  <c r="H3321" i="11"/>
  <c r="F3322" i="11"/>
  <c r="G3322" i="11"/>
  <c r="H3322" i="11"/>
  <c r="F3323" i="11"/>
  <c r="G3323" i="11"/>
  <c r="H3323" i="11"/>
  <c r="F3324" i="11"/>
  <c r="G3324" i="11"/>
  <c r="H3324" i="11"/>
  <c r="F3325" i="11"/>
  <c r="G3325" i="11"/>
  <c r="H3325" i="11"/>
  <c r="F3326" i="11"/>
  <c r="G3326" i="11"/>
  <c r="H3326" i="11"/>
  <c r="F3327" i="11"/>
  <c r="G3327" i="11"/>
  <c r="H3327" i="11"/>
  <c r="F3328" i="11"/>
  <c r="G3328" i="11"/>
  <c r="H3328" i="11"/>
  <c r="F3329" i="11"/>
  <c r="G3329" i="11"/>
  <c r="H3329" i="11"/>
  <c r="F3330" i="11"/>
  <c r="G3330" i="11"/>
  <c r="H3330" i="11"/>
  <c r="F3331" i="11"/>
  <c r="G3331" i="11"/>
  <c r="H3331" i="11"/>
  <c r="F3332" i="11"/>
  <c r="G3332" i="11"/>
  <c r="H3332" i="11"/>
  <c r="F3333" i="11"/>
  <c r="G3333" i="11"/>
  <c r="H3333" i="11"/>
  <c r="F3334" i="11"/>
  <c r="G3334" i="11"/>
  <c r="H3334" i="11"/>
  <c r="F3335" i="11"/>
  <c r="G3335" i="11"/>
  <c r="H3335" i="11"/>
  <c r="F3336" i="11"/>
  <c r="G3336" i="11"/>
  <c r="H3336" i="11"/>
  <c r="F3337" i="11"/>
  <c r="G3337" i="11"/>
  <c r="H3337" i="11"/>
  <c r="F3338" i="11"/>
  <c r="G3338" i="11"/>
  <c r="H3338" i="11"/>
  <c r="F3339" i="11"/>
  <c r="G3339" i="11"/>
  <c r="H3339" i="11"/>
  <c r="F3340" i="11"/>
  <c r="G3340" i="11"/>
  <c r="H3340" i="11"/>
  <c r="F3341" i="11"/>
  <c r="G3341" i="11"/>
  <c r="H3341" i="11"/>
  <c r="F3342" i="11"/>
  <c r="G3342" i="11"/>
  <c r="H3342" i="11"/>
  <c r="F3343" i="11"/>
  <c r="G3343" i="11"/>
  <c r="H3343" i="11"/>
  <c r="F3344" i="11"/>
  <c r="G3344" i="11"/>
  <c r="H3344" i="11"/>
  <c r="F3345" i="11"/>
  <c r="G3345" i="11"/>
  <c r="H3345" i="11"/>
  <c r="F3346" i="11"/>
  <c r="G3346" i="11"/>
  <c r="H3346" i="11"/>
  <c r="F3347" i="11"/>
  <c r="G3347" i="11"/>
  <c r="H3347" i="11"/>
  <c r="F3348" i="11"/>
  <c r="G3348" i="11"/>
  <c r="H3348" i="11"/>
  <c r="F3349" i="11"/>
  <c r="G3349" i="11"/>
  <c r="H3349" i="11"/>
  <c r="F3350" i="11"/>
  <c r="G3350" i="11"/>
  <c r="H3350" i="11"/>
  <c r="F3351" i="11"/>
  <c r="G3351" i="11"/>
  <c r="H3351" i="11"/>
  <c r="F3352" i="11"/>
  <c r="G3352" i="11"/>
  <c r="H3352" i="11"/>
  <c r="F3353" i="11"/>
  <c r="G3353" i="11"/>
  <c r="H3353" i="11"/>
  <c r="F3354" i="11"/>
  <c r="G3354" i="11"/>
  <c r="H3354" i="11"/>
  <c r="F3355" i="11"/>
  <c r="G3355" i="11"/>
  <c r="H3355" i="11"/>
  <c r="F3356" i="11"/>
  <c r="G3356" i="11"/>
  <c r="H3356" i="11"/>
  <c r="F3357" i="11"/>
  <c r="G3357" i="11"/>
  <c r="H3357" i="11"/>
  <c r="F3358" i="11"/>
  <c r="G3358" i="11"/>
  <c r="H3358" i="11"/>
  <c r="F3359" i="11"/>
  <c r="G3359" i="11"/>
  <c r="H3359" i="11"/>
  <c r="F3360" i="11"/>
  <c r="G3360" i="11"/>
  <c r="H3360" i="11"/>
  <c r="F3361" i="11"/>
  <c r="G3361" i="11"/>
  <c r="H3361" i="11"/>
  <c r="F3362" i="11"/>
  <c r="G3362" i="11"/>
  <c r="H3362" i="11"/>
  <c r="F3363" i="11"/>
  <c r="G3363" i="11"/>
  <c r="H3363" i="11"/>
  <c r="F3364" i="11"/>
  <c r="G3364" i="11"/>
  <c r="H3364" i="11"/>
  <c r="F3365" i="11"/>
  <c r="G3365" i="11"/>
  <c r="H3365" i="11"/>
  <c r="F3366" i="11"/>
  <c r="G3366" i="11"/>
  <c r="H3366" i="11"/>
  <c r="F3367" i="11"/>
  <c r="G3367" i="11"/>
  <c r="H3367" i="11"/>
  <c r="F3368" i="11"/>
  <c r="G3368" i="11"/>
  <c r="H3368" i="11"/>
  <c r="F3369" i="11"/>
  <c r="G3369" i="11"/>
  <c r="H3369" i="11"/>
  <c r="F3370" i="11"/>
  <c r="G3370" i="11"/>
  <c r="H3370" i="11"/>
  <c r="F3371" i="11"/>
  <c r="G3371" i="11"/>
  <c r="H3371" i="11"/>
  <c r="F3372" i="11"/>
  <c r="G3372" i="11"/>
  <c r="H3372" i="11"/>
  <c r="F3373" i="11"/>
  <c r="G3373" i="11"/>
  <c r="H3373" i="11"/>
  <c r="F3374" i="11"/>
  <c r="G3374" i="11"/>
  <c r="H3374" i="11"/>
  <c r="F3375" i="11"/>
  <c r="G3375" i="11"/>
  <c r="H3375" i="11"/>
  <c r="F3376" i="11"/>
  <c r="G3376" i="11"/>
  <c r="H3376" i="11"/>
  <c r="F3377" i="11"/>
  <c r="G3377" i="11"/>
  <c r="H3377" i="11"/>
  <c r="F3378" i="11"/>
  <c r="G3378" i="11"/>
  <c r="H3378" i="11"/>
  <c r="F3379" i="11"/>
  <c r="G3379" i="11"/>
  <c r="H3379" i="11"/>
  <c r="F3380" i="11"/>
  <c r="G3380" i="11"/>
  <c r="H3380" i="11"/>
  <c r="F3381" i="11"/>
  <c r="G3381" i="11"/>
  <c r="H3381" i="11"/>
  <c r="F3382" i="11"/>
  <c r="G3382" i="11"/>
  <c r="H3382" i="11"/>
  <c r="F3383" i="11"/>
  <c r="G3383" i="11"/>
  <c r="H3383" i="11"/>
  <c r="F3384" i="11"/>
  <c r="G3384" i="11"/>
  <c r="H3384" i="11"/>
  <c r="F3385" i="11"/>
  <c r="G3385" i="11"/>
  <c r="H3385" i="11"/>
  <c r="F3386" i="11"/>
  <c r="G3386" i="11"/>
  <c r="H3386" i="11"/>
  <c r="F3387" i="11"/>
  <c r="G3387" i="11"/>
  <c r="H3387" i="11"/>
  <c r="F3388" i="11"/>
  <c r="G3388" i="11"/>
  <c r="H3388" i="11"/>
  <c r="F3389" i="11"/>
  <c r="G3389" i="11"/>
  <c r="H3389" i="11"/>
  <c r="F3390" i="11"/>
  <c r="G3390" i="11"/>
  <c r="H3390" i="11"/>
  <c r="F3391" i="11"/>
  <c r="G3391" i="11"/>
  <c r="H3391" i="11"/>
  <c r="F3392" i="11"/>
  <c r="G3392" i="11"/>
  <c r="H3392" i="11"/>
  <c r="F3393" i="11"/>
  <c r="G3393" i="11"/>
  <c r="H3393" i="11"/>
  <c r="F3394" i="11"/>
  <c r="G3394" i="11"/>
  <c r="H3394" i="11"/>
  <c r="F3395" i="11"/>
  <c r="G3395" i="11"/>
  <c r="H3395" i="11"/>
  <c r="F3396" i="11"/>
  <c r="G3396" i="11"/>
  <c r="H3396" i="11"/>
  <c r="F3397" i="11"/>
  <c r="G3397" i="11"/>
  <c r="H3397" i="11"/>
  <c r="F3398" i="11"/>
  <c r="G3398" i="11"/>
  <c r="H3398" i="11"/>
  <c r="F3399" i="11"/>
  <c r="G3399" i="11"/>
  <c r="H3399" i="11"/>
  <c r="F3400" i="11"/>
  <c r="G3400" i="11"/>
  <c r="H3400" i="11"/>
  <c r="F3401" i="11"/>
  <c r="G3401" i="11"/>
  <c r="H3401" i="11"/>
  <c r="F3402" i="11"/>
  <c r="G3402" i="11"/>
  <c r="H3402" i="11"/>
  <c r="F3403" i="11"/>
  <c r="G3403" i="11"/>
  <c r="H3403" i="11"/>
  <c r="F3404" i="11"/>
  <c r="G3404" i="11"/>
  <c r="H3404" i="11"/>
  <c r="F3405" i="11"/>
  <c r="G3405" i="11"/>
  <c r="H3405" i="11"/>
  <c r="F3406" i="11"/>
  <c r="G3406" i="11"/>
  <c r="H3406" i="11"/>
  <c r="F3407" i="11"/>
  <c r="G3407" i="11"/>
  <c r="H3407" i="11"/>
  <c r="F3408" i="11"/>
  <c r="G3408" i="11"/>
  <c r="H3408" i="11"/>
  <c r="F3409" i="11"/>
  <c r="G3409" i="11"/>
  <c r="H3409" i="11"/>
  <c r="F3410" i="11"/>
  <c r="G3410" i="11"/>
  <c r="H3410" i="11"/>
  <c r="F3411" i="11"/>
  <c r="G3411" i="11"/>
  <c r="H3411" i="11"/>
  <c r="F3412" i="11"/>
  <c r="G3412" i="11"/>
  <c r="H3412" i="11"/>
  <c r="F3413" i="11"/>
  <c r="G3413" i="11"/>
  <c r="H3413" i="11"/>
  <c r="F3414" i="11"/>
  <c r="G3414" i="11"/>
  <c r="H3414" i="11"/>
  <c r="F3415" i="11"/>
  <c r="G3415" i="11"/>
  <c r="H3415" i="11"/>
  <c r="F3416" i="11"/>
  <c r="G3416" i="11"/>
  <c r="H3416" i="11"/>
  <c r="F3417" i="11"/>
  <c r="G3417" i="11"/>
  <c r="H3417" i="11"/>
  <c r="F3418" i="11"/>
  <c r="G3418" i="11"/>
  <c r="H3418" i="11"/>
  <c r="F3419" i="11"/>
  <c r="G3419" i="11"/>
  <c r="H3419" i="11"/>
  <c r="F3420" i="11"/>
  <c r="G3420" i="11"/>
  <c r="H3420" i="11"/>
  <c r="F3421" i="11"/>
  <c r="G3421" i="11"/>
  <c r="H3421" i="11"/>
  <c r="F3422" i="11"/>
  <c r="G3422" i="11"/>
  <c r="H3422" i="11"/>
  <c r="F3423" i="11"/>
  <c r="G3423" i="11"/>
  <c r="H3423" i="11"/>
  <c r="F3424" i="11"/>
  <c r="G3424" i="11"/>
  <c r="H3424" i="11"/>
  <c r="F3425" i="11"/>
  <c r="G3425" i="11"/>
  <c r="H3425" i="11"/>
  <c r="F3426" i="11"/>
  <c r="G3426" i="11"/>
  <c r="H3426" i="11"/>
  <c r="F3427" i="11"/>
  <c r="G3427" i="11"/>
  <c r="H3427" i="11"/>
  <c r="F3428" i="11"/>
  <c r="G3428" i="11"/>
  <c r="H3428" i="11"/>
  <c r="F3429" i="11"/>
  <c r="G3429" i="11"/>
  <c r="H3429" i="11"/>
  <c r="F3430" i="11"/>
  <c r="G3430" i="11"/>
  <c r="H3430" i="11"/>
  <c r="F3431" i="11"/>
  <c r="G3431" i="11"/>
  <c r="H3431" i="11"/>
  <c r="F3432" i="11"/>
  <c r="G3432" i="11"/>
  <c r="H3432" i="11"/>
  <c r="F3433" i="11"/>
  <c r="G3433" i="11"/>
  <c r="H3433" i="11"/>
  <c r="F3434" i="11"/>
  <c r="G3434" i="11"/>
  <c r="H3434" i="11"/>
  <c r="F3435" i="11"/>
  <c r="G3435" i="11"/>
  <c r="H3435" i="11"/>
  <c r="F3436" i="11"/>
  <c r="G3436" i="11"/>
  <c r="H3436" i="11"/>
  <c r="F3437" i="11"/>
  <c r="G3437" i="11"/>
  <c r="H3437" i="11"/>
  <c r="F3438" i="11"/>
  <c r="G3438" i="11"/>
  <c r="H3438" i="11"/>
  <c r="F3439" i="11"/>
  <c r="G3439" i="11"/>
  <c r="H3439" i="11"/>
  <c r="F3440" i="11"/>
  <c r="G3440" i="11"/>
  <c r="H3440" i="11"/>
  <c r="F3441" i="11"/>
  <c r="G3441" i="11"/>
  <c r="H3441" i="11"/>
  <c r="F3442" i="11"/>
  <c r="G3442" i="11"/>
  <c r="H3442" i="11"/>
  <c r="F3443" i="11"/>
  <c r="G3443" i="11"/>
  <c r="H3443" i="11"/>
  <c r="F3444" i="11"/>
  <c r="G3444" i="11"/>
  <c r="H3444" i="11"/>
  <c r="F3445" i="11"/>
  <c r="G3445" i="11"/>
  <c r="H3445" i="11"/>
  <c r="F3446" i="11"/>
  <c r="G3446" i="11"/>
  <c r="H3446" i="11"/>
  <c r="F3447" i="11"/>
  <c r="G3447" i="11"/>
  <c r="H3447" i="11"/>
  <c r="F3448" i="11"/>
  <c r="G3448" i="11"/>
  <c r="H3448" i="11"/>
  <c r="F3449" i="11"/>
  <c r="G3449" i="11"/>
  <c r="H3449" i="11"/>
  <c r="F3450" i="11"/>
  <c r="G3450" i="11"/>
  <c r="H3450" i="11"/>
  <c r="F3451" i="11"/>
  <c r="G3451" i="11"/>
  <c r="H3451" i="11"/>
  <c r="F3452" i="11"/>
  <c r="G3452" i="11"/>
  <c r="H3452" i="11"/>
  <c r="F3453" i="11"/>
  <c r="G3453" i="11"/>
  <c r="H3453" i="11"/>
  <c r="F3454" i="11"/>
  <c r="G3454" i="11"/>
  <c r="H3454" i="11"/>
  <c r="F3455" i="11"/>
  <c r="G3455" i="11"/>
  <c r="H3455" i="11"/>
  <c r="F3456" i="11"/>
  <c r="G3456" i="11"/>
  <c r="H3456" i="11"/>
  <c r="F3457" i="11"/>
  <c r="G3457" i="11"/>
  <c r="H3457" i="11"/>
  <c r="F3458" i="11"/>
  <c r="G3458" i="11"/>
  <c r="H3458" i="11"/>
  <c r="F3459" i="11"/>
  <c r="G3459" i="11"/>
  <c r="H3459" i="11"/>
  <c r="F3460" i="11"/>
  <c r="G3460" i="11"/>
  <c r="H3460" i="11"/>
  <c r="F3461" i="11"/>
  <c r="G3461" i="11"/>
  <c r="H3461" i="11"/>
  <c r="F3462" i="11"/>
  <c r="G3462" i="11"/>
  <c r="H3462" i="11"/>
  <c r="F3463" i="11"/>
  <c r="G3463" i="11"/>
  <c r="H3463" i="11"/>
  <c r="F3464" i="11"/>
  <c r="G3464" i="11"/>
  <c r="H3464" i="11"/>
  <c r="F3465" i="11"/>
  <c r="G3465" i="11"/>
  <c r="H3465" i="11"/>
  <c r="F3466" i="11"/>
  <c r="G3466" i="11"/>
  <c r="H3466" i="11"/>
  <c r="F3467" i="11"/>
  <c r="G3467" i="11"/>
  <c r="H3467" i="11"/>
  <c r="F3468" i="11"/>
  <c r="G3468" i="11"/>
  <c r="H3468" i="11"/>
  <c r="F3469" i="11"/>
  <c r="G3469" i="11"/>
  <c r="H3469" i="11"/>
  <c r="F3470" i="11"/>
  <c r="G3470" i="11"/>
  <c r="H3470" i="11"/>
  <c r="F3471" i="11"/>
  <c r="G3471" i="11"/>
  <c r="H3471" i="11"/>
  <c r="F3472" i="11"/>
  <c r="G3472" i="11"/>
  <c r="H3472" i="11"/>
  <c r="F3473" i="11"/>
  <c r="G3473" i="11"/>
  <c r="H3473" i="11"/>
  <c r="F3474" i="11"/>
  <c r="G3474" i="11"/>
  <c r="H3474" i="11"/>
  <c r="F3475" i="11"/>
  <c r="G3475" i="11"/>
  <c r="H3475" i="11"/>
  <c r="F3476" i="11"/>
  <c r="G3476" i="11"/>
  <c r="H3476" i="11"/>
  <c r="F3477" i="11"/>
  <c r="G3477" i="11"/>
  <c r="H3477" i="11"/>
  <c r="F3478" i="11"/>
  <c r="G3478" i="11"/>
  <c r="H3478" i="11"/>
  <c r="F3479" i="11"/>
  <c r="G3479" i="11"/>
  <c r="H3479" i="11"/>
  <c r="F3480" i="11"/>
  <c r="G3480" i="11"/>
  <c r="H3480" i="11"/>
  <c r="F3481" i="11"/>
  <c r="G3481" i="11"/>
  <c r="H3481" i="11"/>
  <c r="F3482" i="11"/>
  <c r="G3482" i="11"/>
  <c r="H3482" i="11"/>
  <c r="F3483" i="11"/>
  <c r="G3483" i="11"/>
  <c r="H3483" i="11"/>
  <c r="F3484" i="11"/>
  <c r="G3484" i="11"/>
  <c r="H3484" i="11"/>
  <c r="F3485" i="11"/>
  <c r="G3485" i="11"/>
  <c r="H3485" i="11"/>
  <c r="F3486" i="11"/>
  <c r="G3486" i="11"/>
  <c r="H3486" i="11"/>
  <c r="F3487" i="11"/>
  <c r="G3487" i="11"/>
  <c r="H3487" i="11"/>
  <c r="F3488" i="11"/>
  <c r="G3488" i="11"/>
  <c r="H3488" i="11"/>
  <c r="F3489" i="11"/>
  <c r="G3489" i="11"/>
  <c r="H3489" i="11"/>
  <c r="F3490" i="11"/>
  <c r="G3490" i="11"/>
  <c r="H3490" i="11"/>
  <c r="F3491" i="11"/>
  <c r="G3491" i="11"/>
  <c r="H3491" i="11"/>
  <c r="F3492" i="11"/>
  <c r="G3492" i="11"/>
  <c r="H3492" i="11"/>
  <c r="F3493" i="11"/>
  <c r="G3493" i="11"/>
  <c r="H3493" i="11"/>
  <c r="F3494" i="11"/>
  <c r="G3494" i="11"/>
  <c r="H3494" i="11"/>
  <c r="F3495" i="11"/>
  <c r="G3495" i="11"/>
  <c r="H3495" i="11"/>
  <c r="F3496" i="11"/>
  <c r="G3496" i="11"/>
  <c r="H3496" i="11"/>
  <c r="F3497" i="11"/>
  <c r="G3497" i="11"/>
  <c r="H3497" i="11"/>
  <c r="F3498" i="11"/>
  <c r="G3498" i="11"/>
  <c r="H3498" i="11"/>
  <c r="F3499" i="11"/>
  <c r="G3499" i="11"/>
  <c r="H3499" i="11"/>
  <c r="F3500" i="11"/>
  <c r="G3500" i="11"/>
  <c r="H3500" i="11"/>
  <c r="F3501" i="11"/>
  <c r="G3501" i="11"/>
  <c r="H3501" i="11"/>
  <c r="F3502" i="11"/>
  <c r="G3502" i="11"/>
  <c r="H3502" i="11"/>
  <c r="F3503" i="11"/>
  <c r="G3503" i="11"/>
  <c r="H3503" i="11"/>
  <c r="F3504" i="11"/>
  <c r="G3504" i="11"/>
  <c r="H3504" i="11"/>
  <c r="F3505" i="11"/>
  <c r="G3505" i="11"/>
  <c r="H3505" i="11"/>
  <c r="F3506" i="11"/>
  <c r="G3506" i="11"/>
  <c r="H3506" i="11"/>
  <c r="F3507" i="11"/>
  <c r="G3507" i="11"/>
  <c r="H3507" i="11"/>
  <c r="F3508" i="11"/>
  <c r="G3508" i="11"/>
  <c r="H3508" i="11"/>
  <c r="F3509" i="11"/>
  <c r="G3509" i="11"/>
  <c r="H3509" i="11"/>
  <c r="F3510" i="11"/>
  <c r="G3510" i="11"/>
  <c r="H3510" i="11"/>
  <c r="F3511" i="11"/>
  <c r="G3511" i="11"/>
  <c r="H3511" i="11"/>
  <c r="F3512" i="11"/>
  <c r="G3512" i="11"/>
  <c r="H3512" i="11"/>
  <c r="F3513" i="11"/>
  <c r="G3513" i="11"/>
  <c r="H3513" i="11"/>
  <c r="F3514" i="11"/>
  <c r="G3514" i="11"/>
  <c r="H3514" i="11"/>
  <c r="F3515" i="11"/>
  <c r="G3515" i="11"/>
  <c r="H3515" i="11"/>
  <c r="F3516" i="11"/>
  <c r="G3516" i="11"/>
  <c r="H3516" i="11"/>
  <c r="F3517" i="11"/>
  <c r="G3517" i="11"/>
  <c r="H3517" i="11"/>
  <c r="F3518" i="11"/>
  <c r="G3518" i="11"/>
  <c r="H3518" i="11"/>
  <c r="F3519" i="11"/>
  <c r="G3519" i="11"/>
  <c r="H3519" i="11"/>
  <c r="F3520" i="11"/>
  <c r="G3520" i="11"/>
  <c r="H3520" i="11"/>
  <c r="F3521" i="11"/>
  <c r="G3521" i="11"/>
  <c r="H3521" i="11"/>
  <c r="F3522" i="11"/>
  <c r="G3522" i="11"/>
  <c r="H3522" i="11"/>
  <c r="F3523" i="11"/>
  <c r="G3523" i="11"/>
  <c r="H3523" i="11"/>
  <c r="F3524" i="11"/>
  <c r="G3524" i="11"/>
  <c r="H3524" i="11"/>
  <c r="F3525" i="11"/>
  <c r="G3525" i="11"/>
  <c r="H3525" i="11"/>
  <c r="F3526" i="11"/>
  <c r="G3526" i="11"/>
  <c r="H3526" i="11"/>
  <c r="F3527" i="11"/>
  <c r="G3527" i="11"/>
  <c r="H3527" i="11"/>
  <c r="F3528" i="11"/>
  <c r="G3528" i="11"/>
  <c r="H3528" i="11"/>
  <c r="F3529" i="11"/>
  <c r="G3529" i="11"/>
  <c r="H3529" i="11"/>
  <c r="F3530" i="11"/>
  <c r="G3530" i="11"/>
  <c r="H3530" i="11"/>
  <c r="F3531" i="11"/>
  <c r="G3531" i="11"/>
  <c r="H3531" i="11"/>
  <c r="F3532" i="11"/>
  <c r="G3532" i="11"/>
  <c r="H3532" i="11"/>
  <c r="F3533" i="11"/>
  <c r="G3533" i="11"/>
  <c r="H3533" i="11"/>
  <c r="F3534" i="11"/>
  <c r="G3534" i="11"/>
  <c r="H3534" i="11"/>
  <c r="F3535" i="11"/>
  <c r="G3535" i="11"/>
  <c r="H3535" i="11"/>
  <c r="F3536" i="11"/>
  <c r="G3536" i="11"/>
  <c r="H3536" i="11"/>
  <c r="F3537" i="11"/>
  <c r="G3537" i="11"/>
  <c r="H3537" i="11"/>
  <c r="F3538" i="11"/>
  <c r="G3538" i="11"/>
  <c r="H3538" i="11"/>
  <c r="F3539" i="11"/>
  <c r="G3539" i="11"/>
  <c r="H3539" i="11"/>
  <c r="F3540" i="11"/>
  <c r="G3540" i="11"/>
  <c r="H3540" i="11"/>
  <c r="F3541" i="11"/>
  <c r="G3541" i="11"/>
  <c r="H3541" i="11"/>
  <c r="F3542" i="11"/>
  <c r="G3542" i="11"/>
  <c r="H3542" i="11"/>
  <c r="F3543" i="11"/>
  <c r="G3543" i="11"/>
  <c r="H3543" i="11"/>
  <c r="F3544" i="11"/>
  <c r="G3544" i="11"/>
  <c r="H3544" i="11"/>
  <c r="F3545" i="11"/>
  <c r="G3545" i="11"/>
  <c r="H3545" i="11"/>
  <c r="F3546" i="11"/>
  <c r="G3546" i="11"/>
  <c r="H3546" i="11"/>
  <c r="F3547" i="11"/>
  <c r="G3547" i="11"/>
  <c r="H3547" i="11"/>
  <c r="F3548" i="11"/>
  <c r="G3548" i="11"/>
  <c r="H3548" i="11"/>
  <c r="F3549" i="11"/>
  <c r="G3549" i="11"/>
  <c r="H3549" i="11"/>
  <c r="F3550" i="11"/>
  <c r="G3550" i="11"/>
  <c r="H3550" i="11"/>
  <c r="F3551" i="11"/>
  <c r="G3551" i="11"/>
  <c r="H3551" i="11"/>
  <c r="F3552" i="11"/>
  <c r="G3552" i="11"/>
  <c r="H3552" i="11"/>
  <c r="F3553" i="11"/>
  <c r="G3553" i="11"/>
  <c r="H3553" i="11"/>
  <c r="F3554" i="11"/>
  <c r="G3554" i="11"/>
  <c r="H3554" i="11"/>
  <c r="F3555" i="11"/>
  <c r="G3555" i="11"/>
  <c r="H3555" i="11"/>
  <c r="F3556" i="11"/>
  <c r="G3556" i="11"/>
  <c r="H3556" i="11"/>
  <c r="F3557" i="11"/>
  <c r="G3557" i="11"/>
  <c r="H3557" i="11"/>
  <c r="F3558" i="11"/>
  <c r="G3558" i="11"/>
  <c r="H3558" i="11"/>
  <c r="F3559" i="11"/>
  <c r="G3559" i="11"/>
  <c r="H3559" i="11"/>
  <c r="F3560" i="11"/>
  <c r="G3560" i="11"/>
  <c r="H3560" i="11"/>
  <c r="F3561" i="11"/>
  <c r="G3561" i="11"/>
  <c r="H3561" i="11"/>
  <c r="F3562" i="11"/>
  <c r="G3562" i="11"/>
  <c r="H3562" i="11"/>
  <c r="F3563" i="11"/>
  <c r="G3563" i="11"/>
  <c r="H3563" i="11"/>
  <c r="F3564" i="11"/>
  <c r="G3564" i="11"/>
  <c r="H3564" i="11"/>
  <c r="F3565" i="11"/>
  <c r="G3565" i="11"/>
  <c r="H3565" i="11"/>
  <c r="F3566" i="11"/>
  <c r="G3566" i="11"/>
  <c r="H3566" i="11"/>
  <c r="F3567" i="11"/>
  <c r="G3567" i="11"/>
  <c r="H3567" i="11"/>
  <c r="F3568" i="11"/>
  <c r="G3568" i="11"/>
  <c r="H3568" i="11"/>
  <c r="F3569" i="11"/>
  <c r="G3569" i="11"/>
  <c r="H3569" i="11"/>
  <c r="F3570" i="11"/>
  <c r="G3570" i="11"/>
  <c r="H3570" i="11"/>
  <c r="F3571" i="11"/>
  <c r="G3571" i="11"/>
  <c r="H3571" i="11"/>
  <c r="F3572" i="11"/>
  <c r="G3572" i="11"/>
  <c r="H3572" i="11"/>
  <c r="F3573" i="11"/>
  <c r="G3573" i="11"/>
  <c r="H3573" i="11"/>
  <c r="F3574" i="11"/>
  <c r="G3574" i="11"/>
  <c r="H3574" i="11"/>
  <c r="F3575" i="11"/>
  <c r="G3575" i="11"/>
  <c r="H3575" i="11"/>
  <c r="F3576" i="11"/>
  <c r="G3576" i="11"/>
  <c r="H3576" i="11"/>
  <c r="F3577" i="11"/>
  <c r="G3577" i="11"/>
  <c r="H3577" i="11"/>
  <c r="F3578" i="11"/>
  <c r="G3578" i="11"/>
  <c r="H3578" i="11"/>
  <c r="F3579" i="11"/>
  <c r="G3579" i="11"/>
  <c r="H3579" i="11"/>
  <c r="F3580" i="11"/>
  <c r="G3580" i="11"/>
  <c r="H3580" i="11"/>
  <c r="F3581" i="11"/>
  <c r="G3581" i="11"/>
  <c r="H3581" i="11"/>
  <c r="F3582" i="11"/>
  <c r="G3582" i="11"/>
  <c r="H3582" i="11"/>
  <c r="F3583" i="11"/>
  <c r="G3583" i="11"/>
  <c r="H3583" i="11"/>
  <c r="F3584" i="11"/>
  <c r="G3584" i="11"/>
  <c r="H3584" i="11"/>
  <c r="F3585" i="11"/>
  <c r="G3585" i="11"/>
  <c r="H3585" i="11"/>
  <c r="F3586" i="11"/>
  <c r="G3586" i="11"/>
  <c r="H3586" i="11"/>
  <c r="F3587" i="11"/>
  <c r="G3587" i="11"/>
  <c r="H3587" i="11"/>
  <c r="F3588" i="11"/>
  <c r="G3588" i="11"/>
  <c r="H3588" i="11"/>
  <c r="F3589" i="11"/>
  <c r="G3589" i="11"/>
  <c r="H3589" i="11"/>
  <c r="F3590" i="11"/>
  <c r="G3590" i="11"/>
  <c r="H3590" i="11"/>
  <c r="F3591" i="11"/>
  <c r="G3591" i="11"/>
  <c r="H3591" i="11"/>
  <c r="F3592" i="11"/>
  <c r="G3592" i="11"/>
  <c r="H3592" i="11"/>
  <c r="F3593" i="11"/>
  <c r="G3593" i="11"/>
  <c r="H3593" i="11"/>
  <c r="F3594" i="11"/>
  <c r="G3594" i="11"/>
  <c r="H3594" i="11"/>
  <c r="F3595" i="11"/>
  <c r="G3595" i="11"/>
  <c r="H3595" i="11"/>
  <c r="F3596" i="11"/>
  <c r="G3596" i="11"/>
  <c r="H3596" i="11"/>
  <c r="F3597" i="11"/>
  <c r="G3597" i="11"/>
  <c r="H3597" i="11"/>
  <c r="F3598" i="11"/>
  <c r="G3598" i="11"/>
  <c r="H3598" i="11"/>
  <c r="F3599" i="11"/>
  <c r="G3599" i="11"/>
  <c r="H3599" i="11"/>
  <c r="F3600" i="11"/>
  <c r="G3600" i="11"/>
  <c r="H3600" i="11"/>
  <c r="F3601" i="11"/>
  <c r="G3601" i="11"/>
  <c r="H3601" i="11"/>
  <c r="F3602" i="11"/>
  <c r="G3602" i="11"/>
  <c r="H3602" i="11"/>
  <c r="F3603" i="11"/>
  <c r="G3603" i="11"/>
  <c r="H3603" i="11"/>
  <c r="F3604" i="11"/>
  <c r="G3604" i="11"/>
  <c r="H3604" i="11"/>
  <c r="F3605" i="11"/>
  <c r="G3605" i="11"/>
  <c r="H3605" i="11"/>
  <c r="F3606" i="11"/>
  <c r="G3606" i="11"/>
  <c r="H3606" i="11"/>
  <c r="F3607" i="11"/>
  <c r="G3607" i="11"/>
  <c r="H3607" i="11"/>
  <c r="F3608" i="11"/>
  <c r="G3608" i="11"/>
  <c r="H3608" i="11"/>
  <c r="F3609" i="11"/>
  <c r="G3609" i="11"/>
  <c r="H3609" i="11"/>
  <c r="F3610" i="11"/>
  <c r="G3610" i="11"/>
  <c r="H3610" i="11"/>
  <c r="F3611" i="11"/>
  <c r="G3611" i="11"/>
  <c r="H3611" i="11"/>
  <c r="F3612" i="11"/>
  <c r="G3612" i="11"/>
  <c r="H3612" i="11"/>
  <c r="F3613" i="11"/>
  <c r="G3613" i="11"/>
  <c r="H3613" i="11"/>
  <c r="F3614" i="11"/>
  <c r="G3614" i="11"/>
  <c r="H3614" i="11"/>
  <c r="F3615" i="11"/>
  <c r="G3615" i="11"/>
  <c r="H3615" i="11"/>
  <c r="F3616" i="11"/>
  <c r="G3616" i="11"/>
  <c r="H3616" i="11"/>
  <c r="F3617" i="11"/>
  <c r="G3617" i="11"/>
  <c r="H3617" i="11"/>
  <c r="F3618" i="11"/>
  <c r="G3618" i="11"/>
  <c r="H3618" i="11"/>
  <c r="F3619" i="11"/>
  <c r="G3619" i="11"/>
  <c r="H3619" i="11"/>
  <c r="F3620" i="11"/>
  <c r="G3620" i="11"/>
  <c r="H3620" i="11"/>
  <c r="F3621" i="11"/>
  <c r="G3621" i="11"/>
  <c r="H3621" i="11"/>
  <c r="F3622" i="11"/>
  <c r="G3622" i="11"/>
  <c r="H3622" i="11"/>
  <c r="F3623" i="11"/>
  <c r="G3623" i="11"/>
  <c r="H3623" i="11"/>
  <c r="F3624" i="11"/>
  <c r="G3624" i="11"/>
  <c r="H3624" i="11"/>
  <c r="F3625" i="11"/>
  <c r="G3625" i="11"/>
  <c r="H3625" i="11"/>
  <c r="F3626" i="11"/>
  <c r="G3626" i="11"/>
  <c r="H3626" i="11"/>
  <c r="F3627" i="11"/>
  <c r="G3627" i="11"/>
  <c r="H3627" i="11"/>
  <c r="F3628" i="11"/>
  <c r="G3628" i="11"/>
  <c r="H3628" i="11"/>
  <c r="F3629" i="11"/>
  <c r="G3629" i="11"/>
  <c r="H3629" i="11"/>
  <c r="F3630" i="11"/>
  <c r="G3630" i="11"/>
  <c r="H3630" i="11"/>
  <c r="F3631" i="11"/>
  <c r="G3631" i="11"/>
  <c r="H3631" i="11"/>
  <c r="F3632" i="11"/>
  <c r="G3632" i="11"/>
  <c r="H3632" i="11"/>
  <c r="F3633" i="11"/>
  <c r="G3633" i="11"/>
  <c r="H3633" i="11"/>
  <c r="F3634" i="11"/>
  <c r="G3634" i="11"/>
  <c r="H3634" i="11"/>
  <c r="F3635" i="11"/>
  <c r="G3635" i="11"/>
  <c r="H3635" i="11"/>
  <c r="F3636" i="11"/>
  <c r="G3636" i="11"/>
  <c r="H3636" i="11"/>
  <c r="F3637" i="11"/>
  <c r="G3637" i="11"/>
  <c r="H3637" i="11"/>
  <c r="F3638" i="11"/>
  <c r="G3638" i="11"/>
  <c r="H3638" i="11"/>
  <c r="F3639" i="11"/>
  <c r="G3639" i="11"/>
  <c r="H3639" i="11"/>
  <c r="F3640" i="11"/>
  <c r="G3640" i="11"/>
  <c r="H3640" i="11"/>
  <c r="F3641" i="11"/>
  <c r="G3641" i="11"/>
  <c r="H3641" i="11"/>
  <c r="F3642" i="11"/>
  <c r="G3642" i="11"/>
  <c r="H3642" i="11"/>
  <c r="F3643" i="11"/>
  <c r="G3643" i="11"/>
  <c r="H3643" i="11"/>
  <c r="F3644" i="11"/>
  <c r="G3644" i="11"/>
  <c r="H3644" i="11"/>
  <c r="F3645" i="11"/>
  <c r="G3645" i="11"/>
  <c r="H3645" i="11"/>
  <c r="F3646" i="11"/>
  <c r="G3646" i="11"/>
  <c r="H3646" i="11"/>
  <c r="F3647" i="11"/>
  <c r="G3647" i="11"/>
  <c r="H3647" i="11"/>
  <c r="F3648" i="11"/>
  <c r="G3648" i="11"/>
  <c r="H3648" i="11"/>
  <c r="F3649" i="11"/>
  <c r="G3649" i="11"/>
  <c r="H3649" i="11"/>
  <c r="F3650" i="11"/>
  <c r="G3650" i="11"/>
  <c r="H3650" i="11"/>
  <c r="F3651" i="11"/>
  <c r="G3651" i="11"/>
  <c r="H3651" i="11"/>
  <c r="F3652" i="11"/>
  <c r="G3652" i="11"/>
  <c r="H3652" i="11"/>
  <c r="F3653" i="11"/>
  <c r="G3653" i="11"/>
  <c r="H3653" i="11"/>
  <c r="F3654" i="11"/>
  <c r="G3654" i="11"/>
  <c r="H3654" i="11"/>
  <c r="F3655" i="11"/>
  <c r="G3655" i="11"/>
  <c r="H3655" i="11"/>
  <c r="F3656" i="11"/>
  <c r="G3656" i="11"/>
  <c r="H3656" i="11"/>
  <c r="F3657" i="11"/>
  <c r="G3657" i="11"/>
  <c r="H3657" i="11"/>
  <c r="F3658" i="11"/>
  <c r="G3658" i="11"/>
  <c r="H3658" i="11"/>
  <c r="F3659" i="11"/>
  <c r="G3659" i="11"/>
  <c r="H3659" i="11"/>
  <c r="F3660" i="11"/>
  <c r="G3660" i="11"/>
  <c r="H3660" i="11"/>
  <c r="F3661" i="11"/>
  <c r="G3661" i="11"/>
  <c r="H3661" i="11"/>
  <c r="F3662" i="11"/>
  <c r="G3662" i="11"/>
  <c r="H3662" i="11"/>
  <c r="F3663" i="11"/>
  <c r="G3663" i="11"/>
  <c r="H3663" i="11"/>
  <c r="F3664" i="11"/>
  <c r="G3664" i="11"/>
  <c r="H3664" i="11"/>
  <c r="F3665" i="11"/>
  <c r="G3665" i="11"/>
  <c r="H3665" i="11"/>
  <c r="F3666" i="11"/>
  <c r="G3666" i="11"/>
  <c r="H3666" i="11"/>
  <c r="F3667" i="11"/>
  <c r="G3667" i="11"/>
  <c r="H3667" i="11"/>
  <c r="F3668" i="11"/>
  <c r="G3668" i="11"/>
  <c r="H3668" i="11"/>
  <c r="F3669" i="11"/>
  <c r="G3669" i="11"/>
  <c r="H3669" i="11"/>
  <c r="F3670" i="11"/>
  <c r="G3670" i="11"/>
  <c r="H3670" i="11"/>
  <c r="F3671" i="11"/>
  <c r="G3671" i="11"/>
  <c r="H3671" i="11"/>
  <c r="F3672" i="11"/>
  <c r="G3672" i="11"/>
  <c r="H3672" i="11"/>
  <c r="F3673" i="11"/>
  <c r="G3673" i="11"/>
  <c r="H3673" i="11"/>
  <c r="F3674" i="11"/>
  <c r="G3674" i="11"/>
  <c r="H3674" i="11"/>
  <c r="F3675" i="11"/>
  <c r="G3675" i="11"/>
  <c r="H3675" i="11"/>
  <c r="F3676" i="11"/>
  <c r="G3676" i="11"/>
  <c r="H3676" i="11"/>
  <c r="F3677" i="11"/>
  <c r="G3677" i="11"/>
  <c r="H3677" i="11"/>
  <c r="F3678" i="11"/>
  <c r="G3678" i="11"/>
  <c r="H3678" i="11"/>
  <c r="F3679" i="11"/>
  <c r="G3679" i="11"/>
  <c r="H3679" i="11"/>
  <c r="F3680" i="11"/>
  <c r="G3680" i="11"/>
  <c r="H3680" i="11"/>
  <c r="F3681" i="11"/>
  <c r="G3681" i="11"/>
  <c r="H3681" i="11"/>
  <c r="F3682" i="11"/>
  <c r="G3682" i="11"/>
  <c r="H3682" i="11"/>
  <c r="F3683" i="11"/>
  <c r="G3683" i="11"/>
  <c r="H3683" i="11"/>
  <c r="F3684" i="11"/>
  <c r="G3684" i="11"/>
  <c r="H3684" i="11"/>
  <c r="F3685" i="11"/>
  <c r="G3685" i="11"/>
  <c r="H3685" i="11"/>
  <c r="F3686" i="11"/>
  <c r="G3686" i="11"/>
  <c r="H3686" i="11"/>
  <c r="F3687" i="11"/>
  <c r="G3687" i="11"/>
  <c r="H3687" i="11"/>
  <c r="F3688" i="11"/>
  <c r="G3688" i="11"/>
  <c r="H3688" i="11"/>
  <c r="F3689" i="11"/>
  <c r="G3689" i="11"/>
  <c r="H3689" i="11"/>
  <c r="F3690" i="11"/>
  <c r="G3690" i="11"/>
  <c r="H3690" i="11"/>
  <c r="F3691" i="11"/>
  <c r="G3691" i="11"/>
  <c r="H3691" i="11"/>
  <c r="F3692" i="11"/>
  <c r="G3692" i="11"/>
  <c r="H3692" i="11"/>
  <c r="F3693" i="11"/>
  <c r="G3693" i="11"/>
  <c r="H3693" i="11"/>
  <c r="F3694" i="11"/>
  <c r="G3694" i="11"/>
  <c r="H3694" i="11"/>
  <c r="F3695" i="11"/>
  <c r="G3695" i="11"/>
  <c r="H3695" i="11"/>
  <c r="F3696" i="11"/>
  <c r="G3696" i="11"/>
  <c r="H3696" i="11"/>
  <c r="F3697" i="11"/>
  <c r="G3697" i="11"/>
  <c r="H3697" i="11"/>
  <c r="F3698" i="11"/>
  <c r="G3698" i="11"/>
  <c r="H3698" i="11"/>
  <c r="F3699" i="11"/>
  <c r="G3699" i="11"/>
  <c r="H3699" i="11"/>
  <c r="F3700" i="11"/>
  <c r="G3700" i="11"/>
  <c r="H3700" i="11"/>
  <c r="F3701" i="11"/>
  <c r="G3701" i="11"/>
  <c r="H3701" i="11"/>
  <c r="F3702" i="11"/>
  <c r="G3702" i="11"/>
  <c r="H3702" i="11"/>
  <c r="F3703" i="11"/>
  <c r="G3703" i="11"/>
  <c r="H3703" i="11"/>
  <c r="F3704" i="11"/>
  <c r="G3704" i="11"/>
  <c r="H3704" i="11"/>
  <c r="F3705" i="11"/>
  <c r="G3705" i="11"/>
  <c r="H3705" i="11"/>
  <c r="F3706" i="11"/>
  <c r="G3706" i="11"/>
  <c r="H3706" i="11"/>
  <c r="F3707" i="11"/>
  <c r="G3707" i="11"/>
  <c r="H3707" i="11"/>
  <c r="F3708" i="11"/>
  <c r="G3708" i="11"/>
  <c r="H3708" i="11"/>
  <c r="F3709" i="11"/>
  <c r="G3709" i="11"/>
  <c r="H3709" i="11"/>
  <c r="F3710" i="11"/>
  <c r="G3710" i="11"/>
  <c r="H3710" i="11"/>
  <c r="F3711" i="11"/>
  <c r="G3711" i="11"/>
  <c r="H3711" i="11"/>
  <c r="F3712" i="11"/>
  <c r="G3712" i="11"/>
  <c r="H3712" i="11"/>
  <c r="F3713" i="11"/>
  <c r="G3713" i="11"/>
  <c r="H3713" i="11"/>
  <c r="F3714" i="11"/>
  <c r="G3714" i="11"/>
  <c r="H3714" i="11"/>
  <c r="F3715" i="11"/>
  <c r="G3715" i="11"/>
  <c r="H3715" i="11"/>
  <c r="F3716" i="11"/>
  <c r="G3716" i="11"/>
  <c r="H3716" i="11"/>
  <c r="F3717" i="11"/>
  <c r="G3717" i="11"/>
  <c r="H3717" i="11"/>
  <c r="F3718" i="11"/>
  <c r="G3718" i="11"/>
  <c r="H3718" i="11"/>
  <c r="F3719" i="11"/>
  <c r="G3719" i="11"/>
  <c r="H3719" i="11"/>
  <c r="F3720" i="11"/>
  <c r="G3720" i="11"/>
  <c r="H3720" i="11"/>
  <c r="F3721" i="11"/>
  <c r="G3721" i="11"/>
  <c r="H3721" i="11"/>
  <c r="F3722" i="11"/>
  <c r="G3722" i="11"/>
  <c r="H3722" i="11"/>
  <c r="F3723" i="11"/>
  <c r="G3723" i="11"/>
  <c r="H3723" i="11"/>
  <c r="F3724" i="11"/>
  <c r="G3724" i="11"/>
  <c r="H3724" i="11"/>
  <c r="F3725" i="11"/>
  <c r="G3725" i="11"/>
  <c r="H3725" i="11"/>
  <c r="F3726" i="11"/>
  <c r="G3726" i="11"/>
  <c r="H3726" i="11"/>
  <c r="F3727" i="11"/>
  <c r="G3727" i="11"/>
  <c r="H3727" i="11"/>
  <c r="F3728" i="11"/>
  <c r="G3728" i="11"/>
  <c r="H3728" i="11"/>
  <c r="F3729" i="11"/>
  <c r="G3729" i="11"/>
  <c r="H3729" i="11"/>
  <c r="F3730" i="11"/>
  <c r="G3730" i="11"/>
  <c r="H3730" i="11"/>
  <c r="F3731" i="11"/>
  <c r="G3731" i="11"/>
  <c r="H3731" i="11"/>
  <c r="F3732" i="11"/>
  <c r="G3732" i="11"/>
  <c r="H3732" i="11"/>
  <c r="F3733" i="11"/>
  <c r="G3733" i="11"/>
  <c r="H3733" i="11"/>
  <c r="F3734" i="11"/>
  <c r="G3734" i="11"/>
  <c r="H3734" i="11"/>
  <c r="F3735" i="11"/>
  <c r="G3735" i="11"/>
  <c r="H3735" i="11"/>
  <c r="F3736" i="11"/>
  <c r="G3736" i="11"/>
  <c r="H3736" i="11"/>
  <c r="F3737" i="11"/>
  <c r="G3737" i="11"/>
  <c r="H3737" i="11"/>
  <c r="F3738" i="11"/>
  <c r="G3738" i="11"/>
  <c r="H3738" i="11"/>
  <c r="F3739" i="11"/>
  <c r="G3739" i="11"/>
  <c r="H3739" i="11"/>
  <c r="F3740" i="11"/>
  <c r="G3740" i="11"/>
  <c r="H3740" i="11"/>
  <c r="F3741" i="11"/>
  <c r="G3741" i="11"/>
  <c r="H3741" i="11"/>
  <c r="F3742" i="11"/>
  <c r="G3742" i="11"/>
  <c r="H3742" i="11"/>
  <c r="F3743" i="11"/>
  <c r="G3743" i="11"/>
  <c r="H3743" i="11"/>
  <c r="F3744" i="11"/>
  <c r="G3744" i="11"/>
  <c r="H3744" i="11"/>
  <c r="F3745" i="11"/>
  <c r="G3745" i="11"/>
  <c r="H3745" i="11"/>
  <c r="F3746" i="11"/>
  <c r="G3746" i="11"/>
  <c r="H3746" i="11"/>
  <c r="F3747" i="11"/>
  <c r="G3747" i="11"/>
  <c r="H3747" i="11"/>
  <c r="F3748" i="11"/>
  <c r="G3748" i="11"/>
  <c r="H3748" i="11"/>
  <c r="F3749" i="11"/>
  <c r="G3749" i="11"/>
  <c r="H3749" i="11"/>
  <c r="F3750" i="11"/>
  <c r="G3750" i="11"/>
  <c r="H3750" i="11"/>
  <c r="F3751" i="11"/>
  <c r="G3751" i="11"/>
  <c r="H3751" i="11"/>
  <c r="F3752" i="11"/>
  <c r="G3752" i="11"/>
  <c r="H3752" i="11"/>
  <c r="F3753" i="11"/>
  <c r="G3753" i="11"/>
  <c r="H3753" i="11"/>
  <c r="F3754" i="11"/>
  <c r="G3754" i="11"/>
  <c r="H3754" i="11"/>
  <c r="F3755" i="11"/>
  <c r="G3755" i="11"/>
  <c r="H3755" i="11"/>
  <c r="F3756" i="11"/>
  <c r="G3756" i="11"/>
  <c r="H3756" i="11"/>
  <c r="F3757" i="11"/>
  <c r="G3757" i="11"/>
  <c r="H3757" i="11"/>
  <c r="F3758" i="11"/>
  <c r="G3758" i="11"/>
  <c r="H3758" i="11"/>
  <c r="F3759" i="11"/>
  <c r="G3759" i="11"/>
  <c r="H3759" i="11"/>
  <c r="F3760" i="11"/>
  <c r="G3760" i="11"/>
  <c r="H3760" i="11"/>
  <c r="F3761" i="11"/>
  <c r="G3761" i="11"/>
  <c r="H3761" i="11"/>
  <c r="F3762" i="11"/>
  <c r="G3762" i="11"/>
  <c r="H3762" i="11"/>
  <c r="F3763" i="11"/>
  <c r="G3763" i="11"/>
  <c r="H3763" i="11"/>
  <c r="F3764" i="11"/>
  <c r="G3764" i="11"/>
  <c r="H3764" i="11"/>
  <c r="F3765" i="11"/>
  <c r="G3765" i="11"/>
  <c r="H3765" i="11"/>
  <c r="F3766" i="11"/>
  <c r="G3766" i="11"/>
  <c r="H3766" i="11"/>
  <c r="F3767" i="11"/>
  <c r="G3767" i="11"/>
  <c r="H3767" i="11"/>
  <c r="F3768" i="11"/>
  <c r="G3768" i="11"/>
  <c r="H3768" i="11"/>
  <c r="F3769" i="11"/>
  <c r="G3769" i="11"/>
  <c r="H3769" i="11"/>
  <c r="F3770" i="11"/>
  <c r="G3770" i="11"/>
  <c r="H3770" i="11"/>
  <c r="F3771" i="11"/>
  <c r="G3771" i="11"/>
  <c r="H3771" i="11"/>
  <c r="F3772" i="11"/>
  <c r="G3772" i="11"/>
  <c r="H3772" i="11"/>
  <c r="F3773" i="11"/>
  <c r="G3773" i="11"/>
  <c r="H3773" i="11"/>
  <c r="F3774" i="11"/>
  <c r="G3774" i="11"/>
  <c r="H3774" i="11"/>
  <c r="F3775" i="11"/>
  <c r="G3775" i="11"/>
  <c r="H3775" i="11"/>
  <c r="F3776" i="11"/>
  <c r="G3776" i="11"/>
  <c r="H3776" i="11"/>
  <c r="F3777" i="11"/>
  <c r="G3777" i="11"/>
  <c r="H3777" i="11"/>
  <c r="F3778" i="11"/>
  <c r="G3778" i="11"/>
  <c r="H3778" i="11"/>
  <c r="F3779" i="11"/>
  <c r="G3779" i="11"/>
  <c r="H3779" i="11"/>
  <c r="F3780" i="11"/>
  <c r="G3780" i="11"/>
  <c r="H3780" i="11"/>
  <c r="F3781" i="11"/>
  <c r="G3781" i="11"/>
  <c r="H3781" i="11"/>
  <c r="F3782" i="11"/>
  <c r="G3782" i="11"/>
  <c r="H3782" i="11"/>
  <c r="F3783" i="11"/>
  <c r="G3783" i="11"/>
  <c r="H3783" i="11"/>
  <c r="F3784" i="11"/>
  <c r="G3784" i="11"/>
  <c r="H3784" i="11"/>
  <c r="F3785" i="11"/>
  <c r="G3785" i="11"/>
  <c r="H3785" i="11"/>
  <c r="F3786" i="11"/>
  <c r="G3786" i="11"/>
  <c r="H3786" i="11"/>
  <c r="F3787" i="11"/>
  <c r="G3787" i="11"/>
  <c r="H3787" i="11"/>
  <c r="F3788" i="11"/>
  <c r="G3788" i="11"/>
  <c r="H3788" i="11"/>
  <c r="F3789" i="11"/>
  <c r="G3789" i="11"/>
  <c r="H3789" i="11"/>
  <c r="F3790" i="11"/>
  <c r="G3790" i="11"/>
  <c r="H3790" i="11"/>
  <c r="F3791" i="11"/>
  <c r="G3791" i="11"/>
  <c r="H3791" i="11"/>
  <c r="F3792" i="11"/>
  <c r="G3792" i="11"/>
  <c r="H3792" i="11"/>
  <c r="F3793" i="11"/>
  <c r="G3793" i="11"/>
  <c r="H3793" i="11"/>
  <c r="F3794" i="11"/>
  <c r="G3794" i="11"/>
  <c r="H3794" i="11"/>
  <c r="F3795" i="11"/>
  <c r="G3795" i="11"/>
  <c r="H3795" i="11"/>
  <c r="F3796" i="11"/>
  <c r="G3796" i="11"/>
  <c r="H3796" i="11"/>
  <c r="F3797" i="11"/>
  <c r="G3797" i="11"/>
  <c r="H3797" i="11"/>
  <c r="F3798" i="11"/>
  <c r="G3798" i="11"/>
  <c r="H3798" i="11"/>
  <c r="F3799" i="11"/>
  <c r="G3799" i="11"/>
  <c r="H3799" i="11"/>
  <c r="F3800" i="11"/>
  <c r="G3800" i="11"/>
  <c r="H3800" i="11"/>
  <c r="F3801" i="11"/>
  <c r="G3801" i="11"/>
  <c r="H3801" i="11"/>
  <c r="F3802" i="11"/>
  <c r="G3802" i="11"/>
  <c r="H3802" i="11"/>
  <c r="F3803" i="11"/>
  <c r="G3803" i="11"/>
  <c r="H3803" i="11"/>
  <c r="F3804" i="11"/>
  <c r="G3804" i="11"/>
  <c r="H3804" i="11"/>
  <c r="F3805" i="11"/>
  <c r="G3805" i="11"/>
  <c r="H3805" i="11"/>
  <c r="F3806" i="11"/>
  <c r="G3806" i="11"/>
  <c r="H3806" i="11"/>
  <c r="F3807" i="11"/>
  <c r="G3807" i="11"/>
  <c r="H3807" i="11"/>
  <c r="F3808" i="11"/>
  <c r="G3808" i="11"/>
  <c r="H3808" i="11"/>
  <c r="F3809" i="11"/>
  <c r="G3809" i="11"/>
  <c r="H3809" i="11"/>
  <c r="F3810" i="11"/>
  <c r="G3810" i="11"/>
  <c r="H3810" i="11"/>
  <c r="F3811" i="11"/>
  <c r="G3811" i="11"/>
  <c r="H3811" i="11"/>
  <c r="F3812" i="11"/>
  <c r="G3812" i="11"/>
  <c r="H3812" i="11"/>
  <c r="F3813" i="11"/>
  <c r="G3813" i="11"/>
  <c r="H3813" i="11"/>
  <c r="F3814" i="11"/>
  <c r="G3814" i="11"/>
  <c r="H3814" i="11"/>
  <c r="F3815" i="11"/>
  <c r="G3815" i="11"/>
  <c r="H3815" i="11"/>
  <c r="F3816" i="11"/>
  <c r="G3816" i="11"/>
  <c r="H3816" i="11"/>
  <c r="F3817" i="11"/>
  <c r="G3817" i="11"/>
  <c r="H3817" i="11"/>
  <c r="F3818" i="11"/>
  <c r="G3818" i="11"/>
  <c r="H3818" i="11"/>
  <c r="F3819" i="11"/>
  <c r="G3819" i="11"/>
  <c r="H3819" i="11"/>
  <c r="F3820" i="11"/>
  <c r="G3820" i="11"/>
  <c r="H3820" i="11"/>
  <c r="F3821" i="11"/>
  <c r="G3821" i="11"/>
  <c r="H3821" i="11"/>
  <c r="F3822" i="11"/>
  <c r="G3822" i="11"/>
  <c r="H3822" i="11"/>
  <c r="F3823" i="11"/>
  <c r="G3823" i="11"/>
  <c r="H3823" i="11"/>
  <c r="F3824" i="11"/>
  <c r="G3824" i="11"/>
  <c r="H3824" i="11"/>
  <c r="F3825" i="11"/>
  <c r="G3825" i="11"/>
  <c r="H3825" i="11"/>
  <c r="F3826" i="11"/>
  <c r="G3826" i="11"/>
  <c r="H3826" i="11"/>
  <c r="F3827" i="11"/>
  <c r="G3827" i="11"/>
  <c r="H3827" i="11"/>
  <c r="F3828" i="11"/>
  <c r="G3828" i="11"/>
  <c r="H3828" i="11"/>
  <c r="F3829" i="11"/>
  <c r="G3829" i="11"/>
  <c r="H3829" i="11"/>
  <c r="F3830" i="11"/>
  <c r="G3830" i="11"/>
  <c r="H3830" i="11"/>
  <c r="F3831" i="11"/>
  <c r="G3831" i="11"/>
  <c r="H3831" i="11"/>
  <c r="F3832" i="11"/>
  <c r="G3832" i="11"/>
  <c r="H3832" i="11"/>
  <c r="F3833" i="11"/>
  <c r="G3833" i="11"/>
  <c r="H3833" i="11"/>
  <c r="F3834" i="11"/>
  <c r="G3834" i="11"/>
  <c r="H3834" i="11"/>
  <c r="F3835" i="11"/>
  <c r="G3835" i="11"/>
  <c r="H3835" i="11"/>
  <c r="F3836" i="11"/>
  <c r="G3836" i="11"/>
  <c r="H3836" i="11"/>
  <c r="F3837" i="11"/>
  <c r="G3837" i="11"/>
  <c r="H3837" i="11"/>
  <c r="F3838" i="11"/>
  <c r="G3838" i="11"/>
  <c r="H3838" i="11"/>
  <c r="F3839" i="11"/>
  <c r="G3839" i="11"/>
  <c r="H3839" i="11"/>
  <c r="F3840" i="11"/>
  <c r="G3840" i="11"/>
  <c r="H3840" i="11"/>
  <c r="F3841" i="11"/>
  <c r="G3841" i="11"/>
  <c r="H3841" i="11"/>
  <c r="F3842" i="11"/>
  <c r="G3842" i="11"/>
  <c r="H3842" i="11"/>
  <c r="F3843" i="11"/>
  <c r="G3843" i="11"/>
  <c r="H3843" i="11"/>
  <c r="F3844" i="11"/>
  <c r="G3844" i="11"/>
  <c r="H3844" i="11"/>
  <c r="F3845" i="11"/>
  <c r="G3845" i="11"/>
  <c r="H3845" i="11"/>
  <c r="F3846" i="11"/>
  <c r="G3846" i="11"/>
  <c r="H3846" i="11"/>
  <c r="F3847" i="11"/>
  <c r="G3847" i="11"/>
  <c r="H3847" i="11"/>
  <c r="F3848" i="11"/>
  <c r="G3848" i="11"/>
  <c r="H3848" i="11"/>
  <c r="F3849" i="11"/>
  <c r="G3849" i="11"/>
  <c r="H3849" i="11"/>
  <c r="F3850" i="11"/>
  <c r="G3850" i="11"/>
  <c r="H3850" i="11"/>
  <c r="F3851" i="11"/>
  <c r="G3851" i="11"/>
  <c r="H3851" i="11"/>
  <c r="F3852" i="11"/>
  <c r="G3852" i="11"/>
  <c r="H3852" i="11"/>
  <c r="F3853" i="11"/>
  <c r="G3853" i="11"/>
  <c r="H3853" i="11"/>
  <c r="F3854" i="11"/>
  <c r="G3854" i="11"/>
  <c r="H3854" i="11"/>
  <c r="F3855" i="11"/>
  <c r="G3855" i="11"/>
  <c r="H3855" i="11"/>
  <c r="F3856" i="11"/>
  <c r="G3856" i="11"/>
  <c r="H3856" i="11"/>
  <c r="F3857" i="11"/>
  <c r="G3857" i="11"/>
  <c r="H3857" i="11"/>
  <c r="F3858" i="11"/>
  <c r="G3858" i="11"/>
  <c r="H3858" i="11"/>
  <c r="F3859" i="11"/>
  <c r="G3859" i="11"/>
  <c r="H3859" i="11"/>
  <c r="F3860" i="11"/>
  <c r="G3860" i="11"/>
  <c r="H3860" i="11"/>
  <c r="F3861" i="11"/>
  <c r="G3861" i="11"/>
  <c r="H3861" i="11"/>
  <c r="F3862" i="11"/>
  <c r="G3862" i="11"/>
  <c r="H3862" i="11"/>
  <c r="F3863" i="11"/>
  <c r="G3863" i="11"/>
  <c r="H3863" i="11"/>
  <c r="F3864" i="11"/>
  <c r="G3864" i="11"/>
  <c r="H3864" i="11"/>
  <c r="F3865" i="11"/>
  <c r="G3865" i="11"/>
  <c r="H3865" i="11"/>
  <c r="F3866" i="11"/>
  <c r="G3866" i="11"/>
  <c r="H3866" i="11"/>
  <c r="F3867" i="11"/>
  <c r="G3867" i="11"/>
  <c r="H3867" i="11"/>
  <c r="F3868" i="11"/>
  <c r="G3868" i="11"/>
  <c r="H3868" i="11"/>
  <c r="F3869" i="11"/>
  <c r="G3869" i="11"/>
  <c r="H3869" i="11"/>
  <c r="F3870" i="11"/>
  <c r="G3870" i="11"/>
  <c r="H3870" i="11"/>
  <c r="F3871" i="11"/>
  <c r="G3871" i="11"/>
  <c r="H3871" i="11"/>
  <c r="F3872" i="11"/>
  <c r="G3872" i="11"/>
  <c r="H3872" i="11"/>
  <c r="F3873" i="11"/>
  <c r="G3873" i="11"/>
  <c r="H3873" i="11"/>
  <c r="F3874" i="11"/>
  <c r="G3874" i="11"/>
  <c r="H3874" i="11"/>
  <c r="F3875" i="11"/>
  <c r="G3875" i="11"/>
  <c r="H3875" i="11"/>
  <c r="F3876" i="11"/>
  <c r="G3876" i="11"/>
  <c r="H3876" i="11"/>
  <c r="F3877" i="11"/>
  <c r="G3877" i="11"/>
  <c r="H3877" i="11"/>
  <c r="F3878" i="11"/>
  <c r="G3878" i="11"/>
  <c r="H3878" i="11"/>
  <c r="F3879" i="11"/>
  <c r="G3879" i="11"/>
  <c r="H3879" i="11"/>
  <c r="F3880" i="11"/>
  <c r="G3880" i="11"/>
  <c r="H3880" i="11"/>
  <c r="F3881" i="11"/>
  <c r="G3881" i="11"/>
  <c r="H3881" i="11"/>
  <c r="F3882" i="11"/>
  <c r="G3882" i="11"/>
  <c r="H3882" i="11"/>
  <c r="F3883" i="11"/>
  <c r="G3883" i="11"/>
  <c r="H3883" i="11"/>
  <c r="F3884" i="11"/>
  <c r="G3884" i="11"/>
  <c r="H3884" i="11"/>
  <c r="F3885" i="11"/>
  <c r="G3885" i="11"/>
  <c r="H3885" i="11"/>
  <c r="F3886" i="11"/>
  <c r="G3886" i="11"/>
  <c r="H3886" i="11"/>
  <c r="F3887" i="11"/>
  <c r="G3887" i="11"/>
  <c r="H3887" i="11"/>
  <c r="F3888" i="11"/>
  <c r="G3888" i="11"/>
  <c r="H3888" i="11"/>
  <c r="F3889" i="11"/>
  <c r="G3889" i="11"/>
  <c r="H3889" i="11"/>
  <c r="F3890" i="11"/>
  <c r="G3890" i="11"/>
  <c r="H3890" i="11"/>
  <c r="F3891" i="11"/>
  <c r="G3891" i="11"/>
  <c r="H3891" i="11"/>
  <c r="F3892" i="11"/>
  <c r="G3892" i="11"/>
  <c r="H3892" i="11"/>
  <c r="F3893" i="11"/>
  <c r="G3893" i="11"/>
  <c r="H3893" i="11"/>
  <c r="F3894" i="11"/>
  <c r="G3894" i="11"/>
  <c r="H3894" i="11"/>
  <c r="F3895" i="11"/>
  <c r="G3895" i="11"/>
  <c r="H3895" i="11"/>
  <c r="F3896" i="11"/>
  <c r="G3896" i="11"/>
  <c r="H3896" i="11"/>
  <c r="F3897" i="11"/>
  <c r="G3897" i="11"/>
  <c r="H3897" i="11"/>
  <c r="F3898" i="11"/>
  <c r="G3898" i="11"/>
  <c r="H3898" i="11"/>
  <c r="F3899" i="11"/>
  <c r="G3899" i="11"/>
  <c r="H3899" i="11"/>
  <c r="F3900" i="11"/>
  <c r="G3900" i="11"/>
  <c r="H3900" i="11"/>
  <c r="F3901" i="11"/>
  <c r="G3901" i="11"/>
  <c r="H3901" i="11"/>
  <c r="F3902" i="11"/>
  <c r="G3902" i="11"/>
  <c r="H3902" i="11"/>
  <c r="F3903" i="11"/>
  <c r="G3903" i="11"/>
  <c r="H3903" i="11"/>
  <c r="F3904" i="11"/>
  <c r="G3904" i="11"/>
  <c r="H3904" i="11"/>
  <c r="F3905" i="11"/>
  <c r="G3905" i="11"/>
  <c r="H3905" i="11"/>
  <c r="F3906" i="11"/>
  <c r="G3906" i="11"/>
  <c r="H3906" i="11"/>
  <c r="F3907" i="11"/>
  <c r="G3907" i="11"/>
  <c r="H3907" i="11"/>
  <c r="F3908" i="11"/>
  <c r="G3908" i="11"/>
  <c r="H3908" i="11"/>
  <c r="F3909" i="11"/>
  <c r="G3909" i="11"/>
  <c r="H3909" i="11"/>
  <c r="F3910" i="11"/>
  <c r="G3910" i="11"/>
  <c r="H3910" i="11"/>
  <c r="F3911" i="11"/>
  <c r="G3911" i="11"/>
  <c r="H3911" i="11"/>
  <c r="F3912" i="11"/>
  <c r="G3912" i="11"/>
  <c r="H3912" i="11"/>
  <c r="F3913" i="11"/>
  <c r="G3913" i="11"/>
  <c r="H3913" i="11"/>
  <c r="F3914" i="11"/>
  <c r="G3914" i="11"/>
  <c r="H3914" i="11"/>
  <c r="F3915" i="11"/>
  <c r="G3915" i="11"/>
  <c r="H3915" i="11"/>
  <c r="F3916" i="11"/>
  <c r="G3916" i="11"/>
  <c r="H3916" i="11"/>
  <c r="F3917" i="11"/>
  <c r="G3917" i="11"/>
  <c r="H3917" i="11"/>
  <c r="F3918" i="11"/>
  <c r="G3918" i="11"/>
  <c r="H3918" i="11"/>
  <c r="F3919" i="11"/>
  <c r="G3919" i="11"/>
  <c r="H3919" i="11"/>
  <c r="F3920" i="11"/>
  <c r="G3920" i="11"/>
  <c r="H3920" i="11"/>
  <c r="F3921" i="11"/>
  <c r="G3921" i="11"/>
  <c r="H3921" i="11"/>
  <c r="F3922" i="11"/>
  <c r="G3922" i="11"/>
  <c r="H3922" i="11"/>
  <c r="F3923" i="11"/>
  <c r="G3923" i="11"/>
  <c r="H3923" i="11"/>
  <c r="F3924" i="11"/>
  <c r="G3924" i="11"/>
  <c r="H3924" i="11"/>
  <c r="F3925" i="11"/>
  <c r="G3925" i="11"/>
  <c r="H3925" i="11"/>
  <c r="F3926" i="11"/>
  <c r="G3926" i="11"/>
  <c r="H3926" i="11"/>
  <c r="F3927" i="11"/>
  <c r="G3927" i="11"/>
  <c r="H3927" i="11"/>
  <c r="F3928" i="11"/>
  <c r="G3928" i="11"/>
  <c r="H3928" i="11"/>
  <c r="F3929" i="11"/>
  <c r="G3929" i="11"/>
  <c r="H3929" i="11"/>
  <c r="F3930" i="11"/>
  <c r="G3930" i="11"/>
  <c r="H3930" i="11"/>
  <c r="F3931" i="11"/>
  <c r="G3931" i="11"/>
  <c r="H3931" i="11"/>
  <c r="F3932" i="11"/>
  <c r="G3932" i="11"/>
  <c r="H3932" i="11"/>
  <c r="F3933" i="11"/>
  <c r="G3933" i="11"/>
  <c r="H3933" i="11"/>
  <c r="F3934" i="11"/>
  <c r="G3934" i="11"/>
  <c r="H3934" i="11"/>
  <c r="F3935" i="11"/>
  <c r="G3935" i="11"/>
  <c r="H3935" i="11"/>
  <c r="F3936" i="11"/>
  <c r="G3936" i="11"/>
  <c r="H3936" i="11"/>
  <c r="F3937" i="11"/>
  <c r="G3937" i="11"/>
  <c r="H3937" i="11"/>
  <c r="F3938" i="11"/>
  <c r="G3938" i="11"/>
  <c r="H3938" i="11"/>
  <c r="F3939" i="11"/>
  <c r="G3939" i="11"/>
  <c r="H3939" i="11"/>
  <c r="F3940" i="11"/>
  <c r="G3940" i="11"/>
  <c r="H3940" i="11"/>
  <c r="F3941" i="11"/>
  <c r="G3941" i="11"/>
  <c r="H3941" i="11"/>
  <c r="F3942" i="11"/>
  <c r="G3942" i="11"/>
  <c r="H3942" i="11"/>
  <c r="F3943" i="11"/>
  <c r="G3943" i="11"/>
  <c r="H3943" i="11"/>
  <c r="F3944" i="11"/>
  <c r="G3944" i="11"/>
  <c r="H3944" i="11"/>
  <c r="F3945" i="11"/>
  <c r="G3945" i="11"/>
  <c r="H3945" i="11"/>
  <c r="F3946" i="11"/>
  <c r="G3946" i="11"/>
  <c r="H3946" i="11"/>
  <c r="F3947" i="11"/>
  <c r="G3947" i="11"/>
  <c r="H3947" i="11"/>
  <c r="F3948" i="11"/>
  <c r="G3948" i="11"/>
  <c r="H3948" i="11"/>
  <c r="F3949" i="11"/>
  <c r="G3949" i="11"/>
  <c r="H3949" i="11"/>
  <c r="F3950" i="11"/>
  <c r="G3950" i="11"/>
  <c r="H3950" i="11"/>
  <c r="F3951" i="11"/>
  <c r="G3951" i="11"/>
  <c r="H3951" i="11"/>
  <c r="F3952" i="11"/>
  <c r="G3952" i="11"/>
  <c r="H3952" i="11"/>
  <c r="F3953" i="11"/>
  <c r="G3953" i="11"/>
  <c r="H3953" i="11"/>
  <c r="F3954" i="11"/>
  <c r="G3954" i="11"/>
  <c r="H3954" i="11"/>
  <c r="F3955" i="11"/>
  <c r="G3955" i="11"/>
  <c r="H3955" i="11"/>
  <c r="F3956" i="11"/>
  <c r="G3956" i="11"/>
  <c r="H3956" i="11"/>
  <c r="F3957" i="11"/>
  <c r="G3957" i="11"/>
  <c r="H3957" i="11"/>
  <c r="F3958" i="11"/>
  <c r="G3958" i="11"/>
  <c r="H3958" i="11"/>
  <c r="F3959" i="11"/>
  <c r="G3959" i="11"/>
  <c r="H3959" i="11"/>
  <c r="F3960" i="11"/>
  <c r="G3960" i="11"/>
  <c r="H3960" i="11"/>
  <c r="F3961" i="11"/>
  <c r="G3961" i="11"/>
  <c r="H3961" i="11"/>
  <c r="F3962" i="11"/>
  <c r="G3962" i="11"/>
  <c r="H3962" i="11"/>
  <c r="F3963" i="11"/>
  <c r="G3963" i="11"/>
  <c r="H3963" i="11"/>
  <c r="F3964" i="11"/>
  <c r="G3964" i="11"/>
  <c r="H3964" i="11"/>
  <c r="F3965" i="11"/>
  <c r="G3965" i="11"/>
  <c r="H3965" i="11"/>
  <c r="F3966" i="11"/>
  <c r="G3966" i="11"/>
  <c r="H3966" i="11"/>
  <c r="F3967" i="11"/>
  <c r="G3967" i="11"/>
  <c r="H3967" i="11"/>
  <c r="F3968" i="11"/>
  <c r="G3968" i="11"/>
  <c r="H3968" i="11"/>
  <c r="F3969" i="11"/>
  <c r="G3969" i="11"/>
  <c r="H3969" i="11"/>
  <c r="F3970" i="11"/>
  <c r="G3970" i="11"/>
  <c r="H3970" i="11"/>
  <c r="F3971" i="11"/>
  <c r="G3971" i="11"/>
  <c r="H3971" i="11"/>
  <c r="F3972" i="11"/>
  <c r="G3972" i="11"/>
  <c r="H3972" i="11"/>
  <c r="F3973" i="11"/>
  <c r="G3973" i="11"/>
  <c r="H3973" i="11"/>
  <c r="F3974" i="11"/>
  <c r="G3974" i="11"/>
  <c r="H3974" i="11"/>
  <c r="F3975" i="11"/>
  <c r="G3975" i="11"/>
  <c r="H3975" i="11"/>
  <c r="F3976" i="11"/>
  <c r="G3976" i="11"/>
  <c r="H3976" i="11"/>
  <c r="F3977" i="11"/>
  <c r="G3977" i="11"/>
  <c r="H3977" i="11"/>
  <c r="F3978" i="11"/>
  <c r="G3978" i="11"/>
  <c r="H3978" i="11"/>
  <c r="F3979" i="11"/>
  <c r="G3979" i="11"/>
  <c r="H3979" i="11"/>
  <c r="F3980" i="11"/>
  <c r="G3980" i="11"/>
  <c r="H3980" i="11"/>
  <c r="F3981" i="11"/>
  <c r="G3981" i="11"/>
  <c r="H3981" i="11"/>
  <c r="F3982" i="11"/>
  <c r="G3982" i="11"/>
  <c r="H3982" i="11"/>
  <c r="F3983" i="11"/>
  <c r="G3983" i="11"/>
  <c r="H3983" i="11"/>
  <c r="F3984" i="11"/>
  <c r="G3984" i="11"/>
  <c r="H3984" i="11"/>
  <c r="F3985" i="11"/>
  <c r="G3985" i="11"/>
  <c r="H3985" i="11"/>
  <c r="F3986" i="11"/>
  <c r="G3986" i="11"/>
  <c r="H3986" i="11"/>
  <c r="F3987" i="11"/>
  <c r="G3987" i="11"/>
  <c r="H3987" i="11"/>
  <c r="F3988" i="11"/>
  <c r="G3988" i="11"/>
  <c r="H3988" i="11"/>
  <c r="F3989" i="11"/>
  <c r="G3989" i="11"/>
  <c r="H3989" i="11"/>
  <c r="F3990" i="11"/>
  <c r="G3990" i="11"/>
  <c r="H3990" i="11"/>
  <c r="F3991" i="11"/>
  <c r="G3991" i="11"/>
  <c r="H3991" i="11"/>
  <c r="F3992" i="11"/>
  <c r="G3992" i="11"/>
  <c r="H3992" i="11"/>
  <c r="F3993" i="11"/>
  <c r="G3993" i="11"/>
  <c r="H3993" i="11"/>
  <c r="F3994" i="11"/>
  <c r="G3994" i="11"/>
  <c r="H3994" i="11"/>
  <c r="F3995" i="11"/>
  <c r="G3995" i="11"/>
  <c r="H3995" i="11"/>
  <c r="F3996" i="11"/>
  <c r="G3996" i="11"/>
  <c r="H3996" i="11"/>
  <c r="F3997" i="11"/>
  <c r="G3997" i="11"/>
  <c r="H3997" i="11"/>
  <c r="F3998" i="11"/>
  <c r="G3998" i="11"/>
  <c r="H3998" i="11"/>
  <c r="F3999" i="11"/>
  <c r="G3999" i="11"/>
  <c r="H3999" i="11"/>
  <c r="F4000" i="11"/>
  <c r="G4000" i="11"/>
  <c r="H4000" i="11"/>
  <c r="F4001" i="11"/>
  <c r="G4001" i="11"/>
  <c r="H4001" i="11"/>
  <c r="F4002" i="11"/>
  <c r="G4002" i="11"/>
  <c r="H4002" i="11"/>
  <c r="F4003" i="11"/>
  <c r="G4003" i="11"/>
  <c r="H4003" i="11"/>
  <c r="F4004" i="11"/>
  <c r="G4004" i="11"/>
  <c r="H4004" i="11"/>
  <c r="F4005" i="11"/>
  <c r="G4005" i="11"/>
  <c r="H4005" i="11"/>
  <c r="F4006" i="11"/>
  <c r="G4006" i="11"/>
  <c r="H4006" i="11"/>
  <c r="F4007" i="11"/>
  <c r="G4007" i="11"/>
  <c r="H4007" i="11"/>
  <c r="F4008" i="11"/>
  <c r="G4008" i="11"/>
  <c r="H4008" i="11"/>
  <c r="F4009" i="11"/>
  <c r="G4009" i="11"/>
  <c r="H4009" i="11"/>
  <c r="F4010" i="11"/>
  <c r="G4010" i="11"/>
  <c r="H4010" i="11"/>
  <c r="F4011" i="11"/>
  <c r="G4011" i="11"/>
  <c r="H4011" i="11"/>
  <c r="F4012" i="11"/>
  <c r="G4012" i="11"/>
  <c r="H4012" i="11"/>
  <c r="F4013" i="11"/>
  <c r="G4013" i="11"/>
  <c r="H4013" i="11"/>
  <c r="F4014" i="11"/>
  <c r="G4014" i="11"/>
  <c r="H4014" i="11"/>
  <c r="F4015" i="11"/>
  <c r="G4015" i="11"/>
  <c r="H4015" i="11"/>
  <c r="F4016" i="11"/>
  <c r="G4016" i="11"/>
  <c r="H4016" i="11"/>
  <c r="F4017" i="11"/>
  <c r="G4017" i="11"/>
  <c r="H4017" i="11"/>
  <c r="F4018" i="11"/>
  <c r="G4018" i="11"/>
  <c r="H4018" i="11"/>
  <c r="F4019" i="11"/>
  <c r="G4019" i="11"/>
  <c r="H4019" i="11"/>
  <c r="F4020" i="11"/>
  <c r="G4020" i="11"/>
  <c r="H4020" i="11"/>
  <c r="F4021" i="11"/>
  <c r="G4021" i="11"/>
  <c r="H4021" i="11"/>
  <c r="F4022" i="11"/>
  <c r="G4022" i="11"/>
  <c r="H4022" i="11"/>
  <c r="F4023" i="11"/>
  <c r="G4023" i="11"/>
  <c r="H4023" i="11"/>
  <c r="F4024" i="11"/>
  <c r="G4024" i="11"/>
  <c r="H4024" i="11"/>
  <c r="F4025" i="11"/>
  <c r="G4025" i="11"/>
  <c r="H4025" i="11"/>
  <c r="F4026" i="11"/>
  <c r="G4026" i="11"/>
  <c r="H4026" i="11"/>
  <c r="F4027" i="11"/>
  <c r="G4027" i="11"/>
  <c r="H4027" i="11"/>
  <c r="F4028" i="11"/>
  <c r="G4028" i="11"/>
  <c r="H4028" i="11"/>
  <c r="F4029" i="11"/>
  <c r="G4029" i="11"/>
  <c r="H4029" i="11"/>
  <c r="F4030" i="11"/>
  <c r="G4030" i="11"/>
  <c r="H4030" i="11"/>
  <c r="F4031" i="11"/>
  <c r="G4031" i="11"/>
  <c r="H4031" i="11"/>
  <c r="F4032" i="11"/>
  <c r="G4032" i="11"/>
  <c r="H4032" i="11"/>
  <c r="F4033" i="11"/>
  <c r="G4033" i="11"/>
  <c r="H4033" i="11"/>
  <c r="F4034" i="11"/>
  <c r="G4034" i="11"/>
  <c r="H4034" i="11"/>
  <c r="F4035" i="11"/>
  <c r="G4035" i="11"/>
  <c r="H4035" i="11"/>
  <c r="F4036" i="11"/>
  <c r="G4036" i="11"/>
  <c r="H4036" i="11"/>
  <c r="F4037" i="11"/>
  <c r="G4037" i="11"/>
  <c r="H4037" i="11"/>
  <c r="F4038" i="11"/>
  <c r="G4038" i="11"/>
  <c r="H4038" i="11"/>
  <c r="F4039" i="11"/>
  <c r="G4039" i="11"/>
  <c r="H4039" i="11"/>
  <c r="F4040" i="11"/>
  <c r="G4040" i="11"/>
  <c r="H4040" i="11"/>
  <c r="F4041" i="11"/>
  <c r="G4041" i="11"/>
  <c r="H4041" i="11"/>
  <c r="F4042" i="11"/>
  <c r="G4042" i="11"/>
  <c r="H4042" i="11"/>
  <c r="F4043" i="11"/>
  <c r="G4043" i="11"/>
  <c r="H4043" i="11"/>
  <c r="F4044" i="11"/>
  <c r="G4044" i="11"/>
  <c r="H4044" i="11"/>
  <c r="F4045" i="11"/>
  <c r="G4045" i="11"/>
  <c r="H4045" i="11"/>
  <c r="F4046" i="11"/>
  <c r="G4046" i="11"/>
  <c r="H4046" i="11"/>
  <c r="F4047" i="11"/>
  <c r="G4047" i="11"/>
  <c r="H4047" i="11"/>
  <c r="F4048" i="11"/>
  <c r="G4048" i="11"/>
  <c r="H4048" i="11"/>
  <c r="F4049" i="11"/>
  <c r="G4049" i="11"/>
  <c r="H4049" i="11"/>
  <c r="F4050" i="11"/>
  <c r="G4050" i="11"/>
  <c r="H4050" i="11"/>
  <c r="F4051" i="11"/>
  <c r="G4051" i="11"/>
  <c r="H4051" i="11"/>
  <c r="F4052" i="11"/>
  <c r="G4052" i="11"/>
  <c r="H4052" i="11"/>
  <c r="F4053" i="11"/>
  <c r="G4053" i="11"/>
  <c r="H4053" i="11"/>
  <c r="F4054" i="11"/>
  <c r="G4054" i="11"/>
  <c r="H4054" i="11"/>
  <c r="F4055" i="11"/>
  <c r="G4055" i="11"/>
  <c r="H4055" i="11"/>
  <c r="F4056" i="11"/>
  <c r="G4056" i="11"/>
  <c r="H4056" i="11"/>
  <c r="F4057" i="11"/>
  <c r="G4057" i="11"/>
  <c r="H4057" i="11"/>
  <c r="F4058" i="11"/>
  <c r="G4058" i="11"/>
  <c r="H4058" i="11"/>
  <c r="F4059" i="11"/>
  <c r="G4059" i="11"/>
  <c r="H4059" i="11"/>
  <c r="F4060" i="11"/>
  <c r="G4060" i="11"/>
  <c r="H4060" i="11"/>
  <c r="F4061" i="11"/>
  <c r="G4061" i="11"/>
  <c r="H4061" i="11"/>
  <c r="F4062" i="11"/>
  <c r="G4062" i="11"/>
  <c r="H4062" i="11"/>
  <c r="F4063" i="11"/>
  <c r="G4063" i="11"/>
  <c r="H4063" i="11"/>
  <c r="F4064" i="11"/>
  <c r="G4064" i="11"/>
  <c r="H4064" i="11"/>
  <c r="F4065" i="11"/>
  <c r="G4065" i="11"/>
  <c r="H4065" i="11"/>
  <c r="F4066" i="11"/>
  <c r="G4066" i="11"/>
  <c r="H4066" i="11"/>
  <c r="F4067" i="11"/>
  <c r="G4067" i="11"/>
  <c r="H4067" i="11"/>
  <c r="F4068" i="11"/>
  <c r="G4068" i="11"/>
  <c r="H4068" i="11"/>
  <c r="F4069" i="11"/>
  <c r="G4069" i="11"/>
  <c r="H4069" i="11"/>
  <c r="F4070" i="11"/>
  <c r="G4070" i="11"/>
  <c r="H4070" i="11"/>
  <c r="F4071" i="11"/>
  <c r="G4071" i="11"/>
  <c r="H4071" i="11"/>
  <c r="F4072" i="11"/>
  <c r="G4072" i="11"/>
  <c r="H4072" i="11"/>
  <c r="F4073" i="11"/>
  <c r="G4073" i="11"/>
  <c r="H4073" i="11"/>
  <c r="F4074" i="11"/>
  <c r="G4074" i="11"/>
  <c r="H4074" i="11"/>
  <c r="F4075" i="11"/>
  <c r="G4075" i="11"/>
  <c r="H4075" i="11"/>
  <c r="F4076" i="11"/>
  <c r="G4076" i="11"/>
  <c r="H4076" i="11"/>
  <c r="F4077" i="11"/>
  <c r="G4077" i="11"/>
  <c r="H4077" i="11"/>
  <c r="F4078" i="11"/>
  <c r="G4078" i="11"/>
  <c r="H4078" i="11"/>
  <c r="F4079" i="11"/>
  <c r="G4079" i="11"/>
  <c r="H4079" i="11"/>
  <c r="F4080" i="11"/>
  <c r="G4080" i="11"/>
  <c r="H4080" i="11"/>
  <c r="F4081" i="11"/>
  <c r="G4081" i="11"/>
  <c r="H4081" i="11"/>
  <c r="F4082" i="11"/>
  <c r="G4082" i="11"/>
  <c r="H4082" i="11"/>
  <c r="F4083" i="11"/>
  <c r="G4083" i="11"/>
  <c r="H4083" i="11"/>
  <c r="F4084" i="11"/>
  <c r="G4084" i="11"/>
  <c r="H4084" i="11"/>
  <c r="F4085" i="11"/>
  <c r="G4085" i="11"/>
  <c r="H4085" i="11"/>
  <c r="F4086" i="11"/>
  <c r="G4086" i="11"/>
  <c r="H4086" i="11"/>
  <c r="F4087" i="11"/>
  <c r="G4087" i="11"/>
  <c r="H4087" i="11"/>
  <c r="F4088" i="11"/>
  <c r="G4088" i="11"/>
  <c r="H4088" i="11"/>
  <c r="F4089" i="11"/>
  <c r="G4089" i="11"/>
  <c r="H4089" i="11"/>
  <c r="F4090" i="11"/>
  <c r="G4090" i="11"/>
  <c r="H4090" i="11"/>
  <c r="F4091" i="11"/>
  <c r="G4091" i="11"/>
  <c r="H4091" i="11"/>
  <c r="F4092" i="11"/>
  <c r="G4092" i="11"/>
  <c r="H4092" i="11"/>
  <c r="F4093" i="11"/>
  <c r="G4093" i="11"/>
  <c r="H4093" i="11"/>
  <c r="F4094" i="11"/>
  <c r="G4094" i="11"/>
  <c r="H4094" i="11"/>
  <c r="F4095" i="11"/>
  <c r="G4095" i="11"/>
  <c r="H4095" i="11"/>
  <c r="F4096" i="11"/>
  <c r="G4096" i="11"/>
  <c r="H4096" i="11"/>
  <c r="F4097" i="11"/>
  <c r="G4097" i="11"/>
  <c r="H4097" i="11"/>
  <c r="F4098" i="11"/>
  <c r="G4098" i="11"/>
  <c r="H4098" i="11"/>
  <c r="F4099" i="11"/>
  <c r="G4099" i="11"/>
  <c r="H4099" i="11"/>
  <c r="F4100" i="11"/>
  <c r="G4100" i="11"/>
  <c r="H4100" i="11"/>
  <c r="F4101" i="11"/>
  <c r="G4101" i="11"/>
  <c r="H4101" i="11"/>
  <c r="F4102" i="11"/>
  <c r="G4102" i="11"/>
  <c r="H4102" i="11"/>
  <c r="F4103" i="11"/>
  <c r="G4103" i="11"/>
  <c r="H4103" i="11"/>
  <c r="F4104" i="11"/>
  <c r="G4104" i="11"/>
  <c r="H4104" i="11"/>
  <c r="F4105" i="11"/>
  <c r="G4105" i="11"/>
  <c r="H4105" i="11"/>
  <c r="F4106" i="11"/>
  <c r="G4106" i="11"/>
  <c r="H4106" i="11"/>
  <c r="F4107" i="11"/>
  <c r="G4107" i="11"/>
  <c r="H4107" i="11"/>
  <c r="F4108" i="11"/>
  <c r="G4108" i="11"/>
  <c r="H4108" i="11"/>
  <c r="F4109" i="11"/>
  <c r="G4109" i="11"/>
  <c r="H4109" i="11"/>
  <c r="F4110" i="11"/>
  <c r="G4110" i="11"/>
  <c r="H4110" i="11"/>
  <c r="F4111" i="11"/>
  <c r="G4111" i="11"/>
  <c r="H4111" i="11"/>
  <c r="F4112" i="11"/>
  <c r="G4112" i="11"/>
  <c r="H4112" i="11"/>
  <c r="F4113" i="11"/>
  <c r="G4113" i="11"/>
  <c r="H4113" i="11"/>
  <c r="F4114" i="11"/>
  <c r="G4114" i="11"/>
  <c r="H4114" i="11"/>
  <c r="F4115" i="11"/>
  <c r="G4115" i="11"/>
  <c r="H4115" i="11"/>
  <c r="F4116" i="11"/>
  <c r="G4116" i="11"/>
  <c r="H4116" i="11"/>
  <c r="F4117" i="11"/>
  <c r="G4117" i="11"/>
  <c r="H4117" i="11"/>
  <c r="F4118" i="11"/>
  <c r="G4118" i="11"/>
  <c r="H4118" i="11"/>
  <c r="F4119" i="11"/>
  <c r="G4119" i="11"/>
  <c r="H4119" i="11"/>
  <c r="F4120" i="11"/>
  <c r="G4120" i="11"/>
  <c r="H4120" i="11"/>
  <c r="F4121" i="11"/>
  <c r="G4121" i="11"/>
  <c r="H4121" i="11"/>
  <c r="F4122" i="11"/>
  <c r="G4122" i="11"/>
  <c r="H4122" i="11"/>
  <c r="F4123" i="11"/>
  <c r="G4123" i="11"/>
  <c r="H4123" i="11"/>
  <c r="F4124" i="11"/>
  <c r="G4124" i="11"/>
  <c r="H4124" i="11"/>
  <c r="F4125" i="11"/>
  <c r="G4125" i="11"/>
  <c r="H4125" i="11"/>
  <c r="F4126" i="11"/>
  <c r="G4126" i="11"/>
  <c r="H4126" i="11"/>
  <c r="F4127" i="11"/>
  <c r="G4127" i="11"/>
  <c r="H4127" i="11"/>
  <c r="F4128" i="11"/>
  <c r="G4128" i="11"/>
  <c r="H4128" i="11"/>
  <c r="F4129" i="11"/>
  <c r="G4129" i="11"/>
  <c r="H4129" i="11"/>
  <c r="F4130" i="11"/>
  <c r="G4130" i="11"/>
  <c r="H4130" i="11"/>
  <c r="F4131" i="11"/>
  <c r="G4131" i="11"/>
  <c r="H4131" i="11"/>
  <c r="F4132" i="11"/>
  <c r="G4132" i="11"/>
  <c r="H4132" i="11"/>
  <c r="F4133" i="11"/>
  <c r="G4133" i="11"/>
  <c r="H4133" i="11"/>
  <c r="F4134" i="11"/>
  <c r="G4134" i="11"/>
  <c r="H4134" i="11"/>
  <c r="F4135" i="11"/>
  <c r="G4135" i="11"/>
  <c r="H4135" i="11"/>
  <c r="F4136" i="11"/>
  <c r="G4136" i="11"/>
  <c r="H4136" i="11"/>
  <c r="F4137" i="11"/>
  <c r="G4137" i="11"/>
  <c r="H4137" i="11"/>
  <c r="F4138" i="11"/>
  <c r="G4138" i="11"/>
  <c r="H4138" i="11"/>
  <c r="F4139" i="11"/>
  <c r="G4139" i="11"/>
  <c r="H4139" i="11"/>
  <c r="F4140" i="11"/>
  <c r="G4140" i="11"/>
  <c r="H4140" i="11"/>
  <c r="F4141" i="11"/>
  <c r="G4141" i="11"/>
  <c r="H4141" i="11"/>
  <c r="H3314" i="11"/>
  <c r="G3314" i="11"/>
  <c r="F3314" i="11"/>
  <c r="F2487" i="11"/>
  <c r="G2487" i="11"/>
  <c r="H2487" i="11"/>
  <c r="F2488" i="11"/>
  <c r="G2488" i="11"/>
  <c r="H2488" i="11"/>
  <c r="F2489" i="11"/>
  <c r="G2489" i="11"/>
  <c r="H2489" i="11"/>
  <c r="F2490" i="11"/>
  <c r="G2490" i="11"/>
  <c r="H2490" i="11"/>
  <c r="F2491" i="11"/>
  <c r="G2491" i="11"/>
  <c r="H2491" i="11"/>
  <c r="F2492" i="11"/>
  <c r="G2492" i="11"/>
  <c r="H2492" i="11"/>
  <c r="F2493" i="11"/>
  <c r="G2493" i="11"/>
  <c r="H2493" i="11"/>
  <c r="F2494" i="11"/>
  <c r="G2494" i="11"/>
  <c r="H2494" i="11"/>
  <c r="F2495" i="11"/>
  <c r="G2495" i="11"/>
  <c r="H2495" i="11"/>
  <c r="F2496" i="11"/>
  <c r="G2496" i="11"/>
  <c r="H2496" i="11"/>
  <c r="F2497" i="11"/>
  <c r="G2497" i="11"/>
  <c r="H2497" i="11"/>
  <c r="F2498" i="11"/>
  <c r="G2498" i="11"/>
  <c r="H2498" i="11"/>
  <c r="F2499" i="11"/>
  <c r="G2499" i="11"/>
  <c r="H2499" i="11"/>
  <c r="F2500" i="11"/>
  <c r="G2500" i="11"/>
  <c r="H2500" i="11"/>
  <c r="F2501" i="11"/>
  <c r="G2501" i="11"/>
  <c r="H2501" i="11"/>
  <c r="F2502" i="11"/>
  <c r="G2502" i="11"/>
  <c r="H2502" i="11"/>
  <c r="F2503" i="11"/>
  <c r="G2503" i="11"/>
  <c r="H2503" i="11"/>
  <c r="F2504" i="11"/>
  <c r="G2504" i="11"/>
  <c r="H2504" i="11"/>
  <c r="F2505" i="11"/>
  <c r="G2505" i="11"/>
  <c r="H2505" i="11"/>
  <c r="F2506" i="11"/>
  <c r="G2506" i="11"/>
  <c r="H2506" i="11"/>
  <c r="F2507" i="11"/>
  <c r="G2507" i="11"/>
  <c r="H2507" i="11"/>
  <c r="F2508" i="11"/>
  <c r="G2508" i="11"/>
  <c r="H2508" i="11"/>
  <c r="F2509" i="11"/>
  <c r="G2509" i="11"/>
  <c r="H2509" i="11"/>
  <c r="F2510" i="11"/>
  <c r="G2510" i="11"/>
  <c r="H2510" i="11"/>
  <c r="F2511" i="11"/>
  <c r="G2511" i="11"/>
  <c r="H2511" i="11"/>
  <c r="F2512" i="11"/>
  <c r="G2512" i="11"/>
  <c r="H2512" i="11"/>
  <c r="F2513" i="11"/>
  <c r="G2513" i="11"/>
  <c r="H2513" i="11"/>
  <c r="F2514" i="11"/>
  <c r="G2514" i="11"/>
  <c r="H2514" i="11"/>
  <c r="F2515" i="11"/>
  <c r="G2515" i="11"/>
  <c r="H2515" i="11"/>
  <c r="F2516" i="11"/>
  <c r="G2516" i="11"/>
  <c r="H2516" i="11"/>
  <c r="F2517" i="11"/>
  <c r="G2517" i="11"/>
  <c r="H2517" i="11"/>
  <c r="F2518" i="11"/>
  <c r="G2518" i="11"/>
  <c r="H2518" i="11"/>
  <c r="F2519" i="11"/>
  <c r="G2519" i="11"/>
  <c r="H2519" i="11"/>
  <c r="F2520" i="11"/>
  <c r="G2520" i="11"/>
  <c r="H2520" i="11"/>
  <c r="F2521" i="11"/>
  <c r="G2521" i="11"/>
  <c r="H2521" i="11"/>
  <c r="F2522" i="11"/>
  <c r="G2522" i="11"/>
  <c r="H2522" i="11"/>
  <c r="F2523" i="11"/>
  <c r="G2523" i="11"/>
  <c r="H2523" i="11"/>
  <c r="F2524" i="11"/>
  <c r="G2524" i="11"/>
  <c r="H2524" i="11"/>
  <c r="F2525" i="11"/>
  <c r="G2525" i="11"/>
  <c r="H2525" i="11"/>
  <c r="F2526" i="11"/>
  <c r="G2526" i="11"/>
  <c r="H2526" i="11"/>
  <c r="F2527" i="11"/>
  <c r="G2527" i="11"/>
  <c r="H2527" i="11"/>
  <c r="F2528" i="11"/>
  <c r="G2528" i="11"/>
  <c r="H2528" i="11"/>
  <c r="F2529" i="11"/>
  <c r="G2529" i="11"/>
  <c r="H2529" i="11"/>
  <c r="F2530" i="11"/>
  <c r="G2530" i="11"/>
  <c r="H2530" i="11"/>
  <c r="F2531" i="11"/>
  <c r="G2531" i="11"/>
  <c r="H2531" i="11"/>
  <c r="F2532" i="11"/>
  <c r="G2532" i="11"/>
  <c r="H2532" i="11"/>
  <c r="F2533" i="11"/>
  <c r="G2533" i="11"/>
  <c r="H2533" i="11"/>
  <c r="F2534" i="11"/>
  <c r="G2534" i="11"/>
  <c r="H2534" i="11"/>
  <c r="F2535" i="11"/>
  <c r="G2535" i="11"/>
  <c r="H2535" i="11"/>
  <c r="F2536" i="11"/>
  <c r="G2536" i="11"/>
  <c r="H2536" i="11"/>
  <c r="F2537" i="11"/>
  <c r="G2537" i="11"/>
  <c r="H2537" i="11"/>
  <c r="F2538" i="11"/>
  <c r="G2538" i="11"/>
  <c r="H2538" i="11"/>
  <c r="F2539" i="11"/>
  <c r="G2539" i="11"/>
  <c r="H2539" i="11"/>
  <c r="F2540" i="11"/>
  <c r="G2540" i="11"/>
  <c r="H2540" i="11"/>
  <c r="F2541" i="11"/>
  <c r="G2541" i="11"/>
  <c r="H2541" i="11"/>
  <c r="F2542" i="11"/>
  <c r="G2542" i="11"/>
  <c r="H2542" i="11"/>
  <c r="F2543" i="11"/>
  <c r="G2543" i="11"/>
  <c r="H2543" i="11"/>
  <c r="F2544" i="11"/>
  <c r="G2544" i="11"/>
  <c r="H2544" i="11"/>
  <c r="F2545" i="11"/>
  <c r="G2545" i="11"/>
  <c r="H2545" i="11"/>
  <c r="F2546" i="11"/>
  <c r="G2546" i="11"/>
  <c r="H2546" i="11"/>
  <c r="F2547" i="11"/>
  <c r="G2547" i="11"/>
  <c r="H2547" i="11"/>
  <c r="F2548" i="11"/>
  <c r="G2548" i="11"/>
  <c r="H2548" i="11"/>
  <c r="F2549" i="11"/>
  <c r="G2549" i="11"/>
  <c r="H2549" i="11"/>
  <c r="F2550" i="11"/>
  <c r="G2550" i="11"/>
  <c r="H2550" i="11"/>
  <c r="F2551" i="11"/>
  <c r="G2551" i="11"/>
  <c r="H2551" i="11"/>
  <c r="F2552" i="11"/>
  <c r="G2552" i="11"/>
  <c r="H2552" i="11"/>
  <c r="F2553" i="11"/>
  <c r="G2553" i="11"/>
  <c r="H2553" i="11"/>
  <c r="F2554" i="11"/>
  <c r="G2554" i="11"/>
  <c r="H2554" i="11"/>
  <c r="F2555" i="11"/>
  <c r="G2555" i="11"/>
  <c r="H2555" i="11"/>
  <c r="F2556" i="11"/>
  <c r="G2556" i="11"/>
  <c r="H2556" i="11"/>
  <c r="F2557" i="11"/>
  <c r="G2557" i="11"/>
  <c r="H2557" i="11"/>
  <c r="F2558" i="11"/>
  <c r="G2558" i="11"/>
  <c r="H2558" i="11"/>
  <c r="F2559" i="11"/>
  <c r="G2559" i="11"/>
  <c r="H2559" i="11"/>
  <c r="F2560" i="11"/>
  <c r="G2560" i="11"/>
  <c r="H2560" i="11"/>
  <c r="F2561" i="11"/>
  <c r="G2561" i="11"/>
  <c r="H2561" i="11"/>
  <c r="F2562" i="11"/>
  <c r="G2562" i="11"/>
  <c r="H2562" i="11"/>
  <c r="F2563" i="11"/>
  <c r="G2563" i="11"/>
  <c r="H2563" i="11"/>
  <c r="F2564" i="11"/>
  <c r="G2564" i="11"/>
  <c r="H2564" i="11"/>
  <c r="F2565" i="11"/>
  <c r="G2565" i="11"/>
  <c r="H2565" i="11"/>
  <c r="F2566" i="11"/>
  <c r="G2566" i="11"/>
  <c r="H2566" i="11"/>
  <c r="F2567" i="11"/>
  <c r="G2567" i="11"/>
  <c r="H2567" i="11"/>
  <c r="F2568" i="11"/>
  <c r="G2568" i="11"/>
  <c r="H2568" i="11"/>
  <c r="F2569" i="11"/>
  <c r="G2569" i="11"/>
  <c r="H2569" i="11"/>
  <c r="F2570" i="11"/>
  <c r="G2570" i="11"/>
  <c r="H2570" i="11"/>
  <c r="F2571" i="11"/>
  <c r="G2571" i="11"/>
  <c r="H2571" i="11"/>
  <c r="F2572" i="11"/>
  <c r="G2572" i="11"/>
  <c r="H2572" i="11"/>
  <c r="F2573" i="11"/>
  <c r="G2573" i="11"/>
  <c r="H2573" i="11"/>
  <c r="F2574" i="11"/>
  <c r="G2574" i="11"/>
  <c r="H2574" i="11"/>
  <c r="F2575" i="11"/>
  <c r="G2575" i="11"/>
  <c r="H2575" i="11"/>
  <c r="F2576" i="11"/>
  <c r="G2576" i="11"/>
  <c r="H2576" i="11"/>
  <c r="F2577" i="11"/>
  <c r="G2577" i="11"/>
  <c r="H2577" i="11"/>
  <c r="F2578" i="11"/>
  <c r="G2578" i="11"/>
  <c r="H2578" i="11"/>
  <c r="F2579" i="11"/>
  <c r="G2579" i="11"/>
  <c r="H2579" i="11"/>
  <c r="F2580" i="11"/>
  <c r="G2580" i="11"/>
  <c r="H2580" i="11"/>
  <c r="F2581" i="11"/>
  <c r="G2581" i="11"/>
  <c r="H2581" i="11"/>
  <c r="F2582" i="11"/>
  <c r="G2582" i="11"/>
  <c r="H2582" i="11"/>
  <c r="F2583" i="11"/>
  <c r="G2583" i="11"/>
  <c r="H2583" i="11"/>
  <c r="F2584" i="11"/>
  <c r="G2584" i="11"/>
  <c r="H2584" i="11"/>
  <c r="F2585" i="11"/>
  <c r="G2585" i="11"/>
  <c r="H2585" i="11"/>
  <c r="F2586" i="11"/>
  <c r="G2586" i="11"/>
  <c r="H2586" i="11"/>
  <c r="F2587" i="11"/>
  <c r="G2587" i="11"/>
  <c r="H2587" i="11"/>
  <c r="F2588" i="11"/>
  <c r="G2588" i="11"/>
  <c r="H2588" i="11"/>
  <c r="F2589" i="11"/>
  <c r="G2589" i="11"/>
  <c r="H2589" i="11"/>
  <c r="F2590" i="11"/>
  <c r="G2590" i="11"/>
  <c r="H2590" i="11"/>
  <c r="F2591" i="11"/>
  <c r="G2591" i="11"/>
  <c r="H2591" i="11"/>
  <c r="F2592" i="11"/>
  <c r="G2592" i="11"/>
  <c r="H2592" i="11"/>
  <c r="F2593" i="11"/>
  <c r="G2593" i="11"/>
  <c r="H2593" i="11"/>
  <c r="F2594" i="11"/>
  <c r="G2594" i="11"/>
  <c r="H2594" i="11"/>
  <c r="F2595" i="11"/>
  <c r="G2595" i="11"/>
  <c r="H2595" i="11"/>
  <c r="F2596" i="11"/>
  <c r="G2596" i="11"/>
  <c r="H2596" i="11"/>
  <c r="F2597" i="11"/>
  <c r="G2597" i="11"/>
  <c r="H2597" i="11"/>
  <c r="F2598" i="11"/>
  <c r="G2598" i="11"/>
  <c r="H2598" i="11"/>
  <c r="F2599" i="11"/>
  <c r="G2599" i="11"/>
  <c r="H2599" i="11"/>
  <c r="F2600" i="11"/>
  <c r="G2600" i="11"/>
  <c r="H2600" i="11"/>
  <c r="F2601" i="11"/>
  <c r="G2601" i="11"/>
  <c r="H2601" i="11"/>
  <c r="F2602" i="11"/>
  <c r="G2602" i="11"/>
  <c r="H2602" i="11"/>
  <c r="F2603" i="11"/>
  <c r="G2603" i="11"/>
  <c r="H2603" i="11"/>
  <c r="F2604" i="11"/>
  <c r="G2604" i="11"/>
  <c r="H2604" i="11"/>
  <c r="F2605" i="11"/>
  <c r="G2605" i="11"/>
  <c r="H2605" i="11"/>
  <c r="F2606" i="11"/>
  <c r="G2606" i="11"/>
  <c r="H2606" i="11"/>
  <c r="F2607" i="11"/>
  <c r="G2607" i="11"/>
  <c r="H2607" i="11"/>
  <c r="F2608" i="11"/>
  <c r="G2608" i="11"/>
  <c r="H2608" i="11"/>
  <c r="F2609" i="11"/>
  <c r="G2609" i="11"/>
  <c r="H2609" i="11"/>
  <c r="F2610" i="11"/>
  <c r="G2610" i="11"/>
  <c r="H2610" i="11"/>
  <c r="F2611" i="11"/>
  <c r="G2611" i="11"/>
  <c r="H2611" i="11"/>
  <c r="F2612" i="11"/>
  <c r="G2612" i="11"/>
  <c r="H2612" i="11"/>
  <c r="F2613" i="11"/>
  <c r="G2613" i="11"/>
  <c r="H2613" i="11"/>
  <c r="F2614" i="11"/>
  <c r="G2614" i="11"/>
  <c r="H2614" i="11"/>
  <c r="F2615" i="11"/>
  <c r="G2615" i="11"/>
  <c r="H2615" i="11"/>
  <c r="F2616" i="11"/>
  <c r="G2616" i="11"/>
  <c r="H2616" i="11"/>
  <c r="F2617" i="11"/>
  <c r="G2617" i="11"/>
  <c r="H2617" i="11"/>
  <c r="F2618" i="11"/>
  <c r="G2618" i="11"/>
  <c r="H2618" i="11"/>
  <c r="F2619" i="11"/>
  <c r="G2619" i="11"/>
  <c r="H2619" i="11"/>
  <c r="F2620" i="11"/>
  <c r="G2620" i="11"/>
  <c r="H2620" i="11"/>
  <c r="F2621" i="11"/>
  <c r="G2621" i="11"/>
  <c r="H2621" i="11"/>
  <c r="F2622" i="11"/>
  <c r="G2622" i="11"/>
  <c r="H2622" i="11"/>
  <c r="F2623" i="11"/>
  <c r="G2623" i="11"/>
  <c r="H2623" i="11"/>
  <c r="F2624" i="11"/>
  <c r="G2624" i="11"/>
  <c r="H2624" i="11"/>
  <c r="F2625" i="11"/>
  <c r="G2625" i="11"/>
  <c r="H2625" i="11"/>
  <c r="F2626" i="11"/>
  <c r="G2626" i="11"/>
  <c r="H2626" i="11"/>
  <c r="F2627" i="11"/>
  <c r="G2627" i="11"/>
  <c r="H2627" i="11"/>
  <c r="F2628" i="11"/>
  <c r="G2628" i="11"/>
  <c r="H2628" i="11"/>
  <c r="F2629" i="11"/>
  <c r="G2629" i="11"/>
  <c r="H2629" i="11"/>
  <c r="F2630" i="11"/>
  <c r="G2630" i="11"/>
  <c r="H2630" i="11"/>
  <c r="F2631" i="11"/>
  <c r="G2631" i="11"/>
  <c r="H2631" i="11"/>
  <c r="F2632" i="11"/>
  <c r="G2632" i="11"/>
  <c r="H2632" i="11"/>
  <c r="F2633" i="11"/>
  <c r="G2633" i="11"/>
  <c r="H2633" i="11"/>
  <c r="F2634" i="11"/>
  <c r="G2634" i="11"/>
  <c r="H2634" i="11"/>
  <c r="F2635" i="11"/>
  <c r="G2635" i="11"/>
  <c r="H2635" i="11"/>
  <c r="F2636" i="11"/>
  <c r="G2636" i="11"/>
  <c r="H2636" i="11"/>
  <c r="F2637" i="11"/>
  <c r="G2637" i="11"/>
  <c r="H2637" i="11"/>
  <c r="F2638" i="11"/>
  <c r="G2638" i="11"/>
  <c r="H2638" i="11"/>
  <c r="F2639" i="11"/>
  <c r="G2639" i="11"/>
  <c r="H2639" i="11"/>
  <c r="F2640" i="11"/>
  <c r="G2640" i="11"/>
  <c r="H2640" i="11"/>
  <c r="F2641" i="11"/>
  <c r="G2641" i="11"/>
  <c r="H2641" i="11"/>
  <c r="F2642" i="11"/>
  <c r="G2642" i="11"/>
  <c r="H2642" i="11"/>
  <c r="F2643" i="11"/>
  <c r="G2643" i="11"/>
  <c r="H2643" i="11"/>
  <c r="F2644" i="11"/>
  <c r="G2644" i="11"/>
  <c r="H2644" i="11"/>
  <c r="F2645" i="11"/>
  <c r="G2645" i="11"/>
  <c r="H2645" i="11"/>
  <c r="F2646" i="11"/>
  <c r="G2646" i="11"/>
  <c r="H2646" i="11"/>
  <c r="F2647" i="11"/>
  <c r="G2647" i="11"/>
  <c r="H2647" i="11"/>
  <c r="F2648" i="11"/>
  <c r="G2648" i="11"/>
  <c r="H2648" i="11"/>
  <c r="F2649" i="11"/>
  <c r="G2649" i="11"/>
  <c r="H2649" i="11"/>
  <c r="F2650" i="11"/>
  <c r="G2650" i="11"/>
  <c r="H2650" i="11"/>
  <c r="F2651" i="11"/>
  <c r="G2651" i="11"/>
  <c r="H2651" i="11"/>
  <c r="F2652" i="11"/>
  <c r="G2652" i="11"/>
  <c r="H2652" i="11"/>
  <c r="F2653" i="11"/>
  <c r="G2653" i="11"/>
  <c r="H2653" i="11"/>
  <c r="F2654" i="11"/>
  <c r="G2654" i="11"/>
  <c r="H2654" i="11"/>
  <c r="F2655" i="11"/>
  <c r="G2655" i="11"/>
  <c r="H2655" i="11"/>
  <c r="F2656" i="11"/>
  <c r="G2656" i="11"/>
  <c r="H2656" i="11"/>
  <c r="F2657" i="11"/>
  <c r="G2657" i="11"/>
  <c r="H2657" i="11"/>
  <c r="F2658" i="11"/>
  <c r="G2658" i="11"/>
  <c r="H2658" i="11"/>
  <c r="F2659" i="11"/>
  <c r="G2659" i="11"/>
  <c r="H2659" i="11"/>
  <c r="F2660" i="11"/>
  <c r="G2660" i="11"/>
  <c r="H2660" i="11"/>
  <c r="F2661" i="11"/>
  <c r="G2661" i="11"/>
  <c r="H2661" i="11"/>
  <c r="F2662" i="11"/>
  <c r="G2662" i="11"/>
  <c r="H2662" i="11"/>
  <c r="F2663" i="11"/>
  <c r="G2663" i="11"/>
  <c r="H2663" i="11"/>
  <c r="F2664" i="11"/>
  <c r="G2664" i="11"/>
  <c r="H2664" i="11"/>
  <c r="F2665" i="11"/>
  <c r="G2665" i="11"/>
  <c r="H2665" i="11"/>
  <c r="F2666" i="11"/>
  <c r="G2666" i="11"/>
  <c r="H2666" i="11"/>
  <c r="F2667" i="11"/>
  <c r="G2667" i="11"/>
  <c r="H2667" i="11"/>
  <c r="F2668" i="11"/>
  <c r="G2668" i="11"/>
  <c r="H2668" i="11"/>
  <c r="F2669" i="11"/>
  <c r="G2669" i="11"/>
  <c r="H2669" i="11"/>
  <c r="F2670" i="11"/>
  <c r="G2670" i="11"/>
  <c r="H2670" i="11"/>
  <c r="F2671" i="11"/>
  <c r="G2671" i="11"/>
  <c r="H2671" i="11"/>
  <c r="F2672" i="11"/>
  <c r="G2672" i="11"/>
  <c r="H2672" i="11"/>
  <c r="F2673" i="11"/>
  <c r="G2673" i="11"/>
  <c r="H2673" i="11"/>
  <c r="F2674" i="11"/>
  <c r="G2674" i="11"/>
  <c r="H2674" i="11"/>
  <c r="F2675" i="11"/>
  <c r="G2675" i="11"/>
  <c r="H2675" i="11"/>
  <c r="F2676" i="11"/>
  <c r="G2676" i="11"/>
  <c r="H2676" i="11"/>
  <c r="F2677" i="11"/>
  <c r="G2677" i="11"/>
  <c r="H2677" i="11"/>
  <c r="F2678" i="11"/>
  <c r="G2678" i="11"/>
  <c r="H2678" i="11"/>
  <c r="F2679" i="11"/>
  <c r="G2679" i="11"/>
  <c r="H2679" i="11"/>
  <c r="F2680" i="11"/>
  <c r="G2680" i="11"/>
  <c r="H2680" i="11"/>
  <c r="F2681" i="11"/>
  <c r="G2681" i="11"/>
  <c r="H2681" i="11"/>
  <c r="F2682" i="11"/>
  <c r="G2682" i="11"/>
  <c r="H2682" i="11"/>
  <c r="F2683" i="11"/>
  <c r="G2683" i="11"/>
  <c r="H2683" i="11"/>
  <c r="F2684" i="11"/>
  <c r="G2684" i="11"/>
  <c r="H2684" i="11"/>
  <c r="F2685" i="11"/>
  <c r="G2685" i="11"/>
  <c r="H2685" i="11"/>
  <c r="F2686" i="11"/>
  <c r="G2686" i="11"/>
  <c r="H2686" i="11"/>
  <c r="F2687" i="11"/>
  <c r="G2687" i="11"/>
  <c r="H2687" i="11"/>
  <c r="F2688" i="11"/>
  <c r="G2688" i="11"/>
  <c r="H2688" i="11"/>
  <c r="F2689" i="11"/>
  <c r="G2689" i="11"/>
  <c r="H2689" i="11"/>
  <c r="F2690" i="11"/>
  <c r="G2690" i="11"/>
  <c r="H2690" i="11"/>
  <c r="F2691" i="11"/>
  <c r="G2691" i="11"/>
  <c r="H2691" i="11"/>
  <c r="F2692" i="11"/>
  <c r="G2692" i="11"/>
  <c r="H2692" i="11"/>
  <c r="F2693" i="11"/>
  <c r="G2693" i="11"/>
  <c r="H2693" i="11"/>
  <c r="F2694" i="11"/>
  <c r="G2694" i="11"/>
  <c r="H2694" i="11"/>
  <c r="F2695" i="11"/>
  <c r="G2695" i="11"/>
  <c r="H2695" i="11"/>
  <c r="F2696" i="11"/>
  <c r="G2696" i="11"/>
  <c r="H2696" i="11"/>
  <c r="F2697" i="11"/>
  <c r="G2697" i="11"/>
  <c r="H2697" i="11"/>
  <c r="F2698" i="11"/>
  <c r="G2698" i="11"/>
  <c r="H2698" i="11"/>
  <c r="F2699" i="11"/>
  <c r="G2699" i="11"/>
  <c r="H2699" i="11"/>
  <c r="F2700" i="11"/>
  <c r="G2700" i="11"/>
  <c r="H2700" i="11"/>
  <c r="F2701" i="11"/>
  <c r="G2701" i="11"/>
  <c r="H2701" i="11"/>
  <c r="F2702" i="11"/>
  <c r="G2702" i="11"/>
  <c r="H2702" i="11"/>
  <c r="F2703" i="11"/>
  <c r="G2703" i="11"/>
  <c r="H2703" i="11"/>
  <c r="F2704" i="11"/>
  <c r="G2704" i="11"/>
  <c r="H2704" i="11"/>
  <c r="F2705" i="11"/>
  <c r="G2705" i="11"/>
  <c r="H2705" i="11"/>
  <c r="F2706" i="11"/>
  <c r="G2706" i="11"/>
  <c r="H2706" i="11"/>
  <c r="F2707" i="11"/>
  <c r="G2707" i="11"/>
  <c r="H2707" i="11"/>
  <c r="F2708" i="11"/>
  <c r="G2708" i="11"/>
  <c r="H2708" i="11"/>
  <c r="F2709" i="11"/>
  <c r="G2709" i="11"/>
  <c r="H2709" i="11"/>
  <c r="F2710" i="11"/>
  <c r="G2710" i="11"/>
  <c r="H2710" i="11"/>
  <c r="F2711" i="11"/>
  <c r="G2711" i="11"/>
  <c r="H2711" i="11"/>
  <c r="F2712" i="11"/>
  <c r="G2712" i="11"/>
  <c r="H2712" i="11"/>
  <c r="F2713" i="11"/>
  <c r="G2713" i="11"/>
  <c r="H2713" i="11"/>
  <c r="F2714" i="11"/>
  <c r="G2714" i="11"/>
  <c r="H2714" i="11"/>
  <c r="F2715" i="11"/>
  <c r="G2715" i="11"/>
  <c r="H2715" i="11"/>
  <c r="F2716" i="11"/>
  <c r="G2716" i="11"/>
  <c r="H2716" i="11"/>
  <c r="F2717" i="11"/>
  <c r="G2717" i="11"/>
  <c r="H2717" i="11"/>
  <c r="F2718" i="11"/>
  <c r="G2718" i="11"/>
  <c r="H2718" i="11"/>
  <c r="F2719" i="11"/>
  <c r="G2719" i="11"/>
  <c r="H2719" i="11"/>
  <c r="F2720" i="11"/>
  <c r="G2720" i="11"/>
  <c r="H2720" i="11"/>
  <c r="F2721" i="11"/>
  <c r="G2721" i="11"/>
  <c r="H2721" i="11"/>
  <c r="F2722" i="11"/>
  <c r="G2722" i="11"/>
  <c r="H2722" i="11"/>
  <c r="F2723" i="11"/>
  <c r="G2723" i="11"/>
  <c r="H2723" i="11"/>
  <c r="F2724" i="11"/>
  <c r="G2724" i="11"/>
  <c r="H2724" i="11"/>
  <c r="F2725" i="11"/>
  <c r="G2725" i="11"/>
  <c r="H2725" i="11"/>
  <c r="F2726" i="11"/>
  <c r="G2726" i="11"/>
  <c r="H2726" i="11"/>
  <c r="F2727" i="11"/>
  <c r="G2727" i="11"/>
  <c r="H2727" i="11"/>
  <c r="F2728" i="11"/>
  <c r="G2728" i="11"/>
  <c r="H2728" i="11"/>
  <c r="F2729" i="11"/>
  <c r="G2729" i="11"/>
  <c r="H2729" i="11"/>
  <c r="F2730" i="11"/>
  <c r="G2730" i="11"/>
  <c r="H2730" i="11"/>
  <c r="F2731" i="11"/>
  <c r="G2731" i="11"/>
  <c r="H2731" i="11"/>
  <c r="F2732" i="11"/>
  <c r="G2732" i="11"/>
  <c r="H2732" i="11"/>
  <c r="F2733" i="11"/>
  <c r="G2733" i="11"/>
  <c r="H2733" i="11"/>
  <c r="F2734" i="11"/>
  <c r="G2734" i="11"/>
  <c r="H2734" i="11"/>
  <c r="F2735" i="11"/>
  <c r="G2735" i="11"/>
  <c r="H2735" i="11"/>
  <c r="F2736" i="11"/>
  <c r="G2736" i="11"/>
  <c r="H2736" i="11"/>
  <c r="F2737" i="11"/>
  <c r="G2737" i="11"/>
  <c r="H2737" i="11"/>
  <c r="F2738" i="11"/>
  <c r="G2738" i="11"/>
  <c r="H2738" i="11"/>
  <c r="F2739" i="11"/>
  <c r="G2739" i="11"/>
  <c r="H2739" i="11"/>
  <c r="F2740" i="11"/>
  <c r="G2740" i="11"/>
  <c r="H2740" i="11"/>
  <c r="F2741" i="11"/>
  <c r="G2741" i="11"/>
  <c r="H2741" i="11"/>
  <c r="F2742" i="11"/>
  <c r="G2742" i="11"/>
  <c r="H2742" i="11"/>
  <c r="F2743" i="11"/>
  <c r="G2743" i="11"/>
  <c r="H2743" i="11"/>
  <c r="F2744" i="11"/>
  <c r="G2744" i="11"/>
  <c r="H2744" i="11"/>
  <c r="F2745" i="11"/>
  <c r="G2745" i="11"/>
  <c r="H2745" i="11"/>
  <c r="F2746" i="11"/>
  <c r="G2746" i="11"/>
  <c r="H2746" i="11"/>
  <c r="F2747" i="11"/>
  <c r="G2747" i="11"/>
  <c r="H2747" i="11"/>
  <c r="F2748" i="11"/>
  <c r="G2748" i="11"/>
  <c r="H2748" i="11"/>
  <c r="F2749" i="11"/>
  <c r="G2749" i="11"/>
  <c r="H2749" i="11"/>
  <c r="F2750" i="11"/>
  <c r="G2750" i="11"/>
  <c r="H2750" i="11"/>
  <c r="F2751" i="11"/>
  <c r="G2751" i="11"/>
  <c r="H2751" i="11"/>
  <c r="F2752" i="11"/>
  <c r="G2752" i="11"/>
  <c r="H2752" i="11"/>
  <c r="F2753" i="11"/>
  <c r="G2753" i="11"/>
  <c r="H2753" i="11"/>
  <c r="F2754" i="11"/>
  <c r="G2754" i="11"/>
  <c r="H2754" i="11"/>
  <c r="F2755" i="11"/>
  <c r="G2755" i="11"/>
  <c r="H2755" i="11"/>
  <c r="F2756" i="11"/>
  <c r="G2756" i="11"/>
  <c r="H2756" i="11"/>
  <c r="F2757" i="11"/>
  <c r="G2757" i="11"/>
  <c r="H2757" i="11"/>
  <c r="F2758" i="11"/>
  <c r="G2758" i="11"/>
  <c r="H2758" i="11"/>
  <c r="F2759" i="11"/>
  <c r="G2759" i="11"/>
  <c r="H2759" i="11"/>
  <c r="F2760" i="11"/>
  <c r="G2760" i="11"/>
  <c r="H2760" i="11"/>
  <c r="F2761" i="11"/>
  <c r="G2761" i="11"/>
  <c r="H2761" i="11"/>
  <c r="F2762" i="11"/>
  <c r="G2762" i="11"/>
  <c r="H2762" i="11"/>
  <c r="F2763" i="11"/>
  <c r="G2763" i="11"/>
  <c r="H2763" i="11"/>
  <c r="F2764" i="11"/>
  <c r="G2764" i="11"/>
  <c r="H2764" i="11"/>
  <c r="F2765" i="11"/>
  <c r="G2765" i="11"/>
  <c r="H2765" i="11"/>
  <c r="F2766" i="11"/>
  <c r="G2766" i="11"/>
  <c r="H2766" i="11"/>
  <c r="F2767" i="11"/>
  <c r="G2767" i="11"/>
  <c r="H2767" i="11"/>
  <c r="F2768" i="11"/>
  <c r="G2768" i="11"/>
  <c r="H2768" i="11"/>
  <c r="F2769" i="11"/>
  <c r="G2769" i="11"/>
  <c r="H2769" i="11"/>
  <c r="F2770" i="11"/>
  <c r="G2770" i="11"/>
  <c r="H2770" i="11"/>
  <c r="F2771" i="11"/>
  <c r="G2771" i="11"/>
  <c r="H2771" i="11"/>
  <c r="F2772" i="11"/>
  <c r="G2772" i="11"/>
  <c r="H2772" i="11"/>
  <c r="F2773" i="11"/>
  <c r="G2773" i="11"/>
  <c r="H2773" i="11"/>
  <c r="F2774" i="11"/>
  <c r="G2774" i="11"/>
  <c r="H2774" i="11"/>
  <c r="F2775" i="11"/>
  <c r="G2775" i="11"/>
  <c r="H2775" i="11"/>
  <c r="F2776" i="11"/>
  <c r="G2776" i="11"/>
  <c r="H2776" i="11"/>
  <c r="F2777" i="11"/>
  <c r="G2777" i="11"/>
  <c r="H2777" i="11"/>
  <c r="F2778" i="11"/>
  <c r="G2778" i="11"/>
  <c r="H2778" i="11"/>
  <c r="F2779" i="11"/>
  <c r="G2779" i="11"/>
  <c r="H2779" i="11"/>
  <c r="F2780" i="11"/>
  <c r="G2780" i="11"/>
  <c r="H2780" i="11"/>
  <c r="F2781" i="11"/>
  <c r="G2781" i="11"/>
  <c r="H2781" i="11"/>
  <c r="F2782" i="11"/>
  <c r="G2782" i="11"/>
  <c r="H2782" i="11"/>
  <c r="F2783" i="11"/>
  <c r="G2783" i="11"/>
  <c r="H2783" i="11"/>
  <c r="F2784" i="11"/>
  <c r="G2784" i="11"/>
  <c r="H2784" i="11"/>
  <c r="F2785" i="11"/>
  <c r="G2785" i="11"/>
  <c r="H2785" i="11"/>
  <c r="F2786" i="11"/>
  <c r="G2786" i="11"/>
  <c r="H2786" i="11"/>
  <c r="F2787" i="11"/>
  <c r="G2787" i="11"/>
  <c r="H2787" i="11"/>
  <c r="F2788" i="11"/>
  <c r="G2788" i="11"/>
  <c r="H2788" i="11"/>
  <c r="F2789" i="11"/>
  <c r="G2789" i="11"/>
  <c r="H2789" i="11"/>
  <c r="F2790" i="11"/>
  <c r="G2790" i="11"/>
  <c r="H2790" i="11"/>
  <c r="F2791" i="11"/>
  <c r="G2791" i="11"/>
  <c r="H2791" i="11"/>
  <c r="F2792" i="11"/>
  <c r="G2792" i="11"/>
  <c r="H2792" i="11"/>
  <c r="F2793" i="11"/>
  <c r="G2793" i="11"/>
  <c r="H2793" i="11"/>
  <c r="F2794" i="11"/>
  <c r="G2794" i="11"/>
  <c r="H2794" i="11"/>
  <c r="F2795" i="11"/>
  <c r="G2795" i="11"/>
  <c r="H2795" i="11"/>
  <c r="F2796" i="11"/>
  <c r="G2796" i="11"/>
  <c r="H2796" i="11"/>
  <c r="F2797" i="11"/>
  <c r="G2797" i="11"/>
  <c r="H2797" i="11"/>
  <c r="F2798" i="11"/>
  <c r="G2798" i="11"/>
  <c r="H2798" i="11"/>
  <c r="F2799" i="11"/>
  <c r="G2799" i="11"/>
  <c r="H2799" i="11"/>
  <c r="F2800" i="11"/>
  <c r="G2800" i="11"/>
  <c r="H2800" i="11"/>
  <c r="F2801" i="11"/>
  <c r="G2801" i="11"/>
  <c r="H2801" i="11"/>
  <c r="F2802" i="11"/>
  <c r="G2802" i="11"/>
  <c r="H2802" i="11"/>
  <c r="F2803" i="11"/>
  <c r="G2803" i="11"/>
  <c r="H2803" i="11"/>
  <c r="F2804" i="11"/>
  <c r="G2804" i="11"/>
  <c r="H2804" i="11"/>
  <c r="F2805" i="11"/>
  <c r="G2805" i="11"/>
  <c r="H2805" i="11"/>
  <c r="F2806" i="11"/>
  <c r="G2806" i="11"/>
  <c r="H2806" i="11"/>
  <c r="F2807" i="11"/>
  <c r="G2807" i="11"/>
  <c r="H2807" i="11"/>
  <c r="F2808" i="11"/>
  <c r="G2808" i="11"/>
  <c r="H2808" i="11"/>
  <c r="F2809" i="11"/>
  <c r="G2809" i="11"/>
  <c r="H2809" i="11"/>
  <c r="F2810" i="11"/>
  <c r="G2810" i="11"/>
  <c r="H2810" i="11"/>
  <c r="F2811" i="11"/>
  <c r="G2811" i="11"/>
  <c r="H2811" i="11"/>
  <c r="F2812" i="11"/>
  <c r="G2812" i="11"/>
  <c r="H2812" i="11"/>
  <c r="F2813" i="11"/>
  <c r="G2813" i="11"/>
  <c r="H2813" i="11"/>
  <c r="F2814" i="11"/>
  <c r="G2814" i="11"/>
  <c r="H2814" i="11"/>
  <c r="F2815" i="11"/>
  <c r="G2815" i="11"/>
  <c r="H2815" i="11"/>
  <c r="F2816" i="11"/>
  <c r="G2816" i="11"/>
  <c r="H2816" i="11"/>
  <c r="F2817" i="11"/>
  <c r="G2817" i="11"/>
  <c r="H2817" i="11"/>
  <c r="F2818" i="11"/>
  <c r="G2818" i="11"/>
  <c r="H2818" i="11"/>
  <c r="F2819" i="11"/>
  <c r="G2819" i="11"/>
  <c r="H2819" i="11"/>
  <c r="F2820" i="11"/>
  <c r="G2820" i="11"/>
  <c r="H2820" i="11"/>
  <c r="F2821" i="11"/>
  <c r="G2821" i="11"/>
  <c r="H2821" i="11"/>
  <c r="F2822" i="11"/>
  <c r="G2822" i="11"/>
  <c r="H2822" i="11"/>
  <c r="F2823" i="11"/>
  <c r="G2823" i="11"/>
  <c r="H2823" i="11"/>
  <c r="F2824" i="11"/>
  <c r="G2824" i="11"/>
  <c r="H2824" i="11"/>
  <c r="F2825" i="11"/>
  <c r="G2825" i="11"/>
  <c r="H2825" i="11"/>
  <c r="F2826" i="11"/>
  <c r="G2826" i="11"/>
  <c r="H2826" i="11"/>
  <c r="F2827" i="11"/>
  <c r="G2827" i="11"/>
  <c r="H2827" i="11"/>
  <c r="F2828" i="11"/>
  <c r="G2828" i="11"/>
  <c r="H2828" i="11"/>
  <c r="F2829" i="11"/>
  <c r="G2829" i="11"/>
  <c r="H2829" i="11"/>
  <c r="F2830" i="11"/>
  <c r="G2830" i="11"/>
  <c r="H2830" i="11"/>
  <c r="F2831" i="11"/>
  <c r="G2831" i="11"/>
  <c r="H2831" i="11"/>
  <c r="F2832" i="11"/>
  <c r="G2832" i="11"/>
  <c r="H2832" i="11"/>
  <c r="F2833" i="11"/>
  <c r="G2833" i="11"/>
  <c r="H2833" i="11"/>
  <c r="F2834" i="11"/>
  <c r="G2834" i="11"/>
  <c r="H2834" i="11"/>
  <c r="F2835" i="11"/>
  <c r="G2835" i="11"/>
  <c r="H2835" i="11"/>
  <c r="F2836" i="11"/>
  <c r="G2836" i="11"/>
  <c r="H2836" i="11"/>
  <c r="F2837" i="11"/>
  <c r="G2837" i="11"/>
  <c r="H2837" i="11"/>
  <c r="F2838" i="11"/>
  <c r="G2838" i="11"/>
  <c r="H2838" i="11"/>
  <c r="F2839" i="11"/>
  <c r="G2839" i="11"/>
  <c r="H2839" i="11"/>
  <c r="F2840" i="11"/>
  <c r="G2840" i="11"/>
  <c r="H2840" i="11"/>
  <c r="F2841" i="11"/>
  <c r="G2841" i="11"/>
  <c r="H2841" i="11"/>
  <c r="F2842" i="11"/>
  <c r="G2842" i="11"/>
  <c r="H2842" i="11"/>
  <c r="F2843" i="11"/>
  <c r="G2843" i="11"/>
  <c r="H2843" i="11"/>
  <c r="F2844" i="11"/>
  <c r="G2844" i="11"/>
  <c r="H2844" i="11"/>
  <c r="F2845" i="11"/>
  <c r="G2845" i="11"/>
  <c r="H2845" i="11"/>
  <c r="F2846" i="11"/>
  <c r="G2846" i="11"/>
  <c r="H2846" i="11"/>
  <c r="F2847" i="11"/>
  <c r="G2847" i="11"/>
  <c r="H2847" i="11"/>
  <c r="F2848" i="11"/>
  <c r="G2848" i="11"/>
  <c r="H2848" i="11"/>
  <c r="F2849" i="11"/>
  <c r="G2849" i="11"/>
  <c r="H2849" i="11"/>
  <c r="F2850" i="11"/>
  <c r="G2850" i="11"/>
  <c r="H2850" i="11"/>
  <c r="F2851" i="11"/>
  <c r="G2851" i="11"/>
  <c r="H2851" i="11"/>
  <c r="F2852" i="11"/>
  <c r="G2852" i="11"/>
  <c r="H2852" i="11"/>
  <c r="F2853" i="11"/>
  <c r="G2853" i="11"/>
  <c r="H2853" i="11"/>
  <c r="F2854" i="11"/>
  <c r="G2854" i="11"/>
  <c r="H2854" i="11"/>
  <c r="F2855" i="11"/>
  <c r="G2855" i="11"/>
  <c r="H2855" i="11"/>
  <c r="F2856" i="11"/>
  <c r="G2856" i="11"/>
  <c r="H2856" i="11"/>
  <c r="F2857" i="11"/>
  <c r="G2857" i="11"/>
  <c r="H2857" i="11"/>
  <c r="F2858" i="11"/>
  <c r="G2858" i="11"/>
  <c r="H2858" i="11"/>
  <c r="F2859" i="11"/>
  <c r="G2859" i="11"/>
  <c r="H2859" i="11"/>
  <c r="F2860" i="11"/>
  <c r="G2860" i="11"/>
  <c r="H2860" i="11"/>
  <c r="F2861" i="11"/>
  <c r="G2861" i="11"/>
  <c r="H2861" i="11"/>
  <c r="F2862" i="11"/>
  <c r="G2862" i="11"/>
  <c r="H2862" i="11"/>
  <c r="F2863" i="11"/>
  <c r="G2863" i="11"/>
  <c r="H2863" i="11"/>
  <c r="F2864" i="11"/>
  <c r="G2864" i="11"/>
  <c r="H2864" i="11"/>
  <c r="F2865" i="11"/>
  <c r="G2865" i="11"/>
  <c r="H2865" i="11"/>
  <c r="F2866" i="11"/>
  <c r="G2866" i="11"/>
  <c r="H2866" i="11"/>
  <c r="F2867" i="11"/>
  <c r="G2867" i="11"/>
  <c r="H2867" i="11"/>
  <c r="F2868" i="11"/>
  <c r="G2868" i="11"/>
  <c r="H2868" i="11"/>
  <c r="F2869" i="11"/>
  <c r="G2869" i="11"/>
  <c r="H2869" i="11"/>
  <c r="F2870" i="11"/>
  <c r="G2870" i="11"/>
  <c r="H2870" i="11"/>
  <c r="F2871" i="11"/>
  <c r="G2871" i="11"/>
  <c r="H2871" i="11"/>
  <c r="F2872" i="11"/>
  <c r="G2872" i="11"/>
  <c r="H2872" i="11"/>
  <c r="F2873" i="11"/>
  <c r="G2873" i="11"/>
  <c r="H2873" i="11"/>
  <c r="F2874" i="11"/>
  <c r="G2874" i="11"/>
  <c r="H2874" i="11"/>
  <c r="F2875" i="11"/>
  <c r="G2875" i="11"/>
  <c r="H2875" i="11"/>
  <c r="F2876" i="11"/>
  <c r="G2876" i="11"/>
  <c r="H2876" i="11"/>
  <c r="F2877" i="11"/>
  <c r="G2877" i="11"/>
  <c r="H2877" i="11"/>
  <c r="F2878" i="11"/>
  <c r="G2878" i="11"/>
  <c r="H2878" i="11"/>
  <c r="F2879" i="11"/>
  <c r="G2879" i="11"/>
  <c r="H2879" i="11"/>
  <c r="F2880" i="11"/>
  <c r="G2880" i="11"/>
  <c r="H2880" i="11"/>
  <c r="F2881" i="11"/>
  <c r="G2881" i="11"/>
  <c r="H2881" i="11"/>
  <c r="F2882" i="11"/>
  <c r="G2882" i="11"/>
  <c r="H2882" i="11"/>
  <c r="F2883" i="11"/>
  <c r="G2883" i="11"/>
  <c r="H2883" i="11"/>
  <c r="F2884" i="11"/>
  <c r="G2884" i="11"/>
  <c r="H2884" i="11"/>
  <c r="F2885" i="11"/>
  <c r="G2885" i="11"/>
  <c r="H2885" i="11"/>
  <c r="F2886" i="11"/>
  <c r="G2886" i="11"/>
  <c r="H2886" i="11"/>
  <c r="F2887" i="11"/>
  <c r="G2887" i="11"/>
  <c r="H2887" i="11"/>
  <c r="F2888" i="11"/>
  <c r="G2888" i="11"/>
  <c r="H2888" i="11"/>
  <c r="F2889" i="11"/>
  <c r="G2889" i="11"/>
  <c r="H2889" i="11"/>
  <c r="F2890" i="11"/>
  <c r="G2890" i="11"/>
  <c r="H2890" i="11"/>
  <c r="F2891" i="11"/>
  <c r="G2891" i="11"/>
  <c r="H2891" i="11"/>
  <c r="F2892" i="11"/>
  <c r="G2892" i="11"/>
  <c r="H2892" i="11"/>
  <c r="F2893" i="11"/>
  <c r="G2893" i="11"/>
  <c r="H2893" i="11"/>
  <c r="F2894" i="11"/>
  <c r="G2894" i="11"/>
  <c r="H2894" i="11"/>
  <c r="F2895" i="11"/>
  <c r="G2895" i="11"/>
  <c r="H2895" i="11"/>
  <c r="F2896" i="11"/>
  <c r="G2896" i="11"/>
  <c r="H2896" i="11"/>
  <c r="F2897" i="11"/>
  <c r="G2897" i="11"/>
  <c r="H2897" i="11"/>
  <c r="F2898" i="11"/>
  <c r="G2898" i="11"/>
  <c r="H2898" i="11"/>
  <c r="F2899" i="11"/>
  <c r="G2899" i="11"/>
  <c r="H2899" i="11"/>
  <c r="F2900" i="11"/>
  <c r="G2900" i="11"/>
  <c r="H2900" i="11"/>
  <c r="F2901" i="11"/>
  <c r="G2901" i="11"/>
  <c r="H2901" i="11"/>
  <c r="F2902" i="11"/>
  <c r="G2902" i="11"/>
  <c r="H2902" i="11"/>
  <c r="F2903" i="11"/>
  <c r="G2903" i="11"/>
  <c r="H2903" i="11"/>
  <c r="F2904" i="11"/>
  <c r="G2904" i="11"/>
  <c r="H2904" i="11"/>
  <c r="F2905" i="11"/>
  <c r="G2905" i="11"/>
  <c r="H2905" i="11"/>
  <c r="F2906" i="11"/>
  <c r="G2906" i="11"/>
  <c r="H2906" i="11"/>
  <c r="F2907" i="11"/>
  <c r="G2907" i="11"/>
  <c r="H2907" i="11"/>
  <c r="F2908" i="11"/>
  <c r="G2908" i="11"/>
  <c r="H2908" i="11"/>
  <c r="F2909" i="11"/>
  <c r="G2909" i="11"/>
  <c r="H2909" i="11"/>
  <c r="F2910" i="11"/>
  <c r="G2910" i="11"/>
  <c r="H2910" i="11"/>
  <c r="F2911" i="11"/>
  <c r="G2911" i="11"/>
  <c r="H2911" i="11"/>
  <c r="F2912" i="11"/>
  <c r="G2912" i="11"/>
  <c r="H2912" i="11"/>
  <c r="F2913" i="11"/>
  <c r="G2913" i="11"/>
  <c r="H2913" i="11"/>
  <c r="F2914" i="11"/>
  <c r="G2914" i="11"/>
  <c r="H2914" i="11"/>
  <c r="F2915" i="11"/>
  <c r="G2915" i="11"/>
  <c r="H2915" i="11"/>
  <c r="F2916" i="11"/>
  <c r="G2916" i="11"/>
  <c r="H2916" i="11"/>
  <c r="F2917" i="11"/>
  <c r="G2917" i="11"/>
  <c r="H2917" i="11"/>
  <c r="F2918" i="11"/>
  <c r="G2918" i="11"/>
  <c r="H2918" i="11"/>
  <c r="F2919" i="11"/>
  <c r="G2919" i="11"/>
  <c r="H2919" i="11"/>
  <c r="F2920" i="11"/>
  <c r="G2920" i="11"/>
  <c r="H2920" i="11"/>
  <c r="F2921" i="11"/>
  <c r="G2921" i="11"/>
  <c r="H2921" i="11"/>
  <c r="F2922" i="11"/>
  <c r="G2922" i="11"/>
  <c r="H2922" i="11"/>
  <c r="F2923" i="11"/>
  <c r="G2923" i="11"/>
  <c r="H2923" i="11"/>
  <c r="F2924" i="11"/>
  <c r="G2924" i="11"/>
  <c r="H2924" i="11"/>
  <c r="F2925" i="11"/>
  <c r="G2925" i="11"/>
  <c r="H2925" i="11"/>
  <c r="F2926" i="11"/>
  <c r="G2926" i="11"/>
  <c r="H2926" i="11"/>
  <c r="F2927" i="11"/>
  <c r="G2927" i="11"/>
  <c r="H2927" i="11"/>
  <c r="F2928" i="11"/>
  <c r="G2928" i="11"/>
  <c r="H2928" i="11"/>
  <c r="F2929" i="11"/>
  <c r="G2929" i="11"/>
  <c r="H2929" i="11"/>
  <c r="F2930" i="11"/>
  <c r="G2930" i="11"/>
  <c r="H2930" i="11"/>
  <c r="F2931" i="11"/>
  <c r="G2931" i="11"/>
  <c r="H2931" i="11"/>
  <c r="F2932" i="11"/>
  <c r="G2932" i="11"/>
  <c r="H2932" i="11"/>
  <c r="F2933" i="11"/>
  <c r="G2933" i="11"/>
  <c r="H2933" i="11"/>
  <c r="F2934" i="11"/>
  <c r="G2934" i="11"/>
  <c r="H2934" i="11"/>
  <c r="F2935" i="11"/>
  <c r="G2935" i="11"/>
  <c r="H2935" i="11"/>
  <c r="F2936" i="11"/>
  <c r="G2936" i="11"/>
  <c r="H2936" i="11"/>
  <c r="F2937" i="11"/>
  <c r="G2937" i="11"/>
  <c r="H2937" i="11"/>
  <c r="F2938" i="11"/>
  <c r="G2938" i="11"/>
  <c r="H2938" i="11"/>
  <c r="F2939" i="11"/>
  <c r="G2939" i="11"/>
  <c r="H2939" i="11"/>
  <c r="F2940" i="11"/>
  <c r="G2940" i="11"/>
  <c r="H2940" i="11"/>
  <c r="F2941" i="11"/>
  <c r="G2941" i="11"/>
  <c r="H2941" i="11"/>
  <c r="F2942" i="11"/>
  <c r="G2942" i="11"/>
  <c r="H2942" i="11"/>
  <c r="F2943" i="11"/>
  <c r="G2943" i="11"/>
  <c r="H2943" i="11"/>
  <c r="F2944" i="11"/>
  <c r="G2944" i="11"/>
  <c r="H2944" i="11"/>
  <c r="F2945" i="11"/>
  <c r="G2945" i="11"/>
  <c r="H2945" i="11"/>
  <c r="F2946" i="11"/>
  <c r="G2946" i="11"/>
  <c r="H2946" i="11"/>
  <c r="F2947" i="11"/>
  <c r="G2947" i="11"/>
  <c r="H2947" i="11"/>
  <c r="F2948" i="11"/>
  <c r="G2948" i="11"/>
  <c r="H2948" i="11"/>
  <c r="F2949" i="11"/>
  <c r="G2949" i="11"/>
  <c r="H2949" i="11"/>
  <c r="F2950" i="11"/>
  <c r="G2950" i="11"/>
  <c r="H2950" i="11"/>
  <c r="F2951" i="11"/>
  <c r="G2951" i="11"/>
  <c r="H2951" i="11"/>
  <c r="F2952" i="11"/>
  <c r="G2952" i="11"/>
  <c r="H2952" i="11"/>
  <c r="F2953" i="11"/>
  <c r="G2953" i="11"/>
  <c r="H2953" i="11"/>
  <c r="F2954" i="11"/>
  <c r="G2954" i="11"/>
  <c r="H2954" i="11"/>
  <c r="F2955" i="11"/>
  <c r="G2955" i="11"/>
  <c r="H2955" i="11"/>
  <c r="F2956" i="11"/>
  <c r="G2956" i="11"/>
  <c r="H2956" i="11"/>
  <c r="F2957" i="11"/>
  <c r="G2957" i="11"/>
  <c r="H2957" i="11"/>
  <c r="F2958" i="11"/>
  <c r="G2958" i="11"/>
  <c r="H2958" i="11"/>
  <c r="F2959" i="11"/>
  <c r="G2959" i="11"/>
  <c r="H2959" i="11"/>
  <c r="F2960" i="11"/>
  <c r="G2960" i="11"/>
  <c r="H2960" i="11"/>
  <c r="F2961" i="11"/>
  <c r="G2961" i="11"/>
  <c r="H2961" i="11"/>
  <c r="F2962" i="11"/>
  <c r="G2962" i="11"/>
  <c r="H2962" i="11"/>
  <c r="F2963" i="11"/>
  <c r="G2963" i="11"/>
  <c r="H2963" i="11"/>
  <c r="F2964" i="11"/>
  <c r="G2964" i="11"/>
  <c r="H2964" i="11"/>
  <c r="F2965" i="11"/>
  <c r="G2965" i="11"/>
  <c r="H2965" i="11"/>
  <c r="F2966" i="11"/>
  <c r="G2966" i="11"/>
  <c r="H2966" i="11"/>
  <c r="F2967" i="11"/>
  <c r="G2967" i="11"/>
  <c r="H2967" i="11"/>
  <c r="F2968" i="11"/>
  <c r="G2968" i="11"/>
  <c r="H2968" i="11"/>
  <c r="F2969" i="11"/>
  <c r="G2969" i="11"/>
  <c r="H2969" i="11"/>
  <c r="F2970" i="11"/>
  <c r="G2970" i="11"/>
  <c r="H2970" i="11"/>
  <c r="F2971" i="11"/>
  <c r="G2971" i="11"/>
  <c r="H2971" i="11"/>
  <c r="F2972" i="11"/>
  <c r="G2972" i="11"/>
  <c r="H2972" i="11"/>
  <c r="F2973" i="11"/>
  <c r="G2973" i="11"/>
  <c r="H2973" i="11"/>
  <c r="F2974" i="11"/>
  <c r="G2974" i="11"/>
  <c r="H2974" i="11"/>
  <c r="F2975" i="11"/>
  <c r="G2975" i="11"/>
  <c r="H2975" i="11"/>
  <c r="F2976" i="11"/>
  <c r="G2976" i="11"/>
  <c r="H2976" i="11"/>
  <c r="F2977" i="11"/>
  <c r="G2977" i="11"/>
  <c r="H2977" i="11"/>
  <c r="F2978" i="11"/>
  <c r="G2978" i="11"/>
  <c r="H2978" i="11"/>
  <c r="F2979" i="11"/>
  <c r="G2979" i="11"/>
  <c r="H2979" i="11"/>
  <c r="F2980" i="11"/>
  <c r="G2980" i="11"/>
  <c r="H2980" i="11"/>
  <c r="F2981" i="11"/>
  <c r="G2981" i="11"/>
  <c r="H2981" i="11"/>
  <c r="F2982" i="11"/>
  <c r="G2982" i="11"/>
  <c r="H2982" i="11"/>
  <c r="F2983" i="11"/>
  <c r="G2983" i="11"/>
  <c r="H2983" i="11"/>
  <c r="F2984" i="11"/>
  <c r="G2984" i="11"/>
  <c r="H2984" i="11"/>
  <c r="F2985" i="11"/>
  <c r="G2985" i="11"/>
  <c r="H2985" i="11"/>
  <c r="F2986" i="11"/>
  <c r="G2986" i="11"/>
  <c r="H2986" i="11"/>
  <c r="F2987" i="11"/>
  <c r="G2987" i="11"/>
  <c r="H2987" i="11"/>
  <c r="F2988" i="11"/>
  <c r="G2988" i="11"/>
  <c r="H2988" i="11"/>
  <c r="F2989" i="11"/>
  <c r="G2989" i="11"/>
  <c r="H2989" i="11"/>
  <c r="F2990" i="11"/>
  <c r="G2990" i="11"/>
  <c r="H2990" i="11"/>
  <c r="F2991" i="11"/>
  <c r="G2991" i="11"/>
  <c r="H2991" i="11"/>
  <c r="F2992" i="11"/>
  <c r="G2992" i="11"/>
  <c r="H2992" i="11"/>
  <c r="F2993" i="11"/>
  <c r="G2993" i="11"/>
  <c r="H2993" i="11"/>
  <c r="F2994" i="11"/>
  <c r="G2994" i="11"/>
  <c r="H2994" i="11"/>
  <c r="F2995" i="11"/>
  <c r="G2995" i="11"/>
  <c r="H2995" i="11"/>
  <c r="F2996" i="11"/>
  <c r="G2996" i="11"/>
  <c r="H2996" i="11"/>
  <c r="F2997" i="11"/>
  <c r="G2997" i="11"/>
  <c r="H2997" i="11"/>
  <c r="F2998" i="11"/>
  <c r="G2998" i="11"/>
  <c r="H2998" i="11"/>
  <c r="F2999" i="11"/>
  <c r="G2999" i="11"/>
  <c r="H2999" i="11"/>
  <c r="F3000" i="11"/>
  <c r="G3000" i="11"/>
  <c r="H3000" i="11"/>
  <c r="F3001" i="11"/>
  <c r="G3001" i="11"/>
  <c r="H3001" i="11"/>
  <c r="F3002" i="11"/>
  <c r="G3002" i="11"/>
  <c r="H3002" i="11"/>
  <c r="F3003" i="11"/>
  <c r="G3003" i="11"/>
  <c r="H3003" i="11"/>
  <c r="F3004" i="11"/>
  <c r="G3004" i="11"/>
  <c r="H3004" i="11"/>
  <c r="F3005" i="11"/>
  <c r="G3005" i="11"/>
  <c r="H3005" i="11"/>
  <c r="F3006" i="11"/>
  <c r="G3006" i="11"/>
  <c r="H3006" i="11"/>
  <c r="F3007" i="11"/>
  <c r="G3007" i="11"/>
  <c r="H3007" i="11"/>
  <c r="F3008" i="11"/>
  <c r="G3008" i="11"/>
  <c r="H3008" i="11"/>
  <c r="F3009" i="11"/>
  <c r="G3009" i="11"/>
  <c r="H3009" i="11"/>
  <c r="F3010" i="11"/>
  <c r="G3010" i="11"/>
  <c r="H3010" i="11"/>
  <c r="F3011" i="11"/>
  <c r="G3011" i="11"/>
  <c r="H3011" i="11"/>
  <c r="F3012" i="11"/>
  <c r="G3012" i="11"/>
  <c r="H3012" i="11"/>
  <c r="F3013" i="11"/>
  <c r="G3013" i="11"/>
  <c r="H3013" i="11"/>
  <c r="F3014" i="11"/>
  <c r="G3014" i="11"/>
  <c r="H3014" i="11"/>
  <c r="F3015" i="11"/>
  <c r="G3015" i="11"/>
  <c r="H3015" i="11"/>
  <c r="F3016" i="11"/>
  <c r="G3016" i="11"/>
  <c r="H3016" i="11"/>
  <c r="F3017" i="11"/>
  <c r="G3017" i="11"/>
  <c r="H3017" i="11"/>
  <c r="F3018" i="11"/>
  <c r="G3018" i="11"/>
  <c r="H3018" i="11"/>
  <c r="F3019" i="11"/>
  <c r="G3019" i="11"/>
  <c r="H3019" i="11"/>
  <c r="F3020" i="11"/>
  <c r="G3020" i="11"/>
  <c r="H3020" i="11"/>
  <c r="F3021" i="11"/>
  <c r="G3021" i="11"/>
  <c r="H3021" i="11"/>
  <c r="F3022" i="11"/>
  <c r="G3022" i="11"/>
  <c r="H3022" i="11"/>
  <c r="F3023" i="11"/>
  <c r="G3023" i="11"/>
  <c r="H3023" i="11"/>
  <c r="F3024" i="11"/>
  <c r="G3024" i="11"/>
  <c r="H3024" i="11"/>
  <c r="F3025" i="11"/>
  <c r="G3025" i="11"/>
  <c r="H3025" i="11"/>
  <c r="F3026" i="11"/>
  <c r="G3026" i="11"/>
  <c r="H3026" i="11"/>
  <c r="F3027" i="11"/>
  <c r="G3027" i="11"/>
  <c r="H3027" i="11"/>
  <c r="F3028" i="11"/>
  <c r="G3028" i="11"/>
  <c r="H3028" i="11"/>
  <c r="F3029" i="11"/>
  <c r="G3029" i="11"/>
  <c r="H3029" i="11"/>
  <c r="F3030" i="11"/>
  <c r="G3030" i="11"/>
  <c r="H3030" i="11"/>
  <c r="F3031" i="11"/>
  <c r="G3031" i="11"/>
  <c r="H3031" i="11"/>
  <c r="F3032" i="11"/>
  <c r="G3032" i="11"/>
  <c r="H3032" i="11"/>
  <c r="F3033" i="11"/>
  <c r="G3033" i="11"/>
  <c r="H3033" i="11"/>
  <c r="F3034" i="11"/>
  <c r="G3034" i="11"/>
  <c r="H3034" i="11"/>
  <c r="F3035" i="11"/>
  <c r="G3035" i="11"/>
  <c r="H3035" i="11"/>
  <c r="F3036" i="11"/>
  <c r="G3036" i="11"/>
  <c r="H3036" i="11"/>
  <c r="F3037" i="11"/>
  <c r="G3037" i="11"/>
  <c r="H3037" i="11"/>
  <c r="F3038" i="11"/>
  <c r="G3038" i="11"/>
  <c r="H3038" i="11"/>
  <c r="F3039" i="11"/>
  <c r="G3039" i="11"/>
  <c r="H3039" i="11"/>
  <c r="F3040" i="11"/>
  <c r="G3040" i="11"/>
  <c r="H3040" i="11"/>
  <c r="F3041" i="11"/>
  <c r="G3041" i="11"/>
  <c r="H3041" i="11"/>
  <c r="F3042" i="11"/>
  <c r="G3042" i="11"/>
  <c r="H3042" i="11"/>
  <c r="F3043" i="11"/>
  <c r="G3043" i="11"/>
  <c r="H3043" i="11"/>
  <c r="F3044" i="11"/>
  <c r="G3044" i="11"/>
  <c r="H3044" i="11"/>
  <c r="F3045" i="11"/>
  <c r="G3045" i="11"/>
  <c r="H3045" i="11"/>
  <c r="F3046" i="11"/>
  <c r="G3046" i="11"/>
  <c r="H3046" i="11"/>
  <c r="F3047" i="11"/>
  <c r="G3047" i="11"/>
  <c r="H3047" i="11"/>
  <c r="F3048" i="11"/>
  <c r="G3048" i="11"/>
  <c r="H3048" i="11"/>
  <c r="F3049" i="11"/>
  <c r="G3049" i="11"/>
  <c r="H3049" i="11"/>
  <c r="F3050" i="11"/>
  <c r="G3050" i="11"/>
  <c r="H3050" i="11"/>
  <c r="F3051" i="11"/>
  <c r="G3051" i="11"/>
  <c r="H3051" i="11"/>
  <c r="F3052" i="11"/>
  <c r="G3052" i="11"/>
  <c r="H3052" i="11"/>
  <c r="F3053" i="11"/>
  <c r="G3053" i="11"/>
  <c r="H3053" i="11"/>
  <c r="F3054" i="11"/>
  <c r="G3054" i="11"/>
  <c r="H3054" i="11"/>
  <c r="F3055" i="11"/>
  <c r="G3055" i="11"/>
  <c r="H3055" i="11"/>
  <c r="F3056" i="11"/>
  <c r="G3056" i="11"/>
  <c r="H3056" i="11"/>
  <c r="F3057" i="11"/>
  <c r="G3057" i="11"/>
  <c r="H3057" i="11"/>
  <c r="F3058" i="11"/>
  <c r="G3058" i="11"/>
  <c r="H3058" i="11"/>
  <c r="F3059" i="11"/>
  <c r="G3059" i="11"/>
  <c r="H3059" i="11"/>
  <c r="F3060" i="11"/>
  <c r="G3060" i="11"/>
  <c r="H3060" i="11"/>
  <c r="F3061" i="11"/>
  <c r="G3061" i="11"/>
  <c r="H3061" i="11"/>
  <c r="F3062" i="11"/>
  <c r="G3062" i="11"/>
  <c r="H3062" i="11"/>
  <c r="F3063" i="11"/>
  <c r="G3063" i="11"/>
  <c r="H3063" i="11"/>
  <c r="F3064" i="11"/>
  <c r="G3064" i="11"/>
  <c r="H3064" i="11"/>
  <c r="F3065" i="11"/>
  <c r="G3065" i="11"/>
  <c r="H3065" i="11"/>
  <c r="F3066" i="11"/>
  <c r="G3066" i="11"/>
  <c r="H3066" i="11"/>
  <c r="F3067" i="11"/>
  <c r="G3067" i="11"/>
  <c r="H3067" i="11"/>
  <c r="F3068" i="11"/>
  <c r="G3068" i="11"/>
  <c r="H3068" i="11"/>
  <c r="F3069" i="11"/>
  <c r="G3069" i="11"/>
  <c r="H3069" i="11"/>
  <c r="F3070" i="11"/>
  <c r="G3070" i="11"/>
  <c r="H3070" i="11"/>
  <c r="F3071" i="11"/>
  <c r="G3071" i="11"/>
  <c r="H3071" i="11"/>
  <c r="F3072" i="11"/>
  <c r="G3072" i="11"/>
  <c r="H3072" i="11"/>
  <c r="F3073" i="11"/>
  <c r="G3073" i="11"/>
  <c r="H3073" i="11"/>
  <c r="F3074" i="11"/>
  <c r="G3074" i="11"/>
  <c r="H3074" i="11"/>
  <c r="F3075" i="11"/>
  <c r="G3075" i="11"/>
  <c r="H3075" i="11"/>
  <c r="F3076" i="11"/>
  <c r="G3076" i="11"/>
  <c r="H3076" i="11"/>
  <c r="F3077" i="11"/>
  <c r="G3077" i="11"/>
  <c r="H3077" i="11"/>
  <c r="F3078" i="11"/>
  <c r="G3078" i="11"/>
  <c r="H3078" i="11"/>
  <c r="F3079" i="11"/>
  <c r="G3079" i="11"/>
  <c r="H3079" i="11"/>
  <c r="F3080" i="11"/>
  <c r="G3080" i="11"/>
  <c r="H3080" i="11"/>
  <c r="F3081" i="11"/>
  <c r="G3081" i="11"/>
  <c r="H3081" i="11"/>
  <c r="F3082" i="11"/>
  <c r="G3082" i="11"/>
  <c r="H3082" i="11"/>
  <c r="F3083" i="11"/>
  <c r="G3083" i="11"/>
  <c r="H3083" i="11"/>
  <c r="F3084" i="11"/>
  <c r="G3084" i="11"/>
  <c r="H3084" i="11"/>
  <c r="F3085" i="11"/>
  <c r="G3085" i="11"/>
  <c r="H3085" i="11"/>
  <c r="F3086" i="11"/>
  <c r="G3086" i="11"/>
  <c r="H3086" i="11"/>
  <c r="F3087" i="11"/>
  <c r="G3087" i="11"/>
  <c r="H3087" i="11"/>
  <c r="F3088" i="11"/>
  <c r="G3088" i="11"/>
  <c r="H3088" i="11"/>
  <c r="F3089" i="11"/>
  <c r="G3089" i="11"/>
  <c r="H3089" i="11"/>
  <c r="F3090" i="11"/>
  <c r="G3090" i="11"/>
  <c r="H3090" i="11"/>
  <c r="F3091" i="11"/>
  <c r="G3091" i="11"/>
  <c r="H3091" i="11"/>
  <c r="F3092" i="11"/>
  <c r="G3092" i="11"/>
  <c r="H3092" i="11"/>
  <c r="F3093" i="11"/>
  <c r="G3093" i="11"/>
  <c r="H3093" i="11"/>
  <c r="F3094" i="11"/>
  <c r="G3094" i="11"/>
  <c r="H3094" i="11"/>
  <c r="F3095" i="11"/>
  <c r="G3095" i="11"/>
  <c r="H3095" i="11"/>
  <c r="F3096" i="11"/>
  <c r="G3096" i="11"/>
  <c r="H3096" i="11"/>
  <c r="F3097" i="11"/>
  <c r="G3097" i="11"/>
  <c r="H3097" i="11"/>
  <c r="F3098" i="11"/>
  <c r="G3098" i="11"/>
  <c r="H3098" i="11"/>
  <c r="F3099" i="11"/>
  <c r="G3099" i="11"/>
  <c r="H3099" i="11"/>
  <c r="F3100" i="11"/>
  <c r="G3100" i="11"/>
  <c r="H3100" i="11"/>
  <c r="F3101" i="11"/>
  <c r="G3101" i="11"/>
  <c r="H3101" i="11"/>
  <c r="F3102" i="11"/>
  <c r="G3102" i="11"/>
  <c r="H3102" i="11"/>
  <c r="F3103" i="11"/>
  <c r="G3103" i="11"/>
  <c r="H3103" i="11"/>
  <c r="F3104" i="11"/>
  <c r="G3104" i="11"/>
  <c r="H3104" i="11"/>
  <c r="F3105" i="11"/>
  <c r="G3105" i="11"/>
  <c r="H3105" i="11"/>
  <c r="F3106" i="11"/>
  <c r="G3106" i="11"/>
  <c r="H3106" i="11"/>
  <c r="F3107" i="11"/>
  <c r="G3107" i="11"/>
  <c r="H3107" i="11"/>
  <c r="F3108" i="11"/>
  <c r="G3108" i="11"/>
  <c r="H3108" i="11"/>
  <c r="F3109" i="11"/>
  <c r="G3109" i="11"/>
  <c r="H3109" i="11"/>
  <c r="F3110" i="11"/>
  <c r="G3110" i="11"/>
  <c r="H3110" i="11"/>
  <c r="F3111" i="11"/>
  <c r="G3111" i="11"/>
  <c r="H3111" i="11"/>
  <c r="F3112" i="11"/>
  <c r="G3112" i="11"/>
  <c r="H3112" i="11"/>
  <c r="F3113" i="11"/>
  <c r="G3113" i="11"/>
  <c r="H3113" i="11"/>
  <c r="F3114" i="11"/>
  <c r="G3114" i="11"/>
  <c r="H3114" i="11"/>
  <c r="F3115" i="11"/>
  <c r="G3115" i="11"/>
  <c r="H3115" i="11"/>
  <c r="F3116" i="11"/>
  <c r="G3116" i="11"/>
  <c r="H3116" i="11"/>
  <c r="F3117" i="11"/>
  <c r="G3117" i="11"/>
  <c r="H3117" i="11"/>
  <c r="F3118" i="11"/>
  <c r="G3118" i="11"/>
  <c r="H3118" i="11"/>
  <c r="F3119" i="11"/>
  <c r="G3119" i="11"/>
  <c r="H3119" i="11"/>
  <c r="F3120" i="11"/>
  <c r="G3120" i="11"/>
  <c r="H3120" i="11"/>
  <c r="F3121" i="11"/>
  <c r="G3121" i="11"/>
  <c r="H3121" i="11"/>
  <c r="F3122" i="11"/>
  <c r="G3122" i="11"/>
  <c r="H3122" i="11"/>
  <c r="F3123" i="11"/>
  <c r="G3123" i="11"/>
  <c r="H3123" i="11"/>
  <c r="F3124" i="11"/>
  <c r="G3124" i="11"/>
  <c r="H3124" i="11"/>
  <c r="F3125" i="11"/>
  <c r="G3125" i="11"/>
  <c r="H3125" i="11"/>
  <c r="F3126" i="11"/>
  <c r="G3126" i="11"/>
  <c r="H3126" i="11"/>
  <c r="F3127" i="11"/>
  <c r="G3127" i="11"/>
  <c r="H3127" i="11"/>
  <c r="F3128" i="11"/>
  <c r="G3128" i="11"/>
  <c r="H3128" i="11"/>
  <c r="F3129" i="11"/>
  <c r="G3129" i="11"/>
  <c r="H3129" i="11"/>
  <c r="F3130" i="11"/>
  <c r="G3130" i="11"/>
  <c r="H3130" i="11"/>
  <c r="F3131" i="11"/>
  <c r="G3131" i="11"/>
  <c r="H3131" i="11"/>
  <c r="F3132" i="11"/>
  <c r="G3132" i="11"/>
  <c r="H3132" i="11"/>
  <c r="F3133" i="11"/>
  <c r="G3133" i="11"/>
  <c r="H3133" i="11"/>
  <c r="F3134" i="11"/>
  <c r="G3134" i="11"/>
  <c r="H3134" i="11"/>
  <c r="F3135" i="11"/>
  <c r="G3135" i="11"/>
  <c r="H3135" i="11"/>
  <c r="F3136" i="11"/>
  <c r="G3136" i="11"/>
  <c r="H3136" i="11"/>
  <c r="F3137" i="11"/>
  <c r="G3137" i="11"/>
  <c r="H3137" i="11"/>
  <c r="F3138" i="11"/>
  <c r="G3138" i="11"/>
  <c r="H3138" i="11"/>
  <c r="F3139" i="11"/>
  <c r="G3139" i="11"/>
  <c r="H3139" i="11"/>
  <c r="F3140" i="11"/>
  <c r="G3140" i="11"/>
  <c r="H3140" i="11"/>
  <c r="F3141" i="11"/>
  <c r="G3141" i="11"/>
  <c r="H3141" i="11"/>
  <c r="F3142" i="11"/>
  <c r="G3142" i="11"/>
  <c r="H3142" i="11"/>
  <c r="F3143" i="11"/>
  <c r="G3143" i="11"/>
  <c r="H3143" i="11"/>
  <c r="F3144" i="11"/>
  <c r="G3144" i="11"/>
  <c r="H3144" i="11"/>
  <c r="F3145" i="11"/>
  <c r="G3145" i="11"/>
  <c r="H3145" i="11"/>
  <c r="F3146" i="11"/>
  <c r="G3146" i="11"/>
  <c r="H3146" i="11"/>
  <c r="F3147" i="11"/>
  <c r="G3147" i="11"/>
  <c r="H3147" i="11"/>
  <c r="F3148" i="11"/>
  <c r="G3148" i="11"/>
  <c r="H3148" i="11"/>
  <c r="F3149" i="11"/>
  <c r="G3149" i="11"/>
  <c r="H3149" i="11"/>
  <c r="F3150" i="11"/>
  <c r="G3150" i="11"/>
  <c r="H3150" i="11"/>
  <c r="F3151" i="11"/>
  <c r="G3151" i="11"/>
  <c r="H3151" i="11"/>
  <c r="F3152" i="11"/>
  <c r="G3152" i="11"/>
  <c r="H3152" i="11"/>
  <c r="F3153" i="11"/>
  <c r="G3153" i="11"/>
  <c r="H3153" i="11"/>
  <c r="F3154" i="11"/>
  <c r="G3154" i="11"/>
  <c r="H3154" i="11"/>
  <c r="F3155" i="11"/>
  <c r="G3155" i="11"/>
  <c r="H3155" i="11"/>
  <c r="F3156" i="11"/>
  <c r="G3156" i="11"/>
  <c r="H3156" i="11"/>
  <c r="F3157" i="11"/>
  <c r="G3157" i="11"/>
  <c r="H3157" i="11"/>
  <c r="F3158" i="11"/>
  <c r="G3158" i="11"/>
  <c r="H3158" i="11"/>
  <c r="F3159" i="11"/>
  <c r="G3159" i="11"/>
  <c r="H3159" i="11"/>
  <c r="F3160" i="11"/>
  <c r="G3160" i="11"/>
  <c r="H3160" i="11"/>
  <c r="F3161" i="11"/>
  <c r="G3161" i="11"/>
  <c r="H3161" i="11"/>
  <c r="F3162" i="11"/>
  <c r="G3162" i="11"/>
  <c r="H3162" i="11"/>
  <c r="F3163" i="11"/>
  <c r="G3163" i="11"/>
  <c r="H3163" i="11"/>
  <c r="F3164" i="11"/>
  <c r="G3164" i="11"/>
  <c r="H3164" i="11"/>
  <c r="F3165" i="11"/>
  <c r="G3165" i="11"/>
  <c r="H3165" i="11"/>
  <c r="F3166" i="11"/>
  <c r="G3166" i="11"/>
  <c r="H3166" i="11"/>
  <c r="F3167" i="11"/>
  <c r="G3167" i="11"/>
  <c r="H3167" i="11"/>
  <c r="F3168" i="11"/>
  <c r="G3168" i="11"/>
  <c r="H3168" i="11"/>
  <c r="F3169" i="11"/>
  <c r="G3169" i="11"/>
  <c r="H3169" i="11"/>
  <c r="F3170" i="11"/>
  <c r="G3170" i="11"/>
  <c r="H3170" i="11"/>
  <c r="F3171" i="11"/>
  <c r="G3171" i="11"/>
  <c r="H3171" i="11"/>
  <c r="F3172" i="11"/>
  <c r="G3172" i="11"/>
  <c r="H3172" i="11"/>
  <c r="F3173" i="11"/>
  <c r="G3173" i="11"/>
  <c r="H3173" i="11"/>
  <c r="F3174" i="11"/>
  <c r="G3174" i="11"/>
  <c r="H3174" i="11"/>
  <c r="F3175" i="11"/>
  <c r="G3175" i="11"/>
  <c r="H3175" i="11"/>
  <c r="F3176" i="11"/>
  <c r="G3176" i="11"/>
  <c r="H3176" i="11"/>
  <c r="F3177" i="11"/>
  <c r="G3177" i="11"/>
  <c r="H3177" i="11"/>
  <c r="F3178" i="11"/>
  <c r="G3178" i="11"/>
  <c r="H3178" i="11"/>
  <c r="F3179" i="11"/>
  <c r="G3179" i="11"/>
  <c r="H3179" i="11"/>
  <c r="F3180" i="11"/>
  <c r="G3180" i="11"/>
  <c r="H3180" i="11"/>
  <c r="F3181" i="11"/>
  <c r="G3181" i="11"/>
  <c r="H3181" i="11"/>
  <c r="F3182" i="11"/>
  <c r="G3182" i="11"/>
  <c r="H3182" i="11"/>
  <c r="F3183" i="11"/>
  <c r="G3183" i="11"/>
  <c r="H3183" i="11"/>
  <c r="F3184" i="11"/>
  <c r="G3184" i="11"/>
  <c r="H3184" i="11"/>
  <c r="F3185" i="11"/>
  <c r="G3185" i="11"/>
  <c r="H3185" i="11"/>
  <c r="F3186" i="11"/>
  <c r="G3186" i="11"/>
  <c r="H3186" i="11"/>
  <c r="F3187" i="11"/>
  <c r="G3187" i="11"/>
  <c r="H3187" i="11"/>
  <c r="F3188" i="11"/>
  <c r="G3188" i="11"/>
  <c r="H3188" i="11"/>
  <c r="F3189" i="11"/>
  <c r="G3189" i="11"/>
  <c r="H3189" i="11"/>
  <c r="F3190" i="11"/>
  <c r="G3190" i="11"/>
  <c r="H3190" i="11"/>
  <c r="F3191" i="11"/>
  <c r="G3191" i="11"/>
  <c r="H3191" i="11"/>
  <c r="F3192" i="11"/>
  <c r="G3192" i="11"/>
  <c r="H3192" i="11"/>
  <c r="F3193" i="11"/>
  <c r="G3193" i="11"/>
  <c r="H3193" i="11"/>
  <c r="F3194" i="11"/>
  <c r="G3194" i="11"/>
  <c r="H3194" i="11"/>
  <c r="F3195" i="11"/>
  <c r="G3195" i="11"/>
  <c r="H3195" i="11"/>
  <c r="F3196" i="11"/>
  <c r="G3196" i="11"/>
  <c r="H3196" i="11"/>
  <c r="F3197" i="11"/>
  <c r="G3197" i="11"/>
  <c r="H3197" i="11"/>
  <c r="F3198" i="11"/>
  <c r="G3198" i="11"/>
  <c r="H3198" i="11"/>
  <c r="F3199" i="11"/>
  <c r="G3199" i="11"/>
  <c r="H3199" i="11"/>
  <c r="F3200" i="11"/>
  <c r="G3200" i="11"/>
  <c r="H3200" i="11"/>
  <c r="F3201" i="11"/>
  <c r="G3201" i="11"/>
  <c r="H3201" i="11"/>
  <c r="F3202" i="11"/>
  <c r="G3202" i="11"/>
  <c r="H3202" i="11"/>
  <c r="F3203" i="11"/>
  <c r="G3203" i="11"/>
  <c r="H3203" i="11"/>
  <c r="F3204" i="11"/>
  <c r="G3204" i="11"/>
  <c r="H3204" i="11"/>
  <c r="F3205" i="11"/>
  <c r="G3205" i="11"/>
  <c r="H3205" i="11"/>
  <c r="F3206" i="11"/>
  <c r="G3206" i="11"/>
  <c r="H3206" i="11"/>
  <c r="F3207" i="11"/>
  <c r="G3207" i="11"/>
  <c r="H3207" i="11"/>
  <c r="F3208" i="11"/>
  <c r="G3208" i="11"/>
  <c r="H3208" i="11"/>
  <c r="F3209" i="11"/>
  <c r="G3209" i="11"/>
  <c r="H3209" i="11"/>
  <c r="F3210" i="11"/>
  <c r="G3210" i="11"/>
  <c r="H3210" i="11"/>
  <c r="F3211" i="11"/>
  <c r="G3211" i="11"/>
  <c r="H3211" i="11"/>
  <c r="F3212" i="11"/>
  <c r="G3212" i="11"/>
  <c r="H3212" i="11"/>
  <c r="F3213" i="11"/>
  <c r="G3213" i="11"/>
  <c r="H3213" i="11"/>
  <c r="F3214" i="11"/>
  <c r="G3214" i="11"/>
  <c r="H3214" i="11"/>
  <c r="F3215" i="11"/>
  <c r="G3215" i="11"/>
  <c r="H3215" i="11"/>
  <c r="F3216" i="11"/>
  <c r="G3216" i="11"/>
  <c r="H3216" i="11"/>
  <c r="F3217" i="11"/>
  <c r="G3217" i="11"/>
  <c r="H3217" i="11"/>
  <c r="F3218" i="11"/>
  <c r="G3218" i="11"/>
  <c r="H3218" i="11"/>
  <c r="F3219" i="11"/>
  <c r="G3219" i="11"/>
  <c r="H3219" i="11"/>
  <c r="F3220" i="11"/>
  <c r="G3220" i="11"/>
  <c r="H3220" i="11"/>
  <c r="F3221" i="11"/>
  <c r="G3221" i="11"/>
  <c r="H3221" i="11"/>
  <c r="F3222" i="11"/>
  <c r="G3222" i="11"/>
  <c r="H3222" i="11"/>
  <c r="F3223" i="11"/>
  <c r="G3223" i="11"/>
  <c r="H3223" i="11"/>
  <c r="F3224" i="11"/>
  <c r="G3224" i="11"/>
  <c r="H3224" i="11"/>
  <c r="F3225" i="11"/>
  <c r="G3225" i="11"/>
  <c r="H3225" i="11"/>
  <c r="F3226" i="11"/>
  <c r="G3226" i="11"/>
  <c r="H3226" i="11"/>
  <c r="F3227" i="11"/>
  <c r="G3227" i="11"/>
  <c r="H3227" i="11"/>
  <c r="F3228" i="11"/>
  <c r="G3228" i="11"/>
  <c r="H3228" i="11"/>
  <c r="F3229" i="11"/>
  <c r="G3229" i="11"/>
  <c r="H3229" i="11"/>
  <c r="F3230" i="11"/>
  <c r="G3230" i="11"/>
  <c r="H3230" i="11"/>
  <c r="F3231" i="11"/>
  <c r="G3231" i="11"/>
  <c r="H3231" i="11"/>
  <c r="F3232" i="11"/>
  <c r="G3232" i="11"/>
  <c r="H3232" i="11"/>
  <c r="F3233" i="11"/>
  <c r="G3233" i="11"/>
  <c r="H3233" i="11"/>
  <c r="F3234" i="11"/>
  <c r="G3234" i="11"/>
  <c r="H3234" i="11"/>
  <c r="F3235" i="11"/>
  <c r="G3235" i="11"/>
  <c r="H3235" i="11"/>
  <c r="F3236" i="11"/>
  <c r="G3236" i="11"/>
  <c r="H3236" i="11"/>
  <c r="F3237" i="11"/>
  <c r="G3237" i="11"/>
  <c r="H3237" i="11"/>
  <c r="F3238" i="11"/>
  <c r="G3238" i="11"/>
  <c r="H3238" i="11"/>
  <c r="F3239" i="11"/>
  <c r="G3239" i="11"/>
  <c r="H3239" i="11"/>
  <c r="F3240" i="11"/>
  <c r="G3240" i="11"/>
  <c r="H3240" i="11"/>
  <c r="F3241" i="11"/>
  <c r="G3241" i="11"/>
  <c r="H3241" i="11"/>
  <c r="F3242" i="11"/>
  <c r="G3242" i="11"/>
  <c r="H3242" i="11"/>
  <c r="F3243" i="11"/>
  <c r="G3243" i="11"/>
  <c r="H3243" i="11"/>
  <c r="F3244" i="11"/>
  <c r="G3244" i="11"/>
  <c r="H3244" i="11"/>
  <c r="F3245" i="11"/>
  <c r="G3245" i="11"/>
  <c r="H3245" i="11"/>
  <c r="F3246" i="11"/>
  <c r="G3246" i="11"/>
  <c r="H3246" i="11"/>
  <c r="F3247" i="11"/>
  <c r="G3247" i="11"/>
  <c r="H3247" i="11"/>
  <c r="F3248" i="11"/>
  <c r="G3248" i="11"/>
  <c r="H3248" i="11"/>
  <c r="F3249" i="11"/>
  <c r="G3249" i="11"/>
  <c r="H3249" i="11"/>
  <c r="F3250" i="11"/>
  <c r="G3250" i="11"/>
  <c r="H3250" i="11"/>
  <c r="F3251" i="11"/>
  <c r="G3251" i="11"/>
  <c r="H3251" i="11"/>
  <c r="F3252" i="11"/>
  <c r="G3252" i="11"/>
  <c r="H3252" i="11"/>
  <c r="F3253" i="11"/>
  <c r="G3253" i="11"/>
  <c r="H3253" i="11"/>
  <c r="F3254" i="11"/>
  <c r="G3254" i="11"/>
  <c r="H3254" i="11"/>
  <c r="F3255" i="11"/>
  <c r="G3255" i="11"/>
  <c r="H3255" i="11"/>
  <c r="F3256" i="11"/>
  <c r="G3256" i="11"/>
  <c r="H3256" i="11"/>
  <c r="F3257" i="11"/>
  <c r="G3257" i="11"/>
  <c r="H3257" i="11"/>
  <c r="F3258" i="11"/>
  <c r="G3258" i="11"/>
  <c r="H3258" i="11"/>
  <c r="F3259" i="11"/>
  <c r="G3259" i="11"/>
  <c r="H3259" i="11"/>
  <c r="F3260" i="11"/>
  <c r="G3260" i="11"/>
  <c r="H3260" i="11"/>
  <c r="F3261" i="11"/>
  <c r="G3261" i="11"/>
  <c r="H3261" i="11"/>
  <c r="F3262" i="11"/>
  <c r="G3262" i="11"/>
  <c r="H3262" i="11"/>
  <c r="F3263" i="11"/>
  <c r="G3263" i="11"/>
  <c r="H3263" i="11"/>
  <c r="F3264" i="11"/>
  <c r="G3264" i="11"/>
  <c r="H3264" i="11"/>
  <c r="F3265" i="11"/>
  <c r="G3265" i="11"/>
  <c r="H3265" i="11"/>
  <c r="F3266" i="11"/>
  <c r="G3266" i="11"/>
  <c r="H3266" i="11"/>
  <c r="F3267" i="11"/>
  <c r="G3267" i="11"/>
  <c r="H3267" i="11"/>
  <c r="F3268" i="11"/>
  <c r="G3268" i="11"/>
  <c r="H3268" i="11"/>
  <c r="F3269" i="11"/>
  <c r="G3269" i="11"/>
  <c r="H3269" i="11"/>
  <c r="F3270" i="11"/>
  <c r="G3270" i="11"/>
  <c r="H3270" i="11"/>
  <c r="F3271" i="11"/>
  <c r="G3271" i="11"/>
  <c r="H3271" i="11"/>
  <c r="F3272" i="11"/>
  <c r="G3272" i="11"/>
  <c r="H3272" i="11"/>
  <c r="F3273" i="11"/>
  <c r="G3273" i="11"/>
  <c r="H3273" i="11"/>
  <c r="F3274" i="11"/>
  <c r="G3274" i="11"/>
  <c r="H3274" i="11"/>
  <c r="F3275" i="11"/>
  <c r="G3275" i="11"/>
  <c r="H3275" i="11"/>
  <c r="F3276" i="11"/>
  <c r="G3276" i="11"/>
  <c r="H3276" i="11"/>
  <c r="F3277" i="11"/>
  <c r="G3277" i="11"/>
  <c r="H3277" i="11"/>
  <c r="F3278" i="11"/>
  <c r="G3278" i="11"/>
  <c r="H3278" i="11"/>
  <c r="F3279" i="11"/>
  <c r="G3279" i="11"/>
  <c r="H3279" i="11"/>
  <c r="F3280" i="11"/>
  <c r="G3280" i="11"/>
  <c r="H3280" i="11"/>
  <c r="F3281" i="11"/>
  <c r="G3281" i="11"/>
  <c r="H3281" i="11"/>
  <c r="F3282" i="11"/>
  <c r="G3282" i="11"/>
  <c r="H3282" i="11"/>
  <c r="F3283" i="11"/>
  <c r="G3283" i="11"/>
  <c r="H3283" i="11"/>
  <c r="F3284" i="11"/>
  <c r="G3284" i="11"/>
  <c r="H3284" i="11"/>
  <c r="F3285" i="11"/>
  <c r="G3285" i="11"/>
  <c r="H3285" i="11"/>
  <c r="F3286" i="11"/>
  <c r="G3286" i="11"/>
  <c r="H3286" i="11"/>
  <c r="F3287" i="11"/>
  <c r="G3287" i="11"/>
  <c r="H3287" i="11"/>
  <c r="F3288" i="11"/>
  <c r="G3288" i="11"/>
  <c r="H3288" i="11"/>
  <c r="F3289" i="11"/>
  <c r="G3289" i="11"/>
  <c r="H3289" i="11"/>
  <c r="F3290" i="11"/>
  <c r="G3290" i="11"/>
  <c r="H3290" i="11"/>
  <c r="F3291" i="11"/>
  <c r="G3291" i="11"/>
  <c r="H3291" i="11"/>
  <c r="F3292" i="11"/>
  <c r="G3292" i="11"/>
  <c r="H3292" i="11"/>
  <c r="F3293" i="11"/>
  <c r="G3293" i="11"/>
  <c r="H3293" i="11"/>
  <c r="F3294" i="11"/>
  <c r="G3294" i="11"/>
  <c r="H3294" i="11"/>
  <c r="F3295" i="11"/>
  <c r="G3295" i="11"/>
  <c r="H3295" i="11"/>
  <c r="F3296" i="11"/>
  <c r="G3296" i="11"/>
  <c r="H3296" i="11"/>
  <c r="F3297" i="11"/>
  <c r="G3297" i="11"/>
  <c r="H3297" i="11"/>
  <c r="F3298" i="11"/>
  <c r="G3298" i="11"/>
  <c r="H3298" i="11"/>
  <c r="F3299" i="11"/>
  <c r="G3299" i="11"/>
  <c r="H3299" i="11"/>
  <c r="F3300" i="11"/>
  <c r="G3300" i="11"/>
  <c r="H3300" i="11"/>
  <c r="F3301" i="11"/>
  <c r="G3301" i="11"/>
  <c r="H3301" i="11"/>
  <c r="F3302" i="11"/>
  <c r="G3302" i="11"/>
  <c r="H3302" i="11"/>
  <c r="F3303" i="11"/>
  <c r="G3303" i="11"/>
  <c r="H3303" i="11"/>
  <c r="F3304" i="11"/>
  <c r="G3304" i="11"/>
  <c r="H3304" i="11"/>
  <c r="F3305" i="11"/>
  <c r="G3305" i="11"/>
  <c r="H3305" i="11"/>
  <c r="F3306" i="11"/>
  <c r="G3306" i="11"/>
  <c r="H3306" i="11"/>
  <c r="F3307" i="11"/>
  <c r="G3307" i="11"/>
  <c r="H3307" i="11"/>
  <c r="F3308" i="11"/>
  <c r="G3308" i="11"/>
  <c r="H3308" i="11"/>
  <c r="F3309" i="11"/>
  <c r="G3309" i="11"/>
  <c r="H3309" i="11"/>
  <c r="F3310" i="11"/>
  <c r="G3310" i="11"/>
  <c r="H3310" i="11"/>
  <c r="F3311" i="11"/>
  <c r="G3311" i="11"/>
  <c r="H3311" i="11"/>
  <c r="F3312" i="11"/>
  <c r="G3312" i="11"/>
  <c r="H3312" i="11"/>
  <c r="F3313" i="11"/>
  <c r="G3313" i="11"/>
  <c r="H3313" i="11"/>
  <c r="H2486" i="11"/>
  <c r="G2486" i="11"/>
  <c r="F2486" i="11"/>
  <c r="F1659" i="11"/>
  <c r="G1659" i="11"/>
  <c r="H1659" i="11"/>
  <c r="F1660" i="11"/>
  <c r="G1660" i="11"/>
  <c r="H1660" i="11"/>
  <c r="F1661" i="11"/>
  <c r="G1661" i="11"/>
  <c r="H1661" i="11"/>
  <c r="F1662" i="11"/>
  <c r="G1662" i="11"/>
  <c r="H1662" i="11"/>
  <c r="F1663" i="11"/>
  <c r="G1663" i="11"/>
  <c r="H1663" i="11"/>
  <c r="F1664" i="11"/>
  <c r="G1664" i="11"/>
  <c r="H1664" i="11"/>
  <c r="F1665" i="11"/>
  <c r="G1665" i="11"/>
  <c r="H1665" i="11"/>
  <c r="F1666" i="11"/>
  <c r="G1666" i="11"/>
  <c r="H1666" i="11"/>
  <c r="F1667" i="11"/>
  <c r="G1667" i="11"/>
  <c r="H1667" i="11"/>
  <c r="F1668" i="11"/>
  <c r="G1668" i="11"/>
  <c r="H1668" i="11"/>
  <c r="F1669" i="11"/>
  <c r="G1669" i="11"/>
  <c r="H1669" i="11"/>
  <c r="F1670" i="11"/>
  <c r="G1670" i="11"/>
  <c r="H1670" i="11"/>
  <c r="F1671" i="11"/>
  <c r="G1671" i="11"/>
  <c r="H1671" i="11"/>
  <c r="F1672" i="11"/>
  <c r="G1672" i="11"/>
  <c r="H1672" i="11"/>
  <c r="F1673" i="11"/>
  <c r="G1673" i="11"/>
  <c r="H1673" i="11"/>
  <c r="F1674" i="11"/>
  <c r="G1674" i="11"/>
  <c r="H1674" i="11"/>
  <c r="F1675" i="11"/>
  <c r="G1675" i="11"/>
  <c r="H1675" i="11"/>
  <c r="F1676" i="11"/>
  <c r="G1676" i="11"/>
  <c r="H1676" i="11"/>
  <c r="F1677" i="11"/>
  <c r="G1677" i="11"/>
  <c r="H1677" i="11"/>
  <c r="F1678" i="11"/>
  <c r="G1678" i="11"/>
  <c r="H1678" i="11"/>
  <c r="F1679" i="11"/>
  <c r="G1679" i="11"/>
  <c r="H1679" i="11"/>
  <c r="F1680" i="11"/>
  <c r="G1680" i="11"/>
  <c r="H1680" i="11"/>
  <c r="F1681" i="11"/>
  <c r="G1681" i="11"/>
  <c r="H1681" i="11"/>
  <c r="F1682" i="11"/>
  <c r="G1682" i="11"/>
  <c r="H1682" i="11"/>
  <c r="F1683" i="11"/>
  <c r="G1683" i="11"/>
  <c r="H1683" i="11"/>
  <c r="F1684" i="11"/>
  <c r="G1684" i="11"/>
  <c r="H1684" i="11"/>
  <c r="F1685" i="11"/>
  <c r="G1685" i="11"/>
  <c r="H1685" i="11"/>
  <c r="F1686" i="11"/>
  <c r="G1686" i="11"/>
  <c r="H1686" i="11"/>
  <c r="F1687" i="11"/>
  <c r="G1687" i="11"/>
  <c r="H1687" i="11"/>
  <c r="F1688" i="11"/>
  <c r="G1688" i="11"/>
  <c r="H1688" i="11"/>
  <c r="F1689" i="11"/>
  <c r="G1689" i="11"/>
  <c r="H1689" i="11"/>
  <c r="F1690" i="11"/>
  <c r="G1690" i="11"/>
  <c r="H1690" i="11"/>
  <c r="F1691" i="11"/>
  <c r="G1691" i="11"/>
  <c r="H1691" i="11"/>
  <c r="F1692" i="11"/>
  <c r="G1692" i="11"/>
  <c r="H1692" i="11"/>
  <c r="F1693" i="11"/>
  <c r="G1693" i="11"/>
  <c r="H1693" i="11"/>
  <c r="F1694" i="11"/>
  <c r="G1694" i="11"/>
  <c r="H1694" i="11"/>
  <c r="F1695" i="11"/>
  <c r="G1695" i="11"/>
  <c r="H1695" i="11"/>
  <c r="F1696" i="11"/>
  <c r="G1696" i="11"/>
  <c r="H1696" i="11"/>
  <c r="F1697" i="11"/>
  <c r="G1697" i="11"/>
  <c r="H1697" i="11"/>
  <c r="F1698" i="11"/>
  <c r="G1698" i="11"/>
  <c r="H1698" i="11"/>
  <c r="F1699" i="11"/>
  <c r="G1699" i="11"/>
  <c r="H1699" i="11"/>
  <c r="F1700" i="11"/>
  <c r="G1700" i="11"/>
  <c r="H1700" i="11"/>
  <c r="F1701" i="11"/>
  <c r="G1701" i="11"/>
  <c r="H1701" i="11"/>
  <c r="F1702" i="11"/>
  <c r="G1702" i="11"/>
  <c r="H1702" i="11"/>
  <c r="F1703" i="11"/>
  <c r="G1703" i="11"/>
  <c r="H1703" i="11"/>
  <c r="F1704" i="11"/>
  <c r="G1704" i="11"/>
  <c r="H1704" i="11"/>
  <c r="F1705" i="11"/>
  <c r="G1705" i="11"/>
  <c r="H1705" i="11"/>
  <c r="F1706" i="11"/>
  <c r="G1706" i="11"/>
  <c r="H1706" i="11"/>
  <c r="F1707" i="11"/>
  <c r="G1707" i="11"/>
  <c r="H1707" i="11"/>
  <c r="F1708" i="11"/>
  <c r="G1708" i="11"/>
  <c r="H1708" i="11"/>
  <c r="F1709" i="11"/>
  <c r="G1709" i="11"/>
  <c r="H1709" i="11"/>
  <c r="F1710" i="11"/>
  <c r="G1710" i="11"/>
  <c r="H1710" i="11"/>
  <c r="F1711" i="11"/>
  <c r="G1711" i="11"/>
  <c r="H1711" i="11"/>
  <c r="F1712" i="11"/>
  <c r="G1712" i="11"/>
  <c r="H1712" i="11"/>
  <c r="F1713" i="11"/>
  <c r="G1713" i="11"/>
  <c r="H1713" i="11"/>
  <c r="F1714" i="11"/>
  <c r="G1714" i="11"/>
  <c r="H1714" i="11"/>
  <c r="F1715" i="11"/>
  <c r="G1715" i="11"/>
  <c r="H1715" i="11"/>
  <c r="F1716" i="11"/>
  <c r="G1716" i="11"/>
  <c r="H1716" i="11"/>
  <c r="F1717" i="11"/>
  <c r="G1717" i="11"/>
  <c r="H1717" i="11"/>
  <c r="F1718" i="11"/>
  <c r="G1718" i="11"/>
  <c r="H1718" i="11"/>
  <c r="F1719" i="11"/>
  <c r="G1719" i="11"/>
  <c r="H1719" i="11"/>
  <c r="F1720" i="11"/>
  <c r="G1720" i="11"/>
  <c r="H1720" i="11"/>
  <c r="F1721" i="11"/>
  <c r="G1721" i="11"/>
  <c r="H1721" i="11"/>
  <c r="F1722" i="11"/>
  <c r="G1722" i="11"/>
  <c r="H1722" i="11"/>
  <c r="F1723" i="11"/>
  <c r="G1723" i="11"/>
  <c r="H1723" i="11"/>
  <c r="F1724" i="11"/>
  <c r="G1724" i="11"/>
  <c r="H1724" i="11"/>
  <c r="F1725" i="11"/>
  <c r="G1725" i="11"/>
  <c r="H1725" i="11"/>
  <c r="F1726" i="11"/>
  <c r="G1726" i="11"/>
  <c r="H1726" i="11"/>
  <c r="F1727" i="11"/>
  <c r="G1727" i="11"/>
  <c r="H1727" i="11"/>
  <c r="F1728" i="11"/>
  <c r="G1728" i="11"/>
  <c r="H1728" i="11"/>
  <c r="F1729" i="11"/>
  <c r="G1729" i="11"/>
  <c r="H1729" i="11"/>
  <c r="F1730" i="11"/>
  <c r="G1730" i="11"/>
  <c r="H1730" i="11"/>
  <c r="F1731" i="11"/>
  <c r="G1731" i="11"/>
  <c r="H1731" i="11"/>
  <c r="F1732" i="11"/>
  <c r="G1732" i="11"/>
  <c r="H1732" i="11"/>
  <c r="F1733" i="11"/>
  <c r="G1733" i="11"/>
  <c r="H1733" i="11"/>
  <c r="F1734" i="11"/>
  <c r="G1734" i="11"/>
  <c r="H1734" i="11"/>
  <c r="F1735" i="11"/>
  <c r="G1735" i="11"/>
  <c r="H1735" i="11"/>
  <c r="F1736" i="11"/>
  <c r="G1736" i="11"/>
  <c r="H1736" i="11"/>
  <c r="F1737" i="11"/>
  <c r="G1737" i="11"/>
  <c r="H1737" i="11"/>
  <c r="F1738" i="11"/>
  <c r="G1738" i="11"/>
  <c r="H1738" i="11"/>
  <c r="F1739" i="11"/>
  <c r="G1739" i="11"/>
  <c r="H1739" i="11"/>
  <c r="F1740" i="11"/>
  <c r="G1740" i="11"/>
  <c r="H1740" i="11"/>
  <c r="F1741" i="11"/>
  <c r="G1741" i="11"/>
  <c r="H1741" i="11"/>
  <c r="F1742" i="11"/>
  <c r="G1742" i="11"/>
  <c r="H1742" i="11"/>
  <c r="F1743" i="11"/>
  <c r="G1743" i="11"/>
  <c r="H1743" i="11"/>
  <c r="F1744" i="11"/>
  <c r="G1744" i="11"/>
  <c r="H1744" i="11"/>
  <c r="F1745" i="11"/>
  <c r="G1745" i="11"/>
  <c r="H1745" i="11"/>
  <c r="F1746" i="11"/>
  <c r="G1746" i="11"/>
  <c r="H1746" i="11"/>
  <c r="F1747" i="11"/>
  <c r="G1747" i="11"/>
  <c r="H1747" i="11"/>
  <c r="F1748" i="11"/>
  <c r="G1748" i="11"/>
  <c r="H1748" i="11"/>
  <c r="F1749" i="11"/>
  <c r="G1749" i="11"/>
  <c r="H1749" i="11"/>
  <c r="F1750" i="11"/>
  <c r="G1750" i="11"/>
  <c r="H1750" i="11"/>
  <c r="F1751" i="11"/>
  <c r="G1751" i="11"/>
  <c r="H1751" i="11"/>
  <c r="F1752" i="11"/>
  <c r="G1752" i="11"/>
  <c r="H1752" i="11"/>
  <c r="F1753" i="11"/>
  <c r="G1753" i="11"/>
  <c r="H1753" i="11"/>
  <c r="F1754" i="11"/>
  <c r="G1754" i="11"/>
  <c r="H1754" i="11"/>
  <c r="F1755" i="11"/>
  <c r="G1755" i="11"/>
  <c r="H1755" i="11"/>
  <c r="F1756" i="11"/>
  <c r="G1756" i="11"/>
  <c r="H1756" i="11"/>
  <c r="F1757" i="11"/>
  <c r="G1757" i="11"/>
  <c r="H1757" i="11"/>
  <c r="F1758" i="11"/>
  <c r="G1758" i="11"/>
  <c r="H1758" i="11"/>
  <c r="F1759" i="11"/>
  <c r="G1759" i="11"/>
  <c r="H1759" i="11"/>
  <c r="F1760" i="11"/>
  <c r="G1760" i="11"/>
  <c r="H1760" i="11"/>
  <c r="F1761" i="11"/>
  <c r="G1761" i="11"/>
  <c r="H1761" i="11"/>
  <c r="F1762" i="11"/>
  <c r="G1762" i="11"/>
  <c r="H1762" i="11"/>
  <c r="F1763" i="11"/>
  <c r="G1763" i="11"/>
  <c r="H1763" i="11"/>
  <c r="F1764" i="11"/>
  <c r="G1764" i="11"/>
  <c r="H1764" i="11"/>
  <c r="F1765" i="11"/>
  <c r="G1765" i="11"/>
  <c r="H1765" i="11"/>
  <c r="F1766" i="11"/>
  <c r="G1766" i="11"/>
  <c r="H1766" i="11"/>
  <c r="F1767" i="11"/>
  <c r="G1767" i="11"/>
  <c r="H1767" i="11"/>
  <c r="F1768" i="11"/>
  <c r="G1768" i="11"/>
  <c r="H1768" i="11"/>
  <c r="F1769" i="11"/>
  <c r="G1769" i="11"/>
  <c r="H1769" i="11"/>
  <c r="F1770" i="11"/>
  <c r="G1770" i="11"/>
  <c r="H1770" i="11"/>
  <c r="F1771" i="11"/>
  <c r="G1771" i="11"/>
  <c r="H1771" i="11"/>
  <c r="F1772" i="11"/>
  <c r="G1772" i="11"/>
  <c r="H1772" i="11"/>
  <c r="F1773" i="11"/>
  <c r="G1773" i="11"/>
  <c r="H1773" i="11"/>
  <c r="F1774" i="11"/>
  <c r="G1774" i="11"/>
  <c r="H1774" i="11"/>
  <c r="F1775" i="11"/>
  <c r="G1775" i="11"/>
  <c r="H1775" i="11"/>
  <c r="F1776" i="11"/>
  <c r="G1776" i="11"/>
  <c r="H1776" i="11"/>
  <c r="F1777" i="11"/>
  <c r="G1777" i="11"/>
  <c r="H1777" i="11"/>
  <c r="F1778" i="11"/>
  <c r="G1778" i="11"/>
  <c r="H1778" i="11"/>
  <c r="F1779" i="11"/>
  <c r="G1779" i="11"/>
  <c r="H1779" i="11"/>
  <c r="F1780" i="11"/>
  <c r="G1780" i="11"/>
  <c r="H1780" i="11"/>
  <c r="F1781" i="11"/>
  <c r="G1781" i="11"/>
  <c r="H1781" i="11"/>
  <c r="F1782" i="11"/>
  <c r="G1782" i="11"/>
  <c r="H1782" i="11"/>
  <c r="F1783" i="11"/>
  <c r="G1783" i="11"/>
  <c r="H1783" i="11"/>
  <c r="F1784" i="11"/>
  <c r="G1784" i="11"/>
  <c r="H1784" i="11"/>
  <c r="F1785" i="11"/>
  <c r="G1785" i="11"/>
  <c r="H1785" i="11"/>
  <c r="F1786" i="11"/>
  <c r="G1786" i="11"/>
  <c r="H1786" i="11"/>
  <c r="F1787" i="11"/>
  <c r="G1787" i="11"/>
  <c r="H1787" i="11"/>
  <c r="F1788" i="11"/>
  <c r="G1788" i="11"/>
  <c r="H1788" i="11"/>
  <c r="F1789" i="11"/>
  <c r="G1789" i="11"/>
  <c r="H1789" i="11"/>
  <c r="F1790" i="11"/>
  <c r="G1790" i="11"/>
  <c r="H1790" i="11"/>
  <c r="F1791" i="11"/>
  <c r="G1791" i="11"/>
  <c r="H1791" i="11"/>
  <c r="F1792" i="11"/>
  <c r="G1792" i="11"/>
  <c r="H1792" i="11"/>
  <c r="F1793" i="11"/>
  <c r="G1793" i="11"/>
  <c r="H1793" i="11"/>
  <c r="F1794" i="11"/>
  <c r="G1794" i="11"/>
  <c r="H1794" i="11"/>
  <c r="F1795" i="11"/>
  <c r="G1795" i="11"/>
  <c r="H1795" i="11"/>
  <c r="F1796" i="11"/>
  <c r="G1796" i="11"/>
  <c r="H1796" i="11"/>
  <c r="F1797" i="11"/>
  <c r="G1797" i="11"/>
  <c r="H1797" i="11"/>
  <c r="F1798" i="11"/>
  <c r="G1798" i="11"/>
  <c r="H1798" i="11"/>
  <c r="F1799" i="11"/>
  <c r="G1799" i="11"/>
  <c r="H1799" i="11"/>
  <c r="F1800" i="11"/>
  <c r="G1800" i="11"/>
  <c r="H1800" i="11"/>
  <c r="F1801" i="11"/>
  <c r="G1801" i="11"/>
  <c r="H1801" i="11"/>
  <c r="F1802" i="11"/>
  <c r="G1802" i="11"/>
  <c r="H1802" i="11"/>
  <c r="F1803" i="11"/>
  <c r="G1803" i="11"/>
  <c r="H1803" i="11"/>
  <c r="F1804" i="11"/>
  <c r="G1804" i="11"/>
  <c r="H1804" i="11"/>
  <c r="F1805" i="11"/>
  <c r="G1805" i="11"/>
  <c r="H1805" i="11"/>
  <c r="F1806" i="11"/>
  <c r="G1806" i="11"/>
  <c r="H1806" i="11"/>
  <c r="F1807" i="11"/>
  <c r="G1807" i="11"/>
  <c r="H1807" i="11"/>
  <c r="F1808" i="11"/>
  <c r="G1808" i="11"/>
  <c r="H1808" i="11"/>
  <c r="F1809" i="11"/>
  <c r="G1809" i="11"/>
  <c r="H1809" i="11"/>
  <c r="F1810" i="11"/>
  <c r="G1810" i="11"/>
  <c r="H1810" i="11"/>
  <c r="F1811" i="11"/>
  <c r="G1811" i="11"/>
  <c r="H1811" i="11"/>
  <c r="F1812" i="11"/>
  <c r="G1812" i="11"/>
  <c r="H1812" i="11"/>
  <c r="F1813" i="11"/>
  <c r="G1813" i="11"/>
  <c r="H1813" i="11"/>
  <c r="F1814" i="11"/>
  <c r="G1814" i="11"/>
  <c r="H1814" i="11"/>
  <c r="F1815" i="11"/>
  <c r="G1815" i="11"/>
  <c r="H1815" i="11"/>
  <c r="F1816" i="11"/>
  <c r="G1816" i="11"/>
  <c r="H1816" i="11"/>
  <c r="F1817" i="11"/>
  <c r="G1817" i="11"/>
  <c r="H1817" i="11"/>
  <c r="F1818" i="11"/>
  <c r="G1818" i="11"/>
  <c r="H1818" i="11"/>
  <c r="F1819" i="11"/>
  <c r="G1819" i="11"/>
  <c r="H1819" i="11"/>
  <c r="F1820" i="11"/>
  <c r="G1820" i="11"/>
  <c r="H1820" i="11"/>
  <c r="F1821" i="11"/>
  <c r="G1821" i="11"/>
  <c r="H1821" i="11"/>
  <c r="F1822" i="11"/>
  <c r="G1822" i="11"/>
  <c r="H1822" i="11"/>
  <c r="F1823" i="11"/>
  <c r="G1823" i="11"/>
  <c r="H1823" i="11"/>
  <c r="F1824" i="11"/>
  <c r="G1824" i="11"/>
  <c r="H1824" i="11"/>
  <c r="F1825" i="11"/>
  <c r="G1825" i="11"/>
  <c r="H1825" i="11"/>
  <c r="F1826" i="11"/>
  <c r="G1826" i="11"/>
  <c r="H1826" i="11"/>
  <c r="F1827" i="11"/>
  <c r="G1827" i="11"/>
  <c r="H1827" i="11"/>
  <c r="F1828" i="11"/>
  <c r="G1828" i="11"/>
  <c r="H1828" i="11"/>
  <c r="F1829" i="11"/>
  <c r="G1829" i="11"/>
  <c r="H1829" i="11"/>
  <c r="F1830" i="11"/>
  <c r="G1830" i="11"/>
  <c r="H1830" i="11"/>
  <c r="F1831" i="11"/>
  <c r="G1831" i="11"/>
  <c r="H1831" i="11"/>
  <c r="F1832" i="11"/>
  <c r="G1832" i="11"/>
  <c r="H1832" i="11"/>
  <c r="F1833" i="11"/>
  <c r="G1833" i="11"/>
  <c r="H1833" i="11"/>
  <c r="F1834" i="11"/>
  <c r="G1834" i="11"/>
  <c r="H1834" i="11"/>
  <c r="F1835" i="11"/>
  <c r="G1835" i="11"/>
  <c r="H1835" i="11"/>
  <c r="F1836" i="11"/>
  <c r="G1836" i="11"/>
  <c r="H1836" i="11"/>
  <c r="F1837" i="11"/>
  <c r="G1837" i="11"/>
  <c r="H1837" i="11"/>
  <c r="F1838" i="11"/>
  <c r="G1838" i="11"/>
  <c r="H1838" i="11"/>
  <c r="F1839" i="11"/>
  <c r="G1839" i="11"/>
  <c r="H1839" i="11"/>
  <c r="F1840" i="11"/>
  <c r="G1840" i="11"/>
  <c r="H1840" i="11"/>
  <c r="F1841" i="11"/>
  <c r="G1841" i="11"/>
  <c r="H1841" i="11"/>
  <c r="F1842" i="11"/>
  <c r="G1842" i="11"/>
  <c r="H1842" i="11"/>
  <c r="F1843" i="11"/>
  <c r="G1843" i="11"/>
  <c r="H1843" i="11"/>
  <c r="F1844" i="11"/>
  <c r="G1844" i="11"/>
  <c r="H1844" i="11"/>
  <c r="F1845" i="11"/>
  <c r="G1845" i="11"/>
  <c r="H1845" i="11"/>
  <c r="F1846" i="11"/>
  <c r="G1846" i="11"/>
  <c r="H1846" i="11"/>
  <c r="F1847" i="11"/>
  <c r="G1847" i="11"/>
  <c r="H1847" i="11"/>
  <c r="F1848" i="11"/>
  <c r="G1848" i="11"/>
  <c r="H1848" i="11"/>
  <c r="F1849" i="11"/>
  <c r="G1849" i="11"/>
  <c r="H1849" i="11"/>
  <c r="F1850" i="11"/>
  <c r="G1850" i="11"/>
  <c r="H1850" i="11"/>
  <c r="F1851" i="11"/>
  <c r="G1851" i="11"/>
  <c r="H1851" i="11"/>
  <c r="F1852" i="11"/>
  <c r="G1852" i="11"/>
  <c r="H1852" i="11"/>
  <c r="F1853" i="11"/>
  <c r="G1853" i="11"/>
  <c r="H1853" i="11"/>
  <c r="F1854" i="11"/>
  <c r="G1854" i="11"/>
  <c r="H1854" i="11"/>
  <c r="F1855" i="11"/>
  <c r="G1855" i="11"/>
  <c r="H1855" i="11"/>
  <c r="F1856" i="11"/>
  <c r="G1856" i="11"/>
  <c r="H1856" i="11"/>
  <c r="F1857" i="11"/>
  <c r="G1857" i="11"/>
  <c r="H1857" i="11"/>
  <c r="F1858" i="11"/>
  <c r="G1858" i="11"/>
  <c r="H1858" i="11"/>
  <c r="F1859" i="11"/>
  <c r="G1859" i="11"/>
  <c r="H1859" i="11"/>
  <c r="F1860" i="11"/>
  <c r="G1860" i="11"/>
  <c r="H1860" i="11"/>
  <c r="F1861" i="11"/>
  <c r="G1861" i="11"/>
  <c r="H1861" i="11"/>
  <c r="F1862" i="11"/>
  <c r="G1862" i="11"/>
  <c r="H1862" i="11"/>
  <c r="F1863" i="11"/>
  <c r="G1863" i="11"/>
  <c r="H1863" i="11"/>
  <c r="F1864" i="11"/>
  <c r="G1864" i="11"/>
  <c r="H1864" i="11"/>
  <c r="F1865" i="11"/>
  <c r="G1865" i="11"/>
  <c r="H1865" i="11"/>
  <c r="F1866" i="11"/>
  <c r="G1866" i="11"/>
  <c r="H1866" i="11"/>
  <c r="F1867" i="11"/>
  <c r="G1867" i="11"/>
  <c r="H1867" i="11"/>
  <c r="F1868" i="11"/>
  <c r="G1868" i="11"/>
  <c r="H1868" i="11"/>
  <c r="F1869" i="11"/>
  <c r="G1869" i="11"/>
  <c r="H1869" i="11"/>
  <c r="F1870" i="11"/>
  <c r="G1870" i="11"/>
  <c r="H1870" i="11"/>
  <c r="F1871" i="11"/>
  <c r="G1871" i="11"/>
  <c r="H1871" i="11"/>
  <c r="F1872" i="11"/>
  <c r="G1872" i="11"/>
  <c r="H1872" i="11"/>
  <c r="F1873" i="11"/>
  <c r="G1873" i="11"/>
  <c r="H1873" i="11"/>
  <c r="F1874" i="11"/>
  <c r="G1874" i="11"/>
  <c r="H1874" i="11"/>
  <c r="F1875" i="11"/>
  <c r="G1875" i="11"/>
  <c r="H1875" i="11"/>
  <c r="F1876" i="11"/>
  <c r="G1876" i="11"/>
  <c r="H1876" i="11"/>
  <c r="F1877" i="11"/>
  <c r="G1877" i="11"/>
  <c r="H1877" i="11"/>
  <c r="F1878" i="11"/>
  <c r="G1878" i="11"/>
  <c r="H1878" i="11"/>
  <c r="F1879" i="11"/>
  <c r="G1879" i="11"/>
  <c r="H1879" i="11"/>
  <c r="F1880" i="11"/>
  <c r="G1880" i="11"/>
  <c r="H1880" i="11"/>
  <c r="F1881" i="11"/>
  <c r="G1881" i="11"/>
  <c r="H1881" i="11"/>
  <c r="F1882" i="11"/>
  <c r="G1882" i="11"/>
  <c r="H1882" i="11"/>
  <c r="F1883" i="11"/>
  <c r="G1883" i="11"/>
  <c r="H1883" i="11"/>
  <c r="F1884" i="11"/>
  <c r="G1884" i="11"/>
  <c r="H1884" i="11"/>
  <c r="F1885" i="11"/>
  <c r="G1885" i="11"/>
  <c r="H1885" i="11"/>
  <c r="F1886" i="11"/>
  <c r="G1886" i="11"/>
  <c r="H1886" i="11"/>
  <c r="F1887" i="11"/>
  <c r="G1887" i="11"/>
  <c r="H1887" i="11"/>
  <c r="F1888" i="11"/>
  <c r="G1888" i="11"/>
  <c r="H1888" i="11"/>
  <c r="F1889" i="11"/>
  <c r="G1889" i="11"/>
  <c r="H1889" i="11"/>
  <c r="F1890" i="11"/>
  <c r="G1890" i="11"/>
  <c r="H1890" i="11"/>
  <c r="F1891" i="11"/>
  <c r="G1891" i="11"/>
  <c r="H1891" i="11"/>
  <c r="F1892" i="11"/>
  <c r="G1892" i="11"/>
  <c r="H1892" i="11"/>
  <c r="F1893" i="11"/>
  <c r="G1893" i="11"/>
  <c r="H1893" i="11"/>
  <c r="F1894" i="11"/>
  <c r="G1894" i="11"/>
  <c r="H1894" i="11"/>
  <c r="F1895" i="11"/>
  <c r="G1895" i="11"/>
  <c r="H1895" i="11"/>
  <c r="F1896" i="11"/>
  <c r="G1896" i="11"/>
  <c r="H1896" i="11"/>
  <c r="F1897" i="11"/>
  <c r="G1897" i="11"/>
  <c r="H1897" i="11"/>
  <c r="F1898" i="11"/>
  <c r="G1898" i="11"/>
  <c r="H1898" i="11"/>
  <c r="F1899" i="11"/>
  <c r="G1899" i="11"/>
  <c r="H1899" i="11"/>
  <c r="F1900" i="11"/>
  <c r="G1900" i="11"/>
  <c r="H1900" i="11"/>
  <c r="F1901" i="11"/>
  <c r="G1901" i="11"/>
  <c r="H1901" i="11"/>
  <c r="F1902" i="11"/>
  <c r="G1902" i="11"/>
  <c r="H1902" i="11"/>
  <c r="F1903" i="11"/>
  <c r="G1903" i="11"/>
  <c r="H1903" i="11"/>
  <c r="F1904" i="11"/>
  <c r="G1904" i="11"/>
  <c r="H1904" i="11"/>
  <c r="F1905" i="11"/>
  <c r="G1905" i="11"/>
  <c r="H1905" i="11"/>
  <c r="F1906" i="11"/>
  <c r="G1906" i="11"/>
  <c r="H1906" i="11"/>
  <c r="F1907" i="11"/>
  <c r="G1907" i="11"/>
  <c r="H1907" i="11"/>
  <c r="F1908" i="11"/>
  <c r="G1908" i="11"/>
  <c r="H1908" i="11"/>
  <c r="F1909" i="11"/>
  <c r="G1909" i="11"/>
  <c r="H1909" i="11"/>
  <c r="F1910" i="11"/>
  <c r="G1910" i="11"/>
  <c r="H1910" i="11"/>
  <c r="F1911" i="11"/>
  <c r="G1911" i="11"/>
  <c r="H1911" i="11"/>
  <c r="F1912" i="11"/>
  <c r="G1912" i="11"/>
  <c r="H1912" i="11"/>
  <c r="F1913" i="11"/>
  <c r="G1913" i="11"/>
  <c r="H1913" i="11"/>
  <c r="F1914" i="11"/>
  <c r="G1914" i="11"/>
  <c r="H1914" i="11"/>
  <c r="F1915" i="11"/>
  <c r="G1915" i="11"/>
  <c r="H1915" i="11"/>
  <c r="F1916" i="11"/>
  <c r="G1916" i="11"/>
  <c r="H1916" i="11"/>
  <c r="F1917" i="11"/>
  <c r="G1917" i="11"/>
  <c r="H1917" i="11"/>
  <c r="F1918" i="11"/>
  <c r="G1918" i="11"/>
  <c r="H1918" i="11"/>
  <c r="F1919" i="11"/>
  <c r="G1919" i="11"/>
  <c r="H1919" i="11"/>
  <c r="F1920" i="11"/>
  <c r="G1920" i="11"/>
  <c r="H1920" i="11"/>
  <c r="F1921" i="11"/>
  <c r="G1921" i="11"/>
  <c r="H1921" i="11"/>
  <c r="F1922" i="11"/>
  <c r="G1922" i="11"/>
  <c r="H1922" i="11"/>
  <c r="F1923" i="11"/>
  <c r="G1923" i="11"/>
  <c r="H1923" i="11"/>
  <c r="F1924" i="11"/>
  <c r="G1924" i="11"/>
  <c r="H1924" i="11"/>
  <c r="F1925" i="11"/>
  <c r="G1925" i="11"/>
  <c r="H1925" i="11"/>
  <c r="F1926" i="11"/>
  <c r="G1926" i="11"/>
  <c r="H1926" i="11"/>
  <c r="F1927" i="11"/>
  <c r="G1927" i="11"/>
  <c r="H1927" i="11"/>
  <c r="F1928" i="11"/>
  <c r="G1928" i="11"/>
  <c r="H1928" i="11"/>
  <c r="F1929" i="11"/>
  <c r="G1929" i="11"/>
  <c r="H1929" i="11"/>
  <c r="F1930" i="11"/>
  <c r="G1930" i="11"/>
  <c r="H1930" i="11"/>
  <c r="F1931" i="11"/>
  <c r="G1931" i="11"/>
  <c r="H1931" i="11"/>
  <c r="F1932" i="11"/>
  <c r="G1932" i="11"/>
  <c r="H1932" i="11"/>
  <c r="F1933" i="11"/>
  <c r="G1933" i="11"/>
  <c r="H1933" i="11"/>
  <c r="F1934" i="11"/>
  <c r="G1934" i="11"/>
  <c r="H1934" i="11"/>
  <c r="F1935" i="11"/>
  <c r="G1935" i="11"/>
  <c r="H1935" i="11"/>
  <c r="F1936" i="11"/>
  <c r="G1936" i="11"/>
  <c r="H1936" i="11"/>
  <c r="F1937" i="11"/>
  <c r="G1937" i="11"/>
  <c r="H1937" i="11"/>
  <c r="F1938" i="11"/>
  <c r="G1938" i="11"/>
  <c r="H1938" i="11"/>
  <c r="F1939" i="11"/>
  <c r="G1939" i="11"/>
  <c r="H1939" i="11"/>
  <c r="F1940" i="11"/>
  <c r="G1940" i="11"/>
  <c r="H1940" i="11"/>
  <c r="F1941" i="11"/>
  <c r="G1941" i="11"/>
  <c r="H1941" i="11"/>
  <c r="F1942" i="11"/>
  <c r="G1942" i="11"/>
  <c r="H1942" i="11"/>
  <c r="F1943" i="11"/>
  <c r="G1943" i="11"/>
  <c r="H1943" i="11"/>
  <c r="F1944" i="11"/>
  <c r="G1944" i="11"/>
  <c r="H1944" i="11"/>
  <c r="F1945" i="11"/>
  <c r="G1945" i="11"/>
  <c r="H1945" i="11"/>
  <c r="F1946" i="11"/>
  <c r="G1946" i="11"/>
  <c r="H1946" i="11"/>
  <c r="F1947" i="11"/>
  <c r="G1947" i="11"/>
  <c r="H1947" i="11"/>
  <c r="F1948" i="11"/>
  <c r="G1948" i="11"/>
  <c r="H1948" i="11"/>
  <c r="F1949" i="11"/>
  <c r="G1949" i="11"/>
  <c r="H1949" i="11"/>
  <c r="F1950" i="11"/>
  <c r="G1950" i="11"/>
  <c r="H1950" i="11"/>
  <c r="F1951" i="11"/>
  <c r="G1951" i="11"/>
  <c r="H1951" i="11"/>
  <c r="F1952" i="11"/>
  <c r="G1952" i="11"/>
  <c r="H1952" i="11"/>
  <c r="F1953" i="11"/>
  <c r="G1953" i="11"/>
  <c r="H1953" i="11"/>
  <c r="F1954" i="11"/>
  <c r="G1954" i="11"/>
  <c r="H1954" i="11"/>
  <c r="F1955" i="11"/>
  <c r="G1955" i="11"/>
  <c r="H1955" i="11"/>
  <c r="F1956" i="11"/>
  <c r="G1956" i="11"/>
  <c r="H1956" i="11"/>
  <c r="F1957" i="11"/>
  <c r="G1957" i="11"/>
  <c r="H1957" i="11"/>
  <c r="F1958" i="11"/>
  <c r="G1958" i="11"/>
  <c r="H1958" i="11"/>
  <c r="F1959" i="11"/>
  <c r="G1959" i="11"/>
  <c r="H1959" i="11"/>
  <c r="F1960" i="11"/>
  <c r="G1960" i="11"/>
  <c r="H1960" i="11"/>
  <c r="F1961" i="11"/>
  <c r="G1961" i="11"/>
  <c r="H1961" i="11"/>
  <c r="F1962" i="11"/>
  <c r="G1962" i="11"/>
  <c r="H1962" i="11"/>
  <c r="F1963" i="11"/>
  <c r="G1963" i="11"/>
  <c r="H1963" i="11"/>
  <c r="F1964" i="11"/>
  <c r="G1964" i="11"/>
  <c r="H1964" i="11"/>
  <c r="F1965" i="11"/>
  <c r="G1965" i="11"/>
  <c r="H1965" i="11"/>
  <c r="F1966" i="11"/>
  <c r="G1966" i="11"/>
  <c r="H1966" i="11"/>
  <c r="F1967" i="11"/>
  <c r="G1967" i="11"/>
  <c r="H1967" i="11"/>
  <c r="F1968" i="11"/>
  <c r="G1968" i="11"/>
  <c r="H1968" i="11"/>
  <c r="F1969" i="11"/>
  <c r="G1969" i="11"/>
  <c r="H1969" i="11"/>
  <c r="F1970" i="11"/>
  <c r="G1970" i="11"/>
  <c r="H1970" i="11"/>
  <c r="F1971" i="11"/>
  <c r="G1971" i="11"/>
  <c r="H1971" i="11"/>
  <c r="F1972" i="11"/>
  <c r="G1972" i="11"/>
  <c r="H1972" i="11"/>
  <c r="F1973" i="11"/>
  <c r="G1973" i="11"/>
  <c r="H1973" i="11"/>
  <c r="F1974" i="11"/>
  <c r="G1974" i="11"/>
  <c r="H1974" i="11"/>
  <c r="F1975" i="11"/>
  <c r="G1975" i="11"/>
  <c r="H1975" i="11"/>
  <c r="F1976" i="11"/>
  <c r="G1976" i="11"/>
  <c r="H1976" i="11"/>
  <c r="F1977" i="11"/>
  <c r="G1977" i="11"/>
  <c r="H1977" i="11"/>
  <c r="F1978" i="11"/>
  <c r="G1978" i="11"/>
  <c r="H1978" i="11"/>
  <c r="F1979" i="11"/>
  <c r="G1979" i="11"/>
  <c r="H1979" i="11"/>
  <c r="F1980" i="11"/>
  <c r="G1980" i="11"/>
  <c r="H1980" i="11"/>
  <c r="F1981" i="11"/>
  <c r="G1981" i="11"/>
  <c r="H1981" i="11"/>
  <c r="F1982" i="11"/>
  <c r="G1982" i="11"/>
  <c r="H1982" i="11"/>
  <c r="F1983" i="11"/>
  <c r="G1983" i="11"/>
  <c r="H1983" i="11"/>
  <c r="F1984" i="11"/>
  <c r="G1984" i="11"/>
  <c r="H1984" i="11"/>
  <c r="F1985" i="11"/>
  <c r="G1985" i="11"/>
  <c r="H1985" i="11"/>
  <c r="F1986" i="11"/>
  <c r="G1986" i="11"/>
  <c r="H1986" i="11"/>
  <c r="F1987" i="11"/>
  <c r="G1987" i="11"/>
  <c r="H1987" i="11"/>
  <c r="F1988" i="11"/>
  <c r="G1988" i="11"/>
  <c r="H1988" i="11"/>
  <c r="F1989" i="11"/>
  <c r="G1989" i="11"/>
  <c r="H1989" i="11"/>
  <c r="F1990" i="11"/>
  <c r="G1990" i="11"/>
  <c r="H1990" i="11"/>
  <c r="F1991" i="11"/>
  <c r="G1991" i="11"/>
  <c r="H1991" i="11"/>
  <c r="F1992" i="11"/>
  <c r="G1992" i="11"/>
  <c r="H1992" i="11"/>
  <c r="F1993" i="11"/>
  <c r="G1993" i="11"/>
  <c r="H1993" i="11"/>
  <c r="F1994" i="11"/>
  <c r="G1994" i="11"/>
  <c r="H1994" i="11"/>
  <c r="F1995" i="11"/>
  <c r="G1995" i="11"/>
  <c r="H1995" i="11"/>
  <c r="F1996" i="11"/>
  <c r="G1996" i="11"/>
  <c r="H1996" i="11"/>
  <c r="F1997" i="11"/>
  <c r="G1997" i="11"/>
  <c r="H1997" i="11"/>
  <c r="F1998" i="11"/>
  <c r="G1998" i="11"/>
  <c r="H1998" i="11"/>
  <c r="F1999" i="11"/>
  <c r="G1999" i="11"/>
  <c r="H1999" i="11"/>
  <c r="F2000" i="11"/>
  <c r="G2000" i="11"/>
  <c r="H2000" i="11"/>
  <c r="F2001" i="11"/>
  <c r="G2001" i="11"/>
  <c r="H2001" i="11"/>
  <c r="F2002" i="11"/>
  <c r="G2002" i="11"/>
  <c r="H2002" i="11"/>
  <c r="F2003" i="11"/>
  <c r="G2003" i="11"/>
  <c r="H2003" i="11"/>
  <c r="F2004" i="11"/>
  <c r="G2004" i="11"/>
  <c r="H2004" i="11"/>
  <c r="F2005" i="11"/>
  <c r="G2005" i="11"/>
  <c r="H2005" i="11"/>
  <c r="F2006" i="11"/>
  <c r="G2006" i="11"/>
  <c r="H2006" i="11"/>
  <c r="F2007" i="11"/>
  <c r="G2007" i="11"/>
  <c r="H2007" i="11"/>
  <c r="F2008" i="11"/>
  <c r="G2008" i="11"/>
  <c r="H2008" i="11"/>
  <c r="F2009" i="11"/>
  <c r="G2009" i="11"/>
  <c r="H2009" i="11"/>
  <c r="F2010" i="11"/>
  <c r="G2010" i="11"/>
  <c r="H2010" i="11"/>
  <c r="F2011" i="11"/>
  <c r="G2011" i="11"/>
  <c r="H2011" i="11"/>
  <c r="F2012" i="11"/>
  <c r="G2012" i="11"/>
  <c r="H2012" i="11"/>
  <c r="F2013" i="11"/>
  <c r="G2013" i="11"/>
  <c r="H2013" i="11"/>
  <c r="F2014" i="11"/>
  <c r="G2014" i="11"/>
  <c r="H2014" i="11"/>
  <c r="F2015" i="11"/>
  <c r="G2015" i="11"/>
  <c r="H2015" i="11"/>
  <c r="F2016" i="11"/>
  <c r="G2016" i="11"/>
  <c r="H2016" i="11"/>
  <c r="F2017" i="11"/>
  <c r="G2017" i="11"/>
  <c r="H2017" i="11"/>
  <c r="F2018" i="11"/>
  <c r="G2018" i="11"/>
  <c r="H2018" i="11"/>
  <c r="F2019" i="11"/>
  <c r="G2019" i="11"/>
  <c r="H2019" i="11"/>
  <c r="F2020" i="11"/>
  <c r="G2020" i="11"/>
  <c r="H2020" i="11"/>
  <c r="F2021" i="11"/>
  <c r="G2021" i="11"/>
  <c r="H2021" i="11"/>
  <c r="F2022" i="11"/>
  <c r="G2022" i="11"/>
  <c r="H2022" i="11"/>
  <c r="F2023" i="11"/>
  <c r="G2023" i="11"/>
  <c r="H2023" i="11"/>
  <c r="F2024" i="11"/>
  <c r="G2024" i="11"/>
  <c r="H2024" i="11"/>
  <c r="F2025" i="11"/>
  <c r="G2025" i="11"/>
  <c r="H2025" i="11"/>
  <c r="F2026" i="11"/>
  <c r="G2026" i="11"/>
  <c r="H2026" i="11"/>
  <c r="F2027" i="11"/>
  <c r="G2027" i="11"/>
  <c r="H2027" i="11"/>
  <c r="F2028" i="11"/>
  <c r="G2028" i="11"/>
  <c r="H2028" i="11"/>
  <c r="F2029" i="11"/>
  <c r="G2029" i="11"/>
  <c r="H2029" i="11"/>
  <c r="F2030" i="11"/>
  <c r="G2030" i="11"/>
  <c r="H2030" i="11"/>
  <c r="F2031" i="11"/>
  <c r="G2031" i="11"/>
  <c r="H2031" i="11"/>
  <c r="F2032" i="11"/>
  <c r="G2032" i="11"/>
  <c r="H2032" i="11"/>
  <c r="F2033" i="11"/>
  <c r="G2033" i="11"/>
  <c r="H2033" i="11"/>
  <c r="F2034" i="11"/>
  <c r="G2034" i="11"/>
  <c r="H2034" i="11"/>
  <c r="F2035" i="11"/>
  <c r="G2035" i="11"/>
  <c r="H2035" i="11"/>
  <c r="F2036" i="11"/>
  <c r="G2036" i="11"/>
  <c r="H2036" i="11"/>
  <c r="F2037" i="11"/>
  <c r="G2037" i="11"/>
  <c r="H2037" i="11"/>
  <c r="F2038" i="11"/>
  <c r="G2038" i="11"/>
  <c r="H2038" i="11"/>
  <c r="F2039" i="11"/>
  <c r="G2039" i="11"/>
  <c r="H2039" i="11"/>
  <c r="F2040" i="11"/>
  <c r="G2040" i="11"/>
  <c r="H2040" i="11"/>
  <c r="F2041" i="11"/>
  <c r="G2041" i="11"/>
  <c r="H2041" i="11"/>
  <c r="F2042" i="11"/>
  <c r="G2042" i="11"/>
  <c r="H2042" i="11"/>
  <c r="F2043" i="11"/>
  <c r="G2043" i="11"/>
  <c r="H2043" i="11"/>
  <c r="F2044" i="11"/>
  <c r="G2044" i="11"/>
  <c r="H2044" i="11"/>
  <c r="F2045" i="11"/>
  <c r="G2045" i="11"/>
  <c r="H2045" i="11"/>
  <c r="F2046" i="11"/>
  <c r="G2046" i="11"/>
  <c r="H2046" i="11"/>
  <c r="F2047" i="11"/>
  <c r="G2047" i="11"/>
  <c r="H2047" i="11"/>
  <c r="F2048" i="11"/>
  <c r="G2048" i="11"/>
  <c r="H2048" i="11"/>
  <c r="F2049" i="11"/>
  <c r="G2049" i="11"/>
  <c r="H2049" i="11"/>
  <c r="F2050" i="11"/>
  <c r="G2050" i="11"/>
  <c r="H2050" i="11"/>
  <c r="F2051" i="11"/>
  <c r="G2051" i="11"/>
  <c r="H2051" i="11"/>
  <c r="F2052" i="11"/>
  <c r="G2052" i="11"/>
  <c r="H2052" i="11"/>
  <c r="F2053" i="11"/>
  <c r="G2053" i="11"/>
  <c r="H2053" i="11"/>
  <c r="F2054" i="11"/>
  <c r="G2054" i="11"/>
  <c r="H2054" i="11"/>
  <c r="F2055" i="11"/>
  <c r="G2055" i="11"/>
  <c r="H2055" i="11"/>
  <c r="F2056" i="11"/>
  <c r="G2056" i="11"/>
  <c r="H2056" i="11"/>
  <c r="F2057" i="11"/>
  <c r="G2057" i="11"/>
  <c r="H2057" i="11"/>
  <c r="F2058" i="11"/>
  <c r="G2058" i="11"/>
  <c r="H2058" i="11"/>
  <c r="F2059" i="11"/>
  <c r="G2059" i="11"/>
  <c r="H2059" i="11"/>
  <c r="F2060" i="11"/>
  <c r="G2060" i="11"/>
  <c r="H2060" i="11"/>
  <c r="F2061" i="11"/>
  <c r="G2061" i="11"/>
  <c r="H2061" i="11"/>
  <c r="F2062" i="11"/>
  <c r="G2062" i="11"/>
  <c r="H2062" i="11"/>
  <c r="F2063" i="11"/>
  <c r="G2063" i="11"/>
  <c r="H2063" i="11"/>
  <c r="F2064" i="11"/>
  <c r="G2064" i="11"/>
  <c r="H2064" i="11"/>
  <c r="F2065" i="11"/>
  <c r="G2065" i="11"/>
  <c r="H2065" i="11"/>
  <c r="F2066" i="11"/>
  <c r="G2066" i="11"/>
  <c r="H2066" i="11"/>
  <c r="F2067" i="11"/>
  <c r="G2067" i="11"/>
  <c r="H2067" i="11"/>
  <c r="F2068" i="11"/>
  <c r="G2068" i="11"/>
  <c r="H2068" i="11"/>
  <c r="F2069" i="11"/>
  <c r="G2069" i="11"/>
  <c r="H2069" i="11"/>
  <c r="F2070" i="11"/>
  <c r="G2070" i="11"/>
  <c r="H2070" i="11"/>
  <c r="F2071" i="11"/>
  <c r="G2071" i="11"/>
  <c r="H2071" i="11"/>
  <c r="F2072" i="11"/>
  <c r="G2072" i="11"/>
  <c r="H2072" i="11"/>
  <c r="F2073" i="11"/>
  <c r="G2073" i="11"/>
  <c r="H2073" i="11"/>
  <c r="F2074" i="11"/>
  <c r="G2074" i="11"/>
  <c r="H2074" i="11"/>
  <c r="F2075" i="11"/>
  <c r="G2075" i="11"/>
  <c r="H2075" i="11"/>
  <c r="F2076" i="11"/>
  <c r="G2076" i="11"/>
  <c r="H2076" i="11"/>
  <c r="F2077" i="11"/>
  <c r="G2077" i="11"/>
  <c r="H2077" i="11"/>
  <c r="F2078" i="11"/>
  <c r="G2078" i="11"/>
  <c r="H2078" i="11"/>
  <c r="F2079" i="11"/>
  <c r="G2079" i="11"/>
  <c r="H2079" i="11"/>
  <c r="F2080" i="11"/>
  <c r="G2080" i="11"/>
  <c r="H2080" i="11"/>
  <c r="F2081" i="11"/>
  <c r="G2081" i="11"/>
  <c r="H2081" i="11"/>
  <c r="F2082" i="11"/>
  <c r="G2082" i="11"/>
  <c r="H2082" i="11"/>
  <c r="F2083" i="11"/>
  <c r="G2083" i="11"/>
  <c r="H2083" i="11"/>
  <c r="F2084" i="11"/>
  <c r="G2084" i="11"/>
  <c r="H2084" i="11"/>
  <c r="F2085" i="11"/>
  <c r="G2085" i="11"/>
  <c r="H2085" i="11"/>
  <c r="F2086" i="11"/>
  <c r="G2086" i="11"/>
  <c r="H2086" i="11"/>
  <c r="F2087" i="11"/>
  <c r="G2087" i="11"/>
  <c r="H2087" i="11"/>
  <c r="F2088" i="11"/>
  <c r="G2088" i="11"/>
  <c r="H2088" i="11"/>
  <c r="F2089" i="11"/>
  <c r="G2089" i="11"/>
  <c r="H2089" i="11"/>
  <c r="F2090" i="11"/>
  <c r="G2090" i="11"/>
  <c r="H2090" i="11"/>
  <c r="F2091" i="11"/>
  <c r="G2091" i="11"/>
  <c r="H2091" i="11"/>
  <c r="F2092" i="11"/>
  <c r="G2092" i="11"/>
  <c r="H2092" i="11"/>
  <c r="F2093" i="11"/>
  <c r="G2093" i="11"/>
  <c r="H2093" i="11"/>
  <c r="F2094" i="11"/>
  <c r="G2094" i="11"/>
  <c r="H2094" i="11"/>
  <c r="F2095" i="11"/>
  <c r="G2095" i="11"/>
  <c r="H2095" i="11"/>
  <c r="F2096" i="11"/>
  <c r="G2096" i="11"/>
  <c r="H2096" i="11"/>
  <c r="F2097" i="11"/>
  <c r="G2097" i="11"/>
  <c r="H2097" i="11"/>
  <c r="F2098" i="11"/>
  <c r="G2098" i="11"/>
  <c r="H2098" i="11"/>
  <c r="F2099" i="11"/>
  <c r="G2099" i="11"/>
  <c r="H2099" i="11"/>
  <c r="F2100" i="11"/>
  <c r="G2100" i="11"/>
  <c r="H2100" i="11"/>
  <c r="F2101" i="11"/>
  <c r="G2101" i="11"/>
  <c r="H2101" i="11"/>
  <c r="F2102" i="11"/>
  <c r="G2102" i="11"/>
  <c r="H2102" i="11"/>
  <c r="F2103" i="11"/>
  <c r="G2103" i="11"/>
  <c r="H2103" i="11"/>
  <c r="F2104" i="11"/>
  <c r="G2104" i="11"/>
  <c r="H2104" i="11"/>
  <c r="F2105" i="11"/>
  <c r="G2105" i="11"/>
  <c r="H2105" i="11"/>
  <c r="F2106" i="11"/>
  <c r="G2106" i="11"/>
  <c r="H2106" i="11"/>
  <c r="F2107" i="11"/>
  <c r="G2107" i="11"/>
  <c r="H2107" i="11"/>
  <c r="F2108" i="11"/>
  <c r="G2108" i="11"/>
  <c r="H2108" i="11"/>
  <c r="F2109" i="11"/>
  <c r="G2109" i="11"/>
  <c r="H2109" i="11"/>
  <c r="F2110" i="11"/>
  <c r="G2110" i="11"/>
  <c r="H2110" i="11"/>
  <c r="F2111" i="11"/>
  <c r="G2111" i="11"/>
  <c r="H2111" i="11"/>
  <c r="F2112" i="11"/>
  <c r="G2112" i="11"/>
  <c r="H2112" i="11"/>
  <c r="F2113" i="11"/>
  <c r="G2113" i="11"/>
  <c r="H2113" i="11"/>
  <c r="F2114" i="11"/>
  <c r="G2114" i="11"/>
  <c r="H2114" i="11"/>
  <c r="F2115" i="11"/>
  <c r="G2115" i="11"/>
  <c r="H2115" i="11"/>
  <c r="F2116" i="11"/>
  <c r="G2116" i="11"/>
  <c r="H2116" i="11"/>
  <c r="F2117" i="11"/>
  <c r="G2117" i="11"/>
  <c r="H2117" i="11"/>
  <c r="F2118" i="11"/>
  <c r="G2118" i="11"/>
  <c r="H2118" i="11"/>
  <c r="F2119" i="11"/>
  <c r="G2119" i="11"/>
  <c r="H2119" i="11"/>
  <c r="F2120" i="11"/>
  <c r="G2120" i="11"/>
  <c r="H2120" i="11"/>
  <c r="F2121" i="11"/>
  <c r="G2121" i="11"/>
  <c r="H2121" i="11"/>
  <c r="F2122" i="11"/>
  <c r="G2122" i="11"/>
  <c r="H2122" i="11"/>
  <c r="F2123" i="11"/>
  <c r="G2123" i="11"/>
  <c r="H2123" i="11"/>
  <c r="F2124" i="11"/>
  <c r="G2124" i="11"/>
  <c r="H2124" i="11"/>
  <c r="F2125" i="11"/>
  <c r="G2125" i="11"/>
  <c r="H2125" i="11"/>
  <c r="F2126" i="11"/>
  <c r="G2126" i="11"/>
  <c r="H2126" i="11"/>
  <c r="F2127" i="11"/>
  <c r="G2127" i="11"/>
  <c r="H2127" i="11"/>
  <c r="F2128" i="11"/>
  <c r="G2128" i="11"/>
  <c r="H2128" i="11"/>
  <c r="F2129" i="11"/>
  <c r="G2129" i="11"/>
  <c r="H2129" i="11"/>
  <c r="F2130" i="11"/>
  <c r="G2130" i="11"/>
  <c r="H2130" i="11"/>
  <c r="F2131" i="11"/>
  <c r="G2131" i="11"/>
  <c r="H2131" i="11"/>
  <c r="F2132" i="11"/>
  <c r="G2132" i="11"/>
  <c r="H2132" i="11"/>
  <c r="F2133" i="11"/>
  <c r="G2133" i="11"/>
  <c r="H2133" i="11"/>
  <c r="F2134" i="11"/>
  <c r="G2134" i="11"/>
  <c r="H2134" i="11"/>
  <c r="F2135" i="11"/>
  <c r="G2135" i="11"/>
  <c r="H2135" i="11"/>
  <c r="F2136" i="11"/>
  <c r="G2136" i="11"/>
  <c r="H2136" i="11"/>
  <c r="F2137" i="11"/>
  <c r="G2137" i="11"/>
  <c r="H2137" i="11"/>
  <c r="F2138" i="11"/>
  <c r="G2138" i="11"/>
  <c r="H2138" i="11"/>
  <c r="F2139" i="11"/>
  <c r="G2139" i="11"/>
  <c r="H2139" i="11"/>
  <c r="F2140" i="11"/>
  <c r="G2140" i="11"/>
  <c r="H2140" i="11"/>
  <c r="F2141" i="11"/>
  <c r="G2141" i="11"/>
  <c r="H2141" i="11"/>
  <c r="F2142" i="11"/>
  <c r="G2142" i="11"/>
  <c r="H2142" i="11"/>
  <c r="F2143" i="11"/>
  <c r="G2143" i="11"/>
  <c r="H2143" i="11"/>
  <c r="F2144" i="11"/>
  <c r="G2144" i="11"/>
  <c r="H2144" i="11"/>
  <c r="F2145" i="11"/>
  <c r="G2145" i="11"/>
  <c r="H2145" i="11"/>
  <c r="F2146" i="11"/>
  <c r="G2146" i="11"/>
  <c r="H2146" i="11"/>
  <c r="F2147" i="11"/>
  <c r="G2147" i="11"/>
  <c r="H2147" i="11"/>
  <c r="F2148" i="11"/>
  <c r="G2148" i="11"/>
  <c r="H2148" i="11"/>
  <c r="F2149" i="11"/>
  <c r="G2149" i="11"/>
  <c r="H2149" i="11"/>
  <c r="F2150" i="11"/>
  <c r="G2150" i="11"/>
  <c r="H2150" i="11"/>
  <c r="F2151" i="11"/>
  <c r="G2151" i="11"/>
  <c r="H2151" i="11"/>
  <c r="F2152" i="11"/>
  <c r="G2152" i="11"/>
  <c r="H2152" i="11"/>
  <c r="F2153" i="11"/>
  <c r="G2153" i="11"/>
  <c r="H2153" i="11"/>
  <c r="F2154" i="11"/>
  <c r="G2154" i="11"/>
  <c r="H2154" i="11"/>
  <c r="F2155" i="11"/>
  <c r="G2155" i="11"/>
  <c r="H2155" i="11"/>
  <c r="F2156" i="11"/>
  <c r="G2156" i="11"/>
  <c r="H2156" i="11"/>
  <c r="F2157" i="11"/>
  <c r="G2157" i="11"/>
  <c r="H2157" i="11"/>
  <c r="F2158" i="11"/>
  <c r="G2158" i="11"/>
  <c r="H2158" i="11"/>
  <c r="F2159" i="11"/>
  <c r="G2159" i="11"/>
  <c r="H2159" i="11"/>
  <c r="F2160" i="11"/>
  <c r="G2160" i="11"/>
  <c r="H2160" i="11"/>
  <c r="F2161" i="11"/>
  <c r="G2161" i="11"/>
  <c r="H2161" i="11"/>
  <c r="F2162" i="11"/>
  <c r="G2162" i="11"/>
  <c r="H2162" i="11"/>
  <c r="F2163" i="11"/>
  <c r="G2163" i="11"/>
  <c r="H2163" i="11"/>
  <c r="F2164" i="11"/>
  <c r="G2164" i="11"/>
  <c r="H2164" i="11"/>
  <c r="F2165" i="11"/>
  <c r="G2165" i="11"/>
  <c r="H2165" i="11"/>
  <c r="F2166" i="11"/>
  <c r="G2166" i="11"/>
  <c r="H2166" i="11"/>
  <c r="F2167" i="11"/>
  <c r="G2167" i="11"/>
  <c r="H2167" i="11"/>
  <c r="F2168" i="11"/>
  <c r="G2168" i="11"/>
  <c r="H2168" i="11"/>
  <c r="F2169" i="11"/>
  <c r="G2169" i="11"/>
  <c r="H2169" i="11"/>
  <c r="F2170" i="11"/>
  <c r="G2170" i="11"/>
  <c r="H2170" i="11"/>
  <c r="F2171" i="11"/>
  <c r="G2171" i="11"/>
  <c r="H2171" i="11"/>
  <c r="F2172" i="11"/>
  <c r="G2172" i="11"/>
  <c r="H2172" i="11"/>
  <c r="F2173" i="11"/>
  <c r="G2173" i="11"/>
  <c r="H2173" i="11"/>
  <c r="F2174" i="11"/>
  <c r="G2174" i="11"/>
  <c r="H2174" i="11"/>
  <c r="F2175" i="11"/>
  <c r="G2175" i="11"/>
  <c r="H2175" i="11"/>
  <c r="F2176" i="11"/>
  <c r="G2176" i="11"/>
  <c r="H2176" i="11"/>
  <c r="F2177" i="11"/>
  <c r="G2177" i="11"/>
  <c r="H2177" i="11"/>
  <c r="F2178" i="11"/>
  <c r="G2178" i="11"/>
  <c r="H2178" i="11"/>
  <c r="F2179" i="11"/>
  <c r="G2179" i="11"/>
  <c r="H2179" i="11"/>
  <c r="F2180" i="11"/>
  <c r="G2180" i="11"/>
  <c r="H2180" i="11"/>
  <c r="F2181" i="11"/>
  <c r="G2181" i="11"/>
  <c r="H2181" i="11"/>
  <c r="F2182" i="11"/>
  <c r="G2182" i="11"/>
  <c r="H2182" i="11"/>
  <c r="F2183" i="11"/>
  <c r="G2183" i="11"/>
  <c r="H2183" i="11"/>
  <c r="F2184" i="11"/>
  <c r="G2184" i="11"/>
  <c r="H2184" i="11"/>
  <c r="F2185" i="11"/>
  <c r="G2185" i="11"/>
  <c r="H2185" i="11"/>
  <c r="F2186" i="11"/>
  <c r="G2186" i="11"/>
  <c r="H2186" i="11"/>
  <c r="F2187" i="11"/>
  <c r="G2187" i="11"/>
  <c r="H2187" i="11"/>
  <c r="F2188" i="11"/>
  <c r="G2188" i="11"/>
  <c r="H2188" i="11"/>
  <c r="F2189" i="11"/>
  <c r="G2189" i="11"/>
  <c r="H2189" i="11"/>
  <c r="F2190" i="11"/>
  <c r="G2190" i="11"/>
  <c r="H2190" i="11"/>
  <c r="F2191" i="11"/>
  <c r="G2191" i="11"/>
  <c r="H2191" i="11"/>
  <c r="F2192" i="11"/>
  <c r="G2192" i="11"/>
  <c r="H2192" i="11"/>
  <c r="F2193" i="11"/>
  <c r="G2193" i="11"/>
  <c r="H2193" i="11"/>
  <c r="F2194" i="11"/>
  <c r="G2194" i="11"/>
  <c r="H2194" i="11"/>
  <c r="F2195" i="11"/>
  <c r="G2195" i="11"/>
  <c r="H2195" i="11"/>
  <c r="F2196" i="11"/>
  <c r="G2196" i="11"/>
  <c r="H2196" i="11"/>
  <c r="F2197" i="11"/>
  <c r="G2197" i="11"/>
  <c r="H2197" i="11"/>
  <c r="F2198" i="11"/>
  <c r="G2198" i="11"/>
  <c r="H2198" i="11"/>
  <c r="F2199" i="11"/>
  <c r="G2199" i="11"/>
  <c r="H2199" i="11"/>
  <c r="F2200" i="11"/>
  <c r="G2200" i="11"/>
  <c r="H2200" i="11"/>
  <c r="F2201" i="11"/>
  <c r="G2201" i="11"/>
  <c r="H2201" i="11"/>
  <c r="F2202" i="11"/>
  <c r="G2202" i="11"/>
  <c r="H2202" i="11"/>
  <c r="F2203" i="11"/>
  <c r="G2203" i="11"/>
  <c r="H2203" i="11"/>
  <c r="F2204" i="11"/>
  <c r="G2204" i="11"/>
  <c r="H2204" i="11"/>
  <c r="F2205" i="11"/>
  <c r="G2205" i="11"/>
  <c r="H2205" i="11"/>
  <c r="F2206" i="11"/>
  <c r="G2206" i="11"/>
  <c r="H2206" i="11"/>
  <c r="F2207" i="11"/>
  <c r="G2207" i="11"/>
  <c r="H2207" i="11"/>
  <c r="F2208" i="11"/>
  <c r="G2208" i="11"/>
  <c r="H2208" i="11"/>
  <c r="F2209" i="11"/>
  <c r="G2209" i="11"/>
  <c r="H2209" i="11"/>
  <c r="F2210" i="11"/>
  <c r="G2210" i="11"/>
  <c r="H2210" i="11"/>
  <c r="F2211" i="11"/>
  <c r="G2211" i="11"/>
  <c r="H2211" i="11"/>
  <c r="F2212" i="11"/>
  <c r="G2212" i="11"/>
  <c r="H2212" i="11"/>
  <c r="F2213" i="11"/>
  <c r="G2213" i="11"/>
  <c r="H2213" i="11"/>
  <c r="F2214" i="11"/>
  <c r="G2214" i="11"/>
  <c r="H2214" i="11"/>
  <c r="F2215" i="11"/>
  <c r="G2215" i="11"/>
  <c r="H2215" i="11"/>
  <c r="F2216" i="11"/>
  <c r="G2216" i="11"/>
  <c r="H2216" i="11"/>
  <c r="F2217" i="11"/>
  <c r="G2217" i="11"/>
  <c r="H2217" i="11"/>
  <c r="F2218" i="11"/>
  <c r="G2218" i="11"/>
  <c r="H2218" i="11"/>
  <c r="F2219" i="11"/>
  <c r="G2219" i="11"/>
  <c r="H2219" i="11"/>
  <c r="F2220" i="11"/>
  <c r="G2220" i="11"/>
  <c r="H2220" i="11"/>
  <c r="F2221" i="11"/>
  <c r="G2221" i="11"/>
  <c r="H2221" i="11"/>
  <c r="F2222" i="11"/>
  <c r="G2222" i="11"/>
  <c r="H2222" i="11"/>
  <c r="F2223" i="11"/>
  <c r="G2223" i="11"/>
  <c r="H2223" i="11"/>
  <c r="F2224" i="11"/>
  <c r="G2224" i="11"/>
  <c r="H2224" i="11"/>
  <c r="F2225" i="11"/>
  <c r="G2225" i="11"/>
  <c r="H2225" i="11"/>
  <c r="F2226" i="11"/>
  <c r="G2226" i="11"/>
  <c r="H2226" i="11"/>
  <c r="F2227" i="11"/>
  <c r="G2227" i="11"/>
  <c r="H2227" i="11"/>
  <c r="F2228" i="11"/>
  <c r="G2228" i="11"/>
  <c r="H2228" i="11"/>
  <c r="F2229" i="11"/>
  <c r="G2229" i="11"/>
  <c r="H2229" i="11"/>
  <c r="F2230" i="11"/>
  <c r="G2230" i="11"/>
  <c r="H2230" i="11"/>
  <c r="F2231" i="11"/>
  <c r="G2231" i="11"/>
  <c r="H2231" i="11"/>
  <c r="F2232" i="11"/>
  <c r="G2232" i="11"/>
  <c r="H2232" i="11"/>
  <c r="F2233" i="11"/>
  <c r="G2233" i="11"/>
  <c r="H2233" i="11"/>
  <c r="F2234" i="11"/>
  <c r="G2234" i="11"/>
  <c r="H2234" i="11"/>
  <c r="F2235" i="11"/>
  <c r="G2235" i="11"/>
  <c r="H2235" i="11"/>
  <c r="F2236" i="11"/>
  <c r="G2236" i="11"/>
  <c r="H2236" i="11"/>
  <c r="F2237" i="11"/>
  <c r="G2237" i="11"/>
  <c r="H2237" i="11"/>
  <c r="F2238" i="11"/>
  <c r="G2238" i="11"/>
  <c r="H2238" i="11"/>
  <c r="F2239" i="11"/>
  <c r="G2239" i="11"/>
  <c r="H2239" i="11"/>
  <c r="F2240" i="11"/>
  <c r="G2240" i="11"/>
  <c r="H2240" i="11"/>
  <c r="F2241" i="11"/>
  <c r="G2241" i="11"/>
  <c r="H2241" i="11"/>
  <c r="F2242" i="11"/>
  <c r="G2242" i="11"/>
  <c r="H2242" i="11"/>
  <c r="F2243" i="11"/>
  <c r="G2243" i="11"/>
  <c r="H2243" i="11"/>
  <c r="F2244" i="11"/>
  <c r="G2244" i="11"/>
  <c r="H2244" i="11"/>
  <c r="F2245" i="11"/>
  <c r="G2245" i="11"/>
  <c r="H2245" i="11"/>
  <c r="F2246" i="11"/>
  <c r="G2246" i="11"/>
  <c r="H2246" i="11"/>
  <c r="F2247" i="11"/>
  <c r="G2247" i="11"/>
  <c r="H2247" i="11"/>
  <c r="F2248" i="11"/>
  <c r="G2248" i="11"/>
  <c r="H2248" i="11"/>
  <c r="F2249" i="11"/>
  <c r="G2249" i="11"/>
  <c r="H2249" i="11"/>
  <c r="F2250" i="11"/>
  <c r="G2250" i="11"/>
  <c r="H2250" i="11"/>
  <c r="F2251" i="11"/>
  <c r="G2251" i="11"/>
  <c r="H2251" i="11"/>
  <c r="F2252" i="11"/>
  <c r="G2252" i="11"/>
  <c r="H2252" i="11"/>
  <c r="F2253" i="11"/>
  <c r="G2253" i="11"/>
  <c r="H2253" i="11"/>
  <c r="F2254" i="11"/>
  <c r="G2254" i="11"/>
  <c r="H2254" i="11"/>
  <c r="F2255" i="11"/>
  <c r="G2255" i="11"/>
  <c r="H2255" i="11"/>
  <c r="F2256" i="11"/>
  <c r="G2256" i="11"/>
  <c r="H2256" i="11"/>
  <c r="F2257" i="11"/>
  <c r="G2257" i="11"/>
  <c r="H2257" i="11"/>
  <c r="F2258" i="11"/>
  <c r="G2258" i="11"/>
  <c r="H2258" i="11"/>
  <c r="F2259" i="11"/>
  <c r="G2259" i="11"/>
  <c r="H2259" i="11"/>
  <c r="F2260" i="11"/>
  <c r="G2260" i="11"/>
  <c r="H2260" i="11"/>
  <c r="F2261" i="11"/>
  <c r="G2261" i="11"/>
  <c r="H2261" i="11"/>
  <c r="F2262" i="11"/>
  <c r="G2262" i="11"/>
  <c r="H2262" i="11"/>
  <c r="F2263" i="11"/>
  <c r="G2263" i="11"/>
  <c r="H2263" i="11"/>
  <c r="F2264" i="11"/>
  <c r="G2264" i="11"/>
  <c r="H2264" i="11"/>
  <c r="F2265" i="11"/>
  <c r="G2265" i="11"/>
  <c r="H2265" i="11"/>
  <c r="F2266" i="11"/>
  <c r="G2266" i="11"/>
  <c r="H2266" i="11"/>
  <c r="F2267" i="11"/>
  <c r="G2267" i="11"/>
  <c r="H2267" i="11"/>
  <c r="F2268" i="11"/>
  <c r="G2268" i="11"/>
  <c r="H2268" i="11"/>
  <c r="F2269" i="11"/>
  <c r="G2269" i="11"/>
  <c r="H2269" i="11"/>
  <c r="F2270" i="11"/>
  <c r="G2270" i="11"/>
  <c r="H2270" i="11"/>
  <c r="F2271" i="11"/>
  <c r="G2271" i="11"/>
  <c r="H2271" i="11"/>
  <c r="F2272" i="11"/>
  <c r="G2272" i="11"/>
  <c r="H2272" i="11"/>
  <c r="F2273" i="11"/>
  <c r="G2273" i="11"/>
  <c r="H2273" i="11"/>
  <c r="F2274" i="11"/>
  <c r="G2274" i="11"/>
  <c r="H2274" i="11"/>
  <c r="F2275" i="11"/>
  <c r="G2275" i="11"/>
  <c r="H2275" i="11"/>
  <c r="F2276" i="11"/>
  <c r="G2276" i="11"/>
  <c r="H2276" i="11"/>
  <c r="F2277" i="11"/>
  <c r="G2277" i="11"/>
  <c r="H2277" i="11"/>
  <c r="F2278" i="11"/>
  <c r="G2278" i="11"/>
  <c r="H2278" i="11"/>
  <c r="F2279" i="11"/>
  <c r="G2279" i="11"/>
  <c r="H2279" i="11"/>
  <c r="F2280" i="11"/>
  <c r="G2280" i="11"/>
  <c r="H2280" i="11"/>
  <c r="F2281" i="11"/>
  <c r="G2281" i="11"/>
  <c r="H2281" i="11"/>
  <c r="F2282" i="11"/>
  <c r="G2282" i="11"/>
  <c r="H2282" i="11"/>
  <c r="F2283" i="11"/>
  <c r="G2283" i="11"/>
  <c r="H2283" i="11"/>
  <c r="F2284" i="11"/>
  <c r="G2284" i="11"/>
  <c r="H2284" i="11"/>
  <c r="F2285" i="11"/>
  <c r="G2285" i="11"/>
  <c r="H2285" i="11"/>
  <c r="F2286" i="11"/>
  <c r="G2286" i="11"/>
  <c r="H2286" i="11"/>
  <c r="F2287" i="11"/>
  <c r="G2287" i="11"/>
  <c r="H2287" i="11"/>
  <c r="F2288" i="11"/>
  <c r="G2288" i="11"/>
  <c r="H2288" i="11"/>
  <c r="F2289" i="11"/>
  <c r="G2289" i="11"/>
  <c r="H2289" i="11"/>
  <c r="F2290" i="11"/>
  <c r="G2290" i="11"/>
  <c r="H2290" i="11"/>
  <c r="F2291" i="11"/>
  <c r="G2291" i="11"/>
  <c r="H2291" i="11"/>
  <c r="F2292" i="11"/>
  <c r="G2292" i="11"/>
  <c r="H2292" i="11"/>
  <c r="F2293" i="11"/>
  <c r="G2293" i="11"/>
  <c r="H2293" i="11"/>
  <c r="F2294" i="11"/>
  <c r="G2294" i="11"/>
  <c r="H2294" i="11"/>
  <c r="F2295" i="11"/>
  <c r="G2295" i="11"/>
  <c r="H2295" i="11"/>
  <c r="F2296" i="11"/>
  <c r="G2296" i="11"/>
  <c r="H2296" i="11"/>
  <c r="F2297" i="11"/>
  <c r="G2297" i="11"/>
  <c r="H2297" i="11"/>
  <c r="F2298" i="11"/>
  <c r="G2298" i="11"/>
  <c r="H2298" i="11"/>
  <c r="F2299" i="11"/>
  <c r="G2299" i="11"/>
  <c r="H2299" i="11"/>
  <c r="F2300" i="11"/>
  <c r="G2300" i="11"/>
  <c r="H2300" i="11"/>
  <c r="F2301" i="11"/>
  <c r="G2301" i="11"/>
  <c r="H2301" i="11"/>
  <c r="F2302" i="11"/>
  <c r="G2302" i="11"/>
  <c r="H2302" i="11"/>
  <c r="F2303" i="11"/>
  <c r="G2303" i="11"/>
  <c r="H2303" i="11"/>
  <c r="F2304" i="11"/>
  <c r="G2304" i="11"/>
  <c r="H2304" i="11"/>
  <c r="F2305" i="11"/>
  <c r="G2305" i="11"/>
  <c r="H2305" i="11"/>
  <c r="F2306" i="11"/>
  <c r="G2306" i="11"/>
  <c r="H2306" i="11"/>
  <c r="F2307" i="11"/>
  <c r="G2307" i="11"/>
  <c r="H2307" i="11"/>
  <c r="F2308" i="11"/>
  <c r="G2308" i="11"/>
  <c r="H2308" i="11"/>
  <c r="F2309" i="11"/>
  <c r="G2309" i="11"/>
  <c r="H2309" i="11"/>
  <c r="F2310" i="11"/>
  <c r="G2310" i="11"/>
  <c r="H2310" i="11"/>
  <c r="F2311" i="11"/>
  <c r="G2311" i="11"/>
  <c r="H2311" i="11"/>
  <c r="F2312" i="11"/>
  <c r="G2312" i="11"/>
  <c r="H2312" i="11"/>
  <c r="F2313" i="11"/>
  <c r="G2313" i="11"/>
  <c r="H2313" i="11"/>
  <c r="F2314" i="11"/>
  <c r="G2314" i="11"/>
  <c r="H2314" i="11"/>
  <c r="F2315" i="11"/>
  <c r="G2315" i="11"/>
  <c r="H2315" i="11"/>
  <c r="F2316" i="11"/>
  <c r="G2316" i="11"/>
  <c r="H2316" i="11"/>
  <c r="F2317" i="11"/>
  <c r="G2317" i="11"/>
  <c r="H2317" i="11"/>
  <c r="F2318" i="11"/>
  <c r="G2318" i="11"/>
  <c r="H2318" i="11"/>
  <c r="F2319" i="11"/>
  <c r="G2319" i="11"/>
  <c r="H2319" i="11"/>
  <c r="F2320" i="11"/>
  <c r="G2320" i="11"/>
  <c r="H2320" i="11"/>
  <c r="F2321" i="11"/>
  <c r="G2321" i="11"/>
  <c r="H2321" i="11"/>
  <c r="F2322" i="11"/>
  <c r="G2322" i="11"/>
  <c r="H2322" i="11"/>
  <c r="F2323" i="11"/>
  <c r="G2323" i="11"/>
  <c r="H2323" i="11"/>
  <c r="F2324" i="11"/>
  <c r="G2324" i="11"/>
  <c r="H2324" i="11"/>
  <c r="F2325" i="11"/>
  <c r="G2325" i="11"/>
  <c r="H2325" i="11"/>
  <c r="F2326" i="11"/>
  <c r="G2326" i="11"/>
  <c r="H2326" i="11"/>
  <c r="F2327" i="11"/>
  <c r="G2327" i="11"/>
  <c r="H2327" i="11"/>
  <c r="F2328" i="11"/>
  <c r="G2328" i="11"/>
  <c r="H2328" i="11"/>
  <c r="F2329" i="11"/>
  <c r="G2329" i="11"/>
  <c r="H2329" i="11"/>
  <c r="F2330" i="11"/>
  <c r="G2330" i="11"/>
  <c r="H2330" i="11"/>
  <c r="F2331" i="11"/>
  <c r="G2331" i="11"/>
  <c r="H2331" i="11"/>
  <c r="F2332" i="11"/>
  <c r="G2332" i="11"/>
  <c r="H2332" i="11"/>
  <c r="F2333" i="11"/>
  <c r="G2333" i="11"/>
  <c r="H2333" i="11"/>
  <c r="F2334" i="11"/>
  <c r="G2334" i="11"/>
  <c r="H2334" i="11"/>
  <c r="F2335" i="11"/>
  <c r="G2335" i="11"/>
  <c r="H2335" i="11"/>
  <c r="F2336" i="11"/>
  <c r="G2336" i="11"/>
  <c r="H2336" i="11"/>
  <c r="F2337" i="11"/>
  <c r="G2337" i="11"/>
  <c r="H2337" i="11"/>
  <c r="F2338" i="11"/>
  <c r="G2338" i="11"/>
  <c r="H2338" i="11"/>
  <c r="F2339" i="11"/>
  <c r="G2339" i="11"/>
  <c r="H2339" i="11"/>
  <c r="F2340" i="11"/>
  <c r="G2340" i="11"/>
  <c r="H2340" i="11"/>
  <c r="F2341" i="11"/>
  <c r="G2341" i="11"/>
  <c r="H2341" i="11"/>
  <c r="F2342" i="11"/>
  <c r="G2342" i="11"/>
  <c r="H2342" i="11"/>
  <c r="F2343" i="11"/>
  <c r="G2343" i="11"/>
  <c r="H2343" i="11"/>
  <c r="F2344" i="11"/>
  <c r="G2344" i="11"/>
  <c r="H2344" i="11"/>
  <c r="F2345" i="11"/>
  <c r="G2345" i="11"/>
  <c r="H2345" i="11"/>
  <c r="F2346" i="11"/>
  <c r="G2346" i="11"/>
  <c r="H2346" i="11"/>
  <c r="F2347" i="11"/>
  <c r="G2347" i="11"/>
  <c r="H2347" i="11"/>
  <c r="F2348" i="11"/>
  <c r="G2348" i="11"/>
  <c r="H2348" i="11"/>
  <c r="F2349" i="11"/>
  <c r="G2349" i="11"/>
  <c r="H2349" i="11"/>
  <c r="F2350" i="11"/>
  <c r="G2350" i="11"/>
  <c r="H2350" i="11"/>
  <c r="F2351" i="11"/>
  <c r="G2351" i="11"/>
  <c r="H2351" i="11"/>
  <c r="F2352" i="11"/>
  <c r="G2352" i="11"/>
  <c r="H2352" i="11"/>
  <c r="F2353" i="11"/>
  <c r="G2353" i="11"/>
  <c r="H2353" i="11"/>
  <c r="F2354" i="11"/>
  <c r="G2354" i="11"/>
  <c r="H2354" i="11"/>
  <c r="F2355" i="11"/>
  <c r="G2355" i="11"/>
  <c r="H2355" i="11"/>
  <c r="F2356" i="11"/>
  <c r="G2356" i="11"/>
  <c r="H2356" i="11"/>
  <c r="F2357" i="11"/>
  <c r="G2357" i="11"/>
  <c r="H2357" i="11"/>
  <c r="F2358" i="11"/>
  <c r="G2358" i="11"/>
  <c r="H2358" i="11"/>
  <c r="F2359" i="11"/>
  <c r="G2359" i="11"/>
  <c r="H2359" i="11"/>
  <c r="F2360" i="11"/>
  <c r="G2360" i="11"/>
  <c r="H2360" i="11"/>
  <c r="F2361" i="11"/>
  <c r="G2361" i="11"/>
  <c r="H2361" i="11"/>
  <c r="F2362" i="11"/>
  <c r="G2362" i="11"/>
  <c r="H2362" i="11"/>
  <c r="F2363" i="11"/>
  <c r="G2363" i="11"/>
  <c r="H2363" i="11"/>
  <c r="F2364" i="11"/>
  <c r="G2364" i="11"/>
  <c r="H2364" i="11"/>
  <c r="F2365" i="11"/>
  <c r="G2365" i="11"/>
  <c r="H2365" i="11"/>
  <c r="F2366" i="11"/>
  <c r="G2366" i="11"/>
  <c r="H2366" i="11"/>
  <c r="F2367" i="11"/>
  <c r="G2367" i="11"/>
  <c r="H2367" i="11"/>
  <c r="F2368" i="11"/>
  <c r="G2368" i="11"/>
  <c r="H2368" i="11"/>
  <c r="F2369" i="11"/>
  <c r="G2369" i="11"/>
  <c r="H2369" i="11"/>
  <c r="F2370" i="11"/>
  <c r="G2370" i="11"/>
  <c r="H2370" i="11"/>
  <c r="F2371" i="11"/>
  <c r="G2371" i="11"/>
  <c r="H2371" i="11"/>
  <c r="F2372" i="11"/>
  <c r="G2372" i="11"/>
  <c r="H2372" i="11"/>
  <c r="F2373" i="11"/>
  <c r="G2373" i="11"/>
  <c r="H2373" i="11"/>
  <c r="F2374" i="11"/>
  <c r="G2374" i="11"/>
  <c r="H2374" i="11"/>
  <c r="F2375" i="11"/>
  <c r="G2375" i="11"/>
  <c r="H2375" i="11"/>
  <c r="F2376" i="11"/>
  <c r="G2376" i="11"/>
  <c r="H2376" i="11"/>
  <c r="F2377" i="11"/>
  <c r="G2377" i="11"/>
  <c r="H2377" i="11"/>
  <c r="F2378" i="11"/>
  <c r="G2378" i="11"/>
  <c r="H2378" i="11"/>
  <c r="F2379" i="11"/>
  <c r="G2379" i="11"/>
  <c r="H2379" i="11"/>
  <c r="F2380" i="11"/>
  <c r="G2380" i="11"/>
  <c r="H2380" i="11"/>
  <c r="F2381" i="11"/>
  <c r="G2381" i="11"/>
  <c r="H2381" i="11"/>
  <c r="F2382" i="11"/>
  <c r="G2382" i="11"/>
  <c r="H2382" i="11"/>
  <c r="F2383" i="11"/>
  <c r="G2383" i="11"/>
  <c r="H2383" i="11"/>
  <c r="F2384" i="11"/>
  <c r="G2384" i="11"/>
  <c r="H2384" i="11"/>
  <c r="F2385" i="11"/>
  <c r="G2385" i="11"/>
  <c r="H2385" i="11"/>
  <c r="F2386" i="11"/>
  <c r="G2386" i="11"/>
  <c r="H2386" i="11"/>
  <c r="F2387" i="11"/>
  <c r="G2387" i="11"/>
  <c r="H2387" i="11"/>
  <c r="F2388" i="11"/>
  <c r="G2388" i="11"/>
  <c r="H2388" i="11"/>
  <c r="F2389" i="11"/>
  <c r="G2389" i="11"/>
  <c r="H2389" i="11"/>
  <c r="F2390" i="11"/>
  <c r="G2390" i="11"/>
  <c r="H2390" i="11"/>
  <c r="F2391" i="11"/>
  <c r="G2391" i="11"/>
  <c r="H2391" i="11"/>
  <c r="F2392" i="11"/>
  <c r="G2392" i="11"/>
  <c r="H2392" i="11"/>
  <c r="F2393" i="11"/>
  <c r="G2393" i="11"/>
  <c r="H2393" i="11"/>
  <c r="F2394" i="11"/>
  <c r="G2394" i="11"/>
  <c r="H2394" i="11"/>
  <c r="F2395" i="11"/>
  <c r="G2395" i="11"/>
  <c r="H2395" i="11"/>
  <c r="F2396" i="11"/>
  <c r="G2396" i="11"/>
  <c r="H2396" i="11"/>
  <c r="F2397" i="11"/>
  <c r="G2397" i="11"/>
  <c r="H2397" i="11"/>
  <c r="F2398" i="11"/>
  <c r="G2398" i="11"/>
  <c r="H2398" i="11"/>
  <c r="F2399" i="11"/>
  <c r="G2399" i="11"/>
  <c r="H2399" i="11"/>
  <c r="F2400" i="11"/>
  <c r="G2400" i="11"/>
  <c r="H2400" i="11"/>
  <c r="F2401" i="11"/>
  <c r="G2401" i="11"/>
  <c r="H2401" i="11"/>
  <c r="F2402" i="11"/>
  <c r="G2402" i="11"/>
  <c r="H2402" i="11"/>
  <c r="F2403" i="11"/>
  <c r="G2403" i="11"/>
  <c r="H2403" i="11"/>
  <c r="F2404" i="11"/>
  <c r="G2404" i="11"/>
  <c r="H2404" i="11"/>
  <c r="F2405" i="11"/>
  <c r="G2405" i="11"/>
  <c r="H2405" i="11"/>
  <c r="F2406" i="11"/>
  <c r="G2406" i="11"/>
  <c r="H2406" i="11"/>
  <c r="F2407" i="11"/>
  <c r="G2407" i="11"/>
  <c r="H2407" i="11"/>
  <c r="F2408" i="11"/>
  <c r="G2408" i="11"/>
  <c r="H2408" i="11"/>
  <c r="F2409" i="11"/>
  <c r="G2409" i="11"/>
  <c r="H2409" i="11"/>
  <c r="F2410" i="11"/>
  <c r="G2410" i="11"/>
  <c r="H2410" i="11"/>
  <c r="F2411" i="11"/>
  <c r="G2411" i="11"/>
  <c r="H2411" i="11"/>
  <c r="F2412" i="11"/>
  <c r="G2412" i="11"/>
  <c r="H2412" i="11"/>
  <c r="F2413" i="11"/>
  <c r="G2413" i="11"/>
  <c r="H2413" i="11"/>
  <c r="F2414" i="11"/>
  <c r="G2414" i="11"/>
  <c r="H2414" i="11"/>
  <c r="F2415" i="11"/>
  <c r="G2415" i="11"/>
  <c r="H2415" i="11"/>
  <c r="F2416" i="11"/>
  <c r="G2416" i="11"/>
  <c r="H2416" i="11"/>
  <c r="F2417" i="11"/>
  <c r="G2417" i="11"/>
  <c r="H2417" i="11"/>
  <c r="F2418" i="11"/>
  <c r="G2418" i="11"/>
  <c r="H2418" i="11"/>
  <c r="F2419" i="11"/>
  <c r="G2419" i="11"/>
  <c r="H2419" i="11"/>
  <c r="F2420" i="11"/>
  <c r="G2420" i="11"/>
  <c r="H2420" i="11"/>
  <c r="F2421" i="11"/>
  <c r="G2421" i="11"/>
  <c r="H2421" i="11"/>
  <c r="F2422" i="11"/>
  <c r="G2422" i="11"/>
  <c r="H2422" i="11"/>
  <c r="F2423" i="11"/>
  <c r="G2423" i="11"/>
  <c r="H2423" i="11"/>
  <c r="F2424" i="11"/>
  <c r="G2424" i="11"/>
  <c r="H2424" i="11"/>
  <c r="F2425" i="11"/>
  <c r="G2425" i="11"/>
  <c r="H2425" i="11"/>
  <c r="F2426" i="11"/>
  <c r="G2426" i="11"/>
  <c r="H2426" i="11"/>
  <c r="F2427" i="11"/>
  <c r="G2427" i="11"/>
  <c r="H2427" i="11"/>
  <c r="F2428" i="11"/>
  <c r="G2428" i="11"/>
  <c r="H2428" i="11"/>
  <c r="F2429" i="11"/>
  <c r="G2429" i="11"/>
  <c r="H2429" i="11"/>
  <c r="F2430" i="11"/>
  <c r="G2430" i="11"/>
  <c r="H2430" i="11"/>
  <c r="F2431" i="11"/>
  <c r="G2431" i="11"/>
  <c r="H2431" i="11"/>
  <c r="F2432" i="11"/>
  <c r="G2432" i="11"/>
  <c r="H2432" i="11"/>
  <c r="F2433" i="11"/>
  <c r="G2433" i="11"/>
  <c r="H2433" i="11"/>
  <c r="F2434" i="11"/>
  <c r="G2434" i="11"/>
  <c r="H2434" i="11"/>
  <c r="F2435" i="11"/>
  <c r="G2435" i="11"/>
  <c r="H2435" i="11"/>
  <c r="F2436" i="11"/>
  <c r="G2436" i="11"/>
  <c r="H2436" i="11"/>
  <c r="F2437" i="11"/>
  <c r="G2437" i="11"/>
  <c r="H2437" i="11"/>
  <c r="F2438" i="11"/>
  <c r="G2438" i="11"/>
  <c r="H2438" i="11"/>
  <c r="F2439" i="11"/>
  <c r="G2439" i="11"/>
  <c r="H2439" i="11"/>
  <c r="F2440" i="11"/>
  <c r="G2440" i="11"/>
  <c r="H2440" i="11"/>
  <c r="F2441" i="11"/>
  <c r="G2441" i="11"/>
  <c r="H2441" i="11"/>
  <c r="F2442" i="11"/>
  <c r="G2442" i="11"/>
  <c r="H2442" i="11"/>
  <c r="F2443" i="11"/>
  <c r="G2443" i="11"/>
  <c r="H2443" i="11"/>
  <c r="F2444" i="11"/>
  <c r="G2444" i="11"/>
  <c r="H2444" i="11"/>
  <c r="F2445" i="11"/>
  <c r="G2445" i="11"/>
  <c r="H2445" i="11"/>
  <c r="F2446" i="11"/>
  <c r="G2446" i="11"/>
  <c r="H2446" i="11"/>
  <c r="F2447" i="11"/>
  <c r="G2447" i="11"/>
  <c r="H2447" i="11"/>
  <c r="F2448" i="11"/>
  <c r="G2448" i="11"/>
  <c r="H2448" i="11"/>
  <c r="F2449" i="11"/>
  <c r="G2449" i="11"/>
  <c r="H2449" i="11"/>
  <c r="F2450" i="11"/>
  <c r="G2450" i="11"/>
  <c r="H2450" i="11"/>
  <c r="F2451" i="11"/>
  <c r="G2451" i="11"/>
  <c r="H2451" i="11"/>
  <c r="F2452" i="11"/>
  <c r="G2452" i="11"/>
  <c r="H2452" i="11"/>
  <c r="F2453" i="11"/>
  <c r="G2453" i="11"/>
  <c r="H2453" i="11"/>
  <c r="F2454" i="11"/>
  <c r="G2454" i="11"/>
  <c r="H2454" i="11"/>
  <c r="F2455" i="11"/>
  <c r="G2455" i="11"/>
  <c r="H2455" i="11"/>
  <c r="F2456" i="11"/>
  <c r="G2456" i="11"/>
  <c r="H2456" i="11"/>
  <c r="F2457" i="11"/>
  <c r="G2457" i="11"/>
  <c r="H2457" i="11"/>
  <c r="F2458" i="11"/>
  <c r="G2458" i="11"/>
  <c r="H2458" i="11"/>
  <c r="F2459" i="11"/>
  <c r="G2459" i="11"/>
  <c r="H2459" i="11"/>
  <c r="F2460" i="11"/>
  <c r="G2460" i="11"/>
  <c r="H2460" i="11"/>
  <c r="F2461" i="11"/>
  <c r="G2461" i="11"/>
  <c r="H2461" i="11"/>
  <c r="F2462" i="11"/>
  <c r="G2462" i="11"/>
  <c r="H2462" i="11"/>
  <c r="F2463" i="11"/>
  <c r="G2463" i="11"/>
  <c r="H2463" i="11"/>
  <c r="F2464" i="11"/>
  <c r="G2464" i="11"/>
  <c r="H2464" i="11"/>
  <c r="F2465" i="11"/>
  <c r="G2465" i="11"/>
  <c r="H2465" i="11"/>
  <c r="F2466" i="11"/>
  <c r="G2466" i="11"/>
  <c r="H2466" i="11"/>
  <c r="F2467" i="11"/>
  <c r="G2467" i="11"/>
  <c r="H2467" i="11"/>
  <c r="F2468" i="11"/>
  <c r="G2468" i="11"/>
  <c r="H2468" i="11"/>
  <c r="F2469" i="11"/>
  <c r="G2469" i="11"/>
  <c r="H2469" i="11"/>
  <c r="F2470" i="11"/>
  <c r="G2470" i="11"/>
  <c r="H2470" i="11"/>
  <c r="F2471" i="11"/>
  <c r="G2471" i="11"/>
  <c r="H2471" i="11"/>
  <c r="F2472" i="11"/>
  <c r="G2472" i="11"/>
  <c r="H2472" i="11"/>
  <c r="F2473" i="11"/>
  <c r="G2473" i="11"/>
  <c r="H2473" i="11"/>
  <c r="F2474" i="11"/>
  <c r="G2474" i="11"/>
  <c r="H2474" i="11"/>
  <c r="F2475" i="11"/>
  <c r="G2475" i="11"/>
  <c r="H2475" i="11"/>
  <c r="F2476" i="11"/>
  <c r="G2476" i="11"/>
  <c r="H2476" i="11"/>
  <c r="F2477" i="11"/>
  <c r="G2477" i="11"/>
  <c r="H2477" i="11"/>
  <c r="F2478" i="11"/>
  <c r="G2478" i="11"/>
  <c r="H2478" i="11"/>
  <c r="F2479" i="11"/>
  <c r="G2479" i="11"/>
  <c r="H2479" i="11"/>
  <c r="F2480" i="11"/>
  <c r="G2480" i="11"/>
  <c r="H2480" i="11"/>
  <c r="F2481" i="11"/>
  <c r="G2481" i="11"/>
  <c r="H2481" i="11"/>
  <c r="F2482" i="11"/>
  <c r="G2482" i="11"/>
  <c r="H2482" i="11"/>
  <c r="F2483" i="11"/>
  <c r="G2483" i="11"/>
  <c r="H2483" i="11"/>
  <c r="F2484" i="11"/>
  <c r="G2484" i="11"/>
  <c r="H2484" i="11"/>
  <c r="F2485" i="11"/>
  <c r="G2485" i="11"/>
  <c r="H2485" i="11"/>
  <c r="H1658" i="11"/>
  <c r="G1658" i="11"/>
  <c r="F1658" i="11"/>
  <c r="F831" i="11"/>
  <c r="G831" i="11"/>
  <c r="H831" i="11"/>
  <c r="F832" i="11"/>
  <c r="G832" i="11"/>
  <c r="H832" i="11"/>
  <c r="F833" i="11"/>
  <c r="G833" i="11"/>
  <c r="H833" i="11"/>
  <c r="F834" i="11"/>
  <c r="G834" i="11"/>
  <c r="H834" i="11"/>
  <c r="F835" i="11"/>
  <c r="G835" i="11"/>
  <c r="H835" i="11"/>
  <c r="F836" i="11"/>
  <c r="G836" i="11"/>
  <c r="H836" i="11"/>
  <c r="F837" i="11"/>
  <c r="G837" i="11"/>
  <c r="H837" i="11"/>
  <c r="F838" i="11"/>
  <c r="G838" i="11"/>
  <c r="H838" i="11"/>
  <c r="F839" i="11"/>
  <c r="G839" i="11"/>
  <c r="H839" i="11"/>
  <c r="F840" i="11"/>
  <c r="G840" i="11"/>
  <c r="H840" i="11"/>
  <c r="F841" i="11"/>
  <c r="G841" i="11"/>
  <c r="H841" i="11"/>
  <c r="F842" i="11"/>
  <c r="G842" i="11"/>
  <c r="H842" i="11"/>
  <c r="F843" i="11"/>
  <c r="G843" i="11"/>
  <c r="H843" i="11"/>
  <c r="F844" i="11"/>
  <c r="G844" i="11"/>
  <c r="H844" i="11"/>
  <c r="F845" i="11"/>
  <c r="G845" i="11"/>
  <c r="H845" i="11"/>
  <c r="F846" i="11"/>
  <c r="G846" i="11"/>
  <c r="H846" i="11"/>
  <c r="F847" i="11"/>
  <c r="G847" i="11"/>
  <c r="H847" i="11"/>
  <c r="F848" i="11"/>
  <c r="G848" i="11"/>
  <c r="H848" i="11"/>
  <c r="F849" i="11"/>
  <c r="G849" i="11"/>
  <c r="H849" i="11"/>
  <c r="F850" i="11"/>
  <c r="G850" i="11"/>
  <c r="H850" i="11"/>
  <c r="F851" i="11"/>
  <c r="G851" i="11"/>
  <c r="H851" i="11"/>
  <c r="F852" i="11"/>
  <c r="G852" i="11"/>
  <c r="H852" i="11"/>
  <c r="F853" i="11"/>
  <c r="G853" i="11"/>
  <c r="H853" i="11"/>
  <c r="F854" i="11"/>
  <c r="G854" i="11"/>
  <c r="H854" i="11"/>
  <c r="F855" i="11"/>
  <c r="G855" i="11"/>
  <c r="H855" i="11"/>
  <c r="F856" i="11"/>
  <c r="G856" i="11"/>
  <c r="H856" i="11"/>
  <c r="F857" i="11"/>
  <c r="G857" i="11"/>
  <c r="H857" i="11"/>
  <c r="F858" i="11"/>
  <c r="G858" i="11"/>
  <c r="H858" i="11"/>
  <c r="F859" i="11"/>
  <c r="G859" i="11"/>
  <c r="H859" i="11"/>
  <c r="F860" i="11"/>
  <c r="G860" i="11"/>
  <c r="H860" i="11"/>
  <c r="F861" i="11"/>
  <c r="G861" i="11"/>
  <c r="H861" i="11"/>
  <c r="F862" i="11"/>
  <c r="G862" i="11"/>
  <c r="H862" i="11"/>
  <c r="F863" i="11"/>
  <c r="G863" i="11"/>
  <c r="H863" i="11"/>
  <c r="F864" i="11"/>
  <c r="G864" i="11"/>
  <c r="H864" i="11"/>
  <c r="F865" i="11"/>
  <c r="G865" i="11"/>
  <c r="H865" i="11"/>
  <c r="F866" i="11"/>
  <c r="G866" i="11"/>
  <c r="H866" i="11"/>
  <c r="F867" i="11"/>
  <c r="G867" i="11"/>
  <c r="H867" i="11"/>
  <c r="F868" i="11"/>
  <c r="G868" i="11"/>
  <c r="H868" i="11"/>
  <c r="F869" i="11"/>
  <c r="G869" i="11"/>
  <c r="H869" i="11"/>
  <c r="F870" i="11"/>
  <c r="G870" i="11"/>
  <c r="H870" i="11"/>
  <c r="F871" i="11"/>
  <c r="G871" i="11"/>
  <c r="H871" i="11"/>
  <c r="F872" i="11"/>
  <c r="G872" i="11"/>
  <c r="H872" i="11"/>
  <c r="F873" i="11"/>
  <c r="G873" i="11"/>
  <c r="H873" i="11"/>
  <c r="F874" i="11"/>
  <c r="G874" i="11"/>
  <c r="H874" i="11"/>
  <c r="F875" i="11"/>
  <c r="G875" i="11"/>
  <c r="H875" i="11"/>
  <c r="F876" i="11"/>
  <c r="G876" i="11"/>
  <c r="H876" i="11"/>
  <c r="F877" i="11"/>
  <c r="G877" i="11"/>
  <c r="H877" i="11"/>
  <c r="F878" i="11"/>
  <c r="G878" i="11"/>
  <c r="H878" i="11"/>
  <c r="F879" i="11"/>
  <c r="G879" i="11"/>
  <c r="H879" i="11"/>
  <c r="F880" i="11"/>
  <c r="G880" i="11"/>
  <c r="H880" i="11"/>
  <c r="F881" i="11"/>
  <c r="G881" i="11"/>
  <c r="H881" i="11"/>
  <c r="F882" i="11"/>
  <c r="G882" i="11"/>
  <c r="H882" i="11"/>
  <c r="F883" i="11"/>
  <c r="G883" i="11"/>
  <c r="H883" i="11"/>
  <c r="F884" i="11"/>
  <c r="G884" i="11"/>
  <c r="H884" i="11"/>
  <c r="F885" i="11"/>
  <c r="G885" i="11"/>
  <c r="H885" i="11"/>
  <c r="F886" i="11"/>
  <c r="G886" i="11"/>
  <c r="H886" i="11"/>
  <c r="F887" i="11"/>
  <c r="G887" i="11"/>
  <c r="H887" i="11"/>
  <c r="F888" i="11"/>
  <c r="G888" i="11"/>
  <c r="H888" i="11"/>
  <c r="F889" i="11"/>
  <c r="G889" i="11"/>
  <c r="H889" i="11"/>
  <c r="F890" i="11"/>
  <c r="G890" i="11"/>
  <c r="H890" i="11"/>
  <c r="F891" i="11"/>
  <c r="G891" i="11"/>
  <c r="H891" i="11"/>
  <c r="F892" i="11"/>
  <c r="G892" i="11"/>
  <c r="H892" i="11"/>
  <c r="F893" i="11"/>
  <c r="G893" i="11"/>
  <c r="H893" i="11"/>
  <c r="F894" i="11"/>
  <c r="G894" i="11"/>
  <c r="H894" i="11"/>
  <c r="F895" i="11"/>
  <c r="G895" i="11"/>
  <c r="H895" i="11"/>
  <c r="F896" i="11"/>
  <c r="G896" i="11"/>
  <c r="H896" i="11"/>
  <c r="F897" i="11"/>
  <c r="G897" i="11"/>
  <c r="H897" i="11"/>
  <c r="F898" i="11"/>
  <c r="G898" i="11"/>
  <c r="H898" i="11"/>
  <c r="F899" i="11"/>
  <c r="G899" i="11"/>
  <c r="H899" i="11"/>
  <c r="F900" i="11"/>
  <c r="G900" i="11"/>
  <c r="H900" i="11"/>
  <c r="F901" i="11"/>
  <c r="G901" i="11"/>
  <c r="H901" i="11"/>
  <c r="F902" i="11"/>
  <c r="G902" i="11"/>
  <c r="H902" i="11"/>
  <c r="F903" i="11"/>
  <c r="G903" i="11"/>
  <c r="H903" i="11"/>
  <c r="F904" i="11"/>
  <c r="G904" i="11"/>
  <c r="H904" i="11"/>
  <c r="F905" i="11"/>
  <c r="G905" i="11"/>
  <c r="H905" i="11"/>
  <c r="F906" i="11"/>
  <c r="G906" i="11"/>
  <c r="H906" i="11"/>
  <c r="F907" i="11"/>
  <c r="G907" i="11"/>
  <c r="H907" i="11"/>
  <c r="F908" i="11"/>
  <c r="G908" i="11"/>
  <c r="H908" i="11"/>
  <c r="F909" i="11"/>
  <c r="G909" i="11"/>
  <c r="H909" i="11"/>
  <c r="F910" i="11"/>
  <c r="G910" i="11"/>
  <c r="H910" i="11"/>
  <c r="F911" i="11"/>
  <c r="G911" i="11"/>
  <c r="H911" i="11"/>
  <c r="F912" i="11"/>
  <c r="G912" i="11"/>
  <c r="H912" i="11"/>
  <c r="F913" i="11"/>
  <c r="G913" i="11"/>
  <c r="H913" i="11"/>
  <c r="F914" i="11"/>
  <c r="G914" i="11"/>
  <c r="H914" i="11"/>
  <c r="F915" i="11"/>
  <c r="G915" i="11"/>
  <c r="H915" i="11"/>
  <c r="F916" i="11"/>
  <c r="G916" i="11"/>
  <c r="H916" i="11"/>
  <c r="F917" i="11"/>
  <c r="G917" i="11"/>
  <c r="H917" i="11"/>
  <c r="F918" i="11"/>
  <c r="G918" i="11"/>
  <c r="H918" i="11"/>
  <c r="F919" i="11"/>
  <c r="G919" i="11"/>
  <c r="H919" i="11"/>
  <c r="F920" i="11"/>
  <c r="G920" i="11"/>
  <c r="H920" i="11"/>
  <c r="F921" i="11"/>
  <c r="G921" i="11"/>
  <c r="H921" i="11"/>
  <c r="F922" i="11"/>
  <c r="G922" i="11"/>
  <c r="H922" i="11"/>
  <c r="F923" i="11"/>
  <c r="G923" i="11"/>
  <c r="H923" i="11"/>
  <c r="F924" i="11"/>
  <c r="G924" i="11"/>
  <c r="H924" i="11"/>
  <c r="F925" i="11"/>
  <c r="G925" i="11"/>
  <c r="H925" i="11"/>
  <c r="F926" i="11"/>
  <c r="G926" i="11"/>
  <c r="H926" i="11"/>
  <c r="F927" i="11"/>
  <c r="G927" i="11"/>
  <c r="H927" i="11"/>
  <c r="F928" i="11"/>
  <c r="G928" i="11"/>
  <c r="H928" i="11"/>
  <c r="F929" i="11"/>
  <c r="G929" i="11"/>
  <c r="H929" i="11"/>
  <c r="F930" i="11"/>
  <c r="G930" i="11"/>
  <c r="H930" i="11"/>
  <c r="F931" i="11"/>
  <c r="G931" i="11"/>
  <c r="H931" i="11"/>
  <c r="F932" i="11"/>
  <c r="G932" i="11"/>
  <c r="H932" i="11"/>
  <c r="F933" i="11"/>
  <c r="G933" i="11"/>
  <c r="H933" i="11"/>
  <c r="F934" i="11"/>
  <c r="G934" i="11"/>
  <c r="H934" i="11"/>
  <c r="F935" i="11"/>
  <c r="G935" i="11"/>
  <c r="H935" i="11"/>
  <c r="F936" i="11"/>
  <c r="G936" i="11"/>
  <c r="H936" i="11"/>
  <c r="F937" i="11"/>
  <c r="G937" i="11"/>
  <c r="H937" i="11"/>
  <c r="F938" i="11"/>
  <c r="G938" i="11"/>
  <c r="H938" i="11"/>
  <c r="F939" i="11"/>
  <c r="G939" i="11"/>
  <c r="H939" i="11"/>
  <c r="F940" i="11"/>
  <c r="G940" i="11"/>
  <c r="H940" i="11"/>
  <c r="F941" i="11"/>
  <c r="G941" i="11"/>
  <c r="H941" i="11"/>
  <c r="F942" i="11"/>
  <c r="G942" i="11"/>
  <c r="H942" i="11"/>
  <c r="F943" i="11"/>
  <c r="G943" i="11"/>
  <c r="H943" i="11"/>
  <c r="F944" i="11"/>
  <c r="G944" i="11"/>
  <c r="H944" i="11"/>
  <c r="F945" i="11"/>
  <c r="G945" i="11"/>
  <c r="H945" i="11"/>
  <c r="F946" i="11"/>
  <c r="G946" i="11"/>
  <c r="H946" i="11"/>
  <c r="F947" i="11"/>
  <c r="G947" i="11"/>
  <c r="H947" i="11"/>
  <c r="F948" i="11"/>
  <c r="G948" i="11"/>
  <c r="H948" i="11"/>
  <c r="F949" i="11"/>
  <c r="G949" i="11"/>
  <c r="H949" i="11"/>
  <c r="F950" i="11"/>
  <c r="G950" i="11"/>
  <c r="H950" i="11"/>
  <c r="F951" i="11"/>
  <c r="G951" i="11"/>
  <c r="H951" i="11"/>
  <c r="F952" i="11"/>
  <c r="G952" i="11"/>
  <c r="H952" i="11"/>
  <c r="F953" i="11"/>
  <c r="G953" i="11"/>
  <c r="H953" i="11"/>
  <c r="F954" i="11"/>
  <c r="G954" i="11"/>
  <c r="H954" i="11"/>
  <c r="F955" i="11"/>
  <c r="G955" i="11"/>
  <c r="H955" i="11"/>
  <c r="F956" i="11"/>
  <c r="G956" i="11"/>
  <c r="H956" i="11"/>
  <c r="F957" i="11"/>
  <c r="G957" i="11"/>
  <c r="H957" i="11"/>
  <c r="F958" i="11"/>
  <c r="G958" i="11"/>
  <c r="H958" i="11"/>
  <c r="F959" i="11"/>
  <c r="G959" i="11"/>
  <c r="H959" i="11"/>
  <c r="F960" i="11"/>
  <c r="G960" i="11"/>
  <c r="H960" i="11"/>
  <c r="F961" i="11"/>
  <c r="G961" i="11"/>
  <c r="H961" i="11"/>
  <c r="F962" i="11"/>
  <c r="G962" i="11"/>
  <c r="H962" i="11"/>
  <c r="F963" i="11"/>
  <c r="G963" i="11"/>
  <c r="H963" i="11"/>
  <c r="F964" i="11"/>
  <c r="G964" i="11"/>
  <c r="H964" i="11"/>
  <c r="F965" i="11"/>
  <c r="G965" i="11"/>
  <c r="H965" i="11"/>
  <c r="F966" i="11"/>
  <c r="G966" i="11"/>
  <c r="H966" i="11"/>
  <c r="F967" i="11"/>
  <c r="G967" i="11"/>
  <c r="H967" i="11"/>
  <c r="F968" i="11"/>
  <c r="G968" i="11"/>
  <c r="H968" i="11"/>
  <c r="F969" i="11"/>
  <c r="G969" i="11"/>
  <c r="H969" i="11"/>
  <c r="F970" i="11"/>
  <c r="G970" i="11"/>
  <c r="H970" i="11"/>
  <c r="F971" i="11"/>
  <c r="G971" i="11"/>
  <c r="H971" i="11"/>
  <c r="F972" i="11"/>
  <c r="G972" i="11"/>
  <c r="H972" i="11"/>
  <c r="F973" i="11"/>
  <c r="G973" i="11"/>
  <c r="H973" i="11"/>
  <c r="F974" i="11"/>
  <c r="G974" i="11"/>
  <c r="H974" i="11"/>
  <c r="F975" i="11"/>
  <c r="G975" i="11"/>
  <c r="H975" i="11"/>
  <c r="F976" i="11"/>
  <c r="G976" i="11"/>
  <c r="H976" i="11"/>
  <c r="F977" i="11"/>
  <c r="G977" i="11"/>
  <c r="H977" i="11"/>
  <c r="F978" i="11"/>
  <c r="G978" i="11"/>
  <c r="H978" i="11"/>
  <c r="F979" i="11"/>
  <c r="G979" i="11"/>
  <c r="H979" i="11"/>
  <c r="F980" i="11"/>
  <c r="G980" i="11"/>
  <c r="H980" i="11"/>
  <c r="F981" i="11"/>
  <c r="G981" i="11"/>
  <c r="H981" i="11"/>
  <c r="F982" i="11"/>
  <c r="G982" i="11"/>
  <c r="H982" i="11"/>
  <c r="F983" i="11"/>
  <c r="G983" i="11"/>
  <c r="H983" i="11"/>
  <c r="F984" i="11"/>
  <c r="G984" i="11"/>
  <c r="H984" i="11"/>
  <c r="F985" i="11"/>
  <c r="G985" i="11"/>
  <c r="H985" i="11"/>
  <c r="F986" i="11"/>
  <c r="G986" i="11"/>
  <c r="H986" i="11"/>
  <c r="F987" i="11"/>
  <c r="G987" i="11"/>
  <c r="H987" i="11"/>
  <c r="F988" i="11"/>
  <c r="G988" i="11"/>
  <c r="H988" i="11"/>
  <c r="F989" i="11"/>
  <c r="G989" i="11"/>
  <c r="H989" i="11"/>
  <c r="F990" i="11"/>
  <c r="G990" i="11"/>
  <c r="H990" i="11"/>
  <c r="F991" i="11"/>
  <c r="G991" i="11"/>
  <c r="H991" i="11"/>
  <c r="F992" i="11"/>
  <c r="G992" i="11"/>
  <c r="H992" i="11"/>
  <c r="F993" i="11"/>
  <c r="G993" i="11"/>
  <c r="H993" i="11"/>
  <c r="F994" i="11"/>
  <c r="G994" i="11"/>
  <c r="H994" i="11"/>
  <c r="F995" i="11"/>
  <c r="G995" i="11"/>
  <c r="H995" i="11"/>
  <c r="F996" i="11"/>
  <c r="G996" i="11"/>
  <c r="H996" i="11"/>
  <c r="F997" i="11"/>
  <c r="G997" i="11"/>
  <c r="H997" i="11"/>
  <c r="F998" i="11"/>
  <c r="G998" i="11"/>
  <c r="H998" i="11"/>
  <c r="F999" i="11"/>
  <c r="G999" i="11"/>
  <c r="H999" i="11"/>
  <c r="F1000" i="11"/>
  <c r="G1000" i="11"/>
  <c r="H1000" i="11"/>
  <c r="F1001" i="11"/>
  <c r="G1001" i="11"/>
  <c r="H1001" i="11"/>
  <c r="F1002" i="11"/>
  <c r="G1002" i="11"/>
  <c r="H1002" i="11"/>
  <c r="F1003" i="11"/>
  <c r="G1003" i="11"/>
  <c r="H1003" i="11"/>
  <c r="F1004" i="11"/>
  <c r="G1004" i="11"/>
  <c r="H1004" i="11"/>
  <c r="F1005" i="11"/>
  <c r="G1005" i="11"/>
  <c r="H1005" i="11"/>
  <c r="F1006" i="11"/>
  <c r="G1006" i="11"/>
  <c r="H1006" i="11"/>
  <c r="F1007" i="11"/>
  <c r="G1007" i="11"/>
  <c r="H1007" i="11"/>
  <c r="F1008" i="11"/>
  <c r="G1008" i="11"/>
  <c r="H1008" i="11"/>
  <c r="F1009" i="11"/>
  <c r="G1009" i="11"/>
  <c r="H1009" i="11"/>
  <c r="F1010" i="11"/>
  <c r="G1010" i="11"/>
  <c r="H1010" i="11"/>
  <c r="F1011" i="11"/>
  <c r="G1011" i="11"/>
  <c r="H1011" i="11"/>
  <c r="F1012" i="11"/>
  <c r="G1012" i="11"/>
  <c r="H1012" i="11"/>
  <c r="F1013" i="11"/>
  <c r="G1013" i="11"/>
  <c r="H1013" i="11"/>
  <c r="F1014" i="11"/>
  <c r="G1014" i="11"/>
  <c r="H1014" i="11"/>
  <c r="F1015" i="11"/>
  <c r="G1015" i="11"/>
  <c r="H1015" i="11"/>
  <c r="F1016" i="11"/>
  <c r="G1016" i="11"/>
  <c r="H1016" i="11"/>
  <c r="F1017" i="11"/>
  <c r="G1017" i="11"/>
  <c r="H1017" i="11"/>
  <c r="F1018" i="11"/>
  <c r="G1018" i="11"/>
  <c r="H1018" i="11"/>
  <c r="F1019" i="11"/>
  <c r="G1019" i="11"/>
  <c r="H1019" i="11"/>
  <c r="F1020" i="11"/>
  <c r="G1020" i="11"/>
  <c r="H1020" i="11"/>
  <c r="F1021" i="11"/>
  <c r="G1021" i="11"/>
  <c r="H1021" i="11"/>
  <c r="F1022" i="11"/>
  <c r="G1022" i="11"/>
  <c r="H1022" i="11"/>
  <c r="F1023" i="11"/>
  <c r="G1023" i="11"/>
  <c r="H1023" i="11"/>
  <c r="F1024" i="11"/>
  <c r="G1024" i="11"/>
  <c r="H1024" i="11"/>
  <c r="F1025" i="11"/>
  <c r="G1025" i="11"/>
  <c r="H1025" i="11"/>
  <c r="F1026" i="11"/>
  <c r="G1026" i="11"/>
  <c r="H1026" i="11"/>
  <c r="F1027" i="11"/>
  <c r="G1027" i="11"/>
  <c r="H1027" i="11"/>
  <c r="F1028" i="11"/>
  <c r="G1028" i="11"/>
  <c r="H1028" i="11"/>
  <c r="F1029" i="11"/>
  <c r="G1029" i="11"/>
  <c r="H1029" i="11"/>
  <c r="F1030" i="11"/>
  <c r="G1030" i="11"/>
  <c r="H1030" i="11"/>
  <c r="F1031" i="11"/>
  <c r="G1031" i="11"/>
  <c r="H1031" i="11"/>
  <c r="F1032" i="11"/>
  <c r="G1032" i="11"/>
  <c r="H1032" i="11"/>
  <c r="F1033" i="11"/>
  <c r="G1033" i="11"/>
  <c r="H1033" i="11"/>
  <c r="F1034" i="11"/>
  <c r="G1034" i="11"/>
  <c r="H1034" i="11"/>
  <c r="F1035" i="11"/>
  <c r="G1035" i="11"/>
  <c r="H1035" i="11"/>
  <c r="F1036" i="11"/>
  <c r="G1036" i="11"/>
  <c r="H1036" i="11"/>
  <c r="F1037" i="11"/>
  <c r="G1037" i="11"/>
  <c r="H1037" i="11"/>
  <c r="F1038" i="11"/>
  <c r="G1038" i="11"/>
  <c r="H1038" i="11"/>
  <c r="F1039" i="11"/>
  <c r="G1039" i="11"/>
  <c r="H1039" i="11"/>
  <c r="F1040" i="11"/>
  <c r="G1040" i="11"/>
  <c r="H1040" i="11"/>
  <c r="F1041" i="11"/>
  <c r="G1041" i="11"/>
  <c r="H1041" i="11"/>
  <c r="F1042" i="11"/>
  <c r="G1042" i="11"/>
  <c r="H1042" i="11"/>
  <c r="F1043" i="11"/>
  <c r="G1043" i="11"/>
  <c r="H1043" i="11"/>
  <c r="F1044" i="11"/>
  <c r="G1044" i="11"/>
  <c r="H1044" i="11"/>
  <c r="F1045" i="11"/>
  <c r="G1045" i="11"/>
  <c r="H1045" i="11"/>
  <c r="F1046" i="11"/>
  <c r="G1046" i="11"/>
  <c r="H1046" i="11"/>
  <c r="F1047" i="11"/>
  <c r="G1047" i="11"/>
  <c r="H1047" i="11"/>
  <c r="F1048" i="11"/>
  <c r="G1048" i="11"/>
  <c r="H1048" i="11"/>
  <c r="F1049" i="11"/>
  <c r="G1049" i="11"/>
  <c r="H1049" i="11"/>
  <c r="F1050" i="11"/>
  <c r="G1050" i="11"/>
  <c r="H1050" i="11"/>
  <c r="F1051" i="11"/>
  <c r="G1051" i="11"/>
  <c r="H1051" i="11"/>
  <c r="F1052" i="11"/>
  <c r="G1052" i="11"/>
  <c r="H1052" i="11"/>
  <c r="F1053" i="11"/>
  <c r="G1053" i="11"/>
  <c r="H1053" i="11"/>
  <c r="F1054" i="11"/>
  <c r="G1054" i="11"/>
  <c r="H1054" i="11"/>
  <c r="F1055" i="11"/>
  <c r="G1055" i="11"/>
  <c r="H1055" i="11"/>
  <c r="F1056" i="11"/>
  <c r="G1056" i="11"/>
  <c r="H1056" i="11"/>
  <c r="F1057" i="11"/>
  <c r="G1057" i="11"/>
  <c r="H1057" i="11"/>
  <c r="F1058" i="11"/>
  <c r="G1058" i="11"/>
  <c r="H1058" i="11"/>
  <c r="F1059" i="11"/>
  <c r="G1059" i="11"/>
  <c r="H1059" i="11"/>
  <c r="F1060" i="11"/>
  <c r="G1060" i="11"/>
  <c r="H1060" i="11"/>
  <c r="F1061" i="11"/>
  <c r="G1061" i="11"/>
  <c r="H1061" i="11"/>
  <c r="F1062" i="11"/>
  <c r="G1062" i="11"/>
  <c r="H1062" i="11"/>
  <c r="F1063" i="11"/>
  <c r="G1063" i="11"/>
  <c r="H1063" i="11"/>
  <c r="F1064" i="11"/>
  <c r="G1064" i="11"/>
  <c r="H1064" i="11"/>
  <c r="F1065" i="11"/>
  <c r="G1065" i="11"/>
  <c r="H1065" i="11"/>
  <c r="F1066" i="11"/>
  <c r="G1066" i="11"/>
  <c r="H1066" i="11"/>
  <c r="F1067" i="11"/>
  <c r="G1067" i="11"/>
  <c r="H1067" i="11"/>
  <c r="F1068" i="11"/>
  <c r="G1068" i="11"/>
  <c r="H1068" i="11"/>
  <c r="F1069" i="11"/>
  <c r="G1069" i="11"/>
  <c r="H1069" i="11"/>
  <c r="F1070" i="11"/>
  <c r="G1070" i="11"/>
  <c r="H1070" i="11"/>
  <c r="F1071" i="11"/>
  <c r="G1071" i="11"/>
  <c r="H1071" i="11"/>
  <c r="F1072" i="11"/>
  <c r="G1072" i="11"/>
  <c r="H1072" i="11"/>
  <c r="F1073" i="11"/>
  <c r="G1073" i="11"/>
  <c r="H1073" i="11"/>
  <c r="F1074" i="11"/>
  <c r="G1074" i="11"/>
  <c r="H1074" i="11"/>
  <c r="F1075" i="11"/>
  <c r="G1075" i="11"/>
  <c r="H1075" i="11"/>
  <c r="F1076" i="11"/>
  <c r="G1076" i="11"/>
  <c r="H1076" i="11"/>
  <c r="F1077" i="11"/>
  <c r="G1077" i="11"/>
  <c r="H1077" i="11"/>
  <c r="F1078" i="11"/>
  <c r="G1078" i="11"/>
  <c r="H1078" i="11"/>
  <c r="F1079" i="11"/>
  <c r="G1079" i="11"/>
  <c r="H1079" i="11"/>
  <c r="F1080" i="11"/>
  <c r="G1080" i="11"/>
  <c r="H1080" i="11"/>
  <c r="F1081" i="11"/>
  <c r="G1081" i="11"/>
  <c r="H1081" i="11"/>
  <c r="F1082" i="11"/>
  <c r="G1082" i="11"/>
  <c r="H1082" i="11"/>
  <c r="F1083" i="11"/>
  <c r="G1083" i="11"/>
  <c r="H1083" i="11"/>
  <c r="F1084" i="11"/>
  <c r="G1084" i="11"/>
  <c r="H1084" i="11"/>
  <c r="F1085" i="11"/>
  <c r="G1085" i="11"/>
  <c r="H1085" i="11"/>
  <c r="F1086" i="11"/>
  <c r="G1086" i="11"/>
  <c r="H1086" i="11"/>
  <c r="F1087" i="11"/>
  <c r="G1087" i="11"/>
  <c r="H1087" i="11"/>
  <c r="F1088" i="11"/>
  <c r="G1088" i="11"/>
  <c r="H1088" i="11"/>
  <c r="F1089" i="11"/>
  <c r="G1089" i="11"/>
  <c r="H1089" i="11"/>
  <c r="F1090" i="11"/>
  <c r="G1090" i="11"/>
  <c r="H1090" i="11"/>
  <c r="F1091" i="11"/>
  <c r="G1091" i="11"/>
  <c r="H1091" i="11"/>
  <c r="F1092" i="11"/>
  <c r="G1092" i="11"/>
  <c r="H1092" i="11"/>
  <c r="F1093" i="11"/>
  <c r="G1093" i="11"/>
  <c r="H1093" i="11"/>
  <c r="F1094" i="11"/>
  <c r="G1094" i="11"/>
  <c r="H1094" i="11"/>
  <c r="F1095" i="11"/>
  <c r="G1095" i="11"/>
  <c r="H1095" i="11"/>
  <c r="F1096" i="11"/>
  <c r="G1096" i="11"/>
  <c r="H1096" i="11"/>
  <c r="F1097" i="11"/>
  <c r="G1097" i="11"/>
  <c r="H1097" i="11"/>
  <c r="F1098" i="11"/>
  <c r="G1098" i="11"/>
  <c r="H1098" i="11"/>
  <c r="F1099" i="11"/>
  <c r="G1099" i="11"/>
  <c r="H1099" i="11"/>
  <c r="F1100" i="11"/>
  <c r="G1100" i="11"/>
  <c r="H1100" i="11"/>
  <c r="F1101" i="11"/>
  <c r="G1101" i="11"/>
  <c r="H1101" i="11"/>
  <c r="F1102" i="11"/>
  <c r="G1102" i="11"/>
  <c r="H1102" i="11"/>
  <c r="F1103" i="11"/>
  <c r="G1103" i="11"/>
  <c r="H1103" i="11"/>
  <c r="F1104" i="11"/>
  <c r="G1104" i="11"/>
  <c r="H1104" i="11"/>
  <c r="F1105" i="11"/>
  <c r="G1105" i="11"/>
  <c r="H1105" i="11"/>
  <c r="F1106" i="11"/>
  <c r="G1106" i="11"/>
  <c r="H1106" i="11"/>
  <c r="F1107" i="11"/>
  <c r="G1107" i="11"/>
  <c r="H1107" i="11"/>
  <c r="F1108" i="11"/>
  <c r="G1108" i="11"/>
  <c r="H1108" i="11"/>
  <c r="F1109" i="11"/>
  <c r="G1109" i="11"/>
  <c r="H1109" i="11"/>
  <c r="F1110" i="11"/>
  <c r="G1110" i="11"/>
  <c r="H1110" i="11"/>
  <c r="F1111" i="11"/>
  <c r="G1111" i="11"/>
  <c r="H1111" i="11"/>
  <c r="F1112" i="11"/>
  <c r="G1112" i="11"/>
  <c r="H1112" i="11"/>
  <c r="F1113" i="11"/>
  <c r="G1113" i="11"/>
  <c r="H1113" i="11"/>
  <c r="F1114" i="11"/>
  <c r="G1114" i="11"/>
  <c r="H1114" i="11"/>
  <c r="F1115" i="11"/>
  <c r="G1115" i="11"/>
  <c r="H1115" i="11"/>
  <c r="F1116" i="11"/>
  <c r="G1116" i="11"/>
  <c r="H1116" i="11"/>
  <c r="F1117" i="11"/>
  <c r="G1117" i="11"/>
  <c r="H1117" i="11"/>
  <c r="F1118" i="11"/>
  <c r="G1118" i="11"/>
  <c r="H1118" i="11"/>
  <c r="F1119" i="11"/>
  <c r="G1119" i="11"/>
  <c r="H1119" i="11"/>
  <c r="F1120" i="11"/>
  <c r="G1120" i="11"/>
  <c r="H1120" i="11"/>
  <c r="F1121" i="11"/>
  <c r="G1121" i="11"/>
  <c r="H1121" i="11"/>
  <c r="F1122" i="11"/>
  <c r="G1122" i="11"/>
  <c r="H1122" i="11"/>
  <c r="F1123" i="11"/>
  <c r="G1123" i="11"/>
  <c r="H1123" i="11"/>
  <c r="F1124" i="11"/>
  <c r="G1124" i="11"/>
  <c r="H1124" i="11"/>
  <c r="F1125" i="11"/>
  <c r="G1125" i="11"/>
  <c r="H1125" i="11"/>
  <c r="F1126" i="11"/>
  <c r="G1126" i="11"/>
  <c r="H1126" i="11"/>
  <c r="F1127" i="11"/>
  <c r="G1127" i="11"/>
  <c r="H1127" i="11"/>
  <c r="F1128" i="11"/>
  <c r="G1128" i="11"/>
  <c r="H1128" i="11"/>
  <c r="F1129" i="11"/>
  <c r="G1129" i="11"/>
  <c r="H1129" i="11"/>
  <c r="F1130" i="11"/>
  <c r="G1130" i="11"/>
  <c r="H1130" i="11"/>
  <c r="F1131" i="11"/>
  <c r="G1131" i="11"/>
  <c r="H1131" i="11"/>
  <c r="F1132" i="11"/>
  <c r="G1132" i="11"/>
  <c r="H1132" i="11"/>
  <c r="F1133" i="11"/>
  <c r="G1133" i="11"/>
  <c r="H1133" i="11"/>
  <c r="F1134" i="11"/>
  <c r="G1134" i="11"/>
  <c r="H1134" i="11"/>
  <c r="F1135" i="11"/>
  <c r="G1135" i="11"/>
  <c r="H1135" i="11"/>
  <c r="F1136" i="11"/>
  <c r="G1136" i="11"/>
  <c r="H1136" i="11"/>
  <c r="F1137" i="11"/>
  <c r="G1137" i="11"/>
  <c r="H1137" i="11"/>
  <c r="F1138" i="11"/>
  <c r="G1138" i="11"/>
  <c r="H1138" i="11"/>
  <c r="F1139" i="11"/>
  <c r="G1139" i="11"/>
  <c r="H1139" i="11"/>
  <c r="F1140" i="11"/>
  <c r="G1140" i="11"/>
  <c r="H1140" i="11"/>
  <c r="F1141" i="11"/>
  <c r="G1141" i="11"/>
  <c r="H1141" i="11"/>
  <c r="F1142" i="11"/>
  <c r="G1142" i="11"/>
  <c r="H1142" i="11"/>
  <c r="F1143" i="11"/>
  <c r="G1143" i="11"/>
  <c r="H1143" i="11"/>
  <c r="F1144" i="11"/>
  <c r="G1144" i="11"/>
  <c r="H1144" i="11"/>
  <c r="F1145" i="11"/>
  <c r="G1145" i="11"/>
  <c r="H1145" i="11"/>
  <c r="F1146" i="11"/>
  <c r="G1146" i="11"/>
  <c r="H1146" i="11"/>
  <c r="F1147" i="11"/>
  <c r="G1147" i="11"/>
  <c r="H1147" i="11"/>
  <c r="F1148" i="11"/>
  <c r="G1148" i="11"/>
  <c r="H1148" i="11"/>
  <c r="F1149" i="11"/>
  <c r="G1149" i="11"/>
  <c r="H1149" i="11"/>
  <c r="F1150" i="11"/>
  <c r="G1150" i="11"/>
  <c r="H1150" i="11"/>
  <c r="F1151" i="11"/>
  <c r="G1151" i="11"/>
  <c r="H1151" i="11"/>
  <c r="F1152" i="11"/>
  <c r="G1152" i="11"/>
  <c r="H1152" i="11"/>
  <c r="F1153" i="11"/>
  <c r="G1153" i="11"/>
  <c r="H1153" i="11"/>
  <c r="F1154" i="11"/>
  <c r="G1154" i="11"/>
  <c r="H1154" i="11"/>
  <c r="F1155" i="11"/>
  <c r="G1155" i="11"/>
  <c r="H1155" i="11"/>
  <c r="F1156" i="11"/>
  <c r="G1156" i="11"/>
  <c r="H1156" i="11"/>
  <c r="F1157" i="11"/>
  <c r="G1157" i="11"/>
  <c r="H1157" i="11"/>
  <c r="F1158" i="11"/>
  <c r="G1158" i="11"/>
  <c r="H1158" i="11"/>
  <c r="F1159" i="11"/>
  <c r="G1159" i="11"/>
  <c r="H1159" i="11"/>
  <c r="F1160" i="11"/>
  <c r="G1160" i="11"/>
  <c r="H1160" i="11"/>
  <c r="F1161" i="11"/>
  <c r="G1161" i="11"/>
  <c r="H1161" i="11"/>
  <c r="F1162" i="11"/>
  <c r="G1162" i="11"/>
  <c r="H1162" i="11"/>
  <c r="F1163" i="11"/>
  <c r="G1163" i="11"/>
  <c r="H1163" i="11"/>
  <c r="F1164" i="11"/>
  <c r="G1164" i="11"/>
  <c r="H1164" i="11"/>
  <c r="F1165" i="11"/>
  <c r="G1165" i="11"/>
  <c r="H1165" i="11"/>
  <c r="F1166" i="11"/>
  <c r="G1166" i="11"/>
  <c r="H1166" i="11"/>
  <c r="F1167" i="11"/>
  <c r="G1167" i="11"/>
  <c r="H1167" i="11"/>
  <c r="F1168" i="11"/>
  <c r="G1168" i="11"/>
  <c r="H1168" i="11"/>
  <c r="F1169" i="11"/>
  <c r="G1169" i="11"/>
  <c r="H1169" i="11"/>
  <c r="F1170" i="11"/>
  <c r="G1170" i="11"/>
  <c r="H1170" i="11"/>
  <c r="F1171" i="11"/>
  <c r="G1171" i="11"/>
  <c r="H1171" i="11"/>
  <c r="F1172" i="11"/>
  <c r="G1172" i="11"/>
  <c r="H1172" i="11"/>
  <c r="F1173" i="11"/>
  <c r="G1173" i="11"/>
  <c r="H1173" i="11"/>
  <c r="F1174" i="11"/>
  <c r="G1174" i="11"/>
  <c r="H1174" i="11"/>
  <c r="F1175" i="11"/>
  <c r="G1175" i="11"/>
  <c r="H1175" i="11"/>
  <c r="F1176" i="11"/>
  <c r="G1176" i="11"/>
  <c r="H1176" i="11"/>
  <c r="F1177" i="11"/>
  <c r="G1177" i="11"/>
  <c r="H1177" i="11"/>
  <c r="F1178" i="11"/>
  <c r="G1178" i="11"/>
  <c r="H1178" i="11"/>
  <c r="F1179" i="11"/>
  <c r="G1179" i="11"/>
  <c r="H1179" i="11"/>
  <c r="F1180" i="11"/>
  <c r="G1180" i="11"/>
  <c r="H1180" i="11"/>
  <c r="F1181" i="11"/>
  <c r="G1181" i="11"/>
  <c r="H1181" i="11"/>
  <c r="F1182" i="11"/>
  <c r="G1182" i="11"/>
  <c r="H1182" i="11"/>
  <c r="F1183" i="11"/>
  <c r="G1183" i="11"/>
  <c r="H1183" i="11"/>
  <c r="F1184" i="11"/>
  <c r="G1184" i="11"/>
  <c r="H1184" i="11"/>
  <c r="F1185" i="11"/>
  <c r="G1185" i="11"/>
  <c r="H1185" i="11"/>
  <c r="F1186" i="11"/>
  <c r="G1186" i="11"/>
  <c r="H1186" i="11"/>
  <c r="F1187" i="11"/>
  <c r="G1187" i="11"/>
  <c r="H1187" i="11"/>
  <c r="F1188" i="11"/>
  <c r="G1188" i="11"/>
  <c r="H1188" i="11"/>
  <c r="F1189" i="11"/>
  <c r="G1189" i="11"/>
  <c r="H1189" i="11"/>
  <c r="F1190" i="11"/>
  <c r="G1190" i="11"/>
  <c r="H1190" i="11"/>
  <c r="F1191" i="11"/>
  <c r="G1191" i="11"/>
  <c r="H1191" i="11"/>
  <c r="F1192" i="11"/>
  <c r="G1192" i="11"/>
  <c r="H1192" i="11"/>
  <c r="F1193" i="11"/>
  <c r="G1193" i="11"/>
  <c r="H1193" i="11"/>
  <c r="F1194" i="11"/>
  <c r="G1194" i="11"/>
  <c r="H1194" i="11"/>
  <c r="F1195" i="11"/>
  <c r="G1195" i="11"/>
  <c r="H1195" i="11"/>
  <c r="F1196" i="11"/>
  <c r="G1196" i="11"/>
  <c r="H1196" i="11"/>
  <c r="F1197" i="11"/>
  <c r="G1197" i="11"/>
  <c r="H1197" i="11"/>
  <c r="F1198" i="11"/>
  <c r="G1198" i="11"/>
  <c r="H1198" i="11"/>
  <c r="F1199" i="11"/>
  <c r="G1199" i="11"/>
  <c r="H1199" i="11"/>
  <c r="F1200" i="11"/>
  <c r="G1200" i="11"/>
  <c r="H1200" i="11"/>
  <c r="F1201" i="11"/>
  <c r="G1201" i="11"/>
  <c r="H1201" i="11"/>
  <c r="F1202" i="11"/>
  <c r="G1202" i="11"/>
  <c r="H1202" i="11"/>
  <c r="F1203" i="11"/>
  <c r="G1203" i="11"/>
  <c r="H1203" i="11"/>
  <c r="F1204" i="11"/>
  <c r="G1204" i="11"/>
  <c r="H1204" i="11"/>
  <c r="F1205" i="11"/>
  <c r="G1205" i="11"/>
  <c r="H1205" i="11"/>
  <c r="F1206" i="11"/>
  <c r="G1206" i="11"/>
  <c r="H1206" i="11"/>
  <c r="F1207" i="11"/>
  <c r="G1207" i="11"/>
  <c r="H1207" i="11"/>
  <c r="F1208" i="11"/>
  <c r="G1208" i="11"/>
  <c r="H1208" i="11"/>
  <c r="F1209" i="11"/>
  <c r="G1209" i="11"/>
  <c r="H1209" i="11"/>
  <c r="F1210" i="11"/>
  <c r="G1210" i="11"/>
  <c r="H1210" i="11"/>
  <c r="F1211" i="11"/>
  <c r="G1211" i="11"/>
  <c r="H1211" i="11"/>
  <c r="F1212" i="11"/>
  <c r="G1212" i="11"/>
  <c r="H1212" i="11"/>
  <c r="F1213" i="11"/>
  <c r="G1213" i="11"/>
  <c r="H1213" i="11"/>
  <c r="F1214" i="11"/>
  <c r="G1214" i="11"/>
  <c r="H1214" i="11"/>
  <c r="F1215" i="11"/>
  <c r="G1215" i="11"/>
  <c r="H1215" i="11"/>
  <c r="F1216" i="11"/>
  <c r="G1216" i="11"/>
  <c r="H1216" i="11"/>
  <c r="F1217" i="11"/>
  <c r="G1217" i="11"/>
  <c r="H1217" i="11"/>
  <c r="F1218" i="11"/>
  <c r="G1218" i="11"/>
  <c r="H1218" i="11"/>
  <c r="F1219" i="11"/>
  <c r="G1219" i="11"/>
  <c r="H1219" i="11"/>
  <c r="F1220" i="11"/>
  <c r="G1220" i="11"/>
  <c r="H1220" i="11"/>
  <c r="F1221" i="11"/>
  <c r="G1221" i="11"/>
  <c r="H1221" i="11"/>
  <c r="F1222" i="11"/>
  <c r="G1222" i="11"/>
  <c r="H1222" i="11"/>
  <c r="F1223" i="11"/>
  <c r="G1223" i="11"/>
  <c r="H1223" i="11"/>
  <c r="F1224" i="11"/>
  <c r="G1224" i="11"/>
  <c r="H1224" i="11"/>
  <c r="F1225" i="11"/>
  <c r="G1225" i="11"/>
  <c r="H1225" i="11"/>
  <c r="F1226" i="11"/>
  <c r="G1226" i="11"/>
  <c r="H1226" i="11"/>
  <c r="F1227" i="11"/>
  <c r="G1227" i="11"/>
  <c r="H1227" i="11"/>
  <c r="F1228" i="11"/>
  <c r="G1228" i="11"/>
  <c r="H1228" i="11"/>
  <c r="F1229" i="11"/>
  <c r="G1229" i="11"/>
  <c r="H1229" i="11"/>
  <c r="F1230" i="11"/>
  <c r="G1230" i="11"/>
  <c r="H1230" i="11"/>
  <c r="F1231" i="11"/>
  <c r="G1231" i="11"/>
  <c r="H1231" i="11"/>
  <c r="F1232" i="11"/>
  <c r="G1232" i="11"/>
  <c r="H1232" i="11"/>
  <c r="F1233" i="11"/>
  <c r="G1233" i="11"/>
  <c r="H1233" i="11"/>
  <c r="F1234" i="11"/>
  <c r="G1234" i="11"/>
  <c r="H1234" i="11"/>
  <c r="F1235" i="11"/>
  <c r="G1235" i="11"/>
  <c r="H1235" i="11"/>
  <c r="F1236" i="11"/>
  <c r="G1236" i="11"/>
  <c r="H1236" i="11"/>
  <c r="F1237" i="11"/>
  <c r="G1237" i="11"/>
  <c r="H1237" i="11"/>
  <c r="F1238" i="11"/>
  <c r="G1238" i="11"/>
  <c r="H1238" i="11"/>
  <c r="F1239" i="11"/>
  <c r="G1239" i="11"/>
  <c r="H1239" i="11"/>
  <c r="F1240" i="11"/>
  <c r="G1240" i="11"/>
  <c r="H1240" i="11"/>
  <c r="F1241" i="11"/>
  <c r="G1241" i="11"/>
  <c r="H1241" i="11"/>
  <c r="F1242" i="11"/>
  <c r="G1242" i="11"/>
  <c r="H1242" i="11"/>
  <c r="F1243" i="11"/>
  <c r="G1243" i="11"/>
  <c r="H1243" i="11"/>
  <c r="F1244" i="11"/>
  <c r="G1244" i="11"/>
  <c r="H1244" i="11"/>
  <c r="F1245" i="11"/>
  <c r="G1245" i="11"/>
  <c r="H1245" i="11"/>
  <c r="F1246" i="11"/>
  <c r="G1246" i="11"/>
  <c r="H1246" i="11"/>
  <c r="F1247" i="11"/>
  <c r="G1247" i="11"/>
  <c r="H1247" i="11"/>
  <c r="F1248" i="11"/>
  <c r="G1248" i="11"/>
  <c r="H1248" i="11"/>
  <c r="F1249" i="11"/>
  <c r="G1249" i="11"/>
  <c r="H1249" i="11"/>
  <c r="F1250" i="11"/>
  <c r="G1250" i="11"/>
  <c r="H1250" i="11"/>
  <c r="F1251" i="11"/>
  <c r="G1251" i="11"/>
  <c r="H1251" i="11"/>
  <c r="F1252" i="11"/>
  <c r="G1252" i="11"/>
  <c r="H1252" i="11"/>
  <c r="F1253" i="11"/>
  <c r="G1253" i="11"/>
  <c r="H1253" i="11"/>
  <c r="F1254" i="11"/>
  <c r="G1254" i="11"/>
  <c r="H1254" i="11"/>
  <c r="F1255" i="11"/>
  <c r="G1255" i="11"/>
  <c r="H1255" i="11"/>
  <c r="F1256" i="11"/>
  <c r="G1256" i="11"/>
  <c r="H1256" i="11"/>
  <c r="F1257" i="11"/>
  <c r="G1257" i="11"/>
  <c r="H1257" i="11"/>
  <c r="F1258" i="11"/>
  <c r="G1258" i="11"/>
  <c r="H1258" i="11"/>
  <c r="F1259" i="11"/>
  <c r="G1259" i="11"/>
  <c r="H1259" i="11"/>
  <c r="F1260" i="11"/>
  <c r="G1260" i="11"/>
  <c r="H1260" i="11"/>
  <c r="F1261" i="11"/>
  <c r="G1261" i="11"/>
  <c r="H1261" i="11"/>
  <c r="F1262" i="11"/>
  <c r="G1262" i="11"/>
  <c r="H1262" i="11"/>
  <c r="F1263" i="11"/>
  <c r="G1263" i="11"/>
  <c r="H1263" i="11"/>
  <c r="F1264" i="11"/>
  <c r="G1264" i="11"/>
  <c r="H1264" i="11"/>
  <c r="F1265" i="11"/>
  <c r="G1265" i="11"/>
  <c r="H1265" i="11"/>
  <c r="F1266" i="11"/>
  <c r="G1266" i="11"/>
  <c r="H1266" i="11"/>
  <c r="F1267" i="11"/>
  <c r="G1267" i="11"/>
  <c r="H1267" i="11"/>
  <c r="F1268" i="11"/>
  <c r="G1268" i="11"/>
  <c r="H1268" i="11"/>
  <c r="F1269" i="11"/>
  <c r="G1269" i="11"/>
  <c r="H1269" i="11"/>
  <c r="F1270" i="11"/>
  <c r="G1270" i="11"/>
  <c r="H1270" i="11"/>
  <c r="F1271" i="11"/>
  <c r="G1271" i="11"/>
  <c r="H1271" i="11"/>
  <c r="F1272" i="11"/>
  <c r="G1272" i="11"/>
  <c r="H1272" i="11"/>
  <c r="F1273" i="11"/>
  <c r="G1273" i="11"/>
  <c r="H1273" i="11"/>
  <c r="F1274" i="11"/>
  <c r="G1274" i="11"/>
  <c r="H1274" i="11"/>
  <c r="F1275" i="11"/>
  <c r="G1275" i="11"/>
  <c r="H1275" i="11"/>
  <c r="F1276" i="11"/>
  <c r="G1276" i="11"/>
  <c r="H1276" i="11"/>
  <c r="F1277" i="11"/>
  <c r="G1277" i="11"/>
  <c r="H1277" i="11"/>
  <c r="F1278" i="11"/>
  <c r="G1278" i="11"/>
  <c r="H1278" i="11"/>
  <c r="F1279" i="11"/>
  <c r="G1279" i="11"/>
  <c r="H1279" i="11"/>
  <c r="F1280" i="11"/>
  <c r="G1280" i="11"/>
  <c r="H1280" i="11"/>
  <c r="F1281" i="11"/>
  <c r="G1281" i="11"/>
  <c r="H1281" i="11"/>
  <c r="F1282" i="11"/>
  <c r="G1282" i="11"/>
  <c r="H1282" i="11"/>
  <c r="F1283" i="11"/>
  <c r="G1283" i="11"/>
  <c r="H1283" i="11"/>
  <c r="F1284" i="11"/>
  <c r="G1284" i="11"/>
  <c r="H1284" i="11"/>
  <c r="F1285" i="11"/>
  <c r="G1285" i="11"/>
  <c r="H1285" i="11"/>
  <c r="F1286" i="11"/>
  <c r="G1286" i="11"/>
  <c r="H1286" i="11"/>
  <c r="F1287" i="11"/>
  <c r="G1287" i="11"/>
  <c r="H1287" i="11"/>
  <c r="F1288" i="11"/>
  <c r="G1288" i="11"/>
  <c r="H1288" i="11"/>
  <c r="F1289" i="11"/>
  <c r="G1289" i="11"/>
  <c r="H1289" i="11"/>
  <c r="F1290" i="11"/>
  <c r="G1290" i="11"/>
  <c r="H1290" i="11"/>
  <c r="F1291" i="11"/>
  <c r="G1291" i="11"/>
  <c r="H1291" i="11"/>
  <c r="F1292" i="11"/>
  <c r="G1292" i="11"/>
  <c r="H1292" i="11"/>
  <c r="F1293" i="11"/>
  <c r="G1293" i="11"/>
  <c r="H1293" i="11"/>
  <c r="F1294" i="11"/>
  <c r="G1294" i="11"/>
  <c r="H1294" i="11"/>
  <c r="F1295" i="11"/>
  <c r="G1295" i="11"/>
  <c r="H1295" i="11"/>
  <c r="F1296" i="11"/>
  <c r="G1296" i="11"/>
  <c r="H1296" i="11"/>
  <c r="F1297" i="11"/>
  <c r="G1297" i="11"/>
  <c r="H1297" i="11"/>
  <c r="F1298" i="11"/>
  <c r="G1298" i="11"/>
  <c r="H1298" i="11"/>
  <c r="F1299" i="11"/>
  <c r="G1299" i="11"/>
  <c r="H1299" i="11"/>
  <c r="F1300" i="11"/>
  <c r="G1300" i="11"/>
  <c r="H1300" i="11"/>
  <c r="F1301" i="11"/>
  <c r="G1301" i="11"/>
  <c r="H1301" i="11"/>
  <c r="F1302" i="11"/>
  <c r="G1302" i="11"/>
  <c r="H1302" i="11"/>
  <c r="F1303" i="11"/>
  <c r="G1303" i="11"/>
  <c r="H1303" i="11"/>
  <c r="F1304" i="11"/>
  <c r="G1304" i="11"/>
  <c r="H1304" i="11"/>
  <c r="F1305" i="11"/>
  <c r="G1305" i="11"/>
  <c r="H1305" i="11"/>
  <c r="F1306" i="11"/>
  <c r="G1306" i="11"/>
  <c r="H1306" i="11"/>
  <c r="F1307" i="11"/>
  <c r="G1307" i="11"/>
  <c r="H1307" i="11"/>
  <c r="F1308" i="11"/>
  <c r="G1308" i="11"/>
  <c r="H1308" i="11"/>
  <c r="F1309" i="11"/>
  <c r="G1309" i="11"/>
  <c r="H1309" i="11"/>
  <c r="F1310" i="11"/>
  <c r="G1310" i="11"/>
  <c r="H1310" i="11"/>
  <c r="F1311" i="11"/>
  <c r="G1311" i="11"/>
  <c r="H1311" i="11"/>
  <c r="F1312" i="11"/>
  <c r="G1312" i="11"/>
  <c r="H1312" i="11"/>
  <c r="F1313" i="11"/>
  <c r="G1313" i="11"/>
  <c r="H1313" i="11"/>
  <c r="F1314" i="11"/>
  <c r="G1314" i="11"/>
  <c r="H1314" i="11"/>
  <c r="F1315" i="11"/>
  <c r="G1315" i="11"/>
  <c r="H1315" i="11"/>
  <c r="F1316" i="11"/>
  <c r="G1316" i="11"/>
  <c r="H1316" i="11"/>
  <c r="F1317" i="11"/>
  <c r="G1317" i="11"/>
  <c r="H1317" i="11"/>
  <c r="F1318" i="11"/>
  <c r="G1318" i="11"/>
  <c r="H1318" i="11"/>
  <c r="F1319" i="11"/>
  <c r="G1319" i="11"/>
  <c r="H1319" i="11"/>
  <c r="F1320" i="11"/>
  <c r="G1320" i="11"/>
  <c r="H1320" i="11"/>
  <c r="F1321" i="11"/>
  <c r="G1321" i="11"/>
  <c r="H1321" i="11"/>
  <c r="F1322" i="11"/>
  <c r="G1322" i="11"/>
  <c r="H1322" i="11"/>
  <c r="F1323" i="11"/>
  <c r="G1323" i="11"/>
  <c r="H1323" i="11"/>
  <c r="F1324" i="11"/>
  <c r="G1324" i="11"/>
  <c r="H1324" i="11"/>
  <c r="F1325" i="11"/>
  <c r="G1325" i="11"/>
  <c r="H1325" i="11"/>
  <c r="F1326" i="11"/>
  <c r="G1326" i="11"/>
  <c r="H1326" i="11"/>
  <c r="F1327" i="11"/>
  <c r="G1327" i="11"/>
  <c r="H1327" i="11"/>
  <c r="F1328" i="11"/>
  <c r="G1328" i="11"/>
  <c r="H1328" i="11"/>
  <c r="F1329" i="11"/>
  <c r="G1329" i="11"/>
  <c r="H1329" i="11"/>
  <c r="F1330" i="11"/>
  <c r="G1330" i="11"/>
  <c r="H1330" i="11"/>
  <c r="F1331" i="11"/>
  <c r="G1331" i="11"/>
  <c r="H1331" i="11"/>
  <c r="F1332" i="11"/>
  <c r="G1332" i="11"/>
  <c r="H1332" i="11"/>
  <c r="F1333" i="11"/>
  <c r="G1333" i="11"/>
  <c r="H1333" i="11"/>
  <c r="F1334" i="11"/>
  <c r="G1334" i="11"/>
  <c r="H1334" i="11"/>
  <c r="F1335" i="11"/>
  <c r="G1335" i="11"/>
  <c r="H1335" i="11"/>
  <c r="F1336" i="11"/>
  <c r="G1336" i="11"/>
  <c r="H1336" i="11"/>
  <c r="F1337" i="11"/>
  <c r="G1337" i="11"/>
  <c r="H1337" i="11"/>
  <c r="F1338" i="11"/>
  <c r="G1338" i="11"/>
  <c r="H1338" i="11"/>
  <c r="F1339" i="11"/>
  <c r="G1339" i="11"/>
  <c r="H1339" i="11"/>
  <c r="F1340" i="11"/>
  <c r="G1340" i="11"/>
  <c r="H1340" i="11"/>
  <c r="F1341" i="11"/>
  <c r="G1341" i="11"/>
  <c r="H1341" i="11"/>
  <c r="F1342" i="11"/>
  <c r="G1342" i="11"/>
  <c r="H1342" i="11"/>
  <c r="F1343" i="11"/>
  <c r="G1343" i="11"/>
  <c r="H1343" i="11"/>
  <c r="F1344" i="11"/>
  <c r="G1344" i="11"/>
  <c r="H1344" i="11"/>
  <c r="F1345" i="11"/>
  <c r="G1345" i="11"/>
  <c r="H1345" i="11"/>
  <c r="F1346" i="11"/>
  <c r="G1346" i="11"/>
  <c r="H1346" i="11"/>
  <c r="F1347" i="11"/>
  <c r="G1347" i="11"/>
  <c r="H1347" i="11"/>
  <c r="F1348" i="11"/>
  <c r="G1348" i="11"/>
  <c r="H1348" i="11"/>
  <c r="F1349" i="11"/>
  <c r="G1349" i="11"/>
  <c r="H1349" i="11"/>
  <c r="F1350" i="11"/>
  <c r="G1350" i="11"/>
  <c r="H1350" i="11"/>
  <c r="F1351" i="11"/>
  <c r="G1351" i="11"/>
  <c r="H1351" i="11"/>
  <c r="F1352" i="11"/>
  <c r="G1352" i="11"/>
  <c r="H1352" i="11"/>
  <c r="F1353" i="11"/>
  <c r="G1353" i="11"/>
  <c r="H1353" i="11"/>
  <c r="F1354" i="11"/>
  <c r="G1354" i="11"/>
  <c r="H1354" i="11"/>
  <c r="F1355" i="11"/>
  <c r="G1355" i="11"/>
  <c r="H1355" i="11"/>
  <c r="F1356" i="11"/>
  <c r="G1356" i="11"/>
  <c r="H1356" i="11"/>
  <c r="F1357" i="11"/>
  <c r="G1357" i="11"/>
  <c r="H1357" i="11"/>
  <c r="F1358" i="11"/>
  <c r="G1358" i="11"/>
  <c r="H1358" i="11"/>
  <c r="F1359" i="11"/>
  <c r="G1359" i="11"/>
  <c r="H1359" i="11"/>
  <c r="F1360" i="11"/>
  <c r="G1360" i="11"/>
  <c r="H1360" i="11"/>
  <c r="F1361" i="11"/>
  <c r="G1361" i="11"/>
  <c r="H1361" i="11"/>
  <c r="F1362" i="11"/>
  <c r="G1362" i="11"/>
  <c r="H1362" i="11"/>
  <c r="F1363" i="11"/>
  <c r="G1363" i="11"/>
  <c r="H1363" i="11"/>
  <c r="F1364" i="11"/>
  <c r="G1364" i="11"/>
  <c r="H1364" i="11"/>
  <c r="F1365" i="11"/>
  <c r="G1365" i="11"/>
  <c r="H1365" i="11"/>
  <c r="F1366" i="11"/>
  <c r="G1366" i="11"/>
  <c r="H1366" i="11"/>
  <c r="F1367" i="11"/>
  <c r="G1367" i="11"/>
  <c r="H1367" i="11"/>
  <c r="F1368" i="11"/>
  <c r="G1368" i="11"/>
  <c r="H1368" i="11"/>
  <c r="F1369" i="11"/>
  <c r="G1369" i="11"/>
  <c r="H1369" i="11"/>
  <c r="F1370" i="11"/>
  <c r="G1370" i="11"/>
  <c r="H1370" i="11"/>
  <c r="F1371" i="11"/>
  <c r="G1371" i="11"/>
  <c r="H1371" i="11"/>
  <c r="F1372" i="11"/>
  <c r="G1372" i="11"/>
  <c r="H1372" i="11"/>
  <c r="F1373" i="11"/>
  <c r="G1373" i="11"/>
  <c r="H1373" i="11"/>
  <c r="F1374" i="11"/>
  <c r="G1374" i="11"/>
  <c r="H1374" i="11"/>
  <c r="F1375" i="11"/>
  <c r="G1375" i="11"/>
  <c r="H1375" i="11"/>
  <c r="F1376" i="11"/>
  <c r="G1376" i="11"/>
  <c r="H1376" i="11"/>
  <c r="F1377" i="11"/>
  <c r="G1377" i="11"/>
  <c r="H1377" i="11"/>
  <c r="F1378" i="11"/>
  <c r="G1378" i="11"/>
  <c r="H1378" i="11"/>
  <c r="F1379" i="11"/>
  <c r="G1379" i="11"/>
  <c r="H1379" i="11"/>
  <c r="F1380" i="11"/>
  <c r="G1380" i="11"/>
  <c r="H1380" i="11"/>
  <c r="F1381" i="11"/>
  <c r="G1381" i="11"/>
  <c r="H1381" i="11"/>
  <c r="F1382" i="11"/>
  <c r="G1382" i="11"/>
  <c r="H1382" i="11"/>
  <c r="F1383" i="11"/>
  <c r="G1383" i="11"/>
  <c r="H1383" i="11"/>
  <c r="F1384" i="11"/>
  <c r="G1384" i="11"/>
  <c r="H1384" i="11"/>
  <c r="F1385" i="11"/>
  <c r="G1385" i="11"/>
  <c r="H1385" i="11"/>
  <c r="F1386" i="11"/>
  <c r="G1386" i="11"/>
  <c r="H1386" i="11"/>
  <c r="F1387" i="11"/>
  <c r="G1387" i="11"/>
  <c r="H1387" i="11"/>
  <c r="F1388" i="11"/>
  <c r="G1388" i="11"/>
  <c r="H1388" i="11"/>
  <c r="F1389" i="11"/>
  <c r="G1389" i="11"/>
  <c r="H1389" i="11"/>
  <c r="F1390" i="11"/>
  <c r="G1390" i="11"/>
  <c r="H1390" i="11"/>
  <c r="F1391" i="11"/>
  <c r="G1391" i="11"/>
  <c r="H1391" i="11"/>
  <c r="F1392" i="11"/>
  <c r="G1392" i="11"/>
  <c r="H1392" i="11"/>
  <c r="F1393" i="11"/>
  <c r="G1393" i="11"/>
  <c r="H1393" i="11"/>
  <c r="F1394" i="11"/>
  <c r="G1394" i="11"/>
  <c r="H1394" i="11"/>
  <c r="F1395" i="11"/>
  <c r="G1395" i="11"/>
  <c r="H1395" i="11"/>
  <c r="F1396" i="11"/>
  <c r="G1396" i="11"/>
  <c r="H1396" i="11"/>
  <c r="F1397" i="11"/>
  <c r="G1397" i="11"/>
  <c r="H1397" i="11"/>
  <c r="F1398" i="11"/>
  <c r="G1398" i="11"/>
  <c r="H1398" i="11"/>
  <c r="F1399" i="11"/>
  <c r="G1399" i="11"/>
  <c r="H1399" i="11"/>
  <c r="F1400" i="11"/>
  <c r="G1400" i="11"/>
  <c r="H1400" i="11"/>
  <c r="F1401" i="11"/>
  <c r="G1401" i="11"/>
  <c r="H1401" i="11"/>
  <c r="F1402" i="11"/>
  <c r="G1402" i="11"/>
  <c r="H1402" i="11"/>
  <c r="F1403" i="11"/>
  <c r="G1403" i="11"/>
  <c r="H1403" i="11"/>
  <c r="F1404" i="11"/>
  <c r="G1404" i="11"/>
  <c r="H1404" i="11"/>
  <c r="F1405" i="11"/>
  <c r="G1405" i="11"/>
  <c r="H1405" i="11"/>
  <c r="F1406" i="11"/>
  <c r="G1406" i="11"/>
  <c r="H1406" i="11"/>
  <c r="F1407" i="11"/>
  <c r="G1407" i="11"/>
  <c r="H1407" i="11"/>
  <c r="F1408" i="11"/>
  <c r="G1408" i="11"/>
  <c r="H1408" i="11"/>
  <c r="F1409" i="11"/>
  <c r="G1409" i="11"/>
  <c r="H1409" i="11"/>
  <c r="F1410" i="11"/>
  <c r="G1410" i="11"/>
  <c r="H1410" i="11"/>
  <c r="F1411" i="11"/>
  <c r="G1411" i="11"/>
  <c r="H1411" i="11"/>
  <c r="F1412" i="11"/>
  <c r="G1412" i="11"/>
  <c r="H1412" i="11"/>
  <c r="F1413" i="11"/>
  <c r="G1413" i="11"/>
  <c r="H1413" i="11"/>
  <c r="F1414" i="11"/>
  <c r="G1414" i="11"/>
  <c r="H1414" i="11"/>
  <c r="F1415" i="11"/>
  <c r="G1415" i="11"/>
  <c r="H1415" i="11"/>
  <c r="F1416" i="11"/>
  <c r="G1416" i="11"/>
  <c r="H1416" i="11"/>
  <c r="F1417" i="11"/>
  <c r="G1417" i="11"/>
  <c r="H1417" i="11"/>
  <c r="F1418" i="11"/>
  <c r="G1418" i="11"/>
  <c r="H1418" i="11"/>
  <c r="F1419" i="11"/>
  <c r="G1419" i="11"/>
  <c r="H1419" i="11"/>
  <c r="F1420" i="11"/>
  <c r="G1420" i="11"/>
  <c r="H1420" i="11"/>
  <c r="F1421" i="11"/>
  <c r="G1421" i="11"/>
  <c r="H1421" i="11"/>
  <c r="F1422" i="11"/>
  <c r="G1422" i="11"/>
  <c r="H1422" i="11"/>
  <c r="F1423" i="11"/>
  <c r="G1423" i="11"/>
  <c r="H1423" i="11"/>
  <c r="F1424" i="11"/>
  <c r="G1424" i="11"/>
  <c r="H1424" i="11"/>
  <c r="F1425" i="11"/>
  <c r="G1425" i="11"/>
  <c r="H1425" i="11"/>
  <c r="F1426" i="11"/>
  <c r="G1426" i="11"/>
  <c r="H1426" i="11"/>
  <c r="F1427" i="11"/>
  <c r="G1427" i="11"/>
  <c r="H1427" i="11"/>
  <c r="F1428" i="11"/>
  <c r="G1428" i="11"/>
  <c r="H1428" i="11"/>
  <c r="F1429" i="11"/>
  <c r="G1429" i="11"/>
  <c r="H1429" i="11"/>
  <c r="F1430" i="11"/>
  <c r="G1430" i="11"/>
  <c r="H1430" i="11"/>
  <c r="F1431" i="11"/>
  <c r="G1431" i="11"/>
  <c r="H1431" i="11"/>
  <c r="F1432" i="11"/>
  <c r="G1432" i="11"/>
  <c r="H1432" i="11"/>
  <c r="F1433" i="11"/>
  <c r="G1433" i="11"/>
  <c r="H1433" i="11"/>
  <c r="F1434" i="11"/>
  <c r="G1434" i="11"/>
  <c r="H1434" i="11"/>
  <c r="F1435" i="11"/>
  <c r="G1435" i="11"/>
  <c r="H1435" i="11"/>
  <c r="F1436" i="11"/>
  <c r="G1436" i="11"/>
  <c r="H1436" i="11"/>
  <c r="F1437" i="11"/>
  <c r="G1437" i="11"/>
  <c r="H1437" i="11"/>
  <c r="F1438" i="11"/>
  <c r="G1438" i="11"/>
  <c r="H1438" i="11"/>
  <c r="F1439" i="11"/>
  <c r="G1439" i="11"/>
  <c r="H1439" i="11"/>
  <c r="F1440" i="11"/>
  <c r="G1440" i="11"/>
  <c r="H1440" i="11"/>
  <c r="F1441" i="11"/>
  <c r="G1441" i="11"/>
  <c r="H1441" i="11"/>
  <c r="F1442" i="11"/>
  <c r="G1442" i="11"/>
  <c r="H1442" i="11"/>
  <c r="F1443" i="11"/>
  <c r="G1443" i="11"/>
  <c r="H1443" i="11"/>
  <c r="F1444" i="11"/>
  <c r="G1444" i="11"/>
  <c r="H1444" i="11"/>
  <c r="F1445" i="11"/>
  <c r="G1445" i="11"/>
  <c r="H1445" i="11"/>
  <c r="F1446" i="11"/>
  <c r="G1446" i="11"/>
  <c r="H1446" i="11"/>
  <c r="F1447" i="11"/>
  <c r="G1447" i="11"/>
  <c r="H1447" i="11"/>
  <c r="F1448" i="11"/>
  <c r="G1448" i="11"/>
  <c r="H1448" i="11"/>
  <c r="F1449" i="11"/>
  <c r="G1449" i="11"/>
  <c r="H1449" i="11"/>
  <c r="F1450" i="11"/>
  <c r="G1450" i="11"/>
  <c r="H1450" i="11"/>
  <c r="F1451" i="11"/>
  <c r="G1451" i="11"/>
  <c r="H1451" i="11"/>
  <c r="F1452" i="11"/>
  <c r="G1452" i="11"/>
  <c r="H1452" i="11"/>
  <c r="F1453" i="11"/>
  <c r="G1453" i="11"/>
  <c r="H1453" i="11"/>
  <c r="F1454" i="11"/>
  <c r="G1454" i="11"/>
  <c r="H1454" i="11"/>
  <c r="F1455" i="11"/>
  <c r="G1455" i="11"/>
  <c r="H1455" i="11"/>
  <c r="F1456" i="11"/>
  <c r="G1456" i="11"/>
  <c r="H1456" i="11"/>
  <c r="F1457" i="11"/>
  <c r="G1457" i="11"/>
  <c r="H1457" i="11"/>
  <c r="F1458" i="11"/>
  <c r="G1458" i="11"/>
  <c r="H1458" i="11"/>
  <c r="F1459" i="11"/>
  <c r="G1459" i="11"/>
  <c r="H1459" i="11"/>
  <c r="F1460" i="11"/>
  <c r="G1460" i="11"/>
  <c r="H1460" i="11"/>
  <c r="F1461" i="11"/>
  <c r="G1461" i="11"/>
  <c r="H1461" i="11"/>
  <c r="F1462" i="11"/>
  <c r="G1462" i="11"/>
  <c r="H1462" i="11"/>
  <c r="F1463" i="11"/>
  <c r="G1463" i="11"/>
  <c r="H1463" i="11"/>
  <c r="F1464" i="11"/>
  <c r="G1464" i="11"/>
  <c r="H1464" i="11"/>
  <c r="F1465" i="11"/>
  <c r="G1465" i="11"/>
  <c r="H1465" i="11"/>
  <c r="F1466" i="11"/>
  <c r="G1466" i="11"/>
  <c r="H1466" i="11"/>
  <c r="F1467" i="11"/>
  <c r="G1467" i="11"/>
  <c r="H1467" i="11"/>
  <c r="F1468" i="11"/>
  <c r="G1468" i="11"/>
  <c r="H1468" i="11"/>
  <c r="F1469" i="11"/>
  <c r="G1469" i="11"/>
  <c r="H1469" i="11"/>
  <c r="F1470" i="11"/>
  <c r="G1470" i="11"/>
  <c r="H1470" i="11"/>
  <c r="F1471" i="11"/>
  <c r="G1471" i="11"/>
  <c r="H1471" i="11"/>
  <c r="F1472" i="11"/>
  <c r="G1472" i="11"/>
  <c r="H1472" i="11"/>
  <c r="F1473" i="11"/>
  <c r="G1473" i="11"/>
  <c r="H1473" i="11"/>
  <c r="F1474" i="11"/>
  <c r="G1474" i="11"/>
  <c r="H1474" i="11"/>
  <c r="F1475" i="11"/>
  <c r="G1475" i="11"/>
  <c r="H1475" i="11"/>
  <c r="F1476" i="11"/>
  <c r="G1476" i="11"/>
  <c r="H1476" i="11"/>
  <c r="F1477" i="11"/>
  <c r="G1477" i="11"/>
  <c r="H1477" i="11"/>
  <c r="F1478" i="11"/>
  <c r="G1478" i="11"/>
  <c r="H1478" i="11"/>
  <c r="F1479" i="11"/>
  <c r="G1479" i="11"/>
  <c r="H1479" i="11"/>
  <c r="F1480" i="11"/>
  <c r="G1480" i="11"/>
  <c r="H1480" i="11"/>
  <c r="F1481" i="11"/>
  <c r="G1481" i="11"/>
  <c r="H1481" i="11"/>
  <c r="F1482" i="11"/>
  <c r="G1482" i="11"/>
  <c r="H1482" i="11"/>
  <c r="F1483" i="11"/>
  <c r="G1483" i="11"/>
  <c r="H1483" i="11"/>
  <c r="F1484" i="11"/>
  <c r="G1484" i="11"/>
  <c r="H1484" i="11"/>
  <c r="F1485" i="11"/>
  <c r="G1485" i="11"/>
  <c r="H1485" i="11"/>
  <c r="F1486" i="11"/>
  <c r="G1486" i="11"/>
  <c r="H1486" i="11"/>
  <c r="F1487" i="11"/>
  <c r="G1487" i="11"/>
  <c r="H1487" i="11"/>
  <c r="F1488" i="11"/>
  <c r="G1488" i="11"/>
  <c r="H1488" i="11"/>
  <c r="F1489" i="11"/>
  <c r="G1489" i="11"/>
  <c r="H1489" i="11"/>
  <c r="F1490" i="11"/>
  <c r="G1490" i="11"/>
  <c r="H1490" i="11"/>
  <c r="F1491" i="11"/>
  <c r="G1491" i="11"/>
  <c r="H1491" i="11"/>
  <c r="F1492" i="11"/>
  <c r="G1492" i="11"/>
  <c r="H1492" i="11"/>
  <c r="F1493" i="11"/>
  <c r="G1493" i="11"/>
  <c r="H1493" i="11"/>
  <c r="F1494" i="11"/>
  <c r="G1494" i="11"/>
  <c r="H1494" i="11"/>
  <c r="F1495" i="11"/>
  <c r="G1495" i="11"/>
  <c r="H1495" i="11"/>
  <c r="F1496" i="11"/>
  <c r="G1496" i="11"/>
  <c r="H1496" i="11"/>
  <c r="F1497" i="11"/>
  <c r="G1497" i="11"/>
  <c r="H1497" i="11"/>
  <c r="F1498" i="11"/>
  <c r="G1498" i="11"/>
  <c r="H1498" i="11"/>
  <c r="F1499" i="11"/>
  <c r="G1499" i="11"/>
  <c r="H1499" i="11"/>
  <c r="F1500" i="11"/>
  <c r="G1500" i="11"/>
  <c r="H1500" i="11"/>
  <c r="F1501" i="11"/>
  <c r="G1501" i="11"/>
  <c r="H1501" i="11"/>
  <c r="F1502" i="11"/>
  <c r="G1502" i="11"/>
  <c r="H1502" i="11"/>
  <c r="F1503" i="11"/>
  <c r="G1503" i="11"/>
  <c r="H1503" i="11"/>
  <c r="F1504" i="11"/>
  <c r="G1504" i="11"/>
  <c r="H1504" i="11"/>
  <c r="F1505" i="11"/>
  <c r="G1505" i="11"/>
  <c r="H1505" i="11"/>
  <c r="F1506" i="11"/>
  <c r="G1506" i="11"/>
  <c r="H1506" i="11"/>
  <c r="F1507" i="11"/>
  <c r="G1507" i="11"/>
  <c r="H1507" i="11"/>
  <c r="F1508" i="11"/>
  <c r="G1508" i="11"/>
  <c r="H1508" i="11"/>
  <c r="F1509" i="11"/>
  <c r="G1509" i="11"/>
  <c r="H1509" i="11"/>
  <c r="F1510" i="11"/>
  <c r="G1510" i="11"/>
  <c r="H1510" i="11"/>
  <c r="F1511" i="11"/>
  <c r="G1511" i="11"/>
  <c r="H1511" i="11"/>
  <c r="F1512" i="11"/>
  <c r="G1512" i="11"/>
  <c r="H1512" i="11"/>
  <c r="F1513" i="11"/>
  <c r="G1513" i="11"/>
  <c r="H1513" i="11"/>
  <c r="F1514" i="11"/>
  <c r="G1514" i="11"/>
  <c r="H1514" i="11"/>
  <c r="F1515" i="11"/>
  <c r="G1515" i="11"/>
  <c r="H1515" i="11"/>
  <c r="F1516" i="11"/>
  <c r="G1516" i="11"/>
  <c r="H1516" i="11"/>
  <c r="F1517" i="11"/>
  <c r="G1517" i="11"/>
  <c r="H1517" i="11"/>
  <c r="F1518" i="11"/>
  <c r="G1518" i="11"/>
  <c r="H1518" i="11"/>
  <c r="F1519" i="11"/>
  <c r="G1519" i="11"/>
  <c r="H1519" i="11"/>
  <c r="F1520" i="11"/>
  <c r="G1520" i="11"/>
  <c r="H1520" i="11"/>
  <c r="F1521" i="11"/>
  <c r="G1521" i="11"/>
  <c r="H1521" i="11"/>
  <c r="F1522" i="11"/>
  <c r="G1522" i="11"/>
  <c r="H1522" i="11"/>
  <c r="F1523" i="11"/>
  <c r="G1523" i="11"/>
  <c r="H1523" i="11"/>
  <c r="F1524" i="11"/>
  <c r="G1524" i="11"/>
  <c r="H1524" i="11"/>
  <c r="F1525" i="11"/>
  <c r="G1525" i="11"/>
  <c r="H1525" i="11"/>
  <c r="F1526" i="11"/>
  <c r="G1526" i="11"/>
  <c r="H1526" i="11"/>
  <c r="F1527" i="11"/>
  <c r="G1527" i="11"/>
  <c r="H1527" i="11"/>
  <c r="F1528" i="11"/>
  <c r="G1528" i="11"/>
  <c r="H1528" i="11"/>
  <c r="F1529" i="11"/>
  <c r="G1529" i="11"/>
  <c r="H1529" i="11"/>
  <c r="F1530" i="11"/>
  <c r="G1530" i="11"/>
  <c r="H1530" i="11"/>
  <c r="F1531" i="11"/>
  <c r="G1531" i="11"/>
  <c r="H1531" i="11"/>
  <c r="F1532" i="11"/>
  <c r="G1532" i="11"/>
  <c r="H1532" i="11"/>
  <c r="F1533" i="11"/>
  <c r="G1533" i="11"/>
  <c r="H1533" i="11"/>
  <c r="F1534" i="11"/>
  <c r="G1534" i="11"/>
  <c r="H1534" i="11"/>
  <c r="F1535" i="11"/>
  <c r="G1535" i="11"/>
  <c r="H1535" i="11"/>
  <c r="F1536" i="11"/>
  <c r="G1536" i="11"/>
  <c r="H1536" i="11"/>
  <c r="F1537" i="11"/>
  <c r="G1537" i="11"/>
  <c r="H1537" i="11"/>
  <c r="F1538" i="11"/>
  <c r="G1538" i="11"/>
  <c r="H1538" i="11"/>
  <c r="F1539" i="11"/>
  <c r="G1539" i="11"/>
  <c r="H1539" i="11"/>
  <c r="F1540" i="11"/>
  <c r="G1540" i="11"/>
  <c r="H1540" i="11"/>
  <c r="F1541" i="11"/>
  <c r="G1541" i="11"/>
  <c r="H1541" i="11"/>
  <c r="F1542" i="11"/>
  <c r="G1542" i="11"/>
  <c r="H1542" i="11"/>
  <c r="F1543" i="11"/>
  <c r="G1543" i="11"/>
  <c r="H1543" i="11"/>
  <c r="F1544" i="11"/>
  <c r="G1544" i="11"/>
  <c r="H1544" i="11"/>
  <c r="F1545" i="11"/>
  <c r="G1545" i="11"/>
  <c r="H1545" i="11"/>
  <c r="F1546" i="11"/>
  <c r="G1546" i="11"/>
  <c r="H1546" i="11"/>
  <c r="F1547" i="11"/>
  <c r="G1547" i="11"/>
  <c r="H1547" i="11"/>
  <c r="F1548" i="11"/>
  <c r="G1548" i="11"/>
  <c r="H1548" i="11"/>
  <c r="F1549" i="11"/>
  <c r="G1549" i="11"/>
  <c r="H1549" i="11"/>
  <c r="F1550" i="11"/>
  <c r="G1550" i="11"/>
  <c r="H1550" i="11"/>
  <c r="F1551" i="11"/>
  <c r="G1551" i="11"/>
  <c r="H1551" i="11"/>
  <c r="F1552" i="11"/>
  <c r="G1552" i="11"/>
  <c r="H1552" i="11"/>
  <c r="F1553" i="11"/>
  <c r="G1553" i="11"/>
  <c r="H1553" i="11"/>
  <c r="F1554" i="11"/>
  <c r="G1554" i="11"/>
  <c r="H1554" i="11"/>
  <c r="F1555" i="11"/>
  <c r="G1555" i="11"/>
  <c r="H1555" i="11"/>
  <c r="F1556" i="11"/>
  <c r="G1556" i="11"/>
  <c r="H1556" i="11"/>
  <c r="F1557" i="11"/>
  <c r="G1557" i="11"/>
  <c r="H1557" i="11"/>
  <c r="F1558" i="11"/>
  <c r="G1558" i="11"/>
  <c r="H1558" i="11"/>
  <c r="F1559" i="11"/>
  <c r="G1559" i="11"/>
  <c r="H1559" i="11"/>
  <c r="F1560" i="11"/>
  <c r="G1560" i="11"/>
  <c r="H1560" i="11"/>
  <c r="F1561" i="11"/>
  <c r="G1561" i="11"/>
  <c r="H1561" i="11"/>
  <c r="F1562" i="11"/>
  <c r="G1562" i="11"/>
  <c r="H1562" i="11"/>
  <c r="F1563" i="11"/>
  <c r="G1563" i="11"/>
  <c r="H1563" i="11"/>
  <c r="F1564" i="11"/>
  <c r="G1564" i="11"/>
  <c r="H1564" i="11"/>
  <c r="F1565" i="11"/>
  <c r="G1565" i="11"/>
  <c r="H1565" i="11"/>
  <c r="F1566" i="11"/>
  <c r="G1566" i="11"/>
  <c r="H1566" i="11"/>
  <c r="F1567" i="11"/>
  <c r="G1567" i="11"/>
  <c r="H1567" i="11"/>
  <c r="F1568" i="11"/>
  <c r="G1568" i="11"/>
  <c r="H1568" i="11"/>
  <c r="F1569" i="11"/>
  <c r="G1569" i="11"/>
  <c r="H1569" i="11"/>
  <c r="F1570" i="11"/>
  <c r="G1570" i="11"/>
  <c r="H1570" i="11"/>
  <c r="F1571" i="11"/>
  <c r="G1571" i="11"/>
  <c r="H1571" i="11"/>
  <c r="F1572" i="11"/>
  <c r="G1572" i="11"/>
  <c r="H1572" i="11"/>
  <c r="F1573" i="11"/>
  <c r="G1573" i="11"/>
  <c r="H1573" i="11"/>
  <c r="F1574" i="11"/>
  <c r="G1574" i="11"/>
  <c r="H1574" i="11"/>
  <c r="F1575" i="11"/>
  <c r="G1575" i="11"/>
  <c r="H1575" i="11"/>
  <c r="F1576" i="11"/>
  <c r="G1576" i="11"/>
  <c r="H1576" i="11"/>
  <c r="F1577" i="11"/>
  <c r="G1577" i="11"/>
  <c r="H1577" i="11"/>
  <c r="F1578" i="11"/>
  <c r="G1578" i="11"/>
  <c r="H1578" i="11"/>
  <c r="F1579" i="11"/>
  <c r="G1579" i="11"/>
  <c r="H1579" i="11"/>
  <c r="F1580" i="11"/>
  <c r="G1580" i="11"/>
  <c r="H1580" i="11"/>
  <c r="F1581" i="11"/>
  <c r="G1581" i="11"/>
  <c r="H1581" i="11"/>
  <c r="F1582" i="11"/>
  <c r="G1582" i="11"/>
  <c r="H1582" i="11"/>
  <c r="F1583" i="11"/>
  <c r="G1583" i="11"/>
  <c r="H1583" i="11"/>
  <c r="F1584" i="11"/>
  <c r="G1584" i="11"/>
  <c r="H1584" i="11"/>
  <c r="F1585" i="11"/>
  <c r="G1585" i="11"/>
  <c r="H1585" i="11"/>
  <c r="F1586" i="11"/>
  <c r="G1586" i="11"/>
  <c r="H1586" i="11"/>
  <c r="F1587" i="11"/>
  <c r="G1587" i="11"/>
  <c r="H1587" i="11"/>
  <c r="F1588" i="11"/>
  <c r="G1588" i="11"/>
  <c r="H1588" i="11"/>
  <c r="F1589" i="11"/>
  <c r="G1589" i="11"/>
  <c r="H1589" i="11"/>
  <c r="F1590" i="11"/>
  <c r="G1590" i="11"/>
  <c r="H1590" i="11"/>
  <c r="F1591" i="11"/>
  <c r="G1591" i="11"/>
  <c r="H1591" i="11"/>
  <c r="F1592" i="11"/>
  <c r="G1592" i="11"/>
  <c r="H1592" i="11"/>
  <c r="F1593" i="11"/>
  <c r="G1593" i="11"/>
  <c r="H1593" i="11"/>
  <c r="F1594" i="11"/>
  <c r="G1594" i="11"/>
  <c r="H1594" i="11"/>
  <c r="F1595" i="11"/>
  <c r="G1595" i="11"/>
  <c r="H1595" i="11"/>
  <c r="F1596" i="11"/>
  <c r="G1596" i="11"/>
  <c r="H1596" i="11"/>
  <c r="F1597" i="11"/>
  <c r="G1597" i="11"/>
  <c r="H1597" i="11"/>
  <c r="F1598" i="11"/>
  <c r="G1598" i="11"/>
  <c r="H1598" i="11"/>
  <c r="F1599" i="11"/>
  <c r="G1599" i="11"/>
  <c r="H1599" i="11"/>
  <c r="F1600" i="11"/>
  <c r="G1600" i="11"/>
  <c r="H1600" i="11"/>
  <c r="F1601" i="11"/>
  <c r="G1601" i="11"/>
  <c r="H1601" i="11"/>
  <c r="F1602" i="11"/>
  <c r="G1602" i="11"/>
  <c r="H1602" i="11"/>
  <c r="F1603" i="11"/>
  <c r="G1603" i="11"/>
  <c r="H1603" i="11"/>
  <c r="F1604" i="11"/>
  <c r="G1604" i="11"/>
  <c r="H1604" i="11"/>
  <c r="F1605" i="11"/>
  <c r="G1605" i="11"/>
  <c r="H1605" i="11"/>
  <c r="F1606" i="11"/>
  <c r="G1606" i="11"/>
  <c r="H1606" i="11"/>
  <c r="F1607" i="11"/>
  <c r="G1607" i="11"/>
  <c r="H1607" i="11"/>
  <c r="F1608" i="11"/>
  <c r="G1608" i="11"/>
  <c r="H1608" i="11"/>
  <c r="F1609" i="11"/>
  <c r="G1609" i="11"/>
  <c r="H1609" i="11"/>
  <c r="F1610" i="11"/>
  <c r="G1610" i="11"/>
  <c r="H1610" i="11"/>
  <c r="F1611" i="11"/>
  <c r="G1611" i="11"/>
  <c r="H1611" i="11"/>
  <c r="F1612" i="11"/>
  <c r="G1612" i="11"/>
  <c r="H1612" i="11"/>
  <c r="F1613" i="11"/>
  <c r="G1613" i="11"/>
  <c r="H1613" i="11"/>
  <c r="F1614" i="11"/>
  <c r="G1614" i="11"/>
  <c r="H1614" i="11"/>
  <c r="F1615" i="11"/>
  <c r="G1615" i="11"/>
  <c r="H1615" i="11"/>
  <c r="F1616" i="11"/>
  <c r="G1616" i="11"/>
  <c r="H1616" i="11"/>
  <c r="F1617" i="11"/>
  <c r="G1617" i="11"/>
  <c r="H1617" i="11"/>
  <c r="F1618" i="11"/>
  <c r="G1618" i="11"/>
  <c r="H1618" i="11"/>
  <c r="F1619" i="11"/>
  <c r="G1619" i="11"/>
  <c r="H1619" i="11"/>
  <c r="F1620" i="11"/>
  <c r="G1620" i="11"/>
  <c r="H1620" i="11"/>
  <c r="F1621" i="11"/>
  <c r="G1621" i="11"/>
  <c r="H1621" i="11"/>
  <c r="F1622" i="11"/>
  <c r="G1622" i="11"/>
  <c r="H1622" i="11"/>
  <c r="F1623" i="11"/>
  <c r="G1623" i="11"/>
  <c r="H1623" i="11"/>
  <c r="F1624" i="11"/>
  <c r="G1624" i="11"/>
  <c r="H1624" i="11"/>
  <c r="F1625" i="11"/>
  <c r="G1625" i="11"/>
  <c r="H1625" i="11"/>
  <c r="F1626" i="11"/>
  <c r="G1626" i="11"/>
  <c r="H1626" i="11"/>
  <c r="F1627" i="11"/>
  <c r="G1627" i="11"/>
  <c r="H1627" i="11"/>
  <c r="F1628" i="11"/>
  <c r="G1628" i="11"/>
  <c r="H1628" i="11"/>
  <c r="F1629" i="11"/>
  <c r="G1629" i="11"/>
  <c r="H1629" i="11"/>
  <c r="F1630" i="11"/>
  <c r="G1630" i="11"/>
  <c r="H1630" i="11"/>
  <c r="F1631" i="11"/>
  <c r="G1631" i="11"/>
  <c r="H1631" i="11"/>
  <c r="F1632" i="11"/>
  <c r="G1632" i="11"/>
  <c r="H1632" i="11"/>
  <c r="F1633" i="11"/>
  <c r="G1633" i="11"/>
  <c r="H1633" i="11"/>
  <c r="F1634" i="11"/>
  <c r="G1634" i="11"/>
  <c r="H1634" i="11"/>
  <c r="F1635" i="11"/>
  <c r="G1635" i="11"/>
  <c r="H1635" i="11"/>
  <c r="F1636" i="11"/>
  <c r="G1636" i="11"/>
  <c r="H1636" i="11"/>
  <c r="F1637" i="11"/>
  <c r="G1637" i="11"/>
  <c r="H1637" i="11"/>
  <c r="F1638" i="11"/>
  <c r="G1638" i="11"/>
  <c r="H1638" i="11"/>
  <c r="F1639" i="11"/>
  <c r="G1639" i="11"/>
  <c r="H1639" i="11"/>
  <c r="F1640" i="11"/>
  <c r="G1640" i="11"/>
  <c r="H1640" i="11"/>
  <c r="F1641" i="11"/>
  <c r="G1641" i="11"/>
  <c r="H1641" i="11"/>
  <c r="F1642" i="11"/>
  <c r="G1642" i="11"/>
  <c r="H1642" i="11"/>
  <c r="F1643" i="11"/>
  <c r="G1643" i="11"/>
  <c r="H1643" i="11"/>
  <c r="F1644" i="11"/>
  <c r="G1644" i="11"/>
  <c r="H1644" i="11"/>
  <c r="F1645" i="11"/>
  <c r="G1645" i="11"/>
  <c r="H1645" i="11"/>
  <c r="F1646" i="11"/>
  <c r="G1646" i="11"/>
  <c r="H1646" i="11"/>
  <c r="F1647" i="11"/>
  <c r="G1647" i="11"/>
  <c r="H1647" i="11"/>
  <c r="F1648" i="11"/>
  <c r="G1648" i="11"/>
  <c r="H1648" i="11"/>
  <c r="F1649" i="11"/>
  <c r="G1649" i="11"/>
  <c r="H1649" i="11"/>
  <c r="F1650" i="11"/>
  <c r="G1650" i="11"/>
  <c r="H1650" i="11"/>
  <c r="F1651" i="11"/>
  <c r="G1651" i="11"/>
  <c r="H1651" i="11"/>
  <c r="F1652" i="11"/>
  <c r="G1652" i="11"/>
  <c r="H1652" i="11"/>
  <c r="F1653" i="11"/>
  <c r="G1653" i="11"/>
  <c r="H1653" i="11"/>
  <c r="F1654" i="11"/>
  <c r="G1654" i="11"/>
  <c r="H1654" i="11"/>
  <c r="F1655" i="11"/>
  <c r="G1655" i="11"/>
  <c r="H1655" i="11"/>
  <c r="F1656" i="11"/>
  <c r="G1656" i="11"/>
  <c r="H1656" i="11"/>
  <c r="F1657" i="11"/>
  <c r="G1657" i="11"/>
  <c r="H1657" i="11"/>
  <c r="H830" i="11"/>
  <c r="G830" i="11"/>
  <c r="F830" i="11"/>
  <c r="D1657" i="11"/>
  <c r="D1656" i="11"/>
  <c r="D1655" i="11"/>
  <c r="D1654" i="11"/>
  <c r="D1653" i="11"/>
  <c r="D1652" i="11"/>
  <c r="D1651" i="11"/>
  <c r="D1650" i="11"/>
  <c r="D1649" i="11"/>
  <c r="D1648" i="11"/>
  <c r="D1647" i="11"/>
  <c r="D1646" i="11"/>
  <c r="D1645" i="11"/>
  <c r="D1644" i="11"/>
  <c r="D1643" i="11"/>
  <c r="D1642" i="11"/>
  <c r="D1641" i="11"/>
  <c r="D1640" i="11"/>
  <c r="D1639" i="11"/>
  <c r="D1638" i="11"/>
  <c r="D1637" i="11"/>
  <c r="D1636" i="11"/>
  <c r="D1635" i="11"/>
  <c r="D1634" i="11"/>
  <c r="D1633" i="11"/>
  <c r="D1632" i="11"/>
  <c r="D1631" i="11"/>
  <c r="D1630" i="11"/>
  <c r="D1629" i="11"/>
  <c r="D1628" i="11"/>
  <c r="D1627" i="11"/>
  <c r="D1626" i="11"/>
  <c r="D1625" i="11"/>
  <c r="D1624" i="11"/>
  <c r="D1623" i="11"/>
  <c r="D1622" i="11"/>
  <c r="D1621" i="11"/>
  <c r="D1620" i="11"/>
  <c r="D1619" i="11"/>
  <c r="D1618" i="11"/>
  <c r="D1617" i="11"/>
  <c r="D1616" i="11"/>
  <c r="D1615" i="11"/>
  <c r="D1614" i="11"/>
  <c r="D1613" i="11"/>
  <c r="D1612" i="11"/>
  <c r="D1611" i="11"/>
  <c r="D1610" i="11"/>
  <c r="D1609" i="11"/>
  <c r="D1608" i="11"/>
  <c r="D1607" i="11"/>
  <c r="D1606" i="11"/>
  <c r="D1605" i="11"/>
  <c r="D1604" i="11"/>
  <c r="D1603" i="11"/>
  <c r="D1602" i="11"/>
  <c r="D1601" i="11"/>
  <c r="D1600" i="11"/>
  <c r="D1599" i="11"/>
  <c r="D1598" i="11"/>
  <c r="D1597" i="11"/>
  <c r="D1596" i="11"/>
  <c r="D1595" i="11"/>
  <c r="D1594" i="11"/>
  <c r="D1593" i="11"/>
  <c r="D1592" i="11"/>
  <c r="D1591" i="11"/>
  <c r="D1590" i="11"/>
  <c r="D1589" i="11"/>
  <c r="D1588" i="11"/>
  <c r="D1587" i="11"/>
  <c r="D1586" i="11"/>
  <c r="D1585" i="11"/>
  <c r="D1584" i="11"/>
  <c r="D1583" i="11"/>
  <c r="D1582" i="11"/>
  <c r="D1581" i="11"/>
  <c r="D1580" i="11"/>
  <c r="D1579" i="11"/>
  <c r="D1578" i="11"/>
  <c r="D1577" i="11"/>
  <c r="D1576" i="11"/>
  <c r="D1575" i="11"/>
  <c r="D1574" i="11"/>
  <c r="D1573" i="11"/>
  <c r="D1572" i="11"/>
  <c r="D1571" i="11"/>
  <c r="D1570" i="11"/>
  <c r="D1569" i="11"/>
  <c r="D1568" i="11"/>
  <c r="D1567" i="11"/>
  <c r="D1566" i="11"/>
  <c r="D1565" i="11"/>
  <c r="D1564" i="11"/>
  <c r="D1563" i="11"/>
  <c r="D1562" i="11"/>
  <c r="D1561" i="11"/>
  <c r="D1560" i="11"/>
  <c r="D1559" i="11"/>
  <c r="D1558" i="11"/>
  <c r="D1557" i="11"/>
  <c r="D1556" i="11"/>
  <c r="D1555" i="11"/>
  <c r="D1554" i="11"/>
  <c r="D1553" i="11"/>
  <c r="D1552" i="11"/>
  <c r="D1551" i="11"/>
  <c r="D1550" i="11"/>
  <c r="D1549" i="11"/>
  <c r="D1548" i="11"/>
  <c r="D1547" i="11"/>
  <c r="D1546" i="11"/>
  <c r="D1545" i="11"/>
  <c r="D1544" i="11"/>
  <c r="D1543" i="11"/>
  <c r="D1542" i="11"/>
  <c r="D1541" i="11"/>
  <c r="D1540" i="11"/>
  <c r="D1539" i="11"/>
  <c r="D1538" i="11"/>
  <c r="D1537" i="11"/>
  <c r="D1536" i="11"/>
  <c r="D1535" i="11"/>
  <c r="D1534" i="11"/>
  <c r="D1533" i="11"/>
  <c r="D1532" i="11"/>
  <c r="D1531" i="11"/>
  <c r="D1530" i="11"/>
  <c r="D1529" i="11"/>
  <c r="D1528" i="11"/>
  <c r="D1527" i="11"/>
  <c r="D1526" i="11"/>
  <c r="D1525" i="11"/>
  <c r="D1524" i="11"/>
  <c r="D1523" i="11"/>
  <c r="D1522" i="11"/>
  <c r="D1521" i="11"/>
  <c r="D1520" i="11"/>
  <c r="D1519" i="11"/>
  <c r="D1518" i="11"/>
  <c r="D1517" i="11"/>
  <c r="D1516" i="11"/>
  <c r="D1515" i="11"/>
  <c r="D1514" i="11"/>
  <c r="D1513" i="11"/>
  <c r="D1512" i="11"/>
  <c r="D1511" i="11"/>
  <c r="D1510" i="11"/>
  <c r="D1509" i="11"/>
  <c r="D1508" i="11"/>
  <c r="D1507" i="11"/>
  <c r="D1506" i="11"/>
  <c r="D1505" i="11"/>
  <c r="D1504" i="11"/>
  <c r="D1503" i="11"/>
  <c r="D1502" i="11"/>
  <c r="D1501" i="11"/>
  <c r="D1500" i="11"/>
  <c r="D1499" i="11"/>
  <c r="D1498" i="11"/>
  <c r="D1497" i="11"/>
  <c r="D1496" i="11"/>
  <c r="D1495" i="11"/>
  <c r="D1494" i="11"/>
  <c r="D1493" i="11"/>
  <c r="D1492" i="11"/>
  <c r="D1491" i="11"/>
  <c r="D1490" i="11"/>
  <c r="D1489" i="11"/>
  <c r="D1488" i="11"/>
  <c r="D1487" i="11"/>
  <c r="D1486" i="11"/>
  <c r="D1485" i="11"/>
  <c r="D1484" i="11"/>
  <c r="D1483" i="11"/>
  <c r="D1482" i="11"/>
  <c r="D1481" i="11"/>
  <c r="D1480" i="11"/>
  <c r="D1479" i="11"/>
  <c r="D1478" i="11"/>
  <c r="D1477" i="11"/>
  <c r="D1476" i="11"/>
  <c r="D1475" i="11"/>
  <c r="D1474" i="11"/>
  <c r="D1473" i="11"/>
  <c r="D1472" i="11"/>
  <c r="D1471" i="11"/>
  <c r="D1470" i="11"/>
  <c r="D1469" i="11"/>
  <c r="D1468" i="11"/>
  <c r="D1467" i="11"/>
  <c r="D1466" i="11"/>
  <c r="D1465" i="11"/>
  <c r="D1464" i="11"/>
  <c r="D1463" i="11"/>
  <c r="D1462" i="11"/>
  <c r="D1461" i="11"/>
  <c r="D1460" i="11"/>
  <c r="D1459" i="11"/>
  <c r="D1458" i="11"/>
  <c r="D1457" i="11"/>
  <c r="D1456" i="11"/>
  <c r="D1455" i="11"/>
  <c r="D1454" i="11"/>
  <c r="D1453" i="11"/>
  <c r="D1452" i="11"/>
  <c r="D1451" i="11"/>
  <c r="D1450" i="11"/>
  <c r="D1449" i="11"/>
  <c r="D1448" i="11"/>
  <c r="D1447" i="11"/>
  <c r="D1446" i="11"/>
  <c r="D1445" i="11"/>
  <c r="D1444" i="11"/>
  <c r="D1443" i="11"/>
  <c r="D1442" i="11"/>
  <c r="D1441" i="11"/>
  <c r="D1440" i="11"/>
  <c r="D1439" i="11"/>
  <c r="D1438" i="11"/>
  <c r="D1437" i="11"/>
  <c r="D1436" i="11"/>
  <c r="D1435" i="11"/>
  <c r="D1434" i="11"/>
  <c r="D1433" i="11"/>
  <c r="D1432" i="11"/>
  <c r="D1431" i="11"/>
  <c r="D1430" i="11"/>
  <c r="D1429" i="11"/>
  <c r="D1428" i="11"/>
  <c r="D1427" i="11"/>
  <c r="D1426" i="11"/>
  <c r="D1425" i="11"/>
  <c r="D1424" i="11"/>
  <c r="D1423" i="11"/>
  <c r="D1422" i="11"/>
  <c r="D1421" i="11"/>
  <c r="D1420" i="11"/>
  <c r="D1419" i="11"/>
  <c r="D1418" i="11"/>
  <c r="D1417" i="11"/>
  <c r="D1416" i="11"/>
  <c r="D1415" i="11"/>
  <c r="D1414" i="11"/>
  <c r="D1413" i="11"/>
  <c r="D1412" i="11"/>
  <c r="D1411" i="11"/>
  <c r="D1410" i="11"/>
  <c r="D1409" i="11"/>
  <c r="D1408" i="11"/>
  <c r="D1407" i="11"/>
  <c r="D1406" i="11"/>
  <c r="D1405" i="11"/>
  <c r="D1404" i="11"/>
  <c r="D1403" i="11"/>
  <c r="D1402" i="11"/>
  <c r="D1401" i="11"/>
  <c r="D1400" i="11"/>
  <c r="D1399" i="11"/>
  <c r="D1398" i="11"/>
  <c r="D1397" i="11"/>
  <c r="D1396" i="11"/>
  <c r="D1395" i="11"/>
  <c r="D1394" i="11"/>
  <c r="D1393" i="11"/>
  <c r="D1392" i="11"/>
  <c r="D1391" i="11"/>
  <c r="D1390" i="11"/>
  <c r="D1389" i="11"/>
  <c r="D1388" i="11"/>
  <c r="D1387" i="11"/>
  <c r="D1386" i="11"/>
  <c r="D1385" i="11"/>
  <c r="D1384" i="11"/>
  <c r="D1383" i="11"/>
  <c r="D1382" i="11"/>
  <c r="D1381" i="11"/>
  <c r="D1380" i="11"/>
  <c r="D1379" i="11"/>
  <c r="D1378" i="11"/>
  <c r="D1377" i="11"/>
  <c r="D1376" i="11"/>
  <c r="D1375" i="11"/>
  <c r="D1374" i="11"/>
  <c r="D1373" i="11"/>
  <c r="D1372" i="11"/>
  <c r="D1371" i="11"/>
  <c r="D1370" i="11"/>
  <c r="D1369" i="11"/>
  <c r="D1368" i="11"/>
  <c r="D1367" i="11"/>
  <c r="D1366" i="11"/>
  <c r="D1365" i="11"/>
  <c r="D1364" i="11"/>
  <c r="D1363" i="11"/>
  <c r="D1362" i="11"/>
  <c r="D1361" i="11"/>
  <c r="D1360" i="11"/>
  <c r="D1359" i="11"/>
  <c r="D1358" i="11"/>
  <c r="D1357" i="11"/>
  <c r="D1356" i="11"/>
  <c r="D1355" i="11"/>
  <c r="D1354" i="11"/>
  <c r="D1353" i="11"/>
  <c r="D1352" i="11"/>
  <c r="D1351" i="11"/>
  <c r="D1350" i="11"/>
  <c r="D1349" i="11"/>
  <c r="D1348" i="11"/>
  <c r="D1347" i="11"/>
  <c r="D1346" i="11"/>
  <c r="D1345" i="11"/>
  <c r="D1344" i="11"/>
  <c r="D1343" i="11"/>
  <c r="D1342" i="11"/>
  <c r="D1341" i="11"/>
  <c r="D1340" i="11"/>
  <c r="D1339" i="11"/>
  <c r="D1338" i="11"/>
  <c r="D1337" i="11"/>
  <c r="D1336" i="11"/>
  <c r="D1335" i="11"/>
  <c r="D1334" i="11"/>
  <c r="D1333" i="11"/>
  <c r="D1332" i="11"/>
  <c r="D1331" i="11"/>
  <c r="D1330" i="11"/>
  <c r="D1329" i="11"/>
  <c r="D1328" i="11"/>
  <c r="D1327" i="11"/>
  <c r="D1326" i="11"/>
  <c r="D1325" i="11"/>
  <c r="D1324" i="11"/>
  <c r="D1323" i="11"/>
  <c r="D1322" i="11"/>
  <c r="D1321" i="11"/>
  <c r="D1320" i="11"/>
  <c r="D1319" i="11"/>
  <c r="D1318" i="11"/>
  <c r="D1317" i="11"/>
  <c r="D1316" i="11"/>
  <c r="D1315" i="11"/>
  <c r="D1314" i="11"/>
  <c r="D1313" i="11"/>
  <c r="D1312" i="11"/>
  <c r="D1311" i="11"/>
  <c r="D1310" i="11"/>
  <c r="D1309" i="11"/>
  <c r="D1308" i="11"/>
  <c r="D1307" i="11"/>
  <c r="D1306" i="11"/>
  <c r="D1305" i="11"/>
  <c r="D1304" i="11"/>
  <c r="D1303" i="11"/>
  <c r="D1302" i="11"/>
  <c r="D1301" i="11"/>
  <c r="D1300" i="11"/>
  <c r="D1299" i="11"/>
  <c r="D1298" i="11"/>
  <c r="D1297" i="11"/>
  <c r="D1296" i="11"/>
  <c r="D1295" i="11"/>
  <c r="D1294" i="11"/>
  <c r="D1293" i="11"/>
  <c r="D1292" i="11"/>
  <c r="D1291" i="11"/>
  <c r="D1290" i="11"/>
  <c r="D1289" i="11"/>
  <c r="D1288" i="11"/>
  <c r="D1287" i="11"/>
  <c r="D1286" i="11"/>
  <c r="D1285" i="11"/>
  <c r="D1284" i="11"/>
  <c r="D1283" i="11"/>
  <c r="D1282" i="11"/>
  <c r="D1281" i="11"/>
  <c r="D1280" i="11"/>
  <c r="D1279" i="11"/>
  <c r="D1278" i="11"/>
  <c r="D1277" i="11"/>
  <c r="D1276" i="11"/>
  <c r="D1275" i="11"/>
  <c r="D1274" i="11"/>
  <c r="D1273" i="11"/>
  <c r="D1272" i="11"/>
  <c r="D1271" i="11"/>
  <c r="D1270" i="11"/>
  <c r="D1269" i="11"/>
  <c r="D1268" i="11"/>
  <c r="D1267" i="11"/>
  <c r="D1266" i="11"/>
  <c r="D1265" i="11"/>
  <c r="D1264" i="11"/>
  <c r="D1263" i="11"/>
  <c r="D1262" i="11"/>
  <c r="D1261" i="11"/>
  <c r="D1260" i="11"/>
  <c r="D1259" i="11"/>
  <c r="D1258" i="11"/>
  <c r="D1257" i="11"/>
  <c r="D1256" i="11"/>
  <c r="D1255" i="11"/>
  <c r="D1254" i="11"/>
  <c r="D1253" i="11"/>
  <c r="D1252" i="11"/>
  <c r="D1251" i="11"/>
  <c r="D1250" i="11"/>
  <c r="D1249" i="11"/>
  <c r="D1248" i="11"/>
  <c r="D1247" i="11"/>
  <c r="D1246" i="11"/>
  <c r="D1245" i="11"/>
  <c r="D1244" i="11"/>
  <c r="D1243" i="11"/>
  <c r="D1242" i="11"/>
  <c r="D1241" i="11"/>
  <c r="D1240" i="11"/>
  <c r="D1239" i="11"/>
  <c r="D1238" i="11"/>
  <c r="D1237" i="11"/>
  <c r="D1236" i="11"/>
  <c r="D1235" i="11"/>
  <c r="D1234" i="11"/>
  <c r="D1233" i="11"/>
  <c r="D1232" i="11"/>
  <c r="D1231" i="11"/>
  <c r="D1230" i="11"/>
  <c r="D1229" i="11"/>
  <c r="D1228" i="11"/>
  <c r="D1227" i="11"/>
  <c r="D1226" i="11"/>
  <c r="D1225" i="11"/>
  <c r="D1224" i="11"/>
  <c r="D1223" i="11"/>
  <c r="D1222" i="11"/>
  <c r="D1221" i="11"/>
  <c r="D1220" i="11"/>
  <c r="D1219" i="11"/>
  <c r="D1218" i="11"/>
  <c r="D1217" i="11"/>
  <c r="D1216" i="11"/>
  <c r="D1215" i="11"/>
  <c r="D1214" i="11"/>
  <c r="D1213" i="11"/>
  <c r="D1212" i="11"/>
  <c r="D1211" i="11"/>
  <c r="D1210" i="11"/>
  <c r="D1209" i="11"/>
  <c r="D1208" i="11"/>
  <c r="D1207" i="11"/>
  <c r="D1206" i="11"/>
  <c r="D1205" i="11"/>
  <c r="D1204" i="11"/>
  <c r="D1203" i="11"/>
  <c r="D1202" i="11"/>
  <c r="D1201" i="11"/>
  <c r="D1200" i="11"/>
  <c r="D1199" i="11"/>
  <c r="D1198" i="11"/>
  <c r="D1197" i="11"/>
  <c r="D1196" i="11"/>
  <c r="D1195" i="11"/>
  <c r="D1194" i="11"/>
  <c r="D1193" i="11"/>
  <c r="D1192" i="11"/>
  <c r="D1191" i="11"/>
  <c r="D1190" i="11"/>
  <c r="D1189" i="11"/>
  <c r="D1188" i="11"/>
  <c r="D1187" i="11"/>
  <c r="D1186" i="11"/>
  <c r="D1185" i="11"/>
  <c r="D1184" i="11"/>
  <c r="D1183" i="11"/>
  <c r="D1182" i="11"/>
  <c r="D1181" i="11"/>
  <c r="D1180" i="11"/>
  <c r="D1179" i="11"/>
  <c r="D1178" i="11"/>
  <c r="D1177" i="11"/>
  <c r="D1176" i="11"/>
  <c r="D1175" i="11"/>
  <c r="D1174" i="11"/>
  <c r="D1173" i="11"/>
  <c r="D1172" i="11"/>
  <c r="D1171" i="11"/>
  <c r="D1170" i="11"/>
  <c r="D1169" i="11"/>
  <c r="D1168" i="11"/>
  <c r="D1167" i="11"/>
  <c r="D1166" i="11"/>
  <c r="D1165" i="11"/>
  <c r="D1164" i="11"/>
  <c r="D1163" i="11"/>
  <c r="D1162" i="11"/>
  <c r="D1161" i="11"/>
  <c r="D1160" i="11"/>
  <c r="D1159" i="11"/>
  <c r="D1158" i="11"/>
  <c r="D1157" i="11"/>
  <c r="D1156" i="11"/>
  <c r="D1155" i="11"/>
  <c r="D1154" i="11"/>
  <c r="D1153" i="11"/>
  <c r="D1152" i="11"/>
  <c r="D1151" i="11"/>
  <c r="D1150" i="11"/>
  <c r="D1149" i="11"/>
  <c r="D1148" i="11"/>
  <c r="D1147" i="11"/>
  <c r="D1146" i="11"/>
  <c r="D1145" i="11"/>
  <c r="D1144" i="11"/>
  <c r="D1143" i="11"/>
  <c r="D1142" i="11"/>
  <c r="D1141" i="11"/>
  <c r="D1140" i="11"/>
  <c r="D1139" i="11"/>
  <c r="D1138" i="11"/>
  <c r="D1137" i="11"/>
  <c r="D1136" i="11"/>
  <c r="D1135" i="11"/>
  <c r="D1134" i="11"/>
  <c r="D1133" i="11"/>
  <c r="D1132" i="11"/>
  <c r="D1131" i="11"/>
  <c r="D1130" i="11"/>
  <c r="D1129" i="11"/>
  <c r="D1128" i="11"/>
  <c r="D1127" i="11"/>
  <c r="D1126" i="11"/>
  <c r="D1125" i="11"/>
  <c r="D1124" i="11"/>
  <c r="D1123" i="11"/>
  <c r="D1122" i="11"/>
  <c r="D1121" i="11"/>
  <c r="D1120" i="11"/>
  <c r="D1119" i="11"/>
  <c r="D1118" i="11"/>
  <c r="D1117" i="11"/>
  <c r="D1116" i="11"/>
  <c r="D1115" i="11"/>
  <c r="D1114" i="11"/>
  <c r="D1113" i="11"/>
  <c r="D1112" i="11"/>
  <c r="D1111" i="11"/>
  <c r="D1110" i="11"/>
  <c r="D1109" i="11"/>
  <c r="D1108" i="11"/>
  <c r="D1107" i="11"/>
  <c r="D1106" i="11"/>
  <c r="D1105" i="11"/>
  <c r="D1104" i="11"/>
  <c r="D1103" i="11"/>
  <c r="D1102" i="11"/>
  <c r="D1101" i="11"/>
  <c r="D1100" i="11"/>
  <c r="D1099" i="11"/>
  <c r="D1098" i="11"/>
  <c r="D1097" i="11"/>
  <c r="D1096" i="11"/>
  <c r="D1095" i="11"/>
  <c r="D1094" i="11"/>
  <c r="D1093" i="11"/>
  <c r="D1092" i="11"/>
  <c r="D1091" i="11"/>
  <c r="D1090" i="11"/>
  <c r="D1089" i="11"/>
  <c r="D1088" i="11"/>
  <c r="D1087" i="11"/>
  <c r="D1086" i="11"/>
  <c r="D1085" i="11"/>
  <c r="D1084" i="11"/>
  <c r="D1083" i="11"/>
  <c r="D1082" i="11"/>
  <c r="D1081" i="11"/>
  <c r="D1080" i="11"/>
  <c r="D1079" i="11"/>
  <c r="D1078" i="11"/>
  <c r="D1077" i="11"/>
  <c r="D1076" i="11"/>
  <c r="D1075" i="11"/>
  <c r="D1074" i="11"/>
  <c r="D1073" i="11"/>
  <c r="D1072" i="11"/>
  <c r="D1071" i="11"/>
  <c r="D1070" i="11"/>
  <c r="D1069" i="11"/>
  <c r="D1068" i="11"/>
  <c r="D1067" i="11"/>
  <c r="D1066" i="11"/>
  <c r="D1065" i="11"/>
  <c r="D1064" i="11"/>
  <c r="D1063" i="11"/>
  <c r="D1062" i="11"/>
  <c r="D1061" i="11"/>
  <c r="D1060" i="11"/>
  <c r="D1059" i="11"/>
  <c r="D1058" i="11"/>
  <c r="D1057" i="11"/>
  <c r="D1056" i="11"/>
  <c r="D1055" i="11"/>
  <c r="D1054" i="11"/>
  <c r="D1053" i="11"/>
  <c r="D1052" i="11"/>
  <c r="D1051" i="11"/>
  <c r="D1050" i="11"/>
  <c r="D1049" i="11"/>
  <c r="D1048" i="11"/>
  <c r="D1047" i="11"/>
  <c r="D1046" i="11"/>
  <c r="D1045" i="11"/>
  <c r="D1044" i="11"/>
  <c r="D1043" i="11"/>
  <c r="D1042" i="11"/>
  <c r="D1041" i="11"/>
  <c r="D1040" i="11"/>
  <c r="D1039" i="11"/>
  <c r="D1038" i="11"/>
  <c r="D1037" i="11"/>
  <c r="D1036" i="11"/>
  <c r="D1035" i="11"/>
  <c r="D1034" i="11"/>
  <c r="D1033" i="11"/>
  <c r="D1032" i="11"/>
  <c r="D1031" i="11"/>
  <c r="D1030" i="11"/>
  <c r="D1029" i="11"/>
  <c r="D1028" i="11"/>
  <c r="D1027" i="11"/>
  <c r="D1026" i="11"/>
  <c r="D1025" i="11"/>
  <c r="D1024" i="11"/>
  <c r="D1023" i="11"/>
  <c r="D1022" i="11"/>
  <c r="D1021" i="11"/>
  <c r="D1020" i="11"/>
  <c r="D1019" i="11"/>
  <c r="D1018" i="11"/>
  <c r="D1017" i="11"/>
  <c r="D1016" i="11"/>
  <c r="D1015" i="11"/>
  <c r="D1014" i="11"/>
  <c r="D1013" i="11"/>
  <c r="D1012" i="11"/>
  <c r="D1011" i="11"/>
  <c r="D1010" i="11"/>
  <c r="D1009" i="11"/>
  <c r="D1008" i="11"/>
  <c r="D1007" i="11"/>
  <c r="D1006" i="11"/>
  <c r="D1005" i="11"/>
  <c r="D1004" i="11"/>
  <c r="D1003" i="11"/>
  <c r="D1002" i="11"/>
  <c r="D1001" i="11"/>
  <c r="D1000" i="11"/>
  <c r="D999" i="11"/>
  <c r="D998" i="11"/>
  <c r="D997" i="11"/>
  <c r="D996" i="11"/>
  <c r="D995" i="11"/>
  <c r="D994" i="11"/>
  <c r="D993" i="11"/>
  <c r="D992" i="11"/>
  <c r="D991" i="11"/>
  <c r="D990" i="11"/>
  <c r="D989" i="11"/>
  <c r="D988" i="11"/>
  <c r="D987" i="11"/>
  <c r="D986" i="11"/>
  <c r="D985" i="11"/>
  <c r="D984" i="11"/>
  <c r="D983" i="11"/>
  <c r="D982" i="11"/>
  <c r="D981" i="11"/>
  <c r="D980" i="11"/>
  <c r="D979" i="11"/>
  <c r="D978" i="11"/>
  <c r="D977" i="11"/>
  <c r="D976" i="11"/>
  <c r="D975" i="11"/>
  <c r="D974" i="11"/>
  <c r="D973" i="11"/>
  <c r="D972" i="11"/>
  <c r="D971" i="11"/>
  <c r="D970" i="11"/>
  <c r="D969" i="11"/>
  <c r="D968" i="11"/>
  <c r="D967" i="11"/>
  <c r="D966" i="11"/>
  <c r="D965" i="11"/>
  <c r="D964" i="11"/>
  <c r="D963" i="11"/>
  <c r="D962" i="11"/>
  <c r="D961" i="11"/>
  <c r="D960" i="11"/>
  <c r="D959" i="11"/>
  <c r="D958" i="11"/>
  <c r="D957" i="11"/>
  <c r="D956" i="11"/>
  <c r="D955" i="11"/>
  <c r="D954" i="11"/>
  <c r="D953" i="11"/>
  <c r="D952" i="11"/>
  <c r="D951" i="11"/>
  <c r="D950" i="11"/>
  <c r="D949" i="11"/>
  <c r="D948" i="11"/>
  <c r="D947" i="11"/>
  <c r="D946" i="11"/>
  <c r="D945" i="11"/>
  <c r="D944" i="11"/>
  <c r="D943" i="11"/>
  <c r="D942" i="11"/>
  <c r="D941" i="11"/>
  <c r="D940" i="11"/>
  <c r="D939" i="11"/>
  <c r="D938" i="11"/>
  <c r="D937" i="11"/>
  <c r="D936" i="11"/>
  <c r="D935" i="11"/>
  <c r="D934" i="11"/>
  <c r="D933" i="11"/>
  <c r="D932" i="11"/>
  <c r="D931" i="11"/>
  <c r="D930" i="11"/>
  <c r="D929" i="11"/>
  <c r="D928" i="11"/>
  <c r="D927" i="11"/>
  <c r="D926" i="11"/>
  <c r="D925" i="11"/>
  <c r="D924" i="11"/>
  <c r="D923" i="11"/>
  <c r="D922" i="11"/>
  <c r="D921" i="11"/>
  <c r="D920" i="11"/>
  <c r="D919" i="11"/>
  <c r="D918" i="11"/>
  <c r="D917" i="11"/>
  <c r="D916" i="11"/>
  <c r="D915" i="11"/>
  <c r="D914" i="11"/>
  <c r="D913" i="11"/>
  <c r="D912" i="11"/>
  <c r="D911" i="11"/>
  <c r="D910" i="11"/>
  <c r="D909" i="11"/>
  <c r="D908" i="11"/>
  <c r="D907" i="11"/>
  <c r="D906" i="11"/>
  <c r="D905" i="11"/>
  <c r="D904" i="11"/>
  <c r="D903" i="11"/>
  <c r="D902" i="11"/>
  <c r="D901" i="11"/>
  <c r="D900" i="11"/>
  <c r="D899" i="11"/>
  <c r="D898" i="11"/>
  <c r="D897" i="11"/>
  <c r="D896" i="11"/>
  <c r="D895" i="11"/>
  <c r="D894" i="11"/>
  <c r="D893" i="11"/>
  <c r="D892" i="11"/>
  <c r="D891" i="11"/>
  <c r="D890" i="11"/>
  <c r="D889" i="11"/>
  <c r="D888" i="11"/>
  <c r="D887" i="11"/>
  <c r="D886" i="11"/>
  <c r="D885" i="11"/>
  <c r="D884" i="11"/>
  <c r="D883" i="11"/>
  <c r="D882" i="11"/>
  <c r="D881" i="11"/>
  <c r="D880" i="11"/>
  <c r="D879" i="11"/>
  <c r="D878" i="11"/>
  <c r="D877" i="11"/>
  <c r="D876" i="11"/>
  <c r="D875" i="11"/>
  <c r="D874" i="11"/>
  <c r="D873" i="11"/>
  <c r="D872" i="11"/>
  <c r="D871" i="11"/>
  <c r="D870" i="11"/>
  <c r="D869" i="11"/>
  <c r="D868" i="11"/>
  <c r="D867" i="11"/>
  <c r="D866" i="11"/>
  <c r="D865" i="11"/>
  <c r="D864" i="11"/>
  <c r="D863" i="11"/>
  <c r="D862" i="11"/>
  <c r="D861" i="11"/>
  <c r="D860" i="11"/>
  <c r="D859" i="11"/>
  <c r="D858" i="11"/>
  <c r="D857" i="11"/>
  <c r="D856" i="11"/>
  <c r="D855" i="11"/>
  <c r="D854" i="11"/>
  <c r="D853" i="11"/>
  <c r="D852" i="11"/>
  <c r="D851" i="11"/>
  <c r="D850" i="11"/>
  <c r="D849" i="11"/>
  <c r="D848" i="11"/>
  <c r="D847" i="11"/>
  <c r="D846" i="11"/>
  <c r="D845" i="11"/>
  <c r="D844" i="11"/>
  <c r="D843" i="11"/>
  <c r="D842" i="11"/>
  <c r="D841" i="11"/>
  <c r="D840" i="11"/>
  <c r="D839" i="11"/>
  <c r="D838" i="11"/>
  <c r="D837" i="11"/>
  <c r="D836" i="11"/>
  <c r="D835" i="11"/>
  <c r="D834" i="11"/>
  <c r="D833" i="11"/>
  <c r="D832" i="11"/>
  <c r="D831" i="11"/>
  <c r="D830" i="11"/>
  <c r="F3" i="11"/>
  <c r="G3" i="11"/>
  <c r="H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F14" i="11"/>
  <c r="G14" i="11"/>
  <c r="H14" i="11"/>
  <c r="F15" i="11"/>
  <c r="G15" i="11"/>
  <c r="H15" i="11"/>
  <c r="F16" i="11"/>
  <c r="G16" i="11"/>
  <c r="H16" i="11"/>
  <c r="F17" i="11"/>
  <c r="G17" i="11"/>
  <c r="H17" i="11"/>
  <c r="F18" i="11"/>
  <c r="G18" i="11"/>
  <c r="H18" i="11"/>
  <c r="F19" i="11"/>
  <c r="G19" i="11"/>
  <c r="H19" i="11"/>
  <c r="F20" i="11"/>
  <c r="G20" i="11"/>
  <c r="H20" i="11"/>
  <c r="F21" i="11"/>
  <c r="G21" i="11"/>
  <c r="H21" i="11"/>
  <c r="F22" i="11"/>
  <c r="G22" i="11"/>
  <c r="H22" i="11"/>
  <c r="F23" i="11"/>
  <c r="G23" i="11"/>
  <c r="H23" i="11"/>
  <c r="F24" i="11"/>
  <c r="G24" i="11"/>
  <c r="H24" i="11"/>
  <c r="F25" i="11"/>
  <c r="G25" i="11"/>
  <c r="H25" i="11"/>
  <c r="F26" i="11"/>
  <c r="G26" i="11"/>
  <c r="H26" i="11"/>
  <c r="F27" i="11"/>
  <c r="G27" i="11"/>
  <c r="H27" i="11"/>
  <c r="F28" i="11"/>
  <c r="G28" i="11"/>
  <c r="H28" i="11"/>
  <c r="F29" i="11"/>
  <c r="G29" i="11"/>
  <c r="H29" i="11"/>
  <c r="F30" i="11"/>
  <c r="G30" i="11"/>
  <c r="H30" i="11"/>
  <c r="F31" i="11"/>
  <c r="G31" i="11"/>
  <c r="H31" i="11"/>
  <c r="F32" i="11"/>
  <c r="G32" i="11"/>
  <c r="H32" i="11"/>
  <c r="F33" i="11"/>
  <c r="G33" i="11"/>
  <c r="H33" i="11"/>
  <c r="F34" i="11"/>
  <c r="G34" i="11"/>
  <c r="H34" i="11"/>
  <c r="F35" i="11"/>
  <c r="G35" i="11"/>
  <c r="H35" i="11"/>
  <c r="F36" i="11"/>
  <c r="G36" i="11"/>
  <c r="H36" i="11"/>
  <c r="F37" i="11"/>
  <c r="G37" i="11"/>
  <c r="H37" i="11"/>
  <c r="F38" i="11"/>
  <c r="G38" i="11"/>
  <c r="H38" i="11"/>
  <c r="F39" i="11"/>
  <c r="G39" i="11"/>
  <c r="H39" i="11"/>
  <c r="F40" i="11"/>
  <c r="G40" i="11"/>
  <c r="H40" i="11"/>
  <c r="F41" i="11"/>
  <c r="G41" i="11"/>
  <c r="H41" i="11"/>
  <c r="F42" i="11"/>
  <c r="G42" i="11"/>
  <c r="H42" i="11"/>
  <c r="F43" i="11"/>
  <c r="G43" i="11"/>
  <c r="H43" i="11"/>
  <c r="F44" i="11"/>
  <c r="G44" i="11"/>
  <c r="H44" i="11"/>
  <c r="F45" i="11"/>
  <c r="G45" i="11"/>
  <c r="H45" i="11"/>
  <c r="F46" i="11"/>
  <c r="G46" i="11"/>
  <c r="H46" i="11"/>
  <c r="F47" i="11"/>
  <c r="G47" i="11"/>
  <c r="H47" i="11"/>
  <c r="F48" i="11"/>
  <c r="G48" i="11"/>
  <c r="H48" i="11"/>
  <c r="F49" i="11"/>
  <c r="G49" i="11"/>
  <c r="H49" i="11"/>
  <c r="F50" i="11"/>
  <c r="G50" i="11"/>
  <c r="H50" i="11"/>
  <c r="F51" i="11"/>
  <c r="G51" i="11"/>
  <c r="H51" i="11"/>
  <c r="F52" i="11"/>
  <c r="G52" i="11"/>
  <c r="H52" i="11"/>
  <c r="F53" i="11"/>
  <c r="G53" i="11"/>
  <c r="H53" i="11"/>
  <c r="F54" i="11"/>
  <c r="G54" i="11"/>
  <c r="H54" i="11"/>
  <c r="F55" i="11"/>
  <c r="G55" i="11"/>
  <c r="H55" i="11"/>
  <c r="F56" i="11"/>
  <c r="G56" i="11"/>
  <c r="H56" i="11"/>
  <c r="F57" i="11"/>
  <c r="G57" i="11"/>
  <c r="H57" i="11"/>
  <c r="F58" i="11"/>
  <c r="G58" i="11"/>
  <c r="H58" i="11"/>
  <c r="F59" i="11"/>
  <c r="G59" i="11"/>
  <c r="H59" i="11"/>
  <c r="F60" i="11"/>
  <c r="G60" i="11"/>
  <c r="H60" i="11"/>
  <c r="F61" i="11"/>
  <c r="G61" i="11"/>
  <c r="H61" i="11"/>
  <c r="F62" i="11"/>
  <c r="G62" i="11"/>
  <c r="H62" i="11"/>
  <c r="F63" i="11"/>
  <c r="G63" i="11"/>
  <c r="H63" i="11"/>
  <c r="F64" i="11"/>
  <c r="G64" i="11"/>
  <c r="H64" i="11"/>
  <c r="F65" i="11"/>
  <c r="G65" i="11"/>
  <c r="H65" i="11"/>
  <c r="F66" i="11"/>
  <c r="G66" i="11"/>
  <c r="H66" i="11"/>
  <c r="F67" i="11"/>
  <c r="G67" i="11"/>
  <c r="H67" i="11"/>
  <c r="F68" i="11"/>
  <c r="G68" i="11"/>
  <c r="H68" i="11"/>
  <c r="F69" i="11"/>
  <c r="G69" i="11"/>
  <c r="H69" i="11"/>
  <c r="F70" i="11"/>
  <c r="G70" i="11"/>
  <c r="H70" i="11"/>
  <c r="F71" i="11"/>
  <c r="G71" i="11"/>
  <c r="H71" i="11"/>
  <c r="F72" i="11"/>
  <c r="G72" i="11"/>
  <c r="H72" i="11"/>
  <c r="F73" i="11"/>
  <c r="G73" i="11"/>
  <c r="H73" i="11"/>
  <c r="F74" i="11"/>
  <c r="G74" i="11"/>
  <c r="H74" i="11"/>
  <c r="F75" i="11"/>
  <c r="G75" i="11"/>
  <c r="H75" i="11"/>
  <c r="F76" i="11"/>
  <c r="G76" i="11"/>
  <c r="H76" i="11"/>
  <c r="F77" i="11"/>
  <c r="G77" i="11"/>
  <c r="H77" i="11"/>
  <c r="F78" i="11"/>
  <c r="G78" i="11"/>
  <c r="H78" i="11"/>
  <c r="F79" i="11"/>
  <c r="G79" i="11"/>
  <c r="H79" i="11"/>
  <c r="F80" i="11"/>
  <c r="G80" i="11"/>
  <c r="H80" i="11"/>
  <c r="F81" i="11"/>
  <c r="G81" i="11"/>
  <c r="H81" i="11"/>
  <c r="F82" i="11"/>
  <c r="G82" i="11"/>
  <c r="H82" i="11"/>
  <c r="F83" i="11"/>
  <c r="G83" i="11"/>
  <c r="H83" i="11"/>
  <c r="F84" i="11"/>
  <c r="G84" i="11"/>
  <c r="H84" i="11"/>
  <c r="F85" i="11"/>
  <c r="G85" i="11"/>
  <c r="H85" i="11"/>
  <c r="F86" i="11"/>
  <c r="G86" i="11"/>
  <c r="H86" i="11"/>
  <c r="F87" i="11"/>
  <c r="G87" i="11"/>
  <c r="H87" i="11"/>
  <c r="F88" i="11"/>
  <c r="G88" i="11"/>
  <c r="H88" i="11"/>
  <c r="F89" i="11"/>
  <c r="G89" i="11"/>
  <c r="H89" i="11"/>
  <c r="F90" i="11"/>
  <c r="G90" i="11"/>
  <c r="H90" i="11"/>
  <c r="F91" i="11"/>
  <c r="G91" i="11"/>
  <c r="H91" i="11"/>
  <c r="F92" i="11"/>
  <c r="G92" i="11"/>
  <c r="H92" i="11"/>
  <c r="F93" i="11"/>
  <c r="G93" i="11"/>
  <c r="H93" i="11"/>
  <c r="F94" i="11"/>
  <c r="G94" i="11"/>
  <c r="H94" i="11"/>
  <c r="F95" i="11"/>
  <c r="G95" i="11"/>
  <c r="H95" i="11"/>
  <c r="F96" i="11"/>
  <c r="G96" i="11"/>
  <c r="H96" i="11"/>
  <c r="F97" i="11"/>
  <c r="G97" i="11"/>
  <c r="H97" i="11"/>
  <c r="F98" i="11"/>
  <c r="G98" i="11"/>
  <c r="H98" i="11"/>
  <c r="F99" i="11"/>
  <c r="G99" i="11"/>
  <c r="H99" i="11"/>
  <c r="F100" i="11"/>
  <c r="G100" i="11"/>
  <c r="H100" i="11"/>
  <c r="F101" i="11"/>
  <c r="G101" i="11"/>
  <c r="H101" i="11"/>
  <c r="F102" i="11"/>
  <c r="G102" i="11"/>
  <c r="H102" i="11"/>
  <c r="F103" i="11"/>
  <c r="G103" i="11"/>
  <c r="H103" i="11"/>
  <c r="F104" i="11"/>
  <c r="G104" i="11"/>
  <c r="H104" i="11"/>
  <c r="F105" i="11"/>
  <c r="G105" i="11"/>
  <c r="H105" i="11"/>
  <c r="F106" i="11"/>
  <c r="G106" i="11"/>
  <c r="H106" i="11"/>
  <c r="F107" i="11"/>
  <c r="G107" i="11"/>
  <c r="H107" i="11"/>
  <c r="F108" i="11"/>
  <c r="G108" i="11"/>
  <c r="H108" i="11"/>
  <c r="F109" i="11"/>
  <c r="G109" i="11"/>
  <c r="H109" i="11"/>
  <c r="F110" i="11"/>
  <c r="G110" i="11"/>
  <c r="H110" i="11"/>
  <c r="F111" i="11"/>
  <c r="G111" i="11"/>
  <c r="H111" i="11"/>
  <c r="F112" i="11"/>
  <c r="G112" i="11"/>
  <c r="H112" i="11"/>
  <c r="F113" i="11"/>
  <c r="G113" i="11"/>
  <c r="H113" i="11"/>
  <c r="F114" i="11"/>
  <c r="G114" i="11"/>
  <c r="H114" i="11"/>
  <c r="F115" i="11"/>
  <c r="G115" i="11"/>
  <c r="H115" i="11"/>
  <c r="F116" i="11"/>
  <c r="G116" i="11"/>
  <c r="H116" i="11"/>
  <c r="F117" i="11"/>
  <c r="G117" i="11"/>
  <c r="H117" i="11"/>
  <c r="F118" i="11"/>
  <c r="G118" i="11"/>
  <c r="H118" i="11"/>
  <c r="F119" i="11"/>
  <c r="G119" i="11"/>
  <c r="H119" i="11"/>
  <c r="F120" i="11"/>
  <c r="G120" i="11"/>
  <c r="H120" i="11"/>
  <c r="F121" i="11"/>
  <c r="G121" i="11"/>
  <c r="H121" i="11"/>
  <c r="F122" i="11"/>
  <c r="G122" i="11"/>
  <c r="H122" i="11"/>
  <c r="F123" i="11"/>
  <c r="G123" i="11"/>
  <c r="H123" i="11"/>
  <c r="F124" i="11"/>
  <c r="G124" i="11"/>
  <c r="H124" i="11"/>
  <c r="F125" i="11"/>
  <c r="G125" i="11"/>
  <c r="H125" i="11"/>
  <c r="F126" i="11"/>
  <c r="G126" i="11"/>
  <c r="H126" i="11"/>
  <c r="F127" i="11"/>
  <c r="G127" i="11"/>
  <c r="H127" i="11"/>
  <c r="F128" i="11"/>
  <c r="G128" i="11"/>
  <c r="H128" i="11"/>
  <c r="F129" i="11"/>
  <c r="G129" i="11"/>
  <c r="H129" i="11"/>
  <c r="F130" i="11"/>
  <c r="G130" i="11"/>
  <c r="H130" i="11"/>
  <c r="F131" i="11"/>
  <c r="G131" i="11"/>
  <c r="H131" i="11"/>
  <c r="F132" i="11"/>
  <c r="G132" i="11"/>
  <c r="H132" i="11"/>
  <c r="F133" i="11"/>
  <c r="G133" i="11"/>
  <c r="H133" i="11"/>
  <c r="F134" i="11"/>
  <c r="G134" i="11"/>
  <c r="H134" i="11"/>
  <c r="F135" i="11"/>
  <c r="G135" i="11"/>
  <c r="H135" i="11"/>
  <c r="F136" i="11"/>
  <c r="G136" i="11"/>
  <c r="H136" i="11"/>
  <c r="F137" i="11"/>
  <c r="G137" i="11"/>
  <c r="H137" i="11"/>
  <c r="F138" i="11"/>
  <c r="G138" i="11"/>
  <c r="H138" i="11"/>
  <c r="F139" i="11"/>
  <c r="G139" i="11"/>
  <c r="H139" i="11"/>
  <c r="F140" i="11"/>
  <c r="G140" i="11"/>
  <c r="H140" i="11"/>
  <c r="F141" i="11"/>
  <c r="G141" i="11"/>
  <c r="H141" i="11"/>
  <c r="F142" i="11"/>
  <c r="G142" i="11"/>
  <c r="H142" i="11"/>
  <c r="F143" i="11"/>
  <c r="G143" i="11"/>
  <c r="H143" i="11"/>
  <c r="F144" i="11"/>
  <c r="G144" i="11"/>
  <c r="H144" i="11"/>
  <c r="F145" i="11"/>
  <c r="G145" i="11"/>
  <c r="H145" i="11"/>
  <c r="F146" i="11"/>
  <c r="G146" i="11"/>
  <c r="H146" i="11"/>
  <c r="F147" i="11"/>
  <c r="G147" i="11"/>
  <c r="H147" i="11"/>
  <c r="F148" i="11"/>
  <c r="G148" i="11"/>
  <c r="H148" i="11"/>
  <c r="F149" i="11"/>
  <c r="G149" i="11"/>
  <c r="H149" i="11"/>
  <c r="F150" i="11"/>
  <c r="G150" i="11"/>
  <c r="H150" i="11"/>
  <c r="F151" i="11"/>
  <c r="G151" i="11"/>
  <c r="H151" i="11"/>
  <c r="F152" i="11"/>
  <c r="G152" i="11"/>
  <c r="H152" i="11"/>
  <c r="F153" i="11"/>
  <c r="G153" i="11"/>
  <c r="H153" i="11"/>
  <c r="F154" i="11"/>
  <c r="G154" i="11"/>
  <c r="H154" i="11"/>
  <c r="F155" i="11"/>
  <c r="G155" i="11"/>
  <c r="H155" i="11"/>
  <c r="F156" i="11"/>
  <c r="G156" i="11"/>
  <c r="H156" i="11"/>
  <c r="F157" i="11"/>
  <c r="G157" i="11"/>
  <c r="H157" i="11"/>
  <c r="F158" i="11"/>
  <c r="G158" i="11"/>
  <c r="H158" i="11"/>
  <c r="F159" i="11"/>
  <c r="G159" i="11"/>
  <c r="H159" i="11"/>
  <c r="F160" i="11"/>
  <c r="G160" i="11"/>
  <c r="H160" i="11"/>
  <c r="F161" i="11"/>
  <c r="G161" i="11"/>
  <c r="H161" i="11"/>
  <c r="F162" i="11"/>
  <c r="G162" i="11"/>
  <c r="H162" i="11"/>
  <c r="F163" i="11"/>
  <c r="G163" i="11"/>
  <c r="H163" i="11"/>
  <c r="F164" i="11"/>
  <c r="G164" i="11"/>
  <c r="H164" i="11"/>
  <c r="F165" i="11"/>
  <c r="G165" i="11"/>
  <c r="H165" i="11"/>
  <c r="F166" i="11"/>
  <c r="G166" i="11"/>
  <c r="H166" i="11"/>
  <c r="F167" i="11"/>
  <c r="G167" i="11"/>
  <c r="H167" i="11"/>
  <c r="F168" i="11"/>
  <c r="G168" i="11"/>
  <c r="H168" i="11"/>
  <c r="F169" i="11"/>
  <c r="G169" i="11"/>
  <c r="H169" i="11"/>
  <c r="F170" i="11"/>
  <c r="G170" i="11"/>
  <c r="H170" i="11"/>
  <c r="F171" i="11"/>
  <c r="G171" i="11"/>
  <c r="H171" i="11"/>
  <c r="F172" i="11"/>
  <c r="G172" i="11"/>
  <c r="H172" i="11"/>
  <c r="F173" i="11"/>
  <c r="G173" i="11"/>
  <c r="H173" i="11"/>
  <c r="F174" i="11"/>
  <c r="G174" i="11"/>
  <c r="H174" i="11"/>
  <c r="F175" i="11"/>
  <c r="G175" i="11"/>
  <c r="H175" i="11"/>
  <c r="F176" i="11"/>
  <c r="G176" i="11"/>
  <c r="H176" i="11"/>
  <c r="F177" i="11"/>
  <c r="G177" i="11"/>
  <c r="H177" i="11"/>
  <c r="F178" i="11"/>
  <c r="G178" i="11"/>
  <c r="H178" i="11"/>
  <c r="F179" i="11"/>
  <c r="G179" i="11"/>
  <c r="H179" i="11"/>
  <c r="F180" i="11"/>
  <c r="G180" i="11"/>
  <c r="H180" i="11"/>
  <c r="F181" i="11"/>
  <c r="G181" i="11"/>
  <c r="H181" i="11"/>
  <c r="F182" i="11"/>
  <c r="G182" i="11"/>
  <c r="H182" i="11"/>
  <c r="F183" i="11"/>
  <c r="G183" i="11"/>
  <c r="H183" i="11"/>
  <c r="F184" i="11"/>
  <c r="G184" i="11"/>
  <c r="H184" i="11"/>
  <c r="F185" i="11"/>
  <c r="G185" i="11"/>
  <c r="H185" i="11"/>
  <c r="F186" i="11"/>
  <c r="G186" i="11"/>
  <c r="H186" i="11"/>
  <c r="F187" i="11"/>
  <c r="G187" i="11"/>
  <c r="H187" i="11"/>
  <c r="F188" i="11"/>
  <c r="G188" i="11"/>
  <c r="H188" i="11"/>
  <c r="F189" i="11"/>
  <c r="G189" i="11"/>
  <c r="H189" i="11"/>
  <c r="F190" i="11"/>
  <c r="G190" i="11"/>
  <c r="H190" i="11"/>
  <c r="F191" i="11"/>
  <c r="G191" i="11"/>
  <c r="H191" i="11"/>
  <c r="F192" i="11"/>
  <c r="G192" i="11"/>
  <c r="H192" i="11"/>
  <c r="F193" i="11"/>
  <c r="G193" i="11"/>
  <c r="H193" i="11"/>
  <c r="F194" i="11"/>
  <c r="G194" i="11"/>
  <c r="H194" i="11"/>
  <c r="F195" i="11"/>
  <c r="G195" i="11"/>
  <c r="H195" i="11"/>
  <c r="F196" i="11"/>
  <c r="G196" i="11"/>
  <c r="H196" i="11"/>
  <c r="F197" i="11"/>
  <c r="G197" i="11"/>
  <c r="H197" i="11"/>
  <c r="F198" i="11"/>
  <c r="G198" i="11"/>
  <c r="H198" i="11"/>
  <c r="F199" i="11"/>
  <c r="G199" i="11"/>
  <c r="H199" i="11"/>
  <c r="F200" i="11"/>
  <c r="G200" i="11"/>
  <c r="H200" i="11"/>
  <c r="F201" i="11"/>
  <c r="G201" i="11"/>
  <c r="H201" i="11"/>
  <c r="F202" i="11"/>
  <c r="G202" i="11"/>
  <c r="H202" i="11"/>
  <c r="F203" i="11"/>
  <c r="G203" i="11"/>
  <c r="H203" i="11"/>
  <c r="F204" i="11"/>
  <c r="G204" i="11"/>
  <c r="H204" i="11"/>
  <c r="F205" i="11"/>
  <c r="G205" i="11"/>
  <c r="H205" i="11"/>
  <c r="F206" i="11"/>
  <c r="G206" i="11"/>
  <c r="H206" i="11"/>
  <c r="F207" i="11"/>
  <c r="G207" i="11"/>
  <c r="H207" i="11"/>
  <c r="F208" i="11"/>
  <c r="G208" i="11"/>
  <c r="H208" i="11"/>
  <c r="F209" i="11"/>
  <c r="G209" i="11"/>
  <c r="H209" i="11"/>
  <c r="F210" i="11"/>
  <c r="G210" i="11"/>
  <c r="H210" i="11"/>
  <c r="F211" i="11"/>
  <c r="G211" i="11"/>
  <c r="H211" i="11"/>
  <c r="F212" i="11"/>
  <c r="G212" i="11"/>
  <c r="H212" i="11"/>
  <c r="F213" i="11"/>
  <c r="G213" i="11"/>
  <c r="H213" i="11"/>
  <c r="F214" i="11"/>
  <c r="G214" i="11"/>
  <c r="H214" i="11"/>
  <c r="F215" i="11"/>
  <c r="G215" i="11"/>
  <c r="H215" i="11"/>
  <c r="F216" i="11"/>
  <c r="G216" i="11"/>
  <c r="H216" i="11"/>
  <c r="F217" i="11"/>
  <c r="G217" i="11"/>
  <c r="H217" i="11"/>
  <c r="F218" i="11"/>
  <c r="G218" i="11"/>
  <c r="H218" i="11"/>
  <c r="F219" i="11"/>
  <c r="G219" i="11"/>
  <c r="H219" i="11"/>
  <c r="F220" i="11"/>
  <c r="G220" i="11"/>
  <c r="H220" i="11"/>
  <c r="F221" i="11"/>
  <c r="G221" i="11"/>
  <c r="H221" i="11"/>
  <c r="F222" i="11"/>
  <c r="G222" i="11"/>
  <c r="H222" i="11"/>
  <c r="F223" i="11"/>
  <c r="G223" i="11"/>
  <c r="H223" i="11"/>
  <c r="F224" i="11"/>
  <c r="G224" i="11"/>
  <c r="H224" i="11"/>
  <c r="F225" i="11"/>
  <c r="G225" i="11"/>
  <c r="H225" i="11"/>
  <c r="F226" i="11"/>
  <c r="G226" i="11"/>
  <c r="H226" i="11"/>
  <c r="F227" i="11"/>
  <c r="G227" i="11"/>
  <c r="H227" i="11"/>
  <c r="F228" i="11"/>
  <c r="G228" i="11"/>
  <c r="H228" i="11"/>
  <c r="F229" i="11"/>
  <c r="G229" i="11"/>
  <c r="H229" i="11"/>
  <c r="F230" i="11"/>
  <c r="G230" i="11"/>
  <c r="H230" i="11"/>
  <c r="F231" i="11"/>
  <c r="G231" i="11"/>
  <c r="H231" i="11"/>
  <c r="F232" i="11"/>
  <c r="G232" i="11"/>
  <c r="H232" i="11"/>
  <c r="F233" i="11"/>
  <c r="G233" i="11"/>
  <c r="H233" i="11"/>
  <c r="F234" i="11"/>
  <c r="G234" i="11"/>
  <c r="H234" i="11"/>
  <c r="F235" i="11"/>
  <c r="G235" i="11"/>
  <c r="H235" i="11"/>
  <c r="F236" i="11"/>
  <c r="G236" i="11"/>
  <c r="H236" i="11"/>
  <c r="F237" i="11"/>
  <c r="G237" i="11"/>
  <c r="H237" i="11"/>
  <c r="F238" i="11"/>
  <c r="G238" i="11"/>
  <c r="H238" i="11"/>
  <c r="F239" i="11"/>
  <c r="G239" i="11"/>
  <c r="H239" i="11"/>
  <c r="F240" i="11"/>
  <c r="G240" i="11"/>
  <c r="H240" i="11"/>
  <c r="F241" i="11"/>
  <c r="G241" i="11"/>
  <c r="H241" i="11"/>
  <c r="F242" i="11"/>
  <c r="G242" i="11"/>
  <c r="H242" i="11"/>
  <c r="F243" i="11"/>
  <c r="G243" i="11"/>
  <c r="H243" i="11"/>
  <c r="F244" i="11"/>
  <c r="G244" i="11"/>
  <c r="H244" i="11"/>
  <c r="F245" i="11"/>
  <c r="G245" i="11"/>
  <c r="H245" i="11"/>
  <c r="F246" i="11"/>
  <c r="G246" i="11"/>
  <c r="H246" i="11"/>
  <c r="F247" i="11"/>
  <c r="G247" i="11"/>
  <c r="H247" i="11"/>
  <c r="F248" i="11"/>
  <c r="G248" i="11"/>
  <c r="H248" i="11"/>
  <c r="F249" i="11"/>
  <c r="G249" i="11"/>
  <c r="H249" i="11"/>
  <c r="F250" i="11"/>
  <c r="G250" i="11"/>
  <c r="H250" i="11"/>
  <c r="F251" i="11"/>
  <c r="G251" i="11"/>
  <c r="H251" i="11"/>
  <c r="F252" i="11"/>
  <c r="G252" i="11"/>
  <c r="H252" i="11"/>
  <c r="F253" i="11"/>
  <c r="G253" i="11"/>
  <c r="H253" i="11"/>
  <c r="F254" i="11"/>
  <c r="G254" i="11"/>
  <c r="H254" i="11"/>
  <c r="F255" i="11"/>
  <c r="G255" i="11"/>
  <c r="H255" i="11"/>
  <c r="F256" i="11"/>
  <c r="G256" i="11"/>
  <c r="H256" i="11"/>
  <c r="F257" i="11"/>
  <c r="G257" i="11"/>
  <c r="H257" i="11"/>
  <c r="F258" i="11"/>
  <c r="G258" i="11"/>
  <c r="H258" i="11"/>
  <c r="F259" i="11"/>
  <c r="G259" i="11"/>
  <c r="H259" i="11"/>
  <c r="F260" i="11"/>
  <c r="G260" i="11"/>
  <c r="H260" i="11"/>
  <c r="F261" i="11"/>
  <c r="G261" i="11"/>
  <c r="H261" i="11"/>
  <c r="F262" i="11"/>
  <c r="G262" i="11"/>
  <c r="H262" i="11"/>
  <c r="F263" i="11"/>
  <c r="G263" i="11"/>
  <c r="H263" i="11"/>
  <c r="F264" i="11"/>
  <c r="G264" i="11"/>
  <c r="H264" i="11"/>
  <c r="F265" i="11"/>
  <c r="G265" i="11"/>
  <c r="H265" i="11"/>
  <c r="F266" i="11"/>
  <c r="G266" i="11"/>
  <c r="H266" i="11"/>
  <c r="F267" i="11"/>
  <c r="G267" i="11"/>
  <c r="H267" i="11"/>
  <c r="F268" i="11"/>
  <c r="G268" i="11"/>
  <c r="H268" i="11"/>
  <c r="F269" i="11"/>
  <c r="G269" i="11"/>
  <c r="H269" i="11"/>
  <c r="F270" i="11"/>
  <c r="G270" i="11"/>
  <c r="H270" i="11"/>
  <c r="F271" i="11"/>
  <c r="G271" i="11"/>
  <c r="H271" i="11"/>
  <c r="F272" i="11"/>
  <c r="G272" i="11"/>
  <c r="H272" i="11"/>
  <c r="F273" i="11"/>
  <c r="G273" i="11"/>
  <c r="H273" i="11"/>
  <c r="F274" i="11"/>
  <c r="G274" i="11"/>
  <c r="H274" i="11"/>
  <c r="F275" i="11"/>
  <c r="G275" i="11"/>
  <c r="H275" i="11"/>
  <c r="F276" i="11"/>
  <c r="G276" i="11"/>
  <c r="H276" i="11"/>
  <c r="F277" i="11"/>
  <c r="G277" i="11"/>
  <c r="H277" i="11"/>
  <c r="F278" i="11"/>
  <c r="G278" i="11"/>
  <c r="H278" i="11"/>
  <c r="F279" i="11"/>
  <c r="G279" i="11"/>
  <c r="H279" i="11"/>
  <c r="F280" i="11"/>
  <c r="G280" i="11"/>
  <c r="H280" i="11"/>
  <c r="F281" i="11"/>
  <c r="G281" i="11"/>
  <c r="H281" i="11"/>
  <c r="F282" i="11"/>
  <c r="G282" i="11"/>
  <c r="H282" i="11"/>
  <c r="F283" i="11"/>
  <c r="G283" i="11"/>
  <c r="H283" i="11"/>
  <c r="F284" i="11"/>
  <c r="G284" i="11"/>
  <c r="H284" i="11"/>
  <c r="F285" i="11"/>
  <c r="G285" i="11"/>
  <c r="H285" i="11"/>
  <c r="F286" i="11"/>
  <c r="G286" i="11"/>
  <c r="H286" i="11"/>
  <c r="F287" i="11"/>
  <c r="G287" i="11"/>
  <c r="H287" i="11"/>
  <c r="F288" i="11"/>
  <c r="G288" i="11"/>
  <c r="H288" i="11"/>
  <c r="F289" i="11"/>
  <c r="G289" i="11"/>
  <c r="H289" i="11"/>
  <c r="F290" i="11"/>
  <c r="G290" i="11"/>
  <c r="H290" i="11"/>
  <c r="F291" i="11"/>
  <c r="G291" i="11"/>
  <c r="H291" i="11"/>
  <c r="F292" i="11"/>
  <c r="G292" i="11"/>
  <c r="H292" i="11"/>
  <c r="F293" i="11"/>
  <c r="G293" i="11"/>
  <c r="H293" i="11"/>
  <c r="F294" i="11"/>
  <c r="G294" i="11"/>
  <c r="H294" i="11"/>
  <c r="F295" i="11"/>
  <c r="G295" i="11"/>
  <c r="H295" i="11"/>
  <c r="F296" i="11"/>
  <c r="G296" i="11"/>
  <c r="H296" i="11"/>
  <c r="F297" i="11"/>
  <c r="G297" i="11"/>
  <c r="H297" i="11"/>
  <c r="F298" i="11"/>
  <c r="G298" i="11"/>
  <c r="H298" i="11"/>
  <c r="F299" i="11"/>
  <c r="G299" i="11"/>
  <c r="H299" i="11"/>
  <c r="F300" i="11"/>
  <c r="G300" i="11"/>
  <c r="H300" i="11"/>
  <c r="F301" i="11"/>
  <c r="G301" i="11"/>
  <c r="H301" i="11"/>
  <c r="F302" i="11"/>
  <c r="G302" i="11"/>
  <c r="H302" i="11"/>
  <c r="F303" i="11"/>
  <c r="G303" i="11"/>
  <c r="H303" i="11"/>
  <c r="F304" i="11"/>
  <c r="G304" i="11"/>
  <c r="H304" i="11"/>
  <c r="F305" i="11"/>
  <c r="G305" i="11"/>
  <c r="H305" i="11"/>
  <c r="F306" i="11"/>
  <c r="G306" i="11"/>
  <c r="H306" i="11"/>
  <c r="F307" i="11"/>
  <c r="G307" i="11"/>
  <c r="H307" i="11"/>
  <c r="F308" i="11"/>
  <c r="G308" i="11"/>
  <c r="H308" i="11"/>
  <c r="F309" i="11"/>
  <c r="G309" i="11"/>
  <c r="H309" i="11"/>
  <c r="F310" i="11"/>
  <c r="G310" i="11"/>
  <c r="H310" i="11"/>
  <c r="F311" i="11"/>
  <c r="G311" i="11"/>
  <c r="H311" i="11"/>
  <c r="F312" i="11"/>
  <c r="G312" i="11"/>
  <c r="H312" i="11"/>
  <c r="F313" i="11"/>
  <c r="G313" i="11"/>
  <c r="H313" i="11"/>
  <c r="F314" i="11"/>
  <c r="G314" i="11"/>
  <c r="H314" i="11"/>
  <c r="F315" i="11"/>
  <c r="G315" i="11"/>
  <c r="H315" i="11"/>
  <c r="F316" i="11"/>
  <c r="G316" i="11"/>
  <c r="H316" i="11"/>
  <c r="F317" i="11"/>
  <c r="G317" i="11"/>
  <c r="H317" i="11"/>
  <c r="F318" i="11"/>
  <c r="G318" i="11"/>
  <c r="H318" i="11"/>
  <c r="F319" i="11"/>
  <c r="G319" i="11"/>
  <c r="H319" i="11"/>
  <c r="F320" i="11"/>
  <c r="G320" i="11"/>
  <c r="H320" i="11"/>
  <c r="F321" i="11"/>
  <c r="G321" i="11"/>
  <c r="H321" i="11"/>
  <c r="F322" i="11"/>
  <c r="G322" i="11"/>
  <c r="H322" i="11"/>
  <c r="F323" i="11"/>
  <c r="G323" i="11"/>
  <c r="H323" i="11"/>
  <c r="F324" i="11"/>
  <c r="G324" i="11"/>
  <c r="H324" i="11"/>
  <c r="F325" i="11"/>
  <c r="G325" i="11"/>
  <c r="H325" i="11"/>
  <c r="F326" i="11"/>
  <c r="G326" i="11"/>
  <c r="H326" i="11"/>
  <c r="F327" i="11"/>
  <c r="G327" i="11"/>
  <c r="H327" i="11"/>
  <c r="F328" i="11"/>
  <c r="G328" i="11"/>
  <c r="H328" i="11"/>
  <c r="F329" i="11"/>
  <c r="G329" i="11"/>
  <c r="H329" i="11"/>
  <c r="F330" i="11"/>
  <c r="G330" i="11"/>
  <c r="H330" i="11"/>
  <c r="F331" i="11"/>
  <c r="G331" i="11"/>
  <c r="H331" i="11"/>
  <c r="F332" i="11"/>
  <c r="G332" i="11"/>
  <c r="H332" i="11"/>
  <c r="F333" i="11"/>
  <c r="G333" i="11"/>
  <c r="H333" i="11"/>
  <c r="F334" i="11"/>
  <c r="G334" i="11"/>
  <c r="H334" i="11"/>
  <c r="F335" i="11"/>
  <c r="G335" i="11"/>
  <c r="H335" i="11"/>
  <c r="F336" i="11"/>
  <c r="G336" i="11"/>
  <c r="H336" i="11"/>
  <c r="F337" i="11"/>
  <c r="G337" i="11"/>
  <c r="H337" i="11"/>
  <c r="F338" i="11"/>
  <c r="G338" i="11"/>
  <c r="H338" i="11"/>
  <c r="F339" i="11"/>
  <c r="G339" i="11"/>
  <c r="H339" i="11"/>
  <c r="F340" i="11"/>
  <c r="G340" i="11"/>
  <c r="H340" i="11"/>
  <c r="F341" i="11"/>
  <c r="G341" i="11"/>
  <c r="H341" i="11"/>
  <c r="F342" i="11"/>
  <c r="G342" i="11"/>
  <c r="H342" i="11"/>
  <c r="F343" i="11"/>
  <c r="G343" i="11"/>
  <c r="H343" i="11"/>
  <c r="F344" i="11"/>
  <c r="G344" i="11"/>
  <c r="H344" i="11"/>
  <c r="F345" i="11"/>
  <c r="G345" i="11"/>
  <c r="H345" i="11"/>
  <c r="F346" i="11"/>
  <c r="G346" i="11"/>
  <c r="H346" i="11"/>
  <c r="F347" i="11"/>
  <c r="G347" i="11"/>
  <c r="H347" i="11"/>
  <c r="F348" i="11"/>
  <c r="G348" i="11"/>
  <c r="H348" i="11"/>
  <c r="F349" i="11"/>
  <c r="G349" i="11"/>
  <c r="H349" i="11"/>
  <c r="F350" i="11"/>
  <c r="G350" i="11"/>
  <c r="H350" i="11"/>
  <c r="F351" i="11"/>
  <c r="G351" i="11"/>
  <c r="H351" i="11"/>
  <c r="F352" i="11"/>
  <c r="G352" i="11"/>
  <c r="H352" i="11"/>
  <c r="F353" i="11"/>
  <c r="G353" i="11"/>
  <c r="H353" i="11"/>
  <c r="F354" i="11"/>
  <c r="G354" i="11"/>
  <c r="H354" i="11"/>
  <c r="F355" i="11"/>
  <c r="G355" i="11"/>
  <c r="H355" i="11"/>
  <c r="F356" i="11"/>
  <c r="G356" i="11"/>
  <c r="H356" i="11"/>
  <c r="F357" i="11"/>
  <c r="G357" i="11"/>
  <c r="H357" i="11"/>
  <c r="F358" i="11"/>
  <c r="G358" i="11"/>
  <c r="H358" i="11"/>
  <c r="F359" i="11"/>
  <c r="G359" i="11"/>
  <c r="H359" i="11"/>
  <c r="F360" i="11"/>
  <c r="G360" i="11"/>
  <c r="H360" i="11"/>
  <c r="F361" i="11"/>
  <c r="G361" i="11"/>
  <c r="H361" i="11"/>
  <c r="F362" i="11"/>
  <c r="G362" i="11"/>
  <c r="H362" i="11"/>
  <c r="F363" i="11"/>
  <c r="G363" i="11"/>
  <c r="H363" i="11"/>
  <c r="F364" i="11"/>
  <c r="G364" i="11"/>
  <c r="H364" i="11"/>
  <c r="F365" i="11"/>
  <c r="G365" i="11"/>
  <c r="H365" i="11"/>
  <c r="F366" i="11"/>
  <c r="G366" i="11"/>
  <c r="H366" i="11"/>
  <c r="F367" i="11"/>
  <c r="G367" i="11"/>
  <c r="H367" i="11"/>
  <c r="F368" i="11"/>
  <c r="G368" i="11"/>
  <c r="H368" i="11"/>
  <c r="F369" i="11"/>
  <c r="G369" i="11"/>
  <c r="H369" i="11"/>
  <c r="F370" i="11"/>
  <c r="G370" i="11"/>
  <c r="H370" i="11"/>
  <c r="F371" i="11"/>
  <c r="G371" i="11"/>
  <c r="H371" i="11"/>
  <c r="F372" i="11"/>
  <c r="G372" i="11"/>
  <c r="H372" i="11"/>
  <c r="F373" i="11"/>
  <c r="G373" i="11"/>
  <c r="H373" i="11"/>
  <c r="F374" i="11"/>
  <c r="G374" i="11"/>
  <c r="H374" i="11"/>
  <c r="F375" i="11"/>
  <c r="G375" i="11"/>
  <c r="H375" i="11"/>
  <c r="F376" i="11"/>
  <c r="G376" i="11"/>
  <c r="H376" i="11"/>
  <c r="F377" i="11"/>
  <c r="G377" i="11"/>
  <c r="H377" i="11"/>
  <c r="F378" i="11"/>
  <c r="G378" i="11"/>
  <c r="H378" i="11"/>
  <c r="F379" i="11"/>
  <c r="G379" i="11"/>
  <c r="H379" i="11"/>
  <c r="F380" i="11"/>
  <c r="G380" i="11"/>
  <c r="H380" i="11"/>
  <c r="F381" i="11"/>
  <c r="G381" i="11"/>
  <c r="H381" i="11"/>
  <c r="F382" i="11"/>
  <c r="G382" i="11"/>
  <c r="H382" i="11"/>
  <c r="F383" i="11"/>
  <c r="G383" i="11"/>
  <c r="H383" i="11"/>
  <c r="F384" i="11"/>
  <c r="G384" i="11"/>
  <c r="H384" i="11"/>
  <c r="F385" i="11"/>
  <c r="G385" i="11"/>
  <c r="H385" i="11"/>
  <c r="F386" i="11"/>
  <c r="G386" i="11"/>
  <c r="H386" i="11"/>
  <c r="F387" i="11"/>
  <c r="G387" i="11"/>
  <c r="H387" i="11"/>
  <c r="F388" i="11"/>
  <c r="G388" i="11"/>
  <c r="H388" i="11"/>
  <c r="F389" i="11"/>
  <c r="G389" i="11"/>
  <c r="H389" i="11"/>
  <c r="F390" i="11"/>
  <c r="G390" i="11"/>
  <c r="H390" i="11"/>
  <c r="F391" i="11"/>
  <c r="G391" i="11"/>
  <c r="H391" i="11"/>
  <c r="F392" i="11"/>
  <c r="G392" i="11"/>
  <c r="H392" i="11"/>
  <c r="F393" i="11"/>
  <c r="G393" i="11"/>
  <c r="H393" i="11"/>
  <c r="F394" i="11"/>
  <c r="G394" i="11"/>
  <c r="H394" i="11"/>
  <c r="F395" i="11"/>
  <c r="G395" i="11"/>
  <c r="H395" i="11"/>
  <c r="F396" i="11"/>
  <c r="G396" i="11"/>
  <c r="H396" i="11"/>
  <c r="F397" i="11"/>
  <c r="G397" i="11"/>
  <c r="H397" i="11"/>
  <c r="F398" i="11"/>
  <c r="G398" i="11"/>
  <c r="H398" i="11"/>
  <c r="F399" i="11"/>
  <c r="G399" i="11"/>
  <c r="H399" i="11"/>
  <c r="F400" i="11"/>
  <c r="G400" i="11"/>
  <c r="H400" i="11"/>
  <c r="F401" i="11"/>
  <c r="G401" i="11"/>
  <c r="H401" i="11"/>
  <c r="F402" i="11"/>
  <c r="G402" i="11"/>
  <c r="H402" i="11"/>
  <c r="F403" i="11"/>
  <c r="G403" i="11"/>
  <c r="H403" i="11"/>
  <c r="F404" i="11"/>
  <c r="G404" i="11"/>
  <c r="H404" i="11"/>
  <c r="F405" i="11"/>
  <c r="G405" i="11"/>
  <c r="H405" i="11"/>
  <c r="F406" i="11"/>
  <c r="G406" i="11"/>
  <c r="H406" i="11"/>
  <c r="F407" i="11"/>
  <c r="G407" i="11"/>
  <c r="H407" i="11"/>
  <c r="F408" i="11"/>
  <c r="G408" i="11"/>
  <c r="H408" i="11"/>
  <c r="F409" i="11"/>
  <c r="G409" i="11"/>
  <c r="H409" i="11"/>
  <c r="F410" i="11"/>
  <c r="G410" i="11"/>
  <c r="H410" i="11"/>
  <c r="F411" i="11"/>
  <c r="G411" i="11"/>
  <c r="H411" i="11"/>
  <c r="F412" i="11"/>
  <c r="G412" i="11"/>
  <c r="H412" i="11"/>
  <c r="F413" i="11"/>
  <c r="G413" i="11"/>
  <c r="H413" i="11"/>
  <c r="F414" i="11"/>
  <c r="G414" i="11"/>
  <c r="H414" i="11"/>
  <c r="F415" i="11"/>
  <c r="G415" i="11"/>
  <c r="H415" i="11"/>
  <c r="F416" i="11"/>
  <c r="G416" i="11"/>
  <c r="H416" i="11"/>
  <c r="F417" i="11"/>
  <c r="G417" i="11"/>
  <c r="H417" i="11"/>
  <c r="F418" i="11"/>
  <c r="G418" i="11"/>
  <c r="H418" i="11"/>
  <c r="F419" i="11"/>
  <c r="G419" i="11"/>
  <c r="H419" i="11"/>
  <c r="F420" i="11"/>
  <c r="G420" i="11"/>
  <c r="H420" i="11"/>
  <c r="F421" i="11"/>
  <c r="G421" i="11"/>
  <c r="H421" i="11"/>
  <c r="F422" i="11"/>
  <c r="G422" i="11"/>
  <c r="H422" i="11"/>
  <c r="F423" i="11"/>
  <c r="G423" i="11"/>
  <c r="H423" i="11"/>
  <c r="F424" i="11"/>
  <c r="G424" i="11"/>
  <c r="H424" i="11"/>
  <c r="F425" i="11"/>
  <c r="G425" i="11"/>
  <c r="H425" i="11"/>
  <c r="F426" i="11"/>
  <c r="G426" i="11"/>
  <c r="H426" i="11"/>
  <c r="F427" i="11"/>
  <c r="G427" i="11"/>
  <c r="H427" i="11"/>
  <c r="F428" i="11"/>
  <c r="G428" i="11"/>
  <c r="H428" i="11"/>
  <c r="F429" i="11"/>
  <c r="G429" i="11"/>
  <c r="H429" i="11"/>
  <c r="F430" i="11"/>
  <c r="G430" i="11"/>
  <c r="H430" i="11"/>
  <c r="F431" i="11"/>
  <c r="G431" i="11"/>
  <c r="H431" i="11"/>
  <c r="F432" i="11"/>
  <c r="G432" i="11"/>
  <c r="H432" i="11"/>
  <c r="F433" i="11"/>
  <c r="G433" i="11"/>
  <c r="H433" i="11"/>
  <c r="F434" i="11"/>
  <c r="G434" i="11"/>
  <c r="H434" i="11"/>
  <c r="F435" i="11"/>
  <c r="G435" i="11"/>
  <c r="H435" i="11"/>
  <c r="F436" i="11"/>
  <c r="G436" i="11"/>
  <c r="H436" i="11"/>
  <c r="F437" i="11"/>
  <c r="G437" i="11"/>
  <c r="H437" i="11"/>
  <c r="F438" i="11"/>
  <c r="G438" i="11"/>
  <c r="H438" i="11"/>
  <c r="F439" i="11"/>
  <c r="G439" i="11"/>
  <c r="H439" i="11"/>
  <c r="F440" i="11"/>
  <c r="G440" i="11"/>
  <c r="H440" i="11"/>
  <c r="F441" i="11"/>
  <c r="G441" i="11"/>
  <c r="H441" i="11"/>
  <c r="F442" i="11"/>
  <c r="G442" i="11"/>
  <c r="H442" i="11"/>
  <c r="F443" i="11"/>
  <c r="G443" i="11"/>
  <c r="H443" i="11"/>
  <c r="F444" i="11"/>
  <c r="G444" i="11"/>
  <c r="H444" i="11"/>
  <c r="F445" i="11"/>
  <c r="G445" i="11"/>
  <c r="H445" i="11"/>
  <c r="F446" i="11"/>
  <c r="G446" i="11"/>
  <c r="H446" i="11"/>
  <c r="F447" i="11"/>
  <c r="G447" i="11"/>
  <c r="H447" i="11"/>
  <c r="F448" i="11"/>
  <c r="G448" i="11"/>
  <c r="H448" i="11"/>
  <c r="F449" i="11"/>
  <c r="G449" i="11"/>
  <c r="H449" i="11"/>
  <c r="F450" i="11"/>
  <c r="G450" i="11"/>
  <c r="H450" i="11"/>
  <c r="F451" i="11"/>
  <c r="G451" i="11"/>
  <c r="H451" i="11"/>
  <c r="F452" i="11"/>
  <c r="G452" i="11"/>
  <c r="H452" i="11"/>
  <c r="F453" i="11"/>
  <c r="G453" i="11"/>
  <c r="H453" i="11"/>
  <c r="F454" i="11"/>
  <c r="G454" i="11"/>
  <c r="H454" i="11"/>
  <c r="F455" i="11"/>
  <c r="G455" i="11"/>
  <c r="H455" i="11"/>
  <c r="F456" i="11"/>
  <c r="G456" i="11"/>
  <c r="H456" i="11"/>
  <c r="F457" i="11"/>
  <c r="G457" i="11"/>
  <c r="H457" i="11"/>
  <c r="F458" i="11"/>
  <c r="G458" i="11"/>
  <c r="H458" i="11"/>
  <c r="F459" i="11"/>
  <c r="G459" i="11"/>
  <c r="H459" i="11"/>
  <c r="F460" i="11"/>
  <c r="G460" i="11"/>
  <c r="H460" i="11"/>
  <c r="F461" i="11"/>
  <c r="G461" i="11"/>
  <c r="H461" i="11"/>
  <c r="F462" i="11"/>
  <c r="G462" i="11"/>
  <c r="H462" i="11"/>
  <c r="F463" i="11"/>
  <c r="G463" i="11"/>
  <c r="H463" i="11"/>
  <c r="F464" i="11"/>
  <c r="G464" i="11"/>
  <c r="H464" i="11"/>
  <c r="F465" i="11"/>
  <c r="G465" i="11"/>
  <c r="H465" i="11"/>
  <c r="F466" i="11"/>
  <c r="G466" i="11"/>
  <c r="H466" i="11"/>
  <c r="F467" i="11"/>
  <c r="G467" i="11"/>
  <c r="H467" i="11"/>
  <c r="F468" i="11"/>
  <c r="G468" i="11"/>
  <c r="H468" i="11"/>
  <c r="F469" i="11"/>
  <c r="G469" i="11"/>
  <c r="H469" i="11"/>
  <c r="F470" i="11"/>
  <c r="G470" i="11"/>
  <c r="H470" i="11"/>
  <c r="F471" i="11"/>
  <c r="G471" i="11"/>
  <c r="H471" i="11"/>
  <c r="F472" i="11"/>
  <c r="G472" i="11"/>
  <c r="H472" i="11"/>
  <c r="F473" i="11"/>
  <c r="G473" i="11"/>
  <c r="H473" i="11"/>
  <c r="F474" i="11"/>
  <c r="G474" i="11"/>
  <c r="H474" i="11"/>
  <c r="F475" i="11"/>
  <c r="G475" i="11"/>
  <c r="H475" i="11"/>
  <c r="F476" i="11"/>
  <c r="G476" i="11"/>
  <c r="H476" i="11"/>
  <c r="F477" i="11"/>
  <c r="G477" i="11"/>
  <c r="H477" i="11"/>
  <c r="F478" i="11"/>
  <c r="G478" i="11"/>
  <c r="H478" i="11"/>
  <c r="F479" i="11"/>
  <c r="G479" i="11"/>
  <c r="H479" i="11"/>
  <c r="F480" i="11"/>
  <c r="G480" i="11"/>
  <c r="H480" i="11"/>
  <c r="F481" i="11"/>
  <c r="G481" i="11"/>
  <c r="H481" i="11"/>
  <c r="F482" i="11"/>
  <c r="G482" i="11"/>
  <c r="H482" i="11"/>
  <c r="F483" i="11"/>
  <c r="G483" i="11"/>
  <c r="H483" i="11"/>
  <c r="F484" i="11"/>
  <c r="G484" i="11"/>
  <c r="H484" i="11"/>
  <c r="F485" i="11"/>
  <c r="G485" i="11"/>
  <c r="H485" i="11"/>
  <c r="F486" i="11"/>
  <c r="G486" i="11"/>
  <c r="H486" i="11"/>
  <c r="F487" i="11"/>
  <c r="G487" i="11"/>
  <c r="H487" i="11"/>
  <c r="F488" i="11"/>
  <c r="G488" i="11"/>
  <c r="H488" i="11"/>
  <c r="F489" i="11"/>
  <c r="G489" i="11"/>
  <c r="H489" i="11"/>
  <c r="F490" i="11"/>
  <c r="G490" i="11"/>
  <c r="H490" i="11"/>
  <c r="F491" i="11"/>
  <c r="G491" i="11"/>
  <c r="H491" i="11"/>
  <c r="F492" i="11"/>
  <c r="G492" i="11"/>
  <c r="H492" i="11"/>
  <c r="F493" i="11"/>
  <c r="G493" i="11"/>
  <c r="H493" i="11"/>
  <c r="F494" i="11"/>
  <c r="G494" i="11"/>
  <c r="H494" i="11"/>
  <c r="F495" i="11"/>
  <c r="G495" i="11"/>
  <c r="H495" i="11"/>
  <c r="F496" i="11"/>
  <c r="G496" i="11"/>
  <c r="H496" i="11"/>
  <c r="F497" i="11"/>
  <c r="G497" i="11"/>
  <c r="H497" i="11"/>
  <c r="F498" i="11"/>
  <c r="G498" i="11"/>
  <c r="H498" i="11"/>
  <c r="F499" i="11"/>
  <c r="G499" i="11"/>
  <c r="H499" i="11"/>
  <c r="F500" i="11"/>
  <c r="G500" i="11"/>
  <c r="H500" i="11"/>
  <c r="F501" i="11"/>
  <c r="G501" i="11"/>
  <c r="H501" i="11"/>
  <c r="F502" i="11"/>
  <c r="G502" i="11"/>
  <c r="H502" i="11"/>
  <c r="F503" i="11"/>
  <c r="G503" i="11"/>
  <c r="H503" i="11"/>
  <c r="F504" i="11"/>
  <c r="G504" i="11"/>
  <c r="H504" i="11"/>
  <c r="F505" i="11"/>
  <c r="G505" i="11"/>
  <c r="H505" i="11"/>
  <c r="F506" i="11"/>
  <c r="G506" i="11"/>
  <c r="H506" i="11"/>
  <c r="F507" i="11"/>
  <c r="G507" i="11"/>
  <c r="H507" i="11"/>
  <c r="F508" i="11"/>
  <c r="G508" i="11"/>
  <c r="H508" i="11"/>
  <c r="F509" i="11"/>
  <c r="G509" i="11"/>
  <c r="H509" i="11"/>
  <c r="F510" i="11"/>
  <c r="G510" i="11"/>
  <c r="H510" i="11"/>
  <c r="F511" i="11"/>
  <c r="G511" i="11"/>
  <c r="H511" i="11"/>
  <c r="F512" i="11"/>
  <c r="G512" i="11"/>
  <c r="H512" i="11"/>
  <c r="F513" i="11"/>
  <c r="G513" i="11"/>
  <c r="H513" i="11"/>
  <c r="F514" i="11"/>
  <c r="G514" i="11"/>
  <c r="H514" i="11"/>
  <c r="F515" i="11"/>
  <c r="G515" i="11"/>
  <c r="H515" i="11"/>
  <c r="F516" i="11"/>
  <c r="G516" i="11"/>
  <c r="H516" i="11"/>
  <c r="F517" i="11"/>
  <c r="G517" i="11"/>
  <c r="H517" i="11"/>
  <c r="F518" i="11"/>
  <c r="G518" i="11"/>
  <c r="H518" i="11"/>
  <c r="F519" i="11"/>
  <c r="G519" i="11"/>
  <c r="H519" i="11"/>
  <c r="F520" i="11"/>
  <c r="G520" i="11"/>
  <c r="H520" i="11"/>
  <c r="F521" i="11"/>
  <c r="G521" i="11"/>
  <c r="H521" i="11"/>
  <c r="F522" i="11"/>
  <c r="G522" i="11"/>
  <c r="H522" i="11"/>
  <c r="F523" i="11"/>
  <c r="G523" i="11"/>
  <c r="H523" i="11"/>
  <c r="F524" i="11"/>
  <c r="G524" i="11"/>
  <c r="H524" i="11"/>
  <c r="F525" i="11"/>
  <c r="G525" i="11"/>
  <c r="H525" i="11"/>
  <c r="F526" i="11"/>
  <c r="G526" i="11"/>
  <c r="H526" i="11"/>
  <c r="F527" i="11"/>
  <c r="G527" i="11"/>
  <c r="H527" i="11"/>
  <c r="F528" i="11"/>
  <c r="G528" i="11"/>
  <c r="H528" i="11"/>
  <c r="F529" i="11"/>
  <c r="G529" i="11"/>
  <c r="H529" i="11"/>
  <c r="F530" i="11"/>
  <c r="G530" i="11"/>
  <c r="H530" i="11"/>
  <c r="F531" i="11"/>
  <c r="G531" i="11"/>
  <c r="H531" i="11"/>
  <c r="F532" i="11"/>
  <c r="G532" i="11"/>
  <c r="H532" i="11"/>
  <c r="F533" i="11"/>
  <c r="G533" i="11"/>
  <c r="H533" i="11"/>
  <c r="F534" i="11"/>
  <c r="G534" i="11"/>
  <c r="H534" i="11"/>
  <c r="F535" i="11"/>
  <c r="G535" i="11"/>
  <c r="H535" i="11"/>
  <c r="F536" i="11"/>
  <c r="G536" i="11"/>
  <c r="H536" i="11"/>
  <c r="F537" i="11"/>
  <c r="G537" i="11"/>
  <c r="H537" i="11"/>
  <c r="F538" i="11"/>
  <c r="G538" i="11"/>
  <c r="H538" i="11"/>
  <c r="F539" i="11"/>
  <c r="G539" i="11"/>
  <c r="H539" i="11"/>
  <c r="F540" i="11"/>
  <c r="G540" i="11"/>
  <c r="H540" i="11"/>
  <c r="F541" i="11"/>
  <c r="G541" i="11"/>
  <c r="H541" i="11"/>
  <c r="F542" i="11"/>
  <c r="G542" i="11"/>
  <c r="H542" i="11"/>
  <c r="F543" i="11"/>
  <c r="G543" i="11"/>
  <c r="H543" i="11"/>
  <c r="F544" i="11"/>
  <c r="G544" i="11"/>
  <c r="H544" i="11"/>
  <c r="F545" i="11"/>
  <c r="G545" i="11"/>
  <c r="H545" i="11"/>
  <c r="F546" i="11"/>
  <c r="G546" i="11"/>
  <c r="H546" i="11"/>
  <c r="F547" i="11"/>
  <c r="G547" i="11"/>
  <c r="H547" i="11"/>
  <c r="F548" i="11"/>
  <c r="G548" i="11"/>
  <c r="H548" i="11"/>
  <c r="F549" i="11"/>
  <c r="G549" i="11"/>
  <c r="H549" i="11"/>
  <c r="F550" i="11"/>
  <c r="G550" i="11"/>
  <c r="H550" i="11"/>
  <c r="F551" i="11"/>
  <c r="G551" i="11"/>
  <c r="H551" i="11"/>
  <c r="F552" i="11"/>
  <c r="G552" i="11"/>
  <c r="H552" i="11"/>
  <c r="F553" i="11"/>
  <c r="G553" i="11"/>
  <c r="H553" i="11"/>
  <c r="F554" i="11"/>
  <c r="G554" i="11"/>
  <c r="H554" i="11"/>
  <c r="F555" i="11"/>
  <c r="G555" i="11"/>
  <c r="H555" i="11"/>
  <c r="F556" i="11"/>
  <c r="G556" i="11"/>
  <c r="H556" i="11"/>
  <c r="F557" i="11"/>
  <c r="G557" i="11"/>
  <c r="H557" i="11"/>
  <c r="F558" i="11"/>
  <c r="G558" i="11"/>
  <c r="H558" i="11"/>
  <c r="F559" i="11"/>
  <c r="G559" i="11"/>
  <c r="H559" i="11"/>
  <c r="F560" i="11"/>
  <c r="G560" i="11"/>
  <c r="H560" i="11"/>
  <c r="F561" i="11"/>
  <c r="G561" i="11"/>
  <c r="H561" i="11"/>
  <c r="F562" i="11"/>
  <c r="G562" i="11"/>
  <c r="H562" i="11"/>
  <c r="F563" i="11"/>
  <c r="G563" i="11"/>
  <c r="H563" i="11"/>
  <c r="F564" i="11"/>
  <c r="G564" i="11"/>
  <c r="H564" i="11"/>
  <c r="F565" i="11"/>
  <c r="G565" i="11"/>
  <c r="H565" i="11"/>
  <c r="F566" i="11"/>
  <c r="G566" i="11"/>
  <c r="H566" i="11"/>
  <c r="F567" i="11"/>
  <c r="G567" i="11"/>
  <c r="H567" i="11"/>
  <c r="F568" i="11"/>
  <c r="G568" i="11"/>
  <c r="H568" i="11"/>
  <c r="F569" i="11"/>
  <c r="G569" i="11"/>
  <c r="H569" i="11"/>
  <c r="F570" i="11"/>
  <c r="G570" i="11"/>
  <c r="H570" i="11"/>
  <c r="F571" i="11"/>
  <c r="G571" i="11"/>
  <c r="H571" i="11"/>
  <c r="F572" i="11"/>
  <c r="G572" i="11"/>
  <c r="H572" i="11"/>
  <c r="F573" i="11"/>
  <c r="G573" i="11"/>
  <c r="H573" i="11"/>
  <c r="F574" i="11"/>
  <c r="G574" i="11"/>
  <c r="H574" i="11"/>
  <c r="F575" i="11"/>
  <c r="G575" i="11"/>
  <c r="H575" i="11"/>
  <c r="F576" i="11"/>
  <c r="G576" i="11"/>
  <c r="H576" i="11"/>
  <c r="F577" i="11"/>
  <c r="G577" i="11"/>
  <c r="H577" i="11"/>
  <c r="F578" i="11"/>
  <c r="G578" i="11"/>
  <c r="H578" i="11"/>
  <c r="F579" i="11"/>
  <c r="G579" i="11"/>
  <c r="H579" i="11"/>
  <c r="F580" i="11"/>
  <c r="G580" i="11"/>
  <c r="H580" i="11"/>
  <c r="F581" i="11"/>
  <c r="G581" i="11"/>
  <c r="H581" i="11"/>
  <c r="F582" i="11"/>
  <c r="G582" i="11"/>
  <c r="H582" i="11"/>
  <c r="F583" i="11"/>
  <c r="G583" i="11"/>
  <c r="H583" i="11"/>
  <c r="F584" i="11"/>
  <c r="G584" i="11"/>
  <c r="H584" i="11"/>
  <c r="F585" i="11"/>
  <c r="G585" i="11"/>
  <c r="H585" i="11"/>
  <c r="F586" i="11"/>
  <c r="G586" i="11"/>
  <c r="H586" i="11"/>
  <c r="F587" i="11"/>
  <c r="G587" i="11"/>
  <c r="H587" i="11"/>
  <c r="F588" i="11"/>
  <c r="G588" i="11"/>
  <c r="H588" i="11"/>
  <c r="F589" i="11"/>
  <c r="G589" i="11"/>
  <c r="H589" i="11"/>
  <c r="F590" i="11"/>
  <c r="G590" i="11"/>
  <c r="H590" i="11"/>
  <c r="F591" i="11"/>
  <c r="G591" i="11"/>
  <c r="H591" i="11"/>
  <c r="F592" i="11"/>
  <c r="G592" i="11"/>
  <c r="H592" i="11"/>
  <c r="F593" i="11"/>
  <c r="G593" i="11"/>
  <c r="H593" i="11"/>
  <c r="F594" i="11"/>
  <c r="G594" i="11"/>
  <c r="H594" i="11"/>
  <c r="F595" i="11"/>
  <c r="G595" i="11"/>
  <c r="H595" i="11"/>
  <c r="F596" i="11"/>
  <c r="G596" i="11"/>
  <c r="H596" i="11"/>
  <c r="F597" i="11"/>
  <c r="G597" i="11"/>
  <c r="H597" i="11"/>
  <c r="F598" i="11"/>
  <c r="G598" i="11"/>
  <c r="H598" i="11"/>
  <c r="F599" i="11"/>
  <c r="G599" i="11"/>
  <c r="H599" i="11"/>
  <c r="F600" i="11"/>
  <c r="G600" i="11"/>
  <c r="H600" i="11"/>
  <c r="F601" i="11"/>
  <c r="G601" i="11"/>
  <c r="H601" i="11"/>
  <c r="F602" i="11"/>
  <c r="G602" i="11"/>
  <c r="H602" i="11"/>
  <c r="F603" i="11"/>
  <c r="G603" i="11"/>
  <c r="H603" i="11"/>
  <c r="F604" i="11"/>
  <c r="G604" i="11"/>
  <c r="H604" i="11"/>
  <c r="F605" i="11"/>
  <c r="G605" i="11"/>
  <c r="H605" i="11"/>
  <c r="F606" i="11"/>
  <c r="G606" i="11"/>
  <c r="H606" i="11"/>
  <c r="F607" i="11"/>
  <c r="G607" i="11"/>
  <c r="H607" i="11"/>
  <c r="F608" i="11"/>
  <c r="G608" i="11"/>
  <c r="H608" i="11"/>
  <c r="F609" i="11"/>
  <c r="G609" i="11"/>
  <c r="H609" i="11"/>
  <c r="F610" i="11"/>
  <c r="G610" i="11"/>
  <c r="H610" i="11"/>
  <c r="F611" i="11"/>
  <c r="G611" i="11"/>
  <c r="H611" i="11"/>
  <c r="F612" i="11"/>
  <c r="G612" i="11"/>
  <c r="H612" i="11"/>
  <c r="F613" i="11"/>
  <c r="G613" i="11"/>
  <c r="H613" i="11"/>
  <c r="F614" i="11"/>
  <c r="G614" i="11"/>
  <c r="H614" i="11"/>
  <c r="F615" i="11"/>
  <c r="G615" i="11"/>
  <c r="H615" i="11"/>
  <c r="F616" i="11"/>
  <c r="G616" i="11"/>
  <c r="H616" i="11"/>
  <c r="F617" i="11"/>
  <c r="G617" i="11"/>
  <c r="H617" i="11"/>
  <c r="F618" i="11"/>
  <c r="G618" i="11"/>
  <c r="H618" i="11"/>
  <c r="F619" i="11"/>
  <c r="G619" i="11"/>
  <c r="H619" i="11"/>
  <c r="F620" i="11"/>
  <c r="G620" i="11"/>
  <c r="H620" i="11"/>
  <c r="F621" i="11"/>
  <c r="G621" i="11"/>
  <c r="H621" i="11"/>
  <c r="F622" i="11"/>
  <c r="G622" i="11"/>
  <c r="H622" i="11"/>
  <c r="F623" i="11"/>
  <c r="G623" i="11"/>
  <c r="H623" i="11"/>
  <c r="F624" i="11"/>
  <c r="G624" i="11"/>
  <c r="H624" i="11"/>
  <c r="F625" i="11"/>
  <c r="G625" i="11"/>
  <c r="H625" i="11"/>
  <c r="F626" i="11"/>
  <c r="G626" i="11"/>
  <c r="H626" i="11"/>
  <c r="F627" i="11"/>
  <c r="G627" i="11"/>
  <c r="H627" i="11"/>
  <c r="F628" i="11"/>
  <c r="G628" i="11"/>
  <c r="H628" i="11"/>
  <c r="F629" i="11"/>
  <c r="G629" i="11"/>
  <c r="H629" i="11"/>
  <c r="F630" i="11"/>
  <c r="G630" i="11"/>
  <c r="H630" i="11"/>
  <c r="F631" i="11"/>
  <c r="G631" i="11"/>
  <c r="H631" i="11"/>
  <c r="F632" i="11"/>
  <c r="G632" i="11"/>
  <c r="H632" i="11"/>
  <c r="F633" i="11"/>
  <c r="G633" i="11"/>
  <c r="H633" i="11"/>
  <c r="F634" i="11"/>
  <c r="G634" i="11"/>
  <c r="H634" i="11"/>
  <c r="F635" i="11"/>
  <c r="G635" i="11"/>
  <c r="H635" i="11"/>
  <c r="F636" i="11"/>
  <c r="G636" i="11"/>
  <c r="H636" i="11"/>
  <c r="F637" i="11"/>
  <c r="G637" i="11"/>
  <c r="H637" i="11"/>
  <c r="F638" i="11"/>
  <c r="G638" i="11"/>
  <c r="H638" i="11"/>
  <c r="F639" i="11"/>
  <c r="G639" i="11"/>
  <c r="H639" i="11"/>
  <c r="F640" i="11"/>
  <c r="G640" i="11"/>
  <c r="H640" i="11"/>
  <c r="F641" i="11"/>
  <c r="G641" i="11"/>
  <c r="H641" i="11"/>
  <c r="F642" i="11"/>
  <c r="G642" i="11"/>
  <c r="H642" i="11"/>
  <c r="F643" i="11"/>
  <c r="G643" i="11"/>
  <c r="H643" i="11"/>
  <c r="F644" i="11"/>
  <c r="G644" i="11"/>
  <c r="H644" i="11"/>
  <c r="F645" i="11"/>
  <c r="G645" i="11"/>
  <c r="H645" i="11"/>
  <c r="F646" i="11"/>
  <c r="G646" i="11"/>
  <c r="H646" i="11"/>
  <c r="F647" i="11"/>
  <c r="G647" i="11"/>
  <c r="H647" i="11"/>
  <c r="F648" i="11"/>
  <c r="G648" i="11"/>
  <c r="H648" i="11"/>
  <c r="F649" i="11"/>
  <c r="G649" i="11"/>
  <c r="H649" i="11"/>
  <c r="F650" i="11"/>
  <c r="G650" i="11"/>
  <c r="H650" i="11"/>
  <c r="F651" i="11"/>
  <c r="G651" i="11"/>
  <c r="H651" i="11"/>
  <c r="F652" i="11"/>
  <c r="G652" i="11"/>
  <c r="H652" i="11"/>
  <c r="F653" i="11"/>
  <c r="G653" i="11"/>
  <c r="H653" i="11"/>
  <c r="F654" i="11"/>
  <c r="G654" i="11"/>
  <c r="H654" i="11"/>
  <c r="F655" i="11"/>
  <c r="G655" i="11"/>
  <c r="H655" i="11"/>
  <c r="F656" i="11"/>
  <c r="G656" i="11"/>
  <c r="H656" i="11"/>
  <c r="F657" i="11"/>
  <c r="G657" i="11"/>
  <c r="H657" i="11"/>
  <c r="F658" i="11"/>
  <c r="G658" i="11"/>
  <c r="H658" i="11"/>
  <c r="F659" i="11"/>
  <c r="G659" i="11"/>
  <c r="H659" i="11"/>
  <c r="F660" i="11"/>
  <c r="G660" i="11"/>
  <c r="H660" i="11"/>
  <c r="F661" i="11"/>
  <c r="G661" i="11"/>
  <c r="H661" i="11"/>
  <c r="F662" i="11"/>
  <c r="G662" i="11"/>
  <c r="H662" i="11"/>
  <c r="F663" i="11"/>
  <c r="G663" i="11"/>
  <c r="H663" i="11"/>
  <c r="F664" i="11"/>
  <c r="G664" i="11"/>
  <c r="H664" i="11"/>
  <c r="F665" i="11"/>
  <c r="G665" i="11"/>
  <c r="H665" i="11"/>
  <c r="F666" i="11"/>
  <c r="G666" i="11"/>
  <c r="H666" i="11"/>
  <c r="F667" i="11"/>
  <c r="G667" i="11"/>
  <c r="H667" i="11"/>
  <c r="F668" i="11"/>
  <c r="G668" i="11"/>
  <c r="H668" i="11"/>
  <c r="F669" i="11"/>
  <c r="G669" i="11"/>
  <c r="H669" i="11"/>
  <c r="F670" i="11"/>
  <c r="G670" i="11"/>
  <c r="H670" i="11"/>
  <c r="F671" i="11"/>
  <c r="G671" i="11"/>
  <c r="H671" i="11"/>
  <c r="F672" i="11"/>
  <c r="G672" i="11"/>
  <c r="H672" i="11"/>
  <c r="F673" i="11"/>
  <c r="G673" i="11"/>
  <c r="H673" i="11"/>
  <c r="F674" i="11"/>
  <c r="G674" i="11"/>
  <c r="H674" i="11"/>
  <c r="F675" i="11"/>
  <c r="G675" i="11"/>
  <c r="H675" i="11"/>
  <c r="F676" i="11"/>
  <c r="G676" i="11"/>
  <c r="H676" i="11"/>
  <c r="F677" i="11"/>
  <c r="G677" i="11"/>
  <c r="H677" i="11"/>
  <c r="F678" i="11"/>
  <c r="G678" i="11"/>
  <c r="H678" i="11"/>
  <c r="F679" i="11"/>
  <c r="G679" i="11"/>
  <c r="H679" i="11"/>
  <c r="F680" i="11"/>
  <c r="G680" i="11"/>
  <c r="H680" i="11"/>
  <c r="F681" i="11"/>
  <c r="G681" i="11"/>
  <c r="H681" i="11"/>
  <c r="F682" i="11"/>
  <c r="G682" i="11"/>
  <c r="H682" i="11"/>
  <c r="F683" i="11"/>
  <c r="G683" i="11"/>
  <c r="H683" i="11"/>
  <c r="F684" i="11"/>
  <c r="G684" i="11"/>
  <c r="H684" i="11"/>
  <c r="F685" i="11"/>
  <c r="G685" i="11"/>
  <c r="H685" i="11"/>
  <c r="F686" i="11"/>
  <c r="G686" i="11"/>
  <c r="H686" i="11"/>
  <c r="F687" i="11"/>
  <c r="G687" i="11"/>
  <c r="H687" i="11"/>
  <c r="F688" i="11"/>
  <c r="G688" i="11"/>
  <c r="H688" i="11"/>
  <c r="F689" i="11"/>
  <c r="G689" i="11"/>
  <c r="H689" i="11"/>
  <c r="F690" i="11"/>
  <c r="G690" i="11"/>
  <c r="H690" i="11"/>
  <c r="F691" i="11"/>
  <c r="G691" i="11"/>
  <c r="H691" i="11"/>
  <c r="F692" i="11"/>
  <c r="G692" i="11"/>
  <c r="H692" i="11"/>
  <c r="F693" i="11"/>
  <c r="G693" i="11"/>
  <c r="H693" i="11"/>
  <c r="F694" i="11"/>
  <c r="G694" i="11"/>
  <c r="H694" i="11"/>
  <c r="F695" i="11"/>
  <c r="G695" i="11"/>
  <c r="H695" i="11"/>
  <c r="F696" i="11"/>
  <c r="G696" i="11"/>
  <c r="H696" i="11"/>
  <c r="F697" i="11"/>
  <c r="G697" i="11"/>
  <c r="H697" i="11"/>
  <c r="F698" i="11"/>
  <c r="G698" i="11"/>
  <c r="H698" i="11"/>
  <c r="F699" i="11"/>
  <c r="G699" i="11"/>
  <c r="H699" i="11"/>
  <c r="F700" i="11"/>
  <c r="G700" i="11"/>
  <c r="H700" i="11"/>
  <c r="F701" i="11"/>
  <c r="G701" i="11"/>
  <c r="H701" i="11"/>
  <c r="F702" i="11"/>
  <c r="G702" i="11"/>
  <c r="H702" i="11"/>
  <c r="F703" i="11"/>
  <c r="G703" i="11"/>
  <c r="H703" i="11"/>
  <c r="F704" i="11"/>
  <c r="G704" i="11"/>
  <c r="H704" i="11"/>
  <c r="F705" i="11"/>
  <c r="G705" i="11"/>
  <c r="H705" i="11"/>
  <c r="F706" i="11"/>
  <c r="G706" i="11"/>
  <c r="H706" i="11"/>
  <c r="F707" i="11"/>
  <c r="G707" i="11"/>
  <c r="H707" i="11"/>
  <c r="F708" i="11"/>
  <c r="G708" i="11"/>
  <c r="H708" i="11"/>
  <c r="F709" i="11"/>
  <c r="G709" i="11"/>
  <c r="H709" i="11"/>
  <c r="F710" i="11"/>
  <c r="G710" i="11"/>
  <c r="H710" i="11"/>
  <c r="F711" i="11"/>
  <c r="G711" i="11"/>
  <c r="H711" i="11"/>
  <c r="F712" i="11"/>
  <c r="G712" i="11"/>
  <c r="H712" i="11"/>
  <c r="F713" i="11"/>
  <c r="G713" i="11"/>
  <c r="H713" i="11"/>
  <c r="F714" i="11"/>
  <c r="G714" i="11"/>
  <c r="H714" i="11"/>
  <c r="F715" i="11"/>
  <c r="G715" i="11"/>
  <c r="H715" i="11"/>
  <c r="F716" i="11"/>
  <c r="G716" i="11"/>
  <c r="H716" i="11"/>
  <c r="F717" i="11"/>
  <c r="G717" i="11"/>
  <c r="H717" i="11"/>
  <c r="F718" i="11"/>
  <c r="G718" i="11"/>
  <c r="H718" i="11"/>
  <c r="F719" i="11"/>
  <c r="G719" i="11"/>
  <c r="H719" i="11"/>
  <c r="F720" i="11"/>
  <c r="G720" i="11"/>
  <c r="H720" i="11"/>
  <c r="F721" i="11"/>
  <c r="G721" i="11"/>
  <c r="H721" i="11"/>
  <c r="F722" i="11"/>
  <c r="G722" i="11"/>
  <c r="H722" i="11"/>
  <c r="F723" i="11"/>
  <c r="G723" i="11"/>
  <c r="H723" i="11"/>
  <c r="F724" i="11"/>
  <c r="G724" i="11"/>
  <c r="H724" i="11"/>
  <c r="F725" i="11"/>
  <c r="G725" i="11"/>
  <c r="H725" i="11"/>
  <c r="F726" i="11"/>
  <c r="G726" i="11"/>
  <c r="H726" i="11"/>
  <c r="F727" i="11"/>
  <c r="G727" i="11"/>
  <c r="H727" i="11"/>
  <c r="F728" i="11"/>
  <c r="G728" i="11"/>
  <c r="H728" i="11"/>
  <c r="F729" i="11"/>
  <c r="G729" i="11"/>
  <c r="H729" i="11"/>
  <c r="F730" i="11"/>
  <c r="G730" i="11"/>
  <c r="H730" i="11"/>
  <c r="F731" i="11"/>
  <c r="G731" i="11"/>
  <c r="H731" i="11"/>
  <c r="F732" i="11"/>
  <c r="G732" i="11"/>
  <c r="H732" i="11"/>
  <c r="F733" i="11"/>
  <c r="G733" i="11"/>
  <c r="H733" i="11"/>
  <c r="F734" i="11"/>
  <c r="G734" i="11"/>
  <c r="H734" i="11"/>
  <c r="F735" i="11"/>
  <c r="G735" i="11"/>
  <c r="H735" i="11"/>
  <c r="F736" i="11"/>
  <c r="G736" i="11"/>
  <c r="H736" i="11"/>
  <c r="F737" i="11"/>
  <c r="G737" i="11"/>
  <c r="H737" i="11"/>
  <c r="F738" i="11"/>
  <c r="G738" i="11"/>
  <c r="H738" i="11"/>
  <c r="F739" i="11"/>
  <c r="G739" i="11"/>
  <c r="H739" i="11"/>
  <c r="F740" i="11"/>
  <c r="G740" i="11"/>
  <c r="H740" i="11"/>
  <c r="F741" i="11"/>
  <c r="G741" i="11"/>
  <c r="H741" i="11"/>
  <c r="F742" i="11"/>
  <c r="G742" i="11"/>
  <c r="H742" i="11"/>
  <c r="F743" i="11"/>
  <c r="G743" i="11"/>
  <c r="H743" i="11"/>
  <c r="F744" i="11"/>
  <c r="G744" i="11"/>
  <c r="H744" i="11"/>
  <c r="F745" i="11"/>
  <c r="G745" i="11"/>
  <c r="H745" i="11"/>
  <c r="F746" i="11"/>
  <c r="G746" i="11"/>
  <c r="H746" i="11"/>
  <c r="F747" i="11"/>
  <c r="G747" i="11"/>
  <c r="H747" i="11"/>
  <c r="F748" i="11"/>
  <c r="G748" i="11"/>
  <c r="H748" i="11"/>
  <c r="F749" i="11"/>
  <c r="G749" i="11"/>
  <c r="H749" i="11"/>
  <c r="F750" i="11"/>
  <c r="G750" i="11"/>
  <c r="H750" i="11"/>
  <c r="F751" i="11"/>
  <c r="G751" i="11"/>
  <c r="H751" i="11"/>
  <c r="F752" i="11"/>
  <c r="G752" i="11"/>
  <c r="H752" i="11"/>
  <c r="F753" i="11"/>
  <c r="G753" i="11"/>
  <c r="H753" i="11"/>
  <c r="F754" i="11"/>
  <c r="G754" i="11"/>
  <c r="H754" i="11"/>
  <c r="F755" i="11"/>
  <c r="G755" i="11"/>
  <c r="H755" i="11"/>
  <c r="F756" i="11"/>
  <c r="G756" i="11"/>
  <c r="H756" i="11"/>
  <c r="F757" i="11"/>
  <c r="G757" i="11"/>
  <c r="H757" i="11"/>
  <c r="F758" i="11"/>
  <c r="G758" i="11"/>
  <c r="H758" i="11"/>
  <c r="F759" i="11"/>
  <c r="G759" i="11"/>
  <c r="H759" i="11"/>
  <c r="F760" i="11"/>
  <c r="G760" i="11"/>
  <c r="H760" i="11"/>
  <c r="F761" i="11"/>
  <c r="G761" i="11"/>
  <c r="H761" i="11"/>
  <c r="F762" i="11"/>
  <c r="G762" i="11"/>
  <c r="H762" i="11"/>
  <c r="F763" i="11"/>
  <c r="G763" i="11"/>
  <c r="H763" i="11"/>
  <c r="F764" i="11"/>
  <c r="G764" i="11"/>
  <c r="H764" i="11"/>
  <c r="F765" i="11"/>
  <c r="G765" i="11"/>
  <c r="H765" i="11"/>
  <c r="F766" i="11"/>
  <c r="G766" i="11"/>
  <c r="H766" i="11"/>
  <c r="F767" i="11"/>
  <c r="G767" i="11"/>
  <c r="H767" i="11"/>
  <c r="F768" i="11"/>
  <c r="G768" i="11"/>
  <c r="H768" i="11"/>
  <c r="F769" i="11"/>
  <c r="G769" i="11"/>
  <c r="H769" i="11"/>
  <c r="F770" i="11"/>
  <c r="G770" i="11"/>
  <c r="H770" i="11"/>
  <c r="F771" i="11"/>
  <c r="G771" i="11"/>
  <c r="H771" i="11"/>
  <c r="F772" i="11"/>
  <c r="G772" i="11"/>
  <c r="H772" i="11"/>
  <c r="F773" i="11"/>
  <c r="G773" i="11"/>
  <c r="H773" i="11"/>
  <c r="F774" i="11"/>
  <c r="G774" i="11"/>
  <c r="H774" i="11"/>
  <c r="F775" i="11"/>
  <c r="G775" i="11"/>
  <c r="H775" i="11"/>
  <c r="F776" i="11"/>
  <c r="G776" i="11"/>
  <c r="H776" i="11"/>
  <c r="F777" i="11"/>
  <c r="G777" i="11"/>
  <c r="H777" i="11"/>
  <c r="F778" i="11"/>
  <c r="G778" i="11"/>
  <c r="H778" i="11"/>
  <c r="F779" i="11"/>
  <c r="G779" i="11"/>
  <c r="H779" i="11"/>
  <c r="F780" i="11"/>
  <c r="G780" i="11"/>
  <c r="H780" i="11"/>
  <c r="F781" i="11"/>
  <c r="G781" i="11"/>
  <c r="H781" i="11"/>
  <c r="F782" i="11"/>
  <c r="G782" i="11"/>
  <c r="H782" i="11"/>
  <c r="F783" i="11"/>
  <c r="G783" i="11"/>
  <c r="H783" i="11"/>
  <c r="F784" i="11"/>
  <c r="G784" i="11"/>
  <c r="H784" i="11"/>
  <c r="F785" i="11"/>
  <c r="G785" i="11"/>
  <c r="H785" i="11"/>
  <c r="F786" i="11"/>
  <c r="G786" i="11"/>
  <c r="H786" i="11"/>
  <c r="F787" i="11"/>
  <c r="G787" i="11"/>
  <c r="H787" i="11"/>
  <c r="F788" i="11"/>
  <c r="G788" i="11"/>
  <c r="H788" i="11"/>
  <c r="F789" i="11"/>
  <c r="G789" i="11"/>
  <c r="H789" i="11"/>
  <c r="F790" i="11"/>
  <c r="G790" i="11"/>
  <c r="H790" i="11"/>
  <c r="F791" i="11"/>
  <c r="G791" i="11"/>
  <c r="H791" i="11"/>
  <c r="F792" i="11"/>
  <c r="G792" i="11"/>
  <c r="H792" i="11"/>
  <c r="F793" i="11"/>
  <c r="G793" i="11"/>
  <c r="H793" i="11"/>
  <c r="F794" i="11"/>
  <c r="G794" i="11"/>
  <c r="H794" i="11"/>
  <c r="F795" i="11"/>
  <c r="G795" i="11"/>
  <c r="H795" i="11"/>
  <c r="F796" i="11"/>
  <c r="G796" i="11"/>
  <c r="H796" i="11"/>
  <c r="F797" i="11"/>
  <c r="G797" i="11"/>
  <c r="H797" i="11"/>
  <c r="F798" i="11"/>
  <c r="G798" i="11"/>
  <c r="H798" i="11"/>
  <c r="F799" i="11"/>
  <c r="G799" i="11"/>
  <c r="H799" i="11"/>
  <c r="F800" i="11"/>
  <c r="G800" i="11"/>
  <c r="H800" i="11"/>
  <c r="F801" i="11"/>
  <c r="G801" i="11"/>
  <c r="H801" i="11"/>
  <c r="F802" i="11"/>
  <c r="G802" i="11"/>
  <c r="H802" i="11"/>
  <c r="F803" i="11"/>
  <c r="G803" i="11"/>
  <c r="H803" i="11"/>
  <c r="F804" i="11"/>
  <c r="G804" i="11"/>
  <c r="H804" i="11"/>
  <c r="F805" i="11"/>
  <c r="G805" i="11"/>
  <c r="H805" i="11"/>
  <c r="F806" i="11"/>
  <c r="G806" i="11"/>
  <c r="H806" i="11"/>
  <c r="F807" i="11"/>
  <c r="G807" i="11"/>
  <c r="H807" i="11"/>
  <c r="F808" i="11"/>
  <c r="G808" i="11"/>
  <c r="H808" i="11"/>
  <c r="F809" i="11"/>
  <c r="G809" i="11"/>
  <c r="H809" i="11"/>
  <c r="F810" i="11"/>
  <c r="G810" i="11"/>
  <c r="H810" i="11"/>
  <c r="F811" i="11"/>
  <c r="G811" i="11"/>
  <c r="H811" i="11"/>
  <c r="F812" i="11"/>
  <c r="G812" i="11"/>
  <c r="H812" i="11"/>
  <c r="F813" i="11"/>
  <c r="G813" i="11"/>
  <c r="H813" i="11"/>
  <c r="F814" i="11"/>
  <c r="G814" i="11"/>
  <c r="H814" i="11"/>
  <c r="F815" i="11"/>
  <c r="G815" i="11"/>
  <c r="H815" i="11"/>
  <c r="F816" i="11"/>
  <c r="G816" i="11"/>
  <c r="H816" i="11"/>
  <c r="F817" i="11"/>
  <c r="G817" i="11"/>
  <c r="H817" i="11"/>
  <c r="F818" i="11"/>
  <c r="G818" i="11"/>
  <c r="H818" i="11"/>
  <c r="F819" i="11"/>
  <c r="G819" i="11"/>
  <c r="H819" i="11"/>
  <c r="F820" i="11"/>
  <c r="G820" i="11"/>
  <c r="H820" i="11"/>
  <c r="F821" i="11"/>
  <c r="G821" i="11"/>
  <c r="H821" i="11"/>
  <c r="F822" i="11"/>
  <c r="G822" i="11"/>
  <c r="H822" i="11"/>
  <c r="F823" i="11"/>
  <c r="G823" i="11"/>
  <c r="H823" i="11"/>
  <c r="F824" i="11"/>
  <c r="G824" i="11"/>
  <c r="H824" i="11"/>
  <c r="F825" i="11"/>
  <c r="G825" i="11"/>
  <c r="H825" i="11"/>
  <c r="F826" i="11"/>
  <c r="G826" i="11"/>
  <c r="H826" i="11"/>
  <c r="F827" i="11"/>
  <c r="G827" i="11"/>
  <c r="H827" i="11"/>
  <c r="F828" i="11"/>
  <c r="G828" i="11"/>
  <c r="H828" i="11"/>
  <c r="F829" i="11"/>
  <c r="G829" i="11"/>
  <c r="H829" i="11"/>
  <c r="H2" i="11"/>
  <c r="G2" i="11"/>
  <c r="F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2" i="11"/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2" i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2" i="2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2" i="3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2" i="4"/>
  <c r="D2" i="6"/>
</calcChain>
</file>

<file path=xl/sharedStrings.xml><?xml version="1.0" encoding="utf-8"?>
<sst xmlns="http://schemas.openxmlformats.org/spreadsheetml/2006/main" count="44551" uniqueCount="2310">
  <si>
    <t>Warren</t>
  </si>
  <si>
    <t>Allamuchy Twp</t>
  </si>
  <si>
    <t>J. K-12|K-8,401-750</t>
  </si>
  <si>
    <t>Alpha Boro</t>
  </si>
  <si>
    <t>I. K-12|K-8,0-400</t>
  </si>
  <si>
    <t>Belvidere Town</t>
  </si>
  <si>
    <t>L. K-12|K-12,0-1800</t>
  </si>
  <si>
    <t>Blairstown Twp</t>
  </si>
  <si>
    <t>A. K-6|K-6</t>
  </si>
  <si>
    <t>Franklin Twp</t>
  </si>
  <si>
    <t>Frelinghuysen Twp</t>
  </si>
  <si>
    <t>Great Meadows Regional</t>
  </si>
  <si>
    <t>Greenwich Twp</t>
  </si>
  <si>
    <t>Hackettstown</t>
  </si>
  <si>
    <t>M. K-12|K-12,1800-3500</t>
  </si>
  <si>
    <t>Harmony Twp</t>
  </si>
  <si>
    <t>Hope Twp</t>
  </si>
  <si>
    <t>Knowlton Twp</t>
  </si>
  <si>
    <t>Lopatcong Twp</t>
  </si>
  <si>
    <t>Mansfield Twp</t>
  </si>
  <si>
    <t>North Warren Regional</t>
  </si>
  <si>
    <t>F. G7-12|7-12,9-12</t>
  </si>
  <si>
    <t>Oxford Twp</t>
  </si>
  <si>
    <t>Phillipsburg Town</t>
  </si>
  <si>
    <t>N. K-12|K-12,3500+</t>
  </si>
  <si>
    <t>Pohatcong Twp</t>
  </si>
  <si>
    <t>Ridge And Valley Cs</t>
  </si>
  <si>
    <t>O. Charter</t>
  </si>
  <si>
    <t>Warren Co Special Service</t>
  </si>
  <si>
    <t>P. CSSD</t>
  </si>
  <si>
    <t>Warren County Vocational</t>
  </si>
  <si>
    <t>Q. County Voc</t>
  </si>
  <si>
    <t>Warren Hills Regional</t>
  </si>
  <si>
    <t>Washington Boro</t>
  </si>
  <si>
    <t>Washington Twp</t>
  </si>
  <si>
    <t>White Twp</t>
  </si>
  <si>
    <t>Union</t>
  </si>
  <si>
    <t>Berkeley Heights Twp</t>
  </si>
  <si>
    <t>Clark Twp</t>
  </si>
  <si>
    <t>College Achieve Central</t>
  </si>
  <si>
    <t>Cranford Twp</t>
  </si>
  <si>
    <t>Cresthaven Academy Chart</t>
  </si>
  <si>
    <t>Elizabeth City</t>
  </si>
  <si>
    <t>Garwood Boro</t>
  </si>
  <si>
    <t>Hillside Twp</t>
  </si>
  <si>
    <t>Kenilworth Boro</t>
  </si>
  <si>
    <t>Linden City</t>
  </si>
  <si>
    <t>Mountainside Boro</t>
  </si>
  <si>
    <t>New Providence Boro</t>
  </si>
  <si>
    <t>Plainfield City</t>
  </si>
  <si>
    <t>Queen City Academy Cs</t>
  </si>
  <si>
    <t>Rahway City</t>
  </si>
  <si>
    <t>Roselle Boro</t>
  </si>
  <si>
    <t>Roselle Park Boro</t>
  </si>
  <si>
    <t>Scotch Plains-Fanwood Reg</t>
  </si>
  <si>
    <t>Springfield Twp</t>
  </si>
  <si>
    <t>Summit City</t>
  </si>
  <si>
    <t>The Barack Obama Green Charter High Scho</t>
  </si>
  <si>
    <t>Union County Teams Cs</t>
  </si>
  <si>
    <t>Union County Vocational</t>
  </si>
  <si>
    <t>Union Twp</t>
  </si>
  <si>
    <t>Westfield Town</t>
  </si>
  <si>
    <t>Winfield Twp</t>
  </si>
  <si>
    <t>Sussex</t>
  </si>
  <si>
    <t>Andover Reg</t>
  </si>
  <si>
    <t>Byram Twp</t>
  </si>
  <si>
    <t>E. K-8|K-8,751+</t>
  </si>
  <si>
    <t>Frankford Twp</t>
  </si>
  <si>
    <t>D. K-8|K-8,401-750</t>
  </si>
  <si>
    <t>Franklin Boro</t>
  </si>
  <si>
    <t>Fredon Twp</t>
  </si>
  <si>
    <t>Green Twp</t>
  </si>
  <si>
    <t>Hamburg Boro</t>
  </si>
  <si>
    <t>C. K-8|K-8,0-400</t>
  </si>
  <si>
    <t>Hampton Twp</t>
  </si>
  <si>
    <t>Hardyston Twp</t>
  </si>
  <si>
    <t>High Point Regional</t>
  </si>
  <si>
    <t>G. G9-12|7-12,9-12</t>
  </si>
  <si>
    <t>Hopatcong</t>
  </si>
  <si>
    <t>Kittatinny Regional</t>
  </si>
  <si>
    <t>Lafayette Twp</t>
  </si>
  <si>
    <t>Lenape Valley Regional</t>
  </si>
  <si>
    <t>Montague Twp</t>
  </si>
  <si>
    <t>Newton Town</t>
  </si>
  <si>
    <t>Ogdensburg Boro</t>
  </si>
  <si>
    <t>Sandyston-Walpack Twp</t>
  </si>
  <si>
    <t>Sparta Twp</t>
  </si>
  <si>
    <t>Stanhope Boro</t>
  </si>
  <si>
    <t>Stillwater Twp</t>
  </si>
  <si>
    <t>Sussex County Technology</t>
  </si>
  <si>
    <t>Sussex County Vocational</t>
  </si>
  <si>
    <t>Sussex-Wantage Regional</t>
  </si>
  <si>
    <t>Vernon Twp</t>
  </si>
  <si>
    <t>Wallkill Valley Regional</t>
  </si>
  <si>
    <t>Somerset</t>
  </si>
  <si>
    <t>Bedminster Twp</t>
  </si>
  <si>
    <t>Bernards Twp</t>
  </si>
  <si>
    <t>Bound Brook Boro</t>
  </si>
  <si>
    <t>Branchburg Twp</t>
  </si>
  <si>
    <t>K. K-12|K-8,751+</t>
  </si>
  <si>
    <t>Bridgewater-Raritan Reg</t>
  </si>
  <si>
    <t>Central Jersey College P</t>
  </si>
  <si>
    <t>Green Brook Twp</t>
  </si>
  <si>
    <t>Hillsborough Twp</t>
  </si>
  <si>
    <t>Manville Boro</t>
  </si>
  <si>
    <t>Montgomery Twp</t>
  </si>
  <si>
    <t>North Plainfield Boro</t>
  </si>
  <si>
    <t>Somerset Co Vocational</t>
  </si>
  <si>
    <t>Somerset Hills Regional</t>
  </si>
  <si>
    <t>Somerville Boro</t>
  </si>
  <si>
    <t>South Bound Brook</t>
  </si>
  <si>
    <t>Thomas Edison Energysmar</t>
  </si>
  <si>
    <t>Warren Twp</t>
  </si>
  <si>
    <t>Watchung Boro</t>
  </si>
  <si>
    <t>Watchung Hills Regional</t>
  </si>
  <si>
    <t>Salem</t>
  </si>
  <si>
    <t>Alloway Twp</t>
  </si>
  <si>
    <t>Elsinboro Twp</t>
  </si>
  <si>
    <t>Lower Alloways Creek</t>
  </si>
  <si>
    <t>Mannington Twp</t>
  </si>
  <si>
    <t>Oldmans Twp</t>
  </si>
  <si>
    <t>Penns Grv-Carney's Pt Reg</t>
  </si>
  <si>
    <t>Pennsville</t>
  </si>
  <si>
    <t>Pittsgrove Twp</t>
  </si>
  <si>
    <t>Quinton Twp</t>
  </si>
  <si>
    <t>Salem City</t>
  </si>
  <si>
    <t>Salem Co Special Service</t>
  </si>
  <si>
    <t>Salem County Vocational</t>
  </si>
  <si>
    <t>Upper Pittsgrove Twp</t>
  </si>
  <si>
    <t>Woodstown-Pilesgrove Reg</t>
  </si>
  <si>
    <t>Passaic</t>
  </si>
  <si>
    <t>Bloomingdale Boro</t>
  </si>
  <si>
    <t>Classical Academy Charte</t>
  </si>
  <si>
    <t>Clifton City</t>
  </si>
  <si>
    <t>College Achieve Paterson Charter</t>
  </si>
  <si>
    <t>N.R.</t>
  </si>
  <si>
    <t>Community Charter School</t>
  </si>
  <si>
    <t>Haledon Boro</t>
  </si>
  <si>
    <t>Hawthorne Boro</t>
  </si>
  <si>
    <t>John P Holland Charter S</t>
  </si>
  <si>
    <t>Lakeland Regional</t>
  </si>
  <si>
    <t>Little Falls Twp</t>
  </si>
  <si>
    <t>North Haledon Boro</t>
  </si>
  <si>
    <t>Passaic Arts And Science</t>
  </si>
  <si>
    <t>Passaic City</t>
  </si>
  <si>
    <t>Passaic Co Manchester Reg</t>
  </si>
  <si>
    <t>Passaic County Vocational</t>
  </si>
  <si>
    <t>Passaic Valley Regional</t>
  </si>
  <si>
    <t>Paterson Arts &amp; Sci. Cs</t>
  </si>
  <si>
    <t>Paterson City</t>
  </si>
  <si>
    <t>Paterson Cs For Sci/Tech</t>
  </si>
  <si>
    <t>Philip's Charter School</t>
  </si>
  <si>
    <t>Pompton Lakes Boro</t>
  </si>
  <si>
    <t>Prospect Park Boro</t>
  </si>
  <si>
    <t>Ringwood Boro</t>
  </si>
  <si>
    <t>Totowa Boro</t>
  </si>
  <si>
    <t>Wanaque Boro</t>
  </si>
  <si>
    <t>Wayne Twp</t>
  </si>
  <si>
    <t>West Milford Twp</t>
  </si>
  <si>
    <t>Woodland Park</t>
  </si>
  <si>
    <t>Ocean</t>
  </si>
  <si>
    <t>Barnegat Twp</t>
  </si>
  <si>
    <t>Bay Head Boro</t>
  </si>
  <si>
    <t>Beach Haven Boro</t>
  </si>
  <si>
    <t>Berkeley Twp</t>
  </si>
  <si>
    <t>Brick Twp</t>
  </si>
  <si>
    <t>Central Regional</t>
  </si>
  <si>
    <t>Eagleswood Twp</t>
  </si>
  <si>
    <t>Island Heights Boro</t>
  </si>
  <si>
    <t>Jackson Twp</t>
  </si>
  <si>
    <t>Lacey Twp</t>
  </si>
  <si>
    <t>Lakehurst Boro</t>
  </si>
  <si>
    <t>Lakewood Twp</t>
  </si>
  <si>
    <t>Lavallette Boro</t>
  </si>
  <si>
    <t>Little Egg Harbor Twp</t>
  </si>
  <si>
    <t>Long Beach Island</t>
  </si>
  <si>
    <t>Manchester Twp</t>
  </si>
  <si>
    <t>Ocean Academy Charter School</t>
  </si>
  <si>
    <t>Ocean County Vocational</t>
  </si>
  <si>
    <t>Ocean Gate Boro</t>
  </si>
  <si>
    <t>Ocean Twp</t>
  </si>
  <si>
    <t>H. K-12|K-6</t>
  </si>
  <si>
    <t>Pinelands Regional</t>
  </si>
  <si>
    <t>Plumsted Twp</t>
  </si>
  <si>
    <t>Point Pleasant Beach</t>
  </si>
  <si>
    <t>Point Pleasant Boro</t>
  </si>
  <si>
    <t>Seaside Heights Boro</t>
  </si>
  <si>
    <t>Seaside Park Boro</t>
  </si>
  <si>
    <t>K-6|Non-Operating</t>
  </si>
  <si>
    <t>Southern Regional</t>
  </si>
  <si>
    <t>Stafford Twp</t>
  </si>
  <si>
    <t>Toms River Regional</t>
  </si>
  <si>
    <t>Tuckerton Boro</t>
  </si>
  <si>
    <t>Morris</t>
  </si>
  <si>
    <t>Boonton Town</t>
  </si>
  <si>
    <t>Boonton Twp</t>
  </si>
  <si>
    <t>Butler Boro</t>
  </si>
  <si>
    <t>Chester Twp</t>
  </si>
  <si>
    <t>Denville Twp</t>
  </si>
  <si>
    <t>Dover Town</t>
  </si>
  <si>
    <t>East Hanover Twp</t>
  </si>
  <si>
    <t>Florham Park Boro</t>
  </si>
  <si>
    <t>Hanover Park Regional</t>
  </si>
  <si>
    <t>Hanover Twp</t>
  </si>
  <si>
    <t>Harding Township</t>
  </si>
  <si>
    <t>Jefferson Twp</t>
  </si>
  <si>
    <t>Kinnelon Boro</t>
  </si>
  <si>
    <t>Lincoln Park Boro</t>
  </si>
  <si>
    <t>Long Hill Twp</t>
  </si>
  <si>
    <t>Madison Boro</t>
  </si>
  <si>
    <t>Mendham Boro</t>
  </si>
  <si>
    <t>Mendham Twp</t>
  </si>
  <si>
    <t>Mine Hill Twp</t>
  </si>
  <si>
    <t>Montville Twp</t>
  </si>
  <si>
    <t>Morris County Vocational</t>
  </si>
  <si>
    <t>Morris Hills Regional</t>
  </si>
  <si>
    <t>Morris Plains Boro</t>
  </si>
  <si>
    <t>Morris School District</t>
  </si>
  <si>
    <t>Mount Arlington Boro</t>
  </si>
  <si>
    <t>Mount Olive Twp</t>
  </si>
  <si>
    <t>Mountain Lakes Boro</t>
  </si>
  <si>
    <t>Netcong Boro</t>
  </si>
  <si>
    <t>Parsippany-Troy Hills Twp</t>
  </si>
  <si>
    <t>Pequannock Twp</t>
  </si>
  <si>
    <t>Randolph Twp</t>
  </si>
  <si>
    <t>Riverdale Boro</t>
  </si>
  <si>
    <t>Rockaway Boro</t>
  </si>
  <si>
    <t>Rockaway Twp</t>
  </si>
  <si>
    <t>Roxbury Twp</t>
  </si>
  <si>
    <t>Sch Dist Of The Chathams</t>
  </si>
  <si>
    <t>Unity Cs</t>
  </si>
  <si>
    <t>West Morris Regional</t>
  </si>
  <si>
    <t>Wharton Boro</t>
  </si>
  <si>
    <t>Monmouth</t>
  </si>
  <si>
    <t>Academy Charter High Sch</t>
  </si>
  <si>
    <t>Allenhurst</t>
  </si>
  <si>
    <t>K-12|Non-Operating</t>
  </si>
  <si>
    <t>Asbury Park City</t>
  </si>
  <si>
    <t>Atlantic Highlands Boro</t>
  </si>
  <si>
    <t>Avon Boro</t>
  </si>
  <si>
    <t>Belmar Boro</t>
  </si>
  <si>
    <t>Bradley Beach Boro</t>
  </si>
  <si>
    <t>Brielle Boro</t>
  </si>
  <si>
    <t>College Achieve Asbury Park Charter Scho</t>
  </si>
  <si>
    <t>Colts Neck Twp</t>
  </si>
  <si>
    <t>Deal Boro</t>
  </si>
  <si>
    <t>Eatontown Boro</t>
  </si>
  <si>
    <t>Fair Haven Boro</t>
  </si>
  <si>
    <t>Farmingdale Boro</t>
  </si>
  <si>
    <t>Freehold Boro</t>
  </si>
  <si>
    <t>Freehold Regional</t>
  </si>
  <si>
    <t>Freehold Twp</t>
  </si>
  <si>
    <t>Hazlet Twp</t>
  </si>
  <si>
    <t>Henry Hudson Regional</t>
  </si>
  <si>
    <t>Highlands Boro</t>
  </si>
  <si>
    <t>Holmdel Twp</t>
  </si>
  <si>
    <t>Hope Academy Cs</t>
  </si>
  <si>
    <t>Howell Twp</t>
  </si>
  <si>
    <t>Interlaken</t>
  </si>
  <si>
    <t>Keansburg Boro</t>
  </si>
  <si>
    <t>Keyport Boro</t>
  </si>
  <si>
    <t>Lake Como</t>
  </si>
  <si>
    <t>Little Silver Boro</t>
  </si>
  <si>
    <t>Long Branch City</t>
  </si>
  <si>
    <t>Manalapan-Englishtown Reg</t>
  </si>
  <si>
    <t>Manasquan Boro</t>
  </si>
  <si>
    <t>Marlboro Twp</t>
  </si>
  <si>
    <t>Matawan-Aberdeen Regional</t>
  </si>
  <si>
    <t>Middletown Twp</t>
  </si>
  <si>
    <t>Millstone Twp</t>
  </si>
  <si>
    <t>Monmouth Beach Boro</t>
  </si>
  <si>
    <t>Monmouth Co Vocational</t>
  </si>
  <si>
    <t>Monmouth Regional</t>
  </si>
  <si>
    <t>Neptune City</t>
  </si>
  <si>
    <t>Neptune Twp</t>
  </si>
  <si>
    <t>Oceanport Boro</t>
  </si>
  <si>
    <t>Red Bank Boro</t>
  </si>
  <si>
    <t>Red Bank Regional</t>
  </si>
  <si>
    <t>Roosevelt Boro</t>
  </si>
  <si>
    <t>Rumson Boro</t>
  </si>
  <si>
    <t>Rumson-Fair Haven Reg</t>
  </si>
  <si>
    <t>Sea Girt Boro</t>
  </si>
  <si>
    <t>Shore Regional</t>
  </si>
  <si>
    <t>Shrewsbury Boro</t>
  </si>
  <si>
    <t>Spring Lake Boro</t>
  </si>
  <si>
    <t>Spring Lake Heights Boro</t>
  </si>
  <si>
    <t>The Red Bank Cs</t>
  </si>
  <si>
    <t>Tinton Falls</t>
  </si>
  <si>
    <t>Union Beach</t>
  </si>
  <si>
    <t>Upper Freehold Regional</t>
  </si>
  <si>
    <t>Wall Twp</t>
  </si>
  <si>
    <t>West Long Branch Boro</t>
  </si>
  <si>
    <t>Middlesex</t>
  </si>
  <si>
    <t>Academy For Urban Leader</t>
  </si>
  <si>
    <t>Carteret Boro</t>
  </si>
  <si>
    <t>Cranbury Twp</t>
  </si>
  <si>
    <t>Dunellen Boro</t>
  </si>
  <si>
    <t>East Brunswick Twp</t>
  </si>
  <si>
    <t>Edison Twp</t>
  </si>
  <si>
    <t>Greater Brunswick Cs</t>
  </si>
  <si>
    <t>Hatikvah International Cs</t>
  </si>
  <si>
    <t>Highland Park Boro</t>
  </si>
  <si>
    <t>Jamesburg Boro</t>
  </si>
  <si>
    <t>Metuchen Boro</t>
  </si>
  <si>
    <t>Middlesex Boro</t>
  </si>
  <si>
    <t>Middlesex Charter School</t>
  </si>
  <si>
    <t>Middlesex Co Vocational</t>
  </si>
  <si>
    <t>Milltown Boro</t>
  </si>
  <si>
    <t>Monroe Twp</t>
  </si>
  <si>
    <t>New Brunswick City</t>
  </si>
  <si>
    <t>North Brunswick Twp</t>
  </si>
  <si>
    <t>Old Bridge Twp</t>
  </si>
  <si>
    <t>Perth Amboy City</t>
  </si>
  <si>
    <t>Piscataway Twp</t>
  </si>
  <si>
    <t>Sayreville Boro</t>
  </si>
  <si>
    <t>South Amboy City</t>
  </si>
  <si>
    <t>South Brunswick Twp</t>
  </si>
  <si>
    <t>South Plainfield Boro</t>
  </si>
  <si>
    <t>South River Boro</t>
  </si>
  <si>
    <t>Spotswood</t>
  </si>
  <si>
    <t>Woodbridge Twp</t>
  </si>
  <si>
    <t>Mercer</t>
  </si>
  <si>
    <t>Achievers Early College Prep Charter Sch</t>
  </si>
  <si>
    <t>East Windsor Regional</t>
  </si>
  <si>
    <t>Ewing Twp</t>
  </si>
  <si>
    <t>Foundation Academy Cs</t>
  </si>
  <si>
    <t>Hamilton Twp</t>
  </si>
  <si>
    <t>Hopewell Valley Regional</t>
  </si>
  <si>
    <t>International Charter School</t>
  </si>
  <si>
    <t>Lawrence Twp</t>
  </si>
  <si>
    <t>Mercer Co Special Service</t>
  </si>
  <si>
    <t>Mercer County Vocational</t>
  </si>
  <si>
    <t>Pace Cs Of Hamilton</t>
  </si>
  <si>
    <t>Paul Robeson Humanities</t>
  </si>
  <si>
    <t>Princeton</t>
  </si>
  <si>
    <t>Princeton Cs</t>
  </si>
  <si>
    <t>Robbinsville Twp</t>
  </si>
  <si>
    <t>Trenton City</t>
  </si>
  <si>
    <t>Trenton Stem-To-Civics Cs</t>
  </si>
  <si>
    <t>Village Cs</t>
  </si>
  <si>
    <t>W Windsor-Plainsboro Reg</t>
  </si>
  <si>
    <t>Hunterdon</t>
  </si>
  <si>
    <t>Alexandria Twp</t>
  </si>
  <si>
    <t>Bethlehem Twp</t>
  </si>
  <si>
    <t>Bloomsbury Boro</t>
  </si>
  <si>
    <t>Califon Boro</t>
  </si>
  <si>
    <t>Clinton Town</t>
  </si>
  <si>
    <t>Clinton Twp</t>
  </si>
  <si>
    <t>Delaware Twp</t>
  </si>
  <si>
    <t>Delaware Valley Regional</t>
  </si>
  <si>
    <t>East Amwell Twp</t>
  </si>
  <si>
    <t>Flemington-Raritan Reg</t>
  </si>
  <si>
    <t>Frenchtown Boro</t>
  </si>
  <si>
    <t>Hampton Boro</t>
  </si>
  <si>
    <t>High Bridge Boro</t>
  </si>
  <si>
    <t>Holland Twp</t>
  </si>
  <si>
    <t>Hunterdon Central Reg</t>
  </si>
  <si>
    <t>Hunterdon Co Vocational</t>
  </si>
  <si>
    <t>Kingwood Twp</t>
  </si>
  <si>
    <t>Lebanon Boro</t>
  </si>
  <si>
    <t>B. K-8|K-6</t>
  </si>
  <si>
    <t>Lebanon Twp</t>
  </si>
  <si>
    <t>Milford Boro</t>
  </si>
  <si>
    <t>N Hunt/Voorhees Regional</t>
  </si>
  <si>
    <t>Readington Twp</t>
  </si>
  <si>
    <t>South-Hunterdon</t>
  </si>
  <si>
    <t>Tewksbury Twp</t>
  </si>
  <si>
    <t>Hudson</t>
  </si>
  <si>
    <t>Bayonne City</t>
  </si>
  <si>
    <t>Beloved Community Charte</t>
  </si>
  <si>
    <t>Dr Lena Edwards Academic</t>
  </si>
  <si>
    <t>East Newark Boro</t>
  </si>
  <si>
    <t>Elysian Cs Of Hoboken</t>
  </si>
  <si>
    <t>Empowerment Academy</t>
  </si>
  <si>
    <t>Guttenberg Town</t>
  </si>
  <si>
    <t>Harrison Town</t>
  </si>
  <si>
    <t>Hoboken City</t>
  </si>
  <si>
    <t>Hoboken Cs</t>
  </si>
  <si>
    <t>Hola Hoboken Dual Lang Cs</t>
  </si>
  <si>
    <t>Hudson Arts And Science</t>
  </si>
  <si>
    <t>Hudson County Vocational</t>
  </si>
  <si>
    <t>Jersey City</t>
  </si>
  <si>
    <t>Jersey City Comm. Cs</t>
  </si>
  <si>
    <t>Jersey City Global Cs</t>
  </si>
  <si>
    <t>Jersey City Golden Door</t>
  </si>
  <si>
    <t>Kearny Town</t>
  </si>
  <si>
    <t>Learning Community Cs</t>
  </si>
  <si>
    <t>M E T S Charter School</t>
  </si>
  <si>
    <t>North Bergen Twp</t>
  </si>
  <si>
    <t>Secaucus Town</t>
  </si>
  <si>
    <t>Soaring Heights Cs</t>
  </si>
  <si>
    <t>The Ethical Community Ch</t>
  </si>
  <si>
    <t>Union City</t>
  </si>
  <si>
    <t>University Academy Cs</t>
  </si>
  <si>
    <t>Weehawken Twp</t>
  </si>
  <si>
    <t>West New York Town</t>
  </si>
  <si>
    <t>Gloucester</t>
  </si>
  <si>
    <t>Clayton Boro</t>
  </si>
  <si>
    <t>Clearview Regional</t>
  </si>
  <si>
    <t>Delsea Regional H.S Dist.</t>
  </si>
  <si>
    <t>Deptford Twp</t>
  </si>
  <si>
    <t>East Greenwich Twp</t>
  </si>
  <si>
    <t>Elk Twp</t>
  </si>
  <si>
    <t>Gateway Regional</t>
  </si>
  <si>
    <t>Glassboro</t>
  </si>
  <si>
    <t>Gloucester Co Spec Serv</t>
  </si>
  <si>
    <t>Gloucester Co Vocational</t>
  </si>
  <si>
    <t>Harrison Twp</t>
  </si>
  <si>
    <t>Kingsway Regional</t>
  </si>
  <si>
    <t>Logan Twp</t>
  </si>
  <si>
    <t>Mantua Twp</t>
  </si>
  <si>
    <t>National Park Boro</t>
  </si>
  <si>
    <t>Newfield Boro</t>
  </si>
  <si>
    <t>Paulsboro Boro</t>
  </si>
  <si>
    <t>Pitman Boro</t>
  </si>
  <si>
    <t>South Harrison Twp</t>
  </si>
  <si>
    <t>Swedesboro-Woolwich</t>
  </si>
  <si>
    <t>Wenonah Boro</t>
  </si>
  <si>
    <t>West Deptford Twp</t>
  </si>
  <si>
    <t>Westville Boro</t>
  </si>
  <si>
    <t>Woodbury City</t>
  </si>
  <si>
    <t>Woodbury Heights Boro</t>
  </si>
  <si>
    <t>Essex</t>
  </si>
  <si>
    <t>Achieve Community Charter School</t>
  </si>
  <si>
    <t>Belleville Town</t>
  </si>
  <si>
    <t>Bloomfield Twp</t>
  </si>
  <si>
    <t>Burch Charter School Of</t>
  </si>
  <si>
    <t>Caldwell-West Caldwell</t>
  </si>
  <si>
    <t>Cedar Grove Twp</t>
  </si>
  <si>
    <t>City Of Orange Twp</t>
  </si>
  <si>
    <t>Discovery Cs</t>
  </si>
  <si>
    <t>East Orange</t>
  </si>
  <si>
    <t>East Orange Community Cs</t>
  </si>
  <si>
    <t>Essex Co Voc-Tech</t>
  </si>
  <si>
    <t>Essex Fells Boro</t>
  </si>
  <si>
    <t>Fairfield Twp</t>
  </si>
  <si>
    <t>Glen Ridge Boro</t>
  </si>
  <si>
    <t>Gray Cs</t>
  </si>
  <si>
    <t>Great Oaks Legacy Charter School</t>
  </si>
  <si>
    <t>Irvington Township</t>
  </si>
  <si>
    <t>Lead Academy Charter School</t>
  </si>
  <si>
    <t>Link Community Charter S</t>
  </si>
  <si>
    <t>Livingston Twp</t>
  </si>
  <si>
    <t>Maria L. Varisco-Rogers</t>
  </si>
  <si>
    <t>Marion P. Thomas Cs</t>
  </si>
  <si>
    <t>Millburn Twp</t>
  </si>
  <si>
    <t>Montclair Town</t>
  </si>
  <si>
    <t>New Horizons Comm. Cs</t>
  </si>
  <si>
    <t>Newark City</t>
  </si>
  <si>
    <t>Newark Educators Communi</t>
  </si>
  <si>
    <t>North Caldwell Boro</t>
  </si>
  <si>
    <t>North Star Academy Chart</t>
  </si>
  <si>
    <t>Nutley Town</t>
  </si>
  <si>
    <t>Peoples Preparatory Charter School</t>
  </si>
  <si>
    <t>Phillip's Academy Cs</t>
  </si>
  <si>
    <t>Pride Academy Charter School</t>
  </si>
  <si>
    <t>Robert Treat Academy Cs</t>
  </si>
  <si>
    <t>Roseland Boro</t>
  </si>
  <si>
    <t>Roseville Community Cs</t>
  </si>
  <si>
    <t>South Orange-Maplewood</t>
  </si>
  <si>
    <t>Team Academy Charter Sch</t>
  </si>
  <si>
    <t>University Heights Cs</t>
  </si>
  <si>
    <t>Verona Boro</t>
  </si>
  <si>
    <t>West Essex Regional</t>
  </si>
  <si>
    <t>West Orange Town</t>
  </si>
  <si>
    <t>Cumberland</t>
  </si>
  <si>
    <t>Bridgeton City</t>
  </si>
  <si>
    <t>Bridgeton Public Charter</t>
  </si>
  <si>
    <t>Commercial Twp</t>
  </si>
  <si>
    <t>Compass Academy Cs</t>
  </si>
  <si>
    <t>Cumberland Co Vocational</t>
  </si>
  <si>
    <t>Cumberland Regional</t>
  </si>
  <si>
    <t>Deerfield Twp</t>
  </si>
  <si>
    <t>Downe Twp</t>
  </si>
  <si>
    <t>Hopewell Twp</t>
  </si>
  <si>
    <t>Maurice River Twp</t>
  </si>
  <si>
    <t>Millville City</t>
  </si>
  <si>
    <t>Millville Public Charter</t>
  </si>
  <si>
    <t>Stow Creek Twp</t>
  </si>
  <si>
    <t>Upper Deerfield Twp</t>
  </si>
  <si>
    <t>Vineland City</t>
  </si>
  <si>
    <t>Vineland Public Charter</t>
  </si>
  <si>
    <t>Cape May</t>
  </si>
  <si>
    <t>Avalon Boro</t>
  </si>
  <si>
    <t>Cape May City</t>
  </si>
  <si>
    <t>Cape May Co Special Serv</t>
  </si>
  <si>
    <t>Cape May Co Vocational</t>
  </si>
  <si>
    <t>Cape May Point</t>
  </si>
  <si>
    <t>Dennis Twp</t>
  </si>
  <si>
    <t>Lower Cape May Regional</t>
  </si>
  <si>
    <t>Lower Twp</t>
  </si>
  <si>
    <t>Middle Twp</t>
  </si>
  <si>
    <t>North Wildwood City</t>
  </si>
  <si>
    <t>Ocean City</t>
  </si>
  <si>
    <t>Sea Isle City</t>
  </si>
  <si>
    <t>Stone Harbor Boro</t>
  </si>
  <si>
    <t>Upper Twp</t>
  </si>
  <si>
    <t>West Cape May Boro</t>
  </si>
  <si>
    <t>West Wildwood</t>
  </si>
  <si>
    <t>Wildwood City</t>
  </si>
  <si>
    <t>Wildwood Crest Boro</t>
  </si>
  <si>
    <t>Woodbine Boro</t>
  </si>
  <si>
    <t>Camden</t>
  </si>
  <si>
    <t>Audubon Boro</t>
  </si>
  <si>
    <t>Barrington Boro</t>
  </si>
  <si>
    <t>Bellmawr Boro</t>
  </si>
  <si>
    <t>Berlin Boro</t>
  </si>
  <si>
    <t>Berlin Twp</t>
  </si>
  <si>
    <t>Black Horse Pike Regional</t>
  </si>
  <si>
    <t>Brooklawn Boro</t>
  </si>
  <si>
    <t>Camden City</t>
  </si>
  <si>
    <t>Camden County Vocational</t>
  </si>
  <si>
    <t>Camden Prep</t>
  </si>
  <si>
    <t>Camden's Promise Charter</t>
  </si>
  <si>
    <t>Cherry Hill Twp</t>
  </si>
  <si>
    <t>Clementon Boro</t>
  </si>
  <si>
    <t>Collingswood Boro</t>
  </si>
  <si>
    <t>Eastern Camden County Reg</t>
  </si>
  <si>
    <t>Eco Charter School</t>
  </si>
  <si>
    <t>Freedom Prep Charter Sch</t>
  </si>
  <si>
    <t>Gibbsboro Boro</t>
  </si>
  <si>
    <t>Gloucester City</t>
  </si>
  <si>
    <t>Gloucester Twp</t>
  </si>
  <si>
    <t>Haddon Heights Boro</t>
  </si>
  <si>
    <t>Haddon Twp</t>
  </si>
  <si>
    <t>Haddonfield</t>
  </si>
  <si>
    <t>Hi Nella</t>
  </si>
  <si>
    <t>Hope Community Cs</t>
  </si>
  <si>
    <t>Kingdom Cs Of Leadership</t>
  </si>
  <si>
    <t>Kipp Cooper Norcross</t>
  </si>
  <si>
    <t>Laurel Springs Boro</t>
  </si>
  <si>
    <t>Lawnside Boro</t>
  </si>
  <si>
    <t>Leap Academy University</t>
  </si>
  <si>
    <t>Lindenwold Boro</t>
  </si>
  <si>
    <t>Magnolia Boro</t>
  </si>
  <si>
    <t>Mastery Schools Of Camden</t>
  </si>
  <si>
    <t>Merchantville Boro</t>
  </si>
  <si>
    <t>Mount Ephraim Boro</t>
  </si>
  <si>
    <t>Oaklyn Boro</t>
  </si>
  <si>
    <t>Pennsauken Twp</t>
  </si>
  <si>
    <t>Pine Hill Boro</t>
  </si>
  <si>
    <t>Pine Valley</t>
  </si>
  <si>
    <t>Runnemede Boro</t>
  </si>
  <si>
    <t>Somerdale Boro</t>
  </si>
  <si>
    <t>Sterling High School Dist</t>
  </si>
  <si>
    <t>Stratford Boro</t>
  </si>
  <si>
    <t>Voorhees Twp</t>
  </si>
  <si>
    <t>Waterford Twp</t>
  </si>
  <si>
    <t>Winslow Twp</t>
  </si>
  <si>
    <t>Woodlynne Boro</t>
  </si>
  <si>
    <t>Burlington</t>
  </si>
  <si>
    <t>Bass River Twp</t>
  </si>
  <si>
    <t>Benjamin Banneker Prep Cs</t>
  </si>
  <si>
    <t>Beverly City</t>
  </si>
  <si>
    <t>Bordentown Regional</t>
  </si>
  <si>
    <t>Burlington City</t>
  </si>
  <si>
    <t>Burlington Co Spec Serv</t>
  </si>
  <si>
    <t>Burlington Co Vocational</t>
  </si>
  <si>
    <t>Burlington Twp</t>
  </si>
  <si>
    <t>Chesterfield Twp</t>
  </si>
  <si>
    <t>Cinnaminson Twp</t>
  </si>
  <si>
    <t>Delanco Twp</t>
  </si>
  <si>
    <t>Delran Twp</t>
  </si>
  <si>
    <t>Eastampton Twp</t>
  </si>
  <si>
    <t>Edgewater Park Twp</t>
  </si>
  <si>
    <t>Evesham Twp</t>
  </si>
  <si>
    <t>Florence Twp</t>
  </si>
  <si>
    <t>Hainesport Twp</t>
  </si>
  <si>
    <t>Lenape Regional</t>
  </si>
  <si>
    <t>Lumberton Twp</t>
  </si>
  <si>
    <t>Maple Shade Twp</t>
  </si>
  <si>
    <t>Medford Lakes Boro</t>
  </si>
  <si>
    <t>Medford Twp</t>
  </si>
  <si>
    <t>Moorestown Twp</t>
  </si>
  <si>
    <t>Mount Holly Twp</t>
  </si>
  <si>
    <t>Mount Laurel Twp</t>
  </si>
  <si>
    <t>New Hanover Twp</t>
  </si>
  <si>
    <t>North Hanover Twp</t>
  </si>
  <si>
    <t>Northern Burlington Reg</t>
  </si>
  <si>
    <t>Palmyra Boro</t>
  </si>
  <si>
    <t>Pemberton Twp</t>
  </si>
  <si>
    <t>Rancocas Valley Regional</t>
  </si>
  <si>
    <t>Riverbank Charter School</t>
  </si>
  <si>
    <t>Riverside Twp</t>
  </si>
  <si>
    <t>Riverton</t>
  </si>
  <si>
    <t>Shamong Twp</t>
  </si>
  <si>
    <t>Southampton Twp</t>
  </si>
  <si>
    <t>Tabernacle Twp</t>
  </si>
  <si>
    <t>Westampton</t>
  </si>
  <si>
    <t>Willingboro Twp</t>
  </si>
  <si>
    <t>Woodland Twp</t>
  </si>
  <si>
    <t>Bergen</t>
  </si>
  <si>
    <t>Allendale Boro</t>
  </si>
  <si>
    <t>Alpine Boro</t>
  </si>
  <si>
    <t>Bergen Arts And Sciences</t>
  </si>
  <si>
    <t>Bergen Co Special Service</t>
  </si>
  <si>
    <t>Bergen County Vocational</t>
  </si>
  <si>
    <t>Bergenfield Boro</t>
  </si>
  <si>
    <t>Bogota Boro</t>
  </si>
  <si>
    <t>Carlstadt Boro</t>
  </si>
  <si>
    <t>Carlstadt-East Rutherford</t>
  </si>
  <si>
    <t>Cliffside Park Boro</t>
  </si>
  <si>
    <t>Closter Boro</t>
  </si>
  <si>
    <t>Cresskill Boro</t>
  </si>
  <si>
    <t>Demarest Boro</t>
  </si>
  <si>
    <t>Dumont Boro</t>
  </si>
  <si>
    <t>East Rutherford Boro</t>
  </si>
  <si>
    <t>Edgewater Boro</t>
  </si>
  <si>
    <t>Elmwood Park</t>
  </si>
  <si>
    <t>Emerson Boro</t>
  </si>
  <si>
    <t>Englewood City</t>
  </si>
  <si>
    <t>Englewood Cliffs Boro</t>
  </si>
  <si>
    <t>Englewood On The Palisad</t>
  </si>
  <si>
    <t>Fair Lawn Boro</t>
  </si>
  <si>
    <t>Fairview Boro</t>
  </si>
  <si>
    <t>Fort Lee Boro</t>
  </si>
  <si>
    <t>Franklin Lakes Boro</t>
  </si>
  <si>
    <t>Garfield City</t>
  </si>
  <si>
    <t>Glen Rock Boro</t>
  </si>
  <si>
    <t>Hackensack City</t>
  </si>
  <si>
    <t>Harrington Park Boro</t>
  </si>
  <si>
    <t>Hasbrouck Heights Boro</t>
  </si>
  <si>
    <t>Haworth Boro</t>
  </si>
  <si>
    <t>Hillsdale Boro</t>
  </si>
  <si>
    <t>Ho Ho Kus Boro</t>
  </si>
  <si>
    <t>Leonia Boro</t>
  </si>
  <si>
    <t>Little Ferry Boro</t>
  </si>
  <si>
    <t>Lodi Borough</t>
  </si>
  <si>
    <t>Lyndhurst Twp</t>
  </si>
  <si>
    <t>Mahwah Twp</t>
  </si>
  <si>
    <t>Maywood Boro</t>
  </si>
  <si>
    <t>Midland Park Boro</t>
  </si>
  <si>
    <t>Montvale Boro</t>
  </si>
  <si>
    <t>Moonachie Boro</t>
  </si>
  <si>
    <t>New Milford Boro</t>
  </si>
  <si>
    <t>North Arlington Boro</t>
  </si>
  <si>
    <t>Northern Highlands Reg</t>
  </si>
  <si>
    <t>Northern Valley Regional</t>
  </si>
  <si>
    <t>Northvale Boro</t>
  </si>
  <si>
    <t>Norwood Boro</t>
  </si>
  <si>
    <t>Oakland Boro</t>
  </si>
  <si>
    <t>Old Tappan Boro</t>
  </si>
  <si>
    <t>Oradell Boro</t>
  </si>
  <si>
    <t>Palisades Park</t>
  </si>
  <si>
    <t>Paramus Boro</t>
  </si>
  <si>
    <t>Park Ridge Boro</t>
  </si>
  <si>
    <t>Pascack Valley Regional</t>
  </si>
  <si>
    <t>Ramapo-Indian Hill Reg</t>
  </si>
  <si>
    <t>Ramsey Boro</t>
  </si>
  <si>
    <t>Ridgefield Boro</t>
  </si>
  <si>
    <t>Ridgefield Park Twp</t>
  </si>
  <si>
    <t>Ridgewood Village</t>
  </si>
  <si>
    <t>River Dell Regional</t>
  </si>
  <si>
    <t>River Edge Boro</t>
  </si>
  <si>
    <t>River Vale Twp</t>
  </si>
  <si>
    <t>Rochelle Park Twp</t>
  </si>
  <si>
    <t>Rockleigh</t>
  </si>
  <si>
    <t>Rutherford Boro</t>
  </si>
  <si>
    <t>Saddle Brook Twp</t>
  </si>
  <si>
    <t>Saddle River Boro</t>
  </si>
  <si>
    <t>South Hackensack Twp</t>
  </si>
  <si>
    <t>Teaneck Community Cs</t>
  </si>
  <si>
    <t>Teaneck Twp</t>
  </si>
  <si>
    <t>Tenafly Boro</t>
  </si>
  <si>
    <t>Upper Saddle River Boro</t>
  </si>
  <si>
    <t>Waldwick Boro</t>
  </si>
  <si>
    <t>Wallington Boro</t>
  </si>
  <si>
    <t>Westwood Regional</t>
  </si>
  <si>
    <t>Wood-Ridge Boro</t>
  </si>
  <si>
    <t>Woodcliff Lake Boro</t>
  </si>
  <si>
    <t>Wyckoff Twp</t>
  </si>
  <si>
    <t>Atlantic</t>
  </si>
  <si>
    <t>Absecon City</t>
  </si>
  <si>
    <t>Atlantic City</t>
  </si>
  <si>
    <t>Atlantic City Community</t>
  </si>
  <si>
    <t>Atlantic Co Special Serv</t>
  </si>
  <si>
    <t>Atlantic Co Vocational</t>
  </si>
  <si>
    <t>Brigantine City</t>
  </si>
  <si>
    <t>Buena Regional</t>
  </si>
  <si>
    <t>Charter~tech High School</t>
  </si>
  <si>
    <t>Corbin City</t>
  </si>
  <si>
    <t>Egg Harbor City</t>
  </si>
  <si>
    <t>Egg Harbor Twp</t>
  </si>
  <si>
    <t>Estell Manor City</t>
  </si>
  <si>
    <t>Folsom Boro</t>
  </si>
  <si>
    <t>Galloway Twp</t>
  </si>
  <si>
    <t>Greater Egg Harbor Reg</t>
  </si>
  <si>
    <t>Hammonton Town</t>
  </si>
  <si>
    <t>International Academy</t>
  </si>
  <si>
    <t>Linwood City</t>
  </si>
  <si>
    <t>Longport</t>
  </si>
  <si>
    <t>Mainland Regional</t>
  </si>
  <si>
    <t>Margate City</t>
  </si>
  <si>
    <t>Mullica Twp</t>
  </si>
  <si>
    <t>Northfield City</t>
  </si>
  <si>
    <t>Pleasantville City</t>
  </si>
  <si>
    <t>Port Republic City</t>
  </si>
  <si>
    <t>Somers Point City</t>
  </si>
  <si>
    <t>Ventnor City</t>
  </si>
  <si>
    <t>Weymouth Twp</t>
  </si>
  <si>
    <t>A. Statewide</t>
  </si>
  <si>
    <t>State Average - All Operating Types</t>
  </si>
  <si>
    <t>N.A.</t>
  </si>
  <si>
    <t>State Median - All Operating Types</t>
  </si>
  <si>
    <t>County</t>
  </si>
  <si>
    <t>District</t>
  </si>
  <si>
    <t>Budget Type/Operating Group</t>
  </si>
  <si>
    <t>ATLANTIC</t>
  </si>
  <si>
    <t>ABSECON CITY</t>
  </si>
  <si>
    <t>ATLANTIC CITY</t>
  </si>
  <si>
    <t>ATLANTIC CITY COMMUNITY CHARTER SCHOOL</t>
  </si>
  <si>
    <t>O. CHARTER</t>
  </si>
  <si>
    <t>ATLANTIC CO SPECIAL SERV</t>
  </si>
  <si>
    <t>ATLANTIC CO VOCATIONAL</t>
  </si>
  <si>
    <t>Q. COUNTY VOC</t>
  </si>
  <si>
    <t>BRIGANTINE CITY</t>
  </si>
  <si>
    <t>BUENA REGIONAL</t>
  </si>
  <si>
    <t>CHARTER~TECH HIGH SCHOOL</t>
  </si>
  <si>
    <t>EGG HARBOR CITY</t>
  </si>
  <si>
    <t>EGG HARBOR TWP</t>
  </si>
  <si>
    <t>ESTELL MANOR CITY</t>
  </si>
  <si>
    <t>FOLSOM BORO</t>
  </si>
  <si>
    <t>GALLOWAY TWP</t>
  </si>
  <si>
    <t>GREATER EGG HARBOR REG</t>
  </si>
  <si>
    <t>HAMILTON TWP</t>
  </si>
  <si>
    <t>HAMMONTON TOWN</t>
  </si>
  <si>
    <t>INTERNATIONAL ACADEMY OF ATLANTIC CITY C</t>
  </si>
  <si>
    <t>LINWOOD CITY</t>
  </si>
  <si>
    <t>MAINLAND REGIONAL</t>
  </si>
  <si>
    <t>MARGATE CITY</t>
  </si>
  <si>
    <t>MULLICA TWP</t>
  </si>
  <si>
    <t>NORTHFIELD CITY</t>
  </si>
  <si>
    <t>PLEASANTVILLE CITY</t>
  </si>
  <si>
    <t>PORT REPUBLIC CITY</t>
  </si>
  <si>
    <t>SOMERS POINT CITY</t>
  </si>
  <si>
    <t>VENTNOR CITY</t>
  </si>
  <si>
    <t>WEYMOUTH TWP</t>
  </si>
  <si>
    <t>BERGEN</t>
  </si>
  <si>
    <t>ALLENDALE BORO</t>
  </si>
  <si>
    <t>ALPINE BORO</t>
  </si>
  <si>
    <t>BERGEN ARTS AND SCIENCES CHARTER SCHOOL</t>
  </si>
  <si>
    <t>BERGEN CO SPECIAL SERVICE</t>
  </si>
  <si>
    <t>BERGEN COUNTY VOCATIONAL</t>
  </si>
  <si>
    <t>BERGENFIELD BORO</t>
  </si>
  <si>
    <t>BOGOTA BORO</t>
  </si>
  <si>
    <t>CARLSTADT BORO</t>
  </si>
  <si>
    <t>CARLSTADT-EAST RUTHERFORD</t>
  </si>
  <si>
    <t>CLIFFSIDE PARK BORO</t>
  </si>
  <si>
    <t>CLOSTER BORO</t>
  </si>
  <si>
    <t>CRESSKILL BORO</t>
  </si>
  <si>
    <t>DEMAREST BORO</t>
  </si>
  <si>
    <t>DUMONT BORO</t>
  </si>
  <si>
    <t>EAST RUTHERFORD BORO</t>
  </si>
  <si>
    <t>EDGEWATER BORO</t>
  </si>
  <si>
    <t>ELMWOOD PARK</t>
  </si>
  <si>
    <t>EMERSON BORO</t>
  </si>
  <si>
    <t>ENGLEWOOD CITY</t>
  </si>
  <si>
    <t>ENGLEWOOD CLIFFS BORO</t>
  </si>
  <si>
    <t>ENGLEWOOD ON THE PALISAD</t>
  </si>
  <si>
    <t>FAIR LAWN BORO</t>
  </si>
  <si>
    <t>FAIRVIEW BORO</t>
  </si>
  <si>
    <t>FORT LEE BORO</t>
  </si>
  <si>
    <t>FRANKLIN LAKES BORO</t>
  </si>
  <si>
    <t>GARFIELD CITY</t>
  </si>
  <si>
    <t>GLEN ROCK BORO</t>
  </si>
  <si>
    <t>HACKENSACK CITY</t>
  </si>
  <si>
    <t>HARRINGTON PARK BORO</t>
  </si>
  <si>
    <t>HASBROUCK HEIGHTS BORO</t>
  </si>
  <si>
    <t>HAWORTH BORO</t>
  </si>
  <si>
    <t>HILLSDALE BORO</t>
  </si>
  <si>
    <t>HO HO KUS BORO</t>
  </si>
  <si>
    <t>LEONIA BORO</t>
  </si>
  <si>
    <t>LITTLE FERRY BORO</t>
  </si>
  <si>
    <t>LODI BOROUGH</t>
  </si>
  <si>
    <t>LYNDHURST TWP</t>
  </si>
  <si>
    <t>MAHWAH TWP</t>
  </si>
  <si>
    <t>MAYWOOD BORO</t>
  </si>
  <si>
    <t>MIDLAND PARK BORO</t>
  </si>
  <si>
    <t>MONTVALE BORO</t>
  </si>
  <si>
    <t>MOONACHIE BORO</t>
  </si>
  <si>
    <t>NEW MILFORD BORO</t>
  </si>
  <si>
    <t>NORTH ARLINGTON BORO</t>
  </si>
  <si>
    <t>NORTHERN HIGHLANDS REG</t>
  </si>
  <si>
    <t>NORTHERN VALLEY REGIONAL</t>
  </si>
  <si>
    <t>NORTHVALE BORO</t>
  </si>
  <si>
    <t>NORWOOD BORO</t>
  </si>
  <si>
    <t>OAKLAND BORO</t>
  </si>
  <si>
    <t>OLD TAPPAN BORO</t>
  </si>
  <si>
    <t>ORADELL BORO</t>
  </si>
  <si>
    <t>PALISADES PARK</t>
  </si>
  <si>
    <t>PARAMUS BORO</t>
  </si>
  <si>
    <t>PARK RIDGE BORO</t>
  </si>
  <si>
    <t>PASCACK VALLEY REGIONAL</t>
  </si>
  <si>
    <t>RAMAPO-INDIAN HILL REG</t>
  </si>
  <si>
    <t>RAMSEY BORO</t>
  </si>
  <si>
    <t>RIDGEFIELD BORO</t>
  </si>
  <si>
    <t>RIDGEFIELD PARK TWP</t>
  </si>
  <si>
    <t>RIDGEWOOD VILLAGE</t>
  </si>
  <si>
    <t>RIVER DELL REGIONAL</t>
  </si>
  <si>
    <t>RIVER EDGE BORO</t>
  </si>
  <si>
    <t>RIVER VALE TWP</t>
  </si>
  <si>
    <t>ROCHELLE PARK TWP</t>
  </si>
  <si>
    <t>RUTHERFORD BORO</t>
  </si>
  <si>
    <t>SADDLE BROOK TWP</t>
  </si>
  <si>
    <t>SADDLE RIVER BORO</t>
  </si>
  <si>
    <t>SOUTH HACKENSACK TWP</t>
  </si>
  <si>
    <t>TEANECK COMMUNITY CS</t>
  </si>
  <si>
    <t>TEANECK TWP</t>
  </si>
  <si>
    <t>TENAFLY BORO</t>
  </si>
  <si>
    <t>UPPER SADDLE RIVER BORO</t>
  </si>
  <si>
    <t>WALDWICK BORO</t>
  </si>
  <si>
    <t>WALLINGTON BORO</t>
  </si>
  <si>
    <t>WESTWOOD REGIONAL</t>
  </si>
  <si>
    <t>WOOD-RIDGE BORO</t>
  </si>
  <si>
    <t>WOODCLIFF LAKE BORO</t>
  </si>
  <si>
    <t>WYCKOFF TWP</t>
  </si>
  <si>
    <t>BURLINGTON</t>
  </si>
  <si>
    <t>BASS RIVER TWP</t>
  </si>
  <si>
    <t>BENJAMIN BANNEKER PREP CS</t>
  </si>
  <si>
    <t>BEVERLY CITY</t>
  </si>
  <si>
    <t>BORDENTOWN REGIONAL</t>
  </si>
  <si>
    <t>BURLINGTON CITY</t>
  </si>
  <si>
    <t>BURLINGTON CO SPEC SERV</t>
  </si>
  <si>
    <t>BURLINGTON CO VOCATIONAL</t>
  </si>
  <si>
    <t>BURLINGTON TWP</t>
  </si>
  <si>
    <t>CHESTERFIELD TWP</t>
  </si>
  <si>
    <t>CINNAMINSON TWP</t>
  </si>
  <si>
    <t>DELANCO TWP</t>
  </si>
  <si>
    <t>DELRAN TWP</t>
  </si>
  <si>
    <t>EASTAMPTON TWP</t>
  </si>
  <si>
    <t>EDGEWATER PARK TWP</t>
  </si>
  <si>
    <t>EVESHAM TWP</t>
  </si>
  <si>
    <t>FLORENCE TWP</t>
  </si>
  <si>
    <t>HAINESPORT TWP</t>
  </si>
  <si>
    <t>LENAPE REGIONAL</t>
  </si>
  <si>
    <t>LUMBERTON TWP</t>
  </si>
  <si>
    <t>MANSFIELD TWP</t>
  </si>
  <si>
    <t>MAPLE SHADE TWP</t>
  </si>
  <si>
    <t>MEDFORD LAKES BORO</t>
  </si>
  <si>
    <t>MEDFORD TWP</t>
  </si>
  <si>
    <t>MOORESTOWN TWP</t>
  </si>
  <si>
    <t>MOUNT HOLLY TWP</t>
  </si>
  <si>
    <t>MOUNT LAUREL TWP</t>
  </si>
  <si>
    <t>NEW HANOVER TWP</t>
  </si>
  <si>
    <t>NORTH HANOVER TWP</t>
  </si>
  <si>
    <t>NORTHERN BURLINGTON REG</t>
  </si>
  <si>
    <t>PALMYRA BORO</t>
  </si>
  <si>
    <t>PEMBERTON TWP</t>
  </si>
  <si>
    <t>RANCOCAS VALLEY REGIONAL</t>
  </si>
  <si>
    <t>RIVERBANK CHARTER SCHOOL</t>
  </si>
  <si>
    <t>RIVERSIDE TWP</t>
  </si>
  <si>
    <t>RIVERTON</t>
  </si>
  <si>
    <t>SHAMONG TWP</t>
  </si>
  <si>
    <t>SOUTHAMPTON TWP</t>
  </si>
  <si>
    <t>SPRINGFIELD TWP</t>
  </si>
  <si>
    <t>TABERNACLE TWP</t>
  </si>
  <si>
    <t>WESTAMPTON</t>
  </si>
  <si>
    <t>WILLINGBORO TWP</t>
  </si>
  <si>
    <t>WOODLAND TWP</t>
  </si>
  <si>
    <t>CAMDEN</t>
  </si>
  <si>
    <t>AUDUBON BORO</t>
  </si>
  <si>
    <t>BARRINGTON BORO</t>
  </si>
  <si>
    <t>BELLMAWR BORO</t>
  </si>
  <si>
    <t>BERLIN BORO</t>
  </si>
  <si>
    <t>BERLIN TWP</t>
  </si>
  <si>
    <t>BLACK HORSE PIKE REGIONAL</t>
  </si>
  <si>
    <t>BROOKLAWN BORO</t>
  </si>
  <si>
    <t>CAMDEN CITY</t>
  </si>
  <si>
    <t>CAMDEN COMMUNITY</t>
  </si>
  <si>
    <t>CAMDEN COUNTY VOCATIONAL</t>
  </si>
  <si>
    <t>CAMDEN PREP</t>
  </si>
  <si>
    <t>CHERRY HILL TWP</t>
  </si>
  <si>
    <t>CLEMENTON BORO</t>
  </si>
  <si>
    <t>COLLINGSWOOD BORO</t>
  </si>
  <si>
    <t>EASTERN CAMDEN COUNTY REG</t>
  </si>
  <si>
    <t>ECO CHARTER SCHOOL</t>
  </si>
  <si>
    <t>FREEDOM PREP CHARTER SCHOOL</t>
  </si>
  <si>
    <t>GIBBSBORO BORO</t>
  </si>
  <si>
    <t>GLOUCESTER CITY</t>
  </si>
  <si>
    <t>GLOUCESTER TWP</t>
  </si>
  <si>
    <t>HADDON HEIGHTS BORO</t>
  </si>
  <si>
    <t>HADDON TWP</t>
  </si>
  <si>
    <t>HADDONFIELD</t>
  </si>
  <si>
    <t>HOPE COMMUNITY CS</t>
  </si>
  <si>
    <t>KINGDOM CS OF LEADERSHIP</t>
  </si>
  <si>
    <t>KIPP COOPER NORCROSS</t>
  </si>
  <si>
    <t>LAUREL SPRINGS BORO</t>
  </si>
  <si>
    <t>LAWNSIDE BORO</t>
  </si>
  <si>
    <t>LEAP ACADEMY UNIVERSITY</t>
  </si>
  <si>
    <t>LINDENWOLD BORO</t>
  </si>
  <si>
    <t>MAGNOLIA BORO</t>
  </si>
  <si>
    <t>MASTERY SCHOOLS OF CAMDEN</t>
  </si>
  <si>
    <t>MERCHANTVILLE BORO</t>
  </si>
  <si>
    <t>MOUNT EPHRAIM BORO</t>
  </si>
  <si>
    <t>OAKLYN BORO</t>
  </si>
  <si>
    <t>PENNSAUKEN TWP</t>
  </si>
  <si>
    <t>PINE HILL BORO</t>
  </si>
  <si>
    <t>RUNNEMEDE BORO</t>
  </si>
  <si>
    <t>SOMERDALE BORO</t>
  </si>
  <si>
    <t>STERLING HIGH SCHOOL DIST</t>
  </si>
  <si>
    <t>STRATFORD BORO</t>
  </si>
  <si>
    <t>VOORHEES TWP</t>
  </si>
  <si>
    <t>WATERFORD TWP</t>
  </si>
  <si>
    <t>WINSLOW TWP</t>
  </si>
  <si>
    <t>WOODLYNNE BORO</t>
  </si>
  <si>
    <t>CAPE MAY</t>
  </si>
  <si>
    <t>AVALON BORO</t>
  </si>
  <si>
    <t>CAPE MAY CITY</t>
  </si>
  <si>
    <t>CAPE MAY CO SPECIAL SERV</t>
  </si>
  <si>
    <t>CAPE MAY CO VOCATIONAL</t>
  </si>
  <si>
    <t>DENNIS TWP</t>
  </si>
  <si>
    <t>LOWER CAPE MAY REGIONAL</t>
  </si>
  <si>
    <t>LOWER TWP</t>
  </si>
  <si>
    <t>MIDDLE TWP</t>
  </si>
  <si>
    <t>NORTH WILDWOOD CITY</t>
  </si>
  <si>
    <t>OCEAN CITY</t>
  </si>
  <si>
    <t>STONE HARBOR BORO</t>
  </si>
  <si>
    <t>UPPER TWP</t>
  </si>
  <si>
    <t>WEST CAPE MAY BORO</t>
  </si>
  <si>
    <t>WILDWOOD CITY</t>
  </si>
  <si>
    <t>WILDWOOD CREST BORO</t>
  </si>
  <si>
    <t>WOODBINE BORO</t>
  </si>
  <si>
    <t>CUMBERLAND</t>
  </si>
  <si>
    <t>BRIDGETON CITY</t>
  </si>
  <si>
    <t>BRIDGETON PUBLIC CHARTER SCHOOL</t>
  </si>
  <si>
    <t>COMMERCIAL TWP</t>
  </si>
  <si>
    <t>COMPASS ACADEMY CS</t>
  </si>
  <si>
    <t>CUMBERLAND CO VOCATIONAL</t>
  </si>
  <si>
    <t>CUMBERLAND REGIONAL</t>
  </si>
  <si>
    <t>DEERFIELD TWP</t>
  </si>
  <si>
    <t>DOWNE TWP</t>
  </si>
  <si>
    <t>FAIRFIELD TWP</t>
  </si>
  <si>
    <t>GREENWICH TWP</t>
  </si>
  <si>
    <t>HOPEWELL TWP</t>
  </si>
  <si>
    <t>LAWRENCE TWP</t>
  </si>
  <si>
    <t>MAURICE RIVER TWP</t>
  </si>
  <si>
    <t>MILLVILLE CITY</t>
  </si>
  <si>
    <t>MILLVILLE PUBLIC CHARTER SCHOOL</t>
  </si>
  <si>
    <t>STOW CREEK TWP</t>
  </si>
  <si>
    <t>UPPER DEERFIELD TWP</t>
  </si>
  <si>
    <t>VINELAND CITY</t>
  </si>
  <si>
    <t>VINELAND PUBLIC CHARTER SCHOOL</t>
  </si>
  <si>
    <t>ESSEX</t>
  </si>
  <si>
    <t>BELLEVILLE TOWN</t>
  </si>
  <si>
    <t>BLOOMFIELD TWP</t>
  </si>
  <si>
    <t>BURCH CHARTER SCHOOL OF EXCELLENCE</t>
  </si>
  <si>
    <t>CALDWELL-WEST CALDWELL</t>
  </si>
  <si>
    <t>CEDAR GROVE TWP</t>
  </si>
  <si>
    <t>CITY OF ORANGE TWP</t>
  </si>
  <si>
    <t>DISCOVERY CS</t>
  </si>
  <si>
    <t>EAST ORANGE</t>
  </si>
  <si>
    <t>EAST ORANGE COMMUNITY CS</t>
  </si>
  <si>
    <t>ESSEX CO VOC-TECH</t>
  </si>
  <si>
    <t>ESSEX FELLS BORO</t>
  </si>
  <si>
    <t>GLEN RIDGE BORO</t>
  </si>
  <si>
    <t>GRAY CS</t>
  </si>
  <si>
    <t>GREAT OAKS CHARTER SCHOOL</t>
  </si>
  <si>
    <t>IRVINGTON TOWNSHIP</t>
  </si>
  <si>
    <t>LADY LIBERTY ACADEMY CS</t>
  </si>
  <si>
    <t>LINK COMMUNITY CHARTER SCHOOL</t>
  </si>
  <si>
    <t>LIVINGSTON TWP</t>
  </si>
  <si>
    <t>MARIA L. VARISCO-ROGERS</t>
  </si>
  <si>
    <t>MARION P. THOMAS CS</t>
  </si>
  <si>
    <t>MERIT PREP CS OF NEWARK</t>
  </si>
  <si>
    <t>MILLBURN TWP</t>
  </si>
  <si>
    <t>MONTCLAIR TOWN</t>
  </si>
  <si>
    <t>NEW HORIZONS COMM. CS</t>
  </si>
  <si>
    <t>NEWARK CITY</t>
  </si>
  <si>
    <t>NEWARK EDUCATORS COMMUNITY CHARTER SCHOO</t>
  </si>
  <si>
    <t>NEWARK PREP CHARTER SCHOOL</t>
  </si>
  <si>
    <t>NORTH CALDWELL BORO</t>
  </si>
  <si>
    <t>NORTH STAR ACADEMY CHARTER SCHOOL</t>
  </si>
  <si>
    <t>NUTLEY TOWN</t>
  </si>
  <si>
    <t>PAULO FREIRE CHARTER SCHOOL</t>
  </si>
  <si>
    <t>PEOPLES PREPARATORY CHARTER SCHOOL</t>
  </si>
  <si>
    <t>PHILLIP'S ACADEMY CS</t>
  </si>
  <si>
    <t>PRIDE ACADEMY CHARTER SCHOOL</t>
  </si>
  <si>
    <t>ROBERT TREAT ACADEMY CS</t>
  </si>
  <si>
    <t>ROSELAND BORO</t>
  </si>
  <si>
    <t>ROSEVILLE COMMUNITY CS</t>
  </si>
  <si>
    <t>SOUTH ORANGE-MAPLEWOOD</t>
  </si>
  <si>
    <t>TEAM ACADEMY CHARTER SCHOOL</t>
  </si>
  <si>
    <t>UNIVERSITY HEIGHTS CS</t>
  </si>
  <si>
    <t>VERONA BORO</t>
  </si>
  <si>
    <t>WEST ESSEX REGIONAL</t>
  </si>
  <si>
    <t>WEST ORANGE TOWN</t>
  </si>
  <si>
    <t>GLOUCESTER</t>
  </si>
  <si>
    <t>CLAYTON BORO</t>
  </si>
  <si>
    <t>CLEARVIEW REGIONAL</t>
  </si>
  <si>
    <t>DELSEA REGIONAL H.S DIST.</t>
  </si>
  <si>
    <t>DEPTFORD TWP</t>
  </si>
  <si>
    <t>EAST GREENWICH TWP</t>
  </si>
  <si>
    <t>ELK TWP</t>
  </si>
  <si>
    <t>FRANKLIN TWP</t>
  </si>
  <si>
    <t>GATEWAY REGIONAL</t>
  </si>
  <si>
    <t>GLASSBORO</t>
  </si>
  <si>
    <t>GLOUCESTER CO SPEC SERV</t>
  </si>
  <si>
    <t>GLOUCESTER CO VOCATIONAL</t>
  </si>
  <si>
    <t>HARRISON TWP</t>
  </si>
  <si>
    <t>KINGSWAY REGIONAL</t>
  </si>
  <si>
    <t>LOGAN TWP</t>
  </si>
  <si>
    <t>MANTUA TWP</t>
  </si>
  <si>
    <t>MONROE TWP</t>
  </si>
  <si>
    <t>NATIONAL PARK BORO</t>
  </si>
  <si>
    <t>PAULSBORO BORO</t>
  </si>
  <si>
    <t>PITMAN BORO</t>
  </si>
  <si>
    <t>SOUTH HARRISON TWP</t>
  </si>
  <si>
    <t>SWEDESBORO-WOOLWICH</t>
  </si>
  <si>
    <t>WASHINGTON TWP</t>
  </si>
  <si>
    <t>WENONAH BORO</t>
  </si>
  <si>
    <t>WEST DEPTFORD TWP</t>
  </si>
  <si>
    <t>WESTVILLE BORO</t>
  </si>
  <si>
    <t>WOODBURY CITY</t>
  </si>
  <si>
    <t>WOODBURY HEIGHTS BORO</t>
  </si>
  <si>
    <t>HUDSON</t>
  </si>
  <si>
    <t>BAYONNE CITY</t>
  </si>
  <si>
    <t>BELOVED COMMUNITY CHARTER SCHOOL</t>
  </si>
  <si>
    <t>DR LENA EDWARDS ACADEMIC CHARTER SCHOOL</t>
  </si>
  <si>
    <t>EAST NEWARK BORO</t>
  </si>
  <si>
    <t>ELYSIAN CS OF HOBOKEN</t>
  </si>
  <si>
    <t>EMPOWERMENT ACADEMY</t>
  </si>
  <si>
    <t>GREAT FUTURES CHARTER SCHOOL</t>
  </si>
  <si>
    <t>GUTTENBERG TOWN</t>
  </si>
  <si>
    <t>HARRISON TOWN</t>
  </si>
  <si>
    <t>HOBOKEN CITY</t>
  </si>
  <si>
    <t>HOBOKEN CS</t>
  </si>
  <si>
    <t>HOLA HOBOKEN DUAL LANG CS</t>
  </si>
  <si>
    <t>HUDSON COUNTY VOCATIONAL</t>
  </si>
  <si>
    <t>JERSEY CITY</t>
  </si>
  <si>
    <t>JERSEY CITY COMM. CS</t>
  </si>
  <si>
    <t>JERSEY CITY GLOBAL CS</t>
  </si>
  <si>
    <t>JERSEY CITY GOLDEN DOOR CHARTER SCHOOL</t>
  </si>
  <si>
    <t>KEARNY TOWN</t>
  </si>
  <si>
    <t>LEARNING COMMUNITY CS</t>
  </si>
  <si>
    <t>M E T S CHARTER SCHOOL</t>
  </si>
  <si>
    <t>NORTH BERGEN TWP</t>
  </si>
  <si>
    <t>SECAUCUS TOWN</t>
  </si>
  <si>
    <t>SOARING HEIGHTS CS</t>
  </si>
  <si>
    <t>THE ETHICAL COMMUNITY CHARTER SCHOOL</t>
  </si>
  <si>
    <t>UNION CITY</t>
  </si>
  <si>
    <t>UNIVERSITY ACADEMY CS</t>
  </si>
  <si>
    <t>WEEHAWKEN TWP</t>
  </si>
  <si>
    <t>WEST NEW YORK TOWN</t>
  </si>
  <si>
    <t>HUNTERDON</t>
  </si>
  <si>
    <t>ALEXANDRIA TWP</t>
  </si>
  <si>
    <t>BETHLEHEM TWP</t>
  </si>
  <si>
    <t>BLOOMSBURY BORO</t>
  </si>
  <si>
    <t>CALIFON BORO</t>
  </si>
  <si>
    <t>CLINTON TOWN</t>
  </si>
  <si>
    <t>CLINTON TWP</t>
  </si>
  <si>
    <t>DELAWARE TWP</t>
  </si>
  <si>
    <t>DELAWARE VALLEY REGIONAL</t>
  </si>
  <si>
    <t>EAST AMWELL TWP</t>
  </si>
  <si>
    <t>FLEMINGTON-RARITAN REG</t>
  </si>
  <si>
    <t>FRENCHTOWN BORO</t>
  </si>
  <si>
    <t>HAMPTON BORO</t>
  </si>
  <si>
    <t>HIGH BRIDGE BORO</t>
  </si>
  <si>
    <t>HOLLAND TWP</t>
  </si>
  <si>
    <t>HUNTERDON CENTRAL REG</t>
  </si>
  <si>
    <t>HUNTERDON CO VOCATIONAL</t>
  </si>
  <si>
    <t>KINGWOOD TWP</t>
  </si>
  <si>
    <t>LEBANON BORO</t>
  </si>
  <si>
    <t>LEBANON TWP</t>
  </si>
  <si>
    <t>MILFORD BORO</t>
  </si>
  <si>
    <t>N HUNT/VOORHEES REGIONAL</t>
  </si>
  <si>
    <t>READINGTON TWP</t>
  </si>
  <si>
    <t>SOUTH-HUNTERDON</t>
  </si>
  <si>
    <t>TEWKSBURY TWP</t>
  </si>
  <si>
    <t>UNION TWP</t>
  </si>
  <si>
    <t>MERCER</t>
  </si>
  <si>
    <t>EAST WINDSOR REGIONAL</t>
  </si>
  <si>
    <t>EWING TWP</t>
  </si>
  <si>
    <t>FOUNDATION ACADEMY CS</t>
  </si>
  <si>
    <t>HOPEWELL VALLEY REGIONAL</t>
  </si>
  <si>
    <t>INTERNATIONAL ACADEMY OF TRENTON CHARTER</t>
  </si>
  <si>
    <t>INTERNATIONAL CHARTER SCHOOL</t>
  </si>
  <si>
    <t>MERCER CO SPECIAL SERVICE</t>
  </si>
  <si>
    <t>MERCER COUNTY VOCATIONAL</t>
  </si>
  <si>
    <t>PACE CS OF HAMILTON</t>
  </si>
  <si>
    <t>PAUL ROBESON HUMANITIES CHARTER SCHOOL</t>
  </si>
  <si>
    <t>PRINCETON</t>
  </si>
  <si>
    <t>PRINCETON CS</t>
  </si>
  <si>
    <t>ROBBINSVILLE TWP</t>
  </si>
  <si>
    <t>TRENTON CITY</t>
  </si>
  <si>
    <t>TRENTON STEM-TO-CIVICS CS</t>
  </si>
  <si>
    <t>VILLAGE CS</t>
  </si>
  <si>
    <t>W WINDSOR-PLAINSBORO REG</t>
  </si>
  <si>
    <t>MIDDLESEX</t>
  </si>
  <si>
    <t>ACADEMY FOR URBAN LEADERSHIP CHARTER SCH</t>
  </si>
  <si>
    <t>CARTERET BORO</t>
  </si>
  <si>
    <t>CRANBURY TWP</t>
  </si>
  <si>
    <t>DUNELLEN BORO</t>
  </si>
  <si>
    <t>EAST BRUNSWICK TWP</t>
  </si>
  <si>
    <t>EDISON TWP</t>
  </si>
  <si>
    <t>GREATER BRUNSWICK CS</t>
  </si>
  <si>
    <t>HATIKVAH INTERNATIONAL CS</t>
  </si>
  <si>
    <t>HIGHLAND PARK BORO</t>
  </si>
  <si>
    <t>JAMESBURG BORO</t>
  </si>
  <si>
    <t>METUCHEN BORO</t>
  </si>
  <si>
    <t>MIDDLESEX BORO</t>
  </si>
  <si>
    <t>MIDDLESEX CO VOCATIONAL</t>
  </si>
  <si>
    <t>MILLTOWN BORO</t>
  </si>
  <si>
    <t>NEW BRUNSWICK CITY</t>
  </si>
  <si>
    <t>NORTH BRUNSWICK TWP</t>
  </si>
  <si>
    <t>OLD BRIDGE TWP</t>
  </si>
  <si>
    <t>PERTH AMBOY CITY</t>
  </si>
  <si>
    <t>PISCATAWAY TWP</t>
  </si>
  <si>
    <t>SAYREVILLE BORO</t>
  </si>
  <si>
    <t>SOUTH AMBOY CITY</t>
  </si>
  <si>
    <t>SOUTH BRUNSWICK TWP</t>
  </si>
  <si>
    <t>SOUTH PLAINFIELD BORO</t>
  </si>
  <si>
    <t>SOUTH RIVER BORO</t>
  </si>
  <si>
    <t>SPOTSWOOD</t>
  </si>
  <si>
    <t>WOODBRIDGE TWP</t>
  </si>
  <si>
    <t>MONMOUTH</t>
  </si>
  <si>
    <t>ACADEMY CHARTER HIGH SCHOOL</t>
  </si>
  <si>
    <t>ASBURY PARK CITY</t>
  </si>
  <si>
    <t>ATLANTIC HIGHLANDS BORO</t>
  </si>
  <si>
    <t>AVON BORO</t>
  </si>
  <si>
    <t>BELMAR BORO</t>
  </si>
  <si>
    <t>BRADLEY BEACH BORO</t>
  </si>
  <si>
    <t>BRIELLE BORO</t>
  </si>
  <si>
    <t>COLTS NECK TWP</t>
  </si>
  <si>
    <t>DEAL BORO</t>
  </si>
  <si>
    <t>EATONTOWN BORO</t>
  </si>
  <si>
    <t>FAIR HAVEN BORO</t>
  </si>
  <si>
    <t>FARMINGDALE BORO</t>
  </si>
  <si>
    <t>FREEHOLD BORO</t>
  </si>
  <si>
    <t>FREEHOLD REGIONAL</t>
  </si>
  <si>
    <t>FREEHOLD TWP</t>
  </si>
  <si>
    <t>HAZLET TWP</t>
  </si>
  <si>
    <t>HENRY HUDSON REGIONAL</t>
  </si>
  <si>
    <t>HIGHLANDS BORO</t>
  </si>
  <si>
    <t>HOLMDEL TWP</t>
  </si>
  <si>
    <t>HOPE ACADEMY CS</t>
  </si>
  <si>
    <t>HOWELL TWP</t>
  </si>
  <si>
    <t>KEANSBURG BORO</t>
  </si>
  <si>
    <t>KEYPORT BORO</t>
  </si>
  <si>
    <t>LITTLE SILVER BORO</t>
  </si>
  <si>
    <t>LONG BRANCH CITY</t>
  </si>
  <si>
    <t>MANALAPAN-ENGLISHTOWN REG</t>
  </si>
  <si>
    <t>MANASQUAN BORO</t>
  </si>
  <si>
    <t>MARLBORO TWP</t>
  </si>
  <si>
    <t>MATAWAN-ABERDEEN REGIONAL</t>
  </si>
  <si>
    <t>MIDDLETOWN TWP</t>
  </si>
  <si>
    <t>MILLSTONE TWP</t>
  </si>
  <si>
    <t>MONMOUTH BEACH BORO</t>
  </si>
  <si>
    <t>MONMOUTH CO VOCATIONAL</t>
  </si>
  <si>
    <t>MONMOUTH REGIONAL</t>
  </si>
  <si>
    <t>NEPTUNE CITY</t>
  </si>
  <si>
    <t>NEPTUNE TWP</t>
  </si>
  <si>
    <t>OCEAN TWP</t>
  </si>
  <si>
    <t>OCEANPORT BORO</t>
  </si>
  <si>
    <t>RED BANK BORO</t>
  </si>
  <si>
    <t>RED BANK REGIONAL</t>
  </si>
  <si>
    <t>ROOSEVELT BORO</t>
  </si>
  <si>
    <t>RUMSON BORO</t>
  </si>
  <si>
    <t>RUMSON-FAIR HAVEN REG</t>
  </si>
  <si>
    <t>SEA GIRT BORO</t>
  </si>
  <si>
    <t>SHORE REGIONAL</t>
  </si>
  <si>
    <t>SHREWSBURY BORO</t>
  </si>
  <si>
    <t>SPRING LAKE BORO</t>
  </si>
  <si>
    <t>SPRING LAKE HEIGHTS BORO</t>
  </si>
  <si>
    <t>THE RED BANK CS</t>
  </si>
  <si>
    <t>TINTON FALLS</t>
  </si>
  <si>
    <t>UNION BEACH</t>
  </si>
  <si>
    <t>UPPER FREEHOLD REGIONAL</t>
  </si>
  <si>
    <t>WALL TWP</t>
  </si>
  <si>
    <t>WEST LONG BRANCH BORO</t>
  </si>
  <si>
    <t>MORRIS</t>
  </si>
  <si>
    <t>BOONTON TOWN</t>
  </si>
  <si>
    <t>BOONTON TWP</t>
  </si>
  <si>
    <t>BUTLER BORO</t>
  </si>
  <si>
    <t>CHESTER TWP</t>
  </si>
  <si>
    <t>DENVILLE TWP</t>
  </si>
  <si>
    <t>DOVER TOWN</t>
  </si>
  <si>
    <t>EAST HANOVER TWP</t>
  </si>
  <si>
    <t>FLORHAM PARK BORO</t>
  </si>
  <si>
    <t>HANOVER PARK REGIONAL</t>
  </si>
  <si>
    <t>HANOVER TWP</t>
  </si>
  <si>
    <t>HARDING TOWNSHIP</t>
  </si>
  <si>
    <t>JEFFERSON TWP</t>
  </si>
  <si>
    <t>KINNELON BORO</t>
  </si>
  <si>
    <t>LINCOLN PARK BORO</t>
  </si>
  <si>
    <t>LONG HILL TWP</t>
  </si>
  <si>
    <t>MADISON BORO</t>
  </si>
  <si>
    <t>MENDHAM BORO</t>
  </si>
  <si>
    <t>MENDHAM TWP</t>
  </si>
  <si>
    <t>MINE HILL TWP</t>
  </si>
  <si>
    <t>MONTVILLE TWP</t>
  </si>
  <si>
    <t>MORRIS COUNTY VOCATIONAL</t>
  </si>
  <si>
    <t>MORRIS HILLS REGIONAL</t>
  </si>
  <si>
    <t>MORRIS PLAINS BORO</t>
  </si>
  <si>
    <t>MORRIS SCHOOL DISTRICT</t>
  </si>
  <si>
    <t>MOUNT ARLINGTON BORO</t>
  </si>
  <si>
    <t>MOUNT OLIVE TWP</t>
  </si>
  <si>
    <t>MOUNTAIN LAKES BORO</t>
  </si>
  <si>
    <t>NETCONG BORO</t>
  </si>
  <si>
    <t>PARSIPPANY-TROY HILLS TWP</t>
  </si>
  <si>
    <t>PEQUANNOCK TWP</t>
  </si>
  <si>
    <t>RANDOLPH TWP</t>
  </si>
  <si>
    <t>RIVERDALE BORO</t>
  </si>
  <si>
    <t>ROCKAWAY BORO</t>
  </si>
  <si>
    <t>ROCKAWAY TWP</t>
  </si>
  <si>
    <t>ROXBURY TWP</t>
  </si>
  <si>
    <t>SCH DIST OF THE CHATHAMS</t>
  </si>
  <si>
    <t>UNITY CS</t>
  </si>
  <si>
    <t>WEST MORRIS REGIONAL</t>
  </si>
  <si>
    <t>WHARTON BORO</t>
  </si>
  <si>
    <t>OCEAN</t>
  </si>
  <si>
    <t>BARNEGAT TWP</t>
  </si>
  <si>
    <t>BAY HEAD BORO</t>
  </si>
  <si>
    <t>BEACH HAVEN BORO</t>
  </si>
  <si>
    <t>BERKELEY TWP</t>
  </si>
  <si>
    <t>BRICK TWP</t>
  </si>
  <si>
    <t>CENTRAL REGIONAL</t>
  </si>
  <si>
    <t>EAGLESWOOD TWP</t>
  </si>
  <si>
    <t>ISLAND HEIGHTS BORO</t>
  </si>
  <si>
    <t>JACKSON TWP</t>
  </si>
  <si>
    <t>LACEY TWP</t>
  </si>
  <si>
    <t>LAKEHURST BORO</t>
  </si>
  <si>
    <t>LAKEWOOD TWP</t>
  </si>
  <si>
    <t>LAVALLETTE BORO</t>
  </si>
  <si>
    <t>LITTLE EGG HARBOR TWP</t>
  </si>
  <si>
    <t>LONG BEACH ISLAND</t>
  </si>
  <si>
    <t>MANCHESTER TWP</t>
  </si>
  <si>
    <t>OCEAN COUNTY VOCATIONAL</t>
  </si>
  <si>
    <t>OCEAN GATE BORO</t>
  </si>
  <si>
    <t>PINELANDS REGIONAL</t>
  </si>
  <si>
    <t>PLUMSTED TWP</t>
  </si>
  <si>
    <t>POINT PLEASANT BEACH</t>
  </si>
  <si>
    <t>POINT PLEASANT BORO</t>
  </si>
  <si>
    <t>SEASIDE HEIGHTS BORO</t>
  </si>
  <si>
    <t>SOUTHERN REGIONAL</t>
  </si>
  <si>
    <t>STAFFORD TWP</t>
  </si>
  <si>
    <t>TOMS RIVER REGIONAL</t>
  </si>
  <si>
    <t>TUCKERTON BORO</t>
  </si>
  <si>
    <t>PASSAIC</t>
  </si>
  <si>
    <t>BLOOMINGDALE BORO</t>
  </si>
  <si>
    <t>CLASSICAL ACADEMY CHARTER SCHOOL</t>
  </si>
  <si>
    <t>CLIFTON CITY</t>
  </si>
  <si>
    <t>COMMUNITY CHARTER SCHOOL</t>
  </si>
  <si>
    <t>HALEDON BORO</t>
  </si>
  <si>
    <t>HAWTHORNE BORO</t>
  </si>
  <si>
    <t>JOHN P HOLLAND CHARTER SCHOOL</t>
  </si>
  <si>
    <t>LAKELAND REGIONAL</t>
  </si>
  <si>
    <t>LITTLE FALLS TWP</t>
  </si>
  <si>
    <t>NORTH HALEDON BORO</t>
  </si>
  <si>
    <t>PASSAIC ARTS AND SCIENCE CHARTER SCHOOL</t>
  </si>
  <si>
    <t>PASSAIC CITY</t>
  </si>
  <si>
    <t>PASSAIC CO MANCHESTER REG</t>
  </si>
  <si>
    <t>PASSAIC COUNTY VOCATIONAL</t>
  </si>
  <si>
    <t>PASSAIC VALLEY REGIONAL</t>
  </si>
  <si>
    <t>PATERSON ARTS &amp; SCI. CS</t>
  </si>
  <si>
    <t>PATERSON CITY</t>
  </si>
  <si>
    <t>PATERSON CS FOR SCI/TECH</t>
  </si>
  <si>
    <t>POMPTON LAKES BORO</t>
  </si>
  <si>
    <t>PROSPECT PARK BORO</t>
  </si>
  <si>
    <t>RINGWOOD BORO</t>
  </si>
  <si>
    <t>TOTOWA BORO</t>
  </si>
  <si>
    <t>WANAQUE BORO</t>
  </si>
  <si>
    <t>WAYNE TWP</t>
  </si>
  <si>
    <t>WEST MILFORD TWP</t>
  </si>
  <si>
    <t>WOODLAND PARK</t>
  </si>
  <si>
    <t>SALEM</t>
  </si>
  <si>
    <t>ALLOWAY TWP</t>
  </si>
  <si>
    <t>ELSINBORO TWP</t>
  </si>
  <si>
    <t>LOWER ALLOWAYS CREEK</t>
  </si>
  <si>
    <t>MANNINGTON TWP</t>
  </si>
  <si>
    <t>OLDMANS TWP</t>
  </si>
  <si>
    <t>PENNS GRV-CARNEY'S PT REG</t>
  </si>
  <si>
    <t>PENNSVILLE</t>
  </si>
  <si>
    <t>PITTSGROVE TWP</t>
  </si>
  <si>
    <t>QUINTON TWP</t>
  </si>
  <si>
    <t>SALEM CITY</t>
  </si>
  <si>
    <t>SALEM CO SPECIAL SERVICE</t>
  </si>
  <si>
    <t>SALEM COUNTY VOCATIONAL</t>
  </si>
  <si>
    <t>UPPER PITTSGROVE TWP</t>
  </si>
  <si>
    <t>WOODSTOWN-PILESGROVE REG</t>
  </si>
  <si>
    <t>SOMERSET</t>
  </si>
  <si>
    <t>BEDMINSTER TWP</t>
  </si>
  <si>
    <t>BERNARDS TWP</t>
  </si>
  <si>
    <t>BOUND BROOK BORO</t>
  </si>
  <si>
    <t>BRANCHBURG TWP</t>
  </si>
  <si>
    <t>BRIDGEWATER-RARITAN REG</t>
  </si>
  <si>
    <t>CENTRAL JERSEY COLLEGE PREP CHARTER SCHO</t>
  </si>
  <si>
    <t>GREEN BROOK TWP</t>
  </si>
  <si>
    <t>HILLSBOROUGH TWP</t>
  </si>
  <si>
    <t>MANVILLE BORO</t>
  </si>
  <si>
    <t>MONTGOMERY TWP</t>
  </si>
  <si>
    <t>NORTH PLAINFIELD BORO</t>
  </si>
  <si>
    <t>SOMERSET CO VOCATIONAL</t>
  </si>
  <si>
    <t>SOMERSET HILLS REGIONAL</t>
  </si>
  <si>
    <t>SOMERVILLE BORO</t>
  </si>
  <si>
    <t>SOUTH BOUND BROOK</t>
  </si>
  <si>
    <t>THOMAS EDISON ENERGYSMART CHARTER SCHOOL</t>
  </si>
  <si>
    <t>WARREN TWP</t>
  </si>
  <si>
    <t>WATCHUNG BORO</t>
  </si>
  <si>
    <t>WATCHUNG HILLS REGIONAL</t>
  </si>
  <si>
    <t>SUSSEX</t>
  </si>
  <si>
    <t>ANDOVER REG</t>
  </si>
  <si>
    <t>BYRAM TWP</t>
  </si>
  <si>
    <t>FRANKFORD TWP</t>
  </si>
  <si>
    <t>FRANKLIN BORO</t>
  </si>
  <si>
    <t>FREDON TWP</t>
  </si>
  <si>
    <t>GREEN TWP</t>
  </si>
  <si>
    <t>HAMBURG BORO</t>
  </si>
  <si>
    <t>HAMPTON TWP</t>
  </si>
  <si>
    <t>HARDYSTON TWP</t>
  </si>
  <si>
    <t>HIGH POINT REGIONAL</t>
  </si>
  <si>
    <t>HOPATCONG</t>
  </si>
  <si>
    <t>KITTATINNY REGIONAL</t>
  </si>
  <si>
    <t>LAFAYETTE TWP</t>
  </si>
  <si>
    <t>LENAPE VALLEY REGIONAL</t>
  </si>
  <si>
    <t>MONTAGUE TWP</t>
  </si>
  <si>
    <t>NEWTON TOWN</t>
  </si>
  <si>
    <t>OGDENSBURG BORO</t>
  </si>
  <si>
    <t>SANDYSTON-WALPACK TWP</t>
  </si>
  <si>
    <t>SPARTA TWP</t>
  </si>
  <si>
    <t>STANHOPE BORO</t>
  </si>
  <si>
    <t>STILLWATER TWP</t>
  </si>
  <si>
    <t>SUSSEX COUNTY TECHNOLOGY CHARTER SCHOOL</t>
  </si>
  <si>
    <t>SUSSEX COUNTY VOCATIONAL</t>
  </si>
  <si>
    <t>SUSSEX-WANTAGE REGIONAL</t>
  </si>
  <si>
    <t>VERNON TWP</t>
  </si>
  <si>
    <t>WALLKILL VALLEY REGIONAL</t>
  </si>
  <si>
    <t>UNION</t>
  </si>
  <si>
    <t>BERKELEY HEIGHTS TWP</t>
  </si>
  <si>
    <t>CLARK TWP</t>
  </si>
  <si>
    <t>COLLEGE ACHIEVE CENTRAL</t>
  </si>
  <si>
    <t>CRANFORD TWP</t>
  </si>
  <si>
    <t>ELIZABETH CITY</t>
  </si>
  <si>
    <t>GARWOOD BORO</t>
  </si>
  <si>
    <t>HILLSIDE TWP</t>
  </si>
  <si>
    <t>KENILWORTH BORO</t>
  </si>
  <si>
    <t>LINDEN CITY</t>
  </si>
  <si>
    <t>MOUNTAINSIDE BORO</t>
  </si>
  <si>
    <t>NEW PROVIDENCE BORO</t>
  </si>
  <si>
    <t>PLAINFIELD CITY</t>
  </si>
  <si>
    <t>QUEEN CITY ACADEMY CS</t>
  </si>
  <si>
    <t>RAHWAY CITY</t>
  </si>
  <si>
    <t>ROSELLE BORO</t>
  </si>
  <si>
    <t>ROSELLE PARK BORO</t>
  </si>
  <si>
    <t>SCOTCH PLAINS-FANWOOD REG</t>
  </si>
  <si>
    <t>SUMMIT CITY</t>
  </si>
  <si>
    <t>THE BARACK OBAMA GREEN CHARTER HIGH SCHO</t>
  </si>
  <si>
    <t>UNION COUNTY TEAMS CS</t>
  </si>
  <si>
    <t>UNION COUNTY VOCATIONAL</t>
  </si>
  <si>
    <t>WESTFIELD TOWN</t>
  </si>
  <si>
    <t>WINFIELD TWP</t>
  </si>
  <si>
    <t>WARREN</t>
  </si>
  <si>
    <t>ALLAMUCHY TWP</t>
  </si>
  <si>
    <t>ALPHA BORO</t>
  </si>
  <si>
    <t>BELVIDERE TOWN</t>
  </si>
  <si>
    <t>BLAIRSTOWN TWP</t>
  </si>
  <si>
    <t>FRELINGHUYSEN TWP</t>
  </si>
  <si>
    <t>GREAT MEADOWS REGIONAL</t>
  </si>
  <si>
    <t>HACKETTSTOWN</t>
  </si>
  <si>
    <t>HARMONY TWP</t>
  </si>
  <si>
    <t>HOPE TWP</t>
  </si>
  <si>
    <t>KNOWLTON TWP</t>
  </si>
  <si>
    <t>LOPATCONG TWP</t>
  </si>
  <si>
    <t>NORTH WARREN REGIONAL</t>
  </si>
  <si>
    <t>OXFORD TWP</t>
  </si>
  <si>
    <t>PHILLIPSBURG TOWN</t>
  </si>
  <si>
    <t>POHATCONG TWP</t>
  </si>
  <si>
    <t>RIDGE AND VALLEY CS</t>
  </si>
  <si>
    <t>WARREN CO SPECIAL SERVICE</t>
  </si>
  <si>
    <t>WARREN COUNTY VOCATIONAL</t>
  </si>
  <si>
    <t>WARREN HILLS REGIONAL</t>
  </si>
  <si>
    <t>WASHINGTON BORO</t>
  </si>
  <si>
    <t>WHITE TWP</t>
  </si>
  <si>
    <t>CHARTER-TECH H.S. FOR PRF. ARTS</t>
  </si>
  <si>
    <t>GALLOWAY COMMUNITY CHARTER SCHOOL</t>
  </si>
  <si>
    <t>BERGEN ARTS &amp; SCIENCE CHARTER SCHOOL</t>
  </si>
  <si>
    <t>ENGLEWOOD ON THE PALISADES CHARTER SCHOO</t>
  </si>
  <si>
    <t>TEANECK COMMUNITY CHARTER SCHOOL</t>
  </si>
  <si>
    <t>RENAISSANCE REGIONAL LEADERSHIP CHARTER</t>
  </si>
  <si>
    <t>RIVERBANK CHARTER SCHOOL OF EXCELLENCE</t>
  </si>
  <si>
    <t>THE BENJAMIN BANNEKER PREPARATORY CHARTE</t>
  </si>
  <si>
    <t>CAMDEM</t>
  </si>
  <si>
    <t>KINGDOM CHARTER SCHOOL OF LEADERSHIP</t>
  </si>
  <si>
    <t>CAMDEN ACADEMY CHARTER HIGH SCHOOL</t>
  </si>
  <si>
    <t>CAMDEN COMMUNITY CHARTER SCHOOL</t>
  </si>
  <si>
    <t>CAMDEN'S PRIDE CHARTER SCHOOL</t>
  </si>
  <si>
    <t>CAMDEN'S PROMISE CHARTER SCHOOL</t>
  </si>
  <si>
    <t>CITY INVINCIBLE CHARTER SCHOOL</t>
  </si>
  <si>
    <t>D.U.E. SEASON CHARTER SCHOOL</t>
  </si>
  <si>
    <t>ENVIRONMENT COMMUNITY OPPORTUNITY CHARTE</t>
  </si>
  <si>
    <t>FREEDOM ACADEMY CHARTER SCHOOL</t>
  </si>
  <si>
    <t>HOPE COMMUNITY CHARTER SCHOOL</t>
  </si>
  <si>
    <t>KNOWLEDGE A TO Z ACADEMY CHARTER SCHOOL</t>
  </si>
  <si>
    <t>LEAP ACADEMY UNIVERSITY HIGH CHARTER SCH</t>
  </si>
  <si>
    <t>COMPASS ACADEMY CHARTER SCHOOL</t>
  </si>
  <si>
    <t>DISCOVERY CHARTER SCHOOL</t>
  </si>
  <si>
    <t>EAST ORANGE COMMUNITY CHARTER SCHOOL</t>
  </si>
  <si>
    <t>GRAY CHARTER SCHOOL</t>
  </si>
  <si>
    <t>GREATER NEWARK CHARTER SCHOOL</t>
  </si>
  <si>
    <t>LADY LIBERTY ACADEMY CHARTER SCHOOL</t>
  </si>
  <si>
    <t>MARIA L. VARISCO-ROGERS CHARTER SCHOOL</t>
  </si>
  <si>
    <t>MARION P. THOMAS CHARTER SCHOOL</t>
  </si>
  <si>
    <t>MERIT PREPARATORY CHARTER SCHOOL OF NEWA</t>
  </si>
  <si>
    <t>NEW HORIZONS COMMUNITY CHARTER SCHOOL</t>
  </si>
  <si>
    <t>NEWARK EDUCATORS CHARTER SCHOOL</t>
  </si>
  <si>
    <t>NEWARK LEGACY CHARTER SCHOOL</t>
  </si>
  <si>
    <t>NORTH STAR ACADEMY CHARTER SCHOOL OF NEW</t>
  </si>
  <si>
    <t>PEOPLE'S PREPARATORY CHARTER SCHOOL</t>
  </si>
  <si>
    <t>PHILLIP'S ACADEMY CHARTER SCHOOL</t>
  </si>
  <si>
    <t>ROBERT TREAT ACADEMY CHARTER SCHOOL</t>
  </si>
  <si>
    <t>ROSEVILLE COMMUNITY CHARTER SCHOOL</t>
  </si>
  <si>
    <t>THE PAULO FREIRE CHARTER SCHOOL FOR LIBE</t>
  </si>
  <si>
    <t>UNIVERSITY HEIGHTS CHARTER SCHOOL</t>
  </si>
  <si>
    <t>VISIONS ACADEMY CHARTER HIGH SCHOOL</t>
  </si>
  <si>
    <t>DR. LENA EDWARDS ACADEMIC CHARTER SCHOOL</t>
  </si>
  <si>
    <t>ELYSIAN CHARTER SCHOOL OF HOBOKEN</t>
  </si>
  <si>
    <t>HOBOKEN CHARTER SCHOOL</t>
  </si>
  <si>
    <t>HOBOKEN DUAL LANGUAGE CHARTER SCHOOL</t>
  </si>
  <si>
    <t>JERSEY CITY COMMUNITY CHARTER SCHOOL</t>
  </si>
  <si>
    <t>LEARNING COMMUNITY CHARTER SCHOOL</t>
  </si>
  <si>
    <t>METS CHARTER SCHOOL</t>
  </si>
  <si>
    <t>SOARING HEIGHTS IN JERSEY CITY CHARTER S</t>
  </si>
  <si>
    <t>THE JERSEY CITY GLOBAL CHARTER SCHOOL</t>
  </si>
  <si>
    <t>UNIVERSITY ACADEMY CHARTER SCHOOL</t>
  </si>
  <si>
    <t>FOUNDATION ACADEMY CHARTER SCHOOL</t>
  </si>
  <si>
    <t>INTERNATIONAL CHARTER SCHOOL OF TRENTON</t>
  </si>
  <si>
    <t>PACE CHARTER SCHOOL OF HAMILTON</t>
  </si>
  <si>
    <t>PAUL ROBESON CHARTER SCHOOL FOR THE HUMA</t>
  </si>
  <si>
    <t>PRINCETON CHARTER SCHOOL</t>
  </si>
  <si>
    <t>VILLAGE CHARTER SCHOOL</t>
  </si>
  <si>
    <t>ACADEMY FOR URBAN LEADERSHIP CHARTER HIG</t>
  </si>
  <si>
    <t>GREATER BRUNSWICK CHARTER SCHOOL</t>
  </si>
  <si>
    <t>HATIKVAH INTERNATIONAL ACADEMY CHARTER S</t>
  </si>
  <si>
    <t>SPOTTSWOOD</t>
  </si>
  <si>
    <t>HOPE ACADEMY CHARTER SCHOOL</t>
  </si>
  <si>
    <t>RED BANK CHARTER SCHOOL</t>
  </si>
  <si>
    <t>UNITY CHARTER SCHOOL</t>
  </si>
  <si>
    <t>CLASSICAL ACADEMY CHARTER SCHOOL OF CLIF</t>
  </si>
  <si>
    <t>COMMUNITY CHARTER SCHOOL OF PATERSON</t>
  </si>
  <si>
    <t>JOHN P. HOLLAND CHARTER SCHOOL</t>
  </si>
  <si>
    <t>PASSAIC ARTS &amp; SCIENCE CHARTER SCHOOL</t>
  </si>
  <si>
    <t>PATERSON ARTS AND SCIENCE CHARTER SCHOOL</t>
  </si>
  <si>
    <t>PATERSON CHARTER SCHOOL FOR SCIENCE AND</t>
  </si>
  <si>
    <t>CENTRAL JERSEY PREP CHARTER SCHOOL</t>
  </si>
  <si>
    <t>SUSSEX COUNTY CHARTER SCHOOL FOR TECHNOL</t>
  </si>
  <si>
    <t>CENTRAL JERSEY ARTS CHARTER SCHOOL</t>
  </si>
  <si>
    <t>QUEEN CITY ACADEMY CHARTER SCHOOL</t>
  </si>
  <si>
    <t>UNION COUNTY TEAMS CHARTER SCHOOL</t>
  </si>
  <si>
    <t>RIDGE AND VALLEY CHARTER SCHOOL</t>
  </si>
  <si>
    <t>CLINTON TOWN - GLEN GARDNER</t>
  </si>
  <si>
    <t>LAMBERTVILLE CITY</t>
  </si>
  <si>
    <t>SOUTH HUNTERDON REGIONAL</t>
  </si>
  <si>
    <t>STOCKTON BORO</t>
  </si>
  <si>
    <t>WEST AMWELL TWP</t>
  </si>
  <si>
    <t>PRINCETON REGIONAL</t>
  </si>
  <si>
    <t>2013 Total Spend</t>
  </si>
  <si>
    <t>2014 Total Spend</t>
  </si>
  <si>
    <t>2015 Total Spend</t>
  </si>
  <si>
    <t>2016 Total Spend</t>
  </si>
  <si>
    <t>2017 Total Spend</t>
  </si>
  <si>
    <t>2018 Total Spend</t>
  </si>
  <si>
    <t>2012 Total Spend</t>
  </si>
  <si>
    <t>2012 avg number pupils</t>
  </si>
  <si>
    <t>2013 avg number pupils</t>
  </si>
  <si>
    <t>2014 avg number pupils</t>
  </si>
  <si>
    <t>2015 avg number pupils</t>
  </si>
  <si>
    <t>2016 avg number pupils</t>
  </si>
  <si>
    <t>2017 avg number pupils</t>
  </si>
  <si>
    <t>2018 avg number pupils</t>
  </si>
  <si>
    <t>2012 Cost per Pupil</t>
  </si>
  <si>
    <t>2013 Cost per Pupil</t>
  </si>
  <si>
    <t>2014 Cost per Pupil</t>
  </si>
  <si>
    <t>2015 Cost per Pupil</t>
  </si>
  <si>
    <t>2016 Cost per Pupil</t>
  </si>
  <si>
    <t>2017 Cost per Pupil</t>
  </si>
  <si>
    <t>2018 Cost per Pupil</t>
  </si>
  <si>
    <t>concat</t>
  </si>
  <si>
    <t>Concat</t>
  </si>
  <si>
    <t>Measure</t>
  </si>
  <si>
    <t>Total Spend</t>
  </si>
  <si>
    <t>Avg Number Students</t>
  </si>
  <si>
    <t>Avg Spend per Student</t>
  </si>
  <si>
    <t>Year</t>
  </si>
  <si>
    <t>ATLANTICABSECON CITYK. K-12|K-8,751+</t>
  </si>
  <si>
    <t>ATLANTICATLANTIC CITYN. K-12|K-12,3500+</t>
  </si>
  <si>
    <t>ATLANTICATLANTIC CO SPECIAL SERVP. CSSD</t>
  </si>
  <si>
    <t>ATLANTICATLANTIC CO VOCATIONALQ. COUNTY VOC</t>
  </si>
  <si>
    <t>ATLANTICBRIGANTINE CITYJ. K-12|K-8,401-750</t>
  </si>
  <si>
    <t>ATLANTICBUENA REGIONALM. K-12|K-12,1800-3500</t>
  </si>
  <si>
    <t>ATLANTICCHARTER-TECH H.S. FOR PRF. ARTSO. CHARTER</t>
  </si>
  <si>
    <t>ATLANTICEGG HARBOR CITYD. K-8|K-8,401-750</t>
  </si>
  <si>
    <t>ATLANTICEGG HARBOR TWPN. K-12|K-12,3500+</t>
  </si>
  <si>
    <t>ATLANTICESTELL MANOR CITYI. K-12|K-8,0-400</t>
  </si>
  <si>
    <t>ATLANTICFOLSOM BOROJ. K-12|K-8,401-750</t>
  </si>
  <si>
    <t>ATLANTICGALLOWAY COMMUNITY CHARTER SCHOOLO. CHARTER</t>
  </si>
  <si>
    <t>ATLANTICGALLOWAY TWPE. K-8|K-8,751+</t>
  </si>
  <si>
    <t>ATLANTICGREATER EGG HARBOR REGG. G9-12|7-12,9-12</t>
  </si>
  <si>
    <t>ATLANTICHAMILTON TWPE. K-8|K-8,751+</t>
  </si>
  <si>
    <t>ATLANTICHAMMONTON TOWNN. K-12|K-12,3500+</t>
  </si>
  <si>
    <t>ATLANTICLINWOOD CITYE. K-8|K-8,751+</t>
  </si>
  <si>
    <t>ATLANTICMAINLAND REGIONALG. G9-12|7-12,9-12</t>
  </si>
  <si>
    <t>ATLANTICMARGATE CITYJ. K-12|K-8,401-750</t>
  </si>
  <si>
    <t>ATLANTICMULLICA TWPE. K-8|K-8,751+</t>
  </si>
  <si>
    <t>ATLANTICNORTHFIELD CITYE. K-8|K-8,751+</t>
  </si>
  <si>
    <t>ATLANTICPLEASANTVILLE CITYN. K-12|K-12,3500+</t>
  </si>
  <si>
    <t>ATLANTICPORT REPUBLIC CITYI. K-12|K-8,0-400</t>
  </si>
  <si>
    <t>ATLANTICSOMERS POINT CITYE. K-8|K-8,751+</t>
  </si>
  <si>
    <t>ATLANTICVENTNOR CITYK. K-12|K-8,751+</t>
  </si>
  <si>
    <t>ATLANTICWEYMOUTH TWPI. K-12|K-8,0-400</t>
  </si>
  <si>
    <t>BERGENALLENDALE BOROE. K-8|K-8,751+</t>
  </si>
  <si>
    <t>BERGENALPINE BOROI. K-12|K-8,0-400</t>
  </si>
  <si>
    <t>BERGENBERGEN ARTS &amp; SCIENCE CHARTER SCHOOLO. CHARTER</t>
  </si>
  <si>
    <t>BERGENBERGEN CO SPECIAL SERVICEP. CSSD</t>
  </si>
  <si>
    <t>BERGENBERGEN COUNTY VOCATIONALQ. COUNTY VOC</t>
  </si>
  <si>
    <t>BERGENBERGENFIELD BOROM. K-12|K-12,1800-3500</t>
  </si>
  <si>
    <t>BERGENBOGOTA BOROL. K-12|K-12,0-1800</t>
  </si>
  <si>
    <t>BERGENCARLSTADT BOROD. K-8|K-8,401-750</t>
  </si>
  <si>
    <t>BERGENCARLSTADT-EAST RUTHERFORDG. G9-12|7-12,9-12</t>
  </si>
  <si>
    <t>BERGENCLIFFSIDE PARK BOROM. K-12|K-12,1800-3500</t>
  </si>
  <si>
    <t>BERGENCLOSTER BOROE. K-8|K-8,751+</t>
  </si>
  <si>
    <t>BERGENCRESSKILL BOROL. K-12|K-12,0-1800</t>
  </si>
  <si>
    <t>BERGENDEMAREST BOROD. K-8|K-8,401-750</t>
  </si>
  <si>
    <t>BERGENDUMONT BOROM. K-12|K-12,1800-3500</t>
  </si>
  <si>
    <t>BERGENEAST RUTHERFORD BOROE. K-8|K-8,751+</t>
  </si>
  <si>
    <t>BERGENEDGEWATER BOROH. K-12|K-6</t>
  </si>
  <si>
    <t>BERGENELMWOOD PARKM. K-12|K-12,1800-3500</t>
  </si>
  <si>
    <t>BERGENEMERSON BOROL. K-12|K-12,0-1800</t>
  </si>
  <si>
    <t>BERGENENGLEWOOD CITYM. K-12|K-12,1800-3500</t>
  </si>
  <si>
    <t>BERGENENGLEWOOD CLIFFS BOROJ. K-12|K-8,401-750</t>
  </si>
  <si>
    <t>BERGENENGLEWOOD ON THE PALISADES CHARTER SCHOOO. CHARTER</t>
  </si>
  <si>
    <t>BERGENFAIR LAWN BORON. K-12|K-12,3500+</t>
  </si>
  <si>
    <t>BERGENFAIRVIEW BOROK. K-12|K-8,751+</t>
  </si>
  <si>
    <t>BERGENFORT LEE BORON. K-12|K-12,3500+</t>
  </si>
  <si>
    <t>BERGENFRANKLIN LAKES BOROE. K-8|K-8,751+</t>
  </si>
  <si>
    <t>BERGENGARFIELD CITYN. K-12|K-12,3500+</t>
  </si>
  <si>
    <t>BERGENGLEN ROCK BOROM. K-12|K-12,1800-3500</t>
  </si>
  <si>
    <t>BERGENHACKENSACK CITYN. K-12|K-12,3500+</t>
  </si>
  <si>
    <t>BERGENHARRINGTON PARK BOROD. K-8|K-8,401-750</t>
  </si>
  <si>
    <t>BERGENHASBROUCK HEIGHTS BOROM. K-12|K-12,1800-3500</t>
  </si>
  <si>
    <t>BERGENHAWORTH BOROD. K-8|K-8,401-750</t>
  </si>
  <si>
    <t>BERGENHILLSDALE BOROE. K-8|K-8,751+</t>
  </si>
  <si>
    <t>BERGENHO HO KUS BOROJ. K-12|K-8,401-750</t>
  </si>
  <si>
    <t>BERGENLEONIA BOROM. K-12|K-12,1800-3500</t>
  </si>
  <si>
    <t>BERGENLITTLE FERRY BOROK. K-12|K-8,751+</t>
  </si>
  <si>
    <t>BERGENLODI BOROUGHM. K-12|K-12,1800-3500</t>
  </si>
  <si>
    <t>BERGENLYNDHURST TWPM. K-12|K-12,1800-3500</t>
  </si>
  <si>
    <t>BERGENMAHWAH TWPM. K-12|K-12,1800-3500</t>
  </si>
  <si>
    <t>BERGENMAYWOOD BOROK. K-12|K-8,751+</t>
  </si>
  <si>
    <t>BERGENMIDLAND PARK BOROL. K-12|K-12,0-1800</t>
  </si>
  <si>
    <t>BERGENMONTVALE BOROE. K-8|K-8,751+</t>
  </si>
  <si>
    <t>BERGENMOONACHIE BOROI. K-12|K-8,0-400</t>
  </si>
  <si>
    <t>BERGENNEW MILFORD BOROM. K-12|K-12,1800-3500</t>
  </si>
  <si>
    <t>BERGENNORTH ARLINGTON BOROL. K-12|K-12,0-1800</t>
  </si>
  <si>
    <t>BERGENNORTHERN HIGHLANDS REGG. G9-12|7-12,9-12</t>
  </si>
  <si>
    <t>BERGENNORTHERN VALLEY REGIONALG. G9-12|7-12,9-12</t>
  </si>
  <si>
    <t>BERGENNORTHVALE BOROD. K-8|K-8,401-750</t>
  </si>
  <si>
    <t>BERGENNORWOOD BOROD. K-8|K-8,401-750</t>
  </si>
  <si>
    <t>BERGENOAKLAND BOROE. K-8|K-8,751+</t>
  </si>
  <si>
    <t>BERGENOLD TAPPAN BOROD. K-8|K-8,401-750</t>
  </si>
  <si>
    <t>BERGENORADELL BOROA. K-6|K-6</t>
  </si>
  <si>
    <t>BERGENPALISADES PARKL. K-12|K-12,0-1800</t>
  </si>
  <si>
    <t>BERGENPARAMUS BORON. K-12|K-12,3500+</t>
  </si>
  <si>
    <t>BERGENPARK RIDGE BOROL. K-12|K-12,0-1800</t>
  </si>
  <si>
    <t>BERGENPASCACK VALLEY REGIONALG. G9-12|7-12,9-12</t>
  </si>
  <si>
    <t>BERGENRAMAPO-INDIAN HILL REGG. G9-12|7-12,9-12</t>
  </si>
  <si>
    <t>BERGENRAMSEY BOROM. K-12|K-12,1800-3500</t>
  </si>
  <si>
    <t>BERGENRIDGEFIELD BOROL. K-12|K-12,0-1800</t>
  </si>
  <si>
    <t>BERGENRIDGEFIELD PARK TWPM. K-12|K-12,1800-3500</t>
  </si>
  <si>
    <t>BERGENRIDGEWOOD VILLAGEN. K-12|K-12,3500+</t>
  </si>
  <si>
    <t>BERGENRIVER DELL REGIONALF. G7-12|7-12,9-12</t>
  </si>
  <si>
    <t>BERGENRIVER EDGE BOROA. K-6|K-6</t>
  </si>
  <si>
    <t>BERGENRIVER VALE TWPE. K-8|K-8,751+</t>
  </si>
  <si>
    <t>BERGENROCHELLE PARK TWPJ. K-12|K-8,401-750</t>
  </si>
  <si>
    <t>BERGENRUTHERFORD BOROM. K-12|K-12,1800-3500</t>
  </si>
  <si>
    <t>BERGENSADDLE BROOK TWPL. K-12|K-12,0-1800</t>
  </si>
  <si>
    <t>BERGENSADDLE RIVER BOROH. K-12|K-6</t>
  </si>
  <si>
    <t>BERGENSOUTH HACKENSACK TWPI. K-12|K-8,0-400</t>
  </si>
  <si>
    <t>BERGENTEANECK COMMUNITY CHARTER SCHOOLO. CHARTER</t>
  </si>
  <si>
    <t>BERGENTEANECK TWPN. K-12|K-12,3500+</t>
  </si>
  <si>
    <t>BERGENTENAFLY BORON. K-12|K-12,3500+</t>
  </si>
  <si>
    <t>BERGENUPPER SADDLE RIVER BOROE. K-8|K-8,751+</t>
  </si>
  <si>
    <t>BERGENWALDWICK BOROL. K-12|K-12,0-1800</t>
  </si>
  <si>
    <t>BERGENWALLINGTON BOROL. K-12|K-12,0-1800</t>
  </si>
  <si>
    <t>BERGENWESTWOOD REGIONALM. K-12|K-12,1800-3500</t>
  </si>
  <si>
    <t>BERGENWOOD-RIDGE BOROL. K-12|K-12,0-1800</t>
  </si>
  <si>
    <t>BERGENWOODCLIFF LAKE BOROE. K-8|K-8,751+</t>
  </si>
  <si>
    <t>BERGENWYCKOFF TWPE. K-8|K-8,751+</t>
  </si>
  <si>
    <t>BURLINGTONBASS RIVER TWPA. K-6|K-6</t>
  </si>
  <si>
    <t>BURLINGTONBEVERLY CITYI. K-12|K-8,0-400</t>
  </si>
  <si>
    <t>BURLINGTONBORDENTOWN REGIONALM. K-12|K-12,1800-3500</t>
  </si>
  <si>
    <t>BURLINGTONBURLINGTON CITYL. K-12|K-12,0-1800</t>
  </si>
  <si>
    <t>BURLINGTONBURLINGTON CO SPEC SERVP. CSSD</t>
  </si>
  <si>
    <t>BURLINGTONBURLINGTON CO VOCATIONALQ. COUNTY VOC</t>
  </si>
  <si>
    <t>BURLINGTONBURLINGTON TWPN. K-12|K-12,3500+</t>
  </si>
  <si>
    <t>BURLINGTONCHESTERFIELD TWPA. K-6|K-6</t>
  </si>
  <si>
    <t>BURLINGTONCINNAMINSON TWPM. K-12|K-12,1800-3500</t>
  </si>
  <si>
    <t>BURLINGTONDELANCO TWPI. K-12|K-8,0-400</t>
  </si>
  <si>
    <t>BURLINGTONDELRAN TWPM. K-12|K-12,1800-3500</t>
  </si>
  <si>
    <t>BURLINGTONEASTAMPTON TWPD. K-8|K-8,401-750</t>
  </si>
  <si>
    <t>BURLINGTONEDGEWATER PARK TWPK. K-12|K-8,751+</t>
  </si>
  <si>
    <t>BURLINGTONEVESHAM TWPE. K-8|K-8,751+</t>
  </si>
  <si>
    <t>BURLINGTONFLORENCE TWPL. K-12|K-12,0-1800</t>
  </si>
  <si>
    <t>BURLINGTONHAINESPORT TWPD. K-8|K-8,401-750</t>
  </si>
  <si>
    <t>BURLINGTONLENAPE REGIONALG. G9-12|7-12,9-12</t>
  </si>
  <si>
    <t>BURLINGTONLUMBERTON TWPE. K-8|K-8,751+</t>
  </si>
  <si>
    <t>BURLINGTONMANSFIELD TWPA. K-6|K-6</t>
  </si>
  <si>
    <t>BURLINGTONMAPLE SHADE TWPM. K-12|K-12,1800-3500</t>
  </si>
  <si>
    <t>BURLINGTONMEDFORD LAKES BOROD. K-8|K-8,401-750</t>
  </si>
  <si>
    <t>BURLINGTONMEDFORD TWPE. K-8|K-8,751+</t>
  </si>
  <si>
    <t>BURLINGTONMOORESTOWN TWPN. K-12|K-12,3500+</t>
  </si>
  <si>
    <t>BURLINGTONMOUNT HOLLY TWPE. K-8|K-8,751+</t>
  </si>
  <si>
    <t>BURLINGTONMOUNT LAUREL TWPE. K-8|K-8,751+</t>
  </si>
  <si>
    <t>BURLINGTONNEW HANOVER TWPI. K-12|K-8,0-400</t>
  </si>
  <si>
    <t>BURLINGTONNORTH HANOVER TWPA. K-6|K-6</t>
  </si>
  <si>
    <t>BURLINGTONNORTHERN BURLINGTON REGF. G7-12|7-12,9-12</t>
  </si>
  <si>
    <t>BURLINGTONPALMYRA BOROL. K-12|K-12,0-1800</t>
  </si>
  <si>
    <t>BURLINGTONPEMBERTON TWPN. K-12|K-12,3500+</t>
  </si>
  <si>
    <t>BURLINGTONRANCOCAS VALLEY REGIONALG. G9-12|7-12,9-12</t>
  </si>
  <si>
    <t>BURLINGTONRENAISSANCE REGIONAL LEADERSHIP CHARTERO. CHARTER</t>
  </si>
  <si>
    <t>BURLINGTONRIVERBANK CHARTER SCHOOL OF EXCELLENCEO. CHARTER</t>
  </si>
  <si>
    <t>BURLINGTONRIVERSIDE TWPL. K-12|K-12,0-1800</t>
  </si>
  <si>
    <t>BURLINGTONRIVERTONI. K-12|K-8,0-400</t>
  </si>
  <si>
    <t>BURLINGTONSHAMONG TWPE. K-8|K-8,751+</t>
  </si>
  <si>
    <t>BURLINGTONSOUTHAMPTON TWPD. K-8|K-8,401-750</t>
  </si>
  <si>
    <t>BURLINGTONSPRINGFIELD TWPA. K-6|K-6</t>
  </si>
  <si>
    <t>BURLINGTONTABERNACLE TWPE. K-8|K-8,751+</t>
  </si>
  <si>
    <t>BURLINGTONTHE BENJAMIN BANNEKER PREPARATORY CHARTEO. CHARTER</t>
  </si>
  <si>
    <t>BURLINGTONWASHINGTON TWPI. K-12|K-8,0-400</t>
  </si>
  <si>
    <t>BURLINGTONWESTAMPTONE. K-8|K-8,751+</t>
  </si>
  <si>
    <t>BURLINGTONWILLINGBORO TWPN. K-12|K-12,3500+</t>
  </si>
  <si>
    <t>BURLINGTONWOODLAND TWPC. K-8|K-8,0-400</t>
  </si>
  <si>
    <t>CAMDEMKINGDOM CHARTER SCHOOL OF LEADERSHIPO. CHARTER</t>
  </si>
  <si>
    <t>CAMDENAUDUBON BOROL. K-12|K-12,0-1800</t>
  </si>
  <si>
    <t>CAMDENBARRINGTON BOROJ. K-12|K-8,401-750</t>
  </si>
  <si>
    <t>CAMDENBELLMAWR BOROE. K-8|K-8,751+</t>
  </si>
  <si>
    <t>CAMDENBERLIN BOROE. K-8|K-8,751+</t>
  </si>
  <si>
    <t>CAMDENBERLIN TWPJ. K-12|K-8,401-750</t>
  </si>
  <si>
    <t>CAMDENBLACK HORSE PIKE REGIONALG. G9-12|7-12,9-12</t>
  </si>
  <si>
    <t>CAMDENBROOKLAWN BOROI. K-12|K-8,0-400</t>
  </si>
  <si>
    <t>CAMDENCAMDEN ACADEMY CHARTER HIGH SCHOOLO. CHARTER</t>
  </si>
  <si>
    <t>CAMDENCAMDEN CITYN. K-12|K-12,3500+</t>
  </si>
  <si>
    <t>CAMDENCAMDEN COMMUNITY CHARTER SCHOOLO. CHARTER</t>
  </si>
  <si>
    <t>CAMDENCAMDEN COUNTY VOCATIONALQ. COUNTY VOC</t>
  </si>
  <si>
    <t>CAMDENCAMDEN'S PRIDE CHARTER SCHOOLO. CHARTER</t>
  </si>
  <si>
    <t>CAMDENCAMDEN'S PROMISE CHARTER SCHOOLO. CHARTER</t>
  </si>
  <si>
    <t>CAMDENCHERRY HILL TWPN. K-12|K-12,3500+</t>
  </si>
  <si>
    <t>CAMDENCITY INVINCIBLE CHARTER SCHOOLO. CHARTER</t>
  </si>
  <si>
    <t>CAMDENCLEMENTON BOROJ. K-12|K-8,401-750</t>
  </si>
  <si>
    <t>CAMDENCOLLINGSWOOD BOROM. K-12|K-12,1800-3500</t>
  </si>
  <si>
    <t>CAMDEND.U.E. SEASON CHARTER SCHOOLO. CHARTER</t>
  </si>
  <si>
    <t>CAMDENEASTERN CAMDEN COUNTY REGG. G9-12|7-12,9-12</t>
  </si>
  <si>
    <t>CAMDENENVIRONMENT COMMUNITY OPPORTUNITY CHARTEO. CHARTER</t>
  </si>
  <si>
    <t>CAMDENFREEDOM ACADEMY CHARTER SCHOOLO. CHARTER</t>
  </si>
  <si>
    <t>CAMDENGIBBSBORO BOROC. K-8|K-8,0-400</t>
  </si>
  <si>
    <t>CAMDENGLOUCESTER CITYM. K-12|K-12,1800-3500</t>
  </si>
  <si>
    <t>CAMDENGLOUCESTER TWPE. K-8|K-8,751+</t>
  </si>
  <si>
    <t>CAMDENHADDON HEIGHTS BOROL. K-12|K-12,0-1800</t>
  </si>
  <si>
    <t>CAMDENHADDON TWPM. K-12|K-12,1800-3500</t>
  </si>
  <si>
    <t>CAMDENHADDONFIELDM. K-12|K-12,1800-3500</t>
  </si>
  <si>
    <t>CAMDENHOPE COMMUNITY CHARTER SCHOOLO. CHARTER</t>
  </si>
  <si>
    <t>CAMDENKNOWLEDGE A TO Z ACADEMY CHARTER SCHOOLO. CHARTER</t>
  </si>
  <si>
    <t>CAMDENLAUREL SPRINGS BOROH. K-12|K-6</t>
  </si>
  <si>
    <t>CAMDENLAWNSIDE BOROI. K-12|K-8,0-400</t>
  </si>
  <si>
    <t>CAMDENLEAP ACADEMY UNIVERSITY HIGH CHARTER SCHO. CHARTER</t>
  </si>
  <si>
    <t>CAMDENLINDENWOLD BOROM. K-12|K-12,1800-3500</t>
  </si>
  <si>
    <t>CAMDENMAGNOLIA BOROD. K-8|K-8,401-750</t>
  </si>
  <si>
    <t>CAMDENMERCHANTVILLE BOROI. K-12|K-8,0-400</t>
  </si>
  <si>
    <t>CAMDENMOUNT EPHRAIM BOROJ. K-12|K-8,401-750</t>
  </si>
  <si>
    <t>CAMDENOAKLYN BOROL. K-12|K-12,0-1800</t>
  </si>
  <si>
    <t>CAMDENPENNSAUKEN TWPN. K-12|K-12,3500+</t>
  </si>
  <si>
    <t>CAMDENPINE HILL BOROM. K-12|K-12,1800-3500</t>
  </si>
  <si>
    <t>CAMDENRUNNEMEDE BOROE. K-8|K-8,751+</t>
  </si>
  <si>
    <t>CAMDENSOMERDALE BOROD. K-8|K-8,401-750</t>
  </si>
  <si>
    <t>CAMDENSTERLING HIGH SCHOOL DISTG. G9-12|7-12,9-12</t>
  </si>
  <si>
    <t>CAMDENSTRATFORD BOROE. K-8|K-8,751+</t>
  </si>
  <si>
    <t>CAMDENVOORHEES TWPE. K-8|K-8,751+</t>
  </si>
  <si>
    <t>CAMDENWATERFORD TWPH. K-12|K-6</t>
  </si>
  <si>
    <t>CAMDENWINSLOW TWPN. K-12|K-12,3500+</t>
  </si>
  <si>
    <t>CAMDENWOODLYNNE BOROI. K-12|K-8,0-400</t>
  </si>
  <si>
    <t>CAPE MAYAVALON BOROI. K-12|K-8,0-400</t>
  </si>
  <si>
    <t>CAPE MAYCAPE MAY CITYA. K-6|K-6</t>
  </si>
  <si>
    <t>CAPE MAYCAPE MAY CO SPECIAL SERVP. CSSD</t>
  </si>
  <si>
    <t>CAPE MAYCAPE MAY CO VOCATIONALQ. COUNTY VOC</t>
  </si>
  <si>
    <t>CAPE MAYDENNIS TWPJ. K-12|K-8,401-750</t>
  </si>
  <si>
    <t>CAPE MAYLOWER CAPE MAY REGIONALF. G7-12|7-12,9-12</t>
  </si>
  <si>
    <t>CAPE MAYLOWER TWPA. K-6|K-6</t>
  </si>
  <si>
    <t>CAPE MAYMIDDLE TWPM. K-12|K-12,1800-3500</t>
  </si>
  <si>
    <t>CAPE MAYNORTH WILDWOOD CITYI. K-12|K-8,0-400</t>
  </si>
  <si>
    <t>CAPE MAYOCEAN CITYM. K-12|K-12,1800-3500</t>
  </si>
  <si>
    <t>CAPE MAYSTONE HARBOR BOROI. K-12|K-8,0-400</t>
  </si>
  <si>
    <t>CAPE MAYUPPER TWPK. K-12|K-8,751+</t>
  </si>
  <si>
    <t>CAPE MAYWEST CAPE MAY BOROA. K-6|K-6</t>
  </si>
  <si>
    <t>CAPE MAYWILDWOOD CITYL. K-12|K-12,0-1800</t>
  </si>
  <si>
    <t>CAPE MAYWILDWOOD CREST BOROI. K-12|K-8,0-400</t>
  </si>
  <si>
    <t>CAPE MAYWOODBINE BOROI. K-12|K-8,0-400</t>
  </si>
  <si>
    <t>CUMBERLANDBRIDGETON CITYN. K-12|K-12,3500+</t>
  </si>
  <si>
    <t>CUMBERLANDCOMMERCIAL TWPJ. K-12|K-8,401-750</t>
  </si>
  <si>
    <t>CUMBERLANDCOMPASS ACADEMY CHARTER SCHOOLO. CHARTER</t>
  </si>
  <si>
    <t>CUMBERLANDCUMBERLAND CO VOCATIONALQ. COUNTY VOC</t>
  </si>
  <si>
    <t>CUMBERLANDCUMBERLAND REGIONALG. G9-12|7-12,9-12</t>
  </si>
  <si>
    <t>CUMBERLANDDEERFIELD TWPC. K-8|K-8,0-400</t>
  </si>
  <si>
    <t>CUMBERLANDDOWNE TWPI. K-12|K-8,0-400</t>
  </si>
  <si>
    <t>CUMBERLANDFAIRFIELD TWPD. K-8|K-8,401-750</t>
  </si>
  <si>
    <t>CUMBERLANDGREENWICH TWPC. K-8|K-8,0-400</t>
  </si>
  <si>
    <t>CUMBERLANDHOPEWELL TWPD. K-8|K-8,401-750</t>
  </si>
  <si>
    <t>CUMBERLANDLAWRENCE TWPJ. K-12|K-8,401-750</t>
  </si>
  <si>
    <t>CUMBERLANDMAURICE RIVER TWPJ. K-12|K-8,401-750</t>
  </si>
  <si>
    <t>CUMBERLANDMILLVILLE CITYN. K-12|K-12,3500+</t>
  </si>
  <si>
    <t>CUMBERLANDMILLVILLE PUBLIC CHARTER SCHOOLO. CHARTER</t>
  </si>
  <si>
    <t>CUMBERLANDSTOW CREEK TWPC. K-8|K-8,0-400</t>
  </si>
  <si>
    <t>CUMBERLANDUPPER DEERFIELD TWPE. K-8|K-8,751+</t>
  </si>
  <si>
    <t>CUMBERLANDVINELAND CITYN. K-12|K-12,3500+</t>
  </si>
  <si>
    <t>CUMBERLANDVINELAND PUBLIC CHARTER SCHOOLO. CHARTER</t>
  </si>
  <si>
    <t>ESSEXBELLEVILLE TOWNN. K-12|K-12,3500+</t>
  </si>
  <si>
    <t>ESSEXBLOOMFIELD TWPN. K-12|K-12,3500+</t>
  </si>
  <si>
    <t>ESSEXBURCH CHARTER SCHOOL OF EXCELLENCEO. CHARTER</t>
  </si>
  <si>
    <t>ESSEXCALDWELL-WEST CALDWELLM. K-12|K-12,1800-3500</t>
  </si>
  <si>
    <t>ESSEXCEDAR GROVE TWPL. K-12|K-12,0-1800</t>
  </si>
  <si>
    <t>ESSEXCITY OF ORANGE TWPN. K-12|K-12,3500+</t>
  </si>
  <si>
    <t>ESSEXDISCOVERY CHARTER SCHOOLO. CHARTER</t>
  </si>
  <si>
    <t>ESSEXEAST ORANGEN. K-12|K-12,3500+</t>
  </si>
  <si>
    <t>ESSEXEAST ORANGE COMMUNITY CHARTER SCHOOLO. CHARTER</t>
  </si>
  <si>
    <t>ESSEXESSEX CO VOC-TECHQ. COUNTY VOC</t>
  </si>
  <si>
    <t>ESSEXESSEX FELLS BOROA. K-6|K-6</t>
  </si>
  <si>
    <t>ESSEXFAIRFIELD TWPA. K-6|K-6</t>
  </si>
  <si>
    <t>ESSEXGLEN RIDGE BOROM. K-12|K-12,1800-3500</t>
  </si>
  <si>
    <t>ESSEXGRAY CHARTER SCHOOLO. CHARTER</t>
  </si>
  <si>
    <t>ESSEXGREAT OAKS CHARTER SCHOOLO. CHARTER</t>
  </si>
  <si>
    <t>ESSEXGREATER NEWARK CHARTER SCHOOLO. CHARTER</t>
  </si>
  <si>
    <t>ESSEXIRVINGTON TOWNSHIPN. K-12|K-12,3500+</t>
  </si>
  <si>
    <t>ESSEXLADY LIBERTY ACADEMY CHARTER SCHOOLO. CHARTER</t>
  </si>
  <si>
    <t>ESSEXLIVINGSTON TWPN. K-12|K-12,3500+</t>
  </si>
  <si>
    <t>ESSEXMARIA L. VARISCO-ROGERS CHARTER SCHOOLO. CHARTER</t>
  </si>
  <si>
    <t>ESSEXMARION P. THOMAS CHARTER SCHOOLO. CHARTER</t>
  </si>
  <si>
    <t>ESSEXMERIT PREPARATORY CHARTER SCHOOL OF NEWAO. CHARTER</t>
  </si>
  <si>
    <t>ESSEXMILLBURN TWPN. K-12|K-12,3500+</t>
  </si>
  <si>
    <t>ESSEXMONTCLAIR TOWNN. K-12|K-12,3500+</t>
  </si>
  <si>
    <t>ESSEXNEW HORIZONS COMMUNITY CHARTER SCHOOLO. CHARTER</t>
  </si>
  <si>
    <t>ESSEXNEWARK CITYN. K-12|K-12,3500+</t>
  </si>
  <si>
    <t>ESSEXNEWARK EDUCATORS CHARTER SCHOOLO. CHARTER</t>
  </si>
  <si>
    <t>ESSEXNEWARK LEGACY CHARTER SCHOOLO. CHARTER</t>
  </si>
  <si>
    <t>ESSEXNEWARK PREP CHARTER SCHOOLO. CHARTER</t>
  </si>
  <si>
    <t>ESSEXNORTH CALDWELL BOROA. K-6|K-6</t>
  </si>
  <si>
    <t>ESSEXNORTH STAR ACADEMY CHARTER SCHOOL OF NEWO. CHARTER</t>
  </si>
  <si>
    <t>ESSEXNUTLEY TOWNN. K-12|K-12,3500+</t>
  </si>
  <si>
    <t>ESSEXPEOPLE'S PREPARATORY CHARTER SCHOOLO. CHARTER</t>
  </si>
  <si>
    <t>ESSEXPHILLIP'S ACADEMY CHARTER SCHOOLO. CHARTER</t>
  </si>
  <si>
    <t>ESSEXPRIDE ACADEMY CHARTER SCHOOLO. CHARTER</t>
  </si>
  <si>
    <t>ESSEXROBERT TREAT ACADEMY CHARTER SCHOOLO. CHARTER</t>
  </si>
  <si>
    <t>ESSEXROSELAND BOROA. K-6|K-6</t>
  </si>
  <si>
    <t>ESSEXROSEVILLE COMMUNITY CHARTER SCHOOLO. CHARTER</t>
  </si>
  <si>
    <t>ESSEXSOUTH ORANGE-MAPLEWOODN. K-12|K-12,3500+</t>
  </si>
  <si>
    <t>ESSEXTEAM ACADEMY CHARTER SCHOOLO. CHARTER</t>
  </si>
  <si>
    <t>ESSEXTHE PAULO FREIRE CHARTER SCHOOL FOR LIBEO. CHARTER</t>
  </si>
  <si>
    <t>ESSEXUNIVERSITY HEIGHTS CHARTER SCHOOLO. CHARTER</t>
  </si>
  <si>
    <t>ESSEXVERONA BOROM. K-12|K-12,1800-3500</t>
  </si>
  <si>
    <t>ESSEXVISIONS ACADEMY CHARTER HIGH SCHOOLO. CHARTER</t>
  </si>
  <si>
    <t>ESSEXWEST ESSEX REGIONALF. G7-12|7-12,9-12</t>
  </si>
  <si>
    <t>ESSEXWEST ORANGE TOWNN. K-12|K-12,3500+</t>
  </si>
  <si>
    <t>GLOUCESTERCLAYTON BOROL. K-12|K-12,0-1800</t>
  </si>
  <si>
    <t>GLOUCESTERCLEARVIEW REGIONALF. G7-12|7-12,9-12</t>
  </si>
  <si>
    <t>GLOUCESTERDELSEA REGIONAL H.S DIST.F. G7-12|7-12,9-12</t>
  </si>
  <si>
    <t>GLOUCESTERDEPTFORD TWPN. K-12|K-12,3500+</t>
  </si>
  <si>
    <t>GLOUCESTEREAST GREENWICH TWPA. K-6|K-6</t>
  </si>
  <si>
    <t>GLOUCESTERELK TWPA. K-6|K-6</t>
  </si>
  <si>
    <t>GLOUCESTERFRANKLIN TWPA. K-6|K-6</t>
  </si>
  <si>
    <t>GLOUCESTERGATEWAY REGIONALF. G7-12|7-12,9-12</t>
  </si>
  <si>
    <t>GLOUCESTERGLASSBOROM. K-12|K-12,1800-3500</t>
  </si>
  <si>
    <t>GLOUCESTERGLOUCESTER CO SPEC SERVP. CSSD</t>
  </si>
  <si>
    <t>GLOUCESTERGLOUCESTER CO VOCATIONALQ. COUNTY VOC</t>
  </si>
  <si>
    <t>GLOUCESTERGREENWICH TWPJ. K-12|K-8,401-750</t>
  </si>
  <si>
    <t>GLOUCESTERHARRISON TWPA. K-6|K-6</t>
  </si>
  <si>
    <t>GLOUCESTERKINGSWAY REGIONALF. G7-12|7-12,9-12</t>
  </si>
  <si>
    <t>GLOUCESTERLOGAN TWPK. K-12|K-8,751+</t>
  </si>
  <si>
    <t>GLOUCESTERMANTUA TWPA. K-6|K-6</t>
  </si>
  <si>
    <t>GLOUCESTERMONROE TWPN. K-12|K-12,3500+</t>
  </si>
  <si>
    <t>GLOUCESTERNATIONAL PARK BOROA. K-6|K-6</t>
  </si>
  <si>
    <t>GLOUCESTERPAULSBORO BOROL. K-12|K-12,0-1800</t>
  </si>
  <si>
    <t>GLOUCESTERPITMAN BOROL. K-12|K-12,0-1800</t>
  </si>
  <si>
    <t>GLOUCESTERSOUTH HARRISON TWPA. K-6|K-6</t>
  </si>
  <si>
    <t>GLOUCESTERSWEDESBORO-WOOLWICHA. K-6|K-6</t>
  </si>
  <si>
    <t>GLOUCESTERWASHINGTON TWPN. K-12|K-12,3500+</t>
  </si>
  <si>
    <t>GLOUCESTERWENONAH BOROA. K-6|K-6</t>
  </si>
  <si>
    <t>GLOUCESTERWEST DEPTFORD TWPM. K-12|K-12,1800-3500</t>
  </si>
  <si>
    <t>GLOUCESTERWESTVILLE BOROA. K-6|K-6</t>
  </si>
  <si>
    <t>GLOUCESTERWOODBURY CITYL. K-12|K-12,0-1800</t>
  </si>
  <si>
    <t>GLOUCESTERWOODBURY HEIGHTS BOROA. K-6|K-6</t>
  </si>
  <si>
    <t>HUDSONBAYONNE CITYN. K-12|K-12,3500+</t>
  </si>
  <si>
    <t>HUDSONBELOVED COMMUNITY CHARTER SCHOOLO. CHARTER</t>
  </si>
  <si>
    <t>HUDSONDR. LENA EDWARDS ACADEMIC CHARTER SCHOOLO. CHARTER</t>
  </si>
  <si>
    <t>HUDSONEAST NEWARK BOROI. K-12|K-8,0-400</t>
  </si>
  <si>
    <t>HUDSONELYSIAN CHARTER SCHOOL OF HOBOKENO. CHARTER</t>
  </si>
  <si>
    <t>HUDSONGUTTENBERG TOWNK. K-12|K-8,751+</t>
  </si>
  <si>
    <t>HUDSONHARRISON TOWNM. K-12|K-12,1800-3500</t>
  </si>
  <si>
    <t>HUDSONHOBOKEN CHARTER SCHOOLO. CHARTER</t>
  </si>
  <si>
    <t>HUDSONHOBOKEN CITYM. K-12|K-12,1800-3500</t>
  </si>
  <si>
    <t>HUDSONHOBOKEN DUAL LANGUAGE CHARTER SCHOOLO. CHARTER</t>
  </si>
  <si>
    <t>HUDSONHUDSON COUNTY VOCATIONALQ. COUNTY VOC</t>
  </si>
  <si>
    <t>HUDSONJERSEY CITYN. K-12|K-12,3500+</t>
  </si>
  <si>
    <t>HUDSONJERSEY CITY COMMUNITY CHARTER SCHOOLO. CHARTER</t>
  </si>
  <si>
    <t>HUDSONJERSEY CITY GOLDEN DOOR CHARTER SCHOOLO. CHARTER</t>
  </si>
  <si>
    <t>HUDSONKEARNY TOWNN. K-12|K-12,3500+</t>
  </si>
  <si>
    <t>HUDSONLEARNING COMMUNITY CHARTER SCHOOLO. CHARTER</t>
  </si>
  <si>
    <t>HUDSONMETS CHARTER SCHOOLO. CHARTER</t>
  </si>
  <si>
    <t>HUDSONNORTH BERGEN TWPN. K-12|K-12,3500+</t>
  </si>
  <si>
    <t>HUDSONSECAUCUS TOWNM. K-12|K-12,1800-3500</t>
  </si>
  <si>
    <t>HUDSONSOARING HEIGHTS IN JERSEY CITY CHARTER SO. CHARTER</t>
  </si>
  <si>
    <t>HUDSONTHE ETHICAL COMMUNITY CHARTER SCHOOLO. CHARTER</t>
  </si>
  <si>
    <t>HUDSONTHE JERSEY CITY GLOBAL CHARTER SCHOOLO. CHARTER</t>
  </si>
  <si>
    <t>HUDSONUNION CITYN. K-12|K-12,3500+</t>
  </si>
  <si>
    <t>HUDSONUNIVERSITY ACADEMY CHARTER SCHOOLO. CHARTER</t>
  </si>
  <si>
    <t>HUDSONWEEHAWKEN TWPL. K-12|K-12,0-1800</t>
  </si>
  <si>
    <t>HUDSONWEST NEW YORK TOWNN. K-12|K-12,3500+</t>
  </si>
  <si>
    <t>HUNTERDONALEXANDRIA TWPD. K-8|K-8,401-750</t>
  </si>
  <si>
    <t>HUNTERDONBETHLEHEM TWPC. K-8|K-8,0-400</t>
  </si>
  <si>
    <t>HUNTERDONBLOOMSBURY BOROI. K-12|K-8,0-400</t>
  </si>
  <si>
    <t>HUNTERDONCALIFON BOROC. K-8|K-8,0-400</t>
  </si>
  <si>
    <t>HUNTERDONCLINTON TOWNC. K-8|K-8,0-400</t>
  </si>
  <si>
    <t>HUNTERDONCLINTON TWPE. K-8|K-8,751+</t>
  </si>
  <si>
    <t>HUNTERDONDELAWARE TWPC. K-8|K-8,0-400</t>
  </si>
  <si>
    <t>HUNTERDONDELAWARE VALLEY REGIONALG. G9-12|7-12,9-12</t>
  </si>
  <si>
    <t>HUNTERDONEAST AMWELL TWPC. K-8|K-8,0-400</t>
  </si>
  <si>
    <t>HUNTERDONFLEMINGTON-RARITAN REGE. K-8|K-8,751+</t>
  </si>
  <si>
    <t>HUNTERDONFRANKLIN TWPC. K-8|K-8,0-400</t>
  </si>
  <si>
    <t>HUNTERDONFRENCHTOWN BOROC. K-8|K-8,0-400</t>
  </si>
  <si>
    <t>HUNTERDONHAMPTON BOROC. K-8|K-8,0-400</t>
  </si>
  <si>
    <t>HUNTERDONHIGH BRIDGE BOROC. K-8|K-8,0-400</t>
  </si>
  <si>
    <t>HUNTERDONHOLLAND TWPD. K-8|K-8,401-750</t>
  </si>
  <si>
    <t>HUNTERDONHUNTERDON CENTRAL REGG. G9-12|7-12,9-12</t>
  </si>
  <si>
    <t>HUNTERDONHUNTERDON CO VOCATIONALQ. COUNTY VOC</t>
  </si>
  <si>
    <t>HUNTERDONKINGWOOD TWPC. K-8|K-8,0-400</t>
  </si>
  <si>
    <t>HUNTERDONLEBANON BOROB. K-8|K-6</t>
  </si>
  <si>
    <t>HUNTERDONLEBANON TWPD. K-8|K-8,401-750</t>
  </si>
  <si>
    <t>HUNTERDONMILFORD BOROC. K-8|K-8,0-400</t>
  </si>
  <si>
    <t>HUNTERDONN HUNT/VOORHEES REGIONALG. G9-12|7-12,9-12</t>
  </si>
  <si>
    <t>HUNTERDONREADINGTON TWPE. K-8|K-8,751+</t>
  </si>
  <si>
    <t>HUNTERDONTEWKSBURY TWPD. K-8|K-8,401-750</t>
  </si>
  <si>
    <t>HUNTERDONUNION TWPD. K-8|K-8,401-750</t>
  </si>
  <si>
    <t>MERCEREAST WINDSOR REGIONALN. K-12|K-12,3500+</t>
  </si>
  <si>
    <t>MERCEREWING TWPN. K-12|K-12,3500+</t>
  </si>
  <si>
    <t>MERCERFOUNDATION ACADEMY CHARTER SCHOOLO. CHARTER</t>
  </si>
  <si>
    <t>MERCERHAMILTON TWPN. K-12|K-12,3500+</t>
  </si>
  <si>
    <t>MERCERHOPEWELL VALLEY REGIONALN. K-12|K-12,3500+</t>
  </si>
  <si>
    <t>MERCERINTERNATIONAL CHARTER SCHOOL OF TRENTONO. CHARTER</t>
  </si>
  <si>
    <t>MERCERLAWRENCE TWPN. K-12|K-12,3500+</t>
  </si>
  <si>
    <t>MERCERMERCER CO SPECIAL SERVICEP. CSSD</t>
  </si>
  <si>
    <t>MERCERMERCER COUNTY VOCATIONALQ. COUNTY VOC</t>
  </si>
  <si>
    <t>MERCERPACE CHARTER SCHOOL OF HAMILTONO. CHARTER</t>
  </si>
  <si>
    <t>MERCERPAUL ROBESON CHARTER SCHOOL FOR THE HUMAO. CHARTER</t>
  </si>
  <si>
    <t>MERCERPRINCETONN. K-12|K-12,3500+</t>
  </si>
  <si>
    <t>MERCERPRINCETON CHARTER SCHOOLO. CHARTER</t>
  </si>
  <si>
    <t>MERCERROBBINSVILLE TWPM. K-12|K-12,1800-3500</t>
  </si>
  <si>
    <t>MERCERTRENTON CITYN. K-12|K-12,3500+</t>
  </si>
  <si>
    <t>MERCERVILLAGE CHARTER SCHOOLO. CHARTER</t>
  </si>
  <si>
    <t>MERCERW WINDSOR-PLAINSBORO REGN. K-12|K-12,3500+</t>
  </si>
  <si>
    <t>MIDDLESEXACADEMY FOR URBAN LEADERSHIP CHARTER HIGO. CHARTER</t>
  </si>
  <si>
    <t>MIDDLESEXCARTERET BORON. K-12|K-12,3500+</t>
  </si>
  <si>
    <t>MIDDLESEXCRANBURY TWPJ. K-12|K-8,401-750</t>
  </si>
  <si>
    <t>MIDDLESEXDUNELLEN BOROL. K-12|K-12,0-1800</t>
  </si>
  <si>
    <t>MIDDLESEXEAST BRUNSWICK TWPN. K-12|K-12,3500+</t>
  </si>
  <si>
    <t>MIDDLESEXEDISON TWPN. K-12|K-12,3500+</t>
  </si>
  <si>
    <t>MIDDLESEXGREATER BRUNSWICK CHARTER SCHOOLO. CHARTER</t>
  </si>
  <si>
    <t>MIDDLESEXHATIKVAH INTERNATIONAL ACADEMY CHARTER SO. CHARTER</t>
  </si>
  <si>
    <t>MIDDLESEXHIGHLAND PARK BOROL. K-12|K-12,0-1800</t>
  </si>
  <si>
    <t>MIDDLESEXJAMESBURG BOROJ. K-12|K-8,401-750</t>
  </si>
  <si>
    <t>MIDDLESEXMETUCHEN BOROM. K-12|K-12,1800-3500</t>
  </si>
  <si>
    <t>MIDDLESEXMIDDLESEX BOROM. K-12|K-12,1800-3500</t>
  </si>
  <si>
    <t>MIDDLESEXMIDDLESEX CO VOCATIONALQ. COUNTY VOC</t>
  </si>
  <si>
    <t>MIDDLESEXMILLTOWN BOROJ. K-12|K-8,401-750</t>
  </si>
  <si>
    <t>MIDDLESEXMONROE TWPN. K-12|K-12,3500+</t>
  </si>
  <si>
    <t>MIDDLESEXNEW BRUNSWICK CITYN. K-12|K-12,3500+</t>
  </si>
  <si>
    <t>MIDDLESEXNORTH BRUNSWICK TWPN. K-12|K-12,3500+</t>
  </si>
  <si>
    <t>MIDDLESEXOLD BRIDGE TWPN. K-12|K-12,3500+</t>
  </si>
  <si>
    <t>MIDDLESEXPERTH AMBOY CITYN. K-12|K-12,3500+</t>
  </si>
  <si>
    <t>MIDDLESEXPISCATAWAY TWPN. K-12|K-12,3500+</t>
  </si>
  <si>
    <t>MIDDLESEXSAYREVILLE BORON. K-12|K-12,3500+</t>
  </si>
  <si>
    <t>MIDDLESEXSOUTH AMBOY CITYL. K-12|K-12,0-1800</t>
  </si>
  <si>
    <t>MIDDLESEXSOUTH BRUNSWICK TWPN. K-12|K-12,3500+</t>
  </si>
  <si>
    <t>MIDDLESEXSOUTH PLAINFIELD BORON. K-12|K-12,3500+</t>
  </si>
  <si>
    <t>MIDDLESEXSOUTH RIVER BOROM. K-12|K-12,1800-3500</t>
  </si>
  <si>
    <t>MIDDLESEXSPOTTSWOODL. K-12|K-12,0-1800</t>
  </si>
  <si>
    <t>MIDDLESEXWOODBRIDGE TWPN. K-12|K-12,3500+</t>
  </si>
  <si>
    <t>MONMOUTHACADEMY CHARTER HIGH SCHOOLO. CHARTER</t>
  </si>
  <si>
    <t>MONMOUTHASBURY PARK CITYM. K-12|K-12,1800-3500</t>
  </si>
  <si>
    <t>MONMOUTHATLANTIC HIGHLANDS BOROA. K-6|K-6</t>
  </si>
  <si>
    <t>MONMOUTHAVON BOROI. K-12|K-8,0-400</t>
  </si>
  <si>
    <t>MONMOUTHBELMAR BOROJ. K-12|K-8,401-750</t>
  </si>
  <si>
    <t>MONMOUTHBRADLEY BEACH BOROI. K-12|K-8,0-400</t>
  </si>
  <si>
    <t>MONMOUTHBRIELLE BOROJ. K-12|K-8,401-750</t>
  </si>
  <si>
    <t>MONMOUTHCOLTS NECK TWPE. K-8|K-8,751+</t>
  </si>
  <si>
    <t>MONMOUTHDEAL BOROI. K-12|K-8,0-400</t>
  </si>
  <si>
    <t>MONMOUTHEATONTOWN BOROE. K-8|K-8,751+</t>
  </si>
  <si>
    <t>MONMOUTHFAIR HAVEN BOROE. K-8|K-8,751+</t>
  </si>
  <si>
    <t>MONMOUTHFARMINGDALE BOROC. K-8|K-8,0-400</t>
  </si>
  <si>
    <t>MONMOUTHFREEHOLD BOROE. K-8|K-8,751+</t>
  </si>
  <si>
    <t>MONMOUTHFREEHOLD REGIONALG. G9-12|7-12,9-12</t>
  </si>
  <si>
    <t>MONMOUTHFREEHOLD TWPE. K-8|K-8,751+</t>
  </si>
  <si>
    <t>MONMOUTHHAZLET TWPM. K-12|K-12,1800-3500</t>
  </si>
  <si>
    <t>MONMOUTHHENRY HUDSON REGIONALF. G7-12|7-12,9-12</t>
  </si>
  <si>
    <t>MONMOUTHHIGHLANDS BOROA. K-6|K-6</t>
  </si>
  <si>
    <t>MONMOUTHHOLMDEL TWPM. K-12|K-12,1800-3500</t>
  </si>
  <si>
    <t>MONMOUTHHOPE ACADEMY CHARTER SCHOOLO. CHARTER</t>
  </si>
  <si>
    <t>MONMOUTHHOWELL TWPE. K-8|K-8,751+</t>
  </si>
  <si>
    <t>MONMOUTHKEANSBURG BOROL. K-12|K-12,0-1800</t>
  </si>
  <si>
    <t>MONMOUTHKEYPORT BOROL. K-12|K-12,0-1800</t>
  </si>
  <si>
    <t>MONMOUTHLITTLE SILVER BOROE. K-8|K-8,751+</t>
  </si>
  <si>
    <t>MONMOUTHLONG BRANCH CITYN. K-12|K-12,3500+</t>
  </si>
  <si>
    <t>MONMOUTHMANALAPAN-ENGLISHTOWN REGE. K-8|K-8,751+</t>
  </si>
  <si>
    <t>MONMOUTHMANASQUAN BOROL. K-12|K-12,0-1800</t>
  </si>
  <si>
    <t>MONMOUTHMARLBORO TWPE. K-8|K-8,751+</t>
  </si>
  <si>
    <t>MONMOUTHMATAWAN-ABERDEEN REGIONALN. K-12|K-12,3500+</t>
  </si>
  <si>
    <t>MONMOUTHMIDDLETOWN TWPN. K-12|K-12,3500+</t>
  </si>
  <si>
    <t>MONMOUTHMILLSTONE TWPK. K-12|K-8,751+</t>
  </si>
  <si>
    <t>MONMOUTHMONMOUTH BEACH BOROC. K-8|K-8,0-400</t>
  </si>
  <si>
    <t>MONMOUTHMONMOUTH CO VOCATIONALQ. COUNTY VOC</t>
  </si>
  <si>
    <t>MONMOUTHMONMOUTH REGIONALG. G9-12|7-12,9-12</t>
  </si>
  <si>
    <t>MONMOUTHNEPTUNE CITYI. K-12|K-8,0-400</t>
  </si>
  <si>
    <t>MONMOUTHNEPTUNE TWPN. K-12|K-12,3500+</t>
  </si>
  <si>
    <t>MONMOUTHOCEAN TWPN. K-12|K-12,3500+</t>
  </si>
  <si>
    <t>MONMOUTHOCEANPORT BOROD. K-8|K-8,401-750</t>
  </si>
  <si>
    <t>MONMOUTHRED BANK BOROE. K-8|K-8,751+</t>
  </si>
  <si>
    <t>MONMOUTHRED BANK CHARTER SCHOOLO. CHARTER</t>
  </si>
  <si>
    <t>MONMOUTHRED BANK REGIONALG. G9-12|7-12,9-12</t>
  </si>
  <si>
    <t>MONMOUTHROOSEVELT BOROH. K-12|K-6</t>
  </si>
  <si>
    <t>MONMOUTHRUMSON BOROE. K-8|K-8,751+</t>
  </si>
  <si>
    <t>MONMOUTHRUMSON-FAIR HAVEN REGG. G9-12|7-12,9-12</t>
  </si>
  <si>
    <t>MONMOUTHSEA GIRT BOROI. K-12|K-8,0-400</t>
  </si>
  <si>
    <t>MONMOUTHSHORE REGIONALG. G9-12|7-12,9-12</t>
  </si>
  <si>
    <t>MONMOUTHSHREWSBURY BOROD. K-8|K-8,401-750</t>
  </si>
  <si>
    <t>MONMOUTHSPRING LAKE BOROI. K-12|K-8,0-400</t>
  </si>
  <si>
    <t>MONMOUTHSPRING LAKE HEIGHTS BOROI. K-12|K-8,0-400</t>
  </si>
  <si>
    <t>MONMOUTHTINTON FALLSE. K-8|K-8,751+</t>
  </si>
  <si>
    <t>MONMOUTHUNION BEACHJ. K-12|K-8,401-750</t>
  </si>
  <si>
    <t>MONMOUTHUPPER FREEHOLD REGIONALM. K-12|K-12,1800-3500</t>
  </si>
  <si>
    <t>MONMOUTHWALL TWPN. K-12|K-12,3500+</t>
  </si>
  <si>
    <t>MONMOUTHWEST LONG BRANCH BOROD. K-8|K-8,401-750</t>
  </si>
  <si>
    <t>MORRISBOONTON TOWNL. K-12|K-12,0-1800</t>
  </si>
  <si>
    <t>MORRISBOONTON TWPJ. K-12|K-8,401-750</t>
  </si>
  <si>
    <t>MORRISBUTLER BOROL. K-12|K-12,0-1800</t>
  </si>
  <si>
    <t>MORRISCHESTER TWPE. K-8|K-8,751+</t>
  </si>
  <si>
    <t>MORRISDENVILLE TWPE. K-8|K-8,751+</t>
  </si>
  <si>
    <t>MORRISDOVER TOWNM. K-12|K-12,1800-3500</t>
  </si>
  <si>
    <t>MORRISEAST HANOVER TWPE. K-8|K-8,751+</t>
  </si>
  <si>
    <t>MORRISFLORHAM PARK BOROE. K-8|K-8,751+</t>
  </si>
  <si>
    <t>MORRISHANOVER PARK REGIONALG. G9-12|7-12,9-12</t>
  </si>
  <si>
    <t>MORRISHANOVER TWPE. K-8|K-8,751+</t>
  </si>
  <si>
    <t>MORRISHARDING TOWNSHIPI. K-12|K-8,0-400</t>
  </si>
  <si>
    <t>MORRISJEFFERSON TWPM. K-12|K-12,1800-3500</t>
  </si>
  <si>
    <t>MORRISKINNELON BOROM. K-12|K-12,1800-3500</t>
  </si>
  <si>
    <t>MORRISLINCOLN PARK BOROK. K-12|K-8,751+</t>
  </si>
  <si>
    <t>MORRISLONG HILL TWPE. K-8|K-8,751+</t>
  </si>
  <si>
    <t>MORRISMADISON BOROM. K-12|K-12,1800-3500</t>
  </si>
  <si>
    <t>MORRISMENDHAM BOROD. K-8|K-8,401-750</t>
  </si>
  <si>
    <t>MORRISMENDHAM TWPD. K-8|K-8,401-750</t>
  </si>
  <si>
    <t>MORRISMINE HILL TWPH. K-12|K-6</t>
  </si>
  <si>
    <t>MORRISMONTVILLE TWPN. K-12|K-12,3500+</t>
  </si>
  <si>
    <t>MORRISMORRIS COUNTY VOCATIONALQ. COUNTY VOC</t>
  </si>
  <si>
    <t>MORRISMORRIS HILLS REGIONALG. G9-12|7-12,9-12</t>
  </si>
  <si>
    <t>MORRISMORRIS PLAINS BOROJ. K-12|K-8,401-750</t>
  </si>
  <si>
    <t>MORRISMORRIS SCHOOL DISTRICTN. K-12|K-12,3500+</t>
  </si>
  <si>
    <t>MORRISMOUNT ARLINGTON BOROI. K-12|K-8,0-400</t>
  </si>
  <si>
    <t>MORRISMOUNT OLIVE TWPN. K-12|K-12,3500+</t>
  </si>
  <si>
    <t>MORRISMOUNTAIN LAKES BOROL. K-12|K-12,0-1800</t>
  </si>
  <si>
    <t>MORRISNETCONG BOROC. K-8|K-8,0-400</t>
  </si>
  <si>
    <t>MORRISPARSIPPANY-TROY HILLS TWPN. K-12|K-12,3500+</t>
  </si>
  <si>
    <t>MORRISPEQUANNOCK TWPM. K-12|K-12,1800-3500</t>
  </si>
  <si>
    <t>MORRISRANDOLPH TWPN. K-12|K-12,3500+</t>
  </si>
  <si>
    <t>MORRISRIVERDALE BOROI. K-12|K-8,0-400</t>
  </si>
  <si>
    <t>MORRISROCKAWAY BOROD. K-8|K-8,401-750</t>
  </si>
  <si>
    <t>MORRISROCKAWAY TWPE. K-8|K-8,751+</t>
  </si>
  <si>
    <t>MORRISROXBURY TWPN. K-12|K-12,3500+</t>
  </si>
  <si>
    <t>MORRISSCH DIST OF THE CHATHAMSN. K-12|K-12,3500+</t>
  </si>
  <si>
    <t>MORRISUNITY CHARTER SCHOOLO. CHARTER</t>
  </si>
  <si>
    <t>MORRISWASHINGTON TWPE. K-8|K-8,751+</t>
  </si>
  <si>
    <t>MORRISWEST MORRIS REGIONALG. G9-12|7-12,9-12</t>
  </si>
  <si>
    <t>MORRISWHARTON BOROE. K-8|K-8,751+</t>
  </si>
  <si>
    <t>OCEANBARNEGAT TWPM. K-12|K-12,1800-3500</t>
  </si>
  <si>
    <t>OCEANBAY HEAD BOROI. K-12|K-8,0-400</t>
  </si>
  <si>
    <t>OCEANBEACH HAVEN BOROA. K-6|K-6</t>
  </si>
  <si>
    <t>OCEANBERKELEY TWPA. K-6|K-6</t>
  </si>
  <si>
    <t>OCEANBRICK TWPN. K-12|K-12,3500+</t>
  </si>
  <si>
    <t>OCEANCENTRAL REGIONALF. G7-12|7-12,9-12</t>
  </si>
  <si>
    <t>OCEANEAGLESWOOD TWPA. K-6|K-6</t>
  </si>
  <si>
    <t>OCEANISLAND HEIGHTS BOROA. K-6|K-6</t>
  </si>
  <si>
    <t>OCEANJACKSON TWPN. K-12|K-12,3500+</t>
  </si>
  <si>
    <t>OCEANLACEY TWPN. K-12|K-12,3500+</t>
  </si>
  <si>
    <t>OCEANLAKEHURST BOROI. K-12|K-8,0-400</t>
  </si>
  <si>
    <t>OCEANLAKEWOOD TWPN. K-12|K-12,3500+</t>
  </si>
  <si>
    <t>OCEANLAVALLETTE BOROI. K-12|K-8,0-400</t>
  </si>
  <si>
    <t>OCEANLITTLE EGG HARBOR TWPA. K-6|K-6</t>
  </si>
  <si>
    <t>OCEANLONG BEACH ISLANDA. K-6|K-6</t>
  </si>
  <si>
    <t>OCEANMANCHESTER TWPM. K-12|K-12,1800-3500</t>
  </si>
  <si>
    <t>OCEANOCEAN COUNTY VOCATIONALQ. COUNTY VOC</t>
  </si>
  <si>
    <t>OCEANOCEAN GATE BOROA. K-6|K-6</t>
  </si>
  <si>
    <t>OCEANOCEAN TWPH. K-12|K-6</t>
  </si>
  <si>
    <t>OCEANPINELANDS REGIONALF. G7-12|7-12,9-12</t>
  </si>
  <si>
    <t>OCEANPLUMSTED TWPL. K-12|K-12,0-1800</t>
  </si>
  <si>
    <t>OCEANPOINT PLEASANT BEACHL. K-12|K-12,0-1800</t>
  </si>
  <si>
    <t>OCEANPOINT PLEASANT BOROM. K-12|K-12,1800-3500</t>
  </si>
  <si>
    <t>OCEANSEASIDE HEIGHTS BOROA. K-6|K-6</t>
  </si>
  <si>
    <t>OCEANSOUTHERN REGIONALF. G7-12|7-12,9-12</t>
  </si>
  <si>
    <t>OCEANSTAFFORD TWPA. K-6|K-6</t>
  </si>
  <si>
    <t>OCEANTOMS RIVER REGIONALN. K-12|K-12,3500+</t>
  </si>
  <si>
    <t>OCEANTUCKERTON BOROA. K-6|K-6</t>
  </si>
  <si>
    <t>PASSAICBLOOMINGDALE BOROJ. K-12|K-8,401-750</t>
  </si>
  <si>
    <t>PASSAICCLASSICAL ACADEMY CHARTER SCHOOL OF CLIFO. CHARTER</t>
  </si>
  <si>
    <t>PASSAICCLIFTON CITYN. K-12|K-12,3500+</t>
  </si>
  <si>
    <t>PASSAICCOMMUNITY CHARTER SCHOOL OF PATERSONO. CHARTER</t>
  </si>
  <si>
    <t>PASSAICHALEDON BOROE. K-8|K-8,751+</t>
  </si>
  <si>
    <t>PASSAICHAWTHORNE BOROM. K-12|K-12,1800-3500</t>
  </si>
  <si>
    <t>PASSAICJOHN P. HOLLAND CHARTER SCHOOLO. CHARTER</t>
  </si>
  <si>
    <t>PASSAICLAKELAND REGIONALG. G9-12|7-12,9-12</t>
  </si>
  <si>
    <t>PASSAICLITTLE FALLS TWPE. K-8|K-8,751+</t>
  </si>
  <si>
    <t>PASSAICNORTH HALEDON BOROD. K-8|K-8,401-750</t>
  </si>
  <si>
    <t>PASSAICPASSAIC ARTS &amp; SCIENCE CHARTER SCHOOLO. CHARTER</t>
  </si>
  <si>
    <t>PASSAICPASSAIC CITYN. K-12|K-12,3500+</t>
  </si>
  <si>
    <t>PASSAICPASSAIC CO MANCHESTER REGG. G9-12|7-12,9-12</t>
  </si>
  <si>
    <t>PASSAICPASSAIC COUNTY VOCATIONALQ. COUNTY VOC</t>
  </si>
  <si>
    <t>PASSAICPASSAIC VALLEY REGIONALG. G9-12|7-12,9-12</t>
  </si>
  <si>
    <t>PASSAICPATERSON ARTS AND SCIENCE CHARTER SCHOOLO. CHARTER</t>
  </si>
  <si>
    <t>PASSAICPATERSON CHARTER SCHOOL FOR SCIENCE ANDO. CHARTER</t>
  </si>
  <si>
    <t>PASSAICPATERSON CITYN. K-12|K-12,3500+</t>
  </si>
  <si>
    <t>PASSAICPOMPTON LAKES BOROL. K-12|K-12,0-1800</t>
  </si>
  <si>
    <t>PASSAICPROSPECT PARK BOROE. K-8|K-8,751+</t>
  </si>
  <si>
    <t>PASSAICRINGWOOD BOROE. K-8|K-8,751+</t>
  </si>
  <si>
    <t>PASSAICTOTOWA BOROE. K-8|K-8,751+</t>
  </si>
  <si>
    <t>PASSAICWANAQUE BOROE. K-8|K-8,751+</t>
  </si>
  <si>
    <t>PASSAICWAYNE TWPN. K-12|K-12,3500+</t>
  </si>
  <si>
    <t>PASSAICWEST MILFORD TWPN. K-12|K-12,3500+</t>
  </si>
  <si>
    <t>PASSAICWOODLAND PARKE. K-8|K-8,751+</t>
  </si>
  <si>
    <t>SALEMALLOWAY TWPI. K-12|K-8,0-400</t>
  </si>
  <si>
    <t>SALEMELSINBORO TWPI. K-12|K-8,0-400</t>
  </si>
  <si>
    <t>SALEMLOWER ALLOWAYS CREEKI. K-12|K-8,0-400</t>
  </si>
  <si>
    <t>SALEMMANNINGTON TWPI. K-12|K-8,0-400</t>
  </si>
  <si>
    <t>SALEMOLDMANS TWPI. K-12|K-8,0-400</t>
  </si>
  <si>
    <t>SALEMPENNS GRV-CARNEY'S PT REGM. K-12|K-12,1800-3500</t>
  </si>
  <si>
    <t>SALEMPENNSVILLEL. K-12|K-12,0-1800</t>
  </si>
  <si>
    <t>SALEMPITTSGROVE TWPL. K-12|K-12,0-1800</t>
  </si>
  <si>
    <t>SALEMQUINTON TWPI. K-12|K-8,0-400</t>
  </si>
  <si>
    <t>SALEMSALEM CITYL. K-12|K-12,0-1800</t>
  </si>
  <si>
    <t>SALEMSALEM CO SPECIAL SERVICEP. CSSD</t>
  </si>
  <si>
    <t>SALEMSALEM COUNTY VOCATIONALQ. COUNTY VOC</t>
  </si>
  <si>
    <t>SALEMUPPER PITTSGROVE TWPI. K-12|K-8,0-400</t>
  </si>
  <si>
    <t>SALEMWOODSTOWN-PILESGROVE REGL. K-12|K-12,0-1800</t>
  </si>
  <si>
    <t>SOMERSETBEDMINSTER TWPJ. K-12|K-8,401-750</t>
  </si>
  <si>
    <t>SOMERSETBERNARDS TWPN. K-12|K-12,3500+</t>
  </si>
  <si>
    <t>SOMERSETBOUND BROOK BOROL. K-12|K-12,0-1800</t>
  </si>
  <si>
    <t>SOMERSETBRANCHBURG TWPK. K-12|K-8,751+</t>
  </si>
  <si>
    <t>SOMERSETBRIDGEWATER-RARITAN REGN. K-12|K-12,3500+</t>
  </si>
  <si>
    <t>SOMERSETCENTRAL JERSEY PREP CHARTER SCHOOLO. CHARTER</t>
  </si>
  <si>
    <t>SOMERSETFRANKLIN TWPN. K-12|K-12,3500+</t>
  </si>
  <si>
    <t>SOMERSETGREEN BROOK TWPK. K-12|K-8,751+</t>
  </si>
  <si>
    <t>SOMERSETHILLSBOROUGH TWPN. K-12|K-12,3500+</t>
  </si>
  <si>
    <t>SOMERSETMANVILLE BOROL. K-12|K-12,0-1800</t>
  </si>
  <si>
    <t>SOMERSETMONTGOMERY TWPN. K-12|K-12,3500+</t>
  </si>
  <si>
    <t>SOMERSETNORTH PLAINFIELD BOROM. K-12|K-12,1800-3500</t>
  </si>
  <si>
    <t>SOMERSETSOMERSET CO VOCATIONALQ. COUNTY VOC</t>
  </si>
  <si>
    <t>SOMERSETSOMERSET HILLS REGIONALM. K-12|K-12,1800-3500</t>
  </si>
  <si>
    <t>SOMERSETSOMERVILLE BOROM. K-12|K-12,1800-3500</t>
  </si>
  <si>
    <t>SOMERSETSOUTH BOUND BROOKJ. K-12|K-8,401-750</t>
  </si>
  <si>
    <t>SOMERSETTHOMAS EDISON ENERGYSMART CHARTER SCHOOLO. CHARTER</t>
  </si>
  <si>
    <t>SOMERSETWARREN TWPE. K-8|K-8,751+</t>
  </si>
  <si>
    <t>SOMERSETWATCHUNG BOROD. K-8|K-8,401-750</t>
  </si>
  <si>
    <t>SOMERSETWATCHUNG HILLS REGIONALG. G9-12|7-12,9-12</t>
  </si>
  <si>
    <t>SUSSEXANDOVER REGJ. K-12|K-8,401-750</t>
  </si>
  <si>
    <t>SUSSEXBYRAM TWPE. K-8|K-8,751+</t>
  </si>
  <si>
    <t>SUSSEXFRANKFORD TWPD. K-8|K-8,401-750</t>
  </si>
  <si>
    <t>SUSSEXFRANKLIN BOROD. K-8|K-8,401-750</t>
  </si>
  <si>
    <t>SUSSEXFREDON TWPA. K-6|K-6</t>
  </si>
  <si>
    <t>SUSSEXGREEN TWPJ. K-12|K-8,401-750</t>
  </si>
  <si>
    <t>SUSSEXHAMBURG BOROC. K-8|K-8,0-400</t>
  </si>
  <si>
    <t>SUSSEXHAMPTON TWPA. K-6|K-6</t>
  </si>
  <si>
    <t>SUSSEXHARDYSTON TWPD. K-8|K-8,401-750</t>
  </si>
  <si>
    <t>SUSSEXHIGH POINT REGIONALG. G9-12|7-12,9-12</t>
  </si>
  <si>
    <t>SUSSEXHOPATCONGL. K-12|K-12,0-1800</t>
  </si>
  <si>
    <t>SUSSEXKITTATINNY REGIONALF. G7-12|7-12,9-12</t>
  </si>
  <si>
    <t>SUSSEXLAFAYETTE TWPC. K-8|K-8,0-400</t>
  </si>
  <si>
    <t>SUSSEXLENAPE VALLEY REGIONALG. G9-12|7-12,9-12</t>
  </si>
  <si>
    <t>SUSSEXMONTAGUE TWPI. K-12|K-8,0-400</t>
  </si>
  <si>
    <t>SUSSEXNEWTON TOWNL. K-12|K-12,0-1800</t>
  </si>
  <si>
    <t>SUSSEXOGDENSBURG BOROC. K-8|K-8,0-400</t>
  </si>
  <si>
    <t>SUSSEXSANDYSTON-WALPACK TWPA. K-6|K-6</t>
  </si>
  <si>
    <t>SUSSEXSPARTA TWPM. K-12|K-12,1800-3500</t>
  </si>
  <si>
    <t>SUSSEXSTANHOPE BOROC. K-8|K-8,0-400</t>
  </si>
  <si>
    <t>SUSSEXSTILLWATER TWPA. K-6|K-6</t>
  </si>
  <si>
    <t>SUSSEXSUSSEX COUNTY CHARTER SCHOOL FOR TECHNOLO. CHARTER</t>
  </si>
  <si>
    <t>SUSSEXSUSSEX COUNTY VOCATIONALQ. COUNTY VOC</t>
  </si>
  <si>
    <t>SUSSEXSUSSEX-WANTAGE REGIONALE. K-8|K-8,751+</t>
  </si>
  <si>
    <t>SUSSEXVERNON TWPM. K-12|K-12,1800-3500</t>
  </si>
  <si>
    <t>SUSSEXWALLKILL VALLEY REGIONALG. G9-12|7-12,9-12</t>
  </si>
  <si>
    <t>UNIONBERKELEY HEIGHTS TWPM. K-12|K-12,1800-3500</t>
  </si>
  <si>
    <t>UNIONCENTRAL JERSEY ARTS CHARTER SCHOOLO. CHARTER</t>
  </si>
  <si>
    <t>UNIONCLARK TWPM. K-12|K-12,1800-3500</t>
  </si>
  <si>
    <t>UNIONCRANFORD TWPN. K-12|K-12,3500+</t>
  </si>
  <si>
    <t>UNIONELIZABETH CITYN. K-12|K-12,3500+</t>
  </si>
  <si>
    <t>UNIONGARWOOD BOROI. K-12|K-8,0-400</t>
  </si>
  <si>
    <t>UNIONHILLSIDE TWPM. K-12|K-12,1800-3500</t>
  </si>
  <si>
    <t>UNIONKENILWORTH BOROL. K-12|K-12,0-1800</t>
  </si>
  <si>
    <t>UNIONLINDEN CITYN. K-12|K-12,3500+</t>
  </si>
  <si>
    <t>UNIONMOUNTAINSIDE BOROJ. K-12|K-8,401-750</t>
  </si>
  <si>
    <t>UNIONNEW PROVIDENCE BOROM. K-12|K-12,1800-3500</t>
  </si>
  <si>
    <t>UNIONPLAINFIELD CITYN. K-12|K-12,3500+</t>
  </si>
  <si>
    <t>UNIONQUEEN CITY ACADEMY CHARTER SCHOOLO. CHARTER</t>
  </si>
  <si>
    <t>UNIONRAHWAY CITYN. K-12|K-12,3500+</t>
  </si>
  <si>
    <t>UNIONROSELLE BOROM. K-12|K-12,1800-3500</t>
  </si>
  <si>
    <t>UNIONROSELLE PARK BOROM. K-12|K-12,1800-3500</t>
  </si>
  <si>
    <t>UNIONSCOTCH PLAINS-FANWOOD REGN. K-12|K-12,3500+</t>
  </si>
  <si>
    <t>UNIONSPRINGFIELD TWPM. K-12|K-12,1800-3500</t>
  </si>
  <si>
    <t>UNIONSUMMIT CITYN. K-12|K-12,3500+</t>
  </si>
  <si>
    <t>UNIONTHE BARACK OBAMA GREEN CHARTER HIGH SCHOO. CHARTER</t>
  </si>
  <si>
    <t>UNIONUNION COUNTY TEAMS CHARTER SCHOOLO. CHARTER</t>
  </si>
  <si>
    <t>UNIONUNION COUNTY VOCATIONALQ. COUNTY VOC</t>
  </si>
  <si>
    <t>UNIONUNION TWPN. K-12|K-12,3500+</t>
  </si>
  <si>
    <t>UNIONWESTFIELD TOWNN. K-12|K-12,3500+</t>
  </si>
  <si>
    <t>UNIONWINFIELD TWPI. K-12|K-8,0-400</t>
  </si>
  <si>
    <t>WARRENALLAMUCHY TWPJ. K-12|K-8,401-750</t>
  </si>
  <si>
    <t>WARRENALPHA BOROI. K-12|K-8,0-400</t>
  </si>
  <si>
    <t>WARRENBELVIDERE TOWNL. K-12|K-12,0-1800</t>
  </si>
  <si>
    <t>WARRENBLAIRSTOWN TWPA. K-6|K-6</t>
  </si>
  <si>
    <t>WARRENFRANKLIN TWPA. K-6|K-6</t>
  </si>
  <si>
    <t>WARRENFRELINGHUYSEN TWPA. K-6|K-6</t>
  </si>
  <si>
    <t>WARRENGREAT MEADOWS REGIONALK. K-12|K-8,751+</t>
  </si>
  <si>
    <t>WARRENGREENWICH TWPK. K-12|K-8,751+</t>
  </si>
  <si>
    <t>WARRENHACKETTSTOWNM. K-12|K-12,1800-3500</t>
  </si>
  <si>
    <t>WARRENHARMONY TWPI. K-12|K-8,0-400</t>
  </si>
  <si>
    <t>WARRENHOPE TWPI. K-12|K-8,0-400</t>
  </si>
  <si>
    <t>WARRENKNOWLTON TWPA. K-6|K-6</t>
  </si>
  <si>
    <t>WARRENLOPATCONG TWPK. K-12|K-8,751+</t>
  </si>
  <si>
    <t>WARRENMANSFIELD TWPA. K-6|K-6</t>
  </si>
  <si>
    <t>WARRENNORTH WARREN REGIONALF. G7-12|7-12,9-12</t>
  </si>
  <si>
    <t>WARRENOXFORD TWPI. K-12|K-8,0-400</t>
  </si>
  <si>
    <t>WARRENPHILLIPSBURG TOWNN. K-12|K-12,3500+</t>
  </si>
  <si>
    <t>WARRENPOHATCONG TWPI. K-12|K-8,0-400</t>
  </si>
  <si>
    <t>WARRENRIDGE AND VALLEY CHARTER SCHOOLO. CHARTER</t>
  </si>
  <si>
    <t>WARRENWARREN CO SPECIAL SERVICEP. CSSD</t>
  </si>
  <si>
    <t>WARRENWARREN COUNTY VOCATIONALQ. COUNTY VOC</t>
  </si>
  <si>
    <t>WARRENWARREN HILLS REGIONALF. G7-12|7-12,9-12</t>
  </si>
  <si>
    <t>WARRENWASHINGTON BOROA. K-6|K-6</t>
  </si>
  <si>
    <t>WARRENWASHINGTON TWPA. K-6|K-6</t>
  </si>
  <si>
    <t>WARRENWHITE TWPI. K-12|K-8,0-400</t>
  </si>
  <si>
    <t>ATLANTICMULLICA TWPD. K-8|K-8,401-750</t>
  </si>
  <si>
    <t>BERGENBERGENFIELD BORON. K-12|K-12,3500+</t>
  </si>
  <si>
    <t>BERGENOLD TAPPAN BOROE. K-8|K-8,751+</t>
  </si>
  <si>
    <t>CAMDENMAGNOLIA BOROC. K-8|K-8,0-400</t>
  </si>
  <si>
    <t>CAMDENWOODLYNNE BOROJ. K-12|K-8,401-750</t>
  </si>
  <si>
    <t>HUNTERDONBETHLEHEM TWPD. K-8|K-8,401-750</t>
  </si>
  <si>
    <t>HUNTERDONCLINTON TOWN - GLEN GARDNERC. K-8|K-8,0-400</t>
  </si>
  <si>
    <t>HUNTERDONDELAWARE TWPD. K-8|K-8,401-750</t>
  </si>
  <si>
    <t>HUNTERDONEAST AMWELL TWPD. K-8|K-8,401-750</t>
  </si>
  <si>
    <t>HUNTERDONLAMBERTVILLE CITYA. K-6|K-6</t>
  </si>
  <si>
    <t>HUNTERDONSOUTH HUNTERDON REGIONALF. G7-12|7-12,9-12</t>
  </si>
  <si>
    <t>HUNTERDONSTOCKTON BOROA. K-6|K-6</t>
  </si>
  <si>
    <t>HUNTERDONWEST AMWELL TWPA. K-6|K-6</t>
  </si>
  <si>
    <t>MERCERPRINCETON REGIONALM. K-12|K-12,1800-3500</t>
  </si>
  <si>
    <t>MIDDLESEXSOUTH PLAINFIELD BOROM. K-12|K-12,1800-3500</t>
  </si>
  <si>
    <t>MIDDLESEXSPOTSWOODL. K-12|K-12,0-1800</t>
  </si>
  <si>
    <t>OCEANLAKEHURST BOROJ. K-12|K-8,401-750</t>
  </si>
  <si>
    <t>SUSSEXHARDYSTON TWPE. K-8|K-8,751+</t>
  </si>
  <si>
    <t>SUSSEXVERNON TWPN. K-12|K-12,3500+</t>
  </si>
  <si>
    <t>UNIONMOUNTAINSIDE BOROK. K-12|K-8,751+</t>
  </si>
  <si>
    <t>ATLANTICATLANTIC CITY COMMUNITY CHARTER SCHOOLO. CHARTER</t>
  </si>
  <si>
    <t>ATLANTICCHARTER~TECH HIGH SCHOOLO. CHARTER</t>
  </si>
  <si>
    <t>ATLANTICINTERNATIONAL ACADEMY OF ATLANTIC CITY CO. CHARTER</t>
  </si>
  <si>
    <t>ATLANTICMARGATE CITYI. K-12|K-8,0-400</t>
  </si>
  <si>
    <t>ATLANTICVENTNOR CITYJ. K-12|K-8,401-750</t>
  </si>
  <si>
    <t>BERGENBERGEN ARTS AND SCIENCES CHARTER SCHOOLO. CHARTER</t>
  </si>
  <si>
    <t>BERGENCRESSKILL BOROM. K-12|K-12,1800-3500</t>
  </si>
  <si>
    <t>BERGENENGLEWOOD ON THE PALISADO. CHARTER</t>
  </si>
  <si>
    <t>BERGENTEANECK COMMUNITY CSO. CHARTER</t>
  </si>
  <si>
    <t>BURLINGTONBENJAMIN BANNEKER PREP CSO. CHARTER</t>
  </si>
  <si>
    <t>BURLINGTONRIVERBANK CHARTER SCHOOLO. CHARTER</t>
  </si>
  <si>
    <t>BURLINGTONTABERNACLE TWPD. K-8|K-8,401-750</t>
  </si>
  <si>
    <t>CAMDENCAMDEN COMMUNITYO. CHARTER</t>
  </si>
  <si>
    <t>CAMDENCAMDEN PREPO. CHARTER</t>
  </si>
  <si>
    <t>CAMDENECO CHARTER SCHOOLO. CHARTER</t>
  </si>
  <si>
    <t>CAMDENFREEDOM PREP CHARTER SCHOOLO. CHARTER</t>
  </si>
  <si>
    <t>CAMDENHOPE COMMUNITY CSO. CHARTER</t>
  </si>
  <si>
    <t>CAMDENKINGDOM CS OF LEADERSHIPO. CHARTER</t>
  </si>
  <si>
    <t>CAMDENKIPP COOPER NORCROSSO. CHARTER</t>
  </si>
  <si>
    <t>CAMDENLEAP ACADEMY UNIVERSITYO. CHARTER</t>
  </si>
  <si>
    <t>CAMDENMASTERY SCHOOLS OF CAMDENO. CHARTER</t>
  </si>
  <si>
    <t>CUMBERLANDBRIDGETON PUBLIC CHARTER SCHOOLO. CHARTER</t>
  </si>
  <si>
    <t>CUMBERLANDCOMPASS ACADEMY CSO. CHARTER</t>
  </si>
  <si>
    <t>ESSEXDISCOVERY CSO. CHARTER</t>
  </si>
  <si>
    <t>ESSEXEAST ORANGE COMMUNITY CSO. CHARTER</t>
  </si>
  <si>
    <t>ESSEXGRAY CSO. CHARTER</t>
  </si>
  <si>
    <t>ESSEXLADY LIBERTY ACADEMY CSO. CHARTER</t>
  </si>
  <si>
    <t>ESSEXLINK COMMUNITY CHARTER SCHOOLO. CHARTER</t>
  </si>
  <si>
    <t>ESSEXMARIA L. VARISCO-ROGERSO. CHARTER</t>
  </si>
  <si>
    <t>ESSEXMARION P. THOMAS CSO. CHARTER</t>
  </si>
  <si>
    <t>ESSEXMERIT PREP CS OF NEWARKO. CHARTER</t>
  </si>
  <si>
    <t>ESSEXNEW HORIZONS COMM. CSO. CHARTER</t>
  </si>
  <si>
    <t>ESSEXNEWARK EDUCATORS COMMUNITY CHARTER SCHOOO. CHARTER</t>
  </si>
  <si>
    <t>ESSEXNORTH STAR ACADEMY CHARTER SCHOOLO. CHARTER</t>
  </si>
  <si>
    <t>ESSEXPAULO FREIRE CHARTER SCHOOLO. CHARTER</t>
  </si>
  <si>
    <t>ESSEXPEOPLES PREPARATORY CHARTER SCHOOLO. CHARTER</t>
  </si>
  <si>
    <t>ESSEXPHILLIP'S ACADEMY CSO. CHARTER</t>
  </si>
  <si>
    <t>ESSEXROBERT TREAT ACADEMY CSO. CHARTER</t>
  </si>
  <si>
    <t>ESSEXROSEVILLE COMMUNITY CSO. CHARTER</t>
  </si>
  <si>
    <t>ESSEXUNIVERSITY HEIGHTS CSO. CHARTER</t>
  </si>
  <si>
    <t>HUDSONDR LENA EDWARDS ACADEMIC CHARTER SCHOOLO. CHARTER</t>
  </si>
  <si>
    <t>HUDSONELYSIAN CS OF HOBOKENO. CHARTER</t>
  </si>
  <si>
    <t>HUDSONEMPOWERMENT ACADEMYO. CHARTER</t>
  </si>
  <si>
    <t>HUDSONGREAT FUTURES CHARTER SCHOOLO. CHARTER</t>
  </si>
  <si>
    <t>HUDSONHOBOKEN CITYL. K-12|K-12,0-1800</t>
  </si>
  <si>
    <t>HUDSONHOBOKEN CSO. CHARTER</t>
  </si>
  <si>
    <t>HUDSONHOLA HOBOKEN DUAL LANG CSO. CHARTER</t>
  </si>
  <si>
    <t>HUDSONJERSEY CITY COMM. CSO. CHARTER</t>
  </si>
  <si>
    <t>HUDSONJERSEY CITY GLOBAL CSO. CHARTER</t>
  </si>
  <si>
    <t>HUDSONLEARNING COMMUNITY CSO. CHARTER</t>
  </si>
  <si>
    <t>HUDSONM E T S CHARTER SCHOOLO. CHARTER</t>
  </si>
  <si>
    <t>HUDSONSOARING HEIGHTS CSO. CHARTER</t>
  </si>
  <si>
    <t>HUDSONUNIVERSITY ACADEMY CSO. CHARTER</t>
  </si>
  <si>
    <t>HUNTERDONSOUTH-HUNTERDONL. K-12|K-12,0-1800</t>
  </si>
  <si>
    <t>MERCERFOUNDATION ACADEMY CSO. CHARTER</t>
  </si>
  <si>
    <t>MERCERINTERNATIONAL ACADEMY OF TRENTON CHARTERO. CHARTER</t>
  </si>
  <si>
    <t>MERCERINTERNATIONAL CHARTER SCHOOLO. CHARTER</t>
  </si>
  <si>
    <t>MERCERPACE CS OF HAMILTONO. CHARTER</t>
  </si>
  <si>
    <t>MERCERPAUL ROBESON HUMANITIES CHARTER SCHOOLO. CHARTER</t>
  </si>
  <si>
    <t>MERCERPRINCETON CSO. CHARTER</t>
  </si>
  <si>
    <t>MERCERTRENTON STEM-TO-CIVICS CSO. CHARTER</t>
  </si>
  <si>
    <t>MERCERVILLAGE CSO. CHARTER</t>
  </si>
  <si>
    <t>MIDDLESEXACADEMY FOR URBAN LEADERSHIP CHARTER SCHO. CHARTER</t>
  </si>
  <si>
    <t>MIDDLESEXGREATER BRUNSWICK CSO. CHARTER</t>
  </si>
  <si>
    <t>MIDDLESEXHATIKVAH INTERNATIONAL CSO. CHARTER</t>
  </si>
  <si>
    <t>MONMOUTHHOPE ACADEMY CSO. CHARTER</t>
  </si>
  <si>
    <t>MONMOUTHTHE RED BANK CSO. CHARTER</t>
  </si>
  <si>
    <t>MONMOUTHWALL TWPM. K-12|K-12,1800-3500</t>
  </si>
  <si>
    <t>MORRISUNITY CSO. CHARTER</t>
  </si>
  <si>
    <t>PASSAICCLASSICAL ACADEMY CHARTER SCHOOLO. CHARTER</t>
  </si>
  <si>
    <t>PASSAICCOMMUNITY CHARTER SCHOOLO. CHARTER</t>
  </si>
  <si>
    <t>PASSAICJOHN P HOLLAND CHARTER SCHOOLO. CHARTER</t>
  </si>
  <si>
    <t>PASSAICPASSAIC ARTS AND SCIENCE CHARTER SCHOOLO. CHARTER</t>
  </si>
  <si>
    <t>PASSAICPATERSON ARTS &amp; SCI. CSO. CHARTER</t>
  </si>
  <si>
    <t>PASSAICPATERSON CS FOR SCI/TECHO. CHARTER</t>
  </si>
  <si>
    <t>PASSAICWEST MILFORD TWPM. K-12|K-12,1800-3500</t>
  </si>
  <si>
    <t>SOMERSETBOUND BROOK BOROM. K-12|K-12,1800-3500</t>
  </si>
  <si>
    <t>SOMERSETCENTRAL JERSEY COLLEGE PREP CHARTER SCHOO. CHARTER</t>
  </si>
  <si>
    <t>SUSSEXSUSSEX COUNTY TECHNOLOGY CHARTER SCHOOLO. CHARTER</t>
  </si>
  <si>
    <t>UNIONCOLLEGE ACHIEVE CENTRALO. CHARTER</t>
  </si>
  <si>
    <t>UNIONQUEEN CITY ACADEMY CSO. CHARTER</t>
  </si>
  <si>
    <t>UNIONUNION COUNTY TEAMS CSO. CHARTER</t>
  </si>
  <si>
    <t>WARRENGREAT MEADOWS REGIONALJ. K-12|K-8,401-750</t>
  </si>
  <si>
    <t>WARRENGREENWICH TWPJ. K-12|K-8,401-750</t>
  </si>
  <si>
    <t>WARRENRIDGE AND VALLEY CSO. CHARTER</t>
  </si>
  <si>
    <t>WarrenLopatcong TwpJ. K-12|K-8,401-750</t>
  </si>
  <si>
    <t>UnionCresthaven Academy ChartO. Charter</t>
  </si>
  <si>
    <t>SussexSussex County TechnologyO. Charter</t>
  </si>
  <si>
    <t>SomersetCentral Jersey College PO. Charter</t>
  </si>
  <si>
    <t>SomersetThomas Edison EnergysmarO. Charter</t>
  </si>
  <si>
    <t>PassaicClassical Academy CharteO. Charter</t>
  </si>
  <si>
    <t>PassaicCollege Achieve Paterson CharterO. Charter</t>
  </si>
  <si>
    <t>PassaicJohn P Holland Charter SO. Charter</t>
  </si>
  <si>
    <t>PassaicPassaic Arts And ScienceO. Charter</t>
  </si>
  <si>
    <t>PassaicPhilip's Charter SchoolO. Charter</t>
  </si>
  <si>
    <t>OceanOcean Academy Charter SchoolO. Charter</t>
  </si>
  <si>
    <t>OceanSeaside Park BoroK-6|Non-Operating</t>
  </si>
  <si>
    <t>MorrisWharton BoroD. K-8|K-8,401-750</t>
  </si>
  <si>
    <t>MonmouthAcademy Charter High SchO. Charter</t>
  </si>
  <si>
    <t>MonmouthAllenhurstK-12|Non-Operating</t>
  </si>
  <si>
    <t>MonmouthCollege Achieve Asbury Park Charter SchoO. Charter</t>
  </si>
  <si>
    <t>MonmouthInterlakenK-12|Non-Operating</t>
  </si>
  <si>
    <t>MonmouthLake ComoK-12|Non-Operating</t>
  </si>
  <si>
    <t>MonmouthOcean TwpM. K-12|K-12,1800-3500</t>
  </si>
  <si>
    <t>MiddlesexAcademy For Urban LeaderO. Charter</t>
  </si>
  <si>
    <t>MiddlesexMiddlesex Charter SchoolO. Charter</t>
  </si>
  <si>
    <t>MiddlesexMilltown BoroK. K-12|K-8,751+</t>
  </si>
  <si>
    <t>MercerAchievers Early College Prep Charter SchO. Charter</t>
  </si>
  <si>
    <t>MercerEwing TwpM. K-12|K-12,1800-3500</t>
  </si>
  <si>
    <t>MercerHopewell Valley RegionalM. K-12|K-12,1800-3500</t>
  </si>
  <si>
    <t>MercerPaul Robeson HumanitiesO. Charter</t>
  </si>
  <si>
    <t>HudsonBeloved Community CharteO. Charter</t>
  </si>
  <si>
    <t>HudsonDr Lena Edwards AcademicO. Charter</t>
  </si>
  <si>
    <t>HudsonHudson Arts And ScienceO. Charter</t>
  </si>
  <si>
    <t>HudsonJersey City Golden DoorO. Charter</t>
  </si>
  <si>
    <t>HudsonThe Ethical Community ChO. Charter</t>
  </si>
  <si>
    <t>GloucesterNewfield BoroK-12|Non-Operating</t>
  </si>
  <si>
    <t>EssexAchieve Community Charter SchoolO. Charter</t>
  </si>
  <si>
    <t>EssexBurch Charter School OfO. Charter</t>
  </si>
  <si>
    <t>EssexGreat Oaks Legacy Charter SchoolO. Charter</t>
  </si>
  <si>
    <t>EssexLead Academy Charter SchoolO. Charter</t>
  </si>
  <si>
    <t>EssexLink Community Charter SO. Charter</t>
  </si>
  <si>
    <t>EssexNewark Educators CommuniO. Charter</t>
  </si>
  <si>
    <t>EssexNorth Star Academy ChartO. Charter</t>
  </si>
  <si>
    <t>EssexTeam Academy Charter SchO. Charter</t>
  </si>
  <si>
    <t>CumberlandBridgeton Public CharterO. Charter</t>
  </si>
  <si>
    <t>CumberlandMillville Public CharterO. Charter</t>
  </si>
  <si>
    <t>CumberlandVineland Public CharterO. Charter</t>
  </si>
  <si>
    <t>Cape MayCape May PointK-12|Non-Operating</t>
  </si>
  <si>
    <t>Cape MaySea Isle CityH. K-12|K-6</t>
  </si>
  <si>
    <t>Cape MayWest WildwoodK-12|Non-Operating</t>
  </si>
  <si>
    <t>CamdenCamden's Promise CharterO. Charter</t>
  </si>
  <si>
    <t>CamdenFreedom Prep Charter SchO. Charter</t>
  </si>
  <si>
    <t>CamdenHi NellaK-12|Non-Operating</t>
  </si>
  <si>
    <t>CamdenMerchantville BoroJ. K-12|K-8,401-750</t>
  </si>
  <si>
    <t>CamdenPine ValleyK-12|Non-Operating</t>
  </si>
  <si>
    <t>BurlingtonDelanco TwpJ. K-12|K-8,401-750</t>
  </si>
  <si>
    <t>BurlingtonShamong TwpD. K-8|K-8,401-750</t>
  </si>
  <si>
    <t>BurlingtonWashington TwpK-12|Non-Operating</t>
  </si>
  <si>
    <t>BurlingtonWillingboro TwpM. K-12|K-12,1800-3500</t>
  </si>
  <si>
    <t>BergenBergen Arts And SciencesO. Charter</t>
  </si>
  <si>
    <t>BergenHasbrouck Heights BoroL. K-12|K-12,0-1800</t>
  </si>
  <si>
    <t>BergenHaworth BoroC. K-8|K-8,0-400</t>
  </si>
  <si>
    <t>BergenNorth Arlington BoroM. K-12|K-12,1800-3500</t>
  </si>
  <si>
    <t>BergenRockleighK-12|Non-Operating</t>
  </si>
  <si>
    <t>BergenWoodcliff Lake BoroD. K-8|K-8,401-750</t>
  </si>
  <si>
    <t>AtlanticAtlantic City CommunityO. Charter</t>
  </si>
  <si>
    <t>AtlanticBuena RegionalL. K-12|K-12,0-1800</t>
  </si>
  <si>
    <t>AtlanticCorbin CityK-12|Non-Operating</t>
  </si>
  <si>
    <t>AtlanticInternational AcademyO. Charter</t>
  </si>
  <si>
    <t>AtlanticLongportK-12|Non-Operating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</si>
</sst>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9" x14ac:knownFonts="1">
    <font>
      <sz val="11"/>
      <color theme="1"/>
      <name val="Calibri"/>
      <family val="2"/>
      <scheme val="minor"/>
    </font>
    <font>
      <sz val="9.9"/>
      <color rgb="FF3D3D3D"/>
      <name val="Arial"/>
      <family val="2"/>
    </font>
    <font>
      <b/>
      <sz val="9.9"/>
      <color rgb="FF3D3D3D"/>
      <name val="Arial"/>
      <family val="2"/>
    </font>
    <font>
      <u/>
      <sz val="11"/>
      <color theme="10"/>
      <name val="Calibri"/>
      <family val="2"/>
      <scheme val="minor"/>
    </font>
    <font>
      <b/>
      <sz val="8"/>
      <color theme="1"/>
      <name val="Arial"/>
      <family val="2"/>
    </font>
    <font>
      <b/>
      <sz val="8"/>
      <color rgb="FF3D3D3D"/>
      <name val="Arial"/>
      <family val="2"/>
    </font>
    <font>
      <sz val="8"/>
      <color rgb="FF3D3D3D"/>
      <name val="Arial"/>
      <family val="2"/>
    </font>
    <font>
      <b/>
      <sz val="8"/>
      <color rgb="FF000000"/>
      <name val="Arial"/>
      <family val="2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BC7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E6EEEE"/>
        <bgColor indexed="64"/>
      </patternFill>
    </fill>
    <fill>
      <patternFill patternType="solid">
        <fgColor rgb="FFE6EEEE"/>
        <bgColor rgb="FF000000"/>
      </patternFill>
    </fill>
    <fill>
      <patternFill patternType="solid">
        <fgColor rgb="FFF0F0F6"/>
        <bgColor rgb="FF000000"/>
      </patternFill>
    </fill>
    <fill>
      <patternFill patternType="solid">
        <fgColor rgb="FFFFFFFF"/>
        <bgColor rgb="FF000000"/>
      </patternFill>
    </fill>
  </fills>
  <borders count="2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4">
    <xf numFmtId="0" fontId="0" fillId="0" borderId="0" xfId="0"/>
    <xf numFmtId="0" fontId="1" fillId="2" borderId="0" xfId="0" applyFont="1" applyFill="1" applyAlignment="1">
      <alignment vertical="top" wrapText="1"/>
    </xf>
    <xf numFmtId="0" fontId="2" fillId="2" borderId="0" xfId="0" applyFont="1" applyFill="1" applyAlignment="1">
      <alignment vertical="top" wrapText="1"/>
    </xf>
    <xf numFmtId="0" fontId="3" fillId="2" borderId="0" xfId="1" applyFill="1" applyAlignment="1">
      <alignment vertical="top" wrapText="1"/>
    </xf>
    <xf numFmtId="6" fontId="1" fillId="2" borderId="0" xfId="0" applyNumberFormat="1" applyFont="1" applyFill="1" applyAlignment="1">
      <alignment horizontal="right" vertical="top" wrapText="1"/>
    </xf>
    <xf numFmtId="0" fontId="1" fillId="2" borderId="0" xfId="0" applyFont="1" applyFill="1" applyAlignment="1">
      <alignment horizontal="right" vertical="top" wrapText="1"/>
    </xf>
    <xf numFmtId="0" fontId="1" fillId="3" borderId="0" xfId="0" applyFont="1" applyFill="1" applyAlignment="1">
      <alignment vertical="top" wrapText="1"/>
    </xf>
    <xf numFmtId="0" fontId="2" fillId="3" borderId="0" xfId="0" applyFont="1" applyFill="1" applyAlignment="1">
      <alignment vertical="top" wrapText="1"/>
    </xf>
    <xf numFmtId="0" fontId="3" fillId="3" borderId="0" xfId="1" applyFill="1" applyAlignment="1">
      <alignment vertical="top" wrapText="1"/>
    </xf>
    <xf numFmtId="6" fontId="1" fillId="3" borderId="0" xfId="0" applyNumberFormat="1" applyFont="1" applyFill="1" applyAlignment="1">
      <alignment horizontal="right" vertical="top" wrapText="1"/>
    </xf>
    <xf numFmtId="0" fontId="1" fillId="3" borderId="0" xfId="0" applyFont="1" applyFill="1" applyAlignment="1">
      <alignment horizontal="right" vertical="top" wrapText="1"/>
    </xf>
    <xf numFmtId="3" fontId="1" fillId="2" borderId="0" xfId="0" applyNumberFormat="1" applyFont="1" applyFill="1" applyAlignment="1">
      <alignment horizontal="right" vertical="top" wrapText="1"/>
    </xf>
    <xf numFmtId="3" fontId="1" fillId="3" borderId="0" xfId="0" applyNumberFormat="1" applyFont="1" applyFill="1" applyAlignment="1">
      <alignment horizontal="right" vertical="top" wrapText="1"/>
    </xf>
    <xf numFmtId="0" fontId="2" fillId="4" borderId="0" xfId="0" applyFont="1" applyFill="1" applyAlignment="1">
      <alignment vertical="top" wrapText="1"/>
    </xf>
    <xf numFmtId="0" fontId="2" fillId="4" borderId="0" xfId="0" applyFont="1" applyFill="1" applyAlignment="1">
      <alignment vertical="top"/>
    </xf>
    <xf numFmtId="0" fontId="2" fillId="4" borderId="0" xfId="0" applyFont="1" applyFill="1" applyAlignment="1">
      <alignment horizontal="right" vertical="top" wrapText="1"/>
    </xf>
    <xf numFmtId="6" fontId="2" fillId="4" borderId="0" xfId="0" applyNumberFormat="1" applyFont="1" applyFill="1" applyAlignment="1">
      <alignment horizontal="right" vertical="top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vertical="top" wrapText="1"/>
    </xf>
    <xf numFmtId="0" fontId="5" fillId="2" borderId="0" xfId="0" applyFont="1" applyFill="1" applyAlignment="1">
      <alignment vertical="top" wrapText="1"/>
    </xf>
    <xf numFmtId="6" fontId="6" fillId="2" borderId="0" xfId="0" applyNumberFormat="1" applyFont="1" applyFill="1" applyAlignment="1">
      <alignment horizontal="right" vertical="top" wrapText="1"/>
    </xf>
    <xf numFmtId="0" fontId="6" fillId="2" borderId="0" xfId="0" applyFont="1" applyFill="1" applyAlignment="1">
      <alignment horizontal="right" vertical="top" wrapText="1"/>
    </xf>
    <xf numFmtId="0" fontId="6" fillId="3" borderId="0" xfId="0" applyFont="1" applyFill="1" applyAlignment="1">
      <alignment vertical="top" wrapText="1"/>
    </xf>
    <xf numFmtId="0" fontId="5" fillId="3" borderId="0" xfId="0" applyFont="1" applyFill="1" applyAlignment="1">
      <alignment vertical="top" wrapText="1"/>
    </xf>
    <xf numFmtId="6" fontId="6" fillId="3" borderId="0" xfId="0" applyNumberFormat="1" applyFont="1" applyFill="1" applyAlignment="1">
      <alignment horizontal="right" vertical="top" wrapText="1"/>
    </xf>
    <xf numFmtId="4" fontId="6" fillId="3" borderId="0" xfId="0" applyNumberFormat="1" applyFont="1" applyFill="1" applyAlignment="1">
      <alignment horizontal="right" vertical="top" wrapText="1"/>
    </xf>
    <xf numFmtId="0" fontId="6" fillId="3" borderId="0" xfId="0" applyFont="1" applyFill="1" applyAlignment="1">
      <alignment horizontal="right" vertical="top" wrapText="1"/>
    </xf>
    <xf numFmtId="3" fontId="6" fillId="2" borderId="0" xfId="0" applyNumberFormat="1" applyFont="1" applyFill="1" applyAlignment="1">
      <alignment horizontal="right" vertical="top" wrapText="1"/>
    </xf>
    <xf numFmtId="4" fontId="6" fillId="2" borderId="0" xfId="0" applyNumberFormat="1" applyFont="1" applyFill="1" applyAlignment="1">
      <alignment horizontal="right" vertical="top" wrapText="1"/>
    </xf>
    <xf numFmtId="3" fontId="6" fillId="3" borderId="0" xfId="0" applyNumberFormat="1" applyFont="1" applyFill="1" applyAlignment="1">
      <alignment horizontal="right" vertical="top" wrapText="1"/>
    </xf>
    <xf numFmtId="0" fontId="7" fillId="7" borderId="1" xfId="0" applyFont="1" applyFill="1" applyBorder="1" applyAlignment="1">
      <alignment horizontal="center" vertical="center" wrapText="1"/>
    </xf>
    <xf numFmtId="0" fontId="4" fillId="6" borderId="0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3" fillId="8" borderId="0" xfId="1" applyFill="1" applyAlignment="1">
      <alignment vertical="top" wrapText="1"/>
    </xf>
    <xf numFmtId="0" fontId="8" fillId="0" borderId="0" xfId="0" applyFont="1"/>
    <xf numFmtId="0" fontId="6" fillId="9" borderId="0" xfId="0" applyFont="1" applyFill="1" applyAlignment="1">
      <alignment vertical="top" wrapText="1"/>
    </xf>
    <xf numFmtId="0" fontId="5" fillId="9" borderId="0" xfId="0" applyFont="1" applyFill="1" applyAlignment="1">
      <alignment vertical="top" wrapText="1"/>
    </xf>
    <xf numFmtId="0" fontId="3" fillId="9" borderId="0" xfId="1" applyFill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2" fillId="8" borderId="0" xfId="0" applyFont="1" applyFill="1" applyAlignment="1">
      <alignment vertical="top" wrapText="1"/>
    </xf>
    <xf numFmtId="0" fontId="1" fillId="9" borderId="0" xfId="0" applyFont="1" applyFill="1" applyAlignment="1">
      <alignment vertical="top" wrapText="1"/>
    </xf>
    <xf numFmtId="0" fontId="2" fillId="9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j.gov/cgi-bin/education/csg/19/csg1a.pl?string=EK-8K-8751plus&amp;maxhits=1000" TargetMode="External"/><Relationship Id="rId671" Type="http://schemas.openxmlformats.org/officeDocument/2006/relationships/hyperlink" Target="https://www.nj.gov/cgi-bin/education/csg/19/csg1a.pl?string=NK-12K-123500plus&amp;maxhits=1000" TargetMode="External"/><Relationship Id="rId21" Type="http://schemas.openxmlformats.org/officeDocument/2006/relationships/hyperlink" Target="https://www.nj.gov/cgi-bin/education/csg/19/csg1a.pl?string=PCSSD&amp;maxhits=1000" TargetMode="External"/><Relationship Id="rId324" Type="http://schemas.openxmlformats.org/officeDocument/2006/relationships/hyperlink" Target="https://www.nj.gov/cgi-bin/education/csg/19/csg1a.pl?string=EK-8K-8751plus&amp;maxhits=1000" TargetMode="External"/><Relationship Id="rId531" Type="http://schemas.openxmlformats.org/officeDocument/2006/relationships/hyperlink" Target="https://www.nj.gov/cgi-bin/education/csg/19/csg1a.pl?string=PCSSD&amp;maxhits=1000" TargetMode="External"/><Relationship Id="rId629" Type="http://schemas.openxmlformats.org/officeDocument/2006/relationships/hyperlink" Target="https://www.nj.gov/cgi-bin/education/csg/19/csg1a.pl?string=AK-6K-6&amp;maxhits=1000" TargetMode="External"/><Relationship Id="rId170" Type="http://schemas.openxmlformats.org/officeDocument/2006/relationships/hyperlink" Target="https://www.nj.gov/cgi-bin/education/csg/19/csg1a.pl?string=LK-12K-120-1800&amp;maxhits=1000" TargetMode="External"/><Relationship Id="rId268" Type="http://schemas.openxmlformats.org/officeDocument/2006/relationships/hyperlink" Target="https://www.nj.gov/cgi-bin/education/csg/19/csg1a.pl?string=NK-12K-123500plus&amp;maxhits=1000" TargetMode="External"/><Relationship Id="rId475" Type="http://schemas.openxmlformats.org/officeDocument/2006/relationships/hyperlink" Target="https://www.nj.gov/cgi-bin/education/csg/19/csg1a.pl?string=LK-12K-120-1800&amp;maxhits=1000" TargetMode="External"/><Relationship Id="rId32" Type="http://schemas.openxmlformats.org/officeDocument/2006/relationships/hyperlink" Target="https://www.nj.gov/cgi-bin/education/csg/19/csg1a.pl?string=IK-12K-80-400&amp;maxhits=1000" TargetMode="External"/><Relationship Id="rId128" Type="http://schemas.openxmlformats.org/officeDocument/2006/relationships/hyperlink" Target="https://www.nj.gov/cgi-bin/education/csg/19/csg1a.pl?string=EK-8K-8751plus&amp;maxhits=1000" TargetMode="External"/><Relationship Id="rId335" Type="http://schemas.openxmlformats.org/officeDocument/2006/relationships/hyperlink" Target="https://www.nj.gov/cgi-bin/education/csg/19/csg1a.pl?string=CK-8K-80-400&amp;maxhits=1000" TargetMode="External"/><Relationship Id="rId542" Type="http://schemas.openxmlformats.org/officeDocument/2006/relationships/hyperlink" Target="https://www.nj.gov/cgi-bin/education/csg/19/csg1a.pl?string=GG9-127-129-12&amp;maxhits=1000" TargetMode="External"/><Relationship Id="rId181" Type="http://schemas.openxmlformats.org/officeDocument/2006/relationships/hyperlink" Target="https://www.nj.gov/cgi-bin/education/csg/19/csg1a.pl?string=MK-12K-121800-3500&amp;maxhits=1000" TargetMode="External"/><Relationship Id="rId402" Type="http://schemas.openxmlformats.org/officeDocument/2006/relationships/hyperlink" Target="https://www.nj.gov/cgi-bin/education/csg/19/csg1a.pl?string=MK-12K-121800-3500&amp;maxhits=1000" TargetMode="External"/><Relationship Id="rId279" Type="http://schemas.openxmlformats.org/officeDocument/2006/relationships/hyperlink" Target="https://www.nj.gov/cgi-bin/education/csg/19/csg1a.pl?string=MK-12K-121800-3500&amp;maxhits=1000" TargetMode="External"/><Relationship Id="rId486" Type="http://schemas.openxmlformats.org/officeDocument/2006/relationships/hyperlink" Target="https://www.nj.gov/cgi-bin/education/csg/19/csg1a.pl?string=NK-12K-123500plus&amp;maxhits=1000" TargetMode="External"/><Relationship Id="rId43" Type="http://schemas.openxmlformats.org/officeDocument/2006/relationships/hyperlink" Target="https://www.nj.gov/cgi-bin/education/csg/19/csg1a.pl?string=NK-12K-123500plus&amp;maxhits=1000" TargetMode="External"/><Relationship Id="rId139" Type="http://schemas.openxmlformats.org/officeDocument/2006/relationships/hyperlink" Target="https://www.nj.gov/cgi-bin/education/csg/19/csg1a.pl?string=EK-8K-8751plus&amp;maxhits=1000" TargetMode="External"/><Relationship Id="rId346" Type="http://schemas.openxmlformats.org/officeDocument/2006/relationships/hyperlink" Target="https://www.nj.gov/cgi-bin/education/csg/19/csg1a.pl?string=NK-12K-123500plus&amp;maxhits=1000" TargetMode="External"/><Relationship Id="rId553" Type="http://schemas.openxmlformats.org/officeDocument/2006/relationships/hyperlink" Target="https://www.nj.gov/cgi-bin/education/csg/19/csg1a.pl?string=FG7-127-129-12&amp;maxhits=1000" TargetMode="External"/><Relationship Id="rId192" Type="http://schemas.openxmlformats.org/officeDocument/2006/relationships/hyperlink" Target="https://www.nj.gov/cgi-bin/education/csg/19/csg1a.pl?string=JK-12K-8401-750&amp;maxhits=1000" TargetMode="External"/><Relationship Id="rId206" Type="http://schemas.openxmlformats.org/officeDocument/2006/relationships/hyperlink" Target="https://www.nj.gov/cgi-bin/education/csg/19/csg1a.pl?string=DK-8K-8401-750&amp;maxhits=1000" TargetMode="External"/><Relationship Id="rId413" Type="http://schemas.openxmlformats.org/officeDocument/2006/relationships/hyperlink" Target="https://www.nj.gov/cgi-bin/education/csg/19/csg1a.pl?string=NK-12K-123500plus&amp;maxhits=1000" TargetMode="External"/><Relationship Id="rId497" Type="http://schemas.openxmlformats.org/officeDocument/2006/relationships/hyperlink" Target="https://www.nj.gov/cgi-bin/education/csg/19/csg1a.pl?string=EK-8K-8751plus&amp;maxhits=1000" TargetMode="External"/><Relationship Id="rId620" Type="http://schemas.openxmlformats.org/officeDocument/2006/relationships/hyperlink" Target="https://www.nj.gov/cgi-bin/education/csg/19/csg1a.pl?string=NK-12K-123500plus&amp;maxhits=1000" TargetMode="External"/><Relationship Id="rId357" Type="http://schemas.openxmlformats.org/officeDocument/2006/relationships/hyperlink" Target="https://www.nj.gov/cgi-bin/education/csg/19/csg1a.pl?string=NK-12K-123500plus&amp;maxhits=1000" TargetMode="External"/><Relationship Id="rId54" Type="http://schemas.openxmlformats.org/officeDocument/2006/relationships/hyperlink" Target="https://www.nj.gov/cgi-bin/education/csg/19/csg1a.pl?string=DK-8K-8401-750&amp;maxhits=1000" TargetMode="External"/><Relationship Id="rId217" Type="http://schemas.openxmlformats.org/officeDocument/2006/relationships/hyperlink" Target="https://www.nj.gov/cgi-bin/education/csg/19/csg1a.pl?string=JK-12K-8401-750&amp;maxhits=1000" TargetMode="External"/><Relationship Id="rId564" Type="http://schemas.openxmlformats.org/officeDocument/2006/relationships/hyperlink" Target="https://www.nj.gov/cgi-bin/education/csg/19/csg1a.pl?string=DK-8K-8401-750&amp;maxhits=1000" TargetMode="External"/><Relationship Id="rId424" Type="http://schemas.openxmlformats.org/officeDocument/2006/relationships/hyperlink" Target="https://www.nj.gov/cgi-bin/education/csg/19/csg1a.pl?string=NK-12K-123500plus&amp;maxhits=1000" TargetMode="External"/><Relationship Id="rId631" Type="http://schemas.openxmlformats.org/officeDocument/2006/relationships/hyperlink" Target="https://www.nj.gov/cgi-bin/education/csg/19/csg1a.pl?string=JK-12K-8401-750&amp;maxhits=1000" TargetMode="External"/><Relationship Id="rId270" Type="http://schemas.openxmlformats.org/officeDocument/2006/relationships/hyperlink" Target="https://www.nj.gov/cgi-bin/education/csg/19/csg1a.pl?string=JK-12K-8401-750&amp;maxhits=1000" TargetMode="External"/><Relationship Id="rId65" Type="http://schemas.openxmlformats.org/officeDocument/2006/relationships/hyperlink" Target="https://www.nj.gov/cgi-bin/education/csg/19/csg1a.pl?string=GG9-127-129-12&amp;maxhits=1000" TargetMode="External"/><Relationship Id="rId130" Type="http://schemas.openxmlformats.org/officeDocument/2006/relationships/hyperlink" Target="https://www.nj.gov/cgi-bin/education/csg/19/csg1a.pl?string=EK-8K-8751plus&amp;maxhits=1000" TargetMode="External"/><Relationship Id="rId368" Type="http://schemas.openxmlformats.org/officeDocument/2006/relationships/hyperlink" Target="https://www.nj.gov/cgi-bin/education/csg/19/csg1a.pl?string=NK-12K-123500plus&amp;maxhits=1000" TargetMode="External"/><Relationship Id="rId575" Type="http://schemas.openxmlformats.org/officeDocument/2006/relationships/hyperlink" Target="https://www.nj.gov/cgi-bin/education/csg/19/csg1a.pl?string=DK-8K-8401-750&amp;maxhits=1000" TargetMode="External"/><Relationship Id="rId228" Type="http://schemas.openxmlformats.org/officeDocument/2006/relationships/hyperlink" Target="https://www.nj.gov/cgi-bin/education/csg/19/csg1a.pl?string=FG7-127-129-12&amp;maxhits=1000" TargetMode="External"/><Relationship Id="rId435" Type="http://schemas.openxmlformats.org/officeDocument/2006/relationships/hyperlink" Target="https://www.nj.gov/cgi-bin/education/csg/19/csg1a.pl?string=NK-12K-123500plus&amp;maxhits=1000" TargetMode="External"/><Relationship Id="rId642" Type="http://schemas.openxmlformats.org/officeDocument/2006/relationships/hyperlink" Target="https://www.nj.gov/cgi-bin/education/csg/19/csg1a.pl?string=LK-12K-120-1800&amp;maxhits=1000" TargetMode="External"/><Relationship Id="rId281" Type="http://schemas.openxmlformats.org/officeDocument/2006/relationships/hyperlink" Target="https://www.nj.gov/cgi-bin/education/csg/19/csg1a.pl?string=MK-12K-121800-3500&amp;maxhits=1000" TargetMode="External"/><Relationship Id="rId502" Type="http://schemas.openxmlformats.org/officeDocument/2006/relationships/hyperlink" Target="https://www.nj.gov/cgi-bin/education/csg/19/csg1a.pl?string=IK-12K-80-400&amp;maxhits=1000" TargetMode="External"/><Relationship Id="rId76" Type="http://schemas.openxmlformats.org/officeDocument/2006/relationships/hyperlink" Target="https://www.nj.gov/cgi-bin/education/csg/19/csg1a.pl?string=MK-12K-121800-3500&amp;maxhits=1000" TargetMode="External"/><Relationship Id="rId141" Type="http://schemas.openxmlformats.org/officeDocument/2006/relationships/hyperlink" Target="https://www.nj.gov/cgi-bin/education/csg/19/csg1a.pl?string=IK-12K-80-400&amp;maxhits=1000" TargetMode="External"/><Relationship Id="rId379" Type="http://schemas.openxmlformats.org/officeDocument/2006/relationships/hyperlink" Target="https://www.nj.gov/cgi-bin/education/csg/19/csg1a.pl?string=PCSSD&amp;maxhits=1000" TargetMode="External"/><Relationship Id="rId586" Type="http://schemas.openxmlformats.org/officeDocument/2006/relationships/hyperlink" Target="https://www.nj.gov/cgi-bin/education/csg/19/csg1a.pl?string=MK-12K-121800-3500&amp;maxhits=1000" TargetMode="External"/><Relationship Id="rId7" Type="http://schemas.openxmlformats.org/officeDocument/2006/relationships/hyperlink" Target="https://www.nj.gov/cgi-bin/education/csg/19/csg1a.pl?string=JK-12K-8401-750&amp;maxhits=1000" TargetMode="External"/><Relationship Id="rId239" Type="http://schemas.openxmlformats.org/officeDocument/2006/relationships/hyperlink" Target="https://www.nj.gov/cgi-bin/education/csg/19/csg1a.pl?string=EK-8K-8751plus&amp;maxhits=1000" TargetMode="External"/><Relationship Id="rId446" Type="http://schemas.openxmlformats.org/officeDocument/2006/relationships/hyperlink" Target="https://www.nj.gov/cgi-bin/education/csg/19/csg1a.pl?string=CK-8K-80-400&amp;maxhits=1000" TargetMode="External"/><Relationship Id="rId653" Type="http://schemas.openxmlformats.org/officeDocument/2006/relationships/hyperlink" Target="https://www.nj.gov/cgi-bin/education/csg/19/csg1a.pl?string=LK-12K-120-1800&amp;maxhits=1000" TargetMode="External"/><Relationship Id="rId292" Type="http://schemas.openxmlformats.org/officeDocument/2006/relationships/hyperlink" Target="https://www.nj.gov/cgi-bin/education/csg/19/csg1a.pl?string=MK-12K-121800-3500&amp;maxhits=1000" TargetMode="External"/><Relationship Id="rId306" Type="http://schemas.openxmlformats.org/officeDocument/2006/relationships/hyperlink" Target="https://www.nj.gov/cgi-bin/education/csg/19/csg1a.pl?string=NK-12K-123500plus&amp;maxhits=1000" TargetMode="External"/><Relationship Id="rId87" Type="http://schemas.openxmlformats.org/officeDocument/2006/relationships/hyperlink" Target="https://www.nj.gov/cgi-bin/education/csg/19/csg1a.pl?string=LK-12K-120-1800&amp;maxhits=1000" TargetMode="External"/><Relationship Id="rId513" Type="http://schemas.openxmlformats.org/officeDocument/2006/relationships/hyperlink" Target="https://www.nj.gov/cgi-bin/education/csg/19/csg1a.pl?string=LK-12K-120-1800&amp;maxhits=1000" TargetMode="External"/><Relationship Id="rId597" Type="http://schemas.openxmlformats.org/officeDocument/2006/relationships/hyperlink" Target="https://www.nj.gov/cgi-bin/education/csg/19/csg1a.pl?string=LK-12K-120-1800&amp;maxhits=1000" TargetMode="External"/><Relationship Id="rId152" Type="http://schemas.openxmlformats.org/officeDocument/2006/relationships/hyperlink" Target="https://www.nj.gov/cgi-bin/education/csg/19/csg1a.pl?string=IK-12K-80-400&amp;maxhits=1000" TargetMode="External"/><Relationship Id="rId457" Type="http://schemas.openxmlformats.org/officeDocument/2006/relationships/hyperlink" Target="https://www.nj.gov/cgi-bin/education/csg/19/csg1a.pl?string=NK-12K-123500plus&amp;maxhits=1000" TargetMode="External"/><Relationship Id="rId664" Type="http://schemas.openxmlformats.org/officeDocument/2006/relationships/hyperlink" Target="https://www.nj.gov/cgi-bin/education/csg/19/csg1a.pl?string=IK-12K-80-400&amp;maxhits=1000" TargetMode="External"/><Relationship Id="rId14" Type="http://schemas.openxmlformats.org/officeDocument/2006/relationships/hyperlink" Target="https://www.nj.gov/cgi-bin/education/csg/19/csg1a.pl?string=AK-6K-6&amp;maxhits=1000" TargetMode="External"/><Relationship Id="rId317" Type="http://schemas.openxmlformats.org/officeDocument/2006/relationships/hyperlink" Target="https://www.nj.gov/cgi-bin/education/csg/19/csg1a.pl?string=IK-12K-80-400&amp;maxhits=1000" TargetMode="External"/><Relationship Id="rId524" Type="http://schemas.openxmlformats.org/officeDocument/2006/relationships/hyperlink" Target="https://www.nj.gov/cgi-bin/education/csg/19/csg1a.pl?string=IK-12K-80-400&amp;maxhits=1000" TargetMode="External"/><Relationship Id="rId98" Type="http://schemas.openxmlformats.org/officeDocument/2006/relationships/hyperlink" Target="https://www.nj.gov/cgi-bin/education/csg/19/csg1a.pl?string=IK-12K-80-400&amp;maxhits=1000" TargetMode="External"/><Relationship Id="rId163" Type="http://schemas.openxmlformats.org/officeDocument/2006/relationships/hyperlink" Target="https://www.nj.gov/cgi-bin/education/csg/19/csg1a.pl?string=MK-12K-121800-3500&amp;maxhits=1000" TargetMode="External"/><Relationship Id="rId370" Type="http://schemas.openxmlformats.org/officeDocument/2006/relationships/hyperlink" Target="https://www.nj.gov/cgi-bin/education/csg/19/csg1a.pl?string=FG7-127-129-12&amp;maxhits=1000" TargetMode="External"/><Relationship Id="rId230" Type="http://schemas.openxmlformats.org/officeDocument/2006/relationships/hyperlink" Target="https://www.nj.gov/cgi-bin/education/csg/19/csg1a.pl?string=MK-12K-121800-3500&amp;maxhits=1000" TargetMode="External"/><Relationship Id="rId468" Type="http://schemas.openxmlformats.org/officeDocument/2006/relationships/hyperlink" Target="https://www.nj.gov/cgi-bin/education/csg/19/csg1a.pl?string=IK-12K-80-400&amp;maxhits=1000" TargetMode="External"/><Relationship Id="rId675" Type="http://schemas.openxmlformats.org/officeDocument/2006/relationships/hyperlink" Target="https://www.nj.gov/cgi-bin/education/csg/19/csg1a.pl?string=IK-12K-80-400&amp;maxhits=1000" TargetMode="External"/><Relationship Id="rId25" Type="http://schemas.openxmlformats.org/officeDocument/2006/relationships/hyperlink" Target="https://www.nj.gov/cgi-bin/education/csg/19/csg1a.pl?string=IK-12K-80-400&amp;maxhits=1000" TargetMode="External"/><Relationship Id="rId328" Type="http://schemas.openxmlformats.org/officeDocument/2006/relationships/hyperlink" Target="https://www.nj.gov/cgi-bin/education/csg/19/csg1a.pl?string=CK-8K-80-400&amp;maxhits=1000" TargetMode="External"/><Relationship Id="rId535" Type="http://schemas.openxmlformats.org/officeDocument/2006/relationships/hyperlink" Target="https://www.nj.gov/cgi-bin/education/csg/19/csg1a.pl?string=JK-12K-8401-750&amp;maxhits=1000" TargetMode="External"/><Relationship Id="rId174" Type="http://schemas.openxmlformats.org/officeDocument/2006/relationships/hyperlink" Target="https://www.nj.gov/cgi-bin/education/csg/19/csg1a.pl?string=EK-8K-8751plus&amp;maxhits=1000" TargetMode="External"/><Relationship Id="rId381" Type="http://schemas.openxmlformats.org/officeDocument/2006/relationships/hyperlink" Target="https://www.nj.gov/cgi-bin/education/csg/19/csg1a.pl?string=AK-6K-6&amp;maxhits=1000" TargetMode="External"/><Relationship Id="rId602" Type="http://schemas.openxmlformats.org/officeDocument/2006/relationships/hyperlink" Target="https://www.nj.gov/cgi-bin/education/csg/19/csg1a.pl?string=KK-12K-8751plus&amp;maxhits=1000" TargetMode="External"/><Relationship Id="rId241" Type="http://schemas.openxmlformats.org/officeDocument/2006/relationships/hyperlink" Target="https://www.nj.gov/cgi-bin/education/csg/19/csg1a.pl?string=EK-8K-8751plus&amp;maxhits=1000" TargetMode="External"/><Relationship Id="rId479" Type="http://schemas.openxmlformats.org/officeDocument/2006/relationships/hyperlink" Target="https://www.nj.gov/cgi-bin/education/csg/19/csg1a.pl?string=JK-12K-8401-750&amp;maxhits=1000" TargetMode="External"/><Relationship Id="rId36" Type="http://schemas.openxmlformats.org/officeDocument/2006/relationships/hyperlink" Target="https://www.nj.gov/cgi-bin/education/csg/19/csg1a.pl?string=JK-12K-8401-750&amp;maxhits=1000" TargetMode="External"/><Relationship Id="rId339" Type="http://schemas.openxmlformats.org/officeDocument/2006/relationships/hyperlink" Target="https://www.nj.gov/cgi-bin/education/csg/19/csg1a.pl?string=DK-8K-8401-750&amp;maxhits=1000" TargetMode="External"/><Relationship Id="rId546" Type="http://schemas.openxmlformats.org/officeDocument/2006/relationships/hyperlink" Target="https://www.nj.gov/cgi-bin/education/csg/19/csg1a.pl?string=DK-8K-8401-750&amp;maxhits=1000" TargetMode="External"/><Relationship Id="rId101" Type="http://schemas.openxmlformats.org/officeDocument/2006/relationships/hyperlink" Target="https://www.nj.gov/cgi-bin/education/csg/19/csg1a.pl?string=IK-12K-80-400&amp;maxhits=1000" TargetMode="External"/><Relationship Id="rId185" Type="http://schemas.openxmlformats.org/officeDocument/2006/relationships/hyperlink" Target="https://www.nj.gov/cgi-bin/education/csg/19/csg1a.pl?string=MK-12K-121800-3500&amp;maxhits=1000" TargetMode="External"/><Relationship Id="rId406" Type="http://schemas.openxmlformats.org/officeDocument/2006/relationships/hyperlink" Target="https://www.nj.gov/cgi-bin/education/csg/19/csg1a.pl?string=NK-12K-123500plus&amp;maxhits=1000" TargetMode="External"/><Relationship Id="rId392" Type="http://schemas.openxmlformats.org/officeDocument/2006/relationships/hyperlink" Target="https://www.nj.gov/cgi-bin/education/csg/19/csg1a.pl?string=NK-12K-123500plus&amp;maxhits=1000" TargetMode="External"/><Relationship Id="rId613" Type="http://schemas.openxmlformats.org/officeDocument/2006/relationships/hyperlink" Target="https://www.nj.gov/cgi-bin/education/csg/19/csg1a.pl?string=GG9-127-129-12&amp;maxhits=1000" TargetMode="External"/><Relationship Id="rId252" Type="http://schemas.openxmlformats.org/officeDocument/2006/relationships/hyperlink" Target="https://www.nj.gov/cgi-bin/education/csg/19/csg1a.pl?string=EK-8K-8751plus&amp;maxhits=1000" TargetMode="External"/><Relationship Id="rId47" Type="http://schemas.openxmlformats.org/officeDocument/2006/relationships/hyperlink" Target="https://www.nj.gov/cgi-bin/education/csg/19/csg1a.pl?string=IK-12K-80-400&amp;maxhits=1000" TargetMode="External"/><Relationship Id="rId112" Type="http://schemas.openxmlformats.org/officeDocument/2006/relationships/hyperlink" Target="https://www.nj.gov/cgi-bin/education/csg/19/csg1a.pl?string=JK-12K-8401-750&amp;maxhits=1000" TargetMode="External"/><Relationship Id="rId557" Type="http://schemas.openxmlformats.org/officeDocument/2006/relationships/hyperlink" Target="https://www.nj.gov/cgi-bin/education/csg/19/csg1a.pl?string=CK-8K-80-400&amp;maxhits=1000" TargetMode="External"/><Relationship Id="rId196" Type="http://schemas.openxmlformats.org/officeDocument/2006/relationships/hyperlink" Target="https://www.nj.gov/cgi-bin/education/csg/19/csg1a.pl?string=LK-12K-120-1800&amp;maxhits=1000" TargetMode="External"/><Relationship Id="rId417" Type="http://schemas.openxmlformats.org/officeDocument/2006/relationships/hyperlink" Target="https://www.nj.gov/cgi-bin/education/csg/19/csg1a.pl?string=NK-12K-123500plus&amp;maxhits=1000" TargetMode="External"/><Relationship Id="rId624" Type="http://schemas.openxmlformats.org/officeDocument/2006/relationships/hyperlink" Target="https://www.nj.gov/cgi-bin/education/csg/19/csg1a.pl?string=MK-12K-121800-3500&amp;maxhits=1000" TargetMode="External"/><Relationship Id="rId263" Type="http://schemas.openxmlformats.org/officeDocument/2006/relationships/hyperlink" Target="https://www.nj.gov/cgi-bin/education/csg/19/csg1a.pl?string=EK-8K-8751plus&amp;maxhits=1000" TargetMode="External"/><Relationship Id="rId470" Type="http://schemas.openxmlformats.org/officeDocument/2006/relationships/hyperlink" Target="https://www.nj.gov/cgi-bin/education/csg/19/csg1a.pl?string=HK-12K-6&amp;maxhits=1000" TargetMode="External"/><Relationship Id="rId58" Type="http://schemas.openxmlformats.org/officeDocument/2006/relationships/hyperlink" Target="https://www.nj.gov/cgi-bin/education/csg/19/csg1a.pl?string=CK-8K-80-400&amp;maxhits=1000" TargetMode="External"/><Relationship Id="rId123" Type="http://schemas.openxmlformats.org/officeDocument/2006/relationships/hyperlink" Target="https://www.nj.gov/cgi-bin/education/csg/19/csg1a.pl?string=EK-8K-8751plus&amp;maxhits=1000" TargetMode="External"/><Relationship Id="rId330" Type="http://schemas.openxmlformats.org/officeDocument/2006/relationships/hyperlink" Target="https://www.nj.gov/cgi-bin/education/csg/19/csg1a.pl?string=GG9-127-129-12&amp;maxhits=1000" TargetMode="External"/><Relationship Id="rId568" Type="http://schemas.openxmlformats.org/officeDocument/2006/relationships/hyperlink" Target="https://www.nj.gov/cgi-bin/education/csg/19/csg1a.pl?string=EK-8K-8751plus&amp;maxhits=1000" TargetMode="External"/><Relationship Id="rId428" Type="http://schemas.openxmlformats.org/officeDocument/2006/relationships/hyperlink" Target="https://www.nj.gov/cgi-bin/education/csg/19/csg1a.pl?string=NK-12K-123500plus&amp;maxhits=1000" TargetMode="External"/><Relationship Id="rId635" Type="http://schemas.openxmlformats.org/officeDocument/2006/relationships/hyperlink" Target="https://www.nj.gov/cgi-bin/education/csg/19/csg1a.pl?string=HK-12K-6&amp;maxhits=1000" TargetMode="External"/><Relationship Id="rId274" Type="http://schemas.openxmlformats.org/officeDocument/2006/relationships/hyperlink" Target="https://www.nj.gov/cgi-bin/education/csg/19/csg1a.pl?string=NK-12K-123500plus&amp;maxhits=1000" TargetMode="External"/><Relationship Id="rId481" Type="http://schemas.openxmlformats.org/officeDocument/2006/relationships/hyperlink" Target="https://www.nj.gov/cgi-bin/education/csg/19/csg1a.pl?string=EK-8K-8751plus&amp;maxhits=1000" TargetMode="External"/><Relationship Id="rId69" Type="http://schemas.openxmlformats.org/officeDocument/2006/relationships/hyperlink" Target="https://www.nj.gov/cgi-bin/education/csg/19/csg1a.pl?string=AK-6K-6&amp;maxhits=1000" TargetMode="External"/><Relationship Id="rId134" Type="http://schemas.openxmlformats.org/officeDocument/2006/relationships/hyperlink" Target="https://www.nj.gov/cgi-bin/education/csg/19/csg1a.pl?string=EK-8K-8751plus&amp;maxhits=1000" TargetMode="External"/><Relationship Id="rId579" Type="http://schemas.openxmlformats.org/officeDocument/2006/relationships/hyperlink" Target="https://www.nj.gov/cgi-bin/education/csg/19/csg1a.pl?string=MK-12K-121800-3500&amp;maxhits=1000" TargetMode="External"/><Relationship Id="rId341" Type="http://schemas.openxmlformats.org/officeDocument/2006/relationships/hyperlink" Target="https://www.nj.gov/cgi-bin/education/csg/19/csg1a.pl?string=NK-12K-123500plus&amp;maxhits=1000" TargetMode="External"/><Relationship Id="rId439" Type="http://schemas.openxmlformats.org/officeDocument/2006/relationships/hyperlink" Target="https://www.nj.gov/cgi-bin/education/csg/19/csg1a.pl?string=NK-12K-123500plus&amp;maxhits=1000" TargetMode="External"/><Relationship Id="rId646" Type="http://schemas.openxmlformats.org/officeDocument/2006/relationships/hyperlink" Target="https://www.nj.gov/cgi-bin/education/csg/19/csg1a.pl?string=EK-8K-8751plus&amp;maxhits=1000" TargetMode="External"/><Relationship Id="rId201" Type="http://schemas.openxmlformats.org/officeDocument/2006/relationships/hyperlink" Target="https://www.nj.gov/cgi-bin/education/csg/19/csg1a.pl?string=IK-12K-80-400&amp;maxhits=1000" TargetMode="External"/><Relationship Id="rId243" Type="http://schemas.openxmlformats.org/officeDocument/2006/relationships/hyperlink" Target="https://www.nj.gov/cgi-bin/education/csg/19/csg1a.pl?string=NK-12K-123500plus&amp;maxhits=1000" TargetMode="External"/><Relationship Id="rId285" Type="http://schemas.openxmlformats.org/officeDocument/2006/relationships/hyperlink" Target="https://www.nj.gov/cgi-bin/education/csg/19/csg1a.pl?string=NK-12K-123500plus&amp;maxhits=1000" TargetMode="External"/><Relationship Id="rId450" Type="http://schemas.openxmlformats.org/officeDocument/2006/relationships/hyperlink" Target="https://www.nj.gov/cgi-bin/education/csg/19/csg1a.pl?string=DK-8K-8401-750&amp;maxhits=1000" TargetMode="External"/><Relationship Id="rId506" Type="http://schemas.openxmlformats.org/officeDocument/2006/relationships/hyperlink" Target="https://www.nj.gov/cgi-bin/education/csg/19/csg1a.pl?string=IK-12K-80-400&amp;maxhits=1000" TargetMode="External"/><Relationship Id="rId38" Type="http://schemas.openxmlformats.org/officeDocument/2006/relationships/hyperlink" Target="https://www.nj.gov/cgi-bin/education/csg/19/csg1a.pl?string=NK-12K-123500plus&amp;maxhits=1000" TargetMode="External"/><Relationship Id="rId103" Type="http://schemas.openxmlformats.org/officeDocument/2006/relationships/hyperlink" Target="https://www.nj.gov/cgi-bin/education/csg/19/csg1a.pl?string=MK-12K-121800-3500&amp;maxhits=1000" TargetMode="External"/><Relationship Id="rId310" Type="http://schemas.openxmlformats.org/officeDocument/2006/relationships/hyperlink" Target="https://www.nj.gov/cgi-bin/education/csg/19/csg1a.pl?string=MK-12K-121800-3500&amp;maxhits=1000" TargetMode="External"/><Relationship Id="rId492" Type="http://schemas.openxmlformats.org/officeDocument/2006/relationships/hyperlink" Target="https://www.nj.gov/cgi-bin/education/csg/19/csg1a.pl?string=GG9-127-129-12&amp;maxhits=1000" TargetMode="External"/><Relationship Id="rId548" Type="http://schemas.openxmlformats.org/officeDocument/2006/relationships/hyperlink" Target="https://www.nj.gov/cgi-bin/education/csg/19/csg1a.pl?string=NK-12K-123500plus&amp;maxhits=1000" TargetMode="External"/><Relationship Id="rId91" Type="http://schemas.openxmlformats.org/officeDocument/2006/relationships/hyperlink" Target="https://www.nj.gov/cgi-bin/education/csg/19/csg1a.pl?string=MK-12K-121800-3500&amp;maxhits=1000" TargetMode="External"/><Relationship Id="rId145" Type="http://schemas.openxmlformats.org/officeDocument/2006/relationships/hyperlink" Target="https://www.nj.gov/cgi-bin/education/csg/19/csg1a.pl?string=FG7-127-129-12&amp;maxhits=1000" TargetMode="External"/><Relationship Id="rId187" Type="http://schemas.openxmlformats.org/officeDocument/2006/relationships/hyperlink" Target="https://www.nj.gov/cgi-bin/education/csg/19/csg1a.pl?string=DK-8K-8401-750&amp;maxhits=1000" TargetMode="External"/><Relationship Id="rId352" Type="http://schemas.openxmlformats.org/officeDocument/2006/relationships/hyperlink" Target="https://www.nj.gov/cgi-bin/education/csg/19/csg1a.pl?string=NK-12K-123500plus&amp;maxhits=1000" TargetMode="External"/><Relationship Id="rId394" Type="http://schemas.openxmlformats.org/officeDocument/2006/relationships/hyperlink" Target="https://www.nj.gov/cgi-bin/education/csg/19/csg1a.pl?string=MK-12K-121800-3500&amp;maxhits=1000" TargetMode="External"/><Relationship Id="rId408" Type="http://schemas.openxmlformats.org/officeDocument/2006/relationships/hyperlink" Target="https://www.nj.gov/cgi-bin/education/csg/19/csg1a.pl?string=NK-12K-123500plus&amp;maxhits=1000" TargetMode="External"/><Relationship Id="rId615" Type="http://schemas.openxmlformats.org/officeDocument/2006/relationships/hyperlink" Target="https://www.nj.gov/cgi-bin/education/csg/19/csg1a.pl?string=DK-8K-8401-750&amp;maxhits=1000" TargetMode="External"/><Relationship Id="rId212" Type="http://schemas.openxmlformats.org/officeDocument/2006/relationships/hyperlink" Target="https://www.nj.gov/cgi-bin/education/csg/19/csg1a.pl?string=MK-12K-121800-3500&amp;maxhits=1000" TargetMode="External"/><Relationship Id="rId254" Type="http://schemas.openxmlformats.org/officeDocument/2006/relationships/hyperlink" Target="https://www.nj.gov/cgi-bin/education/csg/19/csg1a.pl?string=HK-12K-6&amp;maxhits=1000" TargetMode="External"/><Relationship Id="rId657" Type="http://schemas.openxmlformats.org/officeDocument/2006/relationships/hyperlink" Target="https://www.nj.gov/cgi-bin/education/csg/19/csg1a.pl?string=NK-12K-123500plus&amp;maxhits=1000" TargetMode="External"/><Relationship Id="rId49" Type="http://schemas.openxmlformats.org/officeDocument/2006/relationships/hyperlink" Target="https://www.nj.gov/cgi-bin/education/csg/19/csg1a.pl?string=NK-12K-123500plus&amp;maxhits=1000" TargetMode="External"/><Relationship Id="rId114" Type="http://schemas.openxmlformats.org/officeDocument/2006/relationships/hyperlink" Target="https://www.nj.gov/cgi-bin/education/csg/19/csg1a.pl?string=NK-12K-123500plus&amp;maxhits=1000" TargetMode="External"/><Relationship Id="rId296" Type="http://schemas.openxmlformats.org/officeDocument/2006/relationships/hyperlink" Target="https://www.nj.gov/cgi-bin/education/csg/19/csg1a.pl?string=NK-12K-123500plus&amp;maxhits=1000" TargetMode="External"/><Relationship Id="rId461" Type="http://schemas.openxmlformats.org/officeDocument/2006/relationships/hyperlink" Target="https://www.nj.gov/cgi-bin/education/csg/19/csg1a.pl?string=PCSSD&amp;maxhits=1000" TargetMode="External"/><Relationship Id="rId517" Type="http://schemas.openxmlformats.org/officeDocument/2006/relationships/hyperlink" Target="https://www.nj.gov/cgi-bin/education/csg/19/csg1a.pl?string=EK-8K-8751plus&amp;maxhits=1000" TargetMode="External"/><Relationship Id="rId559" Type="http://schemas.openxmlformats.org/officeDocument/2006/relationships/hyperlink" Target="https://www.nj.gov/cgi-bin/education/csg/19/csg1a.pl?string=IK-12K-80-400&amp;maxhits=1000" TargetMode="External"/><Relationship Id="rId60" Type="http://schemas.openxmlformats.org/officeDocument/2006/relationships/hyperlink" Target="https://www.nj.gov/cgi-bin/education/csg/19/csg1a.pl?string=DK-8K-8401-750&amp;maxhits=1000" TargetMode="External"/><Relationship Id="rId156" Type="http://schemas.openxmlformats.org/officeDocument/2006/relationships/hyperlink" Target="https://www.nj.gov/cgi-bin/education/csg/19/csg1a.pl?string=AK-6K-6&amp;maxhits=1000" TargetMode="External"/><Relationship Id="rId198" Type="http://schemas.openxmlformats.org/officeDocument/2006/relationships/hyperlink" Target="https://www.nj.gov/cgi-bin/education/csg/19/csg1a.pl?string=NK-12K-123500plus&amp;maxhits=1000" TargetMode="External"/><Relationship Id="rId321" Type="http://schemas.openxmlformats.org/officeDocument/2006/relationships/hyperlink" Target="https://www.nj.gov/cgi-bin/education/csg/19/csg1a.pl?string=CK-8K-80-400&amp;maxhits=1000" TargetMode="External"/><Relationship Id="rId363" Type="http://schemas.openxmlformats.org/officeDocument/2006/relationships/hyperlink" Target="https://www.nj.gov/cgi-bin/education/csg/19/csg1a.pl?string=NK-12K-123500plus&amp;maxhits=1000" TargetMode="External"/><Relationship Id="rId419" Type="http://schemas.openxmlformats.org/officeDocument/2006/relationships/hyperlink" Target="https://www.nj.gov/cgi-bin/education/csg/19/csg1a.pl?string=NK-12K-123500plus&amp;maxhits=1000" TargetMode="External"/><Relationship Id="rId570" Type="http://schemas.openxmlformats.org/officeDocument/2006/relationships/hyperlink" Target="https://www.nj.gov/cgi-bin/education/csg/19/csg1a.pl?string=EK-8K-8751plus&amp;maxhits=1000" TargetMode="External"/><Relationship Id="rId626" Type="http://schemas.openxmlformats.org/officeDocument/2006/relationships/hyperlink" Target="https://www.nj.gov/cgi-bin/education/csg/19/csg1a.pl?string=MK-12K-121800-3500&amp;maxhits=1000" TargetMode="External"/><Relationship Id="rId223" Type="http://schemas.openxmlformats.org/officeDocument/2006/relationships/hyperlink" Target="https://www.nj.gov/cgi-bin/education/csg/19/csg1a.pl?string=CK-8K-80-400&amp;maxhits=1000" TargetMode="External"/><Relationship Id="rId430" Type="http://schemas.openxmlformats.org/officeDocument/2006/relationships/hyperlink" Target="https://www.nj.gov/cgi-bin/education/csg/19/csg1a.pl?string=NK-12K-123500plus&amp;maxhits=1000" TargetMode="External"/><Relationship Id="rId668" Type="http://schemas.openxmlformats.org/officeDocument/2006/relationships/hyperlink" Target="https://www.nj.gov/cgi-bin/education/csg/19/csg1a.pl?string=IK-12K-80-400&amp;maxhits=1000" TargetMode="External"/><Relationship Id="rId18" Type="http://schemas.openxmlformats.org/officeDocument/2006/relationships/hyperlink" Target="https://www.nj.gov/cgi-bin/education/csg/19/csg1a.pl?string=IK-12K-80-400&amp;maxhits=1000" TargetMode="External"/><Relationship Id="rId265" Type="http://schemas.openxmlformats.org/officeDocument/2006/relationships/hyperlink" Target="https://www.nj.gov/cgi-bin/education/csg/19/csg1a.pl?string=MK-12K-121800-3500&amp;maxhits=1000" TargetMode="External"/><Relationship Id="rId472" Type="http://schemas.openxmlformats.org/officeDocument/2006/relationships/hyperlink" Target="https://www.nj.gov/cgi-bin/education/csg/19/csg1a.pl?string=KK-12K-8751plus&amp;maxhits=1000" TargetMode="External"/><Relationship Id="rId528" Type="http://schemas.openxmlformats.org/officeDocument/2006/relationships/hyperlink" Target="https://www.nj.gov/cgi-bin/education/csg/19/csg1a.pl?string=MK-12K-121800-3500&amp;maxhits=1000" TargetMode="External"/><Relationship Id="rId125" Type="http://schemas.openxmlformats.org/officeDocument/2006/relationships/hyperlink" Target="https://www.nj.gov/cgi-bin/education/csg/19/csg1a.pl?string=GG9-127-129-12&amp;maxhits=1000" TargetMode="External"/><Relationship Id="rId167" Type="http://schemas.openxmlformats.org/officeDocument/2006/relationships/hyperlink" Target="https://www.nj.gov/cgi-bin/education/csg/19/csg1a.pl?string=AK-6K-6&amp;maxhits=1000" TargetMode="External"/><Relationship Id="rId332" Type="http://schemas.openxmlformats.org/officeDocument/2006/relationships/hyperlink" Target="https://www.nj.gov/cgi-bin/education/csg/19/csg1a.pl?string=CK-8K-80-400&amp;maxhits=1000" TargetMode="External"/><Relationship Id="rId374" Type="http://schemas.openxmlformats.org/officeDocument/2006/relationships/hyperlink" Target="https://www.nj.gov/cgi-bin/education/csg/19/csg1a.pl?string=AK-6K-6&amp;maxhits=1000" TargetMode="External"/><Relationship Id="rId581" Type="http://schemas.openxmlformats.org/officeDocument/2006/relationships/hyperlink" Target="https://www.nj.gov/cgi-bin/education/csg/19/csg1a.pl?string=MK-12K-121800-3500&amp;maxhits=1000" TargetMode="External"/><Relationship Id="rId71" Type="http://schemas.openxmlformats.org/officeDocument/2006/relationships/hyperlink" Target="https://www.nj.gov/cgi-bin/education/csg/19/csg1a.pl?string=CK-8K-80-400&amp;maxhits=1000" TargetMode="External"/><Relationship Id="rId234" Type="http://schemas.openxmlformats.org/officeDocument/2006/relationships/hyperlink" Target="https://www.nj.gov/cgi-bin/education/csg/19/csg1a.pl?string=LK-12K-120-1800&amp;maxhits=1000" TargetMode="External"/><Relationship Id="rId637" Type="http://schemas.openxmlformats.org/officeDocument/2006/relationships/hyperlink" Target="https://www.nj.gov/cgi-bin/education/csg/19/csg1a.pl?string=EK-8K-8751plus&amp;maxhits=1000" TargetMode="External"/><Relationship Id="rId2" Type="http://schemas.openxmlformats.org/officeDocument/2006/relationships/hyperlink" Target="https://www.nj.gov/cgi-bin/education/csg/19/csg1a.pl?string=IK-12K-80-400&amp;maxhits=1000" TargetMode="External"/><Relationship Id="rId29" Type="http://schemas.openxmlformats.org/officeDocument/2006/relationships/hyperlink" Target="https://www.nj.gov/cgi-bin/education/csg/19/csg1a.pl?string=NK-12K-123500plus&amp;maxhits=1000" TargetMode="External"/><Relationship Id="rId276" Type="http://schemas.openxmlformats.org/officeDocument/2006/relationships/hyperlink" Target="https://www.nj.gov/cgi-bin/education/csg/19/csg1a.pl?string=LK-12K-120-1800&amp;maxhits=1000" TargetMode="External"/><Relationship Id="rId441" Type="http://schemas.openxmlformats.org/officeDocument/2006/relationships/hyperlink" Target="https://www.nj.gov/cgi-bin/education/csg/19/csg1a.pl?string=NK-12K-123500plus&amp;maxhits=1000" TargetMode="External"/><Relationship Id="rId483" Type="http://schemas.openxmlformats.org/officeDocument/2006/relationships/hyperlink" Target="https://www.nj.gov/cgi-bin/education/csg/19/csg1a.pl?string=GG9-127-129-12&amp;maxhits=1000" TargetMode="External"/><Relationship Id="rId539" Type="http://schemas.openxmlformats.org/officeDocument/2006/relationships/hyperlink" Target="https://www.nj.gov/cgi-bin/education/csg/19/csg1a.pl?string=EK-8K-8751plus&amp;maxhits=1000" TargetMode="External"/><Relationship Id="rId40" Type="http://schemas.openxmlformats.org/officeDocument/2006/relationships/hyperlink" Target="https://www.nj.gov/cgi-bin/education/csg/19/csg1a.pl?string=NK-12K-123500plus&amp;maxhits=1000" TargetMode="External"/><Relationship Id="rId136" Type="http://schemas.openxmlformats.org/officeDocument/2006/relationships/hyperlink" Target="https://www.nj.gov/cgi-bin/education/csg/19/csg1a.pl?string=EK-8K-8751plus&amp;maxhits=1000" TargetMode="External"/><Relationship Id="rId178" Type="http://schemas.openxmlformats.org/officeDocument/2006/relationships/hyperlink" Target="https://www.nj.gov/cgi-bin/education/csg/19/csg1a.pl?string=GG9-127-129-12&amp;maxhits=1000" TargetMode="External"/><Relationship Id="rId301" Type="http://schemas.openxmlformats.org/officeDocument/2006/relationships/hyperlink" Target="https://www.nj.gov/cgi-bin/education/csg/19/csg1a.pl?string=MK-12K-121800-3500&amp;maxhits=1000" TargetMode="External"/><Relationship Id="rId343" Type="http://schemas.openxmlformats.org/officeDocument/2006/relationships/hyperlink" Target="https://www.nj.gov/cgi-bin/education/csg/19/csg1a.pl?string=NK-12K-123500plus&amp;maxhits=1000" TargetMode="External"/><Relationship Id="rId550" Type="http://schemas.openxmlformats.org/officeDocument/2006/relationships/hyperlink" Target="https://www.nj.gov/cgi-bin/education/csg/19/csg1a.pl?string=EK-8K-8751plus&amp;maxhits=1000" TargetMode="External"/><Relationship Id="rId82" Type="http://schemas.openxmlformats.org/officeDocument/2006/relationships/hyperlink" Target="https://www.nj.gov/cgi-bin/education/csg/19/csg1a.pl?string=NK-12K-123500plus&amp;maxhits=1000" TargetMode="External"/><Relationship Id="rId203" Type="http://schemas.openxmlformats.org/officeDocument/2006/relationships/hyperlink" Target="https://www.nj.gov/cgi-bin/education/csg/19/csg1a.pl?string=EK-8K-8751plus&amp;maxhits=1000" TargetMode="External"/><Relationship Id="rId385" Type="http://schemas.openxmlformats.org/officeDocument/2006/relationships/hyperlink" Target="https://www.nj.gov/cgi-bin/education/csg/19/csg1a.pl?string=NK-12K-123500plus&amp;maxhits=1000" TargetMode="External"/><Relationship Id="rId592" Type="http://schemas.openxmlformats.org/officeDocument/2006/relationships/hyperlink" Target="https://www.nj.gov/cgi-bin/education/csg/19/csg1a.pl?string=EK-8K-8751plus&amp;maxhits=1000" TargetMode="External"/><Relationship Id="rId606" Type="http://schemas.openxmlformats.org/officeDocument/2006/relationships/hyperlink" Target="https://www.nj.gov/cgi-bin/education/csg/19/csg1a.pl?string=KK-12K-8751plus&amp;maxhits=1000" TargetMode="External"/><Relationship Id="rId648" Type="http://schemas.openxmlformats.org/officeDocument/2006/relationships/hyperlink" Target="https://www.nj.gov/cgi-bin/education/csg/19/csg1a.pl?string=NK-12K-123500plus&amp;maxhits=1000" TargetMode="External"/><Relationship Id="rId245" Type="http://schemas.openxmlformats.org/officeDocument/2006/relationships/hyperlink" Target="https://www.nj.gov/cgi-bin/education/csg/19/csg1a.pl?string=CK-8K-80-400&amp;maxhits=1000" TargetMode="External"/><Relationship Id="rId287" Type="http://schemas.openxmlformats.org/officeDocument/2006/relationships/hyperlink" Target="https://www.nj.gov/cgi-bin/education/csg/19/csg1a.pl?string=NK-12K-123500plus&amp;maxhits=1000" TargetMode="External"/><Relationship Id="rId410" Type="http://schemas.openxmlformats.org/officeDocument/2006/relationships/hyperlink" Target="https://www.nj.gov/cgi-bin/education/csg/19/csg1a.pl?string=AK-6K-6&amp;maxhits=1000" TargetMode="External"/><Relationship Id="rId452" Type="http://schemas.openxmlformats.org/officeDocument/2006/relationships/hyperlink" Target="https://www.nj.gov/cgi-bin/education/csg/19/csg1a.pl?string=JK-12K-8401-750&amp;maxhits=1000" TargetMode="External"/><Relationship Id="rId494" Type="http://schemas.openxmlformats.org/officeDocument/2006/relationships/hyperlink" Target="https://www.nj.gov/cgi-bin/education/csg/19/csg1a.pl?string=IK-12K-80-400&amp;maxhits=1000" TargetMode="External"/><Relationship Id="rId508" Type="http://schemas.openxmlformats.org/officeDocument/2006/relationships/hyperlink" Target="https://www.nj.gov/cgi-bin/education/csg/19/csg1a.pl?string=MK-12K-121800-3500&amp;maxhits=1000" TargetMode="External"/><Relationship Id="rId105" Type="http://schemas.openxmlformats.org/officeDocument/2006/relationships/hyperlink" Target="https://www.nj.gov/cgi-bin/education/csg/19/csg1a.pl?string=LK-12K-120-1800&amp;maxhits=1000" TargetMode="External"/><Relationship Id="rId147" Type="http://schemas.openxmlformats.org/officeDocument/2006/relationships/hyperlink" Target="https://www.nj.gov/cgi-bin/education/csg/19/csg1a.pl?string=AK-6K-6&amp;maxhits=1000" TargetMode="External"/><Relationship Id="rId312" Type="http://schemas.openxmlformats.org/officeDocument/2006/relationships/hyperlink" Target="https://www.nj.gov/cgi-bin/education/csg/19/csg1a.pl?string=NK-12K-123500plus&amp;maxhits=1000" TargetMode="External"/><Relationship Id="rId354" Type="http://schemas.openxmlformats.org/officeDocument/2006/relationships/hyperlink" Target="https://www.nj.gov/cgi-bin/education/csg/19/csg1a.pl?string=NK-12K-123500plus&amp;maxhits=1000" TargetMode="External"/><Relationship Id="rId51" Type="http://schemas.openxmlformats.org/officeDocument/2006/relationships/hyperlink" Target="https://www.nj.gov/cgi-bin/education/csg/19/csg1a.pl?string=IK-12K-80-400&amp;maxhits=1000" TargetMode="External"/><Relationship Id="rId93" Type="http://schemas.openxmlformats.org/officeDocument/2006/relationships/hyperlink" Target="https://www.nj.gov/cgi-bin/education/csg/19/csg1a.pl?string=JK-12K-8401-750&amp;maxhits=1000" TargetMode="External"/><Relationship Id="rId189" Type="http://schemas.openxmlformats.org/officeDocument/2006/relationships/hyperlink" Target="https://www.nj.gov/cgi-bin/education/csg/19/csg1a.pl?string=NK-12K-123500plus&amp;maxhits=1000" TargetMode="External"/><Relationship Id="rId396" Type="http://schemas.openxmlformats.org/officeDocument/2006/relationships/hyperlink" Target="https://www.nj.gov/cgi-bin/education/csg/19/csg1a.pl?string=LK-12K-120-1800&amp;maxhits=1000" TargetMode="External"/><Relationship Id="rId561" Type="http://schemas.openxmlformats.org/officeDocument/2006/relationships/hyperlink" Target="https://www.nj.gov/cgi-bin/education/csg/19/csg1a.pl?string=DK-8K-8401-750&amp;maxhits=1000" TargetMode="External"/><Relationship Id="rId617" Type="http://schemas.openxmlformats.org/officeDocument/2006/relationships/hyperlink" Target="https://www.nj.gov/cgi-bin/education/csg/19/csg1a.pl?string=DK-8K-8401-750&amp;maxhits=1000" TargetMode="External"/><Relationship Id="rId659" Type="http://schemas.openxmlformats.org/officeDocument/2006/relationships/hyperlink" Target="https://www.nj.gov/cgi-bin/education/csg/19/csg1a.pl?string=JK-12K-8401-750&amp;maxhits=1000" TargetMode="External"/><Relationship Id="rId214" Type="http://schemas.openxmlformats.org/officeDocument/2006/relationships/hyperlink" Target="https://www.nj.gov/cgi-bin/education/csg/19/csg1a.pl?string=IK-12K-80-400&amp;maxhits=1000" TargetMode="External"/><Relationship Id="rId256" Type="http://schemas.openxmlformats.org/officeDocument/2006/relationships/hyperlink" Target="https://www.nj.gov/cgi-bin/education/csg/19/csg1a.pl?string=GG9-127-129-12&amp;maxhits=1000" TargetMode="External"/><Relationship Id="rId298" Type="http://schemas.openxmlformats.org/officeDocument/2006/relationships/hyperlink" Target="https://www.nj.gov/cgi-bin/education/csg/19/csg1a.pl?string=MK-12K-121800-3500&amp;maxhits=1000" TargetMode="External"/><Relationship Id="rId421" Type="http://schemas.openxmlformats.org/officeDocument/2006/relationships/hyperlink" Target="https://www.nj.gov/cgi-bin/education/csg/19/csg1a.pl?string=NK-12K-123500plus&amp;maxhits=1000" TargetMode="External"/><Relationship Id="rId463" Type="http://schemas.openxmlformats.org/officeDocument/2006/relationships/hyperlink" Target="https://www.nj.gov/cgi-bin/education/csg/19/csg1a.pl?string=PCSSD&amp;maxhits=1000" TargetMode="External"/><Relationship Id="rId519" Type="http://schemas.openxmlformats.org/officeDocument/2006/relationships/hyperlink" Target="https://www.nj.gov/cgi-bin/education/csg/19/csg1a.pl?string=GG9-127-129-12&amp;maxhits=1000" TargetMode="External"/><Relationship Id="rId670" Type="http://schemas.openxmlformats.org/officeDocument/2006/relationships/hyperlink" Target="https://www.nj.gov/cgi-bin/education/csg/19/csg1a.pl?string=EK-8K-8751plus&amp;maxhits=1000" TargetMode="External"/><Relationship Id="rId116" Type="http://schemas.openxmlformats.org/officeDocument/2006/relationships/hyperlink" Target="https://www.nj.gov/cgi-bin/education/csg/19/csg1a.pl?string=EK-8K-8751plus&amp;maxhits=1000" TargetMode="External"/><Relationship Id="rId158" Type="http://schemas.openxmlformats.org/officeDocument/2006/relationships/hyperlink" Target="https://www.nj.gov/cgi-bin/education/csg/19/csg1a.pl?string=AK-6K-6&amp;maxhits=1000" TargetMode="External"/><Relationship Id="rId323" Type="http://schemas.openxmlformats.org/officeDocument/2006/relationships/hyperlink" Target="https://www.nj.gov/cgi-bin/education/csg/19/csg1a.pl?string=CK-8K-80-400&amp;maxhits=1000" TargetMode="External"/><Relationship Id="rId530" Type="http://schemas.openxmlformats.org/officeDocument/2006/relationships/hyperlink" Target="https://www.nj.gov/cgi-bin/education/csg/19/csg1a.pl?string=PCSSD&amp;maxhits=1000" TargetMode="External"/><Relationship Id="rId20" Type="http://schemas.openxmlformats.org/officeDocument/2006/relationships/hyperlink" Target="https://www.nj.gov/cgi-bin/education/csg/19/csg1a.pl?string=PCSSD&amp;maxhits=1000" TargetMode="External"/><Relationship Id="rId62" Type="http://schemas.openxmlformats.org/officeDocument/2006/relationships/hyperlink" Target="https://www.nj.gov/cgi-bin/education/csg/19/csg1a.pl?string=LK-12K-120-1800&amp;maxhits=1000" TargetMode="External"/><Relationship Id="rId365" Type="http://schemas.openxmlformats.org/officeDocument/2006/relationships/hyperlink" Target="https://www.nj.gov/cgi-bin/education/csg/19/csg1a.pl?string=NK-12K-123500plus&amp;maxhits=1000" TargetMode="External"/><Relationship Id="rId572" Type="http://schemas.openxmlformats.org/officeDocument/2006/relationships/hyperlink" Target="https://www.nj.gov/cgi-bin/education/csg/19/csg1a.pl?string=PCSSD&amp;maxhits=1000" TargetMode="External"/><Relationship Id="rId628" Type="http://schemas.openxmlformats.org/officeDocument/2006/relationships/hyperlink" Target="https://www.nj.gov/cgi-bin/education/csg/19/csg1a.pl?string=FG7-127-129-12&amp;maxhits=1000" TargetMode="External"/><Relationship Id="rId225" Type="http://schemas.openxmlformats.org/officeDocument/2006/relationships/hyperlink" Target="https://www.nj.gov/cgi-bin/education/csg/19/csg1a.pl?string=GG9-127-129-12&amp;maxhits=1000" TargetMode="External"/><Relationship Id="rId267" Type="http://schemas.openxmlformats.org/officeDocument/2006/relationships/hyperlink" Target="https://www.nj.gov/cgi-bin/education/csg/19/csg1a.pl?string=DK-8K-8401-750&amp;maxhits=1000" TargetMode="External"/><Relationship Id="rId432" Type="http://schemas.openxmlformats.org/officeDocument/2006/relationships/hyperlink" Target="https://www.nj.gov/cgi-bin/education/csg/19/csg1a.pl?string=AK-6K-6&amp;maxhits=1000" TargetMode="External"/><Relationship Id="rId474" Type="http://schemas.openxmlformats.org/officeDocument/2006/relationships/hyperlink" Target="https://www.nj.gov/cgi-bin/education/csg/19/csg1a.pl?string=AK-6K-6&amp;maxhits=1000" TargetMode="External"/><Relationship Id="rId127" Type="http://schemas.openxmlformats.org/officeDocument/2006/relationships/hyperlink" Target="https://www.nj.gov/cgi-bin/education/csg/19/csg1a.pl?string=GG9-127-129-12&amp;maxhits=1000" TargetMode="External"/><Relationship Id="rId31" Type="http://schemas.openxmlformats.org/officeDocument/2006/relationships/hyperlink" Target="https://www.nj.gov/cgi-bin/education/csg/19/csg1a.pl?string=NK-12K-123500plus&amp;maxhits=1000" TargetMode="External"/><Relationship Id="rId73" Type="http://schemas.openxmlformats.org/officeDocument/2006/relationships/hyperlink" Target="https://www.nj.gov/cgi-bin/education/csg/19/csg1a.pl?string=GG9-127-129-12&amp;maxhits=1000" TargetMode="External"/><Relationship Id="rId169" Type="http://schemas.openxmlformats.org/officeDocument/2006/relationships/hyperlink" Target="https://www.nj.gov/cgi-bin/education/csg/19/csg1a.pl?string=AK-6K-6&amp;maxhits=1000" TargetMode="External"/><Relationship Id="rId334" Type="http://schemas.openxmlformats.org/officeDocument/2006/relationships/hyperlink" Target="https://www.nj.gov/cgi-bin/education/csg/19/csg1a.pl?string=DK-8K-8401-750&amp;maxhits=1000" TargetMode="External"/><Relationship Id="rId376" Type="http://schemas.openxmlformats.org/officeDocument/2006/relationships/hyperlink" Target="https://www.nj.gov/cgi-bin/education/csg/19/csg1a.pl?string=FG7-127-129-12&amp;maxhits=1000" TargetMode="External"/><Relationship Id="rId541" Type="http://schemas.openxmlformats.org/officeDocument/2006/relationships/hyperlink" Target="https://www.nj.gov/cgi-bin/education/csg/19/csg1a.pl?string=DK-8K-8401-750&amp;maxhits=1000" TargetMode="External"/><Relationship Id="rId583" Type="http://schemas.openxmlformats.org/officeDocument/2006/relationships/hyperlink" Target="https://www.nj.gov/cgi-bin/education/csg/19/csg1a.pl?string=HK-12K-6&amp;maxhits=1000" TargetMode="External"/><Relationship Id="rId639" Type="http://schemas.openxmlformats.org/officeDocument/2006/relationships/hyperlink" Target="https://www.nj.gov/cgi-bin/education/csg/19/csg1a.pl?string=NK-12K-123500plus&amp;maxhits=1000" TargetMode="External"/><Relationship Id="rId4" Type="http://schemas.openxmlformats.org/officeDocument/2006/relationships/hyperlink" Target="https://www.nj.gov/cgi-bin/education/csg/19/csg1a.pl?string=AK-6K-6&amp;maxhits=1000" TargetMode="External"/><Relationship Id="rId180" Type="http://schemas.openxmlformats.org/officeDocument/2006/relationships/hyperlink" Target="https://www.nj.gov/cgi-bin/education/csg/19/csg1a.pl?string=IK-12K-80-400&amp;maxhits=1000" TargetMode="External"/><Relationship Id="rId236" Type="http://schemas.openxmlformats.org/officeDocument/2006/relationships/hyperlink" Target="https://www.nj.gov/cgi-bin/education/csg/19/csg1a.pl?string=DK-8K-8401-750&amp;maxhits=1000" TargetMode="External"/><Relationship Id="rId278" Type="http://schemas.openxmlformats.org/officeDocument/2006/relationships/hyperlink" Target="https://www.nj.gov/cgi-bin/education/csg/19/csg1a.pl?string=MK-12K-121800-3500&amp;maxhits=1000" TargetMode="External"/><Relationship Id="rId401" Type="http://schemas.openxmlformats.org/officeDocument/2006/relationships/hyperlink" Target="https://www.nj.gov/cgi-bin/education/csg/19/csg1a.pl?string=NK-12K-123500plus&amp;maxhits=1000" TargetMode="External"/><Relationship Id="rId443" Type="http://schemas.openxmlformats.org/officeDocument/2006/relationships/hyperlink" Target="https://www.nj.gov/cgi-bin/education/csg/19/csg1a.pl?string=NK-12K-123500plus&amp;maxhits=1000" TargetMode="External"/><Relationship Id="rId650" Type="http://schemas.openxmlformats.org/officeDocument/2006/relationships/hyperlink" Target="https://www.nj.gov/cgi-bin/education/csg/19/csg1a.pl?string=PCSSD&amp;maxhits=1000" TargetMode="External"/><Relationship Id="rId303" Type="http://schemas.openxmlformats.org/officeDocument/2006/relationships/hyperlink" Target="https://www.nj.gov/cgi-bin/education/csg/19/csg1a.pl?string=NK-12K-123500plus&amp;maxhits=1000" TargetMode="External"/><Relationship Id="rId485" Type="http://schemas.openxmlformats.org/officeDocument/2006/relationships/hyperlink" Target="https://www.nj.gov/cgi-bin/education/csg/19/csg1a.pl?string=NK-12K-123500plus&amp;maxhits=1000" TargetMode="External"/><Relationship Id="rId42" Type="http://schemas.openxmlformats.org/officeDocument/2006/relationships/hyperlink" Target="https://www.nj.gov/cgi-bin/education/csg/19/csg1a.pl?string=MK-12K-121800-3500&amp;maxhits=1000" TargetMode="External"/><Relationship Id="rId84" Type="http://schemas.openxmlformats.org/officeDocument/2006/relationships/hyperlink" Target="https://www.nj.gov/cgi-bin/education/csg/19/csg1a.pl?string=NK-12K-123500plus&amp;maxhits=1000" TargetMode="External"/><Relationship Id="rId138" Type="http://schemas.openxmlformats.org/officeDocument/2006/relationships/hyperlink" Target="https://www.nj.gov/cgi-bin/education/csg/19/csg1a.pl?string=MK-12K-121800-3500&amp;maxhits=1000" TargetMode="External"/><Relationship Id="rId345" Type="http://schemas.openxmlformats.org/officeDocument/2006/relationships/hyperlink" Target="https://www.nj.gov/cgi-bin/education/csg/19/csg1a.pl?string=NK-12K-123500plus&amp;maxhits=1000" TargetMode="External"/><Relationship Id="rId387" Type="http://schemas.openxmlformats.org/officeDocument/2006/relationships/hyperlink" Target="https://www.nj.gov/cgi-bin/education/csg/19/csg1a.pl?string=AK-6K-6&amp;maxhits=1000" TargetMode="External"/><Relationship Id="rId510" Type="http://schemas.openxmlformats.org/officeDocument/2006/relationships/hyperlink" Target="https://www.nj.gov/cgi-bin/education/csg/19/csg1a.pl?string=EK-8K-8751plus&amp;maxhits=1000" TargetMode="External"/><Relationship Id="rId552" Type="http://schemas.openxmlformats.org/officeDocument/2006/relationships/hyperlink" Target="https://www.nj.gov/cgi-bin/education/csg/19/csg1a.pl?string=AK-6K-6&amp;maxhits=1000" TargetMode="External"/><Relationship Id="rId594" Type="http://schemas.openxmlformats.org/officeDocument/2006/relationships/hyperlink" Target="https://www.nj.gov/cgi-bin/education/csg/19/csg1a.pl?string=MK-12K-121800-3500&amp;maxhits=1000" TargetMode="External"/><Relationship Id="rId608" Type="http://schemas.openxmlformats.org/officeDocument/2006/relationships/hyperlink" Target="https://www.nj.gov/cgi-bin/education/csg/19/csg1a.pl?string=EK-8K-8751plus&amp;maxhits=1000" TargetMode="External"/><Relationship Id="rId191" Type="http://schemas.openxmlformats.org/officeDocument/2006/relationships/hyperlink" Target="https://www.nj.gov/cgi-bin/education/csg/19/csg1a.pl?string=GG9-127-129-12&amp;maxhits=1000" TargetMode="External"/><Relationship Id="rId205" Type="http://schemas.openxmlformats.org/officeDocument/2006/relationships/hyperlink" Target="https://www.nj.gov/cgi-bin/education/csg/19/csg1a.pl?string=NK-12K-123500plus&amp;maxhits=1000" TargetMode="External"/><Relationship Id="rId247" Type="http://schemas.openxmlformats.org/officeDocument/2006/relationships/hyperlink" Target="https://www.nj.gov/cgi-bin/education/csg/19/csg1a.pl?string=GG9-127-129-12&amp;maxhits=1000" TargetMode="External"/><Relationship Id="rId412" Type="http://schemas.openxmlformats.org/officeDocument/2006/relationships/hyperlink" Target="https://www.nj.gov/cgi-bin/education/csg/19/csg1a.pl?string=NK-12K-123500plus&amp;maxhits=1000" TargetMode="External"/><Relationship Id="rId107" Type="http://schemas.openxmlformats.org/officeDocument/2006/relationships/hyperlink" Target="https://www.nj.gov/cgi-bin/education/csg/19/csg1a.pl?string=LK-12K-120-1800&amp;maxhits=1000" TargetMode="External"/><Relationship Id="rId289" Type="http://schemas.openxmlformats.org/officeDocument/2006/relationships/hyperlink" Target="https://www.nj.gov/cgi-bin/education/csg/19/csg1a.pl?string=NK-12K-123500plus&amp;maxhits=1000" TargetMode="External"/><Relationship Id="rId454" Type="http://schemas.openxmlformats.org/officeDocument/2006/relationships/hyperlink" Target="https://www.nj.gov/cgi-bin/education/csg/19/csg1a.pl?string=NK-12K-123500plus&amp;maxhits=1000" TargetMode="External"/><Relationship Id="rId496" Type="http://schemas.openxmlformats.org/officeDocument/2006/relationships/hyperlink" Target="https://www.nj.gov/cgi-bin/education/csg/19/csg1a.pl?string=MK-12K-121800-3500&amp;maxhits=1000" TargetMode="External"/><Relationship Id="rId661" Type="http://schemas.openxmlformats.org/officeDocument/2006/relationships/hyperlink" Target="https://www.nj.gov/cgi-bin/education/csg/19/csg1a.pl?string=GG9-127-129-12&amp;maxhits=1000" TargetMode="External"/><Relationship Id="rId11" Type="http://schemas.openxmlformats.org/officeDocument/2006/relationships/hyperlink" Target="https://www.nj.gov/cgi-bin/education/csg/19/csg1a.pl?string=IK-12K-80-400&amp;maxhits=1000" TargetMode="External"/><Relationship Id="rId53" Type="http://schemas.openxmlformats.org/officeDocument/2006/relationships/hyperlink" Target="https://www.nj.gov/cgi-bin/education/csg/19/csg1a.pl?string=EK-8K-8751plus&amp;maxhits=1000" TargetMode="External"/><Relationship Id="rId149" Type="http://schemas.openxmlformats.org/officeDocument/2006/relationships/hyperlink" Target="https://www.nj.gov/cgi-bin/education/csg/19/csg1a.pl?string=NK-12K-123500plus&amp;maxhits=1000" TargetMode="External"/><Relationship Id="rId314" Type="http://schemas.openxmlformats.org/officeDocument/2006/relationships/hyperlink" Target="https://www.nj.gov/cgi-bin/education/csg/19/csg1a.pl?string=NK-12K-123500plus&amp;maxhits=1000" TargetMode="External"/><Relationship Id="rId356" Type="http://schemas.openxmlformats.org/officeDocument/2006/relationships/hyperlink" Target="https://www.nj.gov/cgi-bin/education/csg/19/csg1a.pl?string=NK-12K-123500plus&amp;maxhits=1000" TargetMode="External"/><Relationship Id="rId398" Type="http://schemas.openxmlformats.org/officeDocument/2006/relationships/hyperlink" Target="https://www.nj.gov/cgi-bin/education/csg/19/csg1a.pl?string=NK-12K-123500plus&amp;maxhits=1000" TargetMode="External"/><Relationship Id="rId521" Type="http://schemas.openxmlformats.org/officeDocument/2006/relationships/hyperlink" Target="https://www.nj.gov/cgi-bin/education/csg/19/csg1a.pl?string=EK-8K-8751plus&amp;maxhits=1000" TargetMode="External"/><Relationship Id="rId563" Type="http://schemas.openxmlformats.org/officeDocument/2006/relationships/hyperlink" Target="https://www.nj.gov/cgi-bin/education/csg/19/csg1a.pl?string=DK-8K-8401-750&amp;maxhits=1000" TargetMode="External"/><Relationship Id="rId619" Type="http://schemas.openxmlformats.org/officeDocument/2006/relationships/hyperlink" Target="https://www.nj.gov/cgi-bin/education/csg/19/csg1a.pl?string=LK-12K-120-1800&amp;maxhits=1000" TargetMode="External"/><Relationship Id="rId95" Type="http://schemas.openxmlformats.org/officeDocument/2006/relationships/hyperlink" Target="https://www.nj.gov/cgi-bin/education/csg/19/csg1a.pl?string=EK-8K-8751plus&amp;maxhits=1000" TargetMode="External"/><Relationship Id="rId160" Type="http://schemas.openxmlformats.org/officeDocument/2006/relationships/hyperlink" Target="https://www.nj.gov/cgi-bin/education/csg/19/csg1a.pl?string=FG7-127-129-12&amp;maxhits=1000" TargetMode="External"/><Relationship Id="rId216" Type="http://schemas.openxmlformats.org/officeDocument/2006/relationships/hyperlink" Target="https://www.nj.gov/cgi-bin/education/csg/19/csg1a.pl?string=IK-12K-80-400&amp;maxhits=1000" TargetMode="External"/><Relationship Id="rId423" Type="http://schemas.openxmlformats.org/officeDocument/2006/relationships/hyperlink" Target="https://www.nj.gov/cgi-bin/education/csg/19/csg1a.pl?string=NK-12K-123500plus&amp;maxhits=1000" TargetMode="External"/><Relationship Id="rId258" Type="http://schemas.openxmlformats.org/officeDocument/2006/relationships/hyperlink" Target="https://www.nj.gov/cgi-bin/education/csg/19/csg1a.pl?string=GG9-127-129-12&amp;maxhits=1000" TargetMode="External"/><Relationship Id="rId465" Type="http://schemas.openxmlformats.org/officeDocument/2006/relationships/hyperlink" Target="https://www.nj.gov/cgi-bin/education/csg/19/csg1a.pl?string=FG7-127-129-12&amp;maxhits=1000" TargetMode="External"/><Relationship Id="rId630" Type="http://schemas.openxmlformats.org/officeDocument/2006/relationships/hyperlink" Target="https://www.nj.gov/cgi-bin/education/csg/19/csg1a.pl?string=EK-8K-8751plus&amp;maxhits=1000" TargetMode="External"/><Relationship Id="rId672" Type="http://schemas.openxmlformats.org/officeDocument/2006/relationships/hyperlink" Target="https://www.nj.gov/cgi-bin/education/csg/19/csg1a.pl?string=IK-12K-80-400&amp;maxhits=1000" TargetMode="External"/><Relationship Id="rId22" Type="http://schemas.openxmlformats.org/officeDocument/2006/relationships/hyperlink" Target="https://www.nj.gov/cgi-bin/education/csg/19/csg1a.pl?string=FG7-127-129-12&amp;maxhits=1000" TargetMode="External"/><Relationship Id="rId64" Type="http://schemas.openxmlformats.org/officeDocument/2006/relationships/hyperlink" Target="https://www.nj.gov/cgi-bin/education/csg/19/csg1a.pl?string=CK-8K-80-400&amp;maxhits=1000" TargetMode="External"/><Relationship Id="rId118" Type="http://schemas.openxmlformats.org/officeDocument/2006/relationships/hyperlink" Target="https://www.nj.gov/cgi-bin/education/csg/19/csg1a.pl?string=MK-12K-121800-3500&amp;maxhits=1000" TargetMode="External"/><Relationship Id="rId325" Type="http://schemas.openxmlformats.org/officeDocument/2006/relationships/hyperlink" Target="https://www.nj.gov/cgi-bin/education/csg/19/csg1a.pl?string=CK-8K-80-400&amp;maxhits=1000" TargetMode="External"/><Relationship Id="rId367" Type="http://schemas.openxmlformats.org/officeDocument/2006/relationships/hyperlink" Target="https://www.nj.gov/cgi-bin/education/csg/19/csg1a.pl?string=LK-12K-120-1800&amp;maxhits=1000" TargetMode="External"/><Relationship Id="rId532" Type="http://schemas.openxmlformats.org/officeDocument/2006/relationships/hyperlink" Target="https://www.nj.gov/cgi-bin/education/csg/19/csg1a.pl?string=NK-12K-123500plus&amp;maxhits=1000" TargetMode="External"/><Relationship Id="rId574" Type="http://schemas.openxmlformats.org/officeDocument/2006/relationships/hyperlink" Target="https://www.nj.gov/cgi-bin/education/csg/19/csg1a.pl?string=LK-12K-120-1800&amp;maxhits=1000" TargetMode="External"/><Relationship Id="rId171" Type="http://schemas.openxmlformats.org/officeDocument/2006/relationships/hyperlink" Target="https://www.nj.gov/cgi-bin/education/csg/19/csg1a.pl?string=JK-12K-8401-750&amp;maxhits=1000" TargetMode="External"/><Relationship Id="rId227" Type="http://schemas.openxmlformats.org/officeDocument/2006/relationships/hyperlink" Target="https://www.nj.gov/cgi-bin/education/csg/19/csg1a.pl?string=MK-12K-121800-3500&amp;maxhits=1000" TargetMode="External"/><Relationship Id="rId269" Type="http://schemas.openxmlformats.org/officeDocument/2006/relationships/hyperlink" Target="https://www.nj.gov/cgi-bin/education/csg/19/csg1a.pl?string=NK-12K-123500plus&amp;maxhits=1000" TargetMode="External"/><Relationship Id="rId434" Type="http://schemas.openxmlformats.org/officeDocument/2006/relationships/hyperlink" Target="https://www.nj.gov/cgi-bin/education/csg/19/csg1a.pl?string=NK-12K-123500plus&amp;maxhits=1000" TargetMode="External"/><Relationship Id="rId476" Type="http://schemas.openxmlformats.org/officeDocument/2006/relationships/hyperlink" Target="https://www.nj.gov/cgi-bin/education/csg/19/csg1a.pl?string=IK-12K-80-400&amp;maxhits=1000" TargetMode="External"/><Relationship Id="rId641" Type="http://schemas.openxmlformats.org/officeDocument/2006/relationships/hyperlink" Target="https://www.nj.gov/cgi-bin/education/csg/19/csg1a.pl?string=LK-12K-120-1800&amp;maxhits=1000" TargetMode="External"/><Relationship Id="rId33" Type="http://schemas.openxmlformats.org/officeDocument/2006/relationships/hyperlink" Target="https://www.nj.gov/cgi-bin/education/csg/19/csg1a.pl?string=MK-12K-121800-3500&amp;maxhits=1000" TargetMode="External"/><Relationship Id="rId129" Type="http://schemas.openxmlformats.org/officeDocument/2006/relationships/hyperlink" Target="https://www.nj.gov/cgi-bin/education/csg/19/csg1a.pl?string=NK-12K-123500plus&amp;maxhits=1000" TargetMode="External"/><Relationship Id="rId280" Type="http://schemas.openxmlformats.org/officeDocument/2006/relationships/hyperlink" Target="https://www.nj.gov/cgi-bin/education/csg/19/csg1a.pl?string=NK-12K-123500plus&amp;maxhits=1000" TargetMode="External"/><Relationship Id="rId336" Type="http://schemas.openxmlformats.org/officeDocument/2006/relationships/hyperlink" Target="https://www.nj.gov/cgi-bin/education/csg/19/csg1a.pl?string=GG9-127-129-12&amp;maxhits=1000" TargetMode="External"/><Relationship Id="rId501" Type="http://schemas.openxmlformats.org/officeDocument/2006/relationships/hyperlink" Target="https://www.nj.gov/cgi-bin/education/csg/19/csg1a.pl?string=MK-12K-121800-3500&amp;maxhits=1000" TargetMode="External"/><Relationship Id="rId543" Type="http://schemas.openxmlformats.org/officeDocument/2006/relationships/hyperlink" Target="https://www.nj.gov/cgi-bin/education/csg/19/csg1a.pl?string=EK-8K-8751plus&amp;maxhits=1000" TargetMode="External"/><Relationship Id="rId75" Type="http://schemas.openxmlformats.org/officeDocument/2006/relationships/hyperlink" Target="https://www.nj.gov/cgi-bin/education/csg/19/csg1a.pl?string=EK-8K-8751plus&amp;maxhits=1000" TargetMode="External"/><Relationship Id="rId140" Type="http://schemas.openxmlformats.org/officeDocument/2006/relationships/hyperlink" Target="https://www.nj.gov/cgi-bin/education/csg/19/csg1a.pl?string=MK-12K-121800-3500&amp;maxhits=1000" TargetMode="External"/><Relationship Id="rId182" Type="http://schemas.openxmlformats.org/officeDocument/2006/relationships/hyperlink" Target="https://www.nj.gov/cgi-bin/education/csg/19/csg1a.pl?string=MK-12K-121800-3500&amp;maxhits=1000" TargetMode="External"/><Relationship Id="rId378" Type="http://schemas.openxmlformats.org/officeDocument/2006/relationships/hyperlink" Target="https://www.nj.gov/cgi-bin/education/csg/19/csg1a.pl?string=PCSSD&amp;maxhits=1000" TargetMode="External"/><Relationship Id="rId403" Type="http://schemas.openxmlformats.org/officeDocument/2006/relationships/hyperlink" Target="https://www.nj.gov/cgi-bin/education/csg/19/csg1a.pl?string=LK-12K-120-1800&amp;maxhits=1000" TargetMode="External"/><Relationship Id="rId585" Type="http://schemas.openxmlformats.org/officeDocument/2006/relationships/hyperlink" Target="https://www.nj.gov/cgi-bin/education/csg/19/csg1a.pl?string=LK-12K-120-1800&amp;maxhits=1000" TargetMode="External"/><Relationship Id="rId6" Type="http://schemas.openxmlformats.org/officeDocument/2006/relationships/hyperlink" Target="https://www.nj.gov/cgi-bin/education/csg/19/csg1a.pl?string=AK-6K-6&amp;maxhits=1000" TargetMode="External"/><Relationship Id="rId238" Type="http://schemas.openxmlformats.org/officeDocument/2006/relationships/hyperlink" Target="https://www.nj.gov/cgi-bin/education/csg/19/csg1a.pl?string=NK-12K-123500plus&amp;maxhits=1000" TargetMode="External"/><Relationship Id="rId445" Type="http://schemas.openxmlformats.org/officeDocument/2006/relationships/hyperlink" Target="https://www.nj.gov/cgi-bin/education/csg/19/csg1a.pl?string=GG9-127-129-12&amp;maxhits=1000" TargetMode="External"/><Relationship Id="rId487" Type="http://schemas.openxmlformats.org/officeDocument/2006/relationships/hyperlink" Target="https://www.nj.gov/cgi-bin/education/csg/19/csg1a.pl?string=EK-8K-8751plus&amp;maxhits=1000" TargetMode="External"/><Relationship Id="rId610" Type="http://schemas.openxmlformats.org/officeDocument/2006/relationships/hyperlink" Target="https://www.nj.gov/cgi-bin/education/csg/19/csg1a.pl?string=MK-12K-121800-3500&amp;maxhits=1000" TargetMode="External"/><Relationship Id="rId652" Type="http://schemas.openxmlformats.org/officeDocument/2006/relationships/hyperlink" Target="https://www.nj.gov/cgi-bin/education/csg/19/csg1a.pl?string=JK-12K-8401-750&amp;maxhits=1000" TargetMode="External"/><Relationship Id="rId291" Type="http://schemas.openxmlformats.org/officeDocument/2006/relationships/hyperlink" Target="https://www.nj.gov/cgi-bin/education/csg/19/csg1a.pl?string=NK-12K-123500plus&amp;maxhits=1000" TargetMode="External"/><Relationship Id="rId305" Type="http://schemas.openxmlformats.org/officeDocument/2006/relationships/hyperlink" Target="https://www.nj.gov/cgi-bin/education/csg/19/csg1a.pl?string=PCSSD&amp;maxhits=1000" TargetMode="External"/><Relationship Id="rId347" Type="http://schemas.openxmlformats.org/officeDocument/2006/relationships/hyperlink" Target="https://www.nj.gov/cgi-bin/education/csg/19/csg1a.pl?string=KK-12K-8751plus&amp;maxhits=1000" TargetMode="External"/><Relationship Id="rId512" Type="http://schemas.openxmlformats.org/officeDocument/2006/relationships/hyperlink" Target="https://www.nj.gov/cgi-bin/education/csg/19/csg1a.pl?string=JK-12K-8401-750&amp;maxhits=1000" TargetMode="External"/><Relationship Id="rId44" Type="http://schemas.openxmlformats.org/officeDocument/2006/relationships/hyperlink" Target="https://www.nj.gov/cgi-bin/education/csg/19/csg1a.pl?string=MK-12K-121800-3500&amp;maxhits=1000" TargetMode="External"/><Relationship Id="rId86" Type="http://schemas.openxmlformats.org/officeDocument/2006/relationships/hyperlink" Target="https://www.nj.gov/cgi-bin/education/csg/19/csg1a.pl?string=NK-12K-123500plus&amp;maxhits=1000" TargetMode="External"/><Relationship Id="rId151" Type="http://schemas.openxmlformats.org/officeDocument/2006/relationships/hyperlink" Target="https://www.nj.gov/cgi-bin/education/csg/19/csg1a.pl?string=NK-12K-123500plus&amp;maxhits=1000" TargetMode="External"/><Relationship Id="rId389" Type="http://schemas.openxmlformats.org/officeDocument/2006/relationships/hyperlink" Target="https://www.nj.gov/cgi-bin/education/csg/19/csg1a.pl?string=LK-12K-120-1800&amp;maxhits=1000" TargetMode="External"/><Relationship Id="rId554" Type="http://schemas.openxmlformats.org/officeDocument/2006/relationships/hyperlink" Target="https://www.nj.gov/cgi-bin/education/csg/19/csg1a.pl?string=LK-12K-120-1800&amp;maxhits=1000" TargetMode="External"/><Relationship Id="rId596" Type="http://schemas.openxmlformats.org/officeDocument/2006/relationships/hyperlink" Target="https://www.nj.gov/cgi-bin/education/csg/19/csg1a.pl?string=DK-8K-8401-750&amp;maxhits=1000" TargetMode="External"/><Relationship Id="rId193" Type="http://schemas.openxmlformats.org/officeDocument/2006/relationships/hyperlink" Target="https://www.nj.gov/cgi-bin/education/csg/19/csg1a.pl?string=NK-12K-123500plus&amp;maxhits=1000" TargetMode="External"/><Relationship Id="rId207" Type="http://schemas.openxmlformats.org/officeDocument/2006/relationships/hyperlink" Target="https://www.nj.gov/cgi-bin/education/csg/19/csg1a.pl?string=EK-8K-8751plus&amp;maxhits=1000" TargetMode="External"/><Relationship Id="rId249" Type="http://schemas.openxmlformats.org/officeDocument/2006/relationships/hyperlink" Target="https://www.nj.gov/cgi-bin/education/csg/19/csg1a.pl?string=NK-12K-123500plus&amp;maxhits=1000" TargetMode="External"/><Relationship Id="rId414" Type="http://schemas.openxmlformats.org/officeDocument/2006/relationships/hyperlink" Target="https://www.nj.gov/cgi-bin/education/csg/19/csg1a.pl?string=NK-12K-123500plus&amp;maxhits=1000" TargetMode="External"/><Relationship Id="rId456" Type="http://schemas.openxmlformats.org/officeDocument/2006/relationships/hyperlink" Target="https://www.nj.gov/cgi-bin/education/csg/19/csg1a.pl?string=EK-8K-8751plus&amp;maxhits=1000" TargetMode="External"/><Relationship Id="rId498" Type="http://schemas.openxmlformats.org/officeDocument/2006/relationships/hyperlink" Target="https://www.nj.gov/cgi-bin/education/csg/19/csg1a.pl?string=LK-12K-120-1800&amp;maxhits=1000" TargetMode="External"/><Relationship Id="rId621" Type="http://schemas.openxmlformats.org/officeDocument/2006/relationships/hyperlink" Target="https://www.nj.gov/cgi-bin/education/csg/19/csg1a.pl?string=LK-12K-120-1800&amp;maxhits=1000" TargetMode="External"/><Relationship Id="rId663" Type="http://schemas.openxmlformats.org/officeDocument/2006/relationships/hyperlink" Target="https://www.nj.gov/cgi-bin/education/csg/19/csg1a.pl?string=NK-12K-123500plus&amp;maxhits=1000" TargetMode="External"/><Relationship Id="rId13" Type="http://schemas.openxmlformats.org/officeDocument/2006/relationships/hyperlink" Target="https://www.nj.gov/cgi-bin/education/csg/19/csg1a.pl?string=JK-12K-8401-750&amp;maxhits=1000" TargetMode="External"/><Relationship Id="rId109" Type="http://schemas.openxmlformats.org/officeDocument/2006/relationships/hyperlink" Target="https://www.nj.gov/cgi-bin/education/csg/19/csg1a.pl?string=PCSSD&amp;maxhits=1000" TargetMode="External"/><Relationship Id="rId260" Type="http://schemas.openxmlformats.org/officeDocument/2006/relationships/hyperlink" Target="https://www.nj.gov/cgi-bin/education/csg/19/csg1a.pl?string=IK-12K-80-400&amp;maxhits=1000" TargetMode="External"/><Relationship Id="rId316" Type="http://schemas.openxmlformats.org/officeDocument/2006/relationships/hyperlink" Target="https://www.nj.gov/cgi-bin/education/csg/19/csg1a.pl?string=CK-8K-80-400&amp;maxhits=1000" TargetMode="External"/><Relationship Id="rId523" Type="http://schemas.openxmlformats.org/officeDocument/2006/relationships/hyperlink" Target="https://www.nj.gov/cgi-bin/education/csg/19/csg1a.pl?string=NK-12K-123500plus&amp;maxhits=1000" TargetMode="External"/><Relationship Id="rId55" Type="http://schemas.openxmlformats.org/officeDocument/2006/relationships/hyperlink" Target="https://www.nj.gov/cgi-bin/education/csg/19/csg1a.pl?string=DK-8K-8401-750&amp;maxhits=1000" TargetMode="External"/><Relationship Id="rId97" Type="http://schemas.openxmlformats.org/officeDocument/2006/relationships/hyperlink" Target="https://www.nj.gov/cgi-bin/education/csg/19/csg1a.pl?string=GG9-127-129-12&amp;maxhits=1000" TargetMode="External"/><Relationship Id="rId120" Type="http://schemas.openxmlformats.org/officeDocument/2006/relationships/hyperlink" Target="https://www.nj.gov/cgi-bin/education/csg/19/csg1a.pl?string=GG9-127-129-12&amp;maxhits=1000" TargetMode="External"/><Relationship Id="rId358" Type="http://schemas.openxmlformats.org/officeDocument/2006/relationships/hyperlink" Target="https://www.nj.gov/cgi-bin/education/csg/19/csg1a.pl?string=NK-12K-123500plus&amp;maxhits=1000" TargetMode="External"/><Relationship Id="rId565" Type="http://schemas.openxmlformats.org/officeDocument/2006/relationships/hyperlink" Target="https://www.nj.gov/cgi-bin/education/csg/19/csg1a.pl?string=EK-8K-8751plus&amp;maxhits=1000" TargetMode="External"/><Relationship Id="rId162" Type="http://schemas.openxmlformats.org/officeDocument/2006/relationships/hyperlink" Target="https://www.nj.gov/cgi-bin/education/csg/19/csg1a.pl?string=LK-12K-120-1800&amp;maxhits=1000" TargetMode="External"/><Relationship Id="rId218" Type="http://schemas.openxmlformats.org/officeDocument/2006/relationships/hyperlink" Target="https://www.nj.gov/cgi-bin/education/csg/19/csg1a.pl?string=DK-8K-8401-750&amp;maxhits=1000" TargetMode="External"/><Relationship Id="rId425" Type="http://schemas.openxmlformats.org/officeDocument/2006/relationships/hyperlink" Target="https://www.nj.gov/cgi-bin/education/csg/19/csg1a.pl?string=AK-6K-6&amp;maxhits=1000" TargetMode="External"/><Relationship Id="rId467" Type="http://schemas.openxmlformats.org/officeDocument/2006/relationships/hyperlink" Target="https://www.nj.gov/cgi-bin/education/csg/19/csg1a.pl?string=MK-12K-121800-3500&amp;maxhits=1000" TargetMode="External"/><Relationship Id="rId632" Type="http://schemas.openxmlformats.org/officeDocument/2006/relationships/hyperlink" Target="https://www.nj.gov/cgi-bin/education/csg/19/csg1a.pl?string=JK-12K-8401-750&amp;maxhits=1000" TargetMode="External"/><Relationship Id="rId271" Type="http://schemas.openxmlformats.org/officeDocument/2006/relationships/hyperlink" Target="https://www.nj.gov/cgi-bin/education/csg/19/csg1a.pl?string=LK-12K-120-1800&amp;maxhits=1000" TargetMode="External"/><Relationship Id="rId674" Type="http://schemas.openxmlformats.org/officeDocument/2006/relationships/hyperlink" Target="https://www.nj.gov/cgi-bin/education/csg/19/csg1a.pl?string=JK-12K-8401-750&amp;maxhits=1000" TargetMode="External"/><Relationship Id="rId24" Type="http://schemas.openxmlformats.org/officeDocument/2006/relationships/hyperlink" Target="https://www.nj.gov/cgi-bin/education/csg/19/csg1a.pl?string=AK-6K-6&amp;maxhits=1000" TargetMode="External"/><Relationship Id="rId66" Type="http://schemas.openxmlformats.org/officeDocument/2006/relationships/hyperlink" Target="https://www.nj.gov/cgi-bin/education/csg/19/csg1a.pl?string=IK-12K-80-400&amp;maxhits=1000" TargetMode="External"/><Relationship Id="rId131" Type="http://schemas.openxmlformats.org/officeDocument/2006/relationships/hyperlink" Target="https://www.nj.gov/cgi-bin/education/csg/19/csg1a.pl?string=EK-8K-8751plus&amp;maxhits=1000" TargetMode="External"/><Relationship Id="rId327" Type="http://schemas.openxmlformats.org/officeDocument/2006/relationships/hyperlink" Target="https://www.nj.gov/cgi-bin/education/csg/19/csg1a.pl?string=CK-8K-80-400&amp;maxhits=1000" TargetMode="External"/><Relationship Id="rId369" Type="http://schemas.openxmlformats.org/officeDocument/2006/relationships/hyperlink" Target="https://www.nj.gov/cgi-bin/education/csg/19/csg1a.pl?string=LK-12K-120-1800&amp;maxhits=1000" TargetMode="External"/><Relationship Id="rId534" Type="http://schemas.openxmlformats.org/officeDocument/2006/relationships/hyperlink" Target="https://www.nj.gov/cgi-bin/education/csg/19/csg1a.pl?string=MK-12K-121800-3500&amp;maxhits=1000" TargetMode="External"/><Relationship Id="rId576" Type="http://schemas.openxmlformats.org/officeDocument/2006/relationships/hyperlink" Target="https://www.nj.gov/cgi-bin/education/csg/19/csg1a.pl?string=GG9-127-129-12&amp;maxhits=1000" TargetMode="External"/><Relationship Id="rId173" Type="http://schemas.openxmlformats.org/officeDocument/2006/relationships/hyperlink" Target="https://www.nj.gov/cgi-bin/education/csg/19/csg1a.pl?string=EK-8K-8751plus&amp;maxhits=1000" TargetMode="External"/><Relationship Id="rId229" Type="http://schemas.openxmlformats.org/officeDocument/2006/relationships/hyperlink" Target="https://www.nj.gov/cgi-bin/education/csg/19/csg1a.pl?string=AK-6K-6&amp;maxhits=1000" TargetMode="External"/><Relationship Id="rId380" Type="http://schemas.openxmlformats.org/officeDocument/2006/relationships/hyperlink" Target="https://www.nj.gov/cgi-bin/education/csg/19/csg1a.pl?string=JK-12K-8401-750&amp;maxhits=1000" TargetMode="External"/><Relationship Id="rId436" Type="http://schemas.openxmlformats.org/officeDocument/2006/relationships/hyperlink" Target="https://www.nj.gov/cgi-bin/education/csg/19/csg1a.pl?string=NK-12K-123500plus&amp;maxhits=1000" TargetMode="External"/><Relationship Id="rId601" Type="http://schemas.openxmlformats.org/officeDocument/2006/relationships/hyperlink" Target="https://www.nj.gov/cgi-bin/education/csg/19/csg1a.pl?string=MK-12K-121800-3500&amp;maxhits=1000" TargetMode="External"/><Relationship Id="rId643" Type="http://schemas.openxmlformats.org/officeDocument/2006/relationships/hyperlink" Target="https://www.nj.gov/cgi-bin/education/csg/19/csg1a.pl?string=MK-12K-121800-3500&amp;maxhits=1000" TargetMode="External"/><Relationship Id="rId240" Type="http://schemas.openxmlformats.org/officeDocument/2006/relationships/hyperlink" Target="https://www.nj.gov/cgi-bin/education/csg/19/csg1a.pl?string=LK-12K-120-1800&amp;maxhits=1000" TargetMode="External"/><Relationship Id="rId478" Type="http://schemas.openxmlformats.org/officeDocument/2006/relationships/hyperlink" Target="https://www.nj.gov/cgi-bin/education/csg/19/csg1a.pl?string=LK-12K-120-1800&amp;maxhits=1000" TargetMode="External"/><Relationship Id="rId35" Type="http://schemas.openxmlformats.org/officeDocument/2006/relationships/hyperlink" Target="https://www.nj.gov/cgi-bin/education/csg/19/csg1a.pl?string=NK-12K-123500plus&amp;maxhits=1000" TargetMode="External"/><Relationship Id="rId77" Type="http://schemas.openxmlformats.org/officeDocument/2006/relationships/hyperlink" Target="https://www.nj.gov/cgi-bin/education/csg/19/csg1a.pl?string=GG9-127-129-12&amp;maxhits=1000" TargetMode="External"/><Relationship Id="rId100" Type="http://schemas.openxmlformats.org/officeDocument/2006/relationships/hyperlink" Target="https://www.nj.gov/cgi-bin/education/csg/19/csg1a.pl?string=IK-12K-80-400&amp;maxhits=1000" TargetMode="External"/><Relationship Id="rId282" Type="http://schemas.openxmlformats.org/officeDocument/2006/relationships/hyperlink" Target="https://www.nj.gov/cgi-bin/education/csg/19/csg1a.pl?string=KK-12K-8751plus&amp;maxhits=1000" TargetMode="External"/><Relationship Id="rId338" Type="http://schemas.openxmlformats.org/officeDocument/2006/relationships/hyperlink" Target="https://www.nj.gov/cgi-bin/education/csg/19/csg1a.pl?string=LK-12K-120-1800&amp;maxhits=1000" TargetMode="External"/><Relationship Id="rId503" Type="http://schemas.openxmlformats.org/officeDocument/2006/relationships/hyperlink" Target="https://www.nj.gov/cgi-bin/education/csg/19/csg1a.pl?string=IK-12K-80-400&amp;maxhits=1000" TargetMode="External"/><Relationship Id="rId545" Type="http://schemas.openxmlformats.org/officeDocument/2006/relationships/hyperlink" Target="https://www.nj.gov/cgi-bin/education/csg/19/csg1a.pl?string=MK-12K-121800-3500&amp;maxhits=1000" TargetMode="External"/><Relationship Id="rId587" Type="http://schemas.openxmlformats.org/officeDocument/2006/relationships/hyperlink" Target="https://www.nj.gov/cgi-bin/education/csg/19/csg1a.pl?string=JK-12K-8401-750&amp;maxhits=1000" TargetMode="External"/><Relationship Id="rId8" Type="http://schemas.openxmlformats.org/officeDocument/2006/relationships/hyperlink" Target="https://www.nj.gov/cgi-bin/education/csg/19/csg1a.pl?string=JK-12K-8401-750&amp;maxhits=1000" TargetMode="External"/><Relationship Id="rId142" Type="http://schemas.openxmlformats.org/officeDocument/2006/relationships/hyperlink" Target="https://www.nj.gov/cgi-bin/education/csg/19/csg1a.pl?string=AK-6K-6&amp;maxhits=1000" TargetMode="External"/><Relationship Id="rId184" Type="http://schemas.openxmlformats.org/officeDocument/2006/relationships/hyperlink" Target="https://www.nj.gov/cgi-bin/education/csg/19/csg1a.pl?string=EK-8K-8751plus&amp;maxhits=1000" TargetMode="External"/><Relationship Id="rId391" Type="http://schemas.openxmlformats.org/officeDocument/2006/relationships/hyperlink" Target="https://www.nj.gov/cgi-bin/education/csg/19/csg1a.pl?string=AK-6K-6&amp;maxhits=1000" TargetMode="External"/><Relationship Id="rId405" Type="http://schemas.openxmlformats.org/officeDocument/2006/relationships/hyperlink" Target="https://www.nj.gov/cgi-bin/education/csg/19/csg1a.pl?string=NK-12K-123500plus&amp;maxhits=1000" TargetMode="External"/><Relationship Id="rId447" Type="http://schemas.openxmlformats.org/officeDocument/2006/relationships/hyperlink" Target="https://www.nj.gov/cgi-bin/education/csg/19/csg1a.pl?string=IK-12K-80-400&amp;maxhits=1000" TargetMode="External"/><Relationship Id="rId612" Type="http://schemas.openxmlformats.org/officeDocument/2006/relationships/hyperlink" Target="https://www.nj.gov/cgi-bin/education/csg/19/csg1a.pl?string=GG9-127-129-12&amp;maxhits=1000" TargetMode="External"/><Relationship Id="rId251" Type="http://schemas.openxmlformats.org/officeDocument/2006/relationships/hyperlink" Target="https://www.nj.gov/cgi-bin/education/csg/19/csg1a.pl?string=DK-8K-8401-750&amp;maxhits=1000" TargetMode="External"/><Relationship Id="rId489" Type="http://schemas.openxmlformats.org/officeDocument/2006/relationships/hyperlink" Target="https://www.nj.gov/cgi-bin/education/csg/19/csg1a.pl?string=NK-12K-123500plus&amp;maxhits=1000" TargetMode="External"/><Relationship Id="rId654" Type="http://schemas.openxmlformats.org/officeDocument/2006/relationships/hyperlink" Target="https://www.nj.gov/cgi-bin/education/csg/19/csg1a.pl?string=IK-12K-80-400&amp;maxhits=1000" TargetMode="External"/><Relationship Id="rId46" Type="http://schemas.openxmlformats.org/officeDocument/2006/relationships/hyperlink" Target="https://www.nj.gov/cgi-bin/education/csg/19/csg1a.pl?string=IK-12K-80-400&amp;maxhits=1000" TargetMode="External"/><Relationship Id="rId293" Type="http://schemas.openxmlformats.org/officeDocument/2006/relationships/hyperlink" Target="https://www.nj.gov/cgi-bin/education/csg/19/csg1a.pl?string=MK-12K-121800-3500&amp;maxhits=1000" TargetMode="External"/><Relationship Id="rId307" Type="http://schemas.openxmlformats.org/officeDocument/2006/relationships/hyperlink" Target="https://www.nj.gov/cgi-bin/education/csg/19/csg1a.pl?string=NK-12K-123500plus&amp;maxhits=1000" TargetMode="External"/><Relationship Id="rId349" Type="http://schemas.openxmlformats.org/officeDocument/2006/relationships/hyperlink" Target="https://www.nj.gov/cgi-bin/education/csg/19/csg1a.pl?string=MK-12K-121800-3500&amp;maxhits=1000" TargetMode="External"/><Relationship Id="rId514" Type="http://schemas.openxmlformats.org/officeDocument/2006/relationships/hyperlink" Target="https://www.nj.gov/cgi-bin/education/csg/19/csg1a.pl?string=NK-12K-123500plus&amp;maxhits=1000" TargetMode="External"/><Relationship Id="rId556" Type="http://schemas.openxmlformats.org/officeDocument/2006/relationships/hyperlink" Target="https://www.nj.gov/cgi-bin/education/csg/19/csg1a.pl?string=GG9-127-129-12&amp;maxhits=1000" TargetMode="External"/><Relationship Id="rId88" Type="http://schemas.openxmlformats.org/officeDocument/2006/relationships/hyperlink" Target="https://www.nj.gov/cgi-bin/education/csg/19/csg1a.pl?string=NK-12K-123500plus&amp;maxhits=1000" TargetMode="External"/><Relationship Id="rId111" Type="http://schemas.openxmlformats.org/officeDocument/2006/relationships/hyperlink" Target="https://www.nj.gov/cgi-bin/education/csg/19/csg1a.pl?string=LK-12K-120-1800&amp;maxhits=1000" TargetMode="External"/><Relationship Id="rId153" Type="http://schemas.openxmlformats.org/officeDocument/2006/relationships/hyperlink" Target="https://www.nj.gov/cgi-bin/education/csg/19/csg1a.pl?string=AK-6K-6&amp;maxhits=1000" TargetMode="External"/><Relationship Id="rId195" Type="http://schemas.openxmlformats.org/officeDocument/2006/relationships/hyperlink" Target="https://www.nj.gov/cgi-bin/education/csg/19/csg1a.pl?string=NK-12K-123500plus&amp;maxhits=1000" TargetMode="External"/><Relationship Id="rId209" Type="http://schemas.openxmlformats.org/officeDocument/2006/relationships/hyperlink" Target="https://www.nj.gov/cgi-bin/education/csg/19/csg1a.pl?string=DK-8K-8401-750&amp;maxhits=1000" TargetMode="External"/><Relationship Id="rId360" Type="http://schemas.openxmlformats.org/officeDocument/2006/relationships/hyperlink" Target="https://www.nj.gov/cgi-bin/education/csg/19/csg1a.pl?string=NK-12K-123500plus&amp;maxhits=1000" TargetMode="External"/><Relationship Id="rId416" Type="http://schemas.openxmlformats.org/officeDocument/2006/relationships/hyperlink" Target="https://www.nj.gov/cgi-bin/education/csg/19/csg1a.pl?string=NK-12K-123500plus&amp;maxhits=1000" TargetMode="External"/><Relationship Id="rId598" Type="http://schemas.openxmlformats.org/officeDocument/2006/relationships/hyperlink" Target="https://www.nj.gov/cgi-bin/education/csg/19/csg1a.pl?string=CK-8K-80-400&amp;maxhits=1000" TargetMode="External"/><Relationship Id="rId220" Type="http://schemas.openxmlformats.org/officeDocument/2006/relationships/hyperlink" Target="https://www.nj.gov/cgi-bin/education/csg/19/csg1a.pl?string=IK-12K-80-400&amp;maxhits=1000" TargetMode="External"/><Relationship Id="rId458" Type="http://schemas.openxmlformats.org/officeDocument/2006/relationships/hyperlink" Target="https://www.nj.gov/cgi-bin/education/csg/19/csg1a.pl?string=NK-12K-123500plus&amp;maxhits=1000" TargetMode="External"/><Relationship Id="rId623" Type="http://schemas.openxmlformats.org/officeDocument/2006/relationships/hyperlink" Target="https://www.nj.gov/cgi-bin/education/csg/19/csg1a.pl?string=GG9-127-129-12&amp;maxhits=1000" TargetMode="External"/><Relationship Id="rId665" Type="http://schemas.openxmlformats.org/officeDocument/2006/relationships/hyperlink" Target="https://www.nj.gov/cgi-bin/education/csg/19/csg1a.pl?string=EK-8K-8751plus&amp;maxhits=1000" TargetMode="External"/><Relationship Id="rId15" Type="http://schemas.openxmlformats.org/officeDocument/2006/relationships/hyperlink" Target="https://www.nj.gov/cgi-bin/education/csg/19/csg1a.pl?string=FG7-127-129-12&amp;maxhits=1000" TargetMode="External"/><Relationship Id="rId57" Type="http://schemas.openxmlformats.org/officeDocument/2006/relationships/hyperlink" Target="https://www.nj.gov/cgi-bin/education/csg/19/csg1a.pl?string=JK-12K-8401-750&amp;maxhits=1000" TargetMode="External"/><Relationship Id="rId262" Type="http://schemas.openxmlformats.org/officeDocument/2006/relationships/hyperlink" Target="https://www.nj.gov/cgi-bin/education/csg/19/csg1a.pl?string=DK-8K-8401-750&amp;maxhits=1000" TargetMode="External"/><Relationship Id="rId318" Type="http://schemas.openxmlformats.org/officeDocument/2006/relationships/hyperlink" Target="https://www.nj.gov/cgi-bin/education/csg/19/csg1a.pl?string=CK-8K-80-400&amp;maxhits=1000" TargetMode="External"/><Relationship Id="rId525" Type="http://schemas.openxmlformats.org/officeDocument/2006/relationships/hyperlink" Target="https://www.nj.gov/cgi-bin/education/csg/19/csg1a.pl?string=AK-6K-6&amp;maxhits=1000" TargetMode="External"/><Relationship Id="rId567" Type="http://schemas.openxmlformats.org/officeDocument/2006/relationships/hyperlink" Target="https://www.nj.gov/cgi-bin/education/csg/19/csg1a.pl?string=CK-8K-80-400&amp;maxhits=1000" TargetMode="External"/><Relationship Id="rId99" Type="http://schemas.openxmlformats.org/officeDocument/2006/relationships/hyperlink" Target="https://www.nj.gov/cgi-bin/education/csg/19/csg1a.pl?string=IK-12K-80-400&amp;maxhits=1000" TargetMode="External"/><Relationship Id="rId122" Type="http://schemas.openxmlformats.org/officeDocument/2006/relationships/hyperlink" Target="https://www.nj.gov/cgi-bin/education/csg/19/csg1a.pl?string=DK-8K-8401-750&amp;maxhits=1000" TargetMode="External"/><Relationship Id="rId164" Type="http://schemas.openxmlformats.org/officeDocument/2006/relationships/hyperlink" Target="https://www.nj.gov/cgi-bin/education/csg/19/csg1a.pl?string=AK-6K-6&amp;maxhits=1000" TargetMode="External"/><Relationship Id="rId371" Type="http://schemas.openxmlformats.org/officeDocument/2006/relationships/hyperlink" Target="https://www.nj.gov/cgi-bin/education/csg/19/csg1a.pl?string=FG7-127-129-12&amp;maxhits=1000" TargetMode="External"/><Relationship Id="rId427" Type="http://schemas.openxmlformats.org/officeDocument/2006/relationships/hyperlink" Target="https://www.nj.gov/cgi-bin/education/csg/19/csg1a.pl?string=NK-12K-123500plus&amp;maxhits=1000" TargetMode="External"/><Relationship Id="rId469" Type="http://schemas.openxmlformats.org/officeDocument/2006/relationships/hyperlink" Target="https://www.nj.gov/cgi-bin/education/csg/19/csg1a.pl?string=MK-12K-121800-3500&amp;maxhits=1000" TargetMode="External"/><Relationship Id="rId634" Type="http://schemas.openxmlformats.org/officeDocument/2006/relationships/hyperlink" Target="https://www.nj.gov/cgi-bin/education/csg/19/csg1a.pl?string=LK-12K-120-1800&amp;maxhits=1000" TargetMode="External"/><Relationship Id="rId676" Type="http://schemas.openxmlformats.org/officeDocument/2006/relationships/printerSettings" Target="../printerSettings/printerSettings1.bin"/><Relationship Id="rId26" Type="http://schemas.openxmlformats.org/officeDocument/2006/relationships/hyperlink" Target="https://www.nj.gov/cgi-bin/education/csg/19/csg1a.pl?string=MK-12K-121800-3500&amp;maxhits=1000" TargetMode="External"/><Relationship Id="rId231" Type="http://schemas.openxmlformats.org/officeDocument/2006/relationships/hyperlink" Target="https://www.nj.gov/cgi-bin/education/csg/19/csg1a.pl?string=DK-8K-8401-750&amp;maxhits=1000" TargetMode="External"/><Relationship Id="rId273" Type="http://schemas.openxmlformats.org/officeDocument/2006/relationships/hyperlink" Target="https://www.nj.gov/cgi-bin/education/csg/19/csg1a.pl?string=NK-12K-123500plus&amp;maxhits=1000" TargetMode="External"/><Relationship Id="rId329" Type="http://schemas.openxmlformats.org/officeDocument/2006/relationships/hyperlink" Target="https://www.nj.gov/cgi-bin/education/csg/19/csg1a.pl?string=DK-8K-8401-750&amp;maxhits=1000" TargetMode="External"/><Relationship Id="rId480" Type="http://schemas.openxmlformats.org/officeDocument/2006/relationships/hyperlink" Target="https://www.nj.gov/cgi-bin/education/csg/19/csg1a.pl?string=EK-8K-8751plus&amp;maxhits=1000" TargetMode="External"/><Relationship Id="rId536" Type="http://schemas.openxmlformats.org/officeDocument/2006/relationships/hyperlink" Target="https://www.nj.gov/cgi-bin/education/csg/19/csg1a.pl?string=MK-12K-121800-3500&amp;maxhits=1000" TargetMode="External"/><Relationship Id="rId68" Type="http://schemas.openxmlformats.org/officeDocument/2006/relationships/hyperlink" Target="https://www.nj.gov/cgi-bin/education/csg/19/csg1a.pl?string=CK-8K-80-400&amp;maxhits=1000" TargetMode="External"/><Relationship Id="rId133" Type="http://schemas.openxmlformats.org/officeDocument/2006/relationships/hyperlink" Target="https://www.nj.gov/cgi-bin/education/csg/19/csg1a.pl?string=EK-8K-8751plus&amp;maxhits=1000" TargetMode="External"/><Relationship Id="rId175" Type="http://schemas.openxmlformats.org/officeDocument/2006/relationships/hyperlink" Target="https://www.nj.gov/cgi-bin/education/csg/19/csg1a.pl?string=MK-12K-121800-3500&amp;maxhits=1000" TargetMode="External"/><Relationship Id="rId340" Type="http://schemas.openxmlformats.org/officeDocument/2006/relationships/hyperlink" Target="https://www.nj.gov/cgi-bin/education/csg/19/csg1a.pl?string=DK-8K-8401-750&amp;maxhits=1000" TargetMode="External"/><Relationship Id="rId578" Type="http://schemas.openxmlformats.org/officeDocument/2006/relationships/hyperlink" Target="https://www.nj.gov/cgi-bin/education/csg/19/csg1a.pl?string=EK-8K-8751plus&amp;maxhits=1000" TargetMode="External"/><Relationship Id="rId200" Type="http://schemas.openxmlformats.org/officeDocument/2006/relationships/hyperlink" Target="https://www.nj.gov/cgi-bin/education/csg/19/csg1a.pl?string=NK-12K-123500plus&amp;maxhits=1000" TargetMode="External"/><Relationship Id="rId382" Type="http://schemas.openxmlformats.org/officeDocument/2006/relationships/hyperlink" Target="https://www.nj.gov/cgi-bin/education/csg/19/csg1a.pl?string=FG7-127-129-12&amp;maxhits=1000" TargetMode="External"/><Relationship Id="rId438" Type="http://schemas.openxmlformats.org/officeDocument/2006/relationships/hyperlink" Target="https://www.nj.gov/cgi-bin/education/csg/19/csg1a.pl?string=FG7-127-129-12&amp;maxhits=1000" TargetMode="External"/><Relationship Id="rId603" Type="http://schemas.openxmlformats.org/officeDocument/2006/relationships/hyperlink" Target="https://www.nj.gov/cgi-bin/education/csg/19/csg1a.pl?string=MK-12K-121800-3500&amp;maxhits=1000" TargetMode="External"/><Relationship Id="rId645" Type="http://schemas.openxmlformats.org/officeDocument/2006/relationships/hyperlink" Target="https://www.nj.gov/cgi-bin/education/csg/19/csg1a.pl?string=DK-8K-8401-750&amp;maxhits=1000" TargetMode="External"/><Relationship Id="rId242" Type="http://schemas.openxmlformats.org/officeDocument/2006/relationships/hyperlink" Target="https://www.nj.gov/cgi-bin/education/csg/19/csg1a.pl?string=NK-12K-123500plus&amp;maxhits=1000" TargetMode="External"/><Relationship Id="rId284" Type="http://schemas.openxmlformats.org/officeDocument/2006/relationships/hyperlink" Target="https://www.nj.gov/cgi-bin/education/csg/19/csg1a.pl?string=NK-12K-123500plus&amp;maxhits=1000" TargetMode="External"/><Relationship Id="rId491" Type="http://schemas.openxmlformats.org/officeDocument/2006/relationships/hyperlink" Target="https://www.nj.gov/cgi-bin/education/csg/19/csg1a.pl?string=MK-12K-121800-3500&amp;maxhits=1000" TargetMode="External"/><Relationship Id="rId505" Type="http://schemas.openxmlformats.org/officeDocument/2006/relationships/hyperlink" Target="https://www.nj.gov/cgi-bin/education/csg/19/csg1a.pl?string=HK-12K-6&amp;maxhits=1000" TargetMode="External"/><Relationship Id="rId37" Type="http://schemas.openxmlformats.org/officeDocument/2006/relationships/hyperlink" Target="https://www.nj.gov/cgi-bin/education/csg/19/csg1a.pl?string=MK-12K-121800-3500&amp;maxhits=1000" TargetMode="External"/><Relationship Id="rId79" Type="http://schemas.openxmlformats.org/officeDocument/2006/relationships/hyperlink" Target="https://www.nj.gov/cgi-bin/education/csg/19/csg1a.pl?string=NK-12K-123500plus&amp;maxhits=1000" TargetMode="External"/><Relationship Id="rId102" Type="http://schemas.openxmlformats.org/officeDocument/2006/relationships/hyperlink" Target="https://www.nj.gov/cgi-bin/education/csg/19/csg1a.pl?string=IK-12K-80-400&amp;maxhits=1000" TargetMode="External"/><Relationship Id="rId144" Type="http://schemas.openxmlformats.org/officeDocument/2006/relationships/hyperlink" Target="https://www.nj.gov/cgi-bin/education/csg/19/csg1a.pl?string=NK-12K-123500plus&amp;maxhits=1000" TargetMode="External"/><Relationship Id="rId547" Type="http://schemas.openxmlformats.org/officeDocument/2006/relationships/hyperlink" Target="https://www.nj.gov/cgi-bin/education/csg/19/csg1a.pl?string=EK-8K-8751plus&amp;maxhits=1000" TargetMode="External"/><Relationship Id="rId589" Type="http://schemas.openxmlformats.org/officeDocument/2006/relationships/hyperlink" Target="https://www.nj.gov/cgi-bin/education/csg/19/csg1a.pl?string=NK-12K-123500plus&amp;maxhits=1000" TargetMode="External"/><Relationship Id="rId90" Type="http://schemas.openxmlformats.org/officeDocument/2006/relationships/hyperlink" Target="https://www.nj.gov/cgi-bin/education/csg/19/csg1a.pl?string=MK-12K-121800-3500&amp;maxhits=1000" TargetMode="External"/><Relationship Id="rId186" Type="http://schemas.openxmlformats.org/officeDocument/2006/relationships/hyperlink" Target="https://www.nj.gov/cgi-bin/education/csg/19/csg1a.pl?string=DK-8K-8401-750&amp;maxhits=1000" TargetMode="External"/><Relationship Id="rId351" Type="http://schemas.openxmlformats.org/officeDocument/2006/relationships/hyperlink" Target="https://www.nj.gov/cgi-bin/education/csg/19/csg1a.pl?string=NK-12K-123500plus&amp;maxhits=1000" TargetMode="External"/><Relationship Id="rId393" Type="http://schemas.openxmlformats.org/officeDocument/2006/relationships/hyperlink" Target="https://www.nj.gov/cgi-bin/education/csg/19/csg1a.pl?string=AK-6K-6&amp;maxhits=1000" TargetMode="External"/><Relationship Id="rId407" Type="http://schemas.openxmlformats.org/officeDocument/2006/relationships/hyperlink" Target="https://www.nj.gov/cgi-bin/education/csg/19/csg1a.pl?string=NK-12K-123500plus&amp;maxhits=1000" TargetMode="External"/><Relationship Id="rId449" Type="http://schemas.openxmlformats.org/officeDocument/2006/relationships/hyperlink" Target="https://www.nj.gov/cgi-bin/education/csg/19/csg1a.pl?string=CK-8K-80-400&amp;maxhits=1000" TargetMode="External"/><Relationship Id="rId614" Type="http://schemas.openxmlformats.org/officeDocument/2006/relationships/hyperlink" Target="https://www.nj.gov/cgi-bin/education/csg/19/csg1a.pl?string=DK-8K-8401-750&amp;maxhits=1000" TargetMode="External"/><Relationship Id="rId656" Type="http://schemas.openxmlformats.org/officeDocument/2006/relationships/hyperlink" Target="https://www.nj.gov/cgi-bin/education/csg/19/csg1a.pl?string=DK-8K-8401-750&amp;maxhits=1000" TargetMode="External"/><Relationship Id="rId211" Type="http://schemas.openxmlformats.org/officeDocument/2006/relationships/hyperlink" Target="https://www.nj.gov/cgi-bin/education/csg/19/csg1a.pl?string=NK-12K-123500plus&amp;maxhits=1000" TargetMode="External"/><Relationship Id="rId253" Type="http://schemas.openxmlformats.org/officeDocument/2006/relationships/hyperlink" Target="https://www.nj.gov/cgi-bin/education/csg/19/csg1a.pl?string=GG9-127-129-12&amp;maxhits=1000" TargetMode="External"/><Relationship Id="rId295" Type="http://schemas.openxmlformats.org/officeDocument/2006/relationships/hyperlink" Target="https://www.nj.gov/cgi-bin/education/csg/19/csg1a.pl?string=NK-12K-123500plus&amp;maxhits=1000" TargetMode="External"/><Relationship Id="rId309" Type="http://schemas.openxmlformats.org/officeDocument/2006/relationships/hyperlink" Target="https://www.nj.gov/cgi-bin/education/csg/19/csg1a.pl?string=NK-12K-123500plus&amp;maxhits=1000" TargetMode="External"/><Relationship Id="rId460" Type="http://schemas.openxmlformats.org/officeDocument/2006/relationships/hyperlink" Target="https://www.nj.gov/cgi-bin/education/csg/19/csg1a.pl?string=AK-6K-6&amp;maxhits=1000" TargetMode="External"/><Relationship Id="rId516" Type="http://schemas.openxmlformats.org/officeDocument/2006/relationships/hyperlink" Target="https://www.nj.gov/cgi-bin/education/csg/19/csg1a.pl?string=MK-12K-121800-3500&amp;maxhits=1000" TargetMode="External"/><Relationship Id="rId48" Type="http://schemas.openxmlformats.org/officeDocument/2006/relationships/hyperlink" Target="https://www.nj.gov/cgi-bin/education/csg/19/csg1a.pl?string=NK-12K-123500plus&amp;maxhits=1000" TargetMode="External"/><Relationship Id="rId113" Type="http://schemas.openxmlformats.org/officeDocument/2006/relationships/hyperlink" Target="https://www.nj.gov/cgi-bin/education/csg/19/csg1a.pl?string=EK-8K-8751plus&amp;maxhits=1000" TargetMode="External"/><Relationship Id="rId320" Type="http://schemas.openxmlformats.org/officeDocument/2006/relationships/hyperlink" Target="https://www.nj.gov/cgi-bin/education/csg/19/csg1a.pl?string=EK-8K-8751plus&amp;maxhits=1000" TargetMode="External"/><Relationship Id="rId558" Type="http://schemas.openxmlformats.org/officeDocument/2006/relationships/hyperlink" Target="https://www.nj.gov/cgi-bin/education/csg/19/csg1a.pl?string=LK-12K-120-1800&amp;maxhits=1000" TargetMode="External"/><Relationship Id="rId155" Type="http://schemas.openxmlformats.org/officeDocument/2006/relationships/hyperlink" Target="https://www.nj.gov/cgi-bin/education/csg/19/csg1a.pl?string=MK-12K-121800-3500&amp;maxhits=1000" TargetMode="External"/><Relationship Id="rId197" Type="http://schemas.openxmlformats.org/officeDocument/2006/relationships/hyperlink" Target="https://www.nj.gov/cgi-bin/education/csg/19/csg1a.pl?string=CK-8K-80-400&amp;maxhits=1000" TargetMode="External"/><Relationship Id="rId362" Type="http://schemas.openxmlformats.org/officeDocument/2006/relationships/hyperlink" Target="https://www.nj.gov/cgi-bin/education/csg/19/csg1a.pl?string=MK-12K-121800-3500&amp;maxhits=1000" TargetMode="External"/><Relationship Id="rId418" Type="http://schemas.openxmlformats.org/officeDocument/2006/relationships/hyperlink" Target="https://www.nj.gov/cgi-bin/education/csg/19/csg1a.pl?string=NK-12K-123500plus&amp;maxhits=1000" TargetMode="External"/><Relationship Id="rId625" Type="http://schemas.openxmlformats.org/officeDocument/2006/relationships/hyperlink" Target="https://www.nj.gov/cgi-bin/education/csg/19/csg1a.pl?string=LK-12K-120-1800&amp;maxhits=1000" TargetMode="External"/><Relationship Id="rId222" Type="http://schemas.openxmlformats.org/officeDocument/2006/relationships/hyperlink" Target="https://www.nj.gov/cgi-bin/education/csg/19/csg1a.pl?string=EK-8K-8751plus&amp;maxhits=1000" TargetMode="External"/><Relationship Id="rId264" Type="http://schemas.openxmlformats.org/officeDocument/2006/relationships/hyperlink" Target="https://www.nj.gov/cgi-bin/education/csg/19/csg1a.pl?string=JK-12K-8401-750&amp;maxhits=1000" TargetMode="External"/><Relationship Id="rId471" Type="http://schemas.openxmlformats.org/officeDocument/2006/relationships/hyperlink" Target="https://www.nj.gov/cgi-bin/education/csg/19/csg1a.pl?string=IK-12K-80-400&amp;maxhits=1000" TargetMode="External"/><Relationship Id="rId667" Type="http://schemas.openxmlformats.org/officeDocument/2006/relationships/hyperlink" Target="https://www.nj.gov/cgi-bin/education/csg/19/csg1a.pl?string=GG9-127-129-12&amp;maxhits=1000" TargetMode="External"/><Relationship Id="rId17" Type="http://schemas.openxmlformats.org/officeDocument/2006/relationships/hyperlink" Target="https://www.nj.gov/cgi-bin/education/csg/19/csg1a.pl?string=NK-12K-123500plus&amp;maxhits=1000" TargetMode="External"/><Relationship Id="rId59" Type="http://schemas.openxmlformats.org/officeDocument/2006/relationships/hyperlink" Target="https://www.nj.gov/cgi-bin/education/csg/19/csg1a.pl?string=AK-6K-6&amp;maxhits=1000" TargetMode="External"/><Relationship Id="rId124" Type="http://schemas.openxmlformats.org/officeDocument/2006/relationships/hyperlink" Target="https://www.nj.gov/cgi-bin/education/csg/19/csg1a.pl?string=NK-12K-123500plus&amp;maxhits=1000" TargetMode="External"/><Relationship Id="rId527" Type="http://schemas.openxmlformats.org/officeDocument/2006/relationships/hyperlink" Target="https://www.nj.gov/cgi-bin/education/csg/19/csg1a.pl?string=IK-12K-80-400&amp;maxhits=1000" TargetMode="External"/><Relationship Id="rId569" Type="http://schemas.openxmlformats.org/officeDocument/2006/relationships/hyperlink" Target="https://www.nj.gov/cgi-bin/education/csg/19/csg1a.pl?string=IK-12K-80-400&amp;maxhits=1000" TargetMode="External"/><Relationship Id="rId70" Type="http://schemas.openxmlformats.org/officeDocument/2006/relationships/hyperlink" Target="https://www.nj.gov/cgi-bin/education/csg/19/csg1a.pl?string=MK-12K-121800-3500&amp;maxhits=1000" TargetMode="External"/><Relationship Id="rId166" Type="http://schemas.openxmlformats.org/officeDocument/2006/relationships/hyperlink" Target="https://www.nj.gov/cgi-bin/education/csg/19/csg1a.pl?string=FG7-127-129-12&amp;maxhits=1000" TargetMode="External"/><Relationship Id="rId331" Type="http://schemas.openxmlformats.org/officeDocument/2006/relationships/hyperlink" Target="https://www.nj.gov/cgi-bin/education/csg/19/csg1a.pl?string=GG9-127-129-12&amp;maxhits=1000" TargetMode="External"/><Relationship Id="rId373" Type="http://schemas.openxmlformats.org/officeDocument/2006/relationships/hyperlink" Target="https://www.nj.gov/cgi-bin/education/csg/19/csg1a.pl?string=AK-6K-6&amp;maxhits=1000" TargetMode="External"/><Relationship Id="rId429" Type="http://schemas.openxmlformats.org/officeDocument/2006/relationships/hyperlink" Target="https://www.nj.gov/cgi-bin/education/csg/19/csg1a.pl?string=NK-12K-123500plus&amp;maxhits=1000" TargetMode="External"/><Relationship Id="rId580" Type="http://schemas.openxmlformats.org/officeDocument/2006/relationships/hyperlink" Target="https://www.nj.gov/cgi-bin/education/csg/19/csg1a.pl?string=DK-8K-8401-750&amp;maxhits=1000" TargetMode="External"/><Relationship Id="rId636" Type="http://schemas.openxmlformats.org/officeDocument/2006/relationships/hyperlink" Target="https://www.nj.gov/cgi-bin/education/csg/19/csg1a.pl?string=IK-12K-80-400&amp;maxhits=1000" TargetMode="External"/><Relationship Id="rId1" Type="http://schemas.openxmlformats.org/officeDocument/2006/relationships/hyperlink" Target="https://www.nj.gov/cgi-bin/education/csg/19/csg1a.pl?string=JK-12K-8401-750&amp;maxhits=1000" TargetMode="External"/><Relationship Id="rId233" Type="http://schemas.openxmlformats.org/officeDocument/2006/relationships/hyperlink" Target="https://www.nj.gov/cgi-bin/education/csg/19/csg1a.pl?string=EK-8K-8751plus&amp;maxhits=1000" TargetMode="External"/><Relationship Id="rId440" Type="http://schemas.openxmlformats.org/officeDocument/2006/relationships/hyperlink" Target="https://www.nj.gov/cgi-bin/education/csg/19/csg1a.pl?string=NK-12K-123500plus&amp;maxhits=1000" TargetMode="External"/><Relationship Id="rId28" Type="http://schemas.openxmlformats.org/officeDocument/2006/relationships/hyperlink" Target="https://www.nj.gov/cgi-bin/education/csg/19/csg1a.pl?string=IK-12K-80-400&amp;maxhits=1000" TargetMode="External"/><Relationship Id="rId275" Type="http://schemas.openxmlformats.org/officeDocument/2006/relationships/hyperlink" Target="https://www.nj.gov/cgi-bin/education/csg/19/csg1a.pl?string=NK-12K-123500plus&amp;maxhits=1000" TargetMode="External"/><Relationship Id="rId300" Type="http://schemas.openxmlformats.org/officeDocument/2006/relationships/hyperlink" Target="https://www.nj.gov/cgi-bin/education/csg/19/csg1a.pl?string=NK-12K-123500plus&amp;maxhits=1000" TargetMode="External"/><Relationship Id="rId482" Type="http://schemas.openxmlformats.org/officeDocument/2006/relationships/hyperlink" Target="https://www.nj.gov/cgi-bin/education/csg/19/csg1a.pl?string=JK-12K-8401-750&amp;maxhits=1000" TargetMode="External"/><Relationship Id="rId538" Type="http://schemas.openxmlformats.org/officeDocument/2006/relationships/hyperlink" Target="https://www.nj.gov/cgi-bin/education/csg/19/csg1a.pl?string=KK-12K-8751plus&amp;maxhits=1000" TargetMode="External"/><Relationship Id="rId81" Type="http://schemas.openxmlformats.org/officeDocument/2006/relationships/hyperlink" Target="https://www.nj.gov/cgi-bin/education/csg/19/csg1a.pl?string=KK-12K-8751plus&amp;maxhits=1000" TargetMode="External"/><Relationship Id="rId135" Type="http://schemas.openxmlformats.org/officeDocument/2006/relationships/hyperlink" Target="https://www.nj.gov/cgi-bin/education/csg/19/csg1a.pl?string=EK-8K-8751plus&amp;maxhits=1000" TargetMode="External"/><Relationship Id="rId177" Type="http://schemas.openxmlformats.org/officeDocument/2006/relationships/hyperlink" Target="https://www.nj.gov/cgi-bin/education/csg/19/csg1a.pl?string=EK-8K-8751plus&amp;maxhits=1000" TargetMode="External"/><Relationship Id="rId342" Type="http://schemas.openxmlformats.org/officeDocument/2006/relationships/hyperlink" Target="https://www.nj.gov/cgi-bin/education/csg/19/csg1a.pl?string=NK-12K-123500plus&amp;maxhits=1000" TargetMode="External"/><Relationship Id="rId384" Type="http://schemas.openxmlformats.org/officeDocument/2006/relationships/hyperlink" Target="https://www.nj.gov/cgi-bin/education/csg/19/csg1a.pl?string=AK-6K-6&amp;maxhits=1000" TargetMode="External"/><Relationship Id="rId591" Type="http://schemas.openxmlformats.org/officeDocument/2006/relationships/hyperlink" Target="https://www.nj.gov/cgi-bin/education/csg/19/csg1a.pl?string=NK-12K-123500plus&amp;maxhits=1000" TargetMode="External"/><Relationship Id="rId605" Type="http://schemas.openxmlformats.org/officeDocument/2006/relationships/hyperlink" Target="https://www.nj.gov/cgi-bin/education/csg/19/csg1a.pl?string=MK-12K-121800-3500&amp;maxhits=1000" TargetMode="External"/><Relationship Id="rId202" Type="http://schemas.openxmlformats.org/officeDocument/2006/relationships/hyperlink" Target="https://www.nj.gov/cgi-bin/education/csg/19/csg1a.pl?string=DK-8K-8401-750&amp;maxhits=1000" TargetMode="External"/><Relationship Id="rId244" Type="http://schemas.openxmlformats.org/officeDocument/2006/relationships/hyperlink" Target="https://www.nj.gov/cgi-bin/education/csg/19/csg1a.pl?string=KK-12K-8751plus&amp;maxhits=1000" TargetMode="External"/><Relationship Id="rId647" Type="http://schemas.openxmlformats.org/officeDocument/2006/relationships/hyperlink" Target="https://www.nj.gov/cgi-bin/education/csg/19/csg1a.pl?string=KK-12K-8751plus&amp;maxhits=1000" TargetMode="External"/><Relationship Id="rId39" Type="http://schemas.openxmlformats.org/officeDocument/2006/relationships/hyperlink" Target="https://www.nj.gov/cgi-bin/education/csg/19/csg1a.pl?string=IK-12K-80-400&amp;maxhits=1000" TargetMode="External"/><Relationship Id="rId286" Type="http://schemas.openxmlformats.org/officeDocument/2006/relationships/hyperlink" Target="https://www.nj.gov/cgi-bin/education/csg/19/csg1a.pl?string=NK-12K-123500plus&amp;maxhits=1000" TargetMode="External"/><Relationship Id="rId451" Type="http://schemas.openxmlformats.org/officeDocument/2006/relationships/hyperlink" Target="https://www.nj.gov/cgi-bin/education/csg/19/csg1a.pl?string=JK-12K-8401-750&amp;maxhits=1000" TargetMode="External"/><Relationship Id="rId493" Type="http://schemas.openxmlformats.org/officeDocument/2006/relationships/hyperlink" Target="https://www.nj.gov/cgi-bin/education/csg/19/csg1a.pl?string=IK-12K-80-400&amp;maxhits=1000" TargetMode="External"/><Relationship Id="rId507" Type="http://schemas.openxmlformats.org/officeDocument/2006/relationships/hyperlink" Target="https://www.nj.gov/cgi-bin/education/csg/19/csg1a.pl?string=IK-12K-80-400&amp;maxhits=1000" TargetMode="External"/><Relationship Id="rId549" Type="http://schemas.openxmlformats.org/officeDocument/2006/relationships/hyperlink" Target="https://www.nj.gov/cgi-bin/education/csg/19/csg1a.pl?string=EK-8K-8751plus&amp;maxhits=1000" TargetMode="External"/><Relationship Id="rId50" Type="http://schemas.openxmlformats.org/officeDocument/2006/relationships/hyperlink" Target="https://www.nj.gov/cgi-bin/education/csg/19/csg1a.pl?string=NK-12K-123500plus&amp;maxhits=1000" TargetMode="External"/><Relationship Id="rId104" Type="http://schemas.openxmlformats.org/officeDocument/2006/relationships/hyperlink" Target="https://www.nj.gov/cgi-bin/education/csg/19/csg1a.pl?string=LK-12K-120-1800&amp;maxhits=1000" TargetMode="External"/><Relationship Id="rId146" Type="http://schemas.openxmlformats.org/officeDocument/2006/relationships/hyperlink" Target="https://www.nj.gov/cgi-bin/education/csg/19/csg1a.pl?string=AK-6K-6&amp;maxhits=1000" TargetMode="External"/><Relationship Id="rId188" Type="http://schemas.openxmlformats.org/officeDocument/2006/relationships/hyperlink" Target="https://www.nj.gov/cgi-bin/education/csg/19/csg1a.pl?string=HK-12K-6&amp;maxhits=1000" TargetMode="External"/><Relationship Id="rId311" Type="http://schemas.openxmlformats.org/officeDocument/2006/relationships/hyperlink" Target="https://www.nj.gov/cgi-bin/education/csg/19/csg1a.pl?string=NK-12K-123500plus&amp;maxhits=1000" TargetMode="External"/><Relationship Id="rId353" Type="http://schemas.openxmlformats.org/officeDocument/2006/relationships/hyperlink" Target="https://www.nj.gov/cgi-bin/education/csg/19/csg1a.pl?string=MK-12K-121800-3500&amp;maxhits=1000" TargetMode="External"/><Relationship Id="rId395" Type="http://schemas.openxmlformats.org/officeDocument/2006/relationships/hyperlink" Target="https://www.nj.gov/cgi-bin/education/csg/19/csg1a.pl?string=AK-6K-6&amp;maxhits=1000" TargetMode="External"/><Relationship Id="rId409" Type="http://schemas.openxmlformats.org/officeDocument/2006/relationships/hyperlink" Target="https://www.nj.gov/cgi-bin/education/csg/19/csg1a.pl?string=AK-6K-6&amp;maxhits=1000" TargetMode="External"/><Relationship Id="rId560" Type="http://schemas.openxmlformats.org/officeDocument/2006/relationships/hyperlink" Target="https://www.nj.gov/cgi-bin/education/csg/19/csg1a.pl?string=DK-8K-8401-750&amp;maxhits=1000" TargetMode="External"/><Relationship Id="rId92" Type="http://schemas.openxmlformats.org/officeDocument/2006/relationships/hyperlink" Target="https://www.nj.gov/cgi-bin/education/csg/19/csg1a.pl?string=MK-12K-121800-3500&amp;maxhits=1000" TargetMode="External"/><Relationship Id="rId213" Type="http://schemas.openxmlformats.org/officeDocument/2006/relationships/hyperlink" Target="https://www.nj.gov/cgi-bin/education/csg/19/csg1a.pl?string=AK-6K-6&amp;maxhits=1000" TargetMode="External"/><Relationship Id="rId420" Type="http://schemas.openxmlformats.org/officeDocument/2006/relationships/hyperlink" Target="https://www.nj.gov/cgi-bin/education/csg/19/csg1a.pl?string=NK-12K-123500plus&amp;maxhits=1000" TargetMode="External"/><Relationship Id="rId616" Type="http://schemas.openxmlformats.org/officeDocument/2006/relationships/hyperlink" Target="https://www.nj.gov/cgi-bin/education/csg/19/csg1a.pl?string=EK-8K-8751plus&amp;maxhits=1000" TargetMode="External"/><Relationship Id="rId658" Type="http://schemas.openxmlformats.org/officeDocument/2006/relationships/hyperlink" Target="https://www.nj.gov/cgi-bin/education/csg/19/csg1a.pl?string=IK-12K-80-400&amp;maxhits=1000" TargetMode="External"/><Relationship Id="rId255" Type="http://schemas.openxmlformats.org/officeDocument/2006/relationships/hyperlink" Target="https://www.nj.gov/cgi-bin/education/csg/19/csg1a.pl?string=EK-8K-8751plus&amp;maxhits=1000" TargetMode="External"/><Relationship Id="rId297" Type="http://schemas.openxmlformats.org/officeDocument/2006/relationships/hyperlink" Target="https://www.nj.gov/cgi-bin/education/csg/19/csg1a.pl?string=NK-12K-123500plus&amp;maxhits=1000" TargetMode="External"/><Relationship Id="rId462" Type="http://schemas.openxmlformats.org/officeDocument/2006/relationships/hyperlink" Target="https://www.nj.gov/cgi-bin/education/csg/19/csg1a.pl?string=PCSSD&amp;maxhits=1000" TargetMode="External"/><Relationship Id="rId518" Type="http://schemas.openxmlformats.org/officeDocument/2006/relationships/hyperlink" Target="https://www.nj.gov/cgi-bin/education/csg/19/csg1a.pl?string=DK-8K-8401-750&amp;maxhits=1000" TargetMode="External"/><Relationship Id="rId115" Type="http://schemas.openxmlformats.org/officeDocument/2006/relationships/hyperlink" Target="https://www.nj.gov/cgi-bin/education/csg/19/csg1a.pl?string=EK-8K-8751plus&amp;maxhits=1000" TargetMode="External"/><Relationship Id="rId157" Type="http://schemas.openxmlformats.org/officeDocument/2006/relationships/hyperlink" Target="https://www.nj.gov/cgi-bin/education/csg/19/csg1a.pl?string=MK-12K-121800-3500&amp;maxhits=1000" TargetMode="External"/><Relationship Id="rId322" Type="http://schemas.openxmlformats.org/officeDocument/2006/relationships/hyperlink" Target="https://www.nj.gov/cgi-bin/education/csg/19/csg1a.pl?string=GG9-127-129-12&amp;maxhits=1000" TargetMode="External"/><Relationship Id="rId364" Type="http://schemas.openxmlformats.org/officeDocument/2006/relationships/hyperlink" Target="https://www.nj.gov/cgi-bin/education/csg/19/csg1a.pl?string=NK-12K-123500plus&amp;maxhits=1000" TargetMode="External"/><Relationship Id="rId61" Type="http://schemas.openxmlformats.org/officeDocument/2006/relationships/hyperlink" Target="https://www.nj.gov/cgi-bin/education/csg/19/csg1a.pl?string=GG9-127-129-12&amp;maxhits=1000" TargetMode="External"/><Relationship Id="rId199" Type="http://schemas.openxmlformats.org/officeDocument/2006/relationships/hyperlink" Target="https://www.nj.gov/cgi-bin/education/csg/19/csg1a.pl?string=MK-12K-121800-3500&amp;maxhits=1000" TargetMode="External"/><Relationship Id="rId571" Type="http://schemas.openxmlformats.org/officeDocument/2006/relationships/hyperlink" Target="https://www.nj.gov/cgi-bin/education/csg/19/csg1a.pl?string=PCSSD&amp;maxhits=1000" TargetMode="External"/><Relationship Id="rId627" Type="http://schemas.openxmlformats.org/officeDocument/2006/relationships/hyperlink" Target="https://www.nj.gov/cgi-bin/education/csg/19/csg1a.pl?string=NK-12K-123500plus&amp;maxhits=1000" TargetMode="External"/><Relationship Id="rId669" Type="http://schemas.openxmlformats.org/officeDocument/2006/relationships/hyperlink" Target="https://www.nj.gov/cgi-bin/education/csg/19/csg1a.pl?string=DK-8K-8401-750&amp;maxhits=1000" TargetMode="External"/><Relationship Id="rId19" Type="http://schemas.openxmlformats.org/officeDocument/2006/relationships/hyperlink" Target="https://www.nj.gov/cgi-bin/education/csg/19/csg1a.pl?string=IK-12K-80-400&amp;maxhits=1000" TargetMode="External"/><Relationship Id="rId224" Type="http://schemas.openxmlformats.org/officeDocument/2006/relationships/hyperlink" Target="https://www.nj.gov/cgi-bin/education/csg/19/csg1a.pl?string=EK-8K-8751plus&amp;maxhits=1000" TargetMode="External"/><Relationship Id="rId266" Type="http://schemas.openxmlformats.org/officeDocument/2006/relationships/hyperlink" Target="https://www.nj.gov/cgi-bin/education/csg/19/csg1a.pl?string=MK-12K-121800-3500&amp;maxhits=1000" TargetMode="External"/><Relationship Id="rId431" Type="http://schemas.openxmlformats.org/officeDocument/2006/relationships/hyperlink" Target="https://www.nj.gov/cgi-bin/education/csg/19/csg1a.pl?string=NK-12K-123500plus&amp;maxhits=1000" TargetMode="External"/><Relationship Id="rId473" Type="http://schemas.openxmlformats.org/officeDocument/2006/relationships/hyperlink" Target="https://www.nj.gov/cgi-bin/education/csg/19/csg1a.pl?string=AK-6K-6&amp;maxhits=1000" TargetMode="External"/><Relationship Id="rId529" Type="http://schemas.openxmlformats.org/officeDocument/2006/relationships/hyperlink" Target="https://www.nj.gov/cgi-bin/education/csg/19/csg1a.pl?string=LK-12K-120-1800&amp;maxhits=1000" TargetMode="External"/><Relationship Id="rId30" Type="http://schemas.openxmlformats.org/officeDocument/2006/relationships/hyperlink" Target="https://www.nj.gov/cgi-bin/education/csg/19/csg1a.pl?string=IK-12K-80-400&amp;maxhits=1000" TargetMode="External"/><Relationship Id="rId126" Type="http://schemas.openxmlformats.org/officeDocument/2006/relationships/hyperlink" Target="https://www.nj.gov/cgi-bin/education/csg/19/csg1a.pl?string=GG9-127-129-12&amp;maxhits=1000" TargetMode="External"/><Relationship Id="rId168" Type="http://schemas.openxmlformats.org/officeDocument/2006/relationships/hyperlink" Target="https://www.nj.gov/cgi-bin/education/csg/19/csg1a.pl?string=NK-12K-123500plus&amp;maxhits=1000" TargetMode="External"/><Relationship Id="rId333" Type="http://schemas.openxmlformats.org/officeDocument/2006/relationships/hyperlink" Target="https://www.nj.gov/cgi-bin/education/csg/19/csg1a.pl?string=BK-8K-6&amp;maxhits=1000" TargetMode="External"/><Relationship Id="rId540" Type="http://schemas.openxmlformats.org/officeDocument/2006/relationships/hyperlink" Target="https://www.nj.gov/cgi-bin/education/csg/19/csg1a.pl?string=LK-12K-120-1800&amp;maxhits=1000" TargetMode="External"/><Relationship Id="rId72" Type="http://schemas.openxmlformats.org/officeDocument/2006/relationships/hyperlink" Target="https://www.nj.gov/cgi-bin/education/csg/19/csg1a.pl?string=AK-6K-6&amp;maxhits=1000" TargetMode="External"/><Relationship Id="rId375" Type="http://schemas.openxmlformats.org/officeDocument/2006/relationships/hyperlink" Target="https://www.nj.gov/cgi-bin/education/csg/19/csg1a.pl?string=AK-6K-6&amp;maxhits=1000" TargetMode="External"/><Relationship Id="rId582" Type="http://schemas.openxmlformats.org/officeDocument/2006/relationships/hyperlink" Target="https://www.nj.gov/cgi-bin/education/csg/19/csg1a.pl?string=EK-8K-8751plus&amp;maxhits=1000" TargetMode="External"/><Relationship Id="rId638" Type="http://schemas.openxmlformats.org/officeDocument/2006/relationships/hyperlink" Target="https://www.nj.gov/cgi-bin/education/csg/19/csg1a.pl?string=NK-12K-123500plus&amp;maxhits=1000" TargetMode="External"/><Relationship Id="rId3" Type="http://schemas.openxmlformats.org/officeDocument/2006/relationships/hyperlink" Target="https://www.nj.gov/cgi-bin/education/csg/19/csg1a.pl?string=LK-12K-120-1800&amp;maxhits=1000" TargetMode="External"/><Relationship Id="rId235" Type="http://schemas.openxmlformats.org/officeDocument/2006/relationships/hyperlink" Target="https://www.nj.gov/cgi-bin/education/csg/19/csg1a.pl?string=LK-12K-120-1800&amp;maxhits=1000" TargetMode="External"/><Relationship Id="rId277" Type="http://schemas.openxmlformats.org/officeDocument/2006/relationships/hyperlink" Target="https://www.nj.gov/cgi-bin/education/csg/19/csg1a.pl?string=JK-12K-8401-750&amp;maxhits=1000" TargetMode="External"/><Relationship Id="rId400" Type="http://schemas.openxmlformats.org/officeDocument/2006/relationships/hyperlink" Target="https://www.nj.gov/cgi-bin/education/csg/19/csg1a.pl?string=NK-12K-123500plus&amp;maxhits=1000" TargetMode="External"/><Relationship Id="rId442" Type="http://schemas.openxmlformats.org/officeDocument/2006/relationships/hyperlink" Target="https://www.nj.gov/cgi-bin/education/csg/19/csg1a.pl?string=JK-12K-8401-750&amp;maxhits=1000" TargetMode="External"/><Relationship Id="rId484" Type="http://schemas.openxmlformats.org/officeDocument/2006/relationships/hyperlink" Target="https://www.nj.gov/cgi-bin/education/csg/19/csg1a.pl?string=IK-12K-80-400&amp;maxhits=1000" TargetMode="External"/><Relationship Id="rId137" Type="http://schemas.openxmlformats.org/officeDocument/2006/relationships/hyperlink" Target="https://www.nj.gov/cgi-bin/education/csg/19/csg1a.pl?string=NK-12K-123500plus&amp;maxhits=1000" TargetMode="External"/><Relationship Id="rId302" Type="http://schemas.openxmlformats.org/officeDocument/2006/relationships/hyperlink" Target="https://www.nj.gov/cgi-bin/education/csg/19/csg1a.pl?string=NK-12K-123500plus&amp;maxhits=1000" TargetMode="External"/><Relationship Id="rId344" Type="http://schemas.openxmlformats.org/officeDocument/2006/relationships/hyperlink" Target="https://www.nj.gov/cgi-bin/education/csg/19/csg1a.pl?string=IK-12K-80-400&amp;maxhits=1000" TargetMode="External"/><Relationship Id="rId41" Type="http://schemas.openxmlformats.org/officeDocument/2006/relationships/hyperlink" Target="https://www.nj.gov/cgi-bin/education/csg/19/csg1a.pl?string=MK-12K-121800-3500&amp;maxhits=1000" TargetMode="External"/><Relationship Id="rId83" Type="http://schemas.openxmlformats.org/officeDocument/2006/relationships/hyperlink" Target="https://www.nj.gov/cgi-bin/education/csg/19/csg1a.pl?string=GG9-127-129-12&amp;maxhits=1000" TargetMode="External"/><Relationship Id="rId179" Type="http://schemas.openxmlformats.org/officeDocument/2006/relationships/hyperlink" Target="https://www.nj.gov/cgi-bin/education/csg/19/csg1a.pl?string=EK-8K-8751plus&amp;maxhits=1000" TargetMode="External"/><Relationship Id="rId386" Type="http://schemas.openxmlformats.org/officeDocument/2006/relationships/hyperlink" Target="https://www.nj.gov/cgi-bin/education/csg/19/csg1a.pl?string=AK-6K-6&amp;maxhits=1000" TargetMode="External"/><Relationship Id="rId551" Type="http://schemas.openxmlformats.org/officeDocument/2006/relationships/hyperlink" Target="https://www.nj.gov/cgi-bin/education/csg/19/csg1a.pl?string=IK-12K-80-400&amp;maxhits=1000" TargetMode="External"/><Relationship Id="rId593" Type="http://schemas.openxmlformats.org/officeDocument/2006/relationships/hyperlink" Target="https://www.nj.gov/cgi-bin/education/csg/19/csg1a.pl?string=NK-12K-123500plus&amp;maxhits=1000" TargetMode="External"/><Relationship Id="rId607" Type="http://schemas.openxmlformats.org/officeDocument/2006/relationships/hyperlink" Target="https://www.nj.gov/cgi-bin/education/csg/19/csg1a.pl?string=LK-12K-120-1800&amp;maxhits=1000" TargetMode="External"/><Relationship Id="rId649" Type="http://schemas.openxmlformats.org/officeDocument/2006/relationships/hyperlink" Target="https://www.nj.gov/cgi-bin/education/csg/19/csg1a.pl?string=IK-12K-80-400&amp;maxhits=1000" TargetMode="External"/><Relationship Id="rId190" Type="http://schemas.openxmlformats.org/officeDocument/2006/relationships/hyperlink" Target="https://www.nj.gov/cgi-bin/education/csg/19/csg1a.pl?string=NK-12K-123500plus&amp;maxhits=1000" TargetMode="External"/><Relationship Id="rId204" Type="http://schemas.openxmlformats.org/officeDocument/2006/relationships/hyperlink" Target="https://www.nj.gov/cgi-bin/education/csg/19/csg1a.pl?string=NK-12K-123500plus&amp;maxhits=1000" TargetMode="External"/><Relationship Id="rId246" Type="http://schemas.openxmlformats.org/officeDocument/2006/relationships/hyperlink" Target="https://www.nj.gov/cgi-bin/education/csg/19/csg1a.pl?string=CK-8K-80-400&amp;maxhits=1000" TargetMode="External"/><Relationship Id="rId288" Type="http://schemas.openxmlformats.org/officeDocument/2006/relationships/hyperlink" Target="https://www.nj.gov/cgi-bin/education/csg/19/csg1a.pl?string=NK-12K-123500plus&amp;maxhits=1000" TargetMode="External"/><Relationship Id="rId411" Type="http://schemas.openxmlformats.org/officeDocument/2006/relationships/hyperlink" Target="https://www.nj.gov/cgi-bin/education/csg/19/csg1a.pl?string=MK-12K-121800-3500&amp;maxhits=1000" TargetMode="External"/><Relationship Id="rId453" Type="http://schemas.openxmlformats.org/officeDocument/2006/relationships/hyperlink" Target="https://www.nj.gov/cgi-bin/education/csg/19/csg1a.pl?string=NK-12K-123500plus&amp;maxhits=1000" TargetMode="External"/><Relationship Id="rId509" Type="http://schemas.openxmlformats.org/officeDocument/2006/relationships/hyperlink" Target="https://www.nj.gov/cgi-bin/education/csg/19/csg1a.pl?string=DK-8K-8401-750&amp;maxhits=1000" TargetMode="External"/><Relationship Id="rId660" Type="http://schemas.openxmlformats.org/officeDocument/2006/relationships/hyperlink" Target="https://www.nj.gov/cgi-bin/education/csg/19/csg1a.pl?string=EK-8K-8751plus&amp;maxhits=1000" TargetMode="External"/><Relationship Id="rId106" Type="http://schemas.openxmlformats.org/officeDocument/2006/relationships/hyperlink" Target="https://www.nj.gov/cgi-bin/education/csg/19/csg1a.pl?string=IK-12K-80-400&amp;maxhits=1000" TargetMode="External"/><Relationship Id="rId313" Type="http://schemas.openxmlformats.org/officeDocument/2006/relationships/hyperlink" Target="https://www.nj.gov/cgi-bin/education/csg/19/csg1a.pl?string=NK-12K-123500plus&amp;maxhits=1000" TargetMode="External"/><Relationship Id="rId495" Type="http://schemas.openxmlformats.org/officeDocument/2006/relationships/hyperlink" Target="https://www.nj.gov/cgi-bin/education/csg/19/csg1a.pl?string=CK-8K-80-400&amp;maxhits=1000" TargetMode="External"/><Relationship Id="rId10" Type="http://schemas.openxmlformats.org/officeDocument/2006/relationships/hyperlink" Target="https://www.nj.gov/cgi-bin/education/csg/19/csg1a.pl?string=IK-12K-80-400&amp;maxhits=1000" TargetMode="External"/><Relationship Id="rId52" Type="http://schemas.openxmlformats.org/officeDocument/2006/relationships/hyperlink" Target="https://www.nj.gov/cgi-bin/education/csg/19/csg1a.pl?string=JK-12K-8401-750&amp;maxhits=1000" TargetMode="External"/><Relationship Id="rId94" Type="http://schemas.openxmlformats.org/officeDocument/2006/relationships/hyperlink" Target="https://www.nj.gov/cgi-bin/education/csg/19/csg1a.pl?string=GG9-127-129-12&amp;maxhits=1000" TargetMode="External"/><Relationship Id="rId148" Type="http://schemas.openxmlformats.org/officeDocument/2006/relationships/hyperlink" Target="https://www.nj.gov/cgi-bin/education/csg/19/csg1a.pl?string=NK-12K-123500plus&amp;maxhits=1000" TargetMode="External"/><Relationship Id="rId355" Type="http://schemas.openxmlformats.org/officeDocument/2006/relationships/hyperlink" Target="https://www.nj.gov/cgi-bin/education/csg/19/csg1a.pl?string=NK-12K-123500plus&amp;maxhits=1000" TargetMode="External"/><Relationship Id="rId397" Type="http://schemas.openxmlformats.org/officeDocument/2006/relationships/hyperlink" Target="https://www.nj.gov/cgi-bin/education/csg/19/csg1a.pl?string=AK-6K-6&amp;maxhits=1000" TargetMode="External"/><Relationship Id="rId520" Type="http://schemas.openxmlformats.org/officeDocument/2006/relationships/hyperlink" Target="https://www.nj.gov/cgi-bin/education/csg/19/csg1a.pl?string=EK-8K-8751plus&amp;maxhits=1000" TargetMode="External"/><Relationship Id="rId562" Type="http://schemas.openxmlformats.org/officeDocument/2006/relationships/hyperlink" Target="https://www.nj.gov/cgi-bin/education/csg/19/csg1a.pl?string=AK-6K-6&amp;maxhits=1000" TargetMode="External"/><Relationship Id="rId618" Type="http://schemas.openxmlformats.org/officeDocument/2006/relationships/hyperlink" Target="https://www.nj.gov/cgi-bin/education/csg/19/csg1a.pl?string=AK-6K-6&amp;maxhits=1000" TargetMode="External"/><Relationship Id="rId215" Type="http://schemas.openxmlformats.org/officeDocument/2006/relationships/hyperlink" Target="https://www.nj.gov/cgi-bin/education/csg/19/csg1a.pl?string=JK-12K-8401-750&amp;maxhits=1000" TargetMode="External"/><Relationship Id="rId257" Type="http://schemas.openxmlformats.org/officeDocument/2006/relationships/hyperlink" Target="https://www.nj.gov/cgi-bin/education/csg/19/csg1a.pl?string=IK-12K-80-400&amp;maxhits=1000" TargetMode="External"/><Relationship Id="rId422" Type="http://schemas.openxmlformats.org/officeDocument/2006/relationships/hyperlink" Target="https://www.nj.gov/cgi-bin/education/csg/19/csg1a.pl?string=NK-12K-123500plus&amp;maxhits=1000" TargetMode="External"/><Relationship Id="rId464" Type="http://schemas.openxmlformats.org/officeDocument/2006/relationships/hyperlink" Target="https://www.nj.gov/cgi-bin/education/csg/19/csg1a.pl?string=JK-12K-8401-750&amp;maxhits=1000" TargetMode="External"/><Relationship Id="rId299" Type="http://schemas.openxmlformats.org/officeDocument/2006/relationships/hyperlink" Target="https://www.nj.gov/cgi-bin/education/csg/19/csg1a.pl?string=NK-12K-123500plus&amp;maxhits=1000" TargetMode="External"/><Relationship Id="rId63" Type="http://schemas.openxmlformats.org/officeDocument/2006/relationships/hyperlink" Target="https://www.nj.gov/cgi-bin/education/csg/19/csg1a.pl?string=FG7-127-129-12&amp;maxhits=1000" TargetMode="External"/><Relationship Id="rId159" Type="http://schemas.openxmlformats.org/officeDocument/2006/relationships/hyperlink" Target="https://www.nj.gov/cgi-bin/education/csg/19/csg1a.pl?string=HK-12K-6&amp;maxhits=1000" TargetMode="External"/><Relationship Id="rId366" Type="http://schemas.openxmlformats.org/officeDocument/2006/relationships/hyperlink" Target="https://www.nj.gov/cgi-bin/education/csg/19/csg1a.pl?string=NK-12K-123500plus&amp;maxhits=1000" TargetMode="External"/><Relationship Id="rId573" Type="http://schemas.openxmlformats.org/officeDocument/2006/relationships/hyperlink" Target="https://www.nj.gov/cgi-bin/education/csg/19/csg1a.pl?string=NK-12K-123500plus&amp;maxhits=1000" TargetMode="External"/><Relationship Id="rId226" Type="http://schemas.openxmlformats.org/officeDocument/2006/relationships/hyperlink" Target="https://www.nj.gov/cgi-bin/education/csg/19/csg1a.pl?string=EK-8K-8751plus&amp;maxhits=1000" TargetMode="External"/><Relationship Id="rId433" Type="http://schemas.openxmlformats.org/officeDocument/2006/relationships/hyperlink" Target="https://www.nj.gov/cgi-bin/education/csg/19/csg1a.pl?string=NK-12K-123500plus&amp;maxhits=1000" TargetMode="External"/><Relationship Id="rId640" Type="http://schemas.openxmlformats.org/officeDocument/2006/relationships/hyperlink" Target="https://www.nj.gov/cgi-bin/education/csg/19/csg1a.pl?string=EK-8K-8751plus&amp;maxhits=1000" TargetMode="External"/><Relationship Id="rId74" Type="http://schemas.openxmlformats.org/officeDocument/2006/relationships/hyperlink" Target="https://www.nj.gov/cgi-bin/education/csg/19/csg1a.pl?string=EK-8K-8751plus&amp;maxhits=1000" TargetMode="External"/><Relationship Id="rId377" Type="http://schemas.openxmlformats.org/officeDocument/2006/relationships/hyperlink" Target="https://www.nj.gov/cgi-bin/education/csg/19/csg1a.pl?string=MK-12K-121800-3500&amp;maxhits=1000" TargetMode="External"/><Relationship Id="rId500" Type="http://schemas.openxmlformats.org/officeDocument/2006/relationships/hyperlink" Target="https://www.nj.gov/cgi-bin/education/csg/19/csg1a.pl?string=MK-12K-121800-3500&amp;maxhits=1000" TargetMode="External"/><Relationship Id="rId584" Type="http://schemas.openxmlformats.org/officeDocument/2006/relationships/hyperlink" Target="https://www.nj.gov/cgi-bin/education/csg/19/csg1a.pl?string=MK-12K-121800-3500&amp;maxhits=1000" TargetMode="External"/><Relationship Id="rId5" Type="http://schemas.openxmlformats.org/officeDocument/2006/relationships/hyperlink" Target="https://www.nj.gov/cgi-bin/education/csg/19/csg1a.pl?string=AK-6K-6&amp;maxhits=1000" TargetMode="External"/><Relationship Id="rId237" Type="http://schemas.openxmlformats.org/officeDocument/2006/relationships/hyperlink" Target="https://www.nj.gov/cgi-bin/education/csg/19/csg1a.pl?string=EK-8K-8751plus&amp;maxhits=1000" TargetMode="External"/><Relationship Id="rId444" Type="http://schemas.openxmlformats.org/officeDocument/2006/relationships/hyperlink" Target="https://www.nj.gov/cgi-bin/education/csg/19/csg1a.pl?string=JK-12K-8401-750&amp;maxhits=1000" TargetMode="External"/><Relationship Id="rId651" Type="http://schemas.openxmlformats.org/officeDocument/2006/relationships/hyperlink" Target="https://www.nj.gov/cgi-bin/education/csg/19/csg1a.pl?string=NK-12K-123500plus&amp;maxhits=1000" TargetMode="External"/><Relationship Id="rId290" Type="http://schemas.openxmlformats.org/officeDocument/2006/relationships/hyperlink" Target="https://www.nj.gov/cgi-bin/education/csg/19/csg1a.pl?string=LK-12K-120-1800&amp;maxhits=1000" TargetMode="External"/><Relationship Id="rId304" Type="http://schemas.openxmlformats.org/officeDocument/2006/relationships/hyperlink" Target="https://www.nj.gov/cgi-bin/education/csg/19/csg1a.pl?string=PCSSD&amp;maxhits=1000" TargetMode="External"/><Relationship Id="rId388" Type="http://schemas.openxmlformats.org/officeDocument/2006/relationships/hyperlink" Target="https://www.nj.gov/cgi-bin/education/csg/19/csg1a.pl?string=LK-12K-120-1800&amp;maxhits=1000" TargetMode="External"/><Relationship Id="rId511" Type="http://schemas.openxmlformats.org/officeDocument/2006/relationships/hyperlink" Target="https://www.nj.gov/cgi-bin/education/csg/19/csg1a.pl?string=JK-12K-8401-750&amp;maxhits=1000" TargetMode="External"/><Relationship Id="rId609" Type="http://schemas.openxmlformats.org/officeDocument/2006/relationships/hyperlink" Target="https://www.nj.gov/cgi-bin/education/csg/19/csg1a.pl?string=IK-12K-80-400&amp;maxhits=1000" TargetMode="External"/><Relationship Id="rId85" Type="http://schemas.openxmlformats.org/officeDocument/2006/relationships/hyperlink" Target="https://www.nj.gov/cgi-bin/education/csg/19/csg1a.pl?string=KK-12K-8751plus&amp;maxhits=1000" TargetMode="External"/><Relationship Id="rId150" Type="http://schemas.openxmlformats.org/officeDocument/2006/relationships/hyperlink" Target="https://www.nj.gov/cgi-bin/education/csg/19/csg1a.pl?string=IK-12K-80-400&amp;maxhits=1000" TargetMode="External"/><Relationship Id="rId595" Type="http://schemas.openxmlformats.org/officeDocument/2006/relationships/hyperlink" Target="https://www.nj.gov/cgi-bin/education/csg/19/csg1a.pl?string=NK-12K-123500plus&amp;maxhits=1000" TargetMode="External"/><Relationship Id="rId248" Type="http://schemas.openxmlformats.org/officeDocument/2006/relationships/hyperlink" Target="https://www.nj.gov/cgi-bin/education/csg/19/csg1a.pl?string=IK-12K-80-400&amp;maxhits=1000" TargetMode="External"/><Relationship Id="rId455" Type="http://schemas.openxmlformats.org/officeDocument/2006/relationships/hyperlink" Target="https://www.nj.gov/cgi-bin/education/csg/19/csg1a.pl?string=CK-8K-80-400&amp;maxhits=1000" TargetMode="External"/><Relationship Id="rId662" Type="http://schemas.openxmlformats.org/officeDocument/2006/relationships/hyperlink" Target="https://www.nj.gov/cgi-bin/education/csg/19/csg1a.pl?string=EK-8K-8751plus&amp;maxhits=1000" TargetMode="External"/><Relationship Id="rId12" Type="http://schemas.openxmlformats.org/officeDocument/2006/relationships/hyperlink" Target="https://www.nj.gov/cgi-bin/education/csg/19/csg1a.pl?string=AK-6K-6&amp;maxhits=1000" TargetMode="External"/><Relationship Id="rId108" Type="http://schemas.openxmlformats.org/officeDocument/2006/relationships/hyperlink" Target="https://www.nj.gov/cgi-bin/education/csg/19/csg1a.pl?string=PCSSD&amp;maxhits=1000" TargetMode="External"/><Relationship Id="rId315" Type="http://schemas.openxmlformats.org/officeDocument/2006/relationships/hyperlink" Target="https://www.nj.gov/cgi-bin/education/csg/19/csg1a.pl?string=DK-8K-8401-750&amp;maxhits=1000" TargetMode="External"/><Relationship Id="rId522" Type="http://schemas.openxmlformats.org/officeDocument/2006/relationships/hyperlink" Target="https://www.nj.gov/cgi-bin/education/csg/19/csg1a.pl?string=HK-12K-6&amp;maxhits=1000" TargetMode="External"/><Relationship Id="rId96" Type="http://schemas.openxmlformats.org/officeDocument/2006/relationships/hyperlink" Target="https://www.nj.gov/cgi-bin/education/csg/19/csg1a.pl?string=DK-8K-8401-750&amp;maxhits=1000" TargetMode="External"/><Relationship Id="rId161" Type="http://schemas.openxmlformats.org/officeDocument/2006/relationships/hyperlink" Target="https://www.nj.gov/cgi-bin/education/csg/19/csg1a.pl?string=LK-12K-120-1800&amp;maxhits=1000" TargetMode="External"/><Relationship Id="rId399" Type="http://schemas.openxmlformats.org/officeDocument/2006/relationships/hyperlink" Target="https://www.nj.gov/cgi-bin/education/csg/19/csg1a.pl?string=NK-12K-123500plus&amp;maxhits=1000" TargetMode="External"/><Relationship Id="rId259" Type="http://schemas.openxmlformats.org/officeDocument/2006/relationships/hyperlink" Target="https://www.nj.gov/cgi-bin/education/csg/19/csg1a.pl?string=DK-8K-8401-750&amp;maxhits=1000" TargetMode="External"/><Relationship Id="rId466" Type="http://schemas.openxmlformats.org/officeDocument/2006/relationships/hyperlink" Target="https://www.nj.gov/cgi-bin/education/csg/19/csg1a.pl?string=AK-6K-6&amp;maxhits=1000" TargetMode="External"/><Relationship Id="rId673" Type="http://schemas.openxmlformats.org/officeDocument/2006/relationships/hyperlink" Target="https://www.nj.gov/cgi-bin/education/csg/19/csg1a.pl?string=EK-8K-8751plus&amp;maxhits=1000" TargetMode="External"/><Relationship Id="rId23" Type="http://schemas.openxmlformats.org/officeDocument/2006/relationships/hyperlink" Target="https://www.nj.gov/cgi-bin/education/csg/19/csg1a.pl?string=AK-6K-6&amp;maxhits=1000" TargetMode="External"/><Relationship Id="rId119" Type="http://schemas.openxmlformats.org/officeDocument/2006/relationships/hyperlink" Target="https://www.nj.gov/cgi-bin/education/csg/19/csg1a.pl?string=EK-8K-8751plus&amp;maxhits=1000" TargetMode="External"/><Relationship Id="rId326" Type="http://schemas.openxmlformats.org/officeDocument/2006/relationships/hyperlink" Target="https://www.nj.gov/cgi-bin/education/csg/19/csg1a.pl?string=CK-8K-80-400&amp;maxhits=1000" TargetMode="External"/><Relationship Id="rId533" Type="http://schemas.openxmlformats.org/officeDocument/2006/relationships/hyperlink" Target="https://www.nj.gov/cgi-bin/education/csg/19/csg1a.pl?string=AK-6K-6&amp;maxhits=1000" TargetMode="External"/><Relationship Id="rId172" Type="http://schemas.openxmlformats.org/officeDocument/2006/relationships/hyperlink" Target="https://www.nj.gov/cgi-bin/education/csg/19/csg1a.pl?string=LK-12K-120-1800&amp;maxhits=1000" TargetMode="External"/><Relationship Id="rId477" Type="http://schemas.openxmlformats.org/officeDocument/2006/relationships/hyperlink" Target="https://www.nj.gov/cgi-bin/education/csg/19/csg1a.pl?string=IK-12K-80-400&amp;maxhits=1000" TargetMode="External"/><Relationship Id="rId600" Type="http://schemas.openxmlformats.org/officeDocument/2006/relationships/hyperlink" Target="https://www.nj.gov/cgi-bin/education/csg/19/csg1a.pl?string=JK-12K-8401-750&amp;maxhits=1000" TargetMode="External"/><Relationship Id="rId337" Type="http://schemas.openxmlformats.org/officeDocument/2006/relationships/hyperlink" Target="https://www.nj.gov/cgi-bin/education/csg/19/csg1a.pl?string=EK-8K-8751plus&amp;maxhits=1000" TargetMode="External"/><Relationship Id="rId34" Type="http://schemas.openxmlformats.org/officeDocument/2006/relationships/hyperlink" Target="https://www.nj.gov/cgi-bin/education/csg/19/csg1a.pl?string=LK-12K-120-1800&amp;maxhits=1000" TargetMode="External"/><Relationship Id="rId544" Type="http://schemas.openxmlformats.org/officeDocument/2006/relationships/hyperlink" Target="https://www.nj.gov/cgi-bin/education/csg/19/csg1a.pl?string=AK-6K-6&amp;maxhits=1000" TargetMode="External"/><Relationship Id="rId183" Type="http://schemas.openxmlformats.org/officeDocument/2006/relationships/hyperlink" Target="https://www.nj.gov/cgi-bin/education/csg/19/csg1a.pl?string=KK-12K-8751plus&amp;maxhits=1000" TargetMode="External"/><Relationship Id="rId390" Type="http://schemas.openxmlformats.org/officeDocument/2006/relationships/hyperlink" Target="https://www.nj.gov/cgi-bin/education/csg/19/csg1a.pl?string=AK-6K-6&amp;maxhits=1000" TargetMode="External"/><Relationship Id="rId404" Type="http://schemas.openxmlformats.org/officeDocument/2006/relationships/hyperlink" Target="https://www.nj.gov/cgi-bin/education/csg/19/csg1a.pl?string=NK-12K-123500plus&amp;maxhits=1000" TargetMode="External"/><Relationship Id="rId611" Type="http://schemas.openxmlformats.org/officeDocument/2006/relationships/hyperlink" Target="https://www.nj.gov/cgi-bin/education/csg/19/csg1a.pl?string=MK-12K-121800-3500&amp;maxhits=1000" TargetMode="External"/><Relationship Id="rId250" Type="http://schemas.openxmlformats.org/officeDocument/2006/relationships/hyperlink" Target="https://www.nj.gov/cgi-bin/education/csg/19/csg1a.pl?string=MK-12K-121800-3500&amp;maxhits=1000" TargetMode="External"/><Relationship Id="rId488" Type="http://schemas.openxmlformats.org/officeDocument/2006/relationships/hyperlink" Target="https://www.nj.gov/cgi-bin/education/csg/19/csg1a.pl?string=IK-12K-80-400&amp;maxhits=1000" TargetMode="External"/><Relationship Id="rId45" Type="http://schemas.openxmlformats.org/officeDocument/2006/relationships/hyperlink" Target="https://www.nj.gov/cgi-bin/education/csg/19/csg1a.pl?string=NK-12K-123500plus&amp;maxhits=1000" TargetMode="External"/><Relationship Id="rId110" Type="http://schemas.openxmlformats.org/officeDocument/2006/relationships/hyperlink" Target="https://www.nj.gov/cgi-bin/education/csg/19/csg1a.pl?string=IK-12K-80-400&amp;maxhits=1000" TargetMode="External"/><Relationship Id="rId348" Type="http://schemas.openxmlformats.org/officeDocument/2006/relationships/hyperlink" Target="https://www.nj.gov/cgi-bin/education/csg/19/csg1a.pl?string=MK-12K-121800-3500&amp;maxhits=1000" TargetMode="External"/><Relationship Id="rId555" Type="http://schemas.openxmlformats.org/officeDocument/2006/relationships/hyperlink" Target="https://www.nj.gov/cgi-bin/education/csg/19/csg1a.pl?string=NK-12K-123500plus&amp;maxhits=1000" TargetMode="External"/><Relationship Id="rId194" Type="http://schemas.openxmlformats.org/officeDocument/2006/relationships/hyperlink" Target="https://www.nj.gov/cgi-bin/education/csg/19/csg1a.pl?string=IK-12K-80-400&amp;maxhits=1000" TargetMode="External"/><Relationship Id="rId208" Type="http://schemas.openxmlformats.org/officeDocument/2006/relationships/hyperlink" Target="https://www.nj.gov/cgi-bin/education/csg/19/csg1a.pl?string=GG9-127-129-12&amp;maxhits=1000" TargetMode="External"/><Relationship Id="rId415" Type="http://schemas.openxmlformats.org/officeDocument/2006/relationships/hyperlink" Target="https://www.nj.gov/cgi-bin/education/csg/19/csg1a.pl?string=NK-12K-123500plus&amp;maxhits=1000" TargetMode="External"/><Relationship Id="rId622" Type="http://schemas.openxmlformats.org/officeDocument/2006/relationships/hyperlink" Target="https://www.nj.gov/cgi-bin/education/csg/19/csg1a.pl?string=GG9-127-129-12&amp;maxhits=1000" TargetMode="External"/><Relationship Id="rId261" Type="http://schemas.openxmlformats.org/officeDocument/2006/relationships/hyperlink" Target="https://www.nj.gov/cgi-bin/education/csg/19/csg1a.pl?string=IK-12K-80-400&amp;maxhits=1000" TargetMode="External"/><Relationship Id="rId499" Type="http://schemas.openxmlformats.org/officeDocument/2006/relationships/hyperlink" Target="https://www.nj.gov/cgi-bin/education/csg/19/csg1a.pl?string=MK-12K-121800-3500&amp;maxhits=1000" TargetMode="External"/><Relationship Id="rId56" Type="http://schemas.openxmlformats.org/officeDocument/2006/relationships/hyperlink" Target="https://www.nj.gov/cgi-bin/education/csg/19/csg1a.pl?string=AK-6K-6&amp;maxhits=1000" TargetMode="External"/><Relationship Id="rId359" Type="http://schemas.openxmlformats.org/officeDocument/2006/relationships/hyperlink" Target="https://www.nj.gov/cgi-bin/education/csg/19/csg1a.pl?string=NK-12K-123500plus&amp;maxhits=1000" TargetMode="External"/><Relationship Id="rId566" Type="http://schemas.openxmlformats.org/officeDocument/2006/relationships/hyperlink" Target="https://www.nj.gov/cgi-bin/education/csg/19/csg1a.pl?string=MK-12K-121800-3500&amp;maxhits=1000" TargetMode="External"/><Relationship Id="rId121" Type="http://schemas.openxmlformats.org/officeDocument/2006/relationships/hyperlink" Target="https://www.nj.gov/cgi-bin/education/csg/19/csg1a.pl?string=EK-8K-8751plus&amp;maxhits=1000" TargetMode="External"/><Relationship Id="rId219" Type="http://schemas.openxmlformats.org/officeDocument/2006/relationships/hyperlink" Target="https://www.nj.gov/cgi-bin/education/csg/19/csg1a.pl?string=EK-8K-8751plus&amp;maxhits=1000" TargetMode="External"/><Relationship Id="rId426" Type="http://schemas.openxmlformats.org/officeDocument/2006/relationships/hyperlink" Target="https://www.nj.gov/cgi-bin/education/csg/19/csg1a.pl?string=NK-12K-123500plus&amp;maxhits=1000" TargetMode="External"/><Relationship Id="rId633" Type="http://schemas.openxmlformats.org/officeDocument/2006/relationships/hyperlink" Target="https://www.nj.gov/cgi-bin/education/csg/19/csg1a.pl?string=MK-12K-121800-3500&amp;maxhits=1000" TargetMode="External"/><Relationship Id="rId67" Type="http://schemas.openxmlformats.org/officeDocument/2006/relationships/hyperlink" Target="https://www.nj.gov/cgi-bin/education/csg/19/csg1a.pl?string=LK-12K-120-1800&amp;maxhits=1000" TargetMode="External"/><Relationship Id="rId272" Type="http://schemas.openxmlformats.org/officeDocument/2006/relationships/hyperlink" Target="https://www.nj.gov/cgi-bin/education/csg/19/csg1a.pl?string=NK-12K-123500plus&amp;maxhits=1000" TargetMode="External"/><Relationship Id="rId577" Type="http://schemas.openxmlformats.org/officeDocument/2006/relationships/hyperlink" Target="https://www.nj.gov/cgi-bin/education/csg/19/csg1a.pl?string=MK-12K-121800-3500&amp;maxhits=1000" TargetMode="External"/><Relationship Id="rId132" Type="http://schemas.openxmlformats.org/officeDocument/2006/relationships/hyperlink" Target="https://www.nj.gov/cgi-bin/education/csg/19/csg1a.pl?string=LK-12K-120-1800&amp;maxhits=1000" TargetMode="External"/><Relationship Id="rId437" Type="http://schemas.openxmlformats.org/officeDocument/2006/relationships/hyperlink" Target="https://www.nj.gov/cgi-bin/education/csg/19/csg1a.pl?string=MK-12K-121800-3500&amp;maxhits=1000" TargetMode="External"/><Relationship Id="rId644" Type="http://schemas.openxmlformats.org/officeDocument/2006/relationships/hyperlink" Target="https://www.nj.gov/cgi-bin/education/csg/19/csg1a.pl?string=LK-12K-120-1800&amp;maxhits=1000" TargetMode="External"/><Relationship Id="rId283" Type="http://schemas.openxmlformats.org/officeDocument/2006/relationships/hyperlink" Target="https://www.nj.gov/cgi-bin/education/csg/19/csg1a.pl?string=NK-12K-123500plus&amp;maxhits=1000" TargetMode="External"/><Relationship Id="rId490" Type="http://schemas.openxmlformats.org/officeDocument/2006/relationships/hyperlink" Target="https://www.nj.gov/cgi-bin/education/csg/19/csg1a.pl?string=JK-12K-8401-750&amp;maxhits=1000" TargetMode="External"/><Relationship Id="rId504" Type="http://schemas.openxmlformats.org/officeDocument/2006/relationships/hyperlink" Target="https://www.nj.gov/cgi-bin/education/csg/19/csg1a.pl?string=EK-8K-8751plus&amp;maxhits=1000" TargetMode="External"/><Relationship Id="rId78" Type="http://schemas.openxmlformats.org/officeDocument/2006/relationships/hyperlink" Target="https://www.nj.gov/cgi-bin/education/csg/19/csg1a.pl?string=JK-12K-8401-750&amp;maxhits=1000" TargetMode="External"/><Relationship Id="rId143" Type="http://schemas.openxmlformats.org/officeDocument/2006/relationships/hyperlink" Target="https://www.nj.gov/cgi-bin/education/csg/19/csg1a.pl?string=AK-6K-6&amp;maxhits=1000" TargetMode="External"/><Relationship Id="rId350" Type="http://schemas.openxmlformats.org/officeDocument/2006/relationships/hyperlink" Target="https://www.nj.gov/cgi-bin/education/csg/19/csg1a.pl?string=NK-12K-123500plus&amp;maxhits=1000" TargetMode="External"/><Relationship Id="rId588" Type="http://schemas.openxmlformats.org/officeDocument/2006/relationships/hyperlink" Target="https://www.nj.gov/cgi-bin/education/csg/19/csg1a.pl?string=EK-8K-8751plus&amp;maxhits=1000" TargetMode="External"/><Relationship Id="rId9" Type="http://schemas.openxmlformats.org/officeDocument/2006/relationships/hyperlink" Target="https://www.nj.gov/cgi-bin/education/csg/19/csg1a.pl?string=MK-12K-121800-3500&amp;maxhits=1000" TargetMode="External"/><Relationship Id="rId210" Type="http://schemas.openxmlformats.org/officeDocument/2006/relationships/hyperlink" Target="https://www.nj.gov/cgi-bin/education/csg/19/csg1a.pl?string=DK-8K-8401-750&amp;maxhits=1000" TargetMode="External"/><Relationship Id="rId448" Type="http://schemas.openxmlformats.org/officeDocument/2006/relationships/hyperlink" Target="https://www.nj.gov/cgi-bin/education/csg/19/csg1a.pl?string=DK-8K-8401-750&amp;maxhits=1000" TargetMode="External"/><Relationship Id="rId655" Type="http://schemas.openxmlformats.org/officeDocument/2006/relationships/hyperlink" Target="https://www.nj.gov/cgi-bin/education/csg/19/csg1a.pl?string=LK-12K-120-1800&amp;maxhits=1000" TargetMode="External"/><Relationship Id="rId294" Type="http://schemas.openxmlformats.org/officeDocument/2006/relationships/hyperlink" Target="https://www.nj.gov/cgi-bin/education/csg/19/csg1a.pl?string=LK-12K-120-1800&amp;maxhits=1000" TargetMode="External"/><Relationship Id="rId308" Type="http://schemas.openxmlformats.org/officeDocument/2006/relationships/hyperlink" Target="https://www.nj.gov/cgi-bin/education/csg/19/csg1a.pl?string=NK-12K-123500plus&amp;maxhits=1000" TargetMode="External"/><Relationship Id="rId515" Type="http://schemas.openxmlformats.org/officeDocument/2006/relationships/hyperlink" Target="https://www.nj.gov/cgi-bin/education/csg/19/csg1a.pl?string=MK-12K-121800-3500&amp;maxhits=1000" TargetMode="External"/><Relationship Id="rId89" Type="http://schemas.openxmlformats.org/officeDocument/2006/relationships/hyperlink" Target="https://www.nj.gov/cgi-bin/education/csg/19/csg1a.pl?string=MK-12K-121800-3500&amp;maxhits=1000" TargetMode="External"/><Relationship Id="rId154" Type="http://schemas.openxmlformats.org/officeDocument/2006/relationships/hyperlink" Target="https://www.nj.gov/cgi-bin/education/csg/19/csg1a.pl?string=AK-6K-6&amp;maxhits=1000" TargetMode="External"/><Relationship Id="rId361" Type="http://schemas.openxmlformats.org/officeDocument/2006/relationships/hyperlink" Target="https://www.nj.gov/cgi-bin/education/csg/19/csg1a.pl?string=NK-12K-123500plus&amp;maxhits=1000" TargetMode="External"/><Relationship Id="rId599" Type="http://schemas.openxmlformats.org/officeDocument/2006/relationships/hyperlink" Target="https://www.nj.gov/cgi-bin/education/csg/19/csg1a.pl?string=EK-8K-8751plus&amp;maxhits=1000" TargetMode="External"/><Relationship Id="rId459" Type="http://schemas.openxmlformats.org/officeDocument/2006/relationships/hyperlink" Target="https://www.nj.gov/cgi-bin/education/csg/19/csg1a.pl?string=IK-12K-80-400&amp;maxhits=1000" TargetMode="External"/><Relationship Id="rId666" Type="http://schemas.openxmlformats.org/officeDocument/2006/relationships/hyperlink" Target="https://www.nj.gov/cgi-bin/education/csg/19/csg1a.pl?string=EK-8K-8751plus&amp;maxhits=1000" TargetMode="External"/><Relationship Id="rId16" Type="http://schemas.openxmlformats.org/officeDocument/2006/relationships/hyperlink" Target="https://www.nj.gov/cgi-bin/education/csg/19/csg1a.pl?string=IK-12K-80-400&amp;maxhits=1000" TargetMode="External"/><Relationship Id="rId221" Type="http://schemas.openxmlformats.org/officeDocument/2006/relationships/hyperlink" Target="https://www.nj.gov/cgi-bin/education/csg/19/csg1a.pl?string=EK-8K-8751plus&amp;maxhits=1000" TargetMode="External"/><Relationship Id="rId319" Type="http://schemas.openxmlformats.org/officeDocument/2006/relationships/hyperlink" Target="https://www.nj.gov/cgi-bin/education/csg/19/csg1a.pl?string=CK-8K-80-400&amp;maxhits=1000" TargetMode="External"/><Relationship Id="rId526" Type="http://schemas.openxmlformats.org/officeDocument/2006/relationships/hyperlink" Target="https://www.nj.gov/cgi-bin/education/csg/19/csg1a.pl?string=CK-8K-80-400&amp;maxhits=1000" TargetMode="External"/><Relationship Id="rId165" Type="http://schemas.openxmlformats.org/officeDocument/2006/relationships/hyperlink" Target="https://www.nj.gov/cgi-bin/education/csg/19/csg1a.pl?string=AK-6K-6&amp;maxhits=1000" TargetMode="External"/><Relationship Id="rId372" Type="http://schemas.openxmlformats.org/officeDocument/2006/relationships/hyperlink" Target="https://www.nj.gov/cgi-bin/education/csg/19/csg1a.pl?string=NK-12K-123500plus&amp;maxhits=1000" TargetMode="External"/><Relationship Id="rId232" Type="http://schemas.openxmlformats.org/officeDocument/2006/relationships/hyperlink" Target="https://www.nj.gov/cgi-bin/education/csg/19/csg1a.pl?string=EK-8K-8751plus&amp;maxhits=1000" TargetMode="External"/><Relationship Id="rId27" Type="http://schemas.openxmlformats.org/officeDocument/2006/relationships/hyperlink" Target="https://www.nj.gov/cgi-bin/education/csg/19/csg1a.pl?string=MK-12K-121800-3500&amp;maxhits=1000" TargetMode="External"/><Relationship Id="rId537" Type="http://schemas.openxmlformats.org/officeDocument/2006/relationships/hyperlink" Target="https://www.nj.gov/cgi-bin/education/csg/19/csg1a.pl?string=DK-8K-8401-750&amp;maxhits=1000" TargetMode="External"/><Relationship Id="rId80" Type="http://schemas.openxmlformats.org/officeDocument/2006/relationships/hyperlink" Target="https://www.nj.gov/cgi-bin/education/csg/19/csg1a.pl?string=MK-12K-121800-3500&amp;maxhits=1000" TargetMode="External"/><Relationship Id="rId176" Type="http://schemas.openxmlformats.org/officeDocument/2006/relationships/hyperlink" Target="https://www.nj.gov/cgi-bin/education/csg/19/csg1a.pl?string=EK-8K-8751plus&amp;maxhits=1000" TargetMode="External"/><Relationship Id="rId383" Type="http://schemas.openxmlformats.org/officeDocument/2006/relationships/hyperlink" Target="https://www.nj.gov/cgi-bin/education/csg/19/csg1a.pl?string=KK-12K-8751plus&amp;maxhits=1000" TargetMode="External"/><Relationship Id="rId590" Type="http://schemas.openxmlformats.org/officeDocument/2006/relationships/hyperlink" Target="https://www.nj.gov/cgi-bin/education/csg/19/csg1a.pl?string=KK-12K-8751plus&amp;maxhits=1000" TargetMode="External"/><Relationship Id="rId604" Type="http://schemas.openxmlformats.org/officeDocument/2006/relationships/hyperlink" Target="https://www.nj.gov/cgi-bin/education/csg/19/csg1a.pl?string=MK-12K-121800-3500&amp;maxhits=1000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j.gov/cgi-bin/education/csg/17/csg1a.pl?string=MK-12K-121800-3500&amp;maxhits=1000" TargetMode="External"/><Relationship Id="rId21" Type="http://schemas.openxmlformats.org/officeDocument/2006/relationships/hyperlink" Target="https://www.nj.gov/cgi-bin/education/csg/17/csg1a.pl?string=DK-8K-8401-750&amp;maxhits=1000" TargetMode="External"/><Relationship Id="rId324" Type="http://schemas.openxmlformats.org/officeDocument/2006/relationships/hyperlink" Target="https://www.nj.gov/cgi-bin/education/csg/17/csg1a.pl?string=NK-12K-123500plus&amp;maxhits=1000" TargetMode="External"/><Relationship Id="rId531" Type="http://schemas.openxmlformats.org/officeDocument/2006/relationships/hyperlink" Target="https://www.nj.gov/cgi-bin/education/csg/17/csg1a.pl?string=DK-8K-8401-750&amp;maxhits=1000" TargetMode="External"/><Relationship Id="rId629" Type="http://schemas.openxmlformats.org/officeDocument/2006/relationships/hyperlink" Target="https://www.nj.gov/cgi-bin/education/csg/17/csg1a.pl?string=QCOUNTYVOC&amp;maxhits=1000" TargetMode="External"/><Relationship Id="rId170" Type="http://schemas.openxmlformats.org/officeDocument/2006/relationships/hyperlink" Target="https://www.nj.gov/cgi-bin/education/csg/17/csg1a.pl?string=MK-12K-121800-3500&amp;maxhits=1000" TargetMode="External"/><Relationship Id="rId268" Type="http://schemas.openxmlformats.org/officeDocument/2006/relationships/hyperlink" Target="https://www.nj.gov/cgi-bin/education/csg/17/csg1a.pl?string=OCHARTER&amp;maxhits=1000" TargetMode="External"/><Relationship Id="rId475" Type="http://schemas.openxmlformats.org/officeDocument/2006/relationships/hyperlink" Target="https://www.nj.gov/cgi-bin/education/csg/17/csg1a.pl?string=GG9-127-129-12&amp;maxhits=1000" TargetMode="External"/><Relationship Id="rId32" Type="http://schemas.openxmlformats.org/officeDocument/2006/relationships/hyperlink" Target="https://www.nj.gov/cgi-bin/education/csg/17/csg1a.pl?string=QCOUNTYVOC&amp;maxhits=1000" TargetMode="External"/><Relationship Id="rId128" Type="http://schemas.openxmlformats.org/officeDocument/2006/relationships/hyperlink" Target="https://www.nj.gov/cgi-bin/education/csg/17/csg1a.pl?string=EK-8K-8751plus&amp;maxhits=1000" TargetMode="External"/><Relationship Id="rId335" Type="http://schemas.openxmlformats.org/officeDocument/2006/relationships/hyperlink" Target="https://www.nj.gov/cgi-bin/education/csg/17/csg1a.pl?string=GG9-127-129-12&amp;maxhits=1000" TargetMode="External"/><Relationship Id="rId542" Type="http://schemas.openxmlformats.org/officeDocument/2006/relationships/hyperlink" Target="https://www.nj.gov/cgi-bin/education/csg/17/csg1a.pl?string=EK-8K-8751plus&amp;maxhits=1000" TargetMode="External"/><Relationship Id="rId181" Type="http://schemas.openxmlformats.org/officeDocument/2006/relationships/hyperlink" Target="https://www.nj.gov/cgi-bin/education/csg/17/csg1a.pl?string=JK-12K-8401-750&amp;maxhits=1000" TargetMode="External"/><Relationship Id="rId402" Type="http://schemas.openxmlformats.org/officeDocument/2006/relationships/hyperlink" Target="https://www.nj.gov/cgi-bin/education/csg/17/csg1a.pl?string=AK-6K-6&amp;maxhits=1000" TargetMode="External"/><Relationship Id="rId279" Type="http://schemas.openxmlformats.org/officeDocument/2006/relationships/hyperlink" Target="https://www.nj.gov/cgi-bin/education/csg/17/csg1a.pl?string=FG7-127-129-12&amp;maxhits=1000" TargetMode="External"/><Relationship Id="rId486" Type="http://schemas.openxmlformats.org/officeDocument/2006/relationships/hyperlink" Target="https://www.nj.gov/cgi-bin/education/csg/17/csg1a.pl?string=DK-8K-8401-750&amp;maxhits=1000" TargetMode="External"/><Relationship Id="rId43" Type="http://schemas.openxmlformats.org/officeDocument/2006/relationships/hyperlink" Target="https://www.nj.gov/cgi-bin/education/csg/17/csg1a.pl?string=HK-12K-6&amp;maxhits=1000" TargetMode="External"/><Relationship Id="rId139" Type="http://schemas.openxmlformats.org/officeDocument/2006/relationships/hyperlink" Target="https://www.nj.gov/cgi-bin/education/csg/17/csg1a.pl?string=LK-12K-120-1800&amp;maxhits=1000" TargetMode="External"/><Relationship Id="rId346" Type="http://schemas.openxmlformats.org/officeDocument/2006/relationships/hyperlink" Target="https://www.nj.gov/cgi-bin/education/csg/17/csg1a.pl?string=BK-8K-6&amp;maxhits=1000" TargetMode="External"/><Relationship Id="rId553" Type="http://schemas.openxmlformats.org/officeDocument/2006/relationships/hyperlink" Target="https://www.nj.gov/cgi-bin/education/csg/17/csg1a.pl?string=MK-12K-121800-3500&amp;maxhits=1000" TargetMode="External"/><Relationship Id="rId192" Type="http://schemas.openxmlformats.org/officeDocument/2006/relationships/hyperlink" Target="https://www.nj.gov/cgi-bin/education/csg/17/csg1a.pl?string=IK-12K-80-400&amp;maxhits=1000" TargetMode="External"/><Relationship Id="rId206" Type="http://schemas.openxmlformats.org/officeDocument/2006/relationships/hyperlink" Target="https://www.nj.gov/cgi-bin/education/csg/17/csg1a.pl?string=LK-12K-120-1800&amp;maxhits=1000" TargetMode="External"/><Relationship Id="rId413" Type="http://schemas.openxmlformats.org/officeDocument/2006/relationships/hyperlink" Target="https://www.nj.gov/cgi-bin/education/csg/17/csg1a.pl?string=GG9-127-129-12&amp;maxhits=1000" TargetMode="External"/><Relationship Id="rId497" Type="http://schemas.openxmlformats.org/officeDocument/2006/relationships/hyperlink" Target="https://www.nj.gov/cgi-bin/education/csg/17/csg1a.pl?string=AK-6K-6&amp;maxhits=1000" TargetMode="External"/><Relationship Id="rId620" Type="http://schemas.openxmlformats.org/officeDocument/2006/relationships/hyperlink" Target="https://www.nj.gov/cgi-bin/education/csg/17/csg1a.pl?string=OCHARTER&amp;maxhits=1000" TargetMode="External"/><Relationship Id="rId357" Type="http://schemas.openxmlformats.org/officeDocument/2006/relationships/hyperlink" Target="https://www.nj.gov/cgi-bin/education/csg/17/csg1a.pl?string=NK-12K-123500plus&amp;maxhits=1000" TargetMode="External"/><Relationship Id="rId54" Type="http://schemas.openxmlformats.org/officeDocument/2006/relationships/hyperlink" Target="https://www.nj.gov/cgi-bin/education/csg/17/csg1a.pl?string=MK-12K-121800-3500&amp;maxhits=1000" TargetMode="External"/><Relationship Id="rId217" Type="http://schemas.openxmlformats.org/officeDocument/2006/relationships/hyperlink" Target="https://www.nj.gov/cgi-bin/education/csg/17/csg1a.pl?string=DK-8K-8401-750&amp;maxhits=1000" TargetMode="External"/><Relationship Id="rId564" Type="http://schemas.openxmlformats.org/officeDocument/2006/relationships/hyperlink" Target="https://www.nj.gov/cgi-bin/education/csg/17/csg1a.pl?string=MK-12K-121800-3500&amp;maxhits=1000" TargetMode="External"/><Relationship Id="rId424" Type="http://schemas.openxmlformats.org/officeDocument/2006/relationships/hyperlink" Target="https://www.nj.gov/cgi-bin/education/csg/17/csg1a.pl?string=NK-12K-123500plus&amp;maxhits=1000" TargetMode="External"/><Relationship Id="rId631" Type="http://schemas.openxmlformats.org/officeDocument/2006/relationships/hyperlink" Target="https://www.nj.gov/cgi-bin/education/csg/17/csg1a.pl?string=NK-12K-123500plus&amp;maxhits=1000" TargetMode="External"/><Relationship Id="rId270" Type="http://schemas.openxmlformats.org/officeDocument/2006/relationships/hyperlink" Target="https://www.nj.gov/cgi-bin/education/csg/17/csg1a.pl?string=FG7-127-129-12&amp;maxhits=1000" TargetMode="External"/><Relationship Id="rId65" Type="http://schemas.openxmlformats.org/officeDocument/2006/relationships/hyperlink" Target="https://www.nj.gov/cgi-bin/education/csg/17/csg1a.pl?string=MK-12K-121800-3500&amp;maxhits=1000" TargetMode="External"/><Relationship Id="rId130" Type="http://schemas.openxmlformats.org/officeDocument/2006/relationships/hyperlink" Target="https://www.nj.gov/cgi-bin/education/csg/17/csg1a.pl?string=EK-8K-8751plus&amp;maxhits=1000" TargetMode="External"/><Relationship Id="rId368" Type="http://schemas.openxmlformats.org/officeDocument/2006/relationships/hyperlink" Target="https://www.nj.gov/cgi-bin/education/csg/17/csg1a.pl?string=MK-12K-121800-3500&amp;maxhits=1000" TargetMode="External"/><Relationship Id="rId575" Type="http://schemas.openxmlformats.org/officeDocument/2006/relationships/hyperlink" Target="https://www.nj.gov/cgi-bin/education/csg/17/csg1a.pl?string=MK-12K-121800-3500&amp;maxhits=1000" TargetMode="External"/><Relationship Id="rId228" Type="http://schemas.openxmlformats.org/officeDocument/2006/relationships/hyperlink" Target="https://www.nj.gov/cgi-bin/education/csg/17/csg1a.pl?string=NK-12K-123500plus&amp;maxhits=1000" TargetMode="External"/><Relationship Id="rId435" Type="http://schemas.openxmlformats.org/officeDocument/2006/relationships/hyperlink" Target="https://www.nj.gov/cgi-bin/education/csg/17/csg1a.pl?string=NK-12K-123500plus&amp;maxhits=1000" TargetMode="External"/><Relationship Id="rId642" Type="http://schemas.openxmlformats.org/officeDocument/2006/relationships/hyperlink" Target="https://www.nj.gov/cgi-bin/education/csg/17/csg1a.pl?string=IK-12K-80-400&amp;maxhits=1000" TargetMode="External"/><Relationship Id="rId281" Type="http://schemas.openxmlformats.org/officeDocument/2006/relationships/hyperlink" Target="https://www.nj.gov/cgi-bin/education/csg/17/csg1a.pl?string=PCSSD&amp;maxhits=1000" TargetMode="External"/><Relationship Id="rId502" Type="http://schemas.openxmlformats.org/officeDocument/2006/relationships/hyperlink" Target="https://www.nj.gov/cgi-bin/education/csg/17/csg1a.pl?string=NK-12K-123500plus&amp;maxhits=1000" TargetMode="External"/><Relationship Id="rId76" Type="http://schemas.openxmlformats.org/officeDocument/2006/relationships/hyperlink" Target="https://www.nj.gov/cgi-bin/education/csg/17/csg1a.pl?string=EK-8K-8751plus&amp;maxhits=1000" TargetMode="External"/><Relationship Id="rId141" Type="http://schemas.openxmlformats.org/officeDocument/2006/relationships/hyperlink" Target="https://www.nj.gov/cgi-bin/education/csg/17/csg1a.pl?string=EK-8K-8751plus&amp;maxhits=1000" TargetMode="External"/><Relationship Id="rId379" Type="http://schemas.openxmlformats.org/officeDocument/2006/relationships/hyperlink" Target="https://www.nj.gov/cgi-bin/education/csg/17/csg1a.pl?string=OCHARTER&amp;maxhits=1000" TargetMode="External"/><Relationship Id="rId586" Type="http://schemas.openxmlformats.org/officeDocument/2006/relationships/hyperlink" Target="https://www.nj.gov/cgi-bin/education/csg/17/csg1a.pl?string=AK-6K-6&amp;maxhits=1000" TargetMode="External"/><Relationship Id="rId7" Type="http://schemas.openxmlformats.org/officeDocument/2006/relationships/hyperlink" Target="https://www.nj.gov/cgi-bin/education/csg/17/csg1a.pl?string=MK-12K-121800-3500&amp;maxhits=1000" TargetMode="External"/><Relationship Id="rId239" Type="http://schemas.openxmlformats.org/officeDocument/2006/relationships/hyperlink" Target="https://www.nj.gov/cgi-bin/education/csg/17/csg1a.pl?string=AK-6K-6&amp;maxhits=1000" TargetMode="External"/><Relationship Id="rId446" Type="http://schemas.openxmlformats.org/officeDocument/2006/relationships/hyperlink" Target="https://www.nj.gov/cgi-bin/education/csg/17/csg1a.pl?string=IK-12K-80-400&amp;maxhits=1000" TargetMode="External"/><Relationship Id="rId653" Type="http://schemas.openxmlformats.org/officeDocument/2006/relationships/hyperlink" Target="https://www.nj.gov/cgi-bin/education/csg/17/csg1a.pl?string=QCOUNTYVOC&amp;maxhits=1000" TargetMode="External"/><Relationship Id="rId292" Type="http://schemas.openxmlformats.org/officeDocument/2006/relationships/hyperlink" Target="https://www.nj.gov/cgi-bin/education/csg/17/csg1a.pl?string=AK-6K-6&amp;maxhits=1000" TargetMode="External"/><Relationship Id="rId306" Type="http://schemas.openxmlformats.org/officeDocument/2006/relationships/hyperlink" Target="https://www.nj.gov/cgi-bin/education/csg/17/csg1a.pl?string=OCHARTER&amp;maxhits=1000" TargetMode="External"/><Relationship Id="rId87" Type="http://schemas.openxmlformats.org/officeDocument/2006/relationships/hyperlink" Target="https://www.nj.gov/cgi-bin/education/csg/17/csg1a.pl?string=NK-12K-123500plus&amp;maxhits=1000" TargetMode="External"/><Relationship Id="rId513" Type="http://schemas.openxmlformats.org/officeDocument/2006/relationships/hyperlink" Target="https://www.nj.gov/cgi-bin/education/csg/17/csg1a.pl?string=FG7-127-129-12&amp;maxhits=1000" TargetMode="External"/><Relationship Id="rId597" Type="http://schemas.openxmlformats.org/officeDocument/2006/relationships/hyperlink" Target="https://www.nj.gov/cgi-bin/education/csg/17/csg1a.pl?string=LK-12K-120-1800&amp;maxhits=1000" TargetMode="External"/><Relationship Id="rId152" Type="http://schemas.openxmlformats.org/officeDocument/2006/relationships/hyperlink" Target="https://www.nj.gov/cgi-bin/education/csg/17/csg1a.pl?string=JK-12K-8401-750&amp;maxhits=1000" TargetMode="External"/><Relationship Id="rId457" Type="http://schemas.openxmlformats.org/officeDocument/2006/relationships/hyperlink" Target="https://www.nj.gov/cgi-bin/education/csg/17/csg1a.pl?string=EK-8K-8751plus&amp;maxhits=1000" TargetMode="External"/><Relationship Id="rId14" Type="http://schemas.openxmlformats.org/officeDocument/2006/relationships/hyperlink" Target="https://www.nj.gov/cgi-bin/education/csg/17/csg1a.pl?string=GG9-127-129-12&amp;maxhits=1000" TargetMode="External"/><Relationship Id="rId317" Type="http://schemas.openxmlformats.org/officeDocument/2006/relationships/hyperlink" Target="https://www.nj.gov/cgi-bin/education/csg/17/csg1a.pl?string=NK-12K-123500plus&amp;maxhits=1000" TargetMode="External"/><Relationship Id="rId524" Type="http://schemas.openxmlformats.org/officeDocument/2006/relationships/hyperlink" Target="https://www.nj.gov/cgi-bin/education/csg/17/csg1a.pl?string=NK-12K-123500plus&amp;maxhits=1000" TargetMode="External"/><Relationship Id="rId98" Type="http://schemas.openxmlformats.org/officeDocument/2006/relationships/hyperlink" Target="https://www.nj.gov/cgi-bin/education/csg/17/csg1a.pl?string=NK-12K-123500plus&amp;maxhits=1000" TargetMode="External"/><Relationship Id="rId163" Type="http://schemas.openxmlformats.org/officeDocument/2006/relationships/hyperlink" Target="https://www.nj.gov/cgi-bin/education/csg/17/csg1a.pl?string=OCHARTER&amp;maxhits=1000" TargetMode="External"/><Relationship Id="rId370" Type="http://schemas.openxmlformats.org/officeDocument/2006/relationships/hyperlink" Target="https://www.nj.gov/cgi-bin/education/csg/17/csg1a.pl?string=OCHARTER&amp;maxhits=1000" TargetMode="External"/><Relationship Id="rId230" Type="http://schemas.openxmlformats.org/officeDocument/2006/relationships/hyperlink" Target="https://www.nj.gov/cgi-bin/education/csg/17/csg1a.pl?string=OCHARTER&amp;maxhits=1000" TargetMode="External"/><Relationship Id="rId468" Type="http://schemas.openxmlformats.org/officeDocument/2006/relationships/hyperlink" Target="https://www.nj.gov/cgi-bin/education/csg/17/csg1a.pl?string=EK-8K-8751plus&amp;maxhits=1000" TargetMode="External"/><Relationship Id="rId25" Type="http://schemas.openxmlformats.org/officeDocument/2006/relationships/hyperlink" Target="https://www.nj.gov/cgi-bin/education/csg/17/csg1a.pl?string=EK-8K-8751plus&amp;maxhits=1000" TargetMode="External"/><Relationship Id="rId328" Type="http://schemas.openxmlformats.org/officeDocument/2006/relationships/hyperlink" Target="https://www.nj.gov/cgi-bin/education/csg/17/csg1a.pl?string=DK-8K-8401-750&amp;maxhits=1000" TargetMode="External"/><Relationship Id="rId535" Type="http://schemas.openxmlformats.org/officeDocument/2006/relationships/hyperlink" Target="https://www.nj.gov/cgi-bin/education/csg/17/csg1a.pl?string=QCOUNTYVOC&amp;maxhits=1000" TargetMode="External"/><Relationship Id="rId174" Type="http://schemas.openxmlformats.org/officeDocument/2006/relationships/hyperlink" Target="https://www.nj.gov/cgi-bin/education/csg/17/csg1a.pl?string=HK-12K-6&amp;maxhits=1000" TargetMode="External"/><Relationship Id="rId381" Type="http://schemas.openxmlformats.org/officeDocument/2006/relationships/hyperlink" Target="https://www.nj.gov/cgi-bin/education/csg/17/csg1a.pl?string=LK-12K-120-1800&amp;maxhits=1000" TargetMode="External"/><Relationship Id="rId602" Type="http://schemas.openxmlformats.org/officeDocument/2006/relationships/hyperlink" Target="https://www.nj.gov/cgi-bin/education/csg/17/csg1a.pl?string=AK-6K-6&amp;maxhits=1000" TargetMode="External"/><Relationship Id="rId241" Type="http://schemas.openxmlformats.org/officeDocument/2006/relationships/hyperlink" Target="https://www.nj.gov/cgi-bin/education/csg/17/csg1a.pl?string=OCHARTER&amp;maxhits=1000" TargetMode="External"/><Relationship Id="rId479" Type="http://schemas.openxmlformats.org/officeDocument/2006/relationships/hyperlink" Target="https://www.nj.gov/cgi-bin/education/csg/17/csg1a.pl?string=NK-12K-123500plus&amp;maxhits=1000" TargetMode="External"/><Relationship Id="rId36" Type="http://schemas.openxmlformats.org/officeDocument/2006/relationships/hyperlink" Target="https://www.nj.gov/cgi-bin/education/csg/17/csg1a.pl?string=GG9-127-129-12&amp;maxhits=1000" TargetMode="External"/><Relationship Id="rId339" Type="http://schemas.openxmlformats.org/officeDocument/2006/relationships/hyperlink" Target="https://www.nj.gov/cgi-bin/education/csg/17/csg1a.pl?string=CK-8K-80-400&amp;maxhits=1000" TargetMode="External"/><Relationship Id="rId546" Type="http://schemas.openxmlformats.org/officeDocument/2006/relationships/hyperlink" Target="https://www.nj.gov/cgi-bin/education/csg/17/csg1a.pl?string=MK-12K-121800-3500&amp;maxhits=1000" TargetMode="External"/><Relationship Id="rId101" Type="http://schemas.openxmlformats.org/officeDocument/2006/relationships/hyperlink" Target="https://www.nj.gov/cgi-bin/education/csg/17/csg1a.pl?string=LK-12K-120-1800&amp;maxhits=1000" TargetMode="External"/><Relationship Id="rId185" Type="http://schemas.openxmlformats.org/officeDocument/2006/relationships/hyperlink" Target="https://www.nj.gov/cgi-bin/education/csg/17/csg1a.pl?string=EK-8K-8751plus&amp;maxhits=1000" TargetMode="External"/><Relationship Id="rId406" Type="http://schemas.openxmlformats.org/officeDocument/2006/relationships/hyperlink" Target="https://www.nj.gov/cgi-bin/education/csg/17/csg1a.pl?string=JK-12K-8401-750&amp;maxhits=1000" TargetMode="External"/><Relationship Id="rId392" Type="http://schemas.openxmlformats.org/officeDocument/2006/relationships/hyperlink" Target="https://www.nj.gov/cgi-bin/education/csg/17/csg1a.pl?string=NK-12K-123500plus&amp;maxhits=1000" TargetMode="External"/><Relationship Id="rId613" Type="http://schemas.openxmlformats.org/officeDocument/2006/relationships/hyperlink" Target="https://www.nj.gov/cgi-bin/education/csg/17/csg1a.pl?string=IK-12K-80-400&amp;maxhits=1000" TargetMode="External"/><Relationship Id="rId252" Type="http://schemas.openxmlformats.org/officeDocument/2006/relationships/hyperlink" Target="https://www.nj.gov/cgi-bin/education/csg/17/csg1a.pl?string=OCHARTER&amp;maxhits=1000" TargetMode="External"/><Relationship Id="rId47" Type="http://schemas.openxmlformats.org/officeDocument/2006/relationships/hyperlink" Target="https://www.nj.gov/cgi-bin/education/csg/17/csg1a.pl?string=JK-12K-8401-750&amp;maxhits=1000" TargetMode="External"/><Relationship Id="rId112" Type="http://schemas.openxmlformats.org/officeDocument/2006/relationships/hyperlink" Target="https://www.nj.gov/cgi-bin/education/csg/17/csg1a.pl?string=QCOUNTYVOC&amp;maxhits=1000" TargetMode="External"/><Relationship Id="rId557" Type="http://schemas.openxmlformats.org/officeDocument/2006/relationships/hyperlink" Target="https://www.nj.gov/cgi-bin/education/csg/17/csg1a.pl?string=LK-12K-120-1800&amp;maxhits=1000" TargetMode="External"/><Relationship Id="rId196" Type="http://schemas.openxmlformats.org/officeDocument/2006/relationships/hyperlink" Target="https://www.nj.gov/cgi-bin/education/csg/17/csg1a.pl?string=QCOUNTYVOC&amp;maxhits=1000" TargetMode="External"/><Relationship Id="rId417" Type="http://schemas.openxmlformats.org/officeDocument/2006/relationships/hyperlink" Target="https://www.nj.gov/cgi-bin/education/csg/17/csg1a.pl?string=AK-6K-6&amp;maxhits=1000" TargetMode="External"/><Relationship Id="rId624" Type="http://schemas.openxmlformats.org/officeDocument/2006/relationships/hyperlink" Target="https://www.nj.gov/cgi-bin/education/csg/17/csg1a.pl?string=NK-12K-123500plus&amp;maxhits=1000" TargetMode="External"/><Relationship Id="rId263" Type="http://schemas.openxmlformats.org/officeDocument/2006/relationships/hyperlink" Target="https://www.nj.gov/cgi-bin/education/csg/17/csg1a.pl?string=OCHARTER&amp;maxhits=1000" TargetMode="External"/><Relationship Id="rId470" Type="http://schemas.openxmlformats.org/officeDocument/2006/relationships/hyperlink" Target="https://www.nj.gov/cgi-bin/education/csg/17/csg1a.pl?string=DK-8K-8401-750&amp;maxhits=1000" TargetMode="External"/><Relationship Id="rId58" Type="http://schemas.openxmlformats.org/officeDocument/2006/relationships/hyperlink" Target="https://www.nj.gov/cgi-bin/education/csg/17/csg1a.pl?string=DK-8K-8401-750&amp;maxhits=1000" TargetMode="External"/><Relationship Id="rId123" Type="http://schemas.openxmlformats.org/officeDocument/2006/relationships/hyperlink" Target="https://www.nj.gov/cgi-bin/education/csg/17/csg1a.pl?string=GG9-127-129-12&amp;maxhits=1000" TargetMode="External"/><Relationship Id="rId330" Type="http://schemas.openxmlformats.org/officeDocument/2006/relationships/hyperlink" Target="https://www.nj.gov/cgi-bin/education/csg/17/csg1a.pl?string=IK-12K-80-400&amp;maxhits=1000" TargetMode="External"/><Relationship Id="rId568" Type="http://schemas.openxmlformats.org/officeDocument/2006/relationships/hyperlink" Target="https://www.nj.gov/cgi-bin/education/csg/17/csg1a.pl?string=NK-12K-123500plus&amp;maxhits=1000" TargetMode="External"/><Relationship Id="rId165" Type="http://schemas.openxmlformats.org/officeDocument/2006/relationships/hyperlink" Target="https://www.nj.gov/cgi-bin/education/csg/17/csg1a.pl?string=CK-8K-80-400&amp;maxhits=1000" TargetMode="External"/><Relationship Id="rId372" Type="http://schemas.openxmlformats.org/officeDocument/2006/relationships/hyperlink" Target="https://www.nj.gov/cgi-bin/education/csg/17/csg1a.pl?string=NK-12K-123500plus&amp;maxhits=1000" TargetMode="External"/><Relationship Id="rId428" Type="http://schemas.openxmlformats.org/officeDocument/2006/relationships/hyperlink" Target="https://www.nj.gov/cgi-bin/education/csg/17/csg1a.pl?string=NK-12K-123500plus&amp;maxhits=1000" TargetMode="External"/><Relationship Id="rId635" Type="http://schemas.openxmlformats.org/officeDocument/2006/relationships/hyperlink" Target="https://www.nj.gov/cgi-bin/education/csg/17/csg1a.pl?string=LK-12K-120-1800&amp;maxhits=1000" TargetMode="External"/><Relationship Id="rId232" Type="http://schemas.openxmlformats.org/officeDocument/2006/relationships/hyperlink" Target="https://www.nj.gov/cgi-bin/education/csg/17/csg1a.pl?string=LK-12K-120-1800&amp;maxhits=1000" TargetMode="External"/><Relationship Id="rId274" Type="http://schemas.openxmlformats.org/officeDocument/2006/relationships/hyperlink" Target="https://www.nj.gov/cgi-bin/education/csg/17/csg1a.pl?string=FG7-127-129-12&amp;maxhits=1000" TargetMode="External"/><Relationship Id="rId481" Type="http://schemas.openxmlformats.org/officeDocument/2006/relationships/hyperlink" Target="https://www.nj.gov/cgi-bin/education/csg/17/csg1a.pl?string=CK-8K-80-400&amp;maxhits=1000" TargetMode="External"/><Relationship Id="rId27" Type="http://schemas.openxmlformats.org/officeDocument/2006/relationships/hyperlink" Target="https://www.nj.gov/cgi-bin/education/csg/17/csg1a.pl?string=IK-12K-80-400&amp;maxhits=1000" TargetMode="External"/><Relationship Id="rId69" Type="http://schemas.openxmlformats.org/officeDocument/2006/relationships/hyperlink" Target="https://www.nj.gov/cgi-bin/education/csg/17/csg1a.pl?string=IK-12K-80-400&amp;maxhits=1000" TargetMode="External"/><Relationship Id="rId134" Type="http://schemas.openxmlformats.org/officeDocument/2006/relationships/hyperlink" Target="https://www.nj.gov/cgi-bin/education/csg/17/csg1a.pl?string=FG7-127-129-12&amp;maxhits=1000" TargetMode="External"/><Relationship Id="rId537" Type="http://schemas.openxmlformats.org/officeDocument/2006/relationships/hyperlink" Target="https://www.nj.gov/cgi-bin/education/csg/17/csg1a.pl?string=OCHARTER&amp;maxhits=1000" TargetMode="External"/><Relationship Id="rId579" Type="http://schemas.openxmlformats.org/officeDocument/2006/relationships/hyperlink" Target="https://www.nj.gov/cgi-bin/education/csg/17/csg1a.pl?string=EK-8K-8751plus&amp;maxhits=1000" TargetMode="External"/><Relationship Id="rId80" Type="http://schemas.openxmlformats.org/officeDocument/2006/relationships/hyperlink" Target="https://www.nj.gov/cgi-bin/education/csg/17/csg1a.pl?string=NK-12K-123500plus&amp;maxhits=1000" TargetMode="External"/><Relationship Id="rId176" Type="http://schemas.openxmlformats.org/officeDocument/2006/relationships/hyperlink" Target="https://www.nj.gov/cgi-bin/education/csg/17/csg1a.pl?string=OCHARTER&amp;maxhits=1000" TargetMode="External"/><Relationship Id="rId341" Type="http://schemas.openxmlformats.org/officeDocument/2006/relationships/hyperlink" Target="https://www.nj.gov/cgi-bin/education/csg/17/csg1a.pl?string=CK-8K-80-400&amp;maxhits=1000" TargetMode="External"/><Relationship Id="rId383" Type="http://schemas.openxmlformats.org/officeDocument/2006/relationships/hyperlink" Target="https://www.nj.gov/cgi-bin/education/csg/17/csg1a.pl?string=MK-12K-121800-3500&amp;maxhits=1000" TargetMode="External"/><Relationship Id="rId439" Type="http://schemas.openxmlformats.org/officeDocument/2006/relationships/hyperlink" Target="https://www.nj.gov/cgi-bin/education/csg/17/csg1a.pl?string=GG9-127-129-12&amp;maxhits=1000" TargetMode="External"/><Relationship Id="rId590" Type="http://schemas.openxmlformats.org/officeDocument/2006/relationships/hyperlink" Target="https://www.nj.gov/cgi-bin/education/csg/17/csg1a.pl?string=DK-8K-8401-750&amp;maxhits=1000" TargetMode="External"/><Relationship Id="rId604" Type="http://schemas.openxmlformats.org/officeDocument/2006/relationships/hyperlink" Target="https://www.nj.gov/cgi-bin/education/csg/17/csg1a.pl?string=QCOUNTYVOC&amp;maxhits=1000" TargetMode="External"/><Relationship Id="rId646" Type="http://schemas.openxmlformats.org/officeDocument/2006/relationships/hyperlink" Target="https://www.nj.gov/cgi-bin/education/csg/17/csg1a.pl?string=AK-6K-6&amp;maxhits=1000" TargetMode="External"/><Relationship Id="rId201" Type="http://schemas.openxmlformats.org/officeDocument/2006/relationships/hyperlink" Target="https://www.nj.gov/cgi-bin/education/csg/17/csg1a.pl?string=IK-12K-80-400&amp;maxhits=1000" TargetMode="External"/><Relationship Id="rId243" Type="http://schemas.openxmlformats.org/officeDocument/2006/relationships/hyperlink" Target="https://www.nj.gov/cgi-bin/education/csg/17/csg1a.pl?string=NK-12K-123500plus&amp;maxhits=1000" TargetMode="External"/><Relationship Id="rId285" Type="http://schemas.openxmlformats.org/officeDocument/2006/relationships/hyperlink" Target="https://www.nj.gov/cgi-bin/education/csg/17/csg1a.pl?string=FG7-127-129-12&amp;maxhits=1000" TargetMode="External"/><Relationship Id="rId450" Type="http://schemas.openxmlformats.org/officeDocument/2006/relationships/hyperlink" Target="https://www.nj.gov/cgi-bin/education/csg/17/csg1a.pl?string=JK-12K-8401-750&amp;maxhits=1000" TargetMode="External"/><Relationship Id="rId506" Type="http://schemas.openxmlformats.org/officeDocument/2006/relationships/hyperlink" Target="https://www.nj.gov/cgi-bin/education/csg/17/csg1a.pl?string=IK-12K-80-400&amp;maxhits=1000" TargetMode="External"/><Relationship Id="rId38" Type="http://schemas.openxmlformats.org/officeDocument/2006/relationships/hyperlink" Target="https://www.nj.gov/cgi-bin/education/csg/17/csg1a.pl?string=EK-8K-8751plus&amp;maxhits=1000" TargetMode="External"/><Relationship Id="rId103" Type="http://schemas.openxmlformats.org/officeDocument/2006/relationships/hyperlink" Target="https://www.nj.gov/cgi-bin/education/csg/17/csg1a.pl?string=LK-12K-120-1800&amp;maxhits=1000" TargetMode="External"/><Relationship Id="rId310" Type="http://schemas.openxmlformats.org/officeDocument/2006/relationships/hyperlink" Target="https://www.nj.gov/cgi-bin/education/csg/17/csg1a.pl?string=OCHARTER&amp;maxhits=1000" TargetMode="External"/><Relationship Id="rId492" Type="http://schemas.openxmlformats.org/officeDocument/2006/relationships/hyperlink" Target="https://www.nj.gov/cgi-bin/education/csg/17/csg1a.pl?string=GG9-127-129-12&amp;maxhits=1000" TargetMode="External"/><Relationship Id="rId548" Type="http://schemas.openxmlformats.org/officeDocument/2006/relationships/hyperlink" Target="https://www.nj.gov/cgi-bin/education/csg/17/csg1a.pl?string=IK-12K-80-400&amp;maxhits=1000" TargetMode="External"/><Relationship Id="rId91" Type="http://schemas.openxmlformats.org/officeDocument/2006/relationships/hyperlink" Target="https://www.nj.gov/cgi-bin/education/csg/17/csg1a.pl?string=JK-12K-8401-750&amp;maxhits=1000" TargetMode="External"/><Relationship Id="rId145" Type="http://schemas.openxmlformats.org/officeDocument/2006/relationships/hyperlink" Target="https://www.nj.gov/cgi-bin/education/csg/17/csg1a.pl?string=EK-8K-8751plus&amp;maxhits=1000" TargetMode="External"/><Relationship Id="rId187" Type="http://schemas.openxmlformats.org/officeDocument/2006/relationships/hyperlink" Target="https://www.nj.gov/cgi-bin/education/csg/17/csg1a.pl?string=GG9-127-129-12&amp;maxhits=1000" TargetMode="External"/><Relationship Id="rId352" Type="http://schemas.openxmlformats.org/officeDocument/2006/relationships/hyperlink" Target="https://www.nj.gov/cgi-bin/education/csg/17/csg1a.pl?string=DK-8K-8401-750&amp;maxhits=1000" TargetMode="External"/><Relationship Id="rId394" Type="http://schemas.openxmlformats.org/officeDocument/2006/relationships/hyperlink" Target="https://www.nj.gov/cgi-bin/education/csg/17/csg1a.pl?string=LK-12K-120-1800&amp;maxhits=1000" TargetMode="External"/><Relationship Id="rId408" Type="http://schemas.openxmlformats.org/officeDocument/2006/relationships/hyperlink" Target="https://www.nj.gov/cgi-bin/education/csg/17/csg1a.pl?string=IK-12K-80-400&amp;maxhits=1000" TargetMode="External"/><Relationship Id="rId615" Type="http://schemas.openxmlformats.org/officeDocument/2006/relationships/hyperlink" Target="https://www.nj.gov/cgi-bin/education/csg/17/csg1a.pl?string=LK-12K-120-1800&amp;maxhits=1000" TargetMode="External"/><Relationship Id="rId212" Type="http://schemas.openxmlformats.org/officeDocument/2006/relationships/hyperlink" Target="https://www.nj.gov/cgi-bin/education/csg/17/csg1a.pl?string=OCHARTER&amp;maxhits=1000" TargetMode="External"/><Relationship Id="rId254" Type="http://schemas.openxmlformats.org/officeDocument/2006/relationships/hyperlink" Target="https://www.nj.gov/cgi-bin/education/csg/17/csg1a.pl?string=OCHARTER&amp;maxhits=1000" TargetMode="External"/><Relationship Id="rId657" Type="http://schemas.openxmlformats.org/officeDocument/2006/relationships/hyperlink" Target="https://www.nj.gov/cgi-bin/education/csg/17/csg1a.pl?string=IK-12K-80-400&amp;maxhits=1000" TargetMode="External"/><Relationship Id="rId49" Type="http://schemas.openxmlformats.org/officeDocument/2006/relationships/hyperlink" Target="https://www.nj.gov/cgi-bin/education/csg/17/csg1a.pl?string=NK-12K-123500plus&amp;maxhits=1000" TargetMode="External"/><Relationship Id="rId114" Type="http://schemas.openxmlformats.org/officeDocument/2006/relationships/hyperlink" Target="https://www.nj.gov/cgi-bin/education/csg/17/csg1a.pl?string=AK-6K-6&amp;maxhits=1000" TargetMode="External"/><Relationship Id="rId296" Type="http://schemas.openxmlformats.org/officeDocument/2006/relationships/hyperlink" Target="https://www.nj.gov/cgi-bin/education/csg/17/csg1a.pl?string=MK-12K-121800-3500&amp;maxhits=1000" TargetMode="External"/><Relationship Id="rId461" Type="http://schemas.openxmlformats.org/officeDocument/2006/relationships/hyperlink" Target="https://www.nj.gov/cgi-bin/education/csg/17/csg1a.pl?string=EK-8K-8751plus&amp;maxhits=1000" TargetMode="External"/><Relationship Id="rId517" Type="http://schemas.openxmlformats.org/officeDocument/2006/relationships/hyperlink" Target="https://www.nj.gov/cgi-bin/education/csg/17/csg1a.pl?string=AK-6K-6&amp;maxhits=1000" TargetMode="External"/><Relationship Id="rId559" Type="http://schemas.openxmlformats.org/officeDocument/2006/relationships/hyperlink" Target="https://www.nj.gov/cgi-bin/education/csg/17/csg1a.pl?string=QCOUNTYVOC&amp;maxhits=1000" TargetMode="External"/><Relationship Id="rId60" Type="http://schemas.openxmlformats.org/officeDocument/2006/relationships/hyperlink" Target="https://www.nj.gov/cgi-bin/education/csg/17/csg1a.pl?string=JK-12K-8401-750&amp;maxhits=1000" TargetMode="External"/><Relationship Id="rId156" Type="http://schemas.openxmlformats.org/officeDocument/2006/relationships/hyperlink" Target="https://www.nj.gov/cgi-bin/education/csg/17/csg1a.pl?string=OCHARTER&amp;maxhits=1000" TargetMode="External"/><Relationship Id="rId198" Type="http://schemas.openxmlformats.org/officeDocument/2006/relationships/hyperlink" Target="https://www.nj.gov/cgi-bin/education/csg/17/csg1a.pl?string=FG7-127-129-12&amp;maxhits=1000" TargetMode="External"/><Relationship Id="rId321" Type="http://schemas.openxmlformats.org/officeDocument/2006/relationships/hyperlink" Target="https://www.nj.gov/cgi-bin/education/csg/17/csg1a.pl?string=MK-12K-121800-3500&amp;maxhits=1000" TargetMode="External"/><Relationship Id="rId363" Type="http://schemas.openxmlformats.org/officeDocument/2006/relationships/hyperlink" Target="https://www.nj.gov/cgi-bin/education/csg/17/csg1a.pl?string=QCOUNTYVOC&amp;maxhits=1000" TargetMode="External"/><Relationship Id="rId419" Type="http://schemas.openxmlformats.org/officeDocument/2006/relationships/hyperlink" Target="https://www.nj.gov/cgi-bin/education/csg/17/csg1a.pl?string=OCHARTER&amp;maxhits=1000" TargetMode="External"/><Relationship Id="rId570" Type="http://schemas.openxmlformats.org/officeDocument/2006/relationships/hyperlink" Target="https://www.nj.gov/cgi-bin/education/csg/17/csg1a.pl?string=NK-12K-123500plus&amp;maxhits=1000" TargetMode="External"/><Relationship Id="rId626" Type="http://schemas.openxmlformats.org/officeDocument/2006/relationships/hyperlink" Target="https://www.nj.gov/cgi-bin/education/csg/17/csg1a.pl?string=NK-12K-123500plus&amp;maxhits=1000" TargetMode="External"/><Relationship Id="rId223" Type="http://schemas.openxmlformats.org/officeDocument/2006/relationships/hyperlink" Target="https://www.nj.gov/cgi-bin/education/csg/17/csg1a.pl?string=OCHARTER&amp;maxhits=1000" TargetMode="External"/><Relationship Id="rId430" Type="http://schemas.openxmlformats.org/officeDocument/2006/relationships/hyperlink" Target="https://www.nj.gov/cgi-bin/education/csg/17/csg1a.pl?string=KK-12K-8751plus&amp;maxhits=1000" TargetMode="External"/><Relationship Id="rId18" Type="http://schemas.openxmlformats.org/officeDocument/2006/relationships/hyperlink" Target="https://www.nj.gov/cgi-bin/education/csg/17/csg1a.pl?string=EK-8K-8751plus&amp;maxhits=1000" TargetMode="External"/><Relationship Id="rId265" Type="http://schemas.openxmlformats.org/officeDocument/2006/relationships/hyperlink" Target="https://www.nj.gov/cgi-bin/education/csg/17/csg1a.pl?string=OCHARTER&amp;maxhits=1000" TargetMode="External"/><Relationship Id="rId472" Type="http://schemas.openxmlformats.org/officeDocument/2006/relationships/hyperlink" Target="https://www.nj.gov/cgi-bin/education/csg/17/csg1a.pl?string=HK-12K-6&amp;maxhits=1000" TargetMode="External"/><Relationship Id="rId528" Type="http://schemas.openxmlformats.org/officeDocument/2006/relationships/hyperlink" Target="https://www.nj.gov/cgi-bin/education/csg/17/csg1a.pl?string=OCHARTER&amp;maxhits=1000" TargetMode="External"/><Relationship Id="rId125" Type="http://schemas.openxmlformats.org/officeDocument/2006/relationships/hyperlink" Target="https://www.nj.gov/cgi-bin/education/csg/17/csg1a.pl?string=AK-6K-6&amp;maxhits=1000" TargetMode="External"/><Relationship Id="rId167" Type="http://schemas.openxmlformats.org/officeDocument/2006/relationships/hyperlink" Target="https://www.nj.gov/cgi-bin/education/csg/17/csg1a.pl?string=EK-8K-8751plus&amp;maxhits=1000" TargetMode="External"/><Relationship Id="rId332" Type="http://schemas.openxmlformats.org/officeDocument/2006/relationships/hyperlink" Target="https://www.nj.gov/cgi-bin/education/csg/17/csg1a.pl?string=CK-8K-80-400&amp;maxhits=1000" TargetMode="External"/><Relationship Id="rId374" Type="http://schemas.openxmlformats.org/officeDocument/2006/relationships/hyperlink" Target="https://www.nj.gov/cgi-bin/education/csg/17/csg1a.pl?string=NK-12K-123500plus&amp;maxhits=1000" TargetMode="External"/><Relationship Id="rId581" Type="http://schemas.openxmlformats.org/officeDocument/2006/relationships/hyperlink" Target="https://www.nj.gov/cgi-bin/education/csg/17/csg1a.pl?string=GG9-127-129-12&amp;maxhits=1000" TargetMode="External"/><Relationship Id="rId71" Type="http://schemas.openxmlformats.org/officeDocument/2006/relationships/hyperlink" Target="https://www.nj.gov/cgi-bin/education/csg/17/csg1a.pl?string=LK-12K-120-1800&amp;maxhits=1000" TargetMode="External"/><Relationship Id="rId234" Type="http://schemas.openxmlformats.org/officeDocument/2006/relationships/hyperlink" Target="https://www.nj.gov/cgi-bin/education/csg/17/csg1a.pl?string=OCHARTER&amp;maxhits=1000" TargetMode="External"/><Relationship Id="rId637" Type="http://schemas.openxmlformats.org/officeDocument/2006/relationships/hyperlink" Target="https://www.nj.gov/cgi-bin/education/csg/17/csg1a.pl?string=AK-6K-6&amp;maxhits=1000" TargetMode="External"/><Relationship Id="rId2" Type="http://schemas.openxmlformats.org/officeDocument/2006/relationships/hyperlink" Target="https://www.nj.gov/cgi-bin/education/csg/17/csg1a.pl?string=NK-12K-123500plus&amp;maxhits=1000" TargetMode="External"/><Relationship Id="rId29" Type="http://schemas.openxmlformats.org/officeDocument/2006/relationships/hyperlink" Target="https://www.nj.gov/cgi-bin/education/csg/17/csg1a.pl?string=IK-12K-80-400&amp;maxhits=1000" TargetMode="External"/><Relationship Id="rId276" Type="http://schemas.openxmlformats.org/officeDocument/2006/relationships/hyperlink" Target="https://www.nj.gov/cgi-bin/education/csg/17/csg1a.pl?string=AK-6K-6&amp;maxhits=1000" TargetMode="External"/><Relationship Id="rId441" Type="http://schemas.openxmlformats.org/officeDocument/2006/relationships/hyperlink" Target="https://www.nj.gov/cgi-bin/education/csg/17/csg1a.pl?string=EK-8K-8751plus&amp;maxhits=1000" TargetMode="External"/><Relationship Id="rId483" Type="http://schemas.openxmlformats.org/officeDocument/2006/relationships/hyperlink" Target="https://www.nj.gov/cgi-bin/education/csg/17/csg1a.pl?string=MK-12K-121800-3500&amp;maxhits=1000" TargetMode="External"/><Relationship Id="rId539" Type="http://schemas.openxmlformats.org/officeDocument/2006/relationships/hyperlink" Target="https://www.nj.gov/cgi-bin/education/csg/17/csg1a.pl?string=OCHARTER&amp;maxhits=1000" TargetMode="External"/><Relationship Id="rId40" Type="http://schemas.openxmlformats.org/officeDocument/2006/relationships/hyperlink" Target="https://www.nj.gov/cgi-bin/education/csg/17/csg1a.pl?string=DK-8K-8401-750&amp;maxhits=1000" TargetMode="External"/><Relationship Id="rId136" Type="http://schemas.openxmlformats.org/officeDocument/2006/relationships/hyperlink" Target="https://www.nj.gov/cgi-bin/education/csg/17/csg1a.pl?string=NK-12K-123500plus&amp;maxhits=1000" TargetMode="External"/><Relationship Id="rId178" Type="http://schemas.openxmlformats.org/officeDocument/2006/relationships/hyperlink" Target="https://www.nj.gov/cgi-bin/education/csg/17/csg1a.pl?string=DK-8K-8401-750&amp;maxhits=1000" TargetMode="External"/><Relationship Id="rId301" Type="http://schemas.openxmlformats.org/officeDocument/2006/relationships/hyperlink" Target="https://www.nj.gov/cgi-bin/education/csg/17/csg1a.pl?string=OCHARTER&amp;maxhits=1000" TargetMode="External"/><Relationship Id="rId343" Type="http://schemas.openxmlformats.org/officeDocument/2006/relationships/hyperlink" Target="https://www.nj.gov/cgi-bin/education/csg/17/csg1a.pl?string=GG9-127-129-12&amp;maxhits=1000" TargetMode="External"/><Relationship Id="rId550" Type="http://schemas.openxmlformats.org/officeDocument/2006/relationships/hyperlink" Target="https://www.nj.gov/cgi-bin/education/csg/17/csg1a.pl?string=IK-12K-80-400&amp;maxhits=1000" TargetMode="External"/><Relationship Id="rId82" Type="http://schemas.openxmlformats.org/officeDocument/2006/relationships/hyperlink" Target="https://www.nj.gov/cgi-bin/education/csg/17/csg1a.pl?string=GG9-127-129-12&amp;maxhits=1000" TargetMode="External"/><Relationship Id="rId203" Type="http://schemas.openxmlformats.org/officeDocument/2006/relationships/hyperlink" Target="https://www.nj.gov/cgi-bin/education/csg/17/csg1a.pl?string=IK-12K-80-400&amp;maxhits=1000" TargetMode="External"/><Relationship Id="rId385" Type="http://schemas.openxmlformats.org/officeDocument/2006/relationships/hyperlink" Target="https://www.nj.gov/cgi-bin/education/csg/17/csg1a.pl?string=QCOUNTYVOC&amp;maxhits=1000" TargetMode="External"/><Relationship Id="rId592" Type="http://schemas.openxmlformats.org/officeDocument/2006/relationships/hyperlink" Target="https://www.nj.gov/cgi-bin/education/csg/17/csg1a.pl?string=LK-12K-120-1800&amp;maxhits=1000" TargetMode="External"/><Relationship Id="rId606" Type="http://schemas.openxmlformats.org/officeDocument/2006/relationships/hyperlink" Target="https://www.nj.gov/cgi-bin/education/csg/17/csg1a.pl?string=MK-12K-121800-3500&amp;maxhits=1000" TargetMode="External"/><Relationship Id="rId648" Type="http://schemas.openxmlformats.org/officeDocument/2006/relationships/hyperlink" Target="https://www.nj.gov/cgi-bin/education/csg/17/csg1a.pl?string=IK-12K-80-400&amp;maxhits=1000" TargetMode="External"/><Relationship Id="rId245" Type="http://schemas.openxmlformats.org/officeDocument/2006/relationships/hyperlink" Target="https://www.nj.gov/cgi-bin/education/csg/17/csg1a.pl?string=OCHARTER&amp;maxhits=1000" TargetMode="External"/><Relationship Id="rId287" Type="http://schemas.openxmlformats.org/officeDocument/2006/relationships/hyperlink" Target="https://www.nj.gov/cgi-bin/education/csg/17/csg1a.pl?string=AK-6K-6&amp;maxhits=1000" TargetMode="External"/><Relationship Id="rId410" Type="http://schemas.openxmlformats.org/officeDocument/2006/relationships/hyperlink" Target="https://www.nj.gov/cgi-bin/education/csg/17/csg1a.pl?string=EK-8K-8751plus&amp;maxhits=1000" TargetMode="External"/><Relationship Id="rId452" Type="http://schemas.openxmlformats.org/officeDocument/2006/relationships/hyperlink" Target="https://www.nj.gov/cgi-bin/education/csg/17/csg1a.pl?string=MK-12K-121800-3500&amp;maxhits=1000" TargetMode="External"/><Relationship Id="rId494" Type="http://schemas.openxmlformats.org/officeDocument/2006/relationships/hyperlink" Target="https://www.nj.gov/cgi-bin/education/csg/17/csg1a.pl?string=MK-12K-121800-3500&amp;maxhits=1000" TargetMode="External"/><Relationship Id="rId508" Type="http://schemas.openxmlformats.org/officeDocument/2006/relationships/hyperlink" Target="https://www.nj.gov/cgi-bin/education/csg/17/csg1a.pl?string=AK-6K-6&amp;maxhits=1000" TargetMode="External"/><Relationship Id="rId105" Type="http://schemas.openxmlformats.org/officeDocument/2006/relationships/hyperlink" Target="https://www.nj.gov/cgi-bin/education/csg/17/csg1a.pl?string=EK-8K-8751plus&amp;maxhits=1000" TargetMode="External"/><Relationship Id="rId147" Type="http://schemas.openxmlformats.org/officeDocument/2006/relationships/hyperlink" Target="https://www.nj.gov/cgi-bin/education/csg/17/csg1a.pl?string=CK-8K-80-400&amp;maxhits=1000" TargetMode="External"/><Relationship Id="rId312" Type="http://schemas.openxmlformats.org/officeDocument/2006/relationships/hyperlink" Target="https://www.nj.gov/cgi-bin/education/csg/17/csg1a.pl?string=QCOUNTYVOC&amp;maxhits=1000" TargetMode="External"/><Relationship Id="rId354" Type="http://schemas.openxmlformats.org/officeDocument/2006/relationships/hyperlink" Target="https://www.nj.gov/cgi-bin/education/csg/17/csg1a.pl?string=NK-12K-123500plus&amp;maxhits=1000" TargetMode="External"/><Relationship Id="rId51" Type="http://schemas.openxmlformats.org/officeDocument/2006/relationships/hyperlink" Target="https://www.nj.gov/cgi-bin/education/csg/17/csg1a.pl?string=NK-12K-123500plus&amp;maxhits=1000" TargetMode="External"/><Relationship Id="rId93" Type="http://schemas.openxmlformats.org/officeDocument/2006/relationships/hyperlink" Target="https://www.nj.gov/cgi-bin/education/csg/17/csg1a.pl?string=LK-12K-120-1800&amp;maxhits=1000" TargetMode="External"/><Relationship Id="rId189" Type="http://schemas.openxmlformats.org/officeDocument/2006/relationships/hyperlink" Target="https://www.nj.gov/cgi-bin/education/csg/17/csg1a.pl?string=EK-8K-8751plus&amp;maxhits=1000" TargetMode="External"/><Relationship Id="rId396" Type="http://schemas.openxmlformats.org/officeDocument/2006/relationships/hyperlink" Target="https://www.nj.gov/cgi-bin/education/csg/17/csg1a.pl?string=MK-12K-121800-3500&amp;maxhits=1000" TargetMode="External"/><Relationship Id="rId561" Type="http://schemas.openxmlformats.org/officeDocument/2006/relationships/hyperlink" Target="https://www.nj.gov/cgi-bin/education/csg/17/csg1a.pl?string=LK-12K-120-1800&amp;maxhits=1000" TargetMode="External"/><Relationship Id="rId617" Type="http://schemas.openxmlformats.org/officeDocument/2006/relationships/hyperlink" Target="https://www.nj.gov/cgi-bin/education/csg/17/csg1a.pl?string=JK-12K-8401-750&amp;maxhits=1000" TargetMode="External"/><Relationship Id="rId214" Type="http://schemas.openxmlformats.org/officeDocument/2006/relationships/hyperlink" Target="https://www.nj.gov/cgi-bin/education/csg/17/csg1a.pl?string=GG9-127-129-12&amp;maxhits=1000" TargetMode="External"/><Relationship Id="rId256" Type="http://schemas.openxmlformats.org/officeDocument/2006/relationships/hyperlink" Target="https://www.nj.gov/cgi-bin/education/csg/17/csg1a.pl?string=AK-6K-6&amp;maxhits=1000" TargetMode="External"/><Relationship Id="rId298" Type="http://schemas.openxmlformats.org/officeDocument/2006/relationships/hyperlink" Target="https://www.nj.gov/cgi-bin/education/csg/17/csg1a.pl?string=LK-12K-120-1800&amp;maxhits=1000" TargetMode="External"/><Relationship Id="rId421" Type="http://schemas.openxmlformats.org/officeDocument/2006/relationships/hyperlink" Target="https://www.nj.gov/cgi-bin/education/csg/17/csg1a.pl?string=LK-12K-120-1800&amp;maxhits=1000" TargetMode="External"/><Relationship Id="rId463" Type="http://schemas.openxmlformats.org/officeDocument/2006/relationships/hyperlink" Target="https://www.nj.gov/cgi-bin/education/csg/17/csg1a.pl?string=EK-8K-8751plus&amp;maxhits=1000" TargetMode="External"/><Relationship Id="rId519" Type="http://schemas.openxmlformats.org/officeDocument/2006/relationships/hyperlink" Target="https://www.nj.gov/cgi-bin/education/csg/17/csg1a.pl?string=AK-6K-6&amp;maxhits=1000" TargetMode="External"/><Relationship Id="rId116" Type="http://schemas.openxmlformats.org/officeDocument/2006/relationships/hyperlink" Target="https://www.nj.gov/cgi-bin/education/csg/17/csg1a.pl?string=IK-12K-80-400&amp;maxhits=1000" TargetMode="External"/><Relationship Id="rId158" Type="http://schemas.openxmlformats.org/officeDocument/2006/relationships/hyperlink" Target="https://www.nj.gov/cgi-bin/education/csg/17/csg1a.pl?string=OCHARTER&amp;maxhits=1000" TargetMode="External"/><Relationship Id="rId323" Type="http://schemas.openxmlformats.org/officeDocument/2006/relationships/hyperlink" Target="https://www.nj.gov/cgi-bin/education/csg/17/csg1a.pl?string=OCHARTER&amp;maxhits=1000" TargetMode="External"/><Relationship Id="rId530" Type="http://schemas.openxmlformats.org/officeDocument/2006/relationships/hyperlink" Target="https://www.nj.gov/cgi-bin/education/csg/17/csg1a.pl?string=EK-8K-8751plus&amp;maxhits=1000" TargetMode="External"/><Relationship Id="rId20" Type="http://schemas.openxmlformats.org/officeDocument/2006/relationships/hyperlink" Target="https://www.nj.gov/cgi-bin/education/csg/17/csg1a.pl?string=IK-12K-80-400&amp;maxhits=1000" TargetMode="External"/><Relationship Id="rId62" Type="http://schemas.openxmlformats.org/officeDocument/2006/relationships/hyperlink" Target="https://www.nj.gov/cgi-bin/education/csg/17/csg1a.pl?string=KK-12K-8751plus&amp;maxhits=1000" TargetMode="External"/><Relationship Id="rId365" Type="http://schemas.openxmlformats.org/officeDocument/2006/relationships/hyperlink" Target="https://www.nj.gov/cgi-bin/education/csg/17/csg1a.pl?string=OCHARTER&amp;maxhits=1000" TargetMode="External"/><Relationship Id="rId572" Type="http://schemas.openxmlformats.org/officeDocument/2006/relationships/hyperlink" Target="https://www.nj.gov/cgi-bin/education/csg/17/csg1a.pl?string=NK-12K-123500plus&amp;maxhits=1000" TargetMode="External"/><Relationship Id="rId628" Type="http://schemas.openxmlformats.org/officeDocument/2006/relationships/hyperlink" Target="https://www.nj.gov/cgi-bin/education/csg/17/csg1a.pl?string=OCHARTER&amp;maxhits=1000" TargetMode="External"/><Relationship Id="rId225" Type="http://schemas.openxmlformats.org/officeDocument/2006/relationships/hyperlink" Target="https://www.nj.gov/cgi-bin/education/csg/17/csg1a.pl?string=EK-8K-8751plus&amp;maxhits=1000" TargetMode="External"/><Relationship Id="rId267" Type="http://schemas.openxmlformats.org/officeDocument/2006/relationships/hyperlink" Target="https://www.nj.gov/cgi-bin/education/csg/17/csg1a.pl?string=OCHARTER&amp;maxhits=1000" TargetMode="External"/><Relationship Id="rId432" Type="http://schemas.openxmlformats.org/officeDocument/2006/relationships/hyperlink" Target="https://www.nj.gov/cgi-bin/education/csg/17/csg1a.pl?string=QCOUNTYVOC&amp;maxhits=1000" TargetMode="External"/><Relationship Id="rId474" Type="http://schemas.openxmlformats.org/officeDocument/2006/relationships/hyperlink" Target="https://www.nj.gov/cgi-bin/education/csg/17/csg1a.pl?string=QCOUNTYVOC&amp;maxhits=1000" TargetMode="External"/><Relationship Id="rId127" Type="http://schemas.openxmlformats.org/officeDocument/2006/relationships/hyperlink" Target="https://www.nj.gov/cgi-bin/education/csg/17/csg1a.pl?string=DK-8K-8401-750&amp;maxhits=1000" TargetMode="External"/><Relationship Id="rId31" Type="http://schemas.openxmlformats.org/officeDocument/2006/relationships/hyperlink" Target="https://www.nj.gov/cgi-bin/education/csg/17/csg1a.pl?string=PCSSD&amp;maxhits=1000" TargetMode="External"/><Relationship Id="rId73" Type="http://schemas.openxmlformats.org/officeDocument/2006/relationships/hyperlink" Target="https://www.nj.gov/cgi-bin/education/csg/17/csg1a.pl?string=GG9-127-129-12&amp;maxhits=1000" TargetMode="External"/><Relationship Id="rId169" Type="http://schemas.openxmlformats.org/officeDocument/2006/relationships/hyperlink" Target="https://www.nj.gov/cgi-bin/education/csg/17/csg1a.pl?string=MK-12K-121800-3500&amp;maxhits=1000" TargetMode="External"/><Relationship Id="rId334" Type="http://schemas.openxmlformats.org/officeDocument/2006/relationships/hyperlink" Target="https://www.nj.gov/cgi-bin/education/csg/17/csg1a.pl?string=CK-8K-80-400&amp;maxhits=1000" TargetMode="External"/><Relationship Id="rId376" Type="http://schemas.openxmlformats.org/officeDocument/2006/relationships/hyperlink" Target="https://www.nj.gov/cgi-bin/education/csg/17/csg1a.pl?string=LK-12K-120-1800&amp;maxhits=1000" TargetMode="External"/><Relationship Id="rId541" Type="http://schemas.openxmlformats.org/officeDocument/2006/relationships/hyperlink" Target="https://www.nj.gov/cgi-bin/education/csg/17/csg1a.pl?string=EK-8K-8751plus&amp;maxhits=1000" TargetMode="External"/><Relationship Id="rId583" Type="http://schemas.openxmlformats.org/officeDocument/2006/relationships/hyperlink" Target="https://www.nj.gov/cgi-bin/education/csg/17/csg1a.pl?string=EK-8K-8751plus&amp;maxhits=1000" TargetMode="External"/><Relationship Id="rId639" Type="http://schemas.openxmlformats.org/officeDocument/2006/relationships/hyperlink" Target="https://www.nj.gov/cgi-bin/education/csg/17/csg1a.pl?string=JK-12K-8401-750&amp;maxhits=1000" TargetMode="External"/><Relationship Id="rId4" Type="http://schemas.openxmlformats.org/officeDocument/2006/relationships/hyperlink" Target="https://www.nj.gov/cgi-bin/education/csg/17/csg1a.pl?string=PCSSD&amp;maxhits=1000" TargetMode="External"/><Relationship Id="rId180" Type="http://schemas.openxmlformats.org/officeDocument/2006/relationships/hyperlink" Target="https://www.nj.gov/cgi-bin/education/csg/17/csg1a.pl?string=IK-12K-80-400&amp;maxhits=1000" TargetMode="External"/><Relationship Id="rId236" Type="http://schemas.openxmlformats.org/officeDocument/2006/relationships/hyperlink" Target="https://www.nj.gov/cgi-bin/education/csg/17/csg1a.pl?string=OCHARTER&amp;maxhits=1000" TargetMode="External"/><Relationship Id="rId278" Type="http://schemas.openxmlformats.org/officeDocument/2006/relationships/hyperlink" Target="https://www.nj.gov/cgi-bin/education/csg/17/csg1a.pl?string=AK-6K-6&amp;maxhits=1000" TargetMode="External"/><Relationship Id="rId401" Type="http://schemas.openxmlformats.org/officeDocument/2006/relationships/hyperlink" Target="https://www.nj.gov/cgi-bin/education/csg/17/csg1a.pl?string=MK-12K-121800-3500&amp;maxhits=1000" TargetMode="External"/><Relationship Id="rId443" Type="http://schemas.openxmlformats.org/officeDocument/2006/relationships/hyperlink" Target="https://www.nj.gov/cgi-bin/education/csg/17/csg1a.pl?string=IK-12K-80-400&amp;maxhits=1000" TargetMode="External"/><Relationship Id="rId650" Type="http://schemas.openxmlformats.org/officeDocument/2006/relationships/hyperlink" Target="https://www.nj.gov/cgi-bin/education/csg/17/csg1a.pl?string=IK-12K-80-400&amp;maxhits=1000" TargetMode="External"/><Relationship Id="rId303" Type="http://schemas.openxmlformats.org/officeDocument/2006/relationships/hyperlink" Target="https://www.nj.gov/cgi-bin/education/csg/17/csg1a.pl?string=IK-12K-80-400&amp;maxhits=1000" TargetMode="External"/><Relationship Id="rId485" Type="http://schemas.openxmlformats.org/officeDocument/2006/relationships/hyperlink" Target="https://www.nj.gov/cgi-bin/education/csg/17/csg1a.pl?string=IK-12K-80-400&amp;maxhits=1000" TargetMode="External"/><Relationship Id="rId42" Type="http://schemas.openxmlformats.org/officeDocument/2006/relationships/hyperlink" Target="https://www.nj.gov/cgi-bin/education/csg/17/csg1a.pl?string=EK-8K-8751plus&amp;maxhits=1000" TargetMode="External"/><Relationship Id="rId84" Type="http://schemas.openxmlformats.org/officeDocument/2006/relationships/hyperlink" Target="https://www.nj.gov/cgi-bin/education/csg/17/csg1a.pl?string=MK-12K-121800-3500&amp;maxhits=1000" TargetMode="External"/><Relationship Id="rId138" Type="http://schemas.openxmlformats.org/officeDocument/2006/relationships/hyperlink" Target="https://www.nj.gov/cgi-bin/education/csg/17/csg1a.pl?string=OCHARTER&amp;maxhits=1000" TargetMode="External"/><Relationship Id="rId345" Type="http://schemas.openxmlformats.org/officeDocument/2006/relationships/hyperlink" Target="https://www.nj.gov/cgi-bin/education/csg/17/csg1a.pl?string=CK-8K-80-400&amp;maxhits=1000" TargetMode="External"/><Relationship Id="rId387" Type="http://schemas.openxmlformats.org/officeDocument/2006/relationships/hyperlink" Target="https://www.nj.gov/cgi-bin/education/csg/17/csg1a.pl?string=NK-12K-123500plus&amp;maxhits=1000" TargetMode="External"/><Relationship Id="rId510" Type="http://schemas.openxmlformats.org/officeDocument/2006/relationships/hyperlink" Target="https://www.nj.gov/cgi-bin/education/csg/17/csg1a.pl?string=QCOUNTYVOC&amp;maxhits=1000" TargetMode="External"/><Relationship Id="rId552" Type="http://schemas.openxmlformats.org/officeDocument/2006/relationships/hyperlink" Target="https://www.nj.gov/cgi-bin/education/csg/17/csg1a.pl?string=IK-12K-80-400&amp;maxhits=1000" TargetMode="External"/><Relationship Id="rId594" Type="http://schemas.openxmlformats.org/officeDocument/2006/relationships/hyperlink" Target="https://www.nj.gov/cgi-bin/education/csg/17/csg1a.pl?string=CK-8K-80-400&amp;maxhits=1000" TargetMode="External"/><Relationship Id="rId608" Type="http://schemas.openxmlformats.org/officeDocument/2006/relationships/hyperlink" Target="https://www.nj.gov/cgi-bin/education/csg/17/csg1a.pl?string=MK-12K-121800-3500&amp;maxhits=1000" TargetMode="External"/><Relationship Id="rId191" Type="http://schemas.openxmlformats.org/officeDocument/2006/relationships/hyperlink" Target="https://www.nj.gov/cgi-bin/education/csg/17/csg1a.pl?string=NK-12K-123500plus&amp;maxhits=1000" TargetMode="External"/><Relationship Id="rId205" Type="http://schemas.openxmlformats.org/officeDocument/2006/relationships/hyperlink" Target="https://www.nj.gov/cgi-bin/education/csg/17/csg1a.pl?string=AK-6K-6&amp;maxhits=1000" TargetMode="External"/><Relationship Id="rId247" Type="http://schemas.openxmlformats.org/officeDocument/2006/relationships/hyperlink" Target="https://www.nj.gov/cgi-bin/education/csg/17/csg1a.pl?string=OCHARTER&amp;maxhits=1000" TargetMode="External"/><Relationship Id="rId412" Type="http://schemas.openxmlformats.org/officeDocument/2006/relationships/hyperlink" Target="https://www.nj.gov/cgi-bin/education/csg/17/csg1a.pl?string=EK-8K-8751plus&amp;maxhits=1000" TargetMode="External"/><Relationship Id="rId107" Type="http://schemas.openxmlformats.org/officeDocument/2006/relationships/hyperlink" Target="https://www.nj.gov/cgi-bin/education/csg/17/csg1a.pl?string=OCHARTER&amp;maxhits=1000" TargetMode="External"/><Relationship Id="rId289" Type="http://schemas.openxmlformats.org/officeDocument/2006/relationships/hyperlink" Target="https://www.nj.gov/cgi-bin/education/csg/17/csg1a.pl?string=AK-6K-6&amp;maxhits=1000" TargetMode="External"/><Relationship Id="rId454" Type="http://schemas.openxmlformats.org/officeDocument/2006/relationships/hyperlink" Target="https://www.nj.gov/cgi-bin/education/csg/17/csg1a.pl?string=LK-12K-120-1800&amp;maxhits=1000" TargetMode="External"/><Relationship Id="rId496" Type="http://schemas.openxmlformats.org/officeDocument/2006/relationships/hyperlink" Target="https://www.nj.gov/cgi-bin/education/csg/17/csg1a.pl?string=AK-6K-6&amp;maxhits=1000" TargetMode="External"/><Relationship Id="rId11" Type="http://schemas.openxmlformats.org/officeDocument/2006/relationships/hyperlink" Target="https://www.nj.gov/cgi-bin/education/csg/17/csg1a.pl?string=IK-12K-80-400&amp;maxhits=1000" TargetMode="External"/><Relationship Id="rId53" Type="http://schemas.openxmlformats.org/officeDocument/2006/relationships/hyperlink" Target="https://www.nj.gov/cgi-bin/education/csg/17/csg1a.pl?string=NK-12K-123500plus&amp;maxhits=1000" TargetMode="External"/><Relationship Id="rId149" Type="http://schemas.openxmlformats.org/officeDocument/2006/relationships/hyperlink" Target="https://www.nj.gov/cgi-bin/education/csg/17/csg1a.pl?string=JK-12K-8401-750&amp;maxhits=1000" TargetMode="External"/><Relationship Id="rId314" Type="http://schemas.openxmlformats.org/officeDocument/2006/relationships/hyperlink" Target="https://www.nj.gov/cgi-bin/education/csg/17/csg1a.pl?string=OCHARTER&amp;maxhits=1000" TargetMode="External"/><Relationship Id="rId356" Type="http://schemas.openxmlformats.org/officeDocument/2006/relationships/hyperlink" Target="https://www.nj.gov/cgi-bin/education/csg/17/csg1a.pl?string=OCHARTER&amp;maxhits=1000" TargetMode="External"/><Relationship Id="rId398" Type="http://schemas.openxmlformats.org/officeDocument/2006/relationships/hyperlink" Target="https://www.nj.gov/cgi-bin/education/csg/17/csg1a.pl?string=LK-12K-120-1800&amp;maxhits=1000" TargetMode="External"/><Relationship Id="rId521" Type="http://schemas.openxmlformats.org/officeDocument/2006/relationships/hyperlink" Target="https://www.nj.gov/cgi-bin/education/csg/17/csg1a.pl?string=AK-6K-6&amp;maxhits=1000" TargetMode="External"/><Relationship Id="rId563" Type="http://schemas.openxmlformats.org/officeDocument/2006/relationships/hyperlink" Target="https://www.nj.gov/cgi-bin/education/csg/17/csg1a.pl?string=NK-12K-123500plus&amp;maxhits=1000" TargetMode="External"/><Relationship Id="rId619" Type="http://schemas.openxmlformats.org/officeDocument/2006/relationships/hyperlink" Target="https://www.nj.gov/cgi-bin/education/csg/17/csg1a.pl?string=NK-12K-123500plus&amp;maxhits=1000" TargetMode="External"/><Relationship Id="rId95" Type="http://schemas.openxmlformats.org/officeDocument/2006/relationships/hyperlink" Target="https://www.nj.gov/cgi-bin/education/csg/17/csg1a.pl?string=IK-12K-80-400&amp;maxhits=1000" TargetMode="External"/><Relationship Id="rId160" Type="http://schemas.openxmlformats.org/officeDocument/2006/relationships/hyperlink" Target="https://www.nj.gov/cgi-bin/education/csg/17/csg1a.pl?string=JK-12K-8401-750&amp;maxhits=1000" TargetMode="External"/><Relationship Id="rId216" Type="http://schemas.openxmlformats.org/officeDocument/2006/relationships/hyperlink" Target="https://www.nj.gov/cgi-bin/education/csg/17/csg1a.pl?string=IK-12K-80-400&amp;maxhits=1000" TargetMode="External"/><Relationship Id="rId423" Type="http://schemas.openxmlformats.org/officeDocument/2006/relationships/hyperlink" Target="https://www.nj.gov/cgi-bin/education/csg/17/csg1a.pl?string=EK-8K-8751plus&amp;maxhits=1000" TargetMode="External"/><Relationship Id="rId258" Type="http://schemas.openxmlformats.org/officeDocument/2006/relationships/hyperlink" Target="https://www.nj.gov/cgi-bin/education/csg/17/csg1a.pl?string=NK-12K-123500plus&amp;maxhits=1000" TargetMode="External"/><Relationship Id="rId465" Type="http://schemas.openxmlformats.org/officeDocument/2006/relationships/hyperlink" Target="https://www.nj.gov/cgi-bin/education/csg/17/csg1a.pl?string=MK-12K-121800-3500&amp;maxhits=1000" TargetMode="External"/><Relationship Id="rId630" Type="http://schemas.openxmlformats.org/officeDocument/2006/relationships/hyperlink" Target="https://www.nj.gov/cgi-bin/education/csg/17/csg1a.pl?string=NK-12K-123500plus&amp;maxhits=1000" TargetMode="External"/><Relationship Id="rId22" Type="http://schemas.openxmlformats.org/officeDocument/2006/relationships/hyperlink" Target="https://www.nj.gov/cgi-bin/education/csg/17/csg1a.pl?string=EK-8K-8751plus&amp;maxhits=1000" TargetMode="External"/><Relationship Id="rId64" Type="http://schemas.openxmlformats.org/officeDocument/2006/relationships/hyperlink" Target="https://www.nj.gov/cgi-bin/education/csg/17/csg1a.pl?string=MK-12K-121800-3500&amp;maxhits=1000" TargetMode="External"/><Relationship Id="rId118" Type="http://schemas.openxmlformats.org/officeDocument/2006/relationships/hyperlink" Target="https://www.nj.gov/cgi-bin/education/csg/17/csg1a.pl?string=DK-8K-8401-750&amp;maxhits=1000" TargetMode="External"/><Relationship Id="rId325" Type="http://schemas.openxmlformats.org/officeDocument/2006/relationships/hyperlink" Target="https://www.nj.gov/cgi-bin/education/csg/17/csg1a.pl?string=OCHARTER&amp;maxhits=1000" TargetMode="External"/><Relationship Id="rId367" Type="http://schemas.openxmlformats.org/officeDocument/2006/relationships/hyperlink" Target="https://www.nj.gov/cgi-bin/education/csg/17/csg1a.pl?string=OCHARTER&amp;maxhits=1000" TargetMode="External"/><Relationship Id="rId532" Type="http://schemas.openxmlformats.org/officeDocument/2006/relationships/hyperlink" Target="https://www.nj.gov/cgi-bin/education/csg/17/csg1a.pl?string=OCHARTER&amp;maxhits=1000" TargetMode="External"/><Relationship Id="rId574" Type="http://schemas.openxmlformats.org/officeDocument/2006/relationships/hyperlink" Target="https://www.nj.gov/cgi-bin/education/csg/17/csg1a.pl?string=QCOUNTYVOC&amp;maxhits=1000" TargetMode="External"/><Relationship Id="rId171" Type="http://schemas.openxmlformats.org/officeDocument/2006/relationships/hyperlink" Target="https://www.nj.gov/cgi-bin/education/csg/17/csg1a.pl?string=OCHARTER&amp;maxhits=1000" TargetMode="External"/><Relationship Id="rId227" Type="http://schemas.openxmlformats.org/officeDocument/2006/relationships/hyperlink" Target="https://www.nj.gov/cgi-bin/education/csg/17/csg1a.pl?string=OCHARTER&amp;maxhits=1000" TargetMode="External"/><Relationship Id="rId269" Type="http://schemas.openxmlformats.org/officeDocument/2006/relationships/hyperlink" Target="https://www.nj.gov/cgi-bin/education/csg/17/csg1a.pl?string=MK-12K-121800-3500&amp;maxhits=1000" TargetMode="External"/><Relationship Id="rId434" Type="http://schemas.openxmlformats.org/officeDocument/2006/relationships/hyperlink" Target="https://www.nj.gov/cgi-bin/education/csg/17/csg1a.pl?string=IK-12K-80-400&amp;maxhits=1000" TargetMode="External"/><Relationship Id="rId476" Type="http://schemas.openxmlformats.org/officeDocument/2006/relationships/hyperlink" Target="https://www.nj.gov/cgi-bin/education/csg/17/csg1a.pl?string=JK-12K-8401-750&amp;maxhits=1000" TargetMode="External"/><Relationship Id="rId641" Type="http://schemas.openxmlformats.org/officeDocument/2006/relationships/hyperlink" Target="https://www.nj.gov/cgi-bin/education/csg/17/csg1a.pl?string=MK-12K-121800-3500&amp;maxhits=1000" TargetMode="External"/><Relationship Id="rId33" Type="http://schemas.openxmlformats.org/officeDocument/2006/relationships/hyperlink" Target="https://www.nj.gov/cgi-bin/education/csg/17/csg1a.pl?string=NK-12K-123500plus&amp;maxhits=1000" TargetMode="External"/><Relationship Id="rId129" Type="http://schemas.openxmlformats.org/officeDocument/2006/relationships/hyperlink" Target="https://www.nj.gov/cgi-bin/education/csg/17/csg1a.pl?string=NK-12K-123500plus&amp;maxhits=1000" TargetMode="External"/><Relationship Id="rId280" Type="http://schemas.openxmlformats.org/officeDocument/2006/relationships/hyperlink" Target="https://www.nj.gov/cgi-bin/education/csg/17/csg1a.pl?string=MK-12K-121800-3500&amp;maxhits=1000" TargetMode="External"/><Relationship Id="rId336" Type="http://schemas.openxmlformats.org/officeDocument/2006/relationships/hyperlink" Target="https://www.nj.gov/cgi-bin/education/csg/17/csg1a.pl?string=CK-8K-80-400&amp;maxhits=1000" TargetMode="External"/><Relationship Id="rId501" Type="http://schemas.openxmlformats.org/officeDocument/2006/relationships/hyperlink" Target="https://www.nj.gov/cgi-bin/education/csg/17/csg1a.pl?string=AK-6K-6&amp;maxhits=1000" TargetMode="External"/><Relationship Id="rId543" Type="http://schemas.openxmlformats.org/officeDocument/2006/relationships/hyperlink" Target="https://www.nj.gov/cgi-bin/education/csg/17/csg1a.pl?string=EK-8K-8751plus&amp;maxhits=1000" TargetMode="External"/><Relationship Id="rId75" Type="http://schemas.openxmlformats.org/officeDocument/2006/relationships/hyperlink" Target="https://www.nj.gov/cgi-bin/education/csg/17/csg1a.pl?string=DK-8K-8401-750&amp;maxhits=1000" TargetMode="External"/><Relationship Id="rId140" Type="http://schemas.openxmlformats.org/officeDocument/2006/relationships/hyperlink" Target="https://www.nj.gov/cgi-bin/education/csg/17/csg1a.pl?string=IK-12K-80-400&amp;maxhits=1000" TargetMode="External"/><Relationship Id="rId182" Type="http://schemas.openxmlformats.org/officeDocument/2006/relationships/hyperlink" Target="https://www.nj.gov/cgi-bin/education/csg/17/csg1a.pl?string=LK-12K-120-1800&amp;maxhits=1000" TargetMode="External"/><Relationship Id="rId378" Type="http://schemas.openxmlformats.org/officeDocument/2006/relationships/hyperlink" Target="https://www.nj.gov/cgi-bin/education/csg/17/csg1a.pl?string=NK-12K-123500plus&amp;maxhits=1000" TargetMode="External"/><Relationship Id="rId403" Type="http://schemas.openxmlformats.org/officeDocument/2006/relationships/hyperlink" Target="https://www.nj.gov/cgi-bin/education/csg/17/csg1a.pl?string=IK-12K-80-400&amp;maxhits=1000" TargetMode="External"/><Relationship Id="rId585" Type="http://schemas.openxmlformats.org/officeDocument/2006/relationships/hyperlink" Target="https://www.nj.gov/cgi-bin/education/csg/17/csg1a.pl?string=DK-8K-8401-750&amp;maxhits=1000" TargetMode="External"/><Relationship Id="rId6" Type="http://schemas.openxmlformats.org/officeDocument/2006/relationships/hyperlink" Target="https://www.nj.gov/cgi-bin/education/csg/17/csg1a.pl?string=JK-12K-8401-750&amp;maxhits=1000" TargetMode="External"/><Relationship Id="rId238" Type="http://schemas.openxmlformats.org/officeDocument/2006/relationships/hyperlink" Target="https://www.nj.gov/cgi-bin/education/csg/17/csg1a.pl?string=AK-6K-6&amp;maxhits=1000" TargetMode="External"/><Relationship Id="rId445" Type="http://schemas.openxmlformats.org/officeDocument/2006/relationships/hyperlink" Target="https://www.nj.gov/cgi-bin/education/csg/17/csg1a.pl?string=DK-8K-8401-750&amp;maxhits=1000" TargetMode="External"/><Relationship Id="rId487" Type="http://schemas.openxmlformats.org/officeDocument/2006/relationships/hyperlink" Target="https://www.nj.gov/cgi-bin/education/csg/17/csg1a.pl?string=EK-8K-8751plus&amp;maxhits=1000" TargetMode="External"/><Relationship Id="rId610" Type="http://schemas.openxmlformats.org/officeDocument/2006/relationships/hyperlink" Target="https://www.nj.gov/cgi-bin/education/csg/17/csg1a.pl?string=OCHARTER&amp;maxhits=1000" TargetMode="External"/><Relationship Id="rId652" Type="http://schemas.openxmlformats.org/officeDocument/2006/relationships/hyperlink" Target="https://www.nj.gov/cgi-bin/education/csg/17/csg1a.pl?string=PCSSD&amp;maxhits=1000" TargetMode="External"/><Relationship Id="rId291" Type="http://schemas.openxmlformats.org/officeDocument/2006/relationships/hyperlink" Target="https://www.nj.gov/cgi-bin/education/csg/17/csg1a.pl?string=LK-12K-120-1800&amp;maxhits=1000" TargetMode="External"/><Relationship Id="rId305" Type="http://schemas.openxmlformats.org/officeDocument/2006/relationships/hyperlink" Target="https://www.nj.gov/cgi-bin/education/csg/17/csg1a.pl?string=OCHARTER&amp;maxhits=1000" TargetMode="External"/><Relationship Id="rId347" Type="http://schemas.openxmlformats.org/officeDocument/2006/relationships/hyperlink" Target="https://www.nj.gov/cgi-bin/education/csg/17/csg1a.pl?string=DK-8K-8401-750&amp;maxhits=1000" TargetMode="External"/><Relationship Id="rId512" Type="http://schemas.openxmlformats.org/officeDocument/2006/relationships/hyperlink" Target="https://www.nj.gov/cgi-bin/education/csg/17/csg1a.pl?string=HK-12K-6&amp;maxhits=1000" TargetMode="External"/><Relationship Id="rId44" Type="http://schemas.openxmlformats.org/officeDocument/2006/relationships/hyperlink" Target="https://www.nj.gov/cgi-bin/education/csg/17/csg1a.pl?string=MK-12K-121800-3500&amp;maxhits=1000" TargetMode="External"/><Relationship Id="rId86" Type="http://schemas.openxmlformats.org/officeDocument/2006/relationships/hyperlink" Target="https://www.nj.gov/cgi-bin/education/csg/17/csg1a.pl?string=MK-12K-121800-3500&amp;maxhits=1000" TargetMode="External"/><Relationship Id="rId151" Type="http://schemas.openxmlformats.org/officeDocument/2006/relationships/hyperlink" Target="https://www.nj.gov/cgi-bin/education/csg/17/csg1a.pl?string=EK-8K-8751plus&amp;maxhits=1000" TargetMode="External"/><Relationship Id="rId389" Type="http://schemas.openxmlformats.org/officeDocument/2006/relationships/hyperlink" Target="https://www.nj.gov/cgi-bin/education/csg/17/csg1a.pl?string=NK-12K-123500plus&amp;maxhits=1000" TargetMode="External"/><Relationship Id="rId554" Type="http://schemas.openxmlformats.org/officeDocument/2006/relationships/hyperlink" Target="https://www.nj.gov/cgi-bin/education/csg/17/csg1a.pl?string=LK-12K-120-1800&amp;maxhits=1000" TargetMode="External"/><Relationship Id="rId596" Type="http://schemas.openxmlformats.org/officeDocument/2006/relationships/hyperlink" Target="https://www.nj.gov/cgi-bin/education/csg/17/csg1a.pl?string=IK-12K-80-400&amp;maxhits=1000" TargetMode="External"/><Relationship Id="rId193" Type="http://schemas.openxmlformats.org/officeDocument/2006/relationships/hyperlink" Target="https://www.nj.gov/cgi-bin/education/csg/17/csg1a.pl?string=IK-12K-80-400&amp;maxhits=1000" TargetMode="External"/><Relationship Id="rId207" Type="http://schemas.openxmlformats.org/officeDocument/2006/relationships/hyperlink" Target="https://www.nj.gov/cgi-bin/education/csg/17/csg1a.pl?string=IK-12K-80-400&amp;maxhits=1000" TargetMode="External"/><Relationship Id="rId249" Type="http://schemas.openxmlformats.org/officeDocument/2006/relationships/hyperlink" Target="https://www.nj.gov/cgi-bin/education/csg/17/csg1a.pl?string=OCHARTER&amp;maxhits=1000" TargetMode="External"/><Relationship Id="rId414" Type="http://schemas.openxmlformats.org/officeDocument/2006/relationships/hyperlink" Target="https://www.nj.gov/cgi-bin/education/csg/17/csg1a.pl?string=EK-8K-8751plus&amp;maxhits=1000" TargetMode="External"/><Relationship Id="rId456" Type="http://schemas.openxmlformats.org/officeDocument/2006/relationships/hyperlink" Target="https://www.nj.gov/cgi-bin/education/csg/17/csg1a.pl?string=LK-12K-120-1800&amp;maxhits=1000" TargetMode="External"/><Relationship Id="rId498" Type="http://schemas.openxmlformats.org/officeDocument/2006/relationships/hyperlink" Target="https://www.nj.gov/cgi-bin/education/csg/17/csg1a.pl?string=NK-12K-123500plus&amp;maxhits=1000" TargetMode="External"/><Relationship Id="rId621" Type="http://schemas.openxmlformats.org/officeDocument/2006/relationships/hyperlink" Target="https://www.nj.gov/cgi-bin/education/csg/17/csg1a.pl?string=NK-12K-123500plus&amp;maxhits=1000" TargetMode="External"/><Relationship Id="rId13" Type="http://schemas.openxmlformats.org/officeDocument/2006/relationships/hyperlink" Target="https://www.nj.gov/cgi-bin/education/csg/17/csg1a.pl?string=EK-8K-8751plus&amp;maxhits=1000" TargetMode="External"/><Relationship Id="rId109" Type="http://schemas.openxmlformats.org/officeDocument/2006/relationships/hyperlink" Target="https://www.nj.gov/cgi-bin/education/csg/17/csg1a.pl?string=MK-12K-121800-3500&amp;maxhits=1000" TargetMode="External"/><Relationship Id="rId260" Type="http://schemas.openxmlformats.org/officeDocument/2006/relationships/hyperlink" Target="https://www.nj.gov/cgi-bin/education/csg/17/csg1a.pl?string=OCHARTER&amp;maxhits=1000" TargetMode="External"/><Relationship Id="rId316" Type="http://schemas.openxmlformats.org/officeDocument/2006/relationships/hyperlink" Target="https://www.nj.gov/cgi-bin/education/csg/17/csg1a.pl?string=OCHARTER&amp;maxhits=1000" TargetMode="External"/><Relationship Id="rId523" Type="http://schemas.openxmlformats.org/officeDocument/2006/relationships/hyperlink" Target="https://www.nj.gov/cgi-bin/education/csg/17/csg1a.pl?string=OCHARTER&amp;maxhits=1000" TargetMode="External"/><Relationship Id="rId55" Type="http://schemas.openxmlformats.org/officeDocument/2006/relationships/hyperlink" Target="https://www.nj.gov/cgi-bin/education/csg/17/csg1a.pl?string=NK-12K-123500plus&amp;maxhits=1000" TargetMode="External"/><Relationship Id="rId97" Type="http://schemas.openxmlformats.org/officeDocument/2006/relationships/hyperlink" Target="https://www.nj.gov/cgi-bin/education/csg/17/csg1a.pl?string=NK-12K-123500plus&amp;maxhits=1000" TargetMode="External"/><Relationship Id="rId120" Type="http://schemas.openxmlformats.org/officeDocument/2006/relationships/hyperlink" Target="https://www.nj.gov/cgi-bin/education/csg/17/csg1a.pl?string=EK-8K-8751plus&amp;maxhits=1000" TargetMode="External"/><Relationship Id="rId358" Type="http://schemas.openxmlformats.org/officeDocument/2006/relationships/hyperlink" Target="https://www.nj.gov/cgi-bin/education/csg/17/csg1a.pl?string=NK-12K-123500plus&amp;maxhits=1000" TargetMode="External"/><Relationship Id="rId565" Type="http://schemas.openxmlformats.org/officeDocument/2006/relationships/hyperlink" Target="https://www.nj.gov/cgi-bin/education/csg/17/csg1a.pl?string=KK-12K-8751plus&amp;maxhits=1000" TargetMode="External"/><Relationship Id="rId162" Type="http://schemas.openxmlformats.org/officeDocument/2006/relationships/hyperlink" Target="https://www.nj.gov/cgi-bin/education/csg/17/csg1a.pl?string=GG9-127-129-12&amp;maxhits=1000" TargetMode="External"/><Relationship Id="rId218" Type="http://schemas.openxmlformats.org/officeDocument/2006/relationships/hyperlink" Target="https://www.nj.gov/cgi-bin/education/csg/17/csg1a.pl?string=CK-8K-80-400&amp;maxhits=1000" TargetMode="External"/><Relationship Id="rId425" Type="http://schemas.openxmlformats.org/officeDocument/2006/relationships/hyperlink" Target="https://www.nj.gov/cgi-bin/education/csg/17/csg1a.pl?string=EK-8K-8751plus&amp;maxhits=1000" TargetMode="External"/><Relationship Id="rId467" Type="http://schemas.openxmlformats.org/officeDocument/2006/relationships/hyperlink" Target="https://www.nj.gov/cgi-bin/education/csg/17/csg1a.pl?string=KK-12K-8751plus&amp;maxhits=1000" TargetMode="External"/><Relationship Id="rId632" Type="http://schemas.openxmlformats.org/officeDocument/2006/relationships/hyperlink" Target="https://www.nj.gov/cgi-bin/education/csg/17/csg1a.pl?string=IK-12K-80-400&amp;maxhits=1000" TargetMode="External"/><Relationship Id="rId271" Type="http://schemas.openxmlformats.org/officeDocument/2006/relationships/hyperlink" Target="https://www.nj.gov/cgi-bin/education/csg/17/csg1a.pl?string=NK-12K-123500plus&amp;maxhits=1000" TargetMode="External"/><Relationship Id="rId24" Type="http://schemas.openxmlformats.org/officeDocument/2006/relationships/hyperlink" Target="https://www.nj.gov/cgi-bin/education/csg/17/csg1a.pl?string=IK-12K-80-400&amp;maxhits=1000" TargetMode="External"/><Relationship Id="rId66" Type="http://schemas.openxmlformats.org/officeDocument/2006/relationships/hyperlink" Target="https://www.nj.gov/cgi-bin/education/csg/17/csg1a.pl?string=KK-12K-8751plus&amp;maxhits=1000" TargetMode="External"/><Relationship Id="rId131" Type="http://schemas.openxmlformats.org/officeDocument/2006/relationships/hyperlink" Target="https://www.nj.gov/cgi-bin/education/csg/17/csg1a.pl?string=EK-8K-8751plus&amp;maxhits=1000" TargetMode="External"/><Relationship Id="rId327" Type="http://schemas.openxmlformats.org/officeDocument/2006/relationships/hyperlink" Target="https://www.nj.gov/cgi-bin/education/csg/17/csg1a.pl?string=NK-12K-123500plus&amp;maxhits=1000" TargetMode="External"/><Relationship Id="rId369" Type="http://schemas.openxmlformats.org/officeDocument/2006/relationships/hyperlink" Target="https://www.nj.gov/cgi-bin/education/csg/17/csg1a.pl?string=NK-12K-123500plus&amp;maxhits=1000" TargetMode="External"/><Relationship Id="rId534" Type="http://schemas.openxmlformats.org/officeDocument/2006/relationships/hyperlink" Target="https://www.nj.gov/cgi-bin/education/csg/17/csg1a.pl?string=GG9-127-129-12&amp;maxhits=1000" TargetMode="External"/><Relationship Id="rId576" Type="http://schemas.openxmlformats.org/officeDocument/2006/relationships/hyperlink" Target="https://www.nj.gov/cgi-bin/education/csg/17/csg1a.pl?string=MK-12K-121800-3500&amp;maxhits=1000" TargetMode="External"/><Relationship Id="rId173" Type="http://schemas.openxmlformats.org/officeDocument/2006/relationships/hyperlink" Target="https://www.nj.gov/cgi-bin/education/csg/17/csg1a.pl?string=OCHARTER&amp;maxhits=1000" TargetMode="External"/><Relationship Id="rId229" Type="http://schemas.openxmlformats.org/officeDocument/2006/relationships/hyperlink" Target="https://www.nj.gov/cgi-bin/education/csg/17/csg1a.pl?string=NK-12K-123500plus&amp;maxhits=1000" TargetMode="External"/><Relationship Id="rId380" Type="http://schemas.openxmlformats.org/officeDocument/2006/relationships/hyperlink" Target="https://www.nj.gov/cgi-bin/education/csg/17/csg1a.pl?string=OCHARTER&amp;maxhits=1000" TargetMode="External"/><Relationship Id="rId436" Type="http://schemas.openxmlformats.org/officeDocument/2006/relationships/hyperlink" Target="https://www.nj.gov/cgi-bin/education/csg/17/csg1a.pl?string=NK-12K-123500plus&amp;maxhits=1000" TargetMode="External"/><Relationship Id="rId601" Type="http://schemas.openxmlformats.org/officeDocument/2006/relationships/hyperlink" Target="https://www.nj.gov/cgi-bin/education/csg/17/csg1a.pl?string=CK-8K-80-400&amp;maxhits=1000" TargetMode="External"/><Relationship Id="rId643" Type="http://schemas.openxmlformats.org/officeDocument/2006/relationships/hyperlink" Target="https://www.nj.gov/cgi-bin/education/csg/17/csg1a.pl?string=IK-12K-80-400&amp;maxhits=1000" TargetMode="External"/><Relationship Id="rId240" Type="http://schemas.openxmlformats.org/officeDocument/2006/relationships/hyperlink" Target="https://www.nj.gov/cgi-bin/education/csg/17/csg1a.pl?string=MK-12K-121800-3500&amp;maxhits=1000" TargetMode="External"/><Relationship Id="rId478" Type="http://schemas.openxmlformats.org/officeDocument/2006/relationships/hyperlink" Target="https://www.nj.gov/cgi-bin/education/csg/17/csg1a.pl?string=IK-12K-80-400&amp;maxhits=1000" TargetMode="External"/><Relationship Id="rId35" Type="http://schemas.openxmlformats.org/officeDocument/2006/relationships/hyperlink" Target="https://www.nj.gov/cgi-bin/education/csg/17/csg1a.pl?string=DK-8K-8401-750&amp;maxhits=1000" TargetMode="External"/><Relationship Id="rId77" Type="http://schemas.openxmlformats.org/officeDocument/2006/relationships/hyperlink" Target="https://www.nj.gov/cgi-bin/education/csg/17/csg1a.pl?string=DK-8K-8401-750&amp;maxhits=1000" TargetMode="External"/><Relationship Id="rId100" Type="http://schemas.openxmlformats.org/officeDocument/2006/relationships/hyperlink" Target="https://www.nj.gov/cgi-bin/education/csg/17/csg1a.pl?string=LK-12K-120-1800&amp;maxhits=1000" TargetMode="External"/><Relationship Id="rId282" Type="http://schemas.openxmlformats.org/officeDocument/2006/relationships/hyperlink" Target="https://www.nj.gov/cgi-bin/education/csg/17/csg1a.pl?string=QCOUNTYVOC&amp;maxhits=1000" TargetMode="External"/><Relationship Id="rId338" Type="http://schemas.openxmlformats.org/officeDocument/2006/relationships/hyperlink" Target="https://www.nj.gov/cgi-bin/education/csg/17/csg1a.pl?string=CK-8K-80-400&amp;maxhits=1000" TargetMode="External"/><Relationship Id="rId503" Type="http://schemas.openxmlformats.org/officeDocument/2006/relationships/hyperlink" Target="https://www.nj.gov/cgi-bin/education/csg/17/csg1a.pl?string=NK-12K-123500plus&amp;maxhits=1000" TargetMode="External"/><Relationship Id="rId545" Type="http://schemas.openxmlformats.org/officeDocument/2006/relationships/hyperlink" Target="https://www.nj.gov/cgi-bin/education/csg/17/csg1a.pl?string=NK-12K-123500plus&amp;maxhits=1000" TargetMode="External"/><Relationship Id="rId587" Type="http://schemas.openxmlformats.org/officeDocument/2006/relationships/hyperlink" Target="https://www.nj.gov/cgi-bin/education/csg/17/csg1a.pl?string=JK-12K-8401-750&amp;maxhits=1000" TargetMode="External"/><Relationship Id="rId8" Type="http://schemas.openxmlformats.org/officeDocument/2006/relationships/hyperlink" Target="https://www.nj.gov/cgi-bin/education/csg/17/csg1a.pl?string=OCHARTER&amp;maxhits=1000" TargetMode="External"/><Relationship Id="rId142" Type="http://schemas.openxmlformats.org/officeDocument/2006/relationships/hyperlink" Target="https://www.nj.gov/cgi-bin/education/csg/17/csg1a.pl?string=DK-8K-8401-750&amp;maxhits=1000" TargetMode="External"/><Relationship Id="rId184" Type="http://schemas.openxmlformats.org/officeDocument/2006/relationships/hyperlink" Target="https://www.nj.gov/cgi-bin/education/csg/17/csg1a.pl?string=MK-12K-121800-3500&amp;maxhits=1000" TargetMode="External"/><Relationship Id="rId391" Type="http://schemas.openxmlformats.org/officeDocument/2006/relationships/hyperlink" Target="https://www.nj.gov/cgi-bin/education/csg/17/csg1a.pl?string=NK-12K-123500plus&amp;maxhits=1000" TargetMode="External"/><Relationship Id="rId405" Type="http://schemas.openxmlformats.org/officeDocument/2006/relationships/hyperlink" Target="https://www.nj.gov/cgi-bin/education/csg/17/csg1a.pl?string=IK-12K-80-400&amp;maxhits=1000" TargetMode="External"/><Relationship Id="rId447" Type="http://schemas.openxmlformats.org/officeDocument/2006/relationships/hyperlink" Target="https://www.nj.gov/cgi-bin/education/csg/17/csg1a.pl?string=IK-12K-80-400&amp;maxhits=1000" TargetMode="External"/><Relationship Id="rId612" Type="http://schemas.openxmlformats.org/officeDocument/2006/relationships/hyperlink" Target="https://www.nj.gov/cgi-bin/education/csg/17/csg1a.pl?string=NK-12K-123500plus&amp;maxhits=1000" TargetMode="External"/><Relationship Id="rId251" Type="http://schemas.openxmlformats.org/officeDocument/2006/relationships/hyperlink" Target="https://www.nj.gov/cgi-bin/education/csg/17/csg1a.pl?string=NK-12K-123500plus&amp;maxhits=1000" TargetMode="External"/><Relationship Id="rId489" Type="http://schemas.openxmlformats.org/officeDocument/2006/relationships/hyperlink" Target="https://www.nj.gov/cgi-bin/education/csg/17/csg1a.pl?string=NK-12K-123500plus&amp;maxhits=1000" TargetMode="External"/><Relationship Id="rId654" Type="http://schemas.openxmlformats.org/officeDocument/2006/relationships/hyperlink" Target="https://www.nj.gov/cgi-bin/education/csg/17/csg1a.pl?string=FG7-127-129-12&amp;maxhits=1000" TargetMode="External"/><Relationship Id="rId46" Type="http://schemas.openxmlformats.org/officeDocument/2006/relationships/hyperlink" Target="https://www.nj.gov/cgi-bin/education/csg/17/csg1a.pl?string=MK-12K-121800-3500&amp;maxhits=1000" TargetMode="External"/><Relationship Id="rId293" Type="http://schemas.openxmlformats.org/officeDocument/2006/relationships/hyperlink" Target="https://www.nj.gov/cgi-bin/education/csg/17/csg1a.pl?string=AK-6K-6&amp;maxhits=1000" TargetMode="External"/><Relationship Id="rId307" Type="http://schemas.openxmlformats.org/officeDocument/2006/relationships/hyperlink" Target="https://www.nj.gov/cgi-bin/education/csg/17/csg1a.pl?string=KK-12K-8751plus&amp;maxhits=1000" TargetMode="External"/><Relationship Id="rId349" Type="http://schemas.openxmlformats.org/officeDocument/2006/relationships/hyperlink" Target="https://www.nj.gov/cgi-bin/education/csg/17/csg1a.pl?string=GG9-127-129-12&amp;maxhits=1000" TargetMode="External"/><Relationship Id="rId514" Type="http://schemas.openxmlformats.org/officeDocument/2006/relationships/hyperlink" Target="https://www.nj.gov/cgi-bin/education/csg/17/csg1a.pl?string=LK-12K-120-1800&amp;maxhits=1000" TargetMode="External"/><Relationship Id="rId556" Type="http://schemas.openxmlformats.org/officeDocument/2006/relationships/hyperlink" Target="https://www.nj.gov/cgi-bin/education/csg/17/csg1a.pl?string=IK-12K-80-400&amp;maxhits=1000" TargetMode="External"/><Relationship Id="rId88" Type="http://schemas.openxmlformats.org/officeDocument/2006/relationships/hyperlink" Target="https://www.nj.gov/cgi-bin/education/csg/17/csg1a.pl?string=FG7-127-129-12&amp;maxhits=1000" TargetMode="External"/><Relationship Id="rId111" Type="http://schemas.openxmlformats.org/officeDocument/2006/relationships/hyperlink" Target="https://www.nj.gov/cgi-bin/education/csg/17/csg1a.pl?string=PCSSD&amp;maxhits=1000" TargetMode="External"/><Relationship Id="rId153" Type="http://schemas.openxmlformats.org/officeDocument/2006/relationships/hyperlink" Target="https://www.nj.gov/cgi-bin/education/csg/17/csg1a.pl?string=GG9-127-129-12&amp;maxhits=1000" TargetMode="External"/><Relationship Id="rId195" Type="http://schemas.openxmlformats.org/officeDocument/2006/relationships/hyperlink" Target="https://www.nj.gov/cgi-bin/education/csg/17/csg1a.pl?string=PCSSD&amp;maxhits=1000" TargetMode="External"/><Relationship Id="rId209" Type="http://schemas.openxmlformats.org/officeDocument/2006/relationships/hyperlink" Target="https://www.nj.gov/cgi-bin/education/csg/17/csg1a.pl?string=NK-12K-123500plus&amp;maxhits=1000" TargetMode="External"/><Relationship Id="rId360" Type="http://schemas.openxmlformats.org/officeDocument/2006/relationships/hyperlink" Target="https://www.nj.gov/cgi-bin/education/csg/17/csg1a.pl?string=OCHARTER&amp;maxhits=1000" TargetMode="External"/><Relationship Id="rId416" Type="http://schemas.openxmlformats.org/officeDocument/2006/relationships/hyperlink" Target="https://www.nj.gov/cgi-bin/education/csg/17/csg1a.pl?string=FG7-127-129-12&amp;maxhits=1000" TargetMode="External"/><Relationship Id="rId598" Type="http://schemas.openxmlformats.org/officeDocument/2006/relationships/hyperlink" Target="https://www.nj.gov/cgi-bin/education/csg/17/csg1a.pl?string=CK-8K-80-400&amp;maxhits=1000" TargetMode="External"/><Relationship Id="rId220" Type="http://schemas.openxmlformats.org/officeDocument/2006/relationships/hyperlink" Target="https://www.nj.gov/cgi-bin/education/csg/17/csg1a.pl?string=JK-12K-8401-750&amp;maxhits=1000" TargetMode="External"/><Relationship Id="rId458" Type="http://schemas.openxmlformats.org/officeDocument/2006/relationships/hyperlink" Target="https://www.nj.gov/cgi-bin/education/csg/17/csg1a.pl?string=EK-8K-8751plus&amp;maxhits=1000" TargetMode="External"/><Relationship Id="rId623" Type="http://schemas.openxmlformats.org/officeDocument/2006/relationships/hyperlink" Target="https://www.nj.gov/cgi-bin/education/csg/17/csg1a.pl?string=MK-12K-121800-3500&amp;maxhits=1000" TargetMode="External"/><Relationship Id="rId15" Type="http://schemas.openxmlformats.org/officeDocument/2006/relationships/hyperlink" Target="https://www.nj.gov/cgi-bin/education/csg/17/csg1a.pl?string=EK-8K-8751plus&amp;maxhits=1000" TargetMode="External"/><Relationship Id="rId57" Type="http://schemas.openxmlformats.org/officeDocument/2006/relationships/hyperlink" Target="https://www.nj.gov/cgi-bin/education/csg/17/csg1a.pl?string=MK-12K-121800-3500&amp;maxhits=1000" TargetMode="External"/><Relationship Id="rId262" Type="http://schemas.openxmlformats.org/officeDocument/2006/relationships/hyperlink" Target="https://www.nj.gov/cgi-bin/education/csg/17/csg1a.pl?string=OCHARTER&amp;maxhits=1000" TargetMode="External"/><Relationship Id="rId318" Type="http://schemas.openxmlformats.org/officeDocument/2006/relationships/hyperlink" Target="https://www.nj.gov/cgi-bin/education/csg/17/csg1a.pl?string=OCHARTER&amp;maxhits=1000" TargetMode="External"/><Relationship Id="rId525" Type="http://schemas.openxmlformats.org/officeDocument/2006/relationships/hyperlink" Target="https://www.nj.gov/cgi-bin/education/csg/17/csg1a.pl?string=OCHARTER&amp;maxhits=1000" TargetMode="External"/><Relationship Id="rId567" Type="http://schemas.openxmlformats.org/officeDocument/2006/relationships/hyperlink" Target="https://www.nj.gov/cgi-bin/education/csg/17/csg1a.pl?string=OCHARTER&amp;maxhits=1000" TargetMode="External"/><Relationship Id="rId99" Type="http://schemas.openxmlformats.org/officeDocument/2006/relationships/hyperlink" Target="https://www.nj.gov/cgi-bin/education/csg/17/csg1a.pl?string=EK-8K-8751plus&amp;maxhits=1000" TargetMode="External"/><Relationship Id="rId122" Type="http://schemas.openxmlformats.org/officeDocument/2006/relationships/hyperlink" Target="https://www.nj.gov/cgi-bin/education/csg/17/csg1a.pl?string=DK-8K-8401-750&amp;maxhits=1000" TargetMode="External"/><Relationship Id="rId164" Type="http://schemas.openxmlformats.org/officeDocument/2006/relationships/hyperlink" Target="https://www.nj.gov/cgi-bin/education/csg/17/csg1a.pl?string=OCHARTER&amp;maxhits=1000" TargetMode="External"/><Relationship Id="rId371" Type="http://schemas.openxmlformats.org/officeDocument/2006/relationships/hyperlink" Target="https://www.nj.gov/cgi-bin/education/csg/17/csg1a.pl?string=OCHARTER&amp;maxhits=1000" TargetMode="External"/><Relationship Id="rId427" Type="http://schemas.openxmlformats.org/officeDocument/2006/relationships/hyperlink" Target="https://www.nj.gov/cgi-bin/education/csg/17/csg1a.pl?string=EK-8K-8751plus&amp;maxhits=1000" TargetMode="External"/><Relationship Id="rId469" Type="http://schemas.openxmlformats.org/officeDocument/2006/relationships/hyperlink" Target="https://www.nj.gov/cgi-bin/education/csg/17/csg1a.pl?string=MK-12K-121800-3500&amp;maxhits=1000" TargetMode="External"/><Relationship Id="rId634" Type="http://schemas.openxmlformats.org/officeDocument/2006/relationships/hyperlink" Target="https://www.nj.gov/cgi-bin/education/csg/17/csg1a.pl?string=IK-12K-80-400&amp;maxhits=1000" TargetMode="External"/><Relationship Id="rId26" Type="http://schemas.openxmlformats.org/officeDocument/2006/relationships/hyperlink" Target="https://www.nj.gov/cgi-bin/education/csg/17/csg1a.pl?string=JK-12K-8401-750&amp;maxhits=1000" TargetMode="External"/><Relationship Id="rId231" Type="http://schemas.openxmlformats.org/officeDocument/2006/relationships/hyperlink" Target="https://www.nj.gov/cgi-bin/education/csg/17/csg1a.pl?string=MK-12K-121800-3500&amp;maxhits=1000" TargetMode="External"/><Relationship Id="rId273" Type="http://schemas.openxmlformats.org/officeDocument/2006/relationships/hyperlink" Target="https://www.nj.gov/cgi-bin/education/csg/17/csg1a.pl?string=FG7-127-129-12&amp;maxhits=1000" TargetMode="External"/><Relationship Id="rId329" Type="http://schemas.openxmlformats.org/officeDocument/2006/relationships/hyperlink" Target="https://www.nj.gov/cgi-bin/education/csg/17/csg1a.pl?string=CK-8K-80-400&amp;maxhits=1000" TargetMode="External"/><Relationship Id="rId480" Type="http://schemas.openxmlformats.org/officeDocument/2006/relationships/hyperlink" Target="https://www.nj.gov/cgi-bin/education/csg/17/csg1a.pl?string=LK-12K-120-1800&amp;maxhits=1000" TargetMode="External"/><Relationship Id="rId536" Type="http://schemas.openxmlformats.org/officeDocument/2006/relationships/hyperlink" Target="https://www.nj.gov/cgi-bin/education/csg/17/csg1a.pl?string=GG9-127-129-12&amp;maxhits=1000" TargetMode="External"/><Relationship Id="rId68" Type="http://schemas.openxmlformats.org/officeDocument/2006/relationships/hyperlink" Target="https://www.nj.gov/cgi-bin/education/csg/17/csg1a.pl?string=EK-8K-8751plus&amp;maxhits=1000" TargetMode="External"/><Relationship Id="rId133" Type="http://schemas.openxmlformats.org/officeDocument/2006/relationships/hyperlink" Target="https://www.nj.gov/cgi-bin/education/csg/17/csg1a.pl?string=AK-6K-6&amp;maxhits=1000" TargetMode="External"/><Relationship Id="rId175" Type="http://schemas.openxmlformats.org/officeDocument/2006/relationships/hyperlink" Target="https://www.nj.gov/cgi-bin/education/csg/17/csg1a.pl?string=IK-12K-80-400&amp;maxhits=1000" TargetMode="External"/><Relationship Id="rId340" Type="http://schemas.openxmlformats.org/officeDocument/2006/relationships/hyperlink" Target="https://www.nj.gov/cgi-bin/education/csg/17/csg1a.pl?string=CK-8K-80-400&amp;maxhits=1000" TargetMode="External"/><Relationship Id="rId578" Type="http://schemas.openxmlformats.org/officeDocument/2006/relationships/hyperlink" Target="https://www.nj.gov/cgi-bin/education/csg/17/csg1a.pl?string=OCHARTER&amp;maxhits=1000" TargetMode="External"/><Relationship Id="rId200" Type="http://schemas.openxmlformats.org/officeDocument/2006/relationships/hyperlink" Target="https://www.nj.gov/cgi-bin/education/csg/17/csg1a.pl?string=MK-12K-121800-3500&amp;maxhits=1000" TargetMode="External"/><Relationship Id="rId382" Type="http://schemas.openxmlformats.org/officeDocument/2006/relationships/hyperlink" Target="https://www.nj.gov/cgi-bin/education/csg/17/csg1a.pl?string=JK-12K-8401-750&amp;maxhits=1000" TargetMode="External"/><Relationship Id="rId438" Type="http://schemas.openxmlformats.org/officeDocument/2006/relationships/hyperlink" Target="https://www.nj.gov/cgi-bin/education/csg/17/csg1a.pl?string=EK-8K-8751plus&amp;maxhits=1000" TargetMode="External"/><Relationship Id="rId603" Type="http://schemas.openxmlformats.org/officeDocument/2006/relationships/hyperlink" Target="https://www.nj.gov/cgi-bin/education/csg/17/csg1a.pl?string=OCHARTER&amp;maxhits=1000" TargetMode="External"/><Relationship Id="rId645" Type="http://schemas.openxmlformats.org/officeDocument/2006/relationships/hyperlink" Target="https://www.nj.gov/cgi-bin/education/csg/17/csg1a.pl?string=KK-12K-8751plus&amp;maxhits=1000" TargetMode="External"/><Relationship Id="rId242" Type="http://schemas.openxmlformats.org/officeDocument/2006/relationships/hyperlink" Target="https://www.nj.gov/cgi-bin/education/csg/17/csg1a.pl?string=OCHARTER&amp;maxhits=1000" TargetMode="External"/><Relationship Id="rId284" Type="http://schemas.openxmlformats.org/officeDocument/2006/relationships/hyperlink" Target="https://www.nj.gov/cgi-bin/education/csg/17/csg1a.pl?string=AK-6K-6&amp;maxhits=1000" TargetMode="External"/><Relationship Id="rId491" Type="http://schemas.openxmlformats.org/officeDocument/2006/relationships/hyperlink" Target="https://www.nj.gov/cgi-bin/education/csg/17/csg1a.pl?string=EK-8K-8751plus&amp;maxhits=1000" TargetMode="External"/><Relationship Id="rId505" Type="http://schemas.openxmlformats.org/officeDocument/2006/relationships/hyperlink" Target="https://www.nj.gov/cgi-bin/education/csg/17/csg1a.pl?string=NK-12K-123500plus&amp;maxhits=1000" TargetMode="External"/><Relationship Id="rId37" Type="http://schemas.openxmlformats.org/officeDocument/2006/relationships/hyperlink" Target="https://www.nj.gov/cgi-bin/education/csg/17/csg1a.pl?string=MK-12K-121800-3500&amp;maxhits=1000" TargetMode="External"/><Relationship Id="rId79" Type="http://schemas.openxmlformats.org/officeDocument/2006/relationships/hyperlink" Target="https://www.nj.gov/cgi-bin/education/csg/17/csg1a.pl?string=LK-12K-120-1800&amp;maxhits=1000" TargetMode="External"/><Relationship Id="rId102" Type="http://schemas.openxmlformats.org/officeDocument/2006/relationships/hyperlink" Target="https://www.nj.gov/cgi-bin/education/csg/17/csg1a.pl?string=MK-12K-121800-3500&amp;maxhits=1000" TargetMode="External"/><Relationship Id="rId144" Type="http://schemas.openxmlformats.org/officeDocument/2006/relationships/hyperlink" Target="https://www.nj.gov/cgi-bin/education/csg/17/csg1a.pl?string=DK-8K-8401-750&amp;maxhits=1000" TargetMode="External"/><Relationship Id="rId547" Type="http://schemas.openxmlformats.org/officeDocument/2006/relationships/hyperlink" Target="https://www.nj.gov/cgi-bin/education/csg/17/csg1a.pl?string=EK-8K-8751plus&amp;maxhits=1000" TargetMode="External"/><Relationship Id="rId589" Type="http://schemas.openxmlformats.org/officeDocument/2006/relationships/hyperlink" Target="https://www.nj.gov/cgi-bin/education/csg/17/csg1a.pl?string=AK-6K-6&amp;maxhits=1000" TargetMode="External"/><Relationship Id="rId90" Type="http://schemas.openxmlformats.org/officeDocument/2006/relationships/hyperlink" Target="https://www.nj.gov/cgi-bin/education/csg/17/csg1a.pl?string=EK-8K-8751plus&amp;maxhits=1000" TargetMode="External"/><Relationship Id="rId186" Type="http://schemas.openxmlformats.org/officeDocument/2006/relationships/hyperlink" Target="https://www.nj.gov/cgi-bin/education/csg/17/csg1a.pl?string=DK-8K-8401-750&amp;maxhits=1000" TargetMode="External"/><Relationship Id="rId351" Type="http://schemas.openxmlformats.org/officeDocument/2006/relationships/hyperlink" Target="https://www.nj.gov/cgi-bin/education/csg/17/csg1a.pl?string=LK-12K-120-1800&amp;maxhits=1000" TargetMode="External"/><Relationship Id="rId393" Type="http://schemas.openxmlformats.org/officeDocument/2006/relationships/hyperlink" Target="https://www.nj.gov/cgi-bin/education/csg/17/csg1a.pl?string=NK-12K-123500plus&amp;maxhits=1000" TargetMode="External"/><Relationship Id="rId407" Type="http://schemas.openxmlformats.org/officeDocument/2006/relationships/hyperlink" Target="https://www.nj.gov/cgi-bin/education/csg/17/csg1a.pl?string=EK-8K-8751plus&amp;maxhits=1000" TargetMode="External"/><Relationship Id="rId449" Type="http://schemas.openxmlformats.org/officeDocument/2006/relationships/hyperlink" Target="https://www.nj.gov/cgi-bin/education/csg/17/csg1a.pl?string=EK-8K-8751plus&amp;maxhits=1000" TargetMode="External"/><Relationship Id="rId614" Type="http://schemas.openxmlformats.org/officeDocument/2006/relationships/hyperlink" Target="https://www.nj.gov/cgi-bin/education/csg/17/csg1a.pl?string=MK-12K-121800-3500&amp;maxhits=1000" TargetMode="External"/><Relationship Id="rId656" Type="http://schemas.openxmlformats.org/officeDocument/2006/relationships/hyperlink" Target="https://www.nj.gov/cgi-bin/education/csg/17/csg1a.pl?string=AK-6K-6&amp;maxhits=1000" TargetMode="External"/><Relationship Id="rId211" Type="http://schemas.openxmlformats.org/officeDocument/2006/relationships/hyperlink" Target="https://www.nj.gov/cgi-bin/education/csg/17/csg1a.pl?string=JK-12K-8401-750&amp;maxhits=1000" TargetMode="External"/><Relationship Id="rId253" Type="http://schemas.openxmlformats.org/officeDocument/2006/relationships/hyperlink" Target="https://www.nj.gov/cgi-bin/education/csg/17/csg1a.pl?string=NK-12K-123500plus&amp;maxhits=1000" TargetMode="External"/><Relationship Id="rId295" Type="http://schemas.openxmlformats.org/officeDocument/2006/relationships/hyperlink" Target="https://www.nj.gov/cgi-bin/education/csg/17/csg1a.pl?string=AK-6K-6&amp;maxhits=1000" TargetMode="External"/><Relationship Id="rId309" Type="http://schemas.openxmlformats.org/officeDocument/2006/relationships/hyperlink" Target="https://www.nj.gov/cgi-bin/education/csg/17/csg1a.pl?string=LK-12K-120-1800&amp;maxhits=1000" TargetMode="External"/><Relationship Id="rId460" Type="http://schemas.openxmlformats.org/officeDocument/2006/relationships/hyperlink" Target="https://www.nj.gov/cgi-bin/education/csg/17/csg1a.pl?string=EK-8K-8751plus&amp;maxhits=1000" TargetMode="External"/><Relationship Id="rId516" Type="http://schemas.openxmlformats.org/officeDocument/2006/relationships/hyperlink" Target="https://www.nj.gov/cgi-bin/education/csg/17/csg1a.pl?string=MK-12K-121800-3500&amp;maxhits=1000" TargetMode="External"/><Relationship Id="rId48" Type="http://schemas.openxmlformats.org/officeDocument/2006/relationships/hyperlink" Target="https://www.nj.gov/cgi-bin/education/csg/17/csg1a.pl?string=OCHARTER&amp;maxhits=1000" TargetMode="External"/><Relationship Id="rId113" Type="http://schemas.openxmlformats.org/officeDocument/2006/relationships/hyperlink" Target="https://www.nj.gov/cgi-bin/education/csg/17/csg1a.pl?string=NK-12K-123500plus&amp;maxhits=1000" TargetMode="External"/><Relationship Id="rId320" Type="http://schemas.openxmlformats.org/officeDocument/2006/relationships/hyperlink" Target="https://www.nj.gov/cgi-bin/education/csg/17/csg1a.pl?string=NK-12K-123500plus&amp;maxhits=1000" TargetMode="External"/><Relationship Id="rId558" Type="http://schemas.openxmlformats.org/officeDocument/2006/relationships/hyperlink" Target="https://www.nj.gov/cgi-bin/education/csg/17/csg1a.pl?string=PCSSD&amp;maxhits=1000" TargetMode="External"/><Relationship Id="rId155" Type="http://schemas.openxmlformats.org/officeDocument/2006/relationships/hyperlink" Target="https://www.nj.gov/cgi-bin/education/csg/17/csg1a.pl?string=NK-12K-123500plus&amp;maxhits=1000" TargetMode="External"/><Relationship Id="rId197" Type="http://schemas.openxmlformats.org/officeDocument/2006/relationships/hyperlink" Target="https://www.nj.gov/cgi-bin/education/csg/17/csg1a.pl?string=JK-12K-8401-750&amp;maxhits=1000" TargetMode="External"/><Relationship Id="rId362" Type="http://schemas.openxmlformats.org/officeDocument/2006/relationships/hyperlink" Target="https://www.nj.gov/cgi-bin/education/csg/17/csg1a.pl?string=PCSSD&amp;maxhits=1000" TargetMode="External"/><Relationship Id="rId418" Type="http://schemas.openxmlformats.org/officeDocument/2006/relationships/hyperlink" Target="https://www.nj.gov/cgi-bin/education/csg/17/csg1a.pl?string=MK-12K-121800-3500&amp;maxhits=1000" TargetMode="External"/><Relationship Id="rId625" Type="http://schemas.openxmlformats.org/officeDocument/2006/relationships/hyperlink" Target="https://www.nj.gov/cgi-bin/education/csg/17/csg1a.pl?string=MK-12K-121800-3500&amp;maxhits=1000" TargetMode="External"/><Relationship Id="rId222" Type="http://schemas.openxmlformats.org/officeDocument/2006/relationships/hyperlink" Target="https://www.nj.gov/cgi-bin/education/csg/17/csg1a.pl?string=NK-12K-123500plus&amp;maxhits=1000" TargetMode="External"/><Relationship Id="rId264" Type="http://schemas.openxmlformats.org/officeDocument/2006/relationships/hyperlink" Target="https://www.nj.gov/cgi-bin/education/csg/17/csg1a.pl?string=AK-6K-6&amp;maxhits=1000" TargetMode="External"/><Relationship Id="rId471" Type="http://schemas.openxmlformats.org/officeDocument/2006/relationships/hyperlink" Target="https://www.nj.gov/cgi-bin/education/csg/17/csg1a.pl?string=DK-8K-8401-750&amp;maxhits=1000" TargetMode="External"/><Relationship Id="rId17" Type="http://schemas.openxmlformats.org/officeDocument/2006/relationships/hyperlink" Target="https://www.nj.gov/cgi-bin/education/csg/17/csg1a.pl?string=OCHARTER&amp;maxhits=1000" TargetMode="External"/><Relationship Id="rId59" Type="http://schemas.openxmlformats.org/officeDocument/2006/relationships/hyperlink" Target="https://www.nj.gov/cgi-bin/education/csg/17/csg1a.pl?string=EK-8K-8751plus&amp;maxhits=1000" TargetMode="External"/><Relationship Id="rId124" Type="http://schemas.openxmlformats.org/officeDocument/2006/relationships/hyperlink" Target="https://www.nj.gov/cgi-bin/education/csg/17/csg1a.pl?string=EK-8K-8751plus&amp;maxhits=1000" TargetMode="External"/><Relationship Id="rId527" Type="http://schemas.openxmlformats.org/officeDocument/2006/relationships/hyperlink" Target="https://www.nj.gov/cgi-bin/education/csg/17/csg1a.pl?string=MK-12K-121800-3500&amp;maxhits=1000" TargetMode="External"/><Relationship Id="rId569" Type="http://schemas.openxmlformats.org/officeDocument/2006/relationships/hyperlink" Target="https://www.nj.gov/cgi-bin/education/csg/17/csg1a.pl?string=KK-12K-8751plus&amp;maxhits=1000" TargetMode="External"/><Relationship Id="rId70" Type="http://schemas.openxmlformats.org/officeDocument/2006/relationships/hyperlink" Target="https://www.nj.gov/cgi-bin/education/csg/17/csg1a.pl?string=MK-12K-121800-3500&amp;maxhits=1000" TargetMode="External"/><Relationship Id="rId166" Type="http://schemas.openxmlformats.org/officeDocument/2006/relationships/hyperlink" Target="https://www.nj.gov/cgi-bin/education/csg/17/csg1a.pl?string=MK-12K-121800-3500&amp;maxhits=1000" TargetMode="External"/><Relationship Id="rId331" Type="http://schemas.openxmlformats.org/officeDocument/2006/relationships/hyperlink" Target="https://www.nj.gov/cgi-bin/education/csg/17/csg1a.pl?string=CK-8K-80-400&amp;maxhits=1000" TargetMode="External"/><Relationship Id="rId373" Type="http://schemas.openxmlformats.org/officeDocument/2006/relationships/hyperlink" Target="https://www.nj.gov/cgi-bin/education/csg/17/csg1a.pl?string=OCHARTER&amp;maxhits=1000" TargetMode="External"/><Relationship Id="rId429" Type="http://schemas.openxmlformats.org/officeDocument/2006/relationships/hyperlink" Target="https://www.nj.gov/cgi-bin/education/csg/17/csg1a.pl?string=NK-12K-123500plus&amp;maxhits=1000" TargetMode="External"/><Relationship Id="rId580" Type="http://schemas.openxmlformats.org/officeDocument/2006/relationships/hyperlink" Target="https://www.nj.gov/cgi-bin/education/csg/17/csg1a.pl?string=DK-8K-8401-750&amp;maxhits=1000" TargetMode="External"/><Relationship Id="rId636" Type="http://schemas.openxmlformats.org/officeDocument/2006/relationships/hyperlink" Target="https://www.nj.gov/cgi-bin/education/csg/17/csg1a.pl?string=AK-6K-6&amp;maxhits=1000" TargetMode="External"/><Relationship Id="rId1" Type="http://schemas.openxmlformats.org/officeDocument/2006/relationships/hyperlink" Target="https://www.nj.gov/cgi-bin/education/csg/17/csg1a.pl?string=KK-12K-8751plus&amp;maxhits=1000" TargetMode="External"/><Relationship Id="rId233" Type="http://schemas.openxmlformats.org/officeDocument/2006/relationships/hyperlink" Target="https://www.nj.gov/cgi-bin/education/csg/17/csg1a.pl?string=NK-12K-123500plus&amp;maxhits=1000" TargetMode="External"/><Relationship Id="rId440" Type="http://schemas.openxmlformats.org/officeDocument/2006/relationships/hyperlink" Target="https://www.nj.gov/cgi-bin/education/csg/17/csg1a.pl?string=HK-12K-6&amp;maxhits=1000" TargetMode="External"/><Relationship Id="rId28" Type="http://schemas.openxmlformats.org/officeDocument/2006/relationships/hyperlink" Target="https://www.nj.gov/cgi-bin/education/csg/17/csg1a.pl?string=EK-8K-8751plus&amp;maxhits=1000" TargetMode="External"/><Relationship Id="rId275" Type="http://schemas.openxmlformats.org/officeDocument/2006/relationships/hyperlink" Target="https://www.nj.gov/cgi-bin/education/csg/17/csg1a.pl?string=NK-12K-123500plus&amp;maxhits=1000" TargetMode="External"/><Relationship Id="rId300" Type="http://schemas.openxmlformats.org/officeDocument/2006/relationships/hyperlink" Target="https://www.nj.gov/cgi-bin/education/csg/17/csg1a.pl?string=NK-12K-123500plus&amp;maxhits=1000" TargetMode="External"/><Relationship Id="rId482" Type="http://schemas.openxmlformats.org/officeDocument/2006/relationships/hyperlink" Target="https://www.nj.gov/cgi-bin/education/csg/17/csg1a.pl?string=NK-12K-123500plus&amp;maxhits=1000" TargetMode="External"/><Relationship Id="rId538" Type="http://schemas.openxmlformats.org/officeDocument/2006/relationships/hyperlink" Target="https://www.nj.gov/cgi-bin/education/csg/17/csg1a.pl?string=NK-12K-123500plus&amp;maxhits=1000" TargetMode="External"/><Relationship Id="rId81" Type="http://schemas.openxmlformats.org/officeDocument/2006/relationships/hyperlink" Target="https://www.nj.gov/cgi-bin/education/csg/17/csg1a.pl?string=LK-12K-120-1800&amp;maxhits=1000" TargetMode="External"/><Relationship Id="rId135" Type="http://schemas.openxmlformats.org/officeDocument/2006/relationships/hyperlink" Target="https://www.nj.gov/cgi-bin/education/csg/17/csg1a.pl?string=LK-12K-120-1800&amp;maxhits=1000" TargetMode="External"/><Relationship Id="rId177" Type="http://schemas.openxmlformats.org/officeDocument/2006/relationships/hyperlink" Target="https://www.nj.gov/cgi-bin/education/csg/17/csg1a.pl?string=MK-12K-121800-3500&amp;maxhits=1000" TargetMode="External"/><Relationship Id="rId342" Type="http://schemas.openxmlformats.org/officeDocument/2006/relationships/hyperlink" Target="https://www.nj.gov/cgi-bin/education/csg/17/csg1a.pl?string=DK-8K-8401-750&amp;maxhits=1000" TargetMode="External"/><Relationship Id="rId384" Type="http://schemas.openxmlformats.org/officeDocument/2006/relationships/hyperlink" Target="https://www.nj.gov/cgi-bin/education/csg/17/csg1a.pl?string=MK-12K-121800-3500&amp;maxhits=1000" TargetMode="External"/><Relationship Id="rId591" Type="http://schemas.openxmlformats.org/officeDocument/2006/relationships/hyperlink" Target="https://www.nj.gov/cgi-bin/education/csg/17/csg1a.pl?string=GG9-127-129-12&amp;maxhits=1000" TargetMode="External"/><Relationship Id="rId605" Type="http://schemas.openxmlformats.org/officeDocument/2006/relationships/hyperlink" Target="https://www.nj.gov/cgi-bin/education/csg/17/csg1a.pl?string=EK-8K-8751plus&amp;maxhits=1000" TargetMode="External"/><Relationship Id="rId202" Type="http://schemas.openxmlformats.org/officeDocument/2006/relationships/hyperlink" Target="https://www.nj.gov/cgi-bin/education/csg/17/csg1a.pl?string=MK-12K-121800-3500&amp;maxhits=1000" TargetMode="External"/><Relationship Id="rId244" Type="http://schemas.openxmlformats.org/officeDocument/2006/relationships/hyperlink" Target="https://www.nj.gov/cgi-bin/education/csg/17/csg1a.pl?string=OCHARTER&amp;maxhits=1000" TargetMode="External"/><Relationship Id="rId647" Type="http://schemas.openxmlformats.org/officeDocument/2006/relationships/hyperlink" Target="https://www.nj.gov/cgi-bin/education/csg/17/csg1a.pl?string=FG7-127-129-12&amp;maxhits=1000" TargetMode="External"/><Relationship Id="rId39" Type="http://schemas.openxmlformats.org/officeDocument/2006/relationships/hyperlink" Target="https://www.nj.gov/cgi-bin/education/csg/17/csg1a.pl?string=MK-12K-121800-3500&amp;maxhits=1000" TargetMode="External"/><Relationship Id="rId286" Type="http://schemas.openxmlformats.org/officeDocument/2006/relationships/hyperlink" Target="https://www.nj.gov/cgi-bin/education/csg/17/csg1a.pl?string=KK-12K-8751plus&amp;maxhits=1000" TargetMode="External"/><Relationship Id="rId451" Type="http://schemas.openxmlformats.org/officeDocument/2006/relationships/hyperlink" Target="https://www.nj.gov/cgi-bin/education/csg/17/csg1a.pl?string=MK-12K-121800-3500&amp;maxhits=1000" TargetMode="External"/><Relationship Id="rId493" Type="http://schemas.openxmlformats.org/officeDocument/2006/relationships/hyperlink" Target="https://www.nj.gov/cgi-bin/education/csg/17/csg1a.pl?string=EK-8K-8751plus&amp;maxhits=1000" TargetMode="External"/><Relationship Id="rId507" Type="http://schemas.openxmlformats.org/officeDocument/2006/relationships/hyperlink" Target="https://www.nj.gov/cgi-bin/education/csg/17/csg1a.pl?string=AK-6K-6&amp;maxhits=1000" TargetMode="External"/><Relationship Id="rId549" Type="http://schemas.openxmlformats.org/officeDocument/2006/relationships/hyperlink" Target="https://www.nj.gov/cgi-bin/education/csg/17/csg1a.pl?string=IK-12K-80-400&amp;maxhits=1000" TargetMode="External"/><Relationship Id="rId50" Type="http://schemas.openxmlformats.org/officeDocument/2006/relationships/hyperlink" Target="https://www.nj.gov/cgi-bin/education/csg/17/csg1a.pl?string=KK-12K-8751plus&amp;maxhits=1000" TargetMode="External"/><Relationship Id="rId104" Type="http://schemas.openxmlformats.org/officeDocument/2006/relationships/hyperlink" Target="https://www.nj.gov/cgi-bin/education/csg/17/csg1a.pl?string=EK-8K-8751plus&amp;maxhits=1000" TargetMode="External"/><Relationship Id="rId146" Type="http://schemas.openxmlformats.org/officeDocument/2006/relationships/hyperlink" Target="https://www.nj.gov/cgi-bin/education/csg/17/csg1a.pl?string=NK-12K-123500plus&amp;maxhits=1000" TargetMode="External"/><Relationship Id="rId188" Type="http://schemas.openxmlformats.org/officeDocument/2006/relationships/hyperlink" Target="https://www.nj.gov/cgi-bin/education/csg/17/csg1a.pl?string=EK-8K-8751plus&amp;maxhits=1000" TargetMode="External"/><Relationship Id="rId311" Type="http://schemas.openxmlformats.org/officeDocument/2006/relationships/hyperlink" Target="https://www.nj.gov/cgi-bin/education/csg/17/csg1a.pl?string=OCHARTER&amp;maxhits=1000" TargetMode="External"/><Relationship Id="rId353" Type="http://schemas.openxmlformats.org/officeDocument/2006/relationships/hyperlink" Target="https://www.nj.gov/cgi-bin/education/csg/17/csg1a.pl?string=DK-8K-8401-750&amp;maxhits=1000" TargetMode="External"/><Relationship Id="rId395" Type="http://schemas.openxmlformats.org/officeDocument/2006/relationships/hyperlink" Target="https://www.nj.gov/cgi-bin/education/csg/17/csg1a.pl?string=NK-12K-123500plus&amp;maxhits=1000" TargetMode="External"/><Relationship Id="rId409" Type="http://schemas.openxmlformats.org/officeDocument/2006/relationships/hyperlink" Target="https://www.nj.gov/cgi-bin/education/csg/17/csg1a.pl?string=EK-8K-8751plus&amp;maxhits=1000" TargetMode="External"/><Relationship Id="rId560" Type="http://schemas.openxmlformats.org/officeDocument/2006/relationships/hyperlink" Target="https://www.nj.gov/cgi-bin/education/csg/17/csg1a.pl?string=IK-12K-80-400&amp;maxhits=1000" TargetMode="External"/><Relationship Id="rId92" Type="http://schemas.openxmlformats.org/officeDocument/2006/relationships/hyperlink" Target="https://www.nj.gov/cgi-bin/education/csg/17/csg1a.pl?string=MK-12K-121800-3500&amp;maxhits=1000" TargetMode="External"/><Relationship Id="rId213" Type="http://schemas.openxmlformats.org/officeDocument/2006/relationships/hyperlink" Target="https://www.nj.gov/cgi-bin/education/csg/17/csg1a.pl?string=QCOUNTYVOC&amp;maxhits=1000" TargetMode="External"/><Relationship Id="rId420" Type="http://schemas.openxmlformats.org/officeDocument/2006/relationships/hyperlink" Target="https://www.nj.gov/cgi-bin/education/csg/17/csg1a.pl?string=EK-8K-8751plus&amp;maxhits=1000" TargetMode="External"/><Relationship Id="rId616" Type="http://schemas.openxmlformats.org/officeDocument/2006/relationships/hyperlink" Target="https://www.nj.gov/cgi-bin/education/csg/17/csg1a.pl?string=NK-12K-123500plus&amp;maxhits=1000" TargetMode="External"/><Relationship Id="rId255" Type="http://schemas.openxmlformats.org/officeDocument/2006/relationships/hyperlink" Target="https://www.nj.gov/cgi-bin/education/csg/17/csg1a.pl?string=OCHARTER&amp;maxhits=1000" TargetMode="External"/><Relationship Id="rId297" Type="http://schemas.openxmlformats.org/officeDocument/2006/relationships/hyperlink" Target="https://www.nj.gov/cgi-bin/education/csg/17/csg1a.pl?string=AK-6K-6&amp;maxhits=1000" TargetMode="External"/><Relationship Id="rId462" Type="http://schemas.openxmlformats.org/officeDocument/2006/relationships/hyperlink" Target="https://www.nj.gov/cgi-bin/education/csg/17/csg1a.pl?string=GG9-127-129-12&amp;maxhits=1000" TargetMode="External"/><Relationship Id="rId518" Type="http://schemas.openxmlformats.org/officeDocument/2006/relationships/hyperlink" Target="https://www.nj.gov/cgi-bin/education/csg/17/csg1a.pl?string=FG7-127-129-12&amp;maxhits=1000" TargetMode="External"/><Relationship Id="rId115" Type="http://schemas.openxmlformats.org/officeDocument/2006/relationships/hyperlink" Target="https://www.nj.gov/cgi-bin/education/csg/17/csg1a.pl?string=MK-12K-121800-3500&amp;maxhits=1000" TargetMode="External"/><Relationship Id="rId157" Type="http://schemas.openxmlformats.org/officeDocument/2006/relationships/hyperlink" Target="https://www.nj.gov/cgi-bin/education/csg/17/csg1a.pl?string=QCOUNTYVOC&amp;maxhits=1000" TargetMode="External"/><Relationship Id="rId322" Type="http://schemas.openxmlformats.org/officeDocument/2006/relationships/hyperlink" Target="https://www.nj.gov/cgi-bin/education/csg/17/csg1a.pl?string=OCHARTER&amp;maxhits=1000" TargetMode="External"/><Relationship Id="rId364" Type="http://schemas.openxmlformats.org/officeDocument/2006/relationships/hyperlink" Target="https://www.nj.gov/cgi-bin/education/csg/17/csg1a.pl?string=OCHARTER&amp;maxhits=1000" TargetMode="External"/><Relationship Id="rId61" Type="http://schemas.openxmlformats.org/officeDocument/2006/relationships/hyperlink" Target="https://www.nj.gov/cgi-bin/education/csg/17/csg1a.pl?string=MK-12K-121800-3500&amp;maxhits=1000" TargetMode="External"/><Relationship Id="rId199" Type="http://schemas.openxmlformats.org/officeDocument/2006/relationships/hyperlink" Target="https://www.nj.gov/cgi-bin/education/csg/17/csg1a.pl?string=AK-6K-6&amp;maxhits=1000" TargetMode="External"/><Relationship Id="rId571" Type="http://schemas.openxmlformats.org/officeDocument/2006/relationships/hyperlink" Target="https://www.nj.gov/cgi-bin/education/csg/17/csg1a.pl?string=LK-12K-120-1800&amp;maxhits=1000" TargetMode="External"/><Relationship Id="rId627" Type="http://schemas.openxmlformats.org/officeDocument/2006/relationships/hyperlink" Target="https://www.nj.gov/cgi-bin/education/csg/17/csg1a.pl?string=OCHARTER&amp;maxhits=1000" TargetMode="External"/><Relationship Id="rId19" Type="http://schemas.openxmlformats.org/officeDocument/2006/relationships/hyperlink" Target="https://www.nj.gov/cgi-bin/education/csg/17/csg1a.pl?string=GG9-127-129-12&amp;maxhits=1000" TargetMode="External"/><Relationship Id="rId224" Type="http://schemas.openxmlformats.org/officeDocument/2006/relationships/hyperlink" Target="https://www.nj.gov/cgi-bin/education/csg/17/csg1a.pl?string=CK-8K-80-400&amp;maxhits=1000" TargetMode="External"/><Relationship Id="rId266" Type="http://schemas.openxmlformats.org/officeDocument/2006/relationships/hyperlink" Target="https://www.nj.gov/cgi-bin/education/csg/17/csg1a.pl?string=NK-12K-123500plus&amp;maxhits=1000" TargetMode="External"/><Relationship Id="rId431" Type="http://schemas.openxmlformats.org/officeDocument/2006/relationships/hyperlink" Target="https://www.nj.gov/cgi-bin/education/csg/17/csg1a.pl?string=CK-8K-80-400&amp;maxhits=1000" TargetMode="External"/><Relationship Id="rId473" Type="http://schemas.openxmlformats.org/officeDocument/2006/relationships/hyperlink" Target="https://www.nj.gov/cgi-bin/education/csg/17/csg1a.pl?string=NK-12K-123500plus&amp;maxhits=1000" TargetMode="External"/><Relationship Id="rId529" Type="http://schemas.openxmlformats.org/officeDocument/2006/relationships/hyperlink" Target="https://www.nj.gov/cgi-bin/education/csg/17/csg1a.pl?string=GG9-127-129-12&amp;maxhits=1000" TargetMode="External"/><Relationship Id="rId30" Type="http://schemas.openxmlformats.org/officeDocument/2006/relationships/hyperlink" Target="https://www.nj.gov/cgi-bin/education/csg/17/csg1a.pl?string=OCHARTER&amp;maxhits=1000" TargetMode="External"/><Relationship Id="rId126" Type="http://schemas.openxmlformats.org/officeDocument/2006/relationships/hyperlink" Target="https://www.nj.gov/cgi-bin/education/csg/17/csg1a.pl?string=MK-12K-121800-3500&amp;maxhits=1000" TargetMode="External"/><Relationship Id="rId168" Type="http://schemas.openxmlformats.org/officeDocument/2006/relationships/hyperlink" Target="https://www.nj.gov/cgi-bin/education/csg/17/csg1a.pl?string=LK-12K-120-1800&amp;maxhits=1000" TargetMode="External"/><Relationship Id="rId333" Type="http://schemas.openxmlformats.org/officeDocument/2006/relationships/hyperlink" Target="https://www.nj.gov/cgi-bin/education/csg/17/csg1a.pl?string=EK-8K-8751plus&amp;maxhits=1000" TargetMode="External"/><Relationship Id="rId540" Type="http://schemas.openxmlformats.org/officeDocument/2006/relationships/hyperlink" Target="https://www.nj.gov/cgi-bin/education/csg/17/csg1a.pl?string=LK-12K-120-1800&amp;maxhits=1000" TargetMode="External"/><Relationship Id="rId72" Type="http://schemas.openxmlformats.org/officeDocument/2006/relationships/hyperlink" Target="https://www.nj.gov/cgi-bin/education/csg/17/csg1a.pl?string=GG9-127-129-12&amp;maxhits=1000" TargetMode="External"/><Relationship Id="rId375" Type="http://schemas.openxmlformats.org/officeDocument/2006/relationships/hyperlink" Target="https://www.nj.gov/cgi-bin/education/csg/17/csg1a.pl?string=JK-12K-8401-750&amp;maxhits=1000" TargetMode="External"/><Relationship Id="rId582" Type="http://schemas.openxmlformats.org/officeDocument/2006/relationships/hyperlink" Target="https://www.nj.gov/cgi-bin/education/csg/17/csg1a.pl?string=JK-12K-8401-750&amp;maxhits=1000" TargetMode="External"/><Relationship Id="rId638" Type="http://schemas.openxmlformats.org/officeDocument/2006/relationships/hyperlink" Target="https://www.nj.gov/cgi-bin/education/csg/17/csg1a.pl?string=AK-6K-6&amp;maxhits=1000" TargetMode="External"/><Relationship Id="rId3" Type="http://schemas.openxmlformats.org/officeDocument/2006/relationships/hyperlink" Target="https://www.nj.gov/cgi-bin/education/csg/17/csg1a.pl?string=OCHARTER&amp;maxhits=1000" TargetMode="External"/><Relationship Id="rId235" Type="http://schemas.openxmlformats.org/officeDocument/2006/relationships/hyperlink" Target="https://www.nj.gov/cgi-bin/education/csg/17/csg1a.pl?string=NK-12K-123500plus&amp;maxhits=1000" TargetMode="External"/><Relationship Id="rId277" Type="http://schemas.openxmlformats.org/officeDocument/2006/relationships/hyperlink" Target="https://www.nj.gov/cgi-bin/education/csg/17/csg1a.pl?string=AK-6K-6&amp;maxhits=1000" TargetMode="External"/><Relationship Id="rId400" Type="http://schemas.openxmlformats.org/officeDocument/2006/relationships/hyperlink" Target="https://www.nj.gov/cgi-bin/education/csg/17/csg1a.pl?string=OCHARTER&amp;maxhits=1000" TargetMode="External"/><Relationship Id="rId442" Type="http://schemas.openxmlformats.org/officeDocument/2006/relationships/hyperlink" Target="https://www.nj.gov/cgi-bin/education/csg/17/csg1a.pl?string=GG9-127-129-12&amp;maxhits=1000" TargetMode="External"/><Relationship Id="rId484" Type="http://schemas.openxmlformats.org/officeDocument/2006/relationships/hyperlink" Target="https://www.nj.gov/cgi-bin/education/csg/17/csg1a.pl?string=NK-12K-123500plus&amp;maxhits=1000" TargetMode="External"/><Relationship Id="rId137" Type="http://schemas.openxmlformats.org/officeDocument/2006/relationships/hyperlink" Target="https://www.nj.gov/cgi-bin/education/csg/17/csg1a.pl?string=GG9-127-129-12&amp;maxhits=1000" TargetMode="External"/><Relationship Id="rId302" Type="http://schemas.openxmlformats.org/officeDocument/2006/relationships/hyperlink" Target="https://www.nj.gov/cgi-bin/education/csg/17/csg1a.pl?string=OCHARTER&amp;maxhits=1000" TargetMode="External"/><Relationship Id="rId344" Type="http://schemas.openxmlformats.org/officeDocument/2006/relationships/hyperlink" Target="https://www.nj.gov/cgi-bin/education/csg/17/csg1a.pl?string=QCOUNTYVOC&amp;maxhits=1000" TargetMode="External"/><Relationship Id="rId41" Type="http://schemas.openxmlformats.org/officeDocument/2006/relationships/hyperlink" Target="https://www.nj.gov/cgi-bin/education/csg/17/csg1a.pl?string=MK-12K-121800-3500&amp;maxhits=1000" TargetMode="External"/><Relationship Id="rId83" Type="http://schemas.openxmlformats.org/officeDocument/2006/relationships/hyperlink" Target="https://www.nj.gov/cgi-bin/education/csg/17/csg1a.pl?string=GG9-127-129-12&amp;maxhits=1000" TargetMode="External"/><Relationship Id="rId179" Type="http://schemas.openxmlformats.org/officeDocument/2006/relationships/hyperlink" Target="https://www.nj.gov/cgi-bin/education/csg/17/csg1a.pl?string=OCHARTER&amp;maxhits=1000" TargetMode="External"/><Relationship Id="rId386" Type="http://schemas.openxmlformats.org/officeDocument/2006/relationships/hyperlink" Target="https://www.nj.gov/cgi-bin/education/csg/17/csg1a.pl?string=JK-12K-8401-750&amp;maxhits=1000" TargetMode="External"/><Relationship Id="rId551" Type="http://schemas.openxmlformats.org/officeDocument/2006/relationships/hyperlink" Target="https://www.nj.gov/cgi-bin/education/csg/17/csg1a.pl?string=IK-12K-80-400&amp;maxhits=1000" TargetMode="External"/><Relationship Id="rId593" Type="http://schemas.openxmlformats.org/officeDocument/2006/relationships/hyperlink" Target="https://www.nj.gov/cgi-bin/education/csg/17/csg1a.pl?string=FG7-127-129-12&amp;maxhits=1000" TargetMode="External"/><Relationship Id="rId607" Type="http://schemas.openxmlformats.org/officeDocument/2006/relationships/hyperlink" Target="https://www.nj.gov/cgi-bin/education/csg/17/csg1a.pl?string=GG9-127-129-12&amp;maxhits=1000" TargetMode="External"/><Relationship Id="rId649" Type="http://schemas.openxmlformats.org/officeDocument/2006/relationships/hyperlink" Target="https://www.nj.gov/cgi-bin/education/csg/17/csg1a.pl?string=NK-12K-123500plus&amp;maxhits=1000" TargetMode="External"/><Relationship Id="rId190" Type="http://schemas.openxmlformats.org/officeDocument/2006/relationships/hyperlink" Target="https://www.nj.gov/cgi-bin/education/csg/17/csg1a.pl?string=HK-12K-6&amp;maxhits=1000" TargetMode="External"/><Relationship Id="rId204" Type="http://schemas.openxmlformats.org/officeDocument/2006/relationships/hyperlink" Target="https://www.nj.gov/cgi-bin/education/csg/17/csg1a.pl?string=KK-12K-8751plus&amp;maxhits=1000" TargetMode="External"/><Relationship Id="rId246" Type="http://schemas.openxmlformats.org/officeDocument/2006/relationships/hyperlink" Target="https://www.nj.gov/cgi-bin/education/csg/17/csg1a.pl?string=NK-12K-123500plus&amp;maxhits=1000" TargetMode="External"/><Relationship Id="rId288" Type="http://schemas.openxmlformats.org/officeDocument/2006/relationships/hyperlink" Target="https://www.nj.gov/cgi-bin/education/csg/17/csg1a.pl?string=NK-12K-123500plus&amp;maxhits=1000" TargetMode="External"/><Relationship Id="rId411" Type="http://schemas.openxmlformats.org/officeDocument/2006/relationships/hyperlink" Target="https://www.nj.gov/cgi-bin/education/csg/17/csg1a.pl?string=CK-8K-80-400&amp;maxhits=1000" TargetMode="External"/><Relationship Id="rId453" Type="http://schemas.openxmlformats.org/officeDocument/2006/relationships/hyperlink" Target="https://www.nj.gov/cgi-bin/education/csg/17/csg1a.pl?string=DK-8K-8401-750&amp;maxhits=1000" TargetMode="External"/><Relationship Id="rId509" Type="http://schemas.openxmlformats.org/officeDocument/2006/relationships/hyperlink" Target="https://www.nj.gov/cgi-bin/education/csg/17/csg1a.pl?string=MK-12K-121800-3500&amp;maxhits=1000" TargetMode="External"/><Relationship Id="rId106" Type="http://schemas.openxmlformats.org/officeDocument/2006/relationships/hyperlink" Target="https://www.nj.gov/cgi-bin/education/csg/17/csg1a.pl?string=AK-6K-6&amp;maxhits=1000" TargetMode="External"/><Relationship Id="rId313" Type="http://schemas.openxmlformats.org/officeDocument/2006/relationships/hyperlink" Target="https://www.nj.gov/cgi-bin/education/csg/17/csg1a.pl?string=NK-12K-123500plus&amp;maxhits=1000" TargetMode="External"/><Relationship Id="rId495" Type="http://schemas.openxmlformats.org/officeDocument/2006/relationships/hyperlink" Target="https://www.nj.gov/cgi-bin/education/csg/17/csg1a.pl?string=IK-12K-80-400&amp;maxhits=1000" TargetMode="External"/><Relationship Id="rId10" Type="http://schemas.openxmlformats.org/officeDocument/2006/relationships/hyperlink" Target="https://www.nj.gov/cgi-bin/education/csg/17/csg1a.pl?string=NK-12K-123500plus&amp;maxhits=1000" TargetMode="External"/><Relationship Id="rId52" Type="http://schemas.openxmlformats.org/officeDocument/2006/relationships/hyperlink" Target="https://www.nj.gov/cgi-bin/education/csg/17/csg1a.pl?string=EK-8K-8751plus&amp;maxhits=1000" TargetMode="External"/><Relationship Id="rId94" Type="http://schemas.openxmlformats.org/officeDocument/2006/relationships/hyperlink" Target="https://www.nj.gov/cgi-bin/education/csg/17/csg1a.pl?string=HK-12K-6&amp;maxhits=1000" TargetMode="External"/><Relationship Id="rId148" Type="http://schemas.openxmlformats.org/officeDocument/2006/relationships/hyperlink" Target="https://www.nj.gov/cgi-bin/education/csg/17/csg1a.pl?string=LK-12K-120-1800&amp;maxhits=1000" TargetMode="External"/><Relationship Id="rId355" Type="http://schemas.openxmlformats.org/officeDocument/2006/relationships/hyperlink" Target="https://www.nj.gov/cgi-bin/education/csg/17/csg1a.pl?string=NK-12K-123500plus&amp;maxhits=1000" TargetMode="External"/><Relationship Id="rId397" Type="http://schemas.openxmlformats.org/officeDocument/2006/relationships/hyperlink" Target="https://www.nj.gov/cgi-bin/education/csg/17/csg1a.pl?string=MK-12K-121800-3500&amp;maxhits=1000" TargetMode="External"/><Relationship Id="rId520" Type="http://schemas.openxmlformats.org/officeDocument/2006/relationships/hyperlink" Target="https://www.nj.gov/cgi-bin/education/csg/17/csg1a.pl?string=NK-12K-123500plus&amp;maxhits=1000" TargetMode="External"/><Relationship Id="rId562" Type="http://schemas.openxmlformats.org/officeDocument/2006/relationships/hyperlink" Target="https://www.nj.gov/cgi-bin/education/csg/17/csg1a.pl?string=JK-12K-8401-750&amp;maxhits=1000" TargetMode="External"/><Relationship Id="rId618" Type="http://schemas.openxmlformats.org/officeDocument/2006/relationships/hyperlink" Target="https://www.nj.gov/cgi-bin/education/csg/17/csg1a.pl?string=MK-12K-121800-3500&amp;maxhits=1000" TargetMode="External"/><Relationship Id="rId215" Type="http://schemas.openxmlformats.org/officeDocument/2006/relationships/hyperlink" Target="https://www.nj.gov/cgi-bin/education/csg/17/csg1a.pl?string=CK-8K-80-400&amp;maxhits=1000" TargetMode="External"/><Relationship Id="rId257" Type="http://schemas.openxmlformats.org/officeDocument/2006/relationships/hyperlink" Target="https://www.nj.gov/cgi-bin/education/csg/17/csg1a.pl?string=OCHARTER&amp;maxhits=1000" TargetMode="External"/><Relationship Id="rId422" Type="http://schemas.openxmlformats.org/officeDocument/2006/relationships/hyperlink" Target="https://www.nj.gov/cgi-bin/education/csg/17/csg1a.pl?string=LK-12K-120-1800&amp;maxhits=1000" TargetMode="External"/><Relationship Id="rId464" Type="http://schemas.openxmlformats.org/officeDocument/2006/relationships/hyperlink" Target="https://www.nj.gov/cgi-bin/education/csg/17/csg1a.pl?string=IK-12K-80-400&amp;maxhits=1000" TargetMode="External"/><Relationship Id="rId299" Type="http://schemas.openxmlformats.org/officeDocument/2006/relationships/hyperlink" Target="https://www.nj.gov/cgi-bin/education/csg/17/csg1a.pl?string=AK-6K-6&amp;maxhits=1000" TargetMode="External"/><Relationship Id="rId63" Type="http://schemas.openxmlformats.org/officeDocument/2006/relationships/hyperlink" Target="https://www.nj.gov/cgi-bin/education/csg/17/csg1a.pl?string=MK-12K-121800-3500&amp;maxhits=1000" TargetMode="External"/><Relationship Id="rId159" Type="http://schemas.openxmlformats.org/officeDocument/2006/relationships/hyperlink" Target="https://www.nj.gov/cgi-bin/education/csg/17/csg1a.pl?string=NK-12K-123500plus&amp;maxhits=1000" TargetMode="External"/><Relationship Id="rId366" Type="http://schemas.openxmlformats.org/officeDocument/2006/relationships/hyperlink" Target="https://www.nj.gov/cgi-bin/education/csg/17/csg1a.pl?string=NK-12K-123500plus&amp;maxhits=1000" TargetMode="External"/><Relationship Id="rId573" Type="http://schemas.openxmlformats.org/officeDocument/2006/relationships/hyperlink" Target="https://www.nj.gov/cgi-bin/education/csg/17/csg1a.pl?string=MK-12K-121800-3500&amp;maxhits=1000" TargetMode="External"/><Relationship Id="rId226" Type="http://schemas.openxmlformats.org/officeDocument/2006/relationships/hyperlink" Target="https://www.nj.gov/cgi-bin/education/csg/17/csg1a.pl?string=NK-12K-123500plus&amp;maxhits=1000" TargetMode="External"/><Relationship Id="rId433" Type="http://schemas.openxmlformats.org/officeDocument/2006/relationships/hyperlink" Target="https://www.nj.gov/cgi-bin/education/csg/17/csg1a.pl?string=GG9-127-129-12&amp;maxhits=1000" TargetMode="External"/><Relationship Id="rId640" Type="http://schemas.openxmlformats.org/officeDocument/2006/relationships/hyperlink" Target="https://www.nj.gov/cgi-bin/education/csg/17/csg1a.pl?string=JK-12K-8401-750&amp;maxhits=1000" TargetMode="External"/><Relationship Id="rId74" Type="http://schemas.openxmlformats.org/officeDocument/2006/relationships/hyperlink" Target="https://www.nj.gov/cgi-bin/education/csg/17/csg1a.pl?string=DK-8K-8401-750&amp;maxhits=1000" TargetMode="External"/><Relationship Id="rId377" Type="http://schemas.openxmlformats.org/officeDocument/2006/relationships/hyperlink" Target="https://www.nj.gov/cgi-bin/education/csg/17/csg1a.pl?string=NK-12K-123500plus&amp;maxhits=1000" TargetMode="External"/><Relationship Id="rId500" Type="http://schemas.openxmlformats.org/officeDocument/2006/relationships/hyperlink" Target="https://www.nj.gov/cgi-bin/education/csg/17/csg1a.pl?string=AK-6K-6&amp;maxhits=1000" TargetMode="External"/><Relationship Id="rId584" Type="http://schemas.openxmlformats.org/officeDocument/2006/relationships/hyperlink" Target="https://www.nj.gov/cgi-bin/education/csg/17/csg1a.pl?string=DK-8K-8401-750&amp;maxhits=1000" TargetMode="External"/><Relationship Id="rId5" Type="http://schemas.openxmlformats.org/officeDocument/2006/relationships/hyperlink" Target="https://www.nj.gov/cgi-bin/education/csg/17/csg1a.pl?string=QCOUNTYVOC&amp;maxhits=1000" TargetMode="External"/><Relationship Id="rId237" Type="http://schemas.openxmlformats.org/officeDocument/2006/relationships/hyperlink" Target="https://www.nj.gov/cgi-bin/education/csg/17/csg1a.pl?string=QCOUNTYVOC&amp;maxhits=1000" TargetMode="External"/><Relationship Id="rId444" Type="http://schemas.openxmlformats.org/officeDocument/2006/relationships/hyperlink" Target="https://www.nj.gov/cgi-bin/education/csg/17/csg1a.pl?string=GG9-127-129-12&amp;maxhits=1000" TargetMode="External"/><Relationship Id="rId651" Type="http://schemas.openxmlformats.org/officeDocument/2006/relationships/hyperlink" Target="https://www.nj.gov/cgi-bin/education/csg/17/csg1a.pl?string=OCHARTER&amp;maxhits=1000" TargetMode="External"/><Relationship Id="rId290" Type="http://schemas.openxmlformats.org/officeDocument/2006/relationships/hyperlink" Target="https://www.nj.gov/cgi-bin/education/csg/17/csg1a.pl?string=LK-12K-120-1800&amp;maxhits=1000" TargetMode="External"/><Relationship Id="rId304" Type="http://schemas.openxmlformats.org/officeDocument/2006/relationships/hyperlink" Target="https://www.nj.gov/cgi-bin/education/csg/17/csg1a.pl?string=OCHARTER&amp;maxhits=1000" TargetMode="External"/><Relationship Id="rId388" Type="http://schemas.openxmlformats.org/officeDocument/2006/relationships/hyperlink" Target="https://www.nj.gov/cgi-bin/education/csg/17/csg1a.pl?string=NK-12K-123500plus&amp;maxhits=1000" TargetMode="External"/><Relationship Id="rId511" Type="http://schemas.openxmlformats.org/officeDocument/2006/relationships/hyperlink" Target="https://www.nj.gov/cgi-bin/education/csg/17/csg1a.pl?string=AK-6K-6&amp;maxhits=1000" TargetMode="External"/><Relationship Id="rId609" Type="http://schemas.openxmlformats.org/officeDocument/2006/relationships/hyperlink" Target="https://www.nj.gov/cgi-bin/education/csg/17/csg1a.pl?string=MK-12K-121800-3500&amp;maxhits=1000" TargetMode="External"/><Relationship Id="rId85" Type="http://schemas.openxmlformats.org/officeDocument/2006/relationships/hyperlink" Target="https://www.nj.gov/cgi-bin/education/csg/17/csg1a.pl?string=LK-12K-120-1800&amp;maxhits=1000" TargetMode="External"/><Relationship Id="rId150" Type="http://schemas.openxmlformats.org/officeDocument/2006/relationships/hyperlink" Target="https://www.nj.gov/cgi-bin/education/csg/17/csg1a.pl?string=EK-8K-8751plus&amp;maxhits=1000" TargetMode="External"/><Relationship Id="rId595" Type="http://schemas.openxmlformats.org/officeDocument/2006/relationships/hyperlink" Target="https://www.nj.gov/cgi-bin/education/csg/17/csg1a.pl?string=GG9-127-129-12&amp;maxhits=1000" TargetMode="External"/><Relationship Id="rId248" Type="http://schemas.openxmlformats.org/officeDocument/2006/relationships/hyperlink" Target="https://www.nj.gov/cgi-bin/education/csg/17/csg1a.pl?string=OCHARTER&amp;maxhits=1000" TargetMode="External"/><Relationship Id="rId455" Type="http://schemas.openxmlformats.org/officeDocument/2006/relationships/hyperlink" Target="https://www.nj.gov/cgi-bin/education/csg/17/csg1a.pl?string=JK-12K-8401-750&amp;maxhits=1000" TargetMode="External"/><Relationship Id="rId12" Type="http://schemas.openxmlformats.org/officeDocument/2006/relationships/hyperlink" Target="https://www.nj.gov/cgi-bin/education/csg/17/csg1a.pl?string=JK-12K-8401-750&amp;maxhits=1000" TargetMode="External"/><Relationship Id="rId108" Type="http://schemas.openxmlformats.org/officeDocument/2006/relationships/hyperlink" Target="https://www.nj.gov/cgi-bin/education/csg/17/csg1a.pl?string=IK-12K-80-400&amp;maxhits=1000" TargetMode="External"/><Relationship Id="rId315" Type="http://schemas.openxmlformats.org/officeDocument/2006/relationships/hyperlink" Target="https://www.nj.gov/cgi-bin/education/csg/17/csg1a.pl?string=OCHARTER&amp;maxhits=1000" TargetMode="External"/><Relationship Id="rId522" Type="http://schemas.openxmlformats.org/officeDocument/2006/relationships/hyperlink" Target="https://www.nj.gov/cgi-bin/education/csg/17/csg1a.pl?string=JK-12K-8401-750&amp;maxhits=1000" TargetMode="External"/><Relationship Id="rId96" Type="http://schemas.openxmlformats.org/officeDocument/2006/relationships/hyperlink" Target="https://www.nj.gov/cgi-bin/education/csg/17/csg1a.pl?string=OCHARTER&amp;maxhits=1000" TargetMode="External"/><Relationship Id="rId161" Type="http://schemas.openxmlformats.org/officeDocument/2006/relationships/hyperlink" Target="https://www.nj.gov/cgi-bin/education/csg/17/csg1a.pl?string=MK-12K-121800-3500&amp;maxhits=1000" TargetMode="External"/><Relationship Id="rId399" Type="http://schemas.openxmlformats.org/officeDocument/2006/relationships/hyperlink" Target="https://www.nj.gov/cgi-bin/education/csg/17/csg1a.pl?string=NK-12K-123500plus&amp;maxhits=1000" TargetMode="External"/><Relationship Id="rId259" Type="http://schemas.openxmlformats.org/officeDocument/2006/relationships/hyperlink" Target="https://www.nj.gov/cgi-bin/education/csg/17/csg1a.pl?string=OCHARTER&amp;maxhits=1000" TargetMode="External"/><Relationship Id="rId466" Type="http://schemas.openxmlformats.org/officeDocument/2006/relationships/hyperlink" Target="https://www.nj.gov/cgi-bin/education/csg/17/csg1a.pl?string=MK-12K-121800-3500&amp;maxhits=1000" TargetMode="External"/><Relationship Id="rId23" Type="http://schemas.openxmlformats.org/officeDocument/2006/relationships/hyperlink" Target="https://www.nj.gov/cgi-bin/education/csg/17/csg1a.pl?string=NK-12K-123500plus&amp;maxhits=1000" TargetMode="External"/><Relationship Id="rId119" Type="http://schemas.openxmlformats.org/officeDocument/2006/relationships/hyperlink" Target="https://www.nj.gov/cgi-bin/education/csg/17/csg1a.pl?string=KK-12K-8751plus&amp;maxhits=1000" TargetMode="External"/><Relationship Id="rId326" Type="http://schemas.openxmlformats.org/officeDocument/2006/relationships/hyperlink" Target="https://www.nj.gov/cgi-bin/education/csg/17/csg1a.pl?string=LK-12K-120-1800&amp;maxhits=1000" TargetMode="External"/><Relationship Id="rId533" Type="http://schemas.openxmlformats.org/officeDocument/2006/relationships/hyperlink" Target="https://www.nj.gov/cgi-bin/education/csg/17/csg1a.pl?string=NK-12K-123500plus&amp;maxhits=1000" TargetMode="External"/><Relationship Id="rId172" Type="http://schemas.openxmlformats.org/officeDocument/2006/relationships/hyperlink" Target="https://www.nj.gov/cgi-bin/education/csg/17/csg1a.pl?string=OCHARTER&amp;maxhits=1000" TargetMode="External"/><Relationship Id="rId477" Type="http://schemas.openxmlformats.org/officeDocument/2006/relationships/hyperlink" Target="https://www.nj.gov/cgi-bin/education/csg/17/csg1a.pl?string=NK-12K-123500plus&amp;maxhits=1000" TargetMode="External"/><Relationship Id="rId600" Type="http://schemas.openxmlformats.org/officeDocument/2006/relationships/hyperlink" Target="https://www.nj.gov/cgi-bin/education/csg/17/csg1a.pl?string=MK-12K-121800-3500&amp;maxhits=1000" TargetMode="External"/><Relationship Id="rId337" Type="http://schemas.openxmlformats.org/officeDocument/2006/relationships/hyperlink" Target="https://www.nj.gov/cgi-bin/education/csg/17/csg1a.pl?string=EK-8K-8751plus&amp;maxhits=1000" TargetMode="External"/><Relationship Id="rId34" Type="http://schemas.openxmlformats.org/officeDocument/2006/relationships/hyperlink" Target="https://www.nj.gov/cgi-bin/education/csg/17/csg1a.pl?string=LK-12K-120-1800&amp;maxhits=1000" TargetMode="External"/><Relationship Id="rId544" Type="http://schemas.openxmlformats.org/officeDocument/2006/relationships/hyperlink" Target="https://www.nj.gov/cgi-bin/education/csg/17/csg1a.pl?string=EK-8K-8751plus&amp;maxhits=1000" TargetMode="External"/><Relationship Id="rId183" Type="http://schemas.openxmlformats.org/officeDocument/2006/relationships/hyperlink" Target="https://www.nj.gov/cgi-bin/education/csg/17/csg1a.pl?string=NK-12K-123500plus&amp;maxhits=1000" TargetMode="External"/><Relationship Id="rId390" Type="http://schemas.openxmlformats.org/officeDocument/2006/relationships/hyperlink" Target="https://www.nj.gov/cgi-bin/education/csg/17/csg1a.pl?string=NK-12K-123500plus&amp;maxhits=1000" TargetMode="External"/><Relationship Id="rId404" Type="http://schemas.openxmlformats.org/officeDocument/2006/relationships/hyperlink" Target="https://www.nj.gov/cgi-bin/education/csg/17/csg1a.pl?string=JK-12K-8401-750&amp;maxhits=1000" TargetMode="External"/><Relationship Id="rId611" Type="http://schemas.openxmlformats.org/officeDocument/2006/relationships/hyperlink" Target="https://www.nj.gov/cgi-bin/education/csg/17/csg1a.pl?string=NK-12K-123500plus&amp;maxhits=1000" TargetMode="External"/><Relationship Id="rId250" Type="http://schemas.openxmlformats.org/officeDocument/2006/relationships/hyperlink" Target="https://www.nj.gov/cgi-bin/education/csg/17/csg1a.pl?string=NK-12K-123500plus&amp;maxhits=1000" TargetMode="External"/><Relationship Id="rId488" Type="http://schemas.openxmlformats.org/officeDocument/2006/relationships/hyperlink" Target="https://www.nj.gov/cgi-bin/education/csg/17/csg1a.pl?string=NK-12K-123500plus&amp;maxhits=1000" TargetMode="External"/><Relationship Id="rId45" Type="http://schemas.openxmlformats.org/officeDocument/2006/relationships/hyperlink" Target="https://www.nj.gov/cgi-bin/education/csg/17/csg1a.pl?string=LK-12K-120-1800&amp;maxhits=1000" TargetMode="External"/><Relationship Id="rId110" Type="http://schemas.openxmlformats.org/officeDocument/2006/relationships/hyperlink" Target="https://www.nj.gov/cgi-bin/education/csg/17/csg1a.pl?string=LK-12K-120-1800&amp;maxhits=1000" TargetMode="External"/><Relationship Id="rId348" Type="http://schemas.openxmlformats.org/officeDocument/2006/relationships/hyperlink" Target="https://www.nj.gov/cgi-bin/education/csg/17/csg1a.pl?string=CK-8K-80-400&amp;maxhits=1000" TargetMode="External"/><Relationship Id="rId555" Type="http://schemas.openxmlformats.org/officeDocument/2006/relationships/hyperlink" Target="https://www.nj.gov/cgi-bin/education/csg/17/csg1a.pl?string=LK-12K-120-1800&amp;maxhits=1000" TargetMode="External"/><Relationship Id="rId194" Type="http://schemas.openxmlformats.org/officeDocument/2006/relationships/hyperlink" Target="https://www.nj.gov/cgi-bin/education/csg/17/csg1a.pl?string=AK-6K-6&amp;maxhits=1000" TargetMode="External"/><Relationship Id="rId208" Type="http://schemas.openxmlformats.org/officeDocument/2006/relationships/hyperlink" Target="https://www.nj.gov/cgi-bin/education/csg/17/csg1a.pl?string=IK-12K-80-400&amp;maxhits=1000" TargetMode="External"/><Relationship Id="rId415" Type="http://schemas.openxmlformats.org/officeDocument/2006/relationships/hyperlink" Target="https://www.nj.gov/cgi-bin/education/csg/17/csg1a.pl?string=MK-12K-121800-3500&amp;maxhits=1000" TargetMode="External"/><Relationship Id="rId622" Type="http://schemas.openxmlformats.org/officeDocument/2006/relationships/hyperlink" Target="https://www.nj.gov/cgi-bin/education/csg/17/csg1a.pl?string=MK-12K-121800-3500&amp;maxhits=1000" TargetMode="External"/><Relationship Id="rId261" Type="http://schemas.openxmlformats.org/officeDocument/2006/relationships/hyperlink" Target="https://www.nj.gov/cgi-bin/education/csg/17/csg1a.pl?string=OCHARTER&amp;maxhits=1000" TargetMode="External"/><Relationship Id="rId499" Type="http://schemas.openxmlformats.org/officeDocument/2006/relationships/hyperlink" Target="https://www.nj.gov/cgi-bin/education/csg/17/csg1a.pl?string=FG7-127-129-12&amp;maxhits=1000" TargetMode="External"/><Relationship Id="rId56" Type="http://schemas.openxmlformats.org/officeDocument/2006/relationships/hyperlink" Target="https://www.nj.gov/cgi-bin/education/csg/17/csg1a.pl?string=DK-8K-8401-750&amp;maxhits=1000" TargetMode="External"/><Relationship Id="rId359" Type="http://schemas.openxmlformats.org/officeDocument/2006/relationships/hyperlink" Target="https://www.nj.gov/cgi-bin/education/csg/17/csg1a.pl?string=OCHARTER&amp;maxhits=1000" TargetMode="External"/><Relationship Id="rId566" Type="http://schemas.openxmlformats.org/officeDocument/2006/relationships/hyperlink" Target="https://www.nj.gov/cgi-bin/education/csg/17/csg1a.pl?string=NK-12K-123500plus&amp;maxhits=1000" TargetMode="External"/><Relationship Id="rId121" Type="http://schemas.openxmlformats.org/officeDocument/2006/relationships/hyperlink" Target="https://www.nj.gov/cgi-bin/education/csg/17/csg1a.pl?string=LK-12K-120-1800&amp;maxhits=1000" TargetMode="External"/><Relationship Id="rId219" Type="http://schemas.openxmlformats.org/officeDocument/2006/relationships/hyperlink" Target="https://www.nj.gov/cgi-bin/education/csg/17/csg1a.pl?string=DK-8K-8401-750&amp;maxhits=1000" TargetMode="External"/><Relationship Id="rId426" Type="http://schemas.openxmlformats.org/officeDocument/2006/relationships/hyperlink" Target="https://www.nj.gov/cgi-bin/education/csg/17/csg1a.pl?string=LK-12K-120-1800&amp;maxhits=1000" TargetMode="External"/><Relationship Id="rId633" Type="http://schemas.openxmlformats.org/officeDocument/2006/relationships/hyperlink" Target="https://www.nj.gov/cgi-bin/education/csg/17/csg1a.pl?string=JK-12K-8401-750&amp;maxhits=1000" TargetMode="External"/><Relationship Id="rId67" Type="http://schemas.openxmlformats.org/officeDocument/2006/relationships/hyperlink" Target="https://www.nj.gov/cgi-bin/education/csg/17/csg1a.pl?string=LK-12K-120-1800&amp;maxhits=1000" TargetMode="External"/><Relationship Id="rId272" Type="http://schemas.openxmlformats.org/officeDocument/2006/relationships/hyperlink" Target="https://www.nj.gov/cgi-bin/education/csg/17/csg1a.pl?string=LK-12K-120-1800&amp;maxhits=1000" TargetMode="External"/><Relationship Id="rId577" Type="http://schemas.openxmlformats.org/officeDocument/2006/relationships/hyperlink" Target="https://www.nj.gov/cgi-bin/education/csg/17/csg1a.pl?string=JK-12K-8401-750&amp;maxhits=1000" TargetMode="External"/><Relationship Id="rId132" Type="http://schemas.openxmlformats.org/officeDocument/2006/relationships/hyperlink" Target="https://www.nj.gov/cgi-bin/education/csg/17/csg1a.pl?string=IK-12K-80-400&amp;maxhits=1000" TargetMode="External"/><Relationship Id="rId437" Type="http://schemas.openxmlformats.org/officeDocument/2006/relationships/hyperlink" Target="https://www.nj.gov/cgi-bin/education/csg/17/csg1a.pl?string=DK-8K-8401-750&amp;maxhits=1000" TargetMode="External"/><Relationship Id="rId644" Type="http://schemas.openxmlformats.org/officeDocument/2006/relationships/hyperlink" Target="https://www.nj.gov/cgi-bin/education/csg/17/csg1a.pl?string=AK-6K-6&amp;maxhits=1000" TargetMode="External"/><Relationship Id="rId283" Type="http://schemas.openxmlformats.org/officeDocument/2006/relationships/hyperlink" Target="https://www.nj.gov/cgi-bin/education/csg/17/csg1a.pl?string=JK-12K-8401-750&amp;maxhits=1000" TargetMode="External"/><Relationship Id="rId490" Type="http://schemas.openxmlformats.org/officeDocument/2006/relationships/hyperlink" Target="https://www.nj.gov/cgi-bin/education/csg/17/csg1a.pl?string=OCHARTER&amp;maxhits=1000" TargetMode="External"/><Relationship Id="rId504" Type="http://schemas.openxmlformats.org/officeDocument/2006/relationships/hyperlink" Target="https://www.nj.gov/cgi-bin/education/csg/17/csg1a.pl?string=IK-12K-80-400&amp;maxhits=1000" TargetMode="External"/><Relationship Id="rId78" Type="http://schemas.openxmlformats.org/officeDocument/2006/relationships/hyperlink" Target="https://www.nj.gov/cgi-bin/education/csg/17/csg1a.pl?string=AK-6K-6&amp;maxhits=1000" TargetMode="External"/><Relationship Id="rId143" Type="http://schemas.openxmlformats.org/officeDocument/2006/relationships/hyperlink" Target="https://www.nj.gov/cgi-bin/education/csg/17/csg1a.pl?string=AK-6K-6&amp;maxhits=1000" TargetMode="External"/><Relationship Id="rId350" Type="http://schemas.openxmlformats.org/officeDocument/2006/relationships/hyperlink" Target="https://www.nj.gov/cgi-bin/education/csg/17/csg1a.pl?string=EK-8K-8751plus&amp;maxhits=1000" TargetMode="External"/><Relationship Id="rId588" Type="http://schemas.openxmlformats.org/officeDocument/2006/relationships/hyperlink" Target="https://www.nj.gov/cgi-bin/education/csg/17/csg1a.pl?string=CK-8K-80-400&amp;maxhits=1000" TargetMode="External"/><Relationship Id="rId9" Type="http://schemas.openxmlformats.org/officeDocument/2006/relationships/hyperlink" Target="https://www.nj.gov/cgi-bin/education/csg/17/csg1a.pl?string=DK-8K-8401-750&amp;maxhits=1000" TargetMode="External"/><Relationship Id="rId210" Type="http://schemas.openxmlformats.org/officeDocument/2006/relationships/hyperlink" Target="https://www.nj.gov/cgi-bin/education/csg/17/csg1a.pl?string=OCHARTER&amp;maxhits=1000" TargetMode="External"/><Relationship Id="rId448" Type="http://schemas.openxmlformats.org/officeDocument/2006/relationships/hyperlink" Target="https://www.nj.gov/cgi-bin/education/csg/17/csg1a.pl?string=OCHARTER&amp;maxhits=1000" TargetMode="External"/><Relationship Id="rId655" Type="http://schemas.openxmlformats.org/officeDocument/2006/relationships/hyperlink" Target="https://www.nj.gov/cgi-bin/education/csg/17/csg1a.pl?string=AK-6K-6&amp;maxhits=1000" TargetMode="External"/><Relationship Id="rId294" Type="http://schemas.openxmlformats.org/officeDocument/2006/relationships/hyperlink" Target="https://www.nj.gov/cgi-bin/education/csg/17/csg1a.pl?string=NK-12K-123500plus&amp;maxhits=1000" TargetMode="External"/><Relationship Id="rId308" Type="http://schemas.openxmlformats.org/officeDocument/2006/relationships/hyperlink" Target="https://www.nj.gov/cgi-bin/education/csg/17/csg1a.pl?string=MK-12K-121800-3500&amp;maxhits=1000" TargetMode="External"/><Relationship Id="rId515" Type="http://schemas.openxmlformats.org/officeDocument/2006/relationships/hyperlink" Target="https://www.nj.gov/cgi-bin/education/csg/17/csg1a.pl?string=LK-12K-120-1800&amp;maxhits=1000" TargetMode="External"/><Relationship Id="rId89" Type="http://schemas.openxmlformats.org/officeDocument/2006/relationships/hyperlink" Target="https://www.nj.gov/cgi-bin/education/csg/17/csg1a.pl?string=AK-6K-6&amp;maxhits=1000" TargetMode="External"/><Relationship Id="rId154" Type="http://schemas.openxmlformats.org/officeDocument/2006/relationships/hyperlink" Target="https://www.nj.gov/cgi-bin/education/csg/17/csg1a.pl?string=IK-12K-80-400&amp;maxhits=1000" TargetMode="External"/><Relationship Id="rId361" Type="http://schemas.openxmlformats.org/officeDocument/2006/relationships/hyperlink" Target="https://www.nj.gov/cgi-bin/education/csg/17/csg1a.pl?string=NK-12K-123500plus&amp;maxhits=1000" TargetMode="External"/><Relationship Id="rId599" Type="http://schemas.openxmlformats.org/officeDocument/2006/relationships/hyperlink" Target="https://www.nj.gov/cgi-bin/education/csg/17/csg1a.pl?string=AK-6K-6&amp;maxhits=1000" TargetMode="External"/><Relationship Id="rId459" Type="http://schemas.openxmlformats.org/officeDocument/2006/relationships/hyperlink" Target="https://www.nj.gov/cgi-bin/education/csg/17/csg1a.pl?string=MK-12K-121800-3500&amp;maxhits=1000" TargetMode="External"/><Relationship Id="rId16" Type="http://schemas.openxmlformats.org/officeDocument/2006/relationships/hyperlink" Target="https://www.nj.gov/cgi-bin/education/csg/17/csg1a.pl?string=NK-12K-123500plus&amp;maxhits=1000" TargetMode="External"/><Relationship Id="rId221" Type="http://schemas.openxmlformats.org/officeDocument/2006/relationships/hyperlink" Target="https://www.nj.gov/cgi-bin/education/csg/17/csg1a.pl?string=JK-12K-8401-750&amp;maxhits=1000" TargetMode="External"/><Relationship Id="rId319" Type="http://schemas.openxmlformats.org/officeDocument/2006/relationships/hyperlink" Target="https://www.nj.gov/cgi-bin/education/csg/17/csg1a.pl?string=OCHARTER&amp;maxhits=1000" TargetMode="External"/><Relationship Id="rId526" Type="http://schemas.openxmlformats.org/officeDocument/2006/relationships/hyperlink" Target="https://www.nj.gov/cgi-bin/education/csg/17/csg1a.pl?string=EK-8K-8751plus&amp;maxhits=1000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j.gov/cgi-bin/education/csg/15/csg1a.pl?string=KK-12K-8751plus&amp;maxhits=1000" TargetMode="External"/><Relationship Id="rId21" Type="http://schemas.openxmlformats.org/officeDocument/2006/relationships/hyperlink" Target="https://www.nj.gov/cgi-bin/education/csg/15/csg1a.pl?string=EK-8K-8751plus&amp;maxhits=1000" TargetMode="External"/><Relationship Id="rId324" Type="http://schemas.openxmlformats.org/officeDocument/2006/relationships/hyperlink" Target="https://www.nj.gov/cgi-bin/education/csg/15/csg1a.pl?string=OCHARTER&amp;maxhits=1000" TargetMode="External"/><Relationship Id="rId531" Type="http://schemas.openxmlformats.org/officeDocument/2006/relationships/hyperlink" Target="https://www.nj.gov/cgi-bin/education/csg/15/csg1a.pl?string=DK-8K-8401-750&amp;maxhits=1000" TargetMode="External"/><Relationship Id="rId629" Type="http://schemas.openxmlformats.org/officeDocument/2006/relationships/hyperlink" Target="https://www.nj.gov/cgi-bin/education/csg/15/csg1a.pl?string=QCOUNTYVOC&amp;maxhits=1000" TargetMode="External"/><Relationship Id="rId170" Type="http://schemas.openxmlformats.org/officeDocument/2006/relationships/hyperlink" Target="https://www.nj.gov/cgi-bin/education/csg/15/csg1a.pl?string=OCHARTER&amp;maxhits=1000" TargetMode="External"/><Relationship Id="rId268" Type="http://schemas.openxmlformats.org/officeDocument/2006/relationships/hyperlink" Target="https://www.nj.gov/cgi-bin/education/csg/15/csg1a.pl?string=OCHARTER&amp;maxhits=1000" TargetMode="External"/><Relationship Id="rId475" Type="http://schemas.openxmlformats.org/officeDocument/2006/relationships/hyperlink" Target="https://www.nj.gov/cgi-bin/education/csg/15/csg1a.pl?string=GG9-127-129-12&amp;maxhits=1000" TargetMode="External"/><Relationship Id="rId32" Type="http://schemas.openxmlformats.org/officeDocument/2006/relationships/hyperlink" Target="https://www.nj.gov/cgi-bin/education/csg/15/csg1a.pl?string=MK-12K-121800-3500&amp;maxhits=1000" TargetMode="External"/><Relationship Id="rId128" Type="http://schemas.openxmlformats.org/officeDocument/2006/relationships/hyperlink" Target="https://www.nj.gov/cgi-bin/education/csg/15/csg1a.pl?string=EK-8K-8751plus&amp;maxhits=1000" TargetMode="External"/><Relationship Id="rId335" Type="http://schemas.openxmlformats.org/officeDocument/2006/relationships/hyperlink" Target="https://www.nj.gov/cgi-bin/education/csg/15/csg1a.pl?string=CK-8K-80-400&amp;maxhits=1000" TargetMode="External"/><Relationship Id="rId542" Type="http://schemas.openxmlformats.org/officeDocument/2006/relationships/hyperlink" Target="https://www.nj.gov/cgi-bin/education/csg/15/csg1a.pl?string=EK-8K-8751plus&amp;maxhits=1000" TargetMode="External"/><Relationship Id="rId181" Type="http://schemas.openxmlformats.org/officeDocument/2006/relationships/hyperlink" Target="https://www.nj.gov/cgi-bin/education/csg/15/csg1a.pl?string=OCHARTER&amp;maxhits=1000" TargetMode="External"/><Relationship Id="rId402" Type="http://schemas.openxmlformats.org/officeDocument/2006/relationships/hyperlink" Target="https://www.nj.gov/cgi-bin/education/csg/15/csg1a.pl?string=AK-6K-6&amp;maxhits=1000" TargetMode="External"/><Relationship Id="rId279" Type="http://schemas.openxmlformats.org/officeDocument/2006/relationships/hyperlink" Target="https://www.nj.gov/cgi-bin/education/csg/15/csg1a.pl?string=FG7-127-129-12&amp;maxhits=1000" TargetMode="External"/><Relationship Id="rId486" Type="http://schemas.openxmlformats.org/officeDocument/2006/relationships/hyperlink" Target="https://www.nj.gov/cgi-bin/education/csg/15/csg1a.pl?string=DK-8K-8401-750&amp;maxhits=1000" TargetMode="External"/><Relationship Id="rId43" Type="http://schemas.openxmlformats.org/officeDocument/2006/relationships/hyperlink" Target="https://www.nj.gov/cgi-bin/education/csg/15/csg1a.pl?string=MK-12K-121800-3500&amp;maxhits=1000" TargetMode="External"/><Relationship Id="rId139" Type="http://schemas.openxmlformats.org/officeDocument/2006/relationships/hyperlink" Target="https://www.nj.gov/cgi-bin/education/csg/15/csg1a.pl?string=IK-12K-80-400&amp;maxhits=1000" TargetMode="External"/><Relationship Id="rId346" Type="http://schemas.openxmlformats.org/officeDocument/2006/relationships/hyperlink" Target="https://www.nj.gov/cgi-bin/education/csg/15/csg1a.pl?string=GG9-127-129-12&amp;maxhits=1000" TargetMode="External"/><Relationship Id="rId553" Type="http://schemas.openxmlformats.org/officeDocument/2006/relationships/hyperlink" Target="https://www.nj.gov/cgi-bin/education/csg/15/csg1a.pl?string=MK-12K-121800-3500&amp;maxhits=1000" TargetMode="External"/><Relationship Id="rId192" Type="http://schemas.openxmlformats.org/officeDocument/2006/relationships/hyperlink" Target="https://www.nj.gov/cgi-bin/education/csg/15/csg1a.pl?string=EK-8K-8751plus&amp;maxhits=1000" TargetMode="External"/><Relationship Id="rId206" Type="http://schemas.openxmlformats.org/officeDocument/2006/relationships/hyperlink" Target="https://www.nj.gov/cgi-bin/education/csg/15/csg1a.pl?string=MK-12K-121800-3500&amp;maxhits=1000" TargetMode="External"/><Relationship Id="rId413" Type="http://schemas.openxmlformats.org/officeDocument/2006/relationships/hyperlink" Target="https://www.nj.gov/cgi-bin/education/csg/15/csg1a.pl?string=GG9-127-129-12&amp;maxhits=1000" TargetMode="External"/><Relationship Id="rId497" Type="http://schemas.openxmlformats.org/officeDocument/2006/relationships/hyperlink" Target="https://www.nj.gov/cgi-bin/education/csg/15/csg1a.pl?string=AK-6K-6&amp;maxhits=1000" TargetMode="External"/><Relationship Id="rId620" Type="http://schemas.openxmlformats.org/officeDocument/2006/relationships/hyperlink" Target="https://www.nj.gov/cgi-bin/education/csg/15/csg1a.pl?string=OCHARTER&amp;maxhits=1000" TargetMode="External"/><Relationship Id="rId357" Type="http://schemas.openxmlformats.org/officeDocument/2006/relationships/hyperlink" Target="https://www.nj.gov/cgi-bin/education/csg/15/csg1a.pl?string=NK-12K-123500plus&amp;maxhits=1000" TargetMode="External"/><Relationship Id="rId54" Type="http://schemas.openxmlformats.org/officeDocument/2006/relationships/hyperlink" Target="https://www.nj.gov/cgi-bin/education/csg/15/csg1a.pl?string=NK-12K-123500plus&amp;maxhits=1000" TargetMode="External"/><Relationship Id="rId217" Type="http://schemas.openxmlformats.org/officeDocument/2006/relationships/hyperlink" Target="https://www.nj.gov/cgi-bin/education/csg/15/csg1a.pl?string=GG9-127-129-12&amp;maxhits=1000" TargetMode="External"/><Relationship Id="rId564" Type="http://schemas.openxmlformats.org/officeDocument/2006/relationships/hyperlink" Target="https://www.nj.gov/cgi-bin/education/csg/15/csg1a.pl?string=LK-12K-120-1800&amp;maxhits=1000" TargetMode="External"/><Relationship Id="rId424" Type="http://schemas.openxmlformats.org/officeDocument/2006/relationships/hyperlink" Target="https://www.nj.gov/cgi-bin/education/csg/15/csg1a.pl?string=NK-12K-123500plus&amp;maxhits=1000" TargetMode="External"/><Relationship Id="rId631" Type="http://schemas.openxmlformats.org/officeDocument/2006/relationships/hyperlink" Target="https://www.nj.gov/cgi-bin/education/csg/15/csg1a.pl?string=NK-12K-123500plus&amp;maxhits=1000" TargetMode="External"/><Relationship Id="rId270" Type="http://schemas.openxmlformats.org/officeDocument/2006/relationships/hyperlink" Target="https://www.nj.gov/cgi-bin/education/csg/15/csg1a.pl?string=OCHARTER&amp;maxhits=1000" TargetMode="External"/><Relationship Id="rId65" Type="http://schemas.openxmlformats.org/officeDocument/2006/relationships/hyperlink" Target="https://www.nj.gov/cgi-bin/education/csg/15/csg1a.pl?string=KK-12K-8751plus&amp;maxhits=1000" TargetMode="External"/><Relationship Id="rId130" Type="http://schemas.openxmlformats.org/officeDocument/2006/relationships/hyperlink" Target="https://www.nj.gov/cgi-bin/education/csg/15/csg1a.pl?string=IK-12K-80-400&amp;maxhits=1000" TargetMode="External"/><Relationship Id="rId368" Type="http://schemas.openxmlformats.org/officeDocument/2006/relationships/hyperlink" Target="https://www.nj.gov/cgi-bin/education/csg/15/csg1a.pl?string=OCHARTER&amp;maxhits=1000" TargetMode="External"/><Relationship Id="rId575" Type="http://schemas.openxmlformats.org/officeDocument/2006/relationships/hyperlink" Target="https://www.nj.gov/cgi-bin/education/csg/15/csg1a.pl?string=MK-12K-121800-3500&amp;maxhits=1000" TargetMode="External"/><Relationship Id="rId228" Type="http://schemas.openxmlformats.org/officeDocument/2006/relationships/hyperlink" Target="https://www.nj.gov/cgi-bin/education/csg/15/csg1a.pl?string=EK-8K-8751plus&amp;maxhits=1000" TargetMode="External"/><Relationship Id="rId435" Type="http://schemas.openxmlformats.org/officeDocument/2006/relationships/hyperlink" Target="https://www.nj.gov/cgi-bin/education/csg/15/csg1a.pl?string=NK-12K-123500plus&amp;maxhits=1000" TargetMode="External"/><Relationship Id="rId642" Type="http://schemas.openxmlformats.org/officeDocument/2006/relationships/hyperlink" Target="https://www.nj.gov/cgi-bin/education/csg/15/csg1a.pl?string=IK-12K-80-400&amp;maxhits=1000" TargetMode="External"/><Relationship Id="rId281" Type="http://schemas.openxmlformats.org/officeDocument/2006/relationships/hyperlink" Target="https://www.nj.gov/cgi-bin/education/csg/15/csg1a.pl?string=AK-6K-6&amp;maxhits=1000" TargetMode="External"/><Relationship Id="rId502" Type="http://schemas.openxmlformats.org/officeDocument/2006/relationships/hyperlink" Target="https://www.nj.gov/cgi-bin/education/csg/15/csg1a.pl?string=NK-12K-123500plus&amp;maxhits=1000" TargetMode="External"/><Relationship Id="rId76" Type="http://schemas.openxmlformats.org/officeDocument/2006/relationships/hyperlink" Target="https://www.nj.gov/cgi-bin/education/csg/15/csg1a.pl?string=DK-8K-8401-750&amp;maxhits=1000" TargetMode="External"/><Relationship Id="rId141" Type="http://schemas.openxmlformats.org/officeDocument/2006/relationships/hyperlink" Target="https://www.nj.gov/cgi-bin/education/csg/15/csg1a.pl?string=DK-8K-8401-750&amp;maxhits=1000" TargetMode="External"/><Relationship Id="rId379" Type="http://schemas.openxmlformats.org/officeDocument/2006/relationships/hyperlink" Target="https://www.nj.gov/cgi-bin/education/csg/15/csg1a.pl?string=OCHARTER&amp;maxhits=1000" TargetMode="External"/><Relationship Id="rId586" Type="http://schemas.openxmlformats.org/officeDocument/2006/relationships/hyperlink" Target="https://www.nj.gov/cgi-bin/education/csg/15/csg1a.pl?string=AK-6K-6&amp;maxhits=1000" TargetMode="External"/><Relationship Id="rId7" Type="http://schemas.openxmlformats.org/officeDocument/2006/relationships/hyperlink" Target="https://www.nj.gov/cgi-bin/education/csg/15/csg1a.pl?string=OCHARTER&amp;maxhits=1000" TargetMode="External"/><Relationship Id="rId239" Type="http://schemas.openxmlformats.org/officeDocument/2006/relationships/hyperlink" Target="https://www.nj.gov/cgi-bin/education/csg/15/csg1a.pl?string=OCHARTER&amp;maxhits=1000" TargetMode="External"/><Relationship Id="rId446" Type="http://schemas.openxmlformats.org/officeDocument/2006/relationships/hyperlink" Target="https://www.nj.gov/cgi-bin/education/csg/15/csg1a.pl?string=DK-8K-8401-750&amp;maxhits=1000" TargetMode="External"/><Relationship Id="rId653" Type="http://schemas.openxmlformats.org/officeDocument/2006/relationships/hyperlink" Target="https://www.nj.gov/cgi-bin/education/csg/15/csg1a.pl?string=QCOUNTYVOC&amp;maxhits=1000" TargetMode="External"/><Relationship Id="rId292" Type="http://schemas.openxmlformats.org/officeDocument/2006/relationships/hyperlink" Target="https://www.nj.gov/cgi-bin/education/csg/15/csg1a.pl?string=AK-6K-6&amp;maxhits=1000" TargetMode="External"/><Relationship Id="rId306" Type="http://schemas.openxmlformats.org/officeDocument/2006/relationships/hyperlink" Target="https://www.nj.gov/cgi-bin/education/csg/15/csg1a.pl?string=OCHARTER&amp;maxhits=1000" TargetMode="External"/><Relationship Id="rId87" Type="http://schemas.openxmlformats.org/officeDocument/2006/relationships/hyperlink" Target="https://www.nj.gov/cgi-bin/education/csg/15/csg1a.pl?string=FG7-127-129-12&amp;maxhits=1000" TargetMode="External"/><Relationship Id="rId513" Type="http://schemas.openxmlformats.org/officeDocument/2006/relationships/hyperlink" Target="https://www.nj.gov/cgi-bin/education/csg/15/csg1a.pl?string=FG7-127-129-12&amp;maxhits=1000" TargetMode="External"/><Relationship Id="rId597" Type="http://schemas.openxmlformats.org/officeDocument/2006/relationships/hyperlink" Target="https://www.nj.gov/cgi-bin/education/csg/15/csg1a.pl?string=LK-12K-120-1800&amp;maxhits=1000" TargetMode="External"/><Relationship Id="rId152" Type="http://schemas.openxmlformats.org/officeDocument/2006/relationships/hyperlink" Target="https://www.nj.gov/cgi-bin/education/csg/15/csg1a.pl?string=EK-8K-8751plus&amp;maxhits=1000" TargetMode="External"/><Relationship Id="rId457" Type="http://schemas.openxmlformats.org/officeDocument/2006/relationships/hyperlink" Target="https://www.nj.gov/cgi-bin/education/csg/15/csg1a.pl?string=EK-8K-8751plus&amp;maxhits=1000" TargetMode="External"/><Relationship Id="rId14" Type="http://schemas.openxmlformats.org/officeDocument/2006/relationships/hyperlink" Target="https://www.nj.gov/cgi-bin/education/csg/15/csg1a.pl?string=GG9-127-129-12&amp;maxhits=1000" TargetMode="External"/><Relationship Id="rId317" Type="http://schemas.openxmlformats.org/officeDocument/2006/relationships/hyperlink" Target="https://www.nj.gov/cgi-bin/education/csg/15/csg1a.pl?string=OCHARTER&amp;maxhits=1000" TargetMode="External"/><Relationship Id="rId524" Type="http://schemas.openxmlformats.org/officeDocument/2006/relationships/hyperlink" Target="https://www.nj.gov/cgi-bin/education/csg/15/csg1a.pl?string=NK-12K-123500plus&amp;maxhits=1000" TargetMode="External"/><Relationship Id="rId98" Type="http://schemas.openxmlformats.org/officeDocument/2006/relationships/hyperlink" Target="https://www.nj.gov/cgi-bin/education/csg/15/csg1a.pl?string=EK-8K-8751plus&amp;maxhits=1000" TargetMode="External"/><Relationship Id="rId163" Type="http://schemas.openxmlformats.org/officeDocument/2006/relationships/hyperlink" Target="https://www.nj.gov/cgi-bin/education/csg/15/csg1a.pl?string=NK-12K-123500plus&amp;maxhits=1000" TargetMode="External"/><Relationship Id="rId370" Type="http://schemas.openxmlformats.org/officeDocument/2006/relationships/hyperlink" Target="https://www.nj.gov/cgi-bin/education/csg/15/csg1a.pl?string=NK-12K-123500plus&amp;maxhits=1000" TargetMode="External"/><Relationship Id="rId230" Type="http://schemas.openxmlformats.org/officeDocument/2006/relationships/hyperlink" Target="https://www.nj.gov/cgi-bin/education/csg/15/csg1a.pl?string=OCHARTER&amp;maxhits=1000" TargetMode="External"/><Relationship Id="rId468" Type="http://schemas.openxmlformats.org/officeDocument/2006/relationships/hyperlink" Target="https://www.nj.gov/cgi-bin/education/csg/15/csg1a.pl?string=EK-8K-8751plus&amp;maxhits=1000" TargetMode="External"/><Relationship Id="rId25" Type="http://schemas.openxmlformats.org/officeDocument/2006/relationships/hyperlink" Target="https://www.nj.gov/cgi-bin/education/csg/15/csg1a.pl?string=KK-12K-8751plus&amp;maxhits=1000" TargetMode="External"/><Relationship Id="rId328" Type="http://schemas.openxmlformats.org/officeDocument/2006/relationships/hyperlink" Target="https://www.nj.gov/cgi-bin/education/csg/15/csg1a.pl?string=OCHARTER&amp;maxhits=1000" TargetMode="External"/><Relationship Id="rId535" Type="http://schemas.openxmlformats.org/officeDocument/2006/relationships/hyperlink" Target="https://www.nj.gov/cgi-bin/education/csg/15/csg1a.pl?string=QCOUNTYVOC&amp;maxhits=1000" TargetMode="External"/><Relationship Id="rId174" Type="http://schemas.openxmlformats.org/officeDocument/2006/relationships/hyperlink" Target="https://www.nj.gov/cgi-bin/education/csg/15/csg1a.pl?string=LK-12K-120-1800&amp;maxhits=1000" TargetMode="External"/><Relationship Id="rId381" Type="http://schemas.openxmlformats.org/officeDocument/2006/relationships/hyperlink" Target="https://www.nj.gov/cgi-bin/education/csg/15/csg1a.pl?string=LK-12K-120-1800&amp;maxhits=1000" TargetMode="External"/><Relationship Id="rId602" Type="http://schemas.openxmlformats.org/officeDocument/2006/relationships/hyperlink" Target="https://www.nj.gov/cgi-bin/education/csg/15/csg1a.pl?string=AK-6K-6&amp;maxhits=1000" TargetMode="External"/><Relationship Id="rId241" Type="http://schemas.openxmlformats.org/officeDocument/2006/relationships/hyperlink" Target="https://www.nj.gov/cgi-bin/education/csg/15/csg1a.pl?string=AK-6K-6&amp;maxhits=1000" TargetMode="External"/><Relationship Id="rId479" Type="http://schemas.openxmlformats.org/officeDocument/2006/relationships/hyperlink" Target="https://www.nj.gov/cgi-bin/education/csg/15/csg1a.pl?string=NK-12K-123500plus&amp;maxhits=1000" TargetMode="External"/><Relationship Id="rId36" Type="http://schemas.openxmlformats.org/officeDocument/2006/relationships/hyperlink" Target="https://www.nj.gov/cgi-bin/education/csg/15/csg1a.pl?string=MK-12K-121800-3500&amp;maxhits=1000" TargetMode="External"/><Relationship Id="rId339" Type="http://schemas.openxmlformats.org/officeDocument/2006/relationships/hyperlink" Target="https://www.nj.gov/cgi-bin/education/csg/15/csg1a.pl?string=CK-8K-80-400&amp;maxhits=1000" TargetMode="External"/><Relationship Id="rId546" Type="http://schemas.openxmlformats.org/officeDocument/2006/relationships/hyperlink" Target="https://www.nj.gov/cgi-bin/education/csg/15/csg1a.pl?string=NK-12K-123500plus&amp;maxhits=1000" TargetMode="External"/><Relationship Id="rId101" Type="http://schemas.openxmlformats.org/officeDocument/2006/relationships/hyperlink" Target="https://www.nj.gov/cgi-bin/education/csg/15/csg1a.pl?string=MK-12K-121800-3500&amp;maxhits=1000" TargetMode="External"/><Relationship Id="rId185" Type="http://schemas.openxmlformats.org/officeDocument/2006/relationships/hyperlink" Target="https://www.nj.gov/cgi-bin/education/csg/15/csg1a.pl?string=JK-12K-8401-750&amp;maxhits=1000" TargetMode="External"/><Relationship Id="rId406" Type="http://schemas.openxmlformats.org/officeDocument/2006/relationships/hyperlink" Target="https://www.nj.gov/cgi-bin/education/csg/15/csg1a.pl?string=JK-12K-8401-750&amp;maxhits=1000" TargetMode="External"/><Relationship Id="rId392" Type="http://schemas.openxmlformats.org/officeDocument/2006/relationships/hyperlink" Target="https://www.nj.gov/cgi-bin/education/csg/15/csg1a.pl?string=NK-12K-123500plus&amp;maxhits=1000" TargetMode="External"/><Relationship Id="rId613" Type="http://schemas.openxmlformats.org/officeDocument/2006/relationships/hyperlink" Target="https://www.nj.gov/cgi-bin/education/csg/15/csg1a.pl?string=IK-12K-80-400&amp;maxhits=1000" TargetMode="External"/><Relationship Id="rId252" Type="http://schemas.openxmlformats.org/officeDocument/2006/relationships/hyperlink" Target="https://www.nj.gov/cgi-bin/education/csg/15/csg1a.pl?string=OCHARTER&amp;maxhits=1000" TargetMode="External"/><Relationship Id="rId47" Type="http://schemas.openxmlformats.org/officeDocument/2006/relationships/hyperlink" Target="https://www.nj.gov/cgi-bin/education/csg/15/csg1a.pl?string=OCHARTER&amp;maxhits=1000" TargetMode="External"/><Relationship Id="rId112" Type="http://schemas.openxmlformats.org/officeDocument/2006/relationships/hyperlink" Target="https://www.nj.gov/cgi-bin/education/csg/15/csg1a.pl?string=AK-6K-6&amp;maxhits=1000" TargetMode="External"/><Relationship Id="rId557" Type="http://schemas.openxmlformats.org/officeDocument/2006/relationships/hyperlink" Target="https://www.nj.gov/cgi-bin/education/csg/15/csg1a.pl?string=LK-12K-120-1800&amp;maxhits=1000" TargetMode="External"/><Relationship Id="rId196" Type="http://schemas.openxmlformats.org/officeDocument/2006/relationships/hyperlink" Target="https://www.nj.gov/cgi-bin/education/csg/15/csg1a.pl?string=IK-12K-80-400&amp;maxhits=1000" TargetMode="External"/><Relationship Id="rId417" Type="http://schemas.openxmlformats.org/officeDocument/2006/relationships/hyperlink" Target="https://www.nj.gov/cgi-bin/education/csg/15/csg1a.pl?string=AK-6K-6&amp;maxhits=1000" TargetMode="External"/><Relationship Id="rId624" Type="http://schemas.openxmlformats.org/officeDocument/2006/relationships/hyperlink" Target="https://www.nj.gov/cgi-bin/education/csg/15/csg1a.pl?string=NK-12K-123500plus&amp;maxhits=1000" TargetMode="External"/><Relationship Id="rId263" Type="http://schemas.openxmlformats.org/officeDocument/2006/relationships/hyperlink" Target="https://www.nj.gov/cgi-bin/education/csg/15/csg1a.pl?string=OCHARTER&amp;maxhits=1000" TargetMode="External"/><Relationship Id="rId470" Type="http://schemas.openxmlformats.org/officeDocument/2006/relationships/hyperlink" Target="https://www.nj.gov/cgi-bin/education/csg/15/csg1a.pl?string=DK-8K-8401-750&amp;maxhits=1000" TargetMode="External"/><Relationship Id="rId58" Type="http://schemas.openxmlformats.org/officeDocument/2006/relationships/hyperlink" Target="https://www.nj.gov/cgi-bin/education/csg/15/csg1a.pl?string=EK-8K-8751plus&amp;maxhits=1000" TargetMode="External"/><Relationship Id="rId123" Type="http://schemas.openxmlformats.org/officeDocument/2006/relationships/hyperlink" Target="https://www.nj.gov/cgi-bin/education/csg/15/csg1a.pl?string=AK-6K-6&amp;maxhits=1000" TargetMode="External"/><Relationship Id="rId330" Type="http://schemas.openxmlformats.org/officeDocument/2006/relationships/hyperlink" Target="https://www.nj.gov/cgi-bin/education/csg/15/csg1a.pl?string=NK-12K-123500plus&amp;maxhits=1000" TargetMode="External"/><Relationship Id="rId568" Type="http://schemas.openxmlformats.org/officeDocument/2006/relationships/hyperlink" Target="https://www.nj.gov/cgi-bin/education/csg/15/csg1a.pl?string=NK-12K-123500plus&amp;maxhits=1000" TargetMode="External"/><Relationship Id="rId165" Type="http://schemas.openxmlformats.org/officeDocument/2006/relationships/hyperlink" Target="https://www.nj.gov/cgi-bin/education/csg/15/csg1a.pl?string=JK-12K-8401-750&amp;maxhits=1000" TargetMode="External"/><Relationship Id="rId372" Type="http://schemas.openxmlformats.org/officeDocument/2006/relationships/hyperlink" Target="https://www.nj.gov/cgi-bin/education/csg/15/csg1a.pl?string=NK-12K-123500plus&amp;maxhits=1000" TargetMode="External"/><Relationship Id="rId428" Type="http://schemas.openxmlformats.org/officeDocument/2006/relationships/hyperlink" Target="https://www.nj.gov/cgi-bin/education/csg/15/csg1a.pl?string=NK-12K-123500plus&amp;maxhits=1000" TargetMode="External"/><Relationship Id="rId635" Type="http://schemas.openxmlformats.org/officeDocument/2006/relationships/hyperlink" Target="https://www.nj.gov/cgi-bin/education/csg/15/csg1a.pl?string=LK-12K-120-1800&amp;maxhits=1000" TargetMode="External"/><Relationship Id="rId232" Type="http://schemas.openxmlformats.org/officeDocument/2006/relationships/hyperlink" Target="https://www.nj.gov/cgi-bin/education/csg/15/csg1a.pl?string=NK-12K-123500plus&amp;maxhits=1000" TargetMode="External"/><Relationship Id="rId274" Type="http://schemas.openxmlformats.org/officeDocument/2006/relationships/hyperlink" Target="https://www.nj.gov/cgi-bin/education/csg/15/csg1a.pl?string=OCHARTER&amp;maxhits=1000" TargetMode="External"/><Relationship Id="rId481" Type="http://schemas.openxmlformats.org/officeDocument/2006/relationships/hyperlink" Target="https://www.nj.gov/cgi-bin/education/csg/15/csg1a.pl?string=CK-8K-80-400&amp;maxhits=1000" TargetMode="External"/><Relationship Id="rId27" Type="http://schemas.openxmlformats.org/officeDocument/2006/relationships/hyperlink" Target="https://www.nj.gov/cgi-bin/education/csg/15/csg1a.pl?string=EK-8K-8751plus&amp;maxhits=1000" TargetMode="External"/><Relationship Id="rId69" Type="http://schemas.openxmlformats.org/officeDocument/2006/relationships/hyperlink" Target="https://www.nj.gov/cgi-bin/education/csg/15/csg1a.pl?string=MK-12K-121800-3500&amp;maxhits=1000" TargetMode="External"/><Relationship Id="rId134" Type="http://schemas.openxmlformats.org/officeDocument/2006/relationships/hyperlink" Target="https://www.nj.gov/cgi-bin/education/csg/15/csg1a.pl?string=NK-12K-123500plus&amp;maxhits=1000" TargetMode="External"/><Relationship Id="rId537" Type="http://schemas.openxmlformats.org/officeDocument/2006/relationships/hyperlink" Target="https://www.nj.gov/cgi-bin/education/csg/15/csg1a.pl?string=OCHARTER&amp;maxhits=1000" TargetMode="External"/><Relationship Id="rId579" Type="http://schemas.openxmlformats.org/officeDocument/2006/relationships/hyperlink" Target="https://www.nj.gov/cgi-bin/education/csg/15/csg1a.pl?string=EK-8K-8751plus&amp;maxhits=1000" TargetMode="External"/><Relationship Id="rId80" Type="http://schemas.openxmlformats.org/officeDocument/2006/relationships/hyperlink" Target="https://www.nj.gov/cgi-bin/education/csg/15/csg1a.pl?string=LK-12K-120-1800&amp;maxhits=1000" TargetMode="External"/><Relationship Id="rId176" Type="http://schemas.openxmlformats.org/officeDocument/2006/relationships/hyperlink" Target="https://www.nj.gov/cgi-bin/education/csg/15/csg1a.pl?string=MK-12K-121800-3500&amp;maxhits=1000" TargetMode="External"/><Relationship Id="rId341" Type="http://schemas.openxmlformats.org/officeDocument/2006/relationships/hyperlink" Target="https://www.nj.gov/cgi-bin/education/csg/15/csg1a.pl?string=CK-8K-80-400&amp;maxhits=1000" TargetMode="External"/><Relationship Id="rId383" Type="http://schemas.openxmlformats.org/officeDocument/2006/relationships/hyperlink" Target="https://www.nj.gov/cgi-bin/education/csg/15/csg1a.pl?string=MK-12K-121800-3500&amp;maxhits=1000" TargetMode="External"/><Relationship Id="rId439" Type="http://schemas.openxmlformats.org/officeDocument/2006/relationships/hyperlink" Target="https://www.nj.gov/cgi-bin/education/csg/15/csg1a.pl?string=OCHARTER&amp;maxhits=1000" TargetMode="External"/><Relationship Id="rId590" Type="http://schemas.openxmlformats.org/officeDocument/2006/relationships/hyperlink" Target="https://www.nj.gov/cgi-bin/education/csg/15/csg1a.pl?string=DK-8K-8401-750&amp;maxhits=1000" TargetMode="External"/><Relationship Id="rId604" Type="http://schemas.openxmlformats.org/officeDocument/2006/relationships/hyperlink" Target="https://www.nj.gov/cgi-bin/education/csg/15/csg1a.pl?string=QCOUNTYVOC&amp;maxhits=1000" TargetMode="External"/><Relationship Id="rId646" Type="http://schemas.openxmlformats.org/officeDocument/2006/relationships/hyperlink" Target="https://www.nj.gov/cgi-bin/education/csg/15/csg1a.pl?string=AK-6K-6&amp;maxhits=1000" TargetMode="External"/><Relationship Id="rId201" Type="http://schemas.openxmlformats.org/officeDocument/2006/relationships/hyperlink" Target="https://www.nj.gov/cgi-bin/education/csg/15/csg1a.pl?string=JK-12K-8401-750&amp;maxhits=1000" TargetMode="External"/><Relationship Id="rId243" Type="http://schemas.openxmlformats.org/officeDocument/2006/relationships/hyperlink" Target="https://www.nj.gov/cgi-bin/education/csg/15/csg1a.pl?string=MK-12K-121800-3500&amp;maxhits=1000" TargetMode="External"/><Relationship Id="rId285" Type="http://schemas.openxmlformats.org/officeDocument/2006/relationships/hyperlink" Target="https://www.nj.gov/cgi-bin/education/csg/15/csg1a.pl?string=MK-12K-121800-3500&amp;maxhits=1000" TargetMode="External"/><Relationship Id="rId450" Type="http://schemas.openxmlformats.org/officeDocument/2006/relationships/hyperlink" Target="https://www.nj.gov/cgi-bin/education/csg/15/csg1a.pl?string=JK-12K-8401-750&amp;maxhits=1000" TargetMode="External"/><Relationship Id="rId506" Type="http://schemas.openxmlformats.org/officeDocument/2006/relationships/hyperlink" Target="https://www.nj.gov/cgi-bin/education/csg/15/csg1a.pl?string=IK-12K-80-400&amp;maxhits=1000" TargetMode="External"/><Relationship Id="rId38" Type="http://schemas.openxmlformats.org/officeDocument/2006/relationships/hyperlink" Target="https://www.nj.gov/cgi-bin/education/csg/15/csg1a.pl?string=LK-12K-120-1800&amp;maxhits=1000" TargetMode="External"/><Relationship Id="rId103" Type="http://schemas.openxmlformats.org/officeDocument/2006/relationships/hyperlink" Target="https://www.nj.gov/cgi-bin/education/csg/15/csg1a.pl?string=EK-8K-8751plus&amp;maxhits=1000" TargetMode="External"/><Relationship Id="rId310" Type="http://schemas.openxmlformats.org/officeDocument/2006/relationships/hyperlink" Target="https://www.nj.gov/cgi-bin/education/csg/15/csg1a.pl?string=KK-12K-8751plus&amp;maxhits=1000" TargetMode="External"/><Relationship Id="rId492" Type="http://schemas.openxmlformats.org/officeDocument/2006/relationships/hyperlink" Target="https://www.nj.gov/cgi-bin/education/csg/15/csg1a.pl?string=GG9-127-129-12&amp;maxhits=1000" TargetMode="External"/><Relationship Id="rId548" Type="http://schemas.openxmlformats.org/officeDocument/2006/relationships/hyperlink" Target="https://www.nj.gov/cgi-bin/education/csg/15/csg1a.pl?string=IK-12K-80-400&amp;maxhits=1000" TargetMode="External"/><Relationship Id="rId91" Type="http://schemas.openxmlformats.org/officeDocument/2006/relationships/hyperlink" Target="https://www.nj.gov/cgi-bin/education/csg/15/csg1a.pl?string=MK-12K-121800-3500&amp;maxhits=1000" TargetMode="External"/><Relationship Id="rId145" Type="http://schemas.openxmlformats.org/officeDocument/2006/relationships/hyperlink" Target="https://www.nj.gov/cgi-bin/education/csg/15/csg1a.pl?string=IK-12K-80-400&amp;maxhits=1000" TargetMode="External"/><Relationship Id="rId187" Type="http://schemas.openxmlformats.org/officeDocument/2006/relationships/hyperlink" Target="https://www.nj.gov/cgi-bin/education/csg/15/csg1a.pl?string=NK-12K-123500plus&amp;maxhits=1000" TargetMode="External"/><Relationship Id="rId352" Type="http://schemas.openxmlformats.org/officeDocument/2006/relationships/hyperlink" Target="https://www.nj.gov/cgi-bin/education/csg/15/csg1a.pl?string=GG9-127-129-12&amp;maxhits=1000" TargetMode="External"/><Relationship Id="rId394" Type="http://schemas.openxmlformats.org/officeDocument/2006/relationships/hyperlink" Target="https://www.nj.gov/cgi-bin/education/csg/15/csg1a.pl?string=LK-12K-120-1800&amp;maxhits=1000" TargetMode="External"/><Relationship Id="rId408" Type="http://schemas.openxmlformats.org/officeDocument/2006/relationships/hyperlink" Target="https://www.nj.gov/cgi-bin/education/csg/15/csg1a.pl?string=IK-12K-80-400&amp;maxhits=1000" TargetMode="External"/><Relationship Id="rId615" Type="http://schemas.openxmlformats.org/officeDocument/2006/relationships/hyperlink" Target="https://www.nj.gov/cgi-bin/education/csg/15/csg1a.pl?string=LK-12K-120-1800&amp;maxhits=1000" TargetMode="External"/><Relationship Id="rId212" Type="http://schemas.openxmlformats.org/officeDocument/2006/relationships/hyperlink" Target="https://www.nj.gov/cgi-bin/education/csg/15/csg1a.pl?string=IK-12K-80-400&amp;maxhits=1000" TargetMode="External"/><Relationship Id="rId254" Type="http://schemas.openxmlformats.org/officeDocument/2006/relationships/hyperlink" Target="https://www.nj.gov/cgi-bin/education/csg/15/csg1a.pl?string=NK-12K-123500plus&amp;maxhits=1000" TargetMode="External"/><Relationship Id="rId657" Type="http://schemas.openxmlformats.org/officeDocument/2006/relationships/hyperlink" Target="https://www.nj.gov/cgi-bin/education/csg/15/csg1a.pl?string=IK-12K-80-400&amp;maxhits=1000" TargetMode="External"/><Relationship Id="rId49" Type="http://schemas.openxmlformats.org/officeDocument/2006/relationships/hyperlink" Target="https://www.nj.gov/cgi-bin/education/csg/15/csg1a.pl?string=KK-12K-8751plus&amp;maxhits=1000" TargetMode="External"/><Relationship Id="rId114" Type="http://schemas.openxmlformats.org/officeDocument/2006/relationships/hyperlink" Target="https://www.nj.gov/cgi-bin/education/csg/15/csg1a.pl?string=IK-12K-80-400&amp;maxhits=1000" TargetMode="External"/><Relationship Id="rId296" Type="http://schemas.openxmlformats.org/officeDocument/2006/relationships/hyperlink" Target="https://www.nj.gov/cgi-bin/education/csg/15/csg1a.pl?string=LK-12K-120-1800&amp;maxhits=1000" TargetMode="External"/><Relationship Id="rId461" Type="http://schemas.openxmlformats.org/officeDocument/2006/relationships/hyperlink" Target="https://www.nj.gov/cgi-bin/education/csg/15/csg1a.pl?string=EK-8K-8751plus&amp;maxhits=1000" TargetMode="External"/><Relationship Id="rId517" Type="http://schemas.openxmlformats.org/officeDocument/2006/relationships/hyperlink" Target="https://www.nj.gov/cgi-bin/education/csg/15/csg1a.pl?string=AK-6K-6&amp;maxhits=1000" TargetMode="External"/><Relationship Id="rId559" Type="http://schemas.openxmlformats.org/officeDocument/2006/relationships/hyperlink" Target="https://www.nj.gov/cgi-bin/education/csg/15/csg1a.pl?string=QCOUNTYVOC&amp;maxhits=1000" TargetMode="External"/><Relationship Id="rId60" Type="http://schemas.openxmlformats.org/officeDocument/2006/relationships/hyperlink" Target="https://www.nj.gov/cgi-bin/education/csg/15/csg1a.pl?string=MK-12K-121800-3500&amp;maxhits=1000" TargetMode="External"/><Relationship Id="rId156" Type="http://schemas.openxmlformats.org/officeDocument/2006/relationships/hyperlink" Target="https://www.nj.gov/cgi-bin/education/csg/15/csg1a.pl?string=IK-12K-80-400&amp;maxhits=1000" TargetMode="External"/><Relationship Id="rId198" Type="http://schemas.openxmlformats.org/officeDocument/2006/relationships/hyperlink" Target="https://www.nj.gov/cgi-bin/education/csg/15/csg1a.pl?string=AK-6K-6&amp;maxhits=1000" TargetMode="External"/><Relationship Id="rId321" Type="http://schemas.openxmlformats.org/officeDocument/2006/relationships/hyperlink" Target="https://www.nj.gov/cgi-bin/education/csg/15/csg1a.pl?string=OCHARTER&amp;maxhits=1000" TargetMode="External"/><Relationship Id="rId363" Type="http://schemas.openxmlformats.org/officeDocument/2006/relationships/hyperlink" Target="https://www.nj.gov/cgi-bin/education/csg/15/csg1a.pl?string=PCSSD&amp;maxhits=1000" TargetMode="External"/><Relationship Id="rId419" Type="http://schemas.openxmlformats.org/officeDocument/2006/relationships/hyperlink" Target="https://www.nj.gov/cgi-bin/education/csg/15/csg1a.pl?string=OCHARTER&amp;maxhits=1000" TargetMode="External"/><Relationship Id="rId570" Type="http://schemas.openxmlformats.org/officeDocument/2006/relationships/hyperlink" Target="https://www.nj.gov/cgi-bin/education/csg/15/csg1a.pl?string=NK-12K-123500plus&amp;maxhits=1000" TargetMode="External"/><Relationship Id="rId626" Type="http://schemas.openxmlformats.org/officeDocument/2006/relationships/hyperlink" Target="https://www.nj.gov/cgi-bin/education/csg/15/csg1a.pl?string=NK-12K-123500plus&amp;maxhits=1000" TargetMode="External"/><Relationship Id="rId223" Type="http://schemas.openxmlformats.org/officeDocument/2006/relationships/hyperlink" Target="https://www.nj.gov/cgi-bin/education/csg/15/csg1a.pl?string=JK-12K-8401-750&amp;maxhits=1000" TargetMode="External"/><Relationship Id="rId430" Type="http://schemas.openxmlformats.org/officeDocument/2006/relationships/hyperlink" Target="https://www.nj.gov/cgi-bin/education/csg/15/csg1a.pl?string=KK-12K-8751plus&amp;maxhits=1000" TargetMode="External"/><Relationship Id="rId18" Type="http://schemas.openxmlformats.org/officeDocument/2006/relationships/hyperlink" Target="https://www.nj.gov/cgi-bin/education/csg/15/csg1a.pl?string=GG9-127-129-12&amp;maxhits=1000" TargetMode="External"/><Relationship Id="rId265" Type="http://schemas.openxmlformats.org/officeDocument/2006/relationships/hyperlink" Target="https://www.nj.gov/cgi-bin/education/csg/15/csg1a.pl?string=OCHARTER&amp;maxhits=1000" TargetMode="External"/><Relationship Id="rId472" Type="http://schemas.openxmlformats.org/officeDocument/2006/relationships/hyperlink" Target="https://www.nj.gov/cgi-bin/education/csg/15/csg1a.pl?string=HK-12K-6&amp;maxhits=1000" TargetMode="External"/><Relationship Id="rId528" Type="http://schemas.openxmlformats.org/officeDocument/2006/relationships/hyperlink" Target="https://www.nj.gov/cgi-bin/education/csg/15/csg1a.pl?string=OCHARTER&amp;maxhits=1000" TargetMode="External"/><Relationship Id="rId125" Type="http://schemas.openxmlformats.org/officeDocument/2006/relationships/hyperlink" Target="https://www.nj.gov/cgi-bin/education/csg/15/csg1a.pl?string=DK-8K-8401-750&amp;maxhits=1000" TargetMode="External"/><Relationship Id="rId167" Type="http://schemas.openxmlformats.org/officeDocument/2006/relationships/hyperlink" Target="https://www.nj.gov/cgi-bin/education/csg/15/csg1a.pl?string=OCHARTER&amp;maxhits=1000" TargetMode="External"/><Relationship Id="rId332" Type="http://schemas.openxmlformats.org/officeDocument/2006/relationships/hyperlink" Target="https://www.nj.gov/cgi-bin/education/csg/15/csg1a.pl?string=CK-8K-80-400&amp;maxhits=1000" TargetMode="External"/><Relationship Id="rId374" Type="http://schemas.openxmlformats.org/officeDocument/2006/relationships/hyperlink" Target="https://www.nj.gov/cgi-bin/education/csg/15/csg1a.pl?string=NK-12K-123500plus&amp;maxhits=1000" TargetMode="External"/><Relationship Id="rId581" Type="http://schemas.openxmlformats.org/officeDocument/2006/relationships/hyperlink" Target="https://www.nj.gov/cgi-bin/education/csg/15/csg1a.pl?string=GG9-127-129-12&amp;maxhits=1000" TargetMode="External"/><Relationship Id="rId71" Type="http://schemas.openxmlformats.org/officeDocument/2006/relationships/hyperlink" Target="https://www.nj.gov/cgi-bin/education/csg/15/csg1a.pl?string=GG9-127-129-12&amp;maxhits=1000" TargetMode="External"/><Relationship Id="rId234" Type="http://schemas.openxmlformats.org/officeDocument/2006/relationships/hyperlink" Target="https://www.nj.gov/cgi-bin/education/csg/15/csg1a.pl?string=MK-12K-121800-3500&amp;maxhits=1000" TargetMode="External"/><Relationship Id="rId637" Type="http://schemas.openxmlformats.org/officeDocument/2006/relationships/hyperlink" Target="https://www.nj.gov/cgi-bin/education/csg/15/csg1a.pl?string=AK-6K-6&amp;maxhits=1000" TargetMode="External"/><Relationship Id="rId2" Type="http://schemas.openxmlformats.org/officeDocument/2006/relationships/hyperlink" Target="https://www.nj.gov/cgi-bin/education/csg/15/csg1a.pl?string=NK-12K-123500plus&amp;maxhits=1000" TargetMode="External"/><Relationship Id="rId29" Type="http://schemas.openxmlformats.org/officeDocument/2006/relationships/hyperlink" Target="https://www.nj.gov/cgi-bin/education/csg/15/csg1a.pl?string=OCHARTER&amp;maxhits=1000" TargetMode="External"/><Relationship Id="rId276" Type="http://schemas.openxmlformats.org/officeDocument/2006/relationships/hyperlink" Target="https://www.nj.gov/cgi-bin/education/csg/15/csg1a.pl?string=NK-12K-123500plus&amp;maxhits=1000" TargetMode="External"/><Relationship Id="rId441" Type="http://schemas.openxmlformats.org/officeDocument/2006/relationships/hyperlink" Target="https://www.nj.gov/cgi-bin/education/csg/15/csg1a.pl?string=HK-12K-6&amp;maxhits=1000" TargetMode="External"/><Relationship Id="rId483" Type="http://schemas.openxmlformats.org/officeDocument/2006/relationships/hyperlink" Target="https://www.nj.gov/cgi-bin/education/csg/15/csg1a.pl?string=MK-12K-121800-3500&amp;maxhits=1000" TargetMode="External"/><Relationship Id="rId539" Type="http://schemas.openxmlformats.org/officeDocument/2006/relationships/hyperlink" Target="https://www.nj.gov/cgi-bin/education/csg/15/csg1a.pl?string=NK-12K-123500plus&amp;maxhits=1000" TargetMode="External"/><Relationship Id="rId40" Type="http://schemas.openxmlformats.org/officeDocument/2006/relationships/hyperlink" Target="https://www.nj.gov/cgi-bin/education/csg/15/csg1a.pl?string=MK-12K-121800-3500&amp;maxhits=1000" TargetMode="External"/><Relationship Id="rId136" Type="http://schemas.openxmlformats.org/officeDocument/2006/relationships/hyperlink" Target="https://www.nj.gov/cgi-bin/education/csg/15/csg1a.pl?string=OCHARTER&amp;maxhits=1000" TargetMode="External"/><Relationship Id="rId178" Type="http://schemas.openxmlformats.org/officeDocument/2006/relationships/hyperlink" Target="https://www.nj.gov/cgi-bin/education/csg/15/csg1a.pl?string=OCHARTER&amp;maxhits=1000" TargetMode="External"/><Relationship Id="rId301" Type="http://schemas.openxmlformats.org/officeDocument/2006/relationships/hyperlink" Target="https://www.nj.gov/cgi-bin/education/csg/15/csg1a.pl?string=MK-12K-121800-3500&amp;maxhits=1000" TargetMode="External"/><Relationship Id="rId343" Type="http://schemas.openxmlformats.org/officeDocument/2006/relationships/hyperlink" Target="https://www.nj.gov/cgi-bin/education/csg/15/csg1a.pl?string=CK-8K-80-400&amp;maxhits=1000" TargetMode="External"/><Relationship Id="rId550" Type="http://schemas.openxmlformats.org/officeDocument/2006/relationships/hyperlink" Target="https://www.nj.gov/cgi-bin/education/csg/15/csg1a.pl?string=IK-12K-80-400&amp;maxhits=1000" TargetMode="External"/><Relationship Id="rId82" Type="http://schemas.openxmlformats.org/officeDocument/2006/relationships/hyperlink" Target="https://www.nj.gov/cgi-bin/education/csg/15/csg1a.pl?string=GG9-127-129-12&amp;maxhits=1000" TargetMode="External"/><Relationship Id="rId203" Type="http://schemas.openxmlformats.org/officeDocument/2006/relationships/hyperlink" Target="https://www.nj.gov/cgi-bin/education/csg/15/csg1a.pl?string=AK-6K-6&amp;maxhits=1000" TargetMode="External"/><Relationship Id="rId385" Type="http://schemas.openxmlformats.org/officeDocument/2006/relationships/hyperlink" Target="https://www.nj.gov/cgi-bin/education/csg/15/csg1a.pl?string=QCOUNTYVOC&amp;maxhits=1000" TargetMode="External"/><Relationship Id="rId592" Type="http://schemas.openxmlformats.org/officeDocument/2006/relationships/hyperlink" Target="https://www.nj.gov/cgi-bin/education/csg/15/csg1a.pl?string=LK-12K-120-1800&amp;maxhits=1000" TargetMode="External"/><Relationship Id="rId606" Type="http://schemas.openxmlformats.org/officeDocument/2006/relationships/hyperlink" Target="https://www.nj.gov/cgi-bin/education/csg/15/csg1a.pl?string=MK-12K-121800-3500&amp;maxhits=1000" TargetMode="External"/><Relationship Id="rId648" Type="http://schemas.openxmlformats.org/officeDocument/2006/relationships/hyperlink" Target="https://www.nj.gov/cgi-bin/education/csg/15/csg1a.pl?string=IK-12K-80-400&amp;maxhits=1000" TargetMode="External"/><Relationship Id="rId245" Type="http://schemas.openxmlformats.org/officeDocument/2006/relationships/hyperlink" Target="https://www.nj.gov/cgi-bin/education/csg/15/csg1a.pl?string=OCHARTER&amp;maxhits=1000" TargetMode="External"/><Relationship Id="rId287" Type="http://schemas.openxmlformats.org/officeDocument/2006/relationships/hyperlink" Target="https://www.nj.gov/cgi-bin/education/csg/15/csg1a.pl?string=QCOUNTYVOC&amp;maxhits=1000" TargetMode="External"/><Relationship Id="rId410" Type="http://schemas.openxmlformats.org/officeDocument/2006/relationships/hyperlink" Target="https://www.nj.gov/cgi-bin/education/csg/15/csg1a.pl?string=EK-8K-8751plus&amp;maxhits=1000" TargetMode="External"/><Relationship Id="rId452" Type="http://schemas.openxmlformats.org/officeDocument/2006/relationships/hyperlink" Target="https://www.nj.gov/cgi-bin/education/csg/15/csg1a.pl?string=NK-12K-123500plus&amp;maxhits=1000" TargetMode="External"/><Relationship Id="rId494" Type="http://schemas.openxmlformats.org/officeDocument/2006/relationships/hyperlink" Target="https://www.nj.gov/cgi-bin/education/csg/15/csg1a.pl?string=MK-12K-121800-3500&amp;maxhits=1000" TargetMode="External"/><Relationship Id="rId508" Type="http://schemas.openxmlformats.org/officeDocument/2006/relationships/hyperlink" Target="https://www.nj.gov/cgi-bin/education/csg/15/csg1a.pl?string=AK-6K-6&amp;maxhits=1000" TargetMode="External"/><Relationship Id="rId105" Type="http://schemas.openxmlformats.org/officeDocument/2006/relationships/hyperlink" Target="https://www.nj.gov/cgi-bin/education/csg/15/csg1a.pl?string=AK-6K-6&amp;maxhits=1000" TargetMode="External"/><Relationship Id="rId147" Type="http://schemas.openxmlformats.org/officeDocument/2006/relationships/hyperlink" Target="https://www.nj.gov/cgi-bin/education/csg/15/csg1a.pl?string=NK-12K-123500plus&amp;maxhits=1000" TargetMode="External"/><Relationship Id="rId312" Type="http://schemas.openxmlformats.org/officeDocument/2006/relationships/hyperlink" Target="https://www.nj.gov/cgi-bin/education/csg/15/csg1a.pl?string=OCHARTER&amp;maxhits=1000" TargetMode="External"/><Relationship Id="rId354" Type="http://schemas.openxmlformats.org/officeDocument/2006/relationships/hyperlink" Target="https://www.nj.gov/cgi-bin/education/csg/15/csg1a.pl?string=DK-8K-8401-750&amp;maxhits=1000" TargetMode="External"/><Relationship Id="rId51" Type="http://schemas.openxmlformats.org/officeDocument/2006/relationships/hyperlink" Target="https://www.nj.gov/cgi-bin/education/csg/15/csg1a.pl?string=EK-8K-8751plus&amp;maxhits=1000" TargetMode="External"/><Relationship Id="rId93" Type="http://schemas.openxmlformats.org/officeDocument/2006/relationships/hyperlink" Target="https://www.nj.gov/cgi-bin/education/csg/15/csg1a.pl?string=HK-12K-6&amp;maxhits=1000" TargetMode="External"/><Relationship Id="rId189" Type="http://schemas.openxmlformats.org/officeDocument/2006/relationships/hyperlink" Target="https://www.nj.gov/cgi-bin/education/csg/15/csg1a.pl?string=EK-8K-8751plus&amp;maxhits=1000" TargetMode="External"/><Relationship Id="rId396" Type="http://schemas.openxmlformats.org/officeDocument/2006/relationships/hyperlink" Target="https://www.nj.gov/cgi-bin/education/csg/15/csg1a.pl?string=NK-12K-123500plus&amp;maxhits=1000" TargetMode="External"/><Relationship Id="rId561" Type="http://schemas.openxmlformats.org/officeDocument/2006/relationships/hyperlink" Target="https://www.nj.gov/cgi-bin/education/csg/15/csg1a.pl?string=LK-12K-120-1800&amp;maxhits=1000" TargetMode="External"/><Relationship Id="rId617" Type="http://schemas.openxmlformats.org/officeDocument/2006/relationships/hyperlink" Target="https://www.nj.gov/cgi-bin/education/csg/15/csg1a.pl?string=JK-12K-8401-750&amp;maxhits=1000" TargetMode="External"/><Relationship Id="rId214" Type="http://schemas.openxmlformats.org/officeDocument/2006/relationships/hyperlink" Target="https://www.nj.gov/cgi-bin/education/csg/15/csg1a.pl?string=JK-12K-8401-750&amp;maxhits=1000" TargetMode="External"/><Relationship Id="rId256" Type="http://schemas.openxmlformats.org/officeDocument/2006/relationships/hyperlink" Target="https://www.nj.gov/cgi-bin/education/csg/15/csg1a.pl?string=NK-12K-123500plus&amp;maxhits=1000" TargetMode="External"/><Relationship Id="rId298" Type="http://schemas.openxmlformats.org/officeDocument/2006/relationships/hyperlink" Target="https://www.nj.gov/cgi-bin/education/csg/15/csg1a.pl?string=AK-6K-6&amp;maxhits=1000" TargetMode="External"/><Relationship Id="rId421" Type="http://schemas.openxmlformats.org/officeDocument/2006/relationships/hyperlink" Target="https://www.nj.gov/cgi-bin/education/csg/15/csg1a.pl?string=LK-12K-120-1800&amp;maxhits=1000" TargetMode="External"/><Relationship Id="rId463" Type="http://schemas.openxmlformats.org/officeDocument/2006/relationships/hyperlink" Target="https://www.nj.gov/cgi-bin/education/csg/15/csg1a.pl?string=EK-8K-8751plus&amp;maxhits=1000" TargetMode="External"/><Relationship Id="rId519" Type="http://schemas.openxmlformats.org/officeDocument/2006/relationships/hyperlink" Target="https://www.nj.gov/cgi-bin/education/csg/15/csg1a.pl?string=AK-6K-6&amp;maxhits=1000" TargetMode="External"/><Relationship Id="rId116" Type="http://schemas.openxmlformats.org/officeDocument/2006/relationships/hyperlink" Target="https://www.nj.gov/cgi-bin/education/csg/15/csg1a.pl?string=DK-8K-8401-750&amp;maxhits=1000" TargetMode="External"/><Relationship Id="rId158" Type="http://schemas.openxmlformats.org/officeDocument/2006/relationships/hyperlink" Target="https://www.nj.gov/cgi-bin/education/csg/15/csg1a.pl?string=NK-12K-123500plus&amp;maxhits=1000" TargetMode="External"/><Relationship Id="rId323" Type="http://schemas.openxmlformats.org/officeDocument/2006/relationships/hyperlink" Target="https://www.nj.gov/cgi-bin/education/csg/15/csg1a.pl?string=MK-12K-121800-3500&amp;maxhits=1000" TargetMode="External"/><Relationship Id="rId530" Type="http://schemas.openxmlformats.org/officeDocument/2006/relationships/hyperlink" Target="https://www.nj.gov/cgi-bin/education/csg/15/csg1a.pl?string=EK-8K-8751plus&amp;maxhits=1000" TargetMode="External"/><Relationship Id="rId20" Type="http://schemas.openxmlformats.org/officeDocument/2006/relationships/hyperlink" Target="https://www.nj.gov/cgi-bin/education/csg/15/csg1a.pl?string=EK-8K-8751plus&amp;maxhits=1000" TargetMode="External"/><Relationship Id="rId62" Type="http://schemas.openxmlformats.org/officeDocument/2006/relationships/hyperlink" Target="https://www.nj.gov/cgi-bin/education/csg/15/csg1a.pl?string=MK-12K-121800-3500&amp;maxhits=1000" TargetMode="External"/><Relationship Id="rId365" Type="http://schemas.openxmlformats.org/officeDocument/2006/relationships/hyperlink" Target="https://www.nj.gov/cgi-bin/education/csg/15/csg1a.pl?string=OCHARTER&amp;maxhits=1000" TargetMode="External"/><Relationship Id="rId572" Type="http://schemas.openxmlformats.org/officeDocument/2006/relationships/hyperlink" Target="https://www.nj.gov/cgi-bin/education/csg/15/csg1a.pl?string=NK-12K-123500plus&amp;maxhits=1000" TargetMode="External"/><Relationship Id="rId628" Type="http://schemas.openxmlformats.org/officeDocument/2006/relationships/hyperlink" Target="https://www.nj.gov/cgi-bin/education/csg/15/csg1a.pl?string=OCHARTER&amp;maxhits=1000" TargetMode="External"/><Relationship Id="rId225" Type="http://schemas.openxmlformats.org/officeDocument/2006/relationships/hyperlink" Target="https://www.nj.gov/cgi-bin/education/csg/15/csg1a.pl?string=NK-12K-123500plus&amp;maxhits=1000" TargetMode="External"/><Relationship Id="rId267" Type="http://schemas.openxmlformats.org/officeDocument/2006/relationships/hyperlink" Target="https://www.nj.gov/cgi-bin/education/csg/15/csg1a.pl?string=AK-6K-6&amp;maxhits=1000" TargetMode="External"/><Relationship Id="rId432" Type="http://schemas.openxmlformats.org/officeDocument/2006/relationships/hyperlink" Target="https://www.nj.gov/cgi-bin/education/csg/15/csg1a.pl?string=QCOUNTYVOC&amp;maxhits=1000" TargetMode="External"/><Relationship Id="rId474" Type="http://schemas.openxmlformats.org/officeDocument/2006/relationships/hyperlink" Target="https://www.nj.gov/cgi-bin/education/csg/15/csg1a.pl?string=QCOUNTYVOC&amp;maxhits=1000" TargetMode="External"/><Relationship Id="rId127" Type="http://schemas.openxmlformats.org/officeDocument/2006/relationships/hyperlink" Target="https://www.nj.gov/cgi-bin/education/csg/15/csg1a.pl?string=NK-12K-123500plus&amp;maxhits=1000" TargetMode="External"/><Relationship Id="rId31" Type="http://schemas.openxmlformats.org/officeDocument/2006/relationships/hyperlink" Target="https://www.nj.gov/cgi-bin/education/csg/15/csg1a.pl?string=QCOUNTYVOC&amp;maxhits=1000" TargetMode="External"/><Relationship Id="rId73" Type="http://schemas.openxmlformats.org/officeDocument/2006/relationships/hyperlink" Target="https://www.nj.gov/cgi-bin/education/csg/15/csg1a.pl?string=DK-8K-8401-750&amp;maxhits=1000" TargetMode="External"/><Relationship Id="rId169" Type="http://schemas.openxmlformats.org/officeDocument/2006/relationships/hyperlink" Target="https://www.nj.gov/cgi-bin/education/csg/15/csg1a.pl?string=OCHARTER&amp;maxhits=1000" TargetMode="External"/><Relationship Id="rId334" Type="http://schemas.openxmlformats.org/officeDocument/2006/relationships/hyperlink" Target="https://www.nj.gov/cgi-bin/education/csg/15/csg1a.pl?string=CK-8K-80-400&amp;maxhits=1000" TargetMode="External"/><Relationship Id="rId376" Type="http://schemas.openxmlformats.org/officeDocument/2006/relationships/hyperlink" Target="https://www.nj.gov/cgi-bin/education/csg/15/csg1a.pl?string=LK-12K-120-1800&amp;maxhits=1000" TargetMode="External"/><Relationship Id="rId541" Type="http://schemas.openxmlformats.org/officeDocument/2006/relationships/hyperlink" Target="https://www.nj.gov/cgi-bin/education/csg/15/csg1a.pl?string=EK-8K-8751plus&amp;maxhits=1000" TargetMode="External"/><Relationship Id="rId583" Type="http://schemas.openxmlformats.org/officeDocument/2006/relationships/hyperlink" Target="https://www.nj.gov/cgi-bin/education/csg/15/csg1a.pl?string=EK-8K-8751plus&amp;maxhits=1000" TargetMode="External"/><Relationship Id="rId639" Type="http://schemas.openxmlformats.org/officeDocument/2006/relationships/hyperlink" Target="https://www.nj.gov/cgi-bin/education/csg/15/csg1a.pl?string=KK-12K-8751plus&amp;maxhits=1000" TargetMode="External"/><Relationship Id="rId4" Type="http://schemas.openxmlformats.org/officeDocument/2006/relationships/hyperlink" Target="https://www.nj.gov/cgi-bin/education/csg/15/csg1a.pl?string=QCOUNTYVOC&amp;maxhits=1000" TargetMode="External"/><Relationship Id="rId180" Type="http://schemas.openxmlformats.org/officeDocument/2006/relationships/hyperlink" Target="https://www.nj.gov/cgi-bin/education/csg/15/csg1a.pl?string=IK-12K-80-400&amp;maxhits=1000" TargetMode="External"/><Relationship Id="rId236" Type="http://schemas.openxmlformats.org/officeDocument/2006/relationships/hyperlink" Target="https://www.nj.gov/cgi-bin/education/csg/15/csg1a.pl?string=NK-12K-123500plus&amp;maxhits=1000" TargetMode="External"/><Relationship Id="rId278" Type="http://schemas.openxmlformats.org/officeDocument/2006/relationships/hyperlink" Target="https://www.nj.gov/cgi-bin/education/csg/15/csg1a.pl?string=FG7-127-129-12&amp;maxhits=1000" TargetMode="External"/><Relationship Id="rId401" Type="http://schemas.openxmlformats.org/officeDocument/2006/relationships/hyperlink" Target="https://www.nj.gov/cgi-bin/education/csg/15/csg1a.pl?string=MK-12K-121800-3500&amp;maxhits=1000" TargetMode="External"/><Relationship Id="rId443" Type="http://schemas.openxmlformats.org/officeDocument/2006/relationships/hyperlink" Target="https://www.nj.gov/cgi-bin/education/csg/15/csg1a.pl?string=GG9-127-129-12&amp;maxhits=1000" TargetMode="External"/><Relationship Id="rId650" Type="http://schemas.openxmlformats.org/officeDocument/2006/relationships/hyperlink" Target="https://www.nj.gov/cgi-bin/education/csg/15/csg1a.pl?string=IK-12K-80-400&amp;maxhits=1000" TargetMode="External"/><Relationship Id="rId303" Type="http://schemas.openxmlformats.org/officeDocument/2006/relationships/hyperlink" Target="https://www.nj.gov/cgi-bin/education/csg/15/csg1a.pl?string=LK-12K-120-1800&amp;maxhits=1000" TargetMode="External"/><Relationship Id="rId485" Type="http://schemas.openxmlformats.org/officeDocument/2006/relationships/hyperlink" Target="https://www.nj.gov/cgi-bin/education/csg/15/csg1a.pl?string=IK-12K-80-400&amp;maxhits=1000" TargetMode="External"/><Relationship Id="rId42" Type="http://schemas.openxmlformats.org/officeDocument/2006/relationships/hyperlink" Target="https://www.nj.gov/cgi-bin/education/csg/15/csg1a.pl?string=HK-12K-6&amp;maxhits=1000" TargetMode="External"/><Relationship Id="rId84" Type="http://schemas.openxmlformats.org/officeDocument/2006/relationships/hyperlink" Target="https://www.nj.gov/cgi-bin/education/csg/15/csg1a.pl?string=LK-12K-120-1800&amp;maxhits=1000" TargetMode="External"/><Relationship Id="rId138" Type="http://schemas.openxmlformats.org/officeDocument/2006/relationships/hyperlink" Target="https://www.nj.gov/cgi-bin/education/csg/15/csg1a.pl?string=LK-12K-120-1800&amp;maxhits=1000" TargetMode="External"/><Relationship Id="rId345" Type="http://schemas.openxmlformats.org/officeDocument/2006/relationships/hyperlink" Target="https://www.nj.gov/cgi-bin/education/csg/15/csg1a.pl?string=DK-8K-8401-750&amp;maxhits=1000" TargetMode="External"/><Relationship Id="rId387" Type="http://schemas.openxmlformats.org/officeDocument/2006/relationships/hyperlink" Target="https://www.nj.gov/cgi-bin/education/csg/15/csg1a.pl?string=NK-12K-123500plus&amp;maxhits=1000" TargetMode="External"/><Relationship Id="rId510" Type="http://schemas.openxmlformats.org/officeDocument/2006/relationships/hyperlink" Target="https://www.nj.gov/cgi-bin/education/csg/15/csg1a.pl?string=QCOUNTYVOC&amp;maxhits=1000" TargetMode="External"/><Relationship Id="rId552" Type="http://schemas.openxmlformats.org/officeDocument/2006/relationships/hyperlink" Target="https://www.nj.gov/cgi-bin/education/csg/15/csg1a.pl?string=IK-12K-80-400&amp;maxhits=1000" TargetMode="External"/><Relationship Id="rId594" Type="http://schemas.openxmlformats.org/officeDocument/2006/relationships/hyperlink" Target="https://www.nj.gov/cgi-bin/education/csg/15/csg1a.pl?string=CK-8K-80-400&amp;maxhits=1000" TargetMode="External"/><Relationship Id="rId608" Type="http://schemas.openxmlformats.org/officeDocument/2006/relationships/hyperlink" Target="https://www.nj.gov/cgi-bin/education/csg/15/csg1a.pl?string=MK-12K-121800-3500&amp;maxhits=1000" TargetMode="External"/><Relationship Id="rId191" Type="http://schemas.openxmlformats.org/officeDocument/2006/relationships/hyperlink" Target="https://www.nj.gov/cgi-bin/education/csg/15/csg1a.pl?string=GG9-127-129-12&amp;maxhits=1000" TargetMode="External"/><Relationship Id="rId205" Type="http://schemas.openxmlformats.org/officeDocument/2006/relationships/hyperlink" Target="https://www.nj.gov/cgi-bin/education/csg/15/csg1a.pl?string=IK-12K-80-400&amp;maxhits=1000" TargetMode="External"/><Relationship Id="rId247" Type="http://schemas.openxmlformats.org/officeDocument/2006/relationships/hyperlink" Target="https://www.nj.gov/cgi-bin/education/csg/15/csg1a.pl?string=NK-12K-123500plus&amp;maxhits=1000" TargetMode="External"/><Relationship Id="rId412" Type="http://schemas.openxmlformats.org/officeDocument/2006/relationships/hyperlink" Target="https://www.nj.gov/cgi-bin/education/csg/15/csg1a.pl?string=EK-8K-8751plus&amp;maxhits=1000" TargetMode="External"/><Relationship Id="rId107" Type="http://schemas.openxmlformats.org/officeDocument/2006/relationships/hyperlink" Target="https://www.nj.gov/cgi-bin/education/csg/15/csg1a.pl?string=MK-12K-121800-3500&amp;maxhits=1000" TargetMode="External"/><Relationship Id="rId289" Type="http://schemas.openxmlformats.org/officeDocument/2006/relationships/hyperlink" Target="https://www.nj.gov/cgi-bin/education/csg/15/csg1a.pl?string=AK-6K-6&amp;maxhits=1000" TargetMode="External"/><Relationship Id="rId454" Type="http://schemas.openxmlformats.org/officeDocument/2006/relationships/hyperlink" Target="https://www.nj.gov/cgi-bin/education/csg/15/csg1a.pl?string=LK-12K-120-1800&amp;maxhits=1000" TargetMode="External"/><Relationship Id="rId496" Type="http://schemas.openxmlformats.org/officeDocument/2006/relationships/hyperlink" Target="https://www.nj.gov/cgi-bin/education/csg/15/csg1a.pl?string=AK-6K-6&amp;maxhits=1000" TargetMode="External"/><Relationship Id="rId11" Type="http://schemas.openxmlformats.org/officeDocument/2006/relationships/hyperlink" Target="https://www.nj.gov/cgi-bin/education/csg/15/csg1a.pl?string=JK-12K-8401-750&amp;maxhits=1000" TargetMode="External"/><Relationship Id="rId53" Type="http://schemas.openxmlformats.org/officeDocument/2006/relationships/hyperlink" Target="https://www.nj.gov/cgi-bin/education/csg/15/csg1a.pl?string=MK-12K-121800-3500&amp;maxhits=1000" TargetMode="External"/><Relationship Id="rId149" Type="http://schemas.openxmlformats.org/officeDocument/2006/relationships/hyperlink" Target="https://www.nj.gov/cgi-bin/education/csg/15/csg1a.pl?string=OCHARTER&amp;maxhits=1000" TargetMode="External"/><Relationship Id="rId314" Type="http://schemas.openxmlformats.org/officeDocument/2006/relationships/hyperlink" Target="https://www.nj.gov/cgi-bin/education/csg/15/csg1a.pl?string=OCHARTER&amp;maxhits=1000" TargetMode="External"/><Relationship Id="rId356" Type="http://schemas.openxmlformats.org/officeDocument/2006/relationships/hyperlink" Target="https://www.nj.gov/cgi-bin/education/csg/15/csg1a.pl?string=NK-12K-123500plus&amp;maxhits=1000" TargetMode="External"/><Relationship Id="rId398" Type="http://schemas.openxmlformats.org/officeDocument/2006/relationships/hyperlink" Target="https://www.nj.gov/cgi-bin/education/csg/15/csg1a.pl?string=LK-12K-120-1800&amp;maxhits=1000" TargetMode="External"/><Relationship Id="rId521" Type="http://schemas.openxmlformats.org/officeDocument/2006/relationships/hyperlink" Target="https://www.nj.gov/cgi-bin/education/csg/15/csg1a.pl?string=AK-6K-6&amp;maxhits=1000" TargetMode="External"/><Relationship Id="rId563" Type="http://schemas.openxmlformats.org/officeDocument/2006/relationships/hyperlink" Target="https://www.nj.gov/cgi-bin/education/csg/15/csg1a.pl?string=NK-12K-123500plus&amp;maxhits=1000" TargetMode="External"/><Relationship Id="rId619" Type="http://schemas.openxmlformats.org/officeDocument/2006/relationships/hyperlink" Target="https://www.nj.gov/cgi-bin/education/csg/15/csg1a.pl?string=NK-12K-123500plus&amp;maxhits=1000" TargetMode="External"/><Relationship Id="rId95" Type="http://schemas.openxmlformats.org/officeDocument/2006/relationships/hyperlink" Target="https://www.nj.gov/cgi-bin/education/csg/15/csg1a.pl?string=OCHARTER&amp;maxhits=1000" TargetMode="External"/><Relationship Id="rId160" Type="http://schemas.openxmlformats.org/officeDocument/2006/relationships/hyperlink" Target="https://www.nj.gov/cgi-bin/education/csg/15/csg1a.pl?string=QCOUNTYVOC&amp;maxhits=1000" TargetMode="External"/><Relationship Id="rId216" Type="http://schemas.openxmlformats.org/officeDocument/2006/relationships/hyperlink" Target="https://www.nj.gov/cgi-bin/education/csg/15/csg1a.pl?string=QCOUNTYVOC&amp;maxhits=1000" TargetMode="External"/><Relationship Id="rId423" Type="http://schemas.openxmlformats.org/officeDocument/2006/relationships/hyperlink" Target="https://www.nj.gov/cgi-bin/education/csg/15/csg1a.pl?string=EK-8K-8751plus&amp;maxhits=1000" TargetMode="External"/><Relationship Id="rId258" Type="http://schemas.openxmlformats.org/officeDocument/2006/relationships/hyperlink" Target="https://www.nj.gov/cgi-bin/education/csg/15/csg1a.pl?string=OCHARTER&amp;maxhits=1000" TargetMode="External"/><Relationship Id="rId465" Type="http://schemas.openxmlformats.org/officeDocument/2006/relationships/hyperlink" Target="https://www.nj.gov/cgi-bin/education/csg/15/csg1a.pl?string=MK-12K-121800-3500&amp;maxhits=1000" TargetMode="External"/><Relationship Id="rId630" Type="http://schemas.openxmlformats.org/officeDocument/2006/relationships/hyperlink" Target="https://www.nj.gov/cgi-bin/education/csg/15/csg1a.pl?string=NK-12K-123500plus&amp;maxhits=1000" TargetMode="External"/><Relationship Id="rId22" Type="http://schemas.openxmlformats.org/officeDocument/2006/relationships/hyperlink" Target="https://www.nj.gov/cgi-bin/education/csg/15/csg1a.pl?string=NK-12K-123500plus&amp;maxhits=1000" TargetMode="External"/><Relationship Id="rId64" Type="http://schemas.openxmlformats.org/officeDocument/2006/relationships/hyperlink" Target="https://www.nj.gov/cgi-bin/education/csg/15/csg1a.pl?string=MK-12K-121800-3500&amp;maxhits=1000" TargetMode="External"/><Relationship Id="rId118" Type="http://schemas.openxmlformats.org/officeDocument/2006/relationships/hyperlink" Target="https://www.nj.gov/cgi-bin/education/csg/15/csg1a.pl?string=EK-8K-8751plus&amp;maxhits=1000" TargetMode="External"/><Relationship Id="rId325" Type="http://schemas.openxmlformats.org/officeDocument/2006/relationships/hyperlink" Target="https://www.nj.gov/cgi-bin/education/csg/15/csg1a.pl?string=OCHARTER&amp;maxhits=1000" TargetMode="External"/><Relationship Id="rId367" Type="http://schemas.openxmlformats.org/officeDocument/2006/relationships/hyperlink" Target="https://www.nj.gov/cgi-bin/education/csg/15/csg1a.pl?string=NK-12K-123500plus&amp;maxhits=1000" TargetMode="External"/><Relationship Id="rId532" Type="http://schemas.openxmlformats.org/officeDocument/2006/relationships/hyperlink" Target="https://www.nj.gov/cgi-bin/education/csg/15/csg1a.pl?string=OCHARTER&amp;maxhits=1000" TargetMode="External"/><Relationship Id="rId574" Type="http://schemas.openxmlformats.org/officeDocument/2006/relationships/hyperlink" Target="https://www.nj.gov/cgi-bin/education/csg/15/csg1a.pl?string=QCOUNTYVOC&amp;maxhits=1000" TargetMode="External"/><Relationship Id="rId171" Type="http://schemas.openxmlformats.org/officeDocument/2006/relationships/hyperlink" Target="https://www.nj.gov/cgi-bin/education/csg/15/csg1a.pl?string=CK-8K-80-400&amp;maxhits=1000" TargetMode="External"/><Relationship Id="rId227" Type="http://schemas.openxmlformats.org/officeDocument/2006/relationships/hyperlink" Target="https://www.nj.gov/cgi-bin/education/csg/15/csg1a.pl?string=CK-8K-80-400&amp;maxhits=1000" TargetMode="External"/><Relationship Id="rId269" Type="http://schemas.openxmlformats.org/officeDocument/2006/relationships/hyperlink" Target="https://www.nj.gov/cgi-bin/education/csg/15/csg1a.pl?string=NK-12K-123500plus&amp;maxhits=1000" TargetMode="External"/><Relationship Id="rId434" Type="http://schemas.openxmlformats.org/officeDocument/2006/relationships/hyperlink" Target="https://www.nj.gov/cgi-bin/education/csg/15/csg1a.pl?string=IK-12K-80-400&amp;maxhits=1000" TargetMode="External"/><Relationship Id="rId476" Type="http://schemas.openxmlformats.org/officeDocument/2006/relationships/hyperlink" Target="https://www.nj.gov/cgi-bin/education/csg/15/csg1a.pl?string=JK-12K-8401-750&amp;maxhits=1000" TargetMode="External"/><Relationship Id="rId641" Type="http://schemas.openxmlformats.org/officeDocument/2006/relationships/hyperlink" Target="https://www.nj.gov/cgi-bin/education/csg/15/csg1a.pl?string=MK-12K-121800-3500&amp;maxhits=1000" TargetMode="External"/><Relationship Id="rId33" Type="http://schemas.openxmlformats.org/officeDocument/2006/relationships/hyperlink" Target="https://www.nj.gov/cgi-bin/education/csg/15/csg1a.pl?string=LK-12K-120-1800&amp;maxhits=1000" TargetMode="External"/><Relationship Id="rId129" Type="http://schemas.openxmlformats.org/officeDocument/2006/relationships/hyperlink" Target="https://www.nj.gov/cgi-bin/education/csg/15/csg1a.pl?string=EK-8K-8751plus&amp;maxhits=1000" TargetMode="External"/><Relationship Id="rId280" Type="http://schemas.openxmlformats.org/officeDocument/2006/relationships/hyperlink" Target="https://www.nj.gov/cgi-bin/education/csg/15/csg1a.pl?string=NK-12K-123500plus&amp;maxhits=1000" TargetMode="External"/><Relationship Id="rId336" Type="http://schemas.openxmlformats.org/officeDocument/2006/relationships/hyperlink" Target="https://www.nj.gov/cgi-bin/education/csg/15/csg1a.pl?string=EK-8K-8751plus&amp;maxhits=1000" TargetMode="External"/><Relationship Id="rId501" Type="http://schemas.openxmlformats.org/officeDocument/2006/relationships/hyperlink" Target="https://www.nj.gov/cgi-bin/education/csg/15/csg1a.pl?string=AK-6K-6&amp;maxhits=1000" TargetMode="External"/><Relationship Id="rId543" Type="http://schemas.openxmlformats.org/officeDocument/2006/relationships/hyperlink" Target="https://www.nj.gov/cgi-bin/education/csg/15/csg1a.pl?string=EK-8K-8751plus&amp;maxhits=1000" TargetMode="External"/><Relationship Id="rId75" Type="http://schemas.openxmlformats.org/officeDocument/2006/relationships/hyperlink" Target="https://www.nj.gov/cgi-bin/education/csg/15/csg1a.pl?string=EK-8K-8751plus&amp;maxhits=1000" TargetMode="External"/><Relationship Id="rId140" Type="http://schemas.openxmlformats.org/officeDocument/2006/relationships/hyperlink" Target="https://www.nj.gov/cgi-bin/education/csg/15/csg1a.pl?string=EK-8K-8751plus&amp;maxhits=1000" TargetMode="External"/><Relationship Id="rId182" Type="http://schemas.openxmlformats.org/officeDocument/2006/relationships/hyperlink" Target="https://www.nj.gov/cgi-bin/education/csg/15/csg1a.pl?string=MK-12K-121800-3500&amp;maxhits=1000" TargetMode="External"/><Relationship Id="rId378" Type="http://schemas.openxmlformats.org/officeDocument/2006/relationships/hyperlink" Target="https://www.nj.gov/cgi-bin/education/csg/15/csg1a.pl?string=NK-12K-123500plus&amp;maxhits=1000" TargetMode="External"/><Relationship Id="rId403" Type="http://schemas.openxmlformats.org/officeDocument/2006/relationships/hyperlink" Target="https://www.nj.gov/cgi-bin/education/csg/15/csg1a.pl?string=IK-12K-80-400&amp;maxhits=1000" TargetMode="External"/><Relationship Id="rId585" Type="http://schemas.openxmlformats.org/officeDocument/2006/relationships/hyperlink" Target="https://www.nj.gov/cgi-bin/education/csg/15/csg1a.pl?string=DK-8K-8401-750&amp;maxhits=1000" TargetMode="External"/><Relationship Id="rId6" Type="http://schemas.openxmlformats.org/officeDocument/2006/relationships/hyperlink" Target="https://www.nj.gov/cgi-bin/education/csg/15/csg1a.pl?string=MK-12K-121800-3500&amp;maxhits=1000" TargetMode="External"/><Relationship Id="rId238" Type="http://schemas.openxmlformats.org/officeDocument/2006/relationships/hyperlink" Target="https://www.nj.gov/cgi-bin/education/csg/15/csg1a.pl?string=NK-12K-123500plus&amp;maxhits=1000" TargetMode="External"/><Relationship Id="rId445" Type="http://schemas.openxmlformats.org/officeDocument/2006/relationships/hyperlink" Target="https://www.nj.gov/cgi-bin/education/csg/15/csg1a.pl?string=GG9-127-129-12&amp;maxhits=1000" TargetMode="External"/><Relationship Id="rId487" Type="http://schemas.openxmlformats.org/officeDocument/2006/relationships/hyperlink" Target="https://www.nj.gov/cgi-bin/education/csg/15/csg1a.pl?string=EK-8K-8751plus&amp;maxhits=1000" TargetMode="External"/><Relationship Id="rId610" Type="http://schemas.openxmlformats.org/officeDocument/2006/relationships/hyperlink" Target="https://www.nj.gov/cgi-bin/education/csg/15/csg1a.pl?string=MK-12K-121800-3500&amp;maxhits=1000" TargetMode="External"/><Relationship Id="rId652" Type="http://schemas.openxmlformats.org/officeDocument/2006/relationships/hyperlink" Target="https://www.nj.gov/cgi-bin/education/csg/15/csg1a.pl?string=PCSSD&amp;maxhits=1000" TargetMode="External"/><Relationship Id="rId291" Type="http://schemas.openxmlformats.org/officeDocument/2006/relationships/hyperlink" Target="https://www.nj.gov/cgi-bin/education/csg/15/csg1a.pl?string=KK-12K-8751plus&amp;maxhits=1000" TargetMode="External"/><Relationship Id="rId305" Type="http://schemas.openxmlformats.org/officeDocument/2006/relationships/hyperlink" Target="https://www.nj.gov/cgi-bin/education/csg/15/csg1a.pl?string=NK-12K-123500plus&amp;maxhits=1000" TargetMode="External"/><Relationship Id="rId347" Type="http://schemas.openxmlformats.org/officeDocument/2006/relationships/hyperlink" Target="https://www.nj.gov/cgi-bin/education/csg/15/csg1a.pl?string=QCOUNTYVOC&amp;maxhits=1000" TargetMode="External"/><Relationship Id="rId512" Type="http://schemas.openxmlformats.org/officeDocument/2006/relationships/hyperlink" Target="https://www.nj.gov/cgi-bin/education/csg/15/csg1a.pl?string=HK-12K-6&amp;maxhits=1000" TargetMode="External"/><Relationship Id="rId44" Type="http://schemas.openxmlformats.org/officeDocument/2006/relationships/hyperlink" Target="https://www.nj.gov/cgi-bin/education/csg/15/csg1a.pl?string=LK-12K-120-1800&amp;maxhits=1000" TargetMode="External"/><Relationship Id="rId86" Type="http://schemas.openxmlformats.org/officeDocument/2006/relationships/hyperlink" Target="https://www.nj.gov/cgi-bin/education/csg/15/csg1a.pl?string=NK-12K-123500plus&amp;maxhits=1000" TargetMode="External"/><Relationship Id="rId151" Type="http://schemas.openxmlformats.org/officeDocument/2006/relationships/hyperlink" Target="https://www.nj.gov/cgi-bin/education/csg/15/csg1a.pl?string=JK-12K-8401-750&amp;maxhits=1000" TargetMode="External"/><Relationship Id="rId389" Type="http://schemas.openxmlformats.org/officeDocument/2006/relationships/hyperlink" Target="https://www.nj.gov/cgi-bin/education/csg/15/csg1a.pl?string=NK-12K-123500plus&amp;maxhits=1000" TargetMode="External"/><Relationship Id="rId554" Type="http://schemas.openxmlformats.org/officeDocument/2006/relationships/hyperlink" Target="https://www.nj.gov/cgi-bin/education/csg/15/csg1a.pl?string=LK-12K-120-1800&amp;maxhits=1000" TargetMode="External"/><Relationship Id="rId596" Type="http://schemas.openxmlformats.org/officeDocument/2006/relationships/hyperlink" Target="https://www.nj.gov/cgi-bin/education/csg/15/csg1a.pl?string=IK-12K-80-400&amp;maxhits=1000" TargetMode="External"/><Relationship Id="rId193" Type="http://schemas.openxmlformats.org/officeDocument/2006/relationships/hyperlink" Target="https://www.nj.gov/cgi-bin/education/csg/15/csg1a.pl?string=EK-8K-8751plus&amp;maxhits=1000" TargetMode="External"/><Relationship Id="rId207" Type="http://schemas.openxmlformats.org/officeDocument/2006/relationships/hyperlink" Target="https://www.nj.gov/cgi-bin/education/csg/15/csg1a.pl?string=IK-12K-80-400&amp;maxhits=1000" TargetMode="External"/><Relationship Id="rId249" Type="http://schemas.openxmlformats.org/officeDocument/2006/relationships/hyperlink" Target="https://www.nj.gov/cgi-bin/education/csg/15/csg1a.pl?string=NK-12K-123500plus&amp;maxhits=1000" TargetMode="External"/><Relationship Id="rId414" Type="http://schemas.openxmlformats.org/officeDocument/2006/relationships/hyperlink" Target="https://www.nj.gov/cgi-bin/education/csg/15/csg1a.pl?string=EK-8K-8751plus&amp;maxhits=1000" TargetMode="External"/><Relationship Id="rId456" Type="http://schemas.openxmlformats.org/officeDocument/2006/relationships/hyperlink" Target="https://www.nj.gov/cgi-bin/education/csg/15/csg1a.pl?string=LK-12K-120-1800&amp;maxhits=1000" TargetMode="External"/><Relationship Id="rId498" Type="http://schemas.openxmlformats.org/officeDocument/2006/relationships/hyperlink" Target="https://www.nj.gov/cgi-bin/education/csg/15/csg1a.pl?string=NK-12K-123500plus&amp;maxhits=1000" TargetMode="External"/><Relationship Id="rId621" Type="http://schemas.openxmlformats.org/officeDocument/2006/relationships/hyperlink" Target="https://www.nj.gov/cgi-bin/education/csg/15/csg1a.pl?string=NK-12K-123500plus&amp;maxhits=1000" TargetMode="External"/><Relationship Id="rId13" Type="http://schemas.openxmlformats.org/officeDocument/2006/relationships/hyperlink" Target="https://www.nj.gov/cgi-bin/education/csg/15/csg1a.pl?string=EK-8K-8751plus&amp;maxhits=1000" TargetMode="External"/><Relationship Id="rId109" Type="http://schemas.openxmlformats.org/officeDocument/2006/relationships/hyperlink" Target="https://www.nj.gov/cgi-bin/education/csg/15/csg1a.pl?string=PCSSD&amp;maxhits=1000" TargetMode="External"/><Relationship Id="rId260" Type="http://schemas.openxmlformats.org/officeDocument/2006/relationships/hyperlink" Target="https://www.nj.gov/cgi-bin/education/csg/15/csg1a.pl?string=AK-6K-6&amp;maxhits=1000" TargetMode="External"/><Relationship Id="rId316" Type="http://schemas.openxmlformats.org/officeDocument/2006/relationships/hyperlink" Target="https://www.nj.gov/cgi-bin/education/csg/15/csg1a.pl?string=NK-12K-123500plus&amp;maxhits=1000" TargetMode="External"/><Relationship Id="rId523" Type="http://schemas.openxmlformats.org/officeDocument/2006/relationships/hyperlink" Target="https://www.nj.gov/cgi-bin/education/csg/15/csg1a.pl?string=OCHARTER&amp;maxhits=1000" TargetMode="External"/><Relationship Id="rId55" Type="http://schemas.openxmlformats.org/officeDocument/2006/relationships/hyperlink" Target="https://www.nj.gov/cgi-bin/education/csg/15/csg1a.pl?string=DK-8K-8401-750&amp;maxhits=1000" TargetMode="External"/><Relationship Id="rId97" Type="http://schemas.openxmlformats.org/officeDocument/2006/relationships/hyperlink" Target="https://www.nj.gov/cgi-bin/education/csg/15/csg1a.pl?string=NK-12K-123500plus&amp;maxhits=1000" TargetMode="External"/><Relationship Id="rId120" Type="http://schemas.openxmlformats.org/officeDocument/2006/relationships/hyperlink" Target="https://www.nj.gov/cgi-bin/education/csg/15/csg1a.pl?string=DK-8K-8401-750&amp;maxhits=1000" TargetMode="External"/><Relationship Id="rId358" Type="http://schemas.openxmlformats.org/officeDocument/2006/relationships/hyperlink" Target="https://www.nj.gov/cgi-bin/education/csg/15/csg1a.pl?string=OCHARTER&amp;maxhits=1000" TargetMode="External"/><Relationship Id="rId565" Type="http://schemas.openxmlformats.org/officeDocument/2006/relationships/hyperlink" Target="https://www.nj.gov/cgi-bin/education/csg/15/csg1a.pl?string=KK-12K-8751plus&amp;maxhits=1000" TargetMode="External"/><Relationship Id="rId162" Type="http://schemas.openxmlformats.org/officeDocument/2006/relationships/hyperlink" Target="https://www.nj.gov/cgi-bin/education/csg/15/csg1a.pl?string=OCHARTER&amp;maxhits=1000" TargetMode="External"/><Relationship Id="rId218" Type="http://schemas.openxmlformats.org/officeDocument/2006/relationships/hyperlink" Target="https://www.nj.gov/cgi-bin/education/csg/15/csg1a.pl?string=CK-8K-80-400&amp;maxhits=1000" TargetMode="External"/><Relationship Id="rId425" Type="http://schemas.openxmlformats.org/officeDocument/2006/relationships/hyperlink" Target="https://www.nj.gov/cgi-bin/education/csg/15/csg1a.pl?string=EK-8K-8751plus&amp;maxhits=1000" TargetMode="External"/><Relationship Id="rId467" Type="http://schemas.openxmlformats.org/officeDocument/2006/relationships/hyperlink" Target="https://www.nj.gov/cgi-bin/education/csg/15/csg1a.pl?string=KK-12K-8751plus&amp;maxhits=1000" TargetMode="External"/><Relationship Id="rId632" Type="http://schemas.openxmlformats.org/officeDocument/2006/relationships/hyperlink" Target="https://www.nj.gov/cgi-bin/education/csg/15/csg1a.pl?string=IK-12K-80-400&amp;maxhits=1000" TargetMode="External"/><Relationship Id="rId271" Type="http://schemas.openxmlformats.org/officeDocument/2006/relationships/hyperlink" Target="https://www.nj.gov/cgi-bin/education/csg/15/csg1a.pl?string=OCHARTER&amp;maxhits=1000" TargetMode="External"/><Relationship Id="rId24" Type="http://schemas.openxmlformats.org/officeDocument/2006/relationships/hyperlink" Target="https://www.nj.gov/cgi-bin/education/csg/15/csg1a.pl?string=EK-8K-8751plus&amp;maxhits=1000" TargetMode="External"/><Relationship Id="rId66" Type="http://schemas.openxmlformats.org/officeDocument/2006/relationships/hyperlink" Target="https://www.nj.gov/cgi-bin/education/csg/15/csg1a.pl?string=LK-12K-120-1800&amp;maxhits=1000" TargetMode="External"/><Relationship Id="rId131" Type="http://schemas.openxmlformats.org/officeDocument/2006/relationships/hyperlink" Target="https://www.nj.gov/cgi-bin/education/csg/15/csg1a.pl?string=AK-6K-6&amp;maxhits=1000" TargetMode="External"/><Relationship Id="rId327" Type="http://schemas.openxmlformats.org/officeDocument/2006/relationships/hyperlink" Target="https://www.nj.gov/cgi-bin/education/csg/15/csg1a.pl?string=NK-12K-123500plus&amp;maxhits=1000" TargetMode="External"/><Relationship Id="rId369" Type="http://schemas.openxmlformats.org/officeDocument/2006/relationships/hyperlink" Target="https://www.nj.gov/cgi-bin/education/csg/15/csg1a.pl?string=MK-12K-121800-3500&amp;maxhits=1000" TargetMode="External"/><Relationship Id="rId534" Type="http://schemas.openxmlformats.org/officeDocument/2006/relationships/hyperlink" Target="https://www.nj.gov/cgi-bin/education/csg/15/csg1a.pl?string=GG9-127-129-12&amp;maxhits=1000" TargetMode="External"/><Relationship Id="rId576" Type="http://schemas.openxmlformats.org/officeDocument/2006/relationships/hyperlink" Target="https://www.nj.gov/cgi-bin/education/csg/15/csg1a.pl?string=MK-12K-121800-3500&amp;maxhits=1000" TargetMode="External"/><Relationship Id="rId173" Type="http://schemas.openxmlformats.org/officeDocument/2006/relationships/hyperlink" Target="https://www.nj.gov/cgi-bin/education/csg/15/csg1a.pl?string=EK-8K-8751plus&amp;maxhits=1000" TargetMode="External"/><Relationship Id="rId229" Type="http://schemas.openxmlformats.org/officeDocument/2006/relationships/hyperlink" Target="https://www.nj.gov/cgi-bin/education/csg/15/csg1a.pl?string=NK-12K-123500plus&amp;maxhits=1000" TargetMode="External"/><Relationship Id="rId380" Type="http://schemas.openxmlformats.org/officeDocument/2006/relationships/hyperlink" Target="https://www.nj.gov/cgi-bin/education/csg/15/csg1a.pl?string=OCHARTER&amp;maxhits=1000" TargetMode="External"/><Relationship Id="rId436" Type="http://schemas.openxmlformats.org/officeDocument/2006/relationships/hyperlink" Target="https://www.nj.gov/cgi-bin/education/csg/15/csg1a.pl?string=NK-12K-123500plus&amp;maxhits=1000" TargetMode="External"/><Relationship Id="rId601" Type="http://schemas.openxmlformats.org/officeDocument/2006/relationships/hyperlink" Target="https://www.nj.gov/cgi-bin/education/csg/15/csg1a.pl?string=CK-8K-80-400&amp;maxhits=1000" TargetMode="External"/><Relationship Id="rId643" Type="http://schemas.openxmlformats.org/officeDocument/2006/relationships/hyperlink" Target="https://www.nj.gov/cgi-bin/education/csg/15/csg1a.pl?string=IK-12K-80-400&amp;maxhits=1000" TargetMode="External"/><Relationship Id="rId240" Type="http://schemas.openxmlformats.org/officeDocument/2006/relationships/hyperlink" Target="https://www.nj.gov/cgi-bin/education/csg/15/csg1a.pl?string=QCOUNTYVOC&amp;maxhits=1000" TargetMode="External"/><Relationship Id="rId478" Type="http://schemas.openxmlformats.org/officeDocument/2006/relationships/hyperlink" Target="https://www.nj.gov/cgi-bin/education/csg/15/csg1a.pl?string=IK-12K-80-400&amp;maxhits=1000" TargetMode="External"/><Relationship Id="rId35" Type="http://schemas.openxmlformats.org/officeDocument/2006/relationships/hyperlink" Target="https://www.nj.gov/cgi-bin/education/csg/15/csg1a.pl?string=GG9-127-129-12&amp;maxhits=1000" TargetMode="External"/><Relationship Id="rId77" Type="http://schemas.openxmlformats.org/officeDocument/2006/relationships/hyperlink" Target="https://www.nj.gov/cgi-bin/education/csg/15/csg1a.pl?string=AK-6K-6&amp;maxhits=1000" TargetMode="External"/><Relationship Id="rId100" Type="http://schemas.openxmlformats.org/officeDocument/2006/relationships/hyperlink" Target="https://www.nj.gov/cgi-bin/education/csg/15/csg1a.pl?string=LK-12K-120-1800&amp;maxhits=1000" TargetMode="External"/><Relationship Id="rId282" Type="http://schemas.openxmlformats.org/officeDocument/2006/relationships/hyperlink" Target="https://www.nj.gov/cgi-bin/education/csg/15/csg1a.pl?string=AK-6K-6&amp;maxhits=1000" TargetMode="External"/><Relationship Id="rId338" Type="http://schemas.openxmlformats.org/officeDocument/2006/relationships/hyperlink" Target="https://www.nj.gov/cgi-bin/education/csg/15/csg1a.pl?string=GG9-127-129-12&amp;maxhits=1000" TargetMode="External"/><Relationship Id="rId503" Type="http://schemas.openxmlformats.org/officeDocument/2006/relationships/hyperlink" Target="https://www.nj.gov/cgi-bin/education/csg/15/csg1a.pl?string=NK-12K-123500plus&amp;maxhits=1000" TargetMode="External"/><Relationship Id="rId545" Type="http://schemas.openxmlformats.org/officeDocument/2006/relationships/hyperlink" Target="https://www.nj.gov/cgi-bin/education/csg/15/csg1a.pl?string=NK-12K-123500plus&amp;maxhits=1000" TargetMode="External"/><Relationship Id="rId587" Type="http://schemas.openxmlformats.org/officeDocument/2006/relationships/hyperlink" Target="https://www.nj.gov/cgi-bin/education/csg/15/csg1a.pl?string=JK-12K-8401-750&amp;maxhits=1000" TargetMode="External"/><Relationship Id="rId8" Type="http://schemas.openxmlformats.org/officeDocument/2006/relationships/hyperlink" Target="https://www.nj.gov/cgi-bin/education/csg/15/csg1a.pl?string=DK-8K-8401-750&amp;maxhits=1000" TargetMode="External"/><Relationship Id="rId142" Type="http://schemas.openxmlformats.org/officeDocument/2006/relationships/hyperlink" Target="https://www.nj.gov/cgi-bin/education/csg/15/csg1a.pl?string=AK-6K-6&amp;maxhits=1000" TargetMode="External"/><Relationship Id="rId184" Type="http://schemas.openxmlformats.org/officeDocument/2006/relationships/hyperlink" Target="https://www.nj.gov/cgi-bin/education/csg/15/csg1a.pl?string=IK-12K-80-400&amp;maxhits=1000" TargetMode="External"/><Relationship Id="rId391" Type="http://schemas.openxmlformats.org/officeDocument/2006/relationships/hyperlink" Target="https://www.nj.gov/cgi-bin/education/csg/15/csg1a.pl?string=NK-12K-123500plus&amp;maxhits=1000" TargetMode="External"/><Relationship Id="rId405" Type="http://schemas.openxmlformats.org/officeDocument/2006/relationships/hyperlink" Target="https://www.nj.gov/cgi-bin/education/csg/15/csg1a.pl?string=IK-12K-80-400&amp;maxhits=1000" TargetMode="External"/><Relationship Id="rId447" Type="http://schemas.openxmlformats.org/officeDocument/2006/relationships/hyperlink" Target="https://www.nj.gov/cgi-bin/education/csg/15/csg1a.pl?string=IK-12K-80-400&amp;maxhits=1000" TargetMode="External"/><Relationship Id="rId612" Type="http://schemas.openxmlformats.org/officeDocument/2006/relationships/hyperlink" Target="https://www.nj.gov/cgi-bin/education/csg/15/csg1a.pl?string=NK-12K-123500plus&amp;maxhits=1000" TargetMode="External"/><Relationship Id="rId251" Type="http://schemas.openxmlformats.org/officeDocument/2006/relationships/hyperlink" Target="https://www.nj.gov/cgi-bin/education/csg/15/csg1a.pl?string=OCHARTER&amp;maxhits=1000" TargetMode="External"/><Relationship Id="rId489" Type="http://schemas.openxmlformats.org/officeDocument/2006/relationships/hyperlink" Target="https://www.nj.gov/cgi-bin/education/csg/15/csg1a.pl?string=NK-12K-123500plus&amp;maxhits=1000" TargetMode="External"/><Relationship Id="rId654" Type="http://schemas.openxmlformats.org/officeDocument/2006/relationships/hyperlink" Target="https://www.nj.gov/cgi-bin/education/csg/15/csg1a.pl?string=FG7-127-129-12&amp;maxhits=1000" TargetMode="External"/><Relationship Id="rId46" Type="http://schemas.openxmlformats.org/officeDocument/2006/relationships/hyperlink" Target="https://www.nj.gov/cgi-bin/education/csg/15/csg1a.pl?string=JK-12K-8401-750&amp;maxhits=1000" TargetMode="External"/><Relationship Id="rId293" Type="http://schemas.openxmlformats.org/officeDocument/2006/relationships/hyperlink" Target="https://www.nj.gov/cgi-bin/education/csg/15/csg1a.pl?string=NK-12K-123500plus&amp;maxhits=1000" TargetMode="External"/><Relationship Id="rId307" Type="http://schemas.openxmlformats.org/officeDocument/2006/relationships/hyperlink" Target="https://www.nj.gov/cgi-bin/education/csg/15/csg1a.pl?string=OCHARTER&amp;maxhits=1000" TargetMode="External"/><Relationship Id="rId349" Type="http://schemas.openxmlformats.org/officeDocument/2006/relationships/hyperlink" Target="https://www.nj.gov/cgi-bin/education/csg/15/csg1a.pl?string=BK-8K-6&amp;maxhits=1000" TargetMode="External"/><Relationship Id="rId514" Type="http://schemas.openxmlformats.org/officeDocument/2006/relationships/hyperlink" Target="https://www.nj.gov/cgi-bin/education/csg/15/csg1a.pl?string=LK-12K-120-1800&amp;maxhits=1000" TargetMode="External"/><Relationship Id="rId556" Type="http://schemas.openxmlformats.org/officeDocument/2006/relationships/hyperlink" Target="https://www.nj.gov/cgi-bin/education/csg/15/csg1a.pl?string=IK-12K-80-400&amp;maxhits=1000" TargetMode="External"/><Relationship Id="rId88" Type="http://schemas.openxmlformats.org/officeDocument/2006/relationships/hyperlink" Target="https://www.nj.gov/cgi-bin/education/csg/15/csg1a.pl?string=AK-6K-6&amp;maxhits=1000" TargetMode="External"/><Relationship Id="rId111" Type="http://schemas.openxmlformats.org/officeDocument/2006/relationships/hyperlink" Target="https://www.nj.gov/cgi-bin/education/csg/15/csg1a.pl?string=NK-12K-123500plus&amp;maxhits=1000" TargetMode="External"/><Relationship Id="rId153" Type="http://schemas.openxmlformats.org/officeDocument/2006/relationships/hyperlink" Target="https://www.nj.gov/cgi-bin/education/csg/15/csg1a.pl?string=EK-8K-8751plus&amp;maxhits=1000" TargetMode="External"/><Relationship Id="rId195" Type="http://schemas.openxmlformats.org/officeDocument/2006/relationships/hyperlink" Target="https://www.nj.gov/cgi-bin/education/csg/15/csg1a.pl?string=NK-12K-123500plus&amp;maxhits=1000" TargetMode="External"/><Relationship Id="rId209" Type="http://schemas.openxmlformats.org/officeDocument/2006/relationships/hyperlink" Target="https://www.nj.gov/cgi-bin/education/csg/15/csg1a.pl?string=AK-6K-6&amp;maxhits=1000" TargetMode="External"/><Relationship Id="rId360" Type="http://schemas.openxmlformats.org/officeDocument/2006/relationships/hyperlink" Target="https://www.nj.gov/cgi-bin/education/csg/15/csg1a.pl?string=NK-12K-123500plus&amp;maxhits=1000" TargetMode="External"/><Relationship Id="rId416" Type="http://schemas.openxmlformats.org/officeDocument/2006/relationships/hyperlink" Target="https://www.nj.gov/cgi-bin/education/csg/15/csg1a.pl?string=FG7-127-129-12&amp;maxhits=1000" TargetMode="External"/><Relationship Id="rId598" Type="http://schemas.openxmlformats.org/officeDocument/2006/relationships/hyperlink" Target="https://www.nj.gov/cgi-bin/education/csg/15/csg1a.pl?string=CK-8K-80-400&amp;maxhits=1000" TargetMode="External"/><Relationship Id="rId220" Type="http://schemas.openxmlformats.org/officeDocument/2006/relationships/hyperlink" Target="https://www.nj.gov/cgi-bin/education/csg/15/csg1a.pl?string=DK-8K-8401-750&amp;maxhits=1000" TargetMode="External"/><Relationship Id="rId458" Type="http://schemas.openxmlformats.org/officeDocument/2006/relationships/hyperlink" Target="https://www.nj.gov/cgi-bin/education/csg/15/csg1a.pl?string=EK-8K-8751plus&amp;maxhits=1000" TargetMode="External"/><Relationship Id="rId623" Type="http://schemas.openxmlformats.org/officeDocument/2006/relationships/hyperlink" Target="https://www.nj.gov/cgi-bin/education/csg/15/csg1a.pl?string=MK-12K-121800-3500&amp;maxhits=1000" TargetMode="External"/><Relationship Id="rId15" Type="http://schemas.openxmlformats.org/officeDocument/2006/relationships/hyperlink" Target="https://www.nj.gov/cgi-bin/education/csg/15/csg1a.pl?string=EK-8K-8751plus&amp;maxhits=1000" TargetMode="External"/><Relationship Id="rId57" Type="http://schemas.openxmlformats.org/officeDocument/2006/relationships/hyperlink" Target="https://www.nj.gov/cgi-bin/education/csg/15/csg1a.pl?string=DK-8K-8401-750&amp;maxhits=1000" TargetMode="External"/><Relationship Id="rId262" Type="http://schemas.openxmlformats.org/officeDocument/2006/relationships/hyperlink" Target="https://www.nj.gov/cgi-bin/education/csg/15/csg1a.pl?string=NK-12K-123500plus&amp;maxhits=1000" TargetMode="External"/><Relationship Id="rId318" Type="http://schemas.openxmlformats.org/officeDocument/2006/relationships/hyperlink" Target="https://www.nj.gov/cgi-bin/education/csg/15/csg1a.pl?string=OCHARTER&amp;maxhits=1000" TargetMode="External"/><Relationship Id="rId525" Type="http://schemas.openxmlformats.org/officeDocument/2006/relationships/hyperlink" Target="https://www.nj.gov/cgi-bin/education/csg/15/csg1a.pl?string=OCHARTER&amp;maxhits=1000" TargetMode="External"/><Relationship Id="rId567" Type="http://schemas.openxmlformats.org/officeDocument/2006/relationships/hyperlink" Target="https://www.nj.gov/cgi-bin/education/csg/15/csg1a.pl?string=OCHARTER&amp;maxhits=1000" TargetMode="External"/><Relationship Id="rId99" Type="http://schemas.openxmlformats.org/officeDocument/2006/relationships/hyperlink" Target="https://www.nj.gov/cgi-bin/education/csg/15/csg1a.pl?string=LK-12K-120-1800&amp;maxhits=1000" TargetMode="External"/><Relationship Id="rId122" Type="http://schemas.openxmlformats.org/officeDocument/2006/relationships/hyperlink" Target="https://www.nj.gov/cgi-bin/education/csg/15/csg1a.pl?string=EK-8K-8751plus&amp;maxhits=1000" TargetMode="External"/><Relationship Id="rId164" Type="http://schemas.openxmlformats.org/officeDocument/2006/relationships/hyperlink" Target="https://www.nj.gov/cgi-bin/education/csg/15/csg1a.pl?string=OCHARTER&amp;maxhits=1000" TargetMode="External"/><Relationship Id="rId371" Type="http://schemas.openxmlformats.org/officeDocument/2006/relationships/hyperlink" Target="https://www.nj.gov/cgi-bin/education/csg/15/csg1a.pl?string=OCHARTER&amp;maxhits=1000" TargetMode="External"/><Relationship Id="rId427" Type="http://schemas.openxmlformats.org/officeDocument/2006/relationships/hyperlink" Target="https://www.nj.gov/cgi-bin/education/csg/15/csg1a.pl?string=EK-8K-8751plus&amp;maxhits=1000" TargetMode="External"/><Relationship Id="rId469" Type="http://schemas.openxmlformats.org/officeDocument/2006/relationships/hyperlink" Target="https://www.nj.gov/cgi-bin/education/csg/15/csg1a.pl?string=MK-12K-121800-3500&amp;maxhits=1000" TargetMode="External"/><Relationship Id="rId634" Type="http://schemas.openxmlformats.org/officeDocument/2006/relationships/hyperlink" Target="https://www.nj.gov/cgi-bin/education/csg/15/csg1a.pl?string=IK-12K-80-400&amp;maxhits=1000" TargetMode="External"/><Relationship Id="rId26" Type="http://schemas.openxmlformats.org/officeDocument/2006/relationships/hyperlink" Target="https://www.nj.gov/cgi-bin/education/csg/15/csg1a.pl?string=IK-12K-80-400&amp;maxhits=1000" TargetMode="External"/><Relationship Id="rId231" Type="http://schemas.openxmlformats.org/officeDocument/2006/relationships/hyperlink" Target="https://www.nj.gov/cgi-bin/education/csg/15/csg1a.pl?string=NK-12K-123500plus&amp;maxhits=1000" TargetMode="External"/><Relationship Id="rId273" Type="http://schemas.openxmlformats.org/officeDocument/2006/relationships/hyperlink" Target="https://www.nj.gov/cgi-bin/education/csg/15/csg1a.pl?string=MK-12K-121800-3500&amp;maxhits=1000" TargetMode="External"/><Relationship Id="rId329" Type="http://schemas.openxmlformats.org/officeDocument/2006/relationships/hyperlink" Target="https://www.nj.gov/cgi-bin/education/csg/15/csg1a.pl?string=LK-12K-120-1800&amp;maxhits=1000" TargetMode="External"/><Relationship Id="rId480" Type="http://schemas.openxmlformats.org/officeDocument/2006/relationships/hyperlink" Target="https://www.nj.gov/cgi-bin/education/csg/15/csg1a.pl?string=LK-12K-120-1800&amp;maxhits=1000" TargetMode="External"/><Relationship Id="rId536" Type="http://schemas.openxmlformats.org/officeDocument/2006/relationships/hyperlink" Target="https://www.nj.gov/cgi-bin/education/csg/15/csg1a.pl?string=GG9-127-129-12&amp;maxhits=1000" TargetMode="External"/><Relationship Id="rId68" Type="http://schemas.openxmlformats.org/officeDocument/2006/relationships/hyperlink" Target="https://www.nj.gov/cgi-bin/education/csg/15/csg1a.pl?string=IK-12K-80-400&amp;maxhits=1000" TargetMode="External"/><Relationship Id="rId133" Type="http://schemas.openxmlformats.org/officeDocument/2006/relationships/hyperlink" Target="https://www.nj.gov/cgi-bin/education/csg/15/csg1a.pl?string=LK-12K-120-1800&amp;maxhits=1000" TargetMode="External"/><Relationship Id="rId175" Type="http://schemas.openxmlformats.org/officeDocument/2006/relationships/hyperlink" Target="https://www.nj.gov/cgi-bin/education/csg/15/csg1a.pl?string=MK-12K-121800-3500&amp;maxhits=1000" TargetMode="External"/><Relationship Id="rId340" Type="http://schemas.openxmlformats.org/officeDocument/2006/relationships/hyperlink" Target="https://www.nj.gov/cgi-bin/education/csg/15/csg1a.pl?string=EK-8K-8751plus&amp;maxhits=1000" TargetMode="External"/><Relationship Id="rId578" Type="http://schemas.openxmlformats.org/officeDocument/2006/relationships/hyperlink" Target="https://www.nj.gov/cgi-bin/education/csg/15/csg1a.pl?string=OCHARTER&amp;maxhits=1000" TargetMode="External"/><Relationship Id="rId200" Type="http://schemas.openxmlformats.org/officeDocument/2006/relationships/hyperlink" Target="https://www.nj.gov/cgi-bin/education/csg/15/csg1a.pl?string=QCOUNTYVOC&amp;maxhits=1000" TargetMode="External"/><Relationship Id="rId382" Type="http://schemas.openxmlformats.org/officeDocument/2006/relationships/hyperlink" Target="https://www.nj.gov/cgi-bin/education/csg/15/csg1a.pl?string=JK-12K-8401-750&amp;maxhits=1000" TargetMode="External"/><Relationship Id="rId438" Type="http://schemas.openxmlformats.org/officeDocument/2006/relationships/hyperlink" Target="https://www.nj.gov/cgi-bin/education/csg/15/csg1a.pl?string=EK-8K-8751plus&amp;maxhits=1000" TargetMode="External"/><Relationship Id="rId603" Type="http://schemas.openxmlformats.org/officeDocument/2006/relationships/hyperlink" Target="https://www.nj.gov/cgi-bin/education/csg/15/csg1a.pl?string=OCHARTER&amp;maxhits=1000" TargetMode="External"/><Relationship Id="rId645" Type="http://schemas.openxmlformats.org/officeDocument/2006/relationships/hyperlink" Target="https://www.nj.gov/cgi-bin/education/csg/15/csg1a.pl?string=KK-12K-8751plus&amp;maxhits=1000" TargetMode="External"/><Relationship Id="rId242" Type="http://schemas.openxmlformats.org/officeDocument/2006/relationships/hyperlink" Target="https://www.nj.gov/cgi-bin/education/csg/15/csg1a.pl?string=AK-6K-6&amp;maxhits=1000" TargetMode="External"/><Relationship Id="rId284" Type="http://schemas.openxmlformats.org/officeDocument/2006/relationships/hyperlink" Target="https://www.nj.gov/cgi-bin/education/csg/15/csg1a.pl?string=FG7-127-129-12&amp;maxhits=1000" TargetMode="External"/><Relationship Id="rId491" Type="http://schemas.openxmlformats.org/officeDocument/2006/relationships/hyperlink" Target="https://www.nj.gov/cgi-bin/education/csg/15/csg1a.pl?string=EK-8K-8751plus&amp;maxhits=1000" TargetMode="External"/><Relationship Id="rId505" Type="http://schemas.openxmlformats.org/officeDocument/2006/relationships/hyperlink" Target="https://www.nj.gov/cgi-bin/education/csg/15/csg1a.pl?string=NK-12K-123500plus&amp;maxhits=1000" TargetMode="External"/><Relationship Id="rId37" Type="http://schemas.openxmlformats.org/officeDocument/2006/relationships/hyperlink" Target="https://www.nj.gov/cgi-bin/education/csg/15/csg1a.pl?string=EK-8K-8751plus&amp;maxhits=1000" TargetMode="External"/><Relationship Id="rId79" Type="http://schemas.openxmlformats.org/officeDocument/2006/relationships/hyperlink" Target="https://www.nj.gov/cgi-bin/education/csg/15/csg1a.pl?string=NK-12K-123500plus&amp;maxhits=1000" TargetMode="External"/><Relationship Id="rId102" Type="http://schemas.openxmlformats.org/officeDocument/2006/relationships/hyperlink" Target="https://www.nj.gov/cgi-bin/education/csg/15/csg1a.pl?string=LK-12K-120-1800&amp;maxhits=1000" TargetMode="External"/><Relationship Id="rId144" Type="http://schemas.openxmlformats.org/officeDocument/2006/relationships/hyperlink" Target="https://www.nj.gov/cgi-bin/education/csg/15/csg1a.pl?string=OCHARTER&amp;maxhits=1000" TargetMode="External"/><Relationship Id="rId547" Type="http://schemas.openxmlformats.org/officeDocument/2006/relationships/hyperlink" Target="https://www.nj.gov/cgi-bin/education/csg/15/csg1a.pl?string=EK-8K-8751plus&amp;maxhits=1000" TargetMode="External"/><Relationship Id="rId589" Type="http://schemas.openxmlformats.org/officeDocument/2006/relationships/hyperlink" Target="https://www.nj.gov/cgi-bin/education/csg/15/csg1a.pl?string=AK-6K-6&amp;maxhits=1000" TargetMode="External"/><Relationship Id="rId90" Type="http://schemas.openxmlformats.org/officeDocument/2006/relationships/hyperlink" Target="https://www.nj.gov/cgi-bin/education/csg/15/csg1a.pl?string=JK-12K-8401-750&amp;maxhits=1000" TargetMode="External"/><Relationship Id="rId186" Type="http://schemas.openxmlformats.org/officeDocument/2006/relationships/hyperlink" Target="https://www.nj.gov/cgi-bin/education/csg/15/csg1a.pl?string=LK-12K-120-1800&amp;maxhits=1000" TargetMode="External"/><Relationship Id="rId351" Type="http://schemas.openxmlformats.org/officeDocument/2006/relationships/hyperlink" Target="https://www.nj.gov/cgi-bin/education/csg/15/csg1a.pl?string=CK-8K-80-400&amp;maxhits=1000" TargetMode="External"/><Relationship Id="rId393" Type="http://schemas.openxmlformats.org/officeDocument/2006/relationships/hyperlink" Target="https://www.nj.gov/cgi-bin/education/csg/15/csg1a.pl?string=NK-12K-123500plus&amp;maxhits=1000" TargetMode="External"/><Relationship Id="rId407" Type="http://schemas.openxmlformats.org/officeDocument/2006/relationships/hyperlink" Target="https://www.nj.gov/cgi-bin/education/csg/15/csg1a.pl?string=EK-8K-8751plus&amp;maxhits=1000" TargetMode="External"/><Relationship Id="rId449" Type="http://schemas.openxmlformats.org/officeDocument/2006/relationships/hyperlink" Target="https://www.nj.gov/cgi-bin/education/csg/15/csg1a.pl?string=EK-8K-8751plus&amp;maxhits=1000" TargetMode="External"/><Relationship Id="rId614" Type="http://schemas.openxmlformats.org/officeDocument/2006/relationships/hyperlink" Target="https://www.nj.gov/cgi-bin/education/csg/15/csg1a.pl?string=MK-12K-121800-3500&amp;maxhits=1000" TargetMode="External"/><Relationship Id="rId656" Type="http://schemas.openxmlformats.org/officeDocument/2006/relationships/hyperlink" Target="https://www.nj.gov/cgi-bin/education/csg/15/csg1a.pl?string=AK-6K-6&amp;maxhits=1000" TargetMode="External"/><Relationship Id="rId211" Type="http://schemas.openxmlformats.org/officeDocument/2006/relationships/hyperlink" Target="https://www.nj.gov/cgi-bin/education/csg/15/csg1a.pl?string=IK-12K-80-400&amp;maxhits=1000" TargetMode="External"/><Relationship Id="rId253" Type="http://schemas.openxmlformats.org/officeDocument/2006/relationships/hyperlink" Target="https://www.nj.gov/cgi-bin/education/csg/15/csg1a.pl?string=NK-12K-123500plus&amp;maxhits=1000" TargetMode="External"/><Relationship Id="rId295" Type="http://schemas.openxmlformats.org/officeDocument/2006/relationships/hyperlink" Target="https://www.nj.gov/cgi-bin/education/csg/15/csg1a.pl?string=LK-12K-120-1800&amp;maxhits=1000" TargetMode="External"/><Relationship Id="rId309" Type="http://schemas.openxmlformats.org/officeDocument/2006/relationships/hyperlink" Target="https://www.nj.gov/cgi-bin/education/csg/15/csg1a.pl?string=OCHARTER&amp;maxhits=1000" TargetMode="External"/><Relationship Id="rId460" Type="http://schemas.openxmlformats.org/officeDocument/2006/relationships/hyperlink" Target="https://www.nj.gov/cgi-bin/education/csg/15/csg1a.pl?string=EK-8K-8751plus&amp;maxhits=1000" TargetMode="External"/><Relationship Id="rId516" Type="http://schemas.openxmlformats.org/officeDocument/2006/relationships/hyperlink" Target="https://www.nj.gov/cgi-bin/education/csg/15/csg1a.pl?string=MK-12K-121800-3500&amp;maxhits=1000" TargetMode="External"/><Relationship Id="rId48" Type="http://schemas.openxmlformats.org/officeDocument/2006/relationships/hyperlink" Target="https://www.nj.gov/cgi-bin/education/csg/15/csg1a.pl?string=NK-12K-123500plus&amp;maxhits=1000" TargetMode="External"/><Relationship Id="rId113" Type="http://schemas.openxmlformats.org/officeDocument/2006/relationships/hyperlink" Target="https://www.nj.gov/cgi-bin/education/csg/15/csg1a.pl?string=MK-12K-121800-3500&amp;maxhits=1000" TargetMode="External"/><Relationship Id="rId320" Type="http://schemas.openxmlformats.org/officeDocument/2006/relationships/hyperlink" Target="https://www.nj.gov/cgi-bin/education/csg/15/csg1a.pl?string=OCHARTER&amp;maxhits=1000" TargetMode="External"/><Relationship Id="rId558" Type="http://schemas.openxmlformats.org/officeDocument/2006/relationships/hyperlink" Target="https://www.nj.gov/cgi-bin/education/csg/15/csg1a.pl?string=PCSSD&amp;maxhits=1000" TargetMode="External"/><Relationship Id="rId155" Type="http://schemas.openxmlformats.org/officeDocument/2006/relationships/hyperlink" Target="https://www.nj.gov/cgi-bin/education/csg/15/csg1a.pl?string=GG9-127-129-12&amp;maxhits=1000" TargetMode="External"/><Relationship Id="rId197" Type="http://schemas.openxmlformats.org/officeDocument/2006/relationships/hyperlink" Target="https://www.nj.gov/cgi-bin/education/csg/15/csg1a.pl?string=IK-12K-80-400&amp;maxhits=1000" TargetMode="External"/><Relationship Id="rId362" Type="http://schemas.openxmlformats.org/officeDocument/2006/relationships/hyperlink" Target="https://www.nj.gov/cgi-bin/education/csg/15/csg1a.pl?string=NK-12K-123500plus&amp;maxhits=1000" TargetMode="External"/><Relationship Id="rId418" Type="http://schemas.openxmlformats.org/officeDocument/2006/relationships/hyperlink" Target="https://www.nj.gov/cgi-bin/education/csg/15/csg1a.pl?string=MK-12K-121800-3500&amp;maxhits=1000" TargetMode="External"/><Relationship Id="rId625" Type="http://schemas.openxmlformats.org/officeDocument/2006/relationships/hyperlink" Target="https://www.nj.gov/cgi-bin/education/csg/15/csg1a.pl?string=MK-12K-121800-3500&amp;maxhits=1000" TargetMode="External"/><Relationship Id="rId222" Type="http://schemas.openxmlformats.org/officeDocument/2006/relationships/hyperlink" Target="https://www.nj.gov/cgi-bin/education/csg/15/csg1a.pl?string=DK-8K-8401-750&amp;maxhits=1000" TargetMode="External"/><Relationship Id="rId264" Type="http://schemas.openxmlformats.org/officeDocument/2006/relationships/hyperlink" Target="https://www.nj.gov/cgi-bin/education/csg/15/csg1a.pl?string=OCHARTER&amp;maxhits=1000" TargetMode="External"/><Relationship Id="rId471" Type="http://schemas.openxmlformats.org/officeDocument/2006/relationships/hyperlink" Target="https://www.nj.gov/cgi-bin/education/csg/15/csg1a.pl?string=DK-8K-8401-750&amp;maxhits=1000" TargetMode="External"/><Relationship Id="rId17" Type="http://schemas.openxmlformats.org/officeDocument/2006/relationships/hyperlink" Target="https://www.nj.gov/cgi-bin/education/csg/15/csg1a.pl?string=EK-8K-8751plus&amp;maxhits=1000" TargetMode="External"/><Relationship Id="rId59" Type="http://schemas.openxmlformats.org/officeDocument/2006/relationships/hyperlink" Target="https://www.nj.gov/cgi-bin/education/csg/15/csg1a.pl?string=JK-12K-8401-750&amp;maxhits=1000" TargetMode="External"/><Relationship Id="rId124" Type="http://schemas.openxmlformats.org/officeDocument/2006/relationships/hyperlink" Target="https://www.nj.gov/cgi-bin/education/csg/15/csg1a.pl?string=MK-12K-121800-3500&amp;maxhits=1000" TargetMode="External"/><Relationship Id="rId527" Type="http://schemas.openxmlformats.org/officeDocument/2006/relationships/hyperlink" Target="https://www.nj.gov/cgi-bin/education/csg/15/csg1a.pl?string=MK-12K-121800-3500&amp;maxhits=1000" TargetMode="External"/><Relationship Id="rId569" Type="http://schemas.openxmlformats.org/officeDocument/2006/relationships/hyperlink" Target="https://www.nj.gov/cgi-bin/education/csg/15/csg1a.pl?string=KK-12K-8751plus&amp;maxhits=1000" TargetMode="External"/><Relationship Id="rId70" Type="http://schemas.openxmlformats.org/officeDocument/2006/relationships/hyperlink" Target="https://www.nj.gov/cgi-bin/education/csg/15/csg1a.pl?string=LK-12K-120-1800&amp;maxhits=1000" TargetMode="External"/><Relationship Id="rId166" Type="http://schemas.openxmlformats.org/officeDocument/2006/relationships/hyperlink" Target="https://www.nj.gov/cgi-bin/education/csg/15/csg1a.pl?string=MK-12K-121800-3500&amp;maxhits=1000" TargetMode="External"/><Relationship Id="rId331" Type="http://schemas.openxmlformats.org/officeDocument/2006/relationships/hyperlink" Target="https://www.nj.gov/cgi-bin/education/csg/15/csg1a.pl?string=DK-8K-8401-750&amp;maxhits=1000" TargetMode="External"/><Relationship Id="rId373" Type="http://schemas.openxmlformats.org/officeDocument/2006/relationships/hyperlink" Target="https://www.nj.gov/cgi-bin/education/csg/15/csg1a.pl?string=OCHARTER&amp;maxhits=1000" TargetMode="External"/><Relationship Id="rId429" Type="http://schemas.openxmlformats.org/officeDocument/2006/relationships/hyperlink" Target="https://www.nj.gov/cgi-bin/education/csg/15/csg1a.pl?string=NK-12K-123500plus&amp;maxhits=1000" TargetMode="External"/><Relationship Id="rId580" Type="http://schemas.openxmlformats.org/officeDocument/2006/relationships/hyperlink" Target="https://www.nj.gov/cgi-bin/education/csg/15/csg1a.pl?string=DK-8K-8401-750&amp;maxhits=1000" TargetMode="External"/><Relationship Id="rId636" Type="http://schemas.openxmlformats.org/officeDocument/2006/relationships/hyperlink" Target="https://www.nj.gov/cgi-bin/education/csg/15/csg1a.pl?string=AK-6K-6&amp;maxhits=1000" TargetMode="External"/><Relationship Id="rId1" Type="http://schemas.openxmlformats.org/officeDocument/2006/relationships/hyperlink" Target="https://www.nj.gov/cgi-bin/education/csg/15/csg1a.pl?string=KK-12K-8751plus&amp;maxhits=1000" TargetMode="External"/><Relationship Id="rId233" Type="http://schemas.openxmlformats.org/officeDocument/2006/relationships/hyperlink" Target="https://www.nj.gov/cgi-bin/education/csg/15/csg1a.pl?string=OCHARTER&amp;maxhits=1000" TargetMode="External"/><Relationship Id="rId440" Type="http://schemas.openxmlformats.org/officeDocument/2006/relationships/hyperlink" Target="https://www.nj.gov/cgi-bin/education/csg/15/csg1a.pl?string=GG9-127-129-12&amp;maxhits=1000" TargetMode="External"/><Relationship Id="rId28" Type="http://schemas.openxmlformats.org/officeDocument/2006/relationships/hyperlink" Target="https://www.nj.gov/cgi-bin/education/csg/15/csg1a.pl?string=IK-12K-80-400&amp;maxhits=1000" TargetMode="External"/><Relationship Id="rId275" Type="http://schemas.openxmlformats.org/officeDocument/2006/relationships/hyperlink" Target="https://www.nj.gov/cgi-bin/education/csg/15/csg1a.pl?string=FG7-127-129-12&amp;maxhits=1000" TargetMode="External"/><Relationship Id="rId300" Type="http://schemas.openxmlformats.org/officeDocument/2006/relationships/hyperlink" Target="https://www.nj.gov/cgi-bin/education/csg/15/csg1a.pl?string=AK-6K-6&amp;maxhits=1000" TargetMode="External"/><Relationship Id="rId482" Type="http://schemas.openxmlformats.org/officeDocument/2006/relationships/hyperlink" Target="https://www.nj.gov/cgi-bin/education/csg/15/csg1a.pl?string=NK-12K-123500plus&amp;maxhits=1000" TargetMode="External"/><Relationship Id="rId538" Type="http://schemas.openxmlformats.org/officeDocument/2006/relationships/hyperlink" Target="https://www.nj.gov/cgi-bin/education/csg/15/csg1a.pl?string=OCHARTER&amp;maxhits=1000" TargetMode="External"/><Relationship Id="rId81" Type="http://schemas.openxmlformats.org/officeDocument/2006/relationships/hyperlink" Target="https://www.nj.gov/cgi-bin/education/csg/15/csg1a.pl?string=GG9-127-129-12&amp;maxhits=1000" TargetMode="External"/><Relationship Id="rId135" Type="http://schemas.openxmlformats.org/officeDocument/2006/relationships/hyperlink" Target="https://www.nj.gov/cgi-bin/education/csg/15/csg1a.pl?string=GG9-127-129-12&amp;maxhits=1000" TargetMode="External"/><Relationship Id="rId177" Type="http://schemas.openxmlformats.org/officeDocument/2006/relationships/hyperlink" Target="https://www.nj.gov/cgi-bin/education/csg/15/csg1a.pl?string=OCHARTER&amp;maxhits=1000" TargetMode="External"/><Relationship Id="rId342" Type="http://schemas.openxmlformats.org/officeDocument/2006/relationships/hyperlink" Target="https://www.nj.gov/cgi-bin/education/csg/15/csg1a.pl?string=CK-8K-80-400&amp;maxhits=1000" TargetMode="External"/><Relationship Id="rId384" Type="http://schemas.openxmlformats.org/officeDocument/2006/relationships/hyperlink" Target="https://www.nj.gov/cgi-bin/education/csg/15/csg1a.pl?string=MK-12K-121800-3500&amp;maxhits=1000" TargetMode="External"/><Relationship Id="rId591" Type="http://schemas.openxmlformats.org/officeDocument/2006/relationships/hyperlink" Target="https://www.nj.gov/cgi-bin/education/csg/15/csg1a.pl?string=GG9-127-129-12&amp;maxhits=1000" TargetMode="External"/><Relationship Id="rId605" Type="http://schemas.openxmlformats.org/officeDocument/2006/relationships/hyperlink" Target="https://www.nj.gov/cgi-bin/education/csg/15/csg1a.pl?string=EK-8K-8751plus&amp;maxhits=1000" TargetMode="External"/><Relationship Id="rId202" Type="http://schemas.openxmlformats.org/officeDocument/2006/relationships/hyperlink" Target="https://www.nj.gov/cgi-bin/education/csg/15/csg1a.pl?string=FG7-127-129-12&amp;maxhits=1000" TargetMode="External"/><Relationship Id="rId244" Type="http://schemas.openxmlformats.org/officeDocument/2006/relationships/hyperlink" Target="https://www.nj.gov/cgi-bin/education/csg/15/csg1a.pl?string=OCHARTER&amp;maxhits=1000" TargetMode="External"/><Relationship Id="rId647" Type="http://schemas.openxmlformats.org/officeDocument/2006/relationships/hyperlink" Target="https://www.nj.gov/cgi-bin/education/csg/15/csg1a.pl?string=FG7-127-129-12&amp;maxhits=1000" TargetMode="External"/><Relationship Id="rId39" Type="http://schemas.openxmlformats.org/officeDocument/2006/relationships/hyperlink" Target="https://www.nj.gov/cgi-bin/education/csg/15/csg1a.pl?string=DK-8K-8401-750&amp;maxhits=1000" TargetMode="External"/><Relationship Id="rId286" Type="http://schemas.openxmlformats.org/officeDocument/2006/relationships/hyperlink" Target="https://www.nj.gov/cgi-bin/education/csg/15/csg1a.pl?string=PCSSD&amp;maxhits=1000" TargetMode="External"/><Relationship Id="rId451" Type="http://schemas.openxmlformats.org/officeDocument/2006/relationships/hyperlink" Target="https://www.nj.gov/cgi-bin/education/csg/15/csg1a.pl?string=MK-12K-121800-3500&amp;maxhits=1000" TargetMode="External"/><Relationship Id="rId493" Type="http://schemas.openxmlformats.org/officeDocument/2006/relationships/hyperlink" Target="https://www.nj.gov/cgi-bin/education/csg/15/csg1a.pl?string=EK-8K-8751plus&amp;maxhits=1000" TargetMode="External"/><Relationship Id="rId507" Type="http://schemas.openxmlformats.org/officeDocument/2006/relationships/hyperlink" Target="https://www.nj.gov/cgi-bin/education/csg/15/csg1a.pl?string=AK-6K-6&amp;maxhits=1000" TargetMode="External"/><Relationship Id="rId549" Type="http://schemas.openxmlformats.org/officeDocument/2006/relationships/hyperlink" Target="https://www.nj.gov/cgi-bin/education/csg/15/csg1a.pl?string=IK-12K-80-400&amp;maxhits=1000" TargetMode="External"/><Relationship Id="rId50" Type="http://schemas.openxmlformats.org/officeDocument/2006/relationships/hyperlink" Target="https://www.nj.gov/cgi-bin/education/csg/15/csg1a.pl?string=NK-12K-123500plus&amp;maxhits=1000" TargetMode="External"/><Relationship Id="rId104" Type="http://schemas.openxmlformats.org/officeDocument/2006/relationships/hyperlink" Target="https://www.nj.gov/cgi-bin/education/csg/15/csg1a.pl?string=EK-8K-8751plus&amp;maxhits=1000" TargetMode="External"/><Relationship Id="rId146" Type="http://schemas.openxmlformats.org/officeDocument/2006/relationships/hyperlink" Target="https://www.nj.gov/cgi-bin/education/csg/15/csg1a.pl?string=EK-8K-8751plus&amp;maxhits=1000" TargetMode="External"/><Relationship Id="rId188" Type="http://schemas.openxmlformats.org/officeDocument/2006/relationships/hyperlink" Target="https://www.nj.gov/cgi-bin/education/csg/15/csg1a.pl?string=MK-12K-121800-3500&amp;maxhits=1000" TargetMode="External"/><Relationship Id="rId311" Type="http://schemas.openxmlformats.org/officeDocument/2006/relationships/hyperlink" Target="https://www.nj.gov/cgi-bin/education/csg/15/csg1a.pl?string=MK-12K-121800-3500&amp;maxhits=1000" TargetMode="External"/><Relationship Id="rId353" Type="http://schemas.openxmlformats.org/officeDocument/2006/relationships/hyperlink" Target="https://www.nj.gov/cgi-bin/education/csg/15/csg1a.pl?string=EK-8K-8751plus&amp;maxhits=1000" TargetMode="External"/><Relationship Id="rId395" Type="http://schemas.openxmlformats.org/officeDocument/2006/relationships/hyperlink" Target="https://www.nj.gov/cgi-bin/education/csg/15/csg1a.pl?string=NK-12K-123500plus&amp;maxhits=1000" TargetMode="External"/><Relationship Id="rId409" Type="http://schemas.openxmlformats.org/officeDocument/2006/relationships/hyperlink" Target="https://www.nj.gov/cgi-bin/education/csg/15/csg1a.pl?string=EK-8K-8751plus&amp;maxhits=1000" TargetMode="External"/><Relationship Id="rId560" Type="http://schemas.openxmlformats.org/officeDocument/2006/relationships/hyperlink" Target="https://www.nj.gov/cgi-bin/education/csg/15/csg1a.pl?string=IK-12K-80-400&amp;maxhits=1000" TargetMode="External"/><Relationship Id="rId92" Type="http://schemas.openxmlformats.org/officeDocument/2006/relationships/hyperlink" Target="https://www.nj.gov/cgi-bin/education/csg/15/csg1a.pl?string=LK-12K-120-1800&amp;maxhits=1000" TargetMode="External"/><Relationship Id="rId213" Type="http://schemas.openxmlformats.org/officeDocument/2006/relationships/hyperlink" Target="https://www.nj.gov/cgi-bin/education/csg/15/csg1a.pl?string=NK-12K-123500plus&amp;maxhits=1000" TargetMode="External"/><Relationship Id="rId420" Type="http://schemas.openxmlformats.org/officeDocument/2006/relationships/hyperlink" Target="https://www.nj.gov/cgi-bin/education/csg/15/csg1a.pl?string=EK-8K-8751plus&amp;maxhits=1000" TargetMode="External"/><Relationship Id="rId616" Type="http://schemas.openxmlformats.org/officeDocument/2006/relationships/hyperlink" Target="https://www.nj.gov/cgi-bin/education/csg/15/csg1a.pl?string=NK-12K-123500plus&amp;maxhits=1000" TargetMode="External"/><Relationship Id="rId255" Type="http://schemas.openxmlformats.org/officeDocument/2006/relationships/hyperlink" Target="https://www.nj.gov/cgi-bin/education/csg/15/csg1a.pl?string=OCHARTER&amp;maxhits=1000" TargetMode="External"/><Relationship Id="rId297" Type="http://schemas.openxmlformats.org/officeDocument/2006/relationships/hyperlink" Target="https://www.nj.gov/cgi-bin/education/csg/15/csg1a.pl?string=AK-6K-6&amp;maxhits=1000" TargetMode="External"/><Relationship Id="rId462" Type="http://schemas.openxmlformats.org/officeDocument/2006/relationships/hyperlink" Target="https://www.nj.gov/cgi-bin/education/csg/15/csg1a.pl?string=GG9-127-129-12&amp;maxhits=1000" TargetMode="External"/><Relationship Id="rId518" Type="http://schemas.openxmlformats.org/officeDocument/2006/relationships/hyperlink" Target="https://www.nj.gov/cgi-bin/education/csg/15/csg1a.pl?string=FG7-127-129-12&amp;maxhits=1000" TargetMode="External"/><Relationship Id="rId115" Type="http://schemas.openxmlformats.org/officeDocument/2006/relationships/hyperlink" Target="https://www.nj.gov/cgi-bin/education/csg/15/csg1a.pl?string=MK-12K-121800-3500&amp;maxhits=1000" TargetMode="External"/><Relationship Id="rId157" Type="http://schemas.openxmlformats.org/officeDocument/2006/relationships/hyperlink" Target="https://www.nj.gov/cgi-bin/education/csg/15/csg1a.pl?string=OCHARTER&amp;maxhits=1000" TargetMode="External"/><Relationship Id="rId322" Type="http://schemas.openxmlformats.org/officeDocument/2006/relationships/hyperlink" Target="https://www.nj.gov/cgi-bin/education/csg/15/csg1a.pl?string=NK-12K-123500plus&amp;maxhits=1000" TargetMode="External"/><Relationship Id="rId364" Type="http://schemas.openxmlformats.org/officeDocument/2006/relationships/hyperlink" Target="https://www.nj.gov/cgi-bin/education/csg/15/csg1a.pl?string=QCOUNTYVOC&amp;maxhits=1000" TargetMode="External"/><Relationship Id="rId61" Type="http://schemas.openxmlformats.org/officeDocument/2006/relationships/hyperlink" Target="https://www.nj.gov/cgi-bin/education/csg/15/csg1a.pl?string=KK-12K-8751plus&amp;maxhits=1000" TargetMode="External"/><Relationship Id="rId199" Type="http://schemas.openxmlformats.org/officeDocument/2006/relationships/hyperlink" Target="https://www.nj.gov/cgi-bin/education/csg/15/csg1a.pl?string=PCSSD&amp;maxhits=1000" TargetMode="External"/><Relationship Id="rId571" Type="http://schemas.openxmlformats.org/officeDocument/2006/relationships/hyperlink" Target="https://www.nj.gov/cgi-bin/education/csg/15/csg1a.pl?string=LK-12K-120-1800&amp;maxhits=1000" TargetMode="External"/><Relationship Id="rId627" Type="http://schemas.openxmlformats.org/officeDocument/2006/relationships/hyperlink" Target="https://www.nj.gov/cgi-bin/education/csg/15/csg1a.pl?string=OCHARTER&amp;maxhits=1000" TargetMode="External"/><Relationship Id="rId19" Type="http://schemas.openxmlformats.org/officeDocument/2006/relationships/hyperlink" Target="https://www.nj.gov/cgi-bin/education/csg/15/csg1a.pl?string=JK-12K-8401-750&amp;maxhits=1000" TargetMode="External"/><Relationship Id="rId224" Type="http://schemas.openxmlformats.org/officeDocument/2006/relationships/hyperlink" Target="https://www.nj.gov/cgi-bin/education/csg/15/csg1a.pl?string=JK-12K-8401-750&amp;maxhits=1000" TargetMode="External"/><Relationship Id="rId266" Type="http://schemas.openxmlformats.org/officeDocument/2006/relationships/hyperlink" Target="https://www.nj.gov/cgi-bin/education/csg/15/csg1a.pl?string=OCHARTER&amp;maxhits=1000" TargetMode="External"/><Relationship Id="rId431" Type="http://schemas.openxmlformats.org/officeDocument/2006/relationships/hyperlink" Target="https://www.nj.gov/cgi-bin/education/csg/15/csg1a.pl?string=CK-8K-80-400&amp;maxhits=1000" TargetMode="External"/><Relationship Id="rId473" Type="http://schemas.openxmlformats.org/officeDocument/2006/relationships/hyperlink" Target="https://www.nj.gov/cgi-bin/education/csg/15/csg1a.pl?string=NK-12K-123500plus&amp;maxhits=1000" TargetMode="External"/><Relationship Id="rId529" Type="http://schemas.openxmlformats.org/officeDocument/2006/relationships/hyperlink" Target="https://www.nj.gov/cgi-bin/education/csg/15/csg1a.pl?string=GG9-127-129-12&amp;maxhits=1000" TargetMode="External"/><Relationship Id="rId30" Type="http://schemas.openxmlformats.org/officeDocument/2006/relationships/hyperlink" Target="https://www.nj.gov/cgi-bin/education/csg/15/csg1a.pl?string=PCSSD&amp;maxhits=1000" TargetMode="External"/><Relationship Id="rId126" Type="http://schemas.openxmlformats.org/officeDocument/2006/relationships/hyperlink" Target="https://www.nj.gov/cgi-bin/education/csg/15/csg1a.pl?string=EK-8K-8751plus&amp;maxhits=1000" TargetMode="External"/><Relationship Id="rId168" Type="http://schemas.openxmlformats.org/officeDocument/2006/relationships/hyperlink" Target="https://www.nj.gov/cgi-bin/education/csg/15/csg1a.pl?string=GG9-127-129-12&amp;maxhits=1000" TargetMode="External"/><Relationship Id="rId333" Type="http://schemas.openxmlformats.org/officeDocument/2006/relationships/hyperlink" Target="https://www.nj.gov/cgi-bin/education/csg/15/csg1a.pl?string=IK-12K-80-400&amp;maxhits=1000" TargetMode="External"/><Relationship Id="rId540" Type="http://schemas.openxmlformats.org/officeDocument/2006/relationships/hyperlink" Target="https://www.nj.gov/cgi-bin/education/csg/15/csg1a.pl?string=LK-12K-120-1800&amp;maxhits=1000" TargetMode="External"/><Relationship Id="rId72" Type="http://schemas.openxmlformats.org/officeDocument/2006/relationships/hyperlink" Target="https://www.nj.gov/cgi-bin/education/csg/15/csg1a.pl?string=GG9-127-129-12&amp;maxhits=1000" TargetMode="External"/><Relationship Id="rId375" Type="http://schemas.openxmlformats.org/officeDocument/2006/relationships/hyperlink" Target="https://www.nj.gov/cgi-bin/education/csg/15/csg1a.pl?string=JK-12K-8401-750&amp;maxhits=1000" TargetMode="External"/><Relationship Id="rId582" Type="http://schemas.openxmlformats.org/officeDocument/2006/relationships/hyperlink" Target="https://www.nj.gov/cgi-bin/education/csg/15/csg1a.pl?string=JK-12K-8401-750&amp;maxhits=1000" TargetMode="External"/><Relationship Id="rId638" Type="http://schemas.openxmlformats.org/officeDocument/2006/relationships/hyperlink" Target="https://www.nj.gov/cgi-bin/education/csg/15/csg1a.pl?string=AK-6K-6&amp;maxhits=1000" TargetMode="External"/><Relationship Id="rId3" Type="http://schemas.openxmlformats.org/officeDocument/2006/relationships/hyperlink" Target="https://www.nj.gov/cgi-bin/education/csg/15/csg1a.pl?string=PCSSD&amp;maxhits=1000" TargetMode="External"/><Relationship Id="rId235" Type="http://schemas.openxmlformats.org/officeDocument/2006/relationships/hyperlink" Target="https://www.nj.gov/cgi-bin/education/csg/15/csg1a.pl?string=LK-12K-120-1800&amp;maxhits=1000" TargetMode="External"/><Relationship Id="rId277" Type="http://schemas.openxmlformats.org/officeDocument/2006/relationships/hyperlink" Target="https://www.nj.gov/cgi-bin/education/csg/15/csg1a.pl?string=LK-12K-120-1800&amp;maxhits=1000" TargetMode="External"/><Relationship Id="rId400" Type="http://schemas.openxmlformats.org/officeDocument/2006/relationships/hyperlink" Target="https://www.nj.gov/cgi-bin/education/csg/15/csg1a.pl?string=OCHARTER&amp;maxhits=1000" TargetMode="External"/><Relationship Id="rId442" Type="http://schemas.openxmlformats.org/officeDocument/2006/relationships/hyperlink" Target="https://www.nj.gov/cgi-bin/education/csg/15/csg1a.pl?string=EK-8K-8751plus&amp;maxhits=1000" TargetMode="External"/><Relationship Id="rId484" Type="http://schemas.openxmlformats.org/officeDocument/2006/relationships/hyperlink" Target="https://www.nj.gov/cgi-bin/education/csg/15/csg1a.pl?string=NK-12K-123500plus&amp;maxhits=1000" TargetMode="External"/><Relationship Id="rId137" Type="http://schemas.openxmlformats.org/officeDocument/2006/relationships/hyperlink" Target="https://www.nj.gov/cgi-bin/education/csg/15/csg1a.pl?string=OCHARTER&amp;maxhits=1000" TargetMode="External"/><Relationship Id="rId302" Type="http://schemas.openxmlformats.org/officeDocument/2006/relationships/hyperlink" Target="https://www.nj.gov/cgi-bin/education/csg/15/csg1a.pl?string=AK-6K-6&amp;maxhits=1000" TargetMode="External"/><Relationship Id="rId344" Type="http://schemas.openxmlformats.org/officeDocument/2006/relationships/hyperlink" Target="https://www.nj.gov/cgi-bin/education/csg/15/csg1a.pl?string=CK-8K-80-400&amp;maxhits=1000" TargetMode="External"/><Relationship Id="rId41" Type="http://schemas.openxmlformats.org/officeDocument/2006/relationships/hyperlink" Target="https://www.nj.gov/cgi-bin/education/csg/15/csg1a.pl?string=EK-8K-8751plus&amp;maxhits=1000" TargetMode="External"/><Relationship Id="rId83" Type="http://schemas.openxmlformats.org/officeDocument/2006/relationships/hyperlink" Target="https://www.nj.gov/cgi-bin/education/csg/15/csg1a.pl?string=MK-12K-121800-3500&amp;maxhits=1000" TargetMode="External"/><Relationship Id="rId179" Type="http://schemas.openxmlformats.org/officeDocument/2006/relationships/hyperlink" Target="https://www.nj.gov/cgi-bin/education/csg/15/csg1a.pl?string=HK-12K-6&amp;maxhits=1000" TargetMode="External"/><Relationship Id="rId386" Type="http://schemas.openxmlformats.org/officeDocument/2006/relationships/hyperlink" Target="https://www.nj.gov/cgi-bin/education/csg/15/csg1a.pl?string=JK-12K-8401-750&amp;maxhits=1000" TargetMode="External"/><Relationship Id="rId551" Type="http://schemas.openxmlformats.org/officeDocument/2006/relationships/hyperlink" Target="https://www.nj.gov/cgi-bin/education/csg/15/csg1a.pl?string=IK-12K-80-400&amp;maxhits=1000" TargetMode="External"/><Relationship Id="rId593" Type="http://schemas.openxmlformats.org/officeDocument/2006/relationships/hyperlink" Target="https://www.nj.gov/cgi-bin/education/csg/15/csg1a.pl?string=FG7-127-129-12&amp;maxhits=1000" TargetMode="External"/><Relationship Id="rId607" Type="http://schemas.openxmlformats.org/officeDocument/2006/relationships/hyperlink" Target="https://www.nj.gov/cgi-bin/education/csg/15/csg1a.pl?string=GG9-127-129-12&amp;maxhits=1000" TargetMode="External"/><Relationship Id="rId649" Type="http://schemas.openxmlformats.org/officeDocument/2006/relationships/hyperlink" Target="https://www.nj.gov/cgi-bin/education/csg/15/csg1a.pl?string=NK-12K-123500plus&amp;maxhits=1000" TargetMode="External"/><Relationship Id="rId190" Type="http://schemas.openxmlformats.org/officeDocument/2006/relationships/hyperlink" Target="https://www.nj.gov/cgi-bin/education/csg/15/csg1a.pl?string=DK-8K-8401-750&amp;maxhits=1000" TargetMode="External"/><Relationship Id="rId204" Type="http://schemas.openxmlformats.org/officeDocument/2006/relationships/hyperlink" Target="https://www.nj.gov/cgi-bin/education/csg/15/csg1a.pl?string=MK-12K-121800-3500&amp;maxhits=1000" TargetMode="External"/><Relationship Id="rId246" Type="http://schemas.openxmlformats.org/officeDocument/2006/relationships/hyperlink" Target="https://www.nj.gov/cgi-bin/education/csg/15/csg1a.pl?string=OCHARTER&amp;maxhits=1000" TargetMode="External"/><Relationship Id="rId288" Type="http://schemas.openxmlformats.org/officeDocument/2006/relationships/hyperlink" Target="https://www.nj.gov/cgi-bin/education/csg/15/csg1a.pl?string=JK-12K-8401-750&amp;maxhits=1000" TargetMode="External"/><Relationship Id="rId411" Type="http://schemas.openxmlformats.org/officeDocument/2006/relationships/hyperlink" Target="https://www.nj.gov/cgi-bin/education/csg/15/csg1a.pl?string=CK-8K-80-400&amp;maxhits=1000" TargetMode="External"/><Relationship Id="rId453" Type="http://schemas.openxmlformats.org/officeDocument/2006/relationships/hyperlink" Target="https://www.nj.gov/cgi-bin/education/csg/15/csg1a.pl?string=DK-8K-8401-750&amp;maxhits=1000" TargetMode="External"/><Relationship Id="rId509" Type="http://schemas.openxmlformats.org/officeDocument/2006/relationships/hyperlink" Target="https://www.nj.gov/cgi-bin/education/csg/15/csg1a.pl?string=MK-12K-121800-3500&amp;maxhits=1000" TargetMode="External"/><Relationship Id="rId106" Type="http://schemas.openxmlformats.org/officeDocument/2006/relationships/hyperlink" Target="https://www.nj.gov/cgi-bin/education/csg/15/csg1a.pl?string=IK-12K-80-400&amp;maxhits=1000" TargetMode="External"/><Relationship Id="rId313" Type="http://schemas.openxmlformats.org/officeDocument/2006/relationships/hyperlink" Target="https://www.nj.gov/cgi-bin/education/csg/15/csg1a.pl?string=MK-12K-121800-3500&amp;maxhits=1000" TargetMode="External"/><Relationship Id="rId495" Type="http://schemas.openxmlformats.org/officeDocument/2006/relationships/hyperlink" Target="https://www.nj.gov/cgi-bin/education/csg/15/csg1a.pl?string=IK-12K-80-400&amp;maxhits=1000" TargetMode="External"/><Relationship Id="rId10" Type="http://schemas.openxmlformats.org/officeDocument/2006/relationships/hyperlink" Target="https://www.nj.gov/cgi-bin/education/csg/15/csg1a.pl?string=IK-12K-80-400&amp;maxhits=1000" TargetMode="External"/><Relationship Id="rId52" Type="http://schemas.openxmlformats.org/officeDocument/2006/relationships/hyperlink" Target="https://www.nj.gov/cgi-bin/education/csg/15/csg1a.pl?string=NK-12K-123500plus&amp;maxhits=1000" TargetMode="External"/><Relationship Id="rId94" Type="http://schemas.openxmlformats.org/officeDocument/2006/relationships/hyperlink" Target="https://www.nj.gov/cgi-bin/education/csg/15/csg1a.pl?string=IK-12K-80-400&amp;maxhits=1000" TargetMode="External"/><Relationship Id="rId148" Type="http://schemas.openxmlformats.org/officeDocument/2006/relationships/hyperlink" Target="https://www.nj.gov/cgi-bin/education/csg/15/csg1a.pl?string=CK-8K-80-400&amp;maxhits=1000" TargetMode="External"/><Relationship Id="rId355" Type="http://schemas.openxmlformats.org/officeDocument/2006/relationships/hyperlink" Target="https://www.nj.gov/cgi-bin/education/csg/15/csg1a.pl?string=DK-8K-8401-750&amp;maxhits=1000" TargetMode="External"/><Relationship Id="rId397" Type="http://schemas.openxmlformats.org/officeDocument/2006/relationships/hyperlink" Target="https://www.nj.gov/cgi-bin/education/csg/15/csg1a.pl?string=MK-12K-121800-3500&amp;maxhits=1000" TargetMode="External"/><Relationship Id="rId520" Type="http://schemas.openxmlformats.org/officeDocument/2006/relationships/hyperlink" Target="https://www.nj.gov/cgi-bin/education/csg/15/csg1a.pl?string=NK-12K-123500plus&amp;maxhits=1000" TargetMode="External"/><Relationship Id="rId562" Type="http://schemas.openxmlformats.org/officeDocument/2006/relationships/hyperlink" Target="https://www.nj.gov/cgi-bin/education/csg/15/csg1a.pl?string=JK-12K-8401-750&amp;maxhits=1000" TargetMode="External"/><Relationship Id="rId618" Type="http://schemas.openxmlformats.org/officeDocument/2006/relationships/hyperlink" Target="https://www.nj.gov/cgi-bin/education/csg/15/csg1a.pl?string=MK-12K-121800-3500&amp;maxhits=1000" TargetMode="External"/><Relationship Id="rId215" Type="http://schemas.openxmlformats.org/officeDocument/2006/relationships/hyperlink" Target="https://www.nj.gov/cgi-bin/education/csg/15/csg1a.pl?string=OCHARTER&amp;maxhits=1000" TargetMode="External"/><Relationship Id="rId257" Type="http://schemas.openxmlformats.org/officeDocument/2006/relationships/hyperlink" Target="https://www.nj.gov/cgi-bin/education/csg/15/csg1a.pl?string=OCHARTER&amp;maxhits=1000" TargetMode="External"/><Relationship Id="rId422" Type="http://schemas.openxmlformats.org/officeDocument/2006/relationships/hyperlink" Target="https://www.nj.gov/cgi-bin/education/csg/15/csg1a.pl?string=LK-12K-120-1800&amp;maxhits=1000" TargetMode="External"/><Relationship Id="rId464" Type="http://schemas.openxmlformats.org/officeDocument/2006/relationships/hyperlink" Target="https://www.nj.gov/cgi-bin/education/csg/15/csg1a.pl?string=IK-12K-80-400&amp;maxhits=1000" TargetMode="External"/><Relationship Id="rId299" Type="http://schemas.openxmlformats.org/officeDocument/2006/relationships/hyperlink" Target="https://www.nj.gov/cgi-bin/education/csg/15/csg1a.pl?string=NK-12K-123500plus&amp;maxhits=1000" TargetMode="External"/><Relationship Id="rId63" Type="http://schemas.openxmlformats.org/officeDocument/2006/relationships/hyperlink" Target="https://www.nj.gov/cgi-bin/education/csg/15/csg1a.pl?string=MK-12K-121800-3500&amp;maxhits=1000" TargetMode="External"/><Relationship Id="rId159" Type="http://schemas.openxmlformats.org/officeDocument/2006/relationships/hyperlink" Target="https://www.nj.gov/cgi-bin/education/csg/15/csg1a.pl?string=OCHARTER&amp;maxhits=1000" TargetMode="External"/><Relationship Id="rId366" Type="http://schemas.openxmlformats.org/officeDocument/2006/relationships/hyperlink" Target="https://www.nj.gov/cgi-bin/education/csg/15/csg1a.pl?string=OCHARTER&amp;maxhits=1000" TargetMode="External"/><Relationship Id="rId573" Type="http://schemas.openxmlformats.org/officeDocument/2006/relationships/hyperlink" Target="https://www.nj.gov/cgi-bin/education/csg/15/csg1a.pl?string=MK-12K-121800-3500&amp;maxhits=1000" TargetMode="External"/><Relationship Id="rId226" Type="http://schemas.openxmlformats.org/officeDocument/2006/relationships/hyperlink" Target="https://www.nj.gov/cgi-bin/education/csg/15/csg1a.pl?string=OCHARTER&amp;maxhits=1000" TargetMode="External"/><Relationship Id="rId433" Type="http://schemas.openxmlformats.org/officeDocument/2006/relationships/hyperlink" Target="https://www.nj.gov/cgi-bin/education/csg/15/csg1a.pl?string=GG9-127-129-12&amp;maxhits=1000" TargetMode="External"/><Relationship Id="rId640" Type="http://schemas.openxmlformats.org/officeDocument/2006/relationships/hyperlink" Target="https://www.nj.gov/cgi-bin/education/csg/15/csg1a.pl?string=KK-12K-8751plus&amp;maxhits=1000" TargetMode="External"/><Relationship Id="rId74" Type="http://schemas.openxmlformats.org/officeDocument/2006/relationships/hyperlink" Target="https://www.nj.gov/cgi-bin/education/csg/15/csg1a.pl?string=DK-8K-8401-750&amp;maxhits=1000" TargetMode="External"/><Relationship Id="rId377" Type="http://schemas.openxmlformats.org/officeDocument/2006/relationships/hyperlink" Target="https://www.nj.gov/cgi-bin/education/csg/15/csg1a.pl?string=NK-12K-123500plus&amp;maxhits=1000" TargetMode="External"/><Relationship Id="rId500" Type="http://schemas.openxmlformats.org/officeDocument/2006/relationships/hyperlink" Target="https://www.nj.gov/cgi-bin/education/csg/15/csg1a.pl?string=AK-6K-6&amp;maxhits=1000" TargetMode="External"/><Relationship Id="rId584" Type="http://schemas.openxmlformats.org/officeDocument/2006/relationships/hyperlink" Target="https://www.nj.gov/cgi-bin/education/csg/15/csg1a.pl?string=DK-8K-8401-750&amp;maxhits=1000" TargetMode="External"/><Relationship Id="rId5" Type="http://schemas.openxmlformats.org/officeDocument/2006/relationships/hyperlink" Target="https://www.nj.gov/cgi-bin/education/csg/15/csg1a.pl?string=JK-12K-8401-750&amp;maxhits=1000" TargetMode="External"/><Relationship Id="rId237" Type="http://schemas.openxmlformats.org/officeDocument/2006/relationships/hyperlink" Target="https://www.nj.gov/cgi-bin/education/csg/15/csg1a.pl?string=OCHARTER&amp;maxhits=1000" TargetMode="External"/><Relationship Id="rId444" Type="http://schemas.openxmlformats.org/officeDocument/2006/relationships/hyperlink" Target="https://www.nj.gov/cgi-bin/education/csg/15/csg1a.pl?string=IK-12K-80-400&amp;maxhits=1000" TargetMode="External"/><Relationship Id="rId651" Type="http://schemas.openxmlformats.org/officeDocument/2006/relationships/hyperlink" Target="https://www.nj.gov/cgi-bin/education/csg/15/csg1a.pl?string=OCHARTER&amp;maxhits=1000" TargetMode="External"/><Relationship Id="rId290" Type="http://schemas.openxmlformats.org/officeDocument/2006/relationships/hyperlink" Target="https://www.nj.gov/cgi-bin/education/csg/15/csg1a.pl?string=FG7-127-129-12&amp;maxhits=1000" TargetMode="External"/><Relationship Id="rId304" Type="http://schemas.openxmlformats.org/officeDocument/2006/relationships/hyperlink" Target="https://www.nj.gov/cgi-bin/education/csg/15/csg1a.pl?string=AK-6K-6&amp;maxhits=1000" TargetMode="External"/><Relationship Id="rId388" Type="http://schemas.openxmlformats.org/officeDocument/2006/relationships/hyperlink" Target="https://www.nj.gov/cgi-bin/education/csg/15/csg1a.pl?string=NK-12K-123500plus&amp;maxhits=1000" TargetMode="External"/><Relationship Id="rId511" Type="http://schemas.openxmlformats.org/officeDocument/2006/relationships/hyperlink" Target="https://www.nj.gov/cgi-bin/education/csg/15/csg1a.pl?string=AK-6K-6&amp;maxhits=1000" TargetMode="External"/><Relationship Id="rId609" Type="http://schemas.openxmlformats.org/officeDocument/2006/relationships/hyperlink" Target="https://www.nj.gov/cgi-bin/education/csg/15/csg1a.pl?string=OCHARTER&amp;maxhits=1000" TargetMode="External"/><Relationship Id="rId85" Type="http://schemas.openxmlformats.org/officeDocument/2006/relationships/hyperlink" Target="https://www.nj.gov/cgi-bin/education/csg/15/csg1a.pl?string=MK-12K-121800-3500&amp;maxhits=1000" TargetMode="External"/><Relationship Id="rId150" Type="http://schemas.openxmlformats.org/officeDocument/2006/relationships/hyperlink" Target="https://www.nj.gov/cgi-bin/education/csg/15/csg1a.pl?string=LK-12K-120-1800&amp;maxhits=1000" TargetMode="External"/><Relationship Id="rId595" Type="http://schemas.openxmlformats.org/officeDocument/2006/relationships/hyperlink" Target="https://www.nj.gov/cgi-bin/education/csg/15/csg1a.pl?string=GG9-127-129-12&amp;maxhits=1000" TargetMode="External"/><Relationship Id="rId248" Type="http://schemas.openxmlformats.org/officeDocument/2006/relationships/hyperlink" Target="https://www.nj.gov/cgi-bin/education/csg/15/csg1a.pl?string=OCHARTER&amp;maxhits=1000" TargetMode="External"/><Relationship Id="rId455" Type="http://schemas.openxmlformats.org/officeDocument/2006/relationships/hyperlink" Target="https://www.nj.gov/cgi-bin/education/csg/15/csg1a.pl?string=JK-12K-8401-750&amp;maxhits=1000" TargetMode="External"/><Relationship Id="rId12" Type="http://schemas.openxmlformats.org/officeDocument/2006/relationships/hyperlink" Target="https://www.nj.gov/cgi-bin/education/csg/15/csg1a.pl?string=OCHARTER&amp;maxhits=1000" TargetMode="External"/><Relationship Id="rId108" Type="http://schemas.openxmlformats.org/officeDocument/2006/relationships/hyperlink" Target="https://www.nj.gov/cgi-bin/education/csg/15/csg1a.pl?string=LK-12K-120-1800&amp;maxhits=1000" TargetMode="External"/><Relationship Id="rId315" Type="http://schemas.openxmlformats.org/officeDocument/2006/relationships/hyperlink" Target="https://www.nj.gov/cgi-bin/education/csg/15/csg1a.pl?string=QCOUNTYVOC&amp;maxhits=1000" TargetMode="External"/><Relationship Id="rId522" Type="http://schemas.openxmlformats.org/officeDocument/2006/relationships/hyperlink" Target="https://www.nj.gov/cgi-bin/education/csg/15/csg1a.pl?string=JK-12K-8401-750&amp;maxhits=1000" TargetMode="External"/><Relationship Id="rId96" Type="http://schemas.openxmlformats.org/officeDocument/2006/relationships/hyperlink" Target="https://www.nj.gov/cgi-bin/education/csg/15/csg1a.pl?string=NK-12K-123500plus&amp;maxhits=1000" TargetMode="External"/><Relationship Id="rId161" Type="http://schemas.openxmlformats.org/officeDocument/2006/relationships/hyperlink" Target="https://www.nj.gov/cgi-bin/education/csg/15/csg1a.pl?string=OCHARTER&amp;maxhits=1000" TargetMode="External"/><Relationship Id="rId399" Type="http://schemas.openxmlformats.org/officeDocument/2006/relationships/hyperlink" Target="https://www.nj.gov/cgi-bin/education/csg/15/csg1a.pl?string=NK-12K-123500plus&amp;maxhits=1000" TargetMode="External"/><Relationship Id="rId259" Type="http://schemas.openxmlformats.org/officeDocument/2006/relationships/hyperlink" Target="https://www.nj.gov/cgi-bin/education/csg/15/csg1a.pl?string=OCHARTER&amp;maxhits=1000" TargetMode="External"/><Relationship Id="rId466" Type="http://schemas.openxmlformats.org/officeDocument/2006/relationships/hyperlink" Target="https://www.nj.gov/cgi-bin/education/csg/15/csg1a.pl?string=MK-12K-121800-3500&amp;maxhits=1000" TargetMode="External"/><Relationship Id="rId23" Type="http://schemas.openxmlformats.org/officeDocument/2006/relationships/hyperlink" Target="https://www.nj.gov/cgi-bin/education/csg/15/csg1a.pl?string=IK-12K-80-400&amp;maxhits=1000" TargetMode="External"/><Relationship Id="rId119" Type="http://schemas.openxmlformats.org/officeDocument/2006/relationships/hyperlink" Target="https://www.nj.gov/cgi-bin/education/csg/15/csg1a.pl?string=LK-12K-120-1800&amp;maxhits=1000" TargetMode="External"/><Relationship Id="rId326" Type="http://schemas.openxmlformats.org/officeDocument/2006/relationships/hyperlink" Target="https://www.nj.gov/cgi-bin/education/csg/15/csg1a.pl?string=OCHARTER&amp;maxhits=1000" TargetMode="External"/><Relationship Id="rId533" Type="http://schemas.openxmlformats.org/officeDocument/2006/relationships/hyperlink" Target="https://www.nj.gov/cgi-bin/education/csg/15/csg1a.pl?string=NK-12K-123500plus&amp;maxhits=1000" TargetMode="External"/><Relationship Id="rId172" Type="http://schemas.openxmlformats.org/officeDocument/2006/relationships/hyperlink" Target="https://www.nj.gov/cgi-bin/education/csg/15/csg1a.pl?string=MK-12K-121800-3500&amp;maxhits=1000" TargetMode="External"/><Relationship Id="rId477" Type="http://schemas.openxmlformats.org/officeDocument/2006/relationships/hyperlink" Target="https://www.nj.gov/cgi-bin/education/csg/15/csg1a.pl?string=NK-12K-123500plus&amp;maxhits=1000" TargetMode="External"/><Relationship Id="rId600" Type="http://schemas.openxmlformats.org/officeDocument/2006/relationships/hyperlink" Target="https://www.nj.gov/cgi-bin/education/csg/15/csg1a.pl?string=MK-12K-121800-3500&amp;maxhits=1000" TargetMode="External"/><Relationship Id="rId337" Type="http://schemas.openxmlformats.org/officeDocument/2006/relationships/hyperlink" Target="https://www.nj.gov/cgi-bin/education/csg/15/csg1a.pl?string=CK-8K-80-400&amp;maxhits=1000" TargetMode="External"/><Relationship Id="rId34" Type="http://schemas.openxmlformats.org/officeDocument/2006/relationships/hyperlink" Target="https://www.nj.gov/cgi-bin/education/csg/15/csg1a.pl?string=DK-8K-8401-750&amp;maxhits=1000" TargetMode="External"/><Relationship Id="rId544" Type="http://schemas.openxmlformats.org/officeDocument/2006/relationships/hyperlink" Target="https://www.nj.gov/cgi-bin/education/csg/15/csg1a.pl?string=EK-8K-8751plus&amp;maxhits=1000" TargetMode="External"/><Relationship Id="rId183" Type="http://schemas.openxmlformats.org/officeDocument/2006/relationships/hyperlink" Target="https://www.nj.gov/cgi-bin/education/csg/15/csg1a.pl?string=DK-8K-8401-750&amp;maxhits=1000" TargetMode="External"/><Relationship Id="rId390" Type="http://schemas.openxmlformats.org/officeDocument/2006/relationships/hyperlink" Target="https://www.nj.gov/cgi-bin/education/csg/15/csg1a.pl?string=NK-12K-123500plus&amp;maxhits=1000" TargetMode="External"/><Relationship Id="rId404" Type="http://schemas.openxmlformats.org/officeDocument/2006/relationships/hyperlink" Target="https://www.nj.gov/cgi-bin/education/csg/15/csg1a.pl?string=JK-12K-8401-750&amp;maxhits=1000" TargetMode="External"/><Relationship Id="rId611" Type="http://schemas.openxmlformats.org/officeDocument/2006/relationships/hyperlink" Target="https://www.nj.gov/cgi-bin/education/csg/15/csg1a.pl?string=NK-12K-123500plus&amp;maxhits=1000" TargetMode="External"/><Relationship Id="rId250" Type="http://schemas.openxmlformats.org/officeDocument/2006/relationships/hyperlink" Target="https://www.nj.gov/cgi-bin/education/csg/15/csg1a.pl?string=OCHARTER&amp;maxhits=1000" TargetMode="External"/><Relationship Id="rId488" Type="http://schemas.openxmlformats.org/officeDocument/2006/relationships/hyperlink" Target="https://www.nj.gov/cgi-bin/education/csg/15/csg1a.pl?string=NK-12K-123500plus&amp;maxhits=1000" TargetMode="External"/><Relationship Id="rId45" Type="http://schemas.openxmlformats.org/officeDocument/2006/relationships/hyperlink" Target="https://www.nj.gov/cgi-bin/education/csg/15/csg1a.pl?string=MK-12K-121800-3500&amp;maxhits=1000" TargetMode="External"/><Relationship Id="rId110" Type="http://schemas.openxmlformats.org/officeDocument/2006/relationships/hyperlink" Target="https://www.nj.gov/cgi-bin/education/csg/15/csg1a.pl?string=QCOUNTYVOC&amp;maxhits=1000" TargetMode="External"/><Relationship Id="rId348" Type="http://schemas.openxmlformats.org/officeDocument/2006/relationships/hyperlink" Target="https://www.nj.gov/cgi-bin/education/csg/15/csg1a.pl?string=CK-8K-80-400&amp;maxhits=1000" TargetMode="External"/><Relationship Id="rId555" Type="http://schemas.openxmlformats.org/officeDocument/2006/relationships/hyperlink" Target="https://www.nj.gov/cgi-bin/education/csg/15/csg1a.pl?string=LK-12K-120-1800&amp;maxhits=1000" TargetMode="External"/><Relationship Id="rId194" Type="http://schemas.openxmlformats.org/officeDocument/2006/relationships/hyperlink" Target="https://www.nj.gov/cgi-bin/education/csg/15/csg1a.pl?string=HK-12K-6&amp;maxhits=1000" TargetMode="External"/><Relationship Id="rId208" Type="http://schemas.openxmlformats.org/officeDocument/2006/relationships/hyperlink" Target="https://www.nj.gov/cgi-bin/education/csg/15/csg1a.pl?string=KK-12K-8751plus&amp;maxhits=1000" TargetMode="External"/><Relationship Id="rId415" Type="http://schemas.openxmlformats.org/officeDocument/2006/relationships/hyperlink" Target="https://www.nj.gov/cgi-bin/education/csg/15/csg1a.pl?string=MK-12K-121800-3500&amp;maxhits=1000" TargetMode="External"/><Relationship Id="rId622" Type="http://schemas.openxmlformats.org/officeDocument/2006/relationships/hyperlink" Target="https://www.nj.gov/cgi-bin/education/csg/15/csg1a.pl?string=MK-12K-121800-3500&amp;maxhits=1000" TargetMode="External"/><Relationship Id="rId261" Type="http://schemas.openxmlformats.org/officeDocument/2006/relationships/hyperlink" Target="https://www.nj.gov/cgi-bin/education/csg/15/csg1a.pl?string=OCHARTER&amp;maxhits=1000" TargetMode="External"/><Relationship Id="rId499" Type="http://schemas.openxmlformats.org/officeDocument/2006/relationships/hyperlink" Target="https://www.nj.gov/cgi-bin/education/csg/15/csg1a.pl?string=FG7-127-129-12&amp;maxhits=1000" TargetMode="External"/><Relationship Id="rId56" Type="http://schemas.openxmlformats.org/officeDocument/2006/relationships/hyperlink" Target="https://www.nj.gov/cgi-bin/education/csg/15/csg1a.pl?string=MK-12K-121800-3500&amp;maxhits=1000" TargetMode="External"/><Relationship Id="rId359" Type="http://schemas.openxmlformats.org/officeDocument/2006/relationships/hyperlink" Target="https://www.nj.gov/cgi-bin/education/csg/15/csg1a.pl?string=NK-12K-123500plus&amp;maxhits=1000" TargetMode="External"/><Relationship Id="rId566" Type="http://schemas.openxmlformats.org/officeDocument/2006/relationships/hyperlink" Target="https://www.nj.gov/cgi-bin/education/csg/15/csg1a.pl?string=NK-12K-123500plus&amp;maxhits=1000" TargetMode="External"/><Relationship Id="rId121" Type="http://schemas.openxmlformats.org/officeDocument/2006/relationships/hyperlink" Target="https://www.nj.gov/cgi-bin/education/csg/15/csg1a.pl?string=GG9-127-129-12&amp;maxhits=1000" TargetMode="External"/><Relationship Id="rId219" Type="http://schemas.openxmlformats.org/officeDocument/2006/relationships/hyperlink" Target="https://www.nj.gov/cgi-bin/education/csg/15/csg1a.pl?string=IK-12K-80-400&amp;maxhits=1000" TargetMode="External"/><Relationship Id="rId426" Type="http://schemas.openxmlformats.org/officeDocument/2006/relationships/hyperlink" Target="https://www.nj.gov/cgi-bin/education/csg/15/csg1a.pl?string=LK-12K-120-1800&amp;maxhits=1000" TargetMode="External"/><Relationship Id="rId633" Type="http://schemas.openxmlformats.org/officeDocument/2006/relationships/hyperlink" Target="https://www.nj.gov/cgi-bin/education/csg/15/csg1a.pl?string=JK-12K-8401-750&amp;maxhits=1000" TargetMode="External"/><Relationship Id="rId67" Type="http://schemas.openxmlformats.org/officeDocument/2006/relationships/hyperlink" Target="https://www.nj.gov/cgi-bin/education/csg/15/csg1a.pl?string=EK-8K-8751plus&amp;maxhits=1000" TargetMode="External"/><Relationship Id="rId272" Type="http://schemas.openxmlformats.org/officeDocument/2006/relationships/hyperlink" Target="https://www.nj.gov/cgi-bin/education/csg/15/csg1a.pl?string=OCHARTER&amp;maxhits=1000" TargetMode="External"/><Relationship Id="rId577" Type="http://schemas.openxmlformats.org/officeDocument/2006/relationships/hyperlink" Target="https://www.nj.gov/cgi-bin/education/csg/15/csg1a.pl?string=JK-12K-8401-750&amp;maxhits=1000" TargetMode="External"/><Relationship Id="rId132" Type="http://schemas.openxmlformats.org/officeDocument/2006/relationships/hyperlink" Target="https://www.nj.gov/cgi-bin/education/csg/15/csg1a.pl?string=FG7-127-129-12&amp;maxhits=1000" TargetMode="External"/><Relationship Id="rId437" Type="http://schemas.openxmlformats.org/officeDocument/2006/relationships/hyperlink" Target="https://www.nj.gov/cgi-bin/education/csg/15/csg1a.pl?string=DK-8K-8401-750&amp;maxhits=1000" TargetMode="External"/><Relationship Id="rId644" Type="http://schemas.openxmlformats.org/officeDocument/2006/relationships/hyperlink" Target="https://www.nj.gov/cgi-bin/education/csg/15/csg1a.pl?string=AK-6K-6&amp;maxhits=1000" TargetMode="External"/><Relationship Id="rId283" Type="http://schemas.openxmlformats.org/officeDocument/2006/relationships/hyperlink" Target="https://www.nj.gov/cgi-bin/education/csg/15/csg1a.pl?string=AK-6K-6&amp;maxhits=1000" TargetMode="External"/><Relationship Id="rId490" Type="http://schemas.openxmlformats.org/officeDocument/2006/relationships/hyperlink" Target="https://www.nj.gov/cgi-bin/education/csg/15/csg1a.pl?string=OCHARTER&amp;maxhits=1000" TargetMode="External"/><Relationship Id="rId504" Type="http://schemas.openxmlformats.org/officeDocument/2006/relationships/hyperlink" Target="https://www.nj.gov/cgi-bin/education/csg/15/csg1a.pl?string=IK-12K-80-400&amp;maxhits=1000" TargetMode="External"/><Relationship Id="rId78" Type="http://schemas.openxmlformats.org/officeDocument/2006/relationships/hyperlink" Target="https://www.nj.gov/cgi-bin/education/csg/15/csg1a.pl?string=LK-12K-120-1800&amp;maxhits=1000" TargetMode="External"/><Relationship Id="rId143" Type="http://schemas.openxmlformats.org/officeDocument/2006/relationships/hyperlink" Target="https://www.nj.gov/cgi-bin/education/csg/15/csg1a.pl?string=EK-8K-8751plus&amp;maxhits=1000" TargetMode="External"/><Relationship Id="rId350" Type="http://schemas.openxmlformats.org/officeDocument/2006/relationships/hyperlink" Target="https://www.nj.gov/cgi-bin/education/csg/15/csg1a.pl?string=DK-8K-8401-750&amp;maxhits=1000" TargetMode="External"/><Relationship Id="rId588" Type="http://schemas.openxmlformats.org/officeDocument/2006/relationships/hyperlink" Target="https://www.nj.gov/cgi-bin/education/csg/15/csg1a.pl?string=CK-8K-80-400&amp;maxhits=1000" TargetMode="External"/><Relationship Id="rId9" Type="http://schemas.openxmlformats.org/officeDocument/2006/relationships/hyperlink" Target="https://www.nj.gov/cgi-bin/education/csg/15/csg1a.pl?string=NK-12K-123500plus&amp;maxhits=1000" TargetMode="External"/><Relationship Id="rId210" Type="http://schemas.openxmlformats.org/officeDocument/2006/relationships/hyperlink" Target="https://www.nj.gov/cgi-bin/education/csg/15/csg1a.pl?string=LK-12K-120-1800&amp;maxhits=1000" TargetMode="External"/><Relationship Id="rId448" Type="http://schemas.openxmlformats.org/officeDocument/2006/relationships/hyperlink" Target="https://www.nj.gov/cgi-bin/education/csg/15/csg1a.pl?string=IK-12K-80-400&amp;maxhits=1000" TargetMode="External"/><Relationship Id="rId655" Type="http://schemas.openxmlformats.org/officeDocument/2006/relationships/hyperlink" Target="https://www.nj.gov/cgi-bin/education/csg/15/csg1a.pl?string=AK-6K-6&amp;maxhits=1000" TargetMode="External"/><Relationship Id="rId294" Type="http://schemas.openxmlformats.org/officeDocument/2006/relationships/hyperlink" Target="https://www.nj.gov/cgi-bin/education/csg/15/csg1a.pl?string=AK-6K-6&amp;maxhits=1000" TargetMode="External"/><Relationship Id="rId308" Type="http://schemas.openxmlformats.org/officeDocument/2006/relationships/hyperlink" Target="https://www.nj.gov/cgi-bin/education/csg/15/csg1a.pl?string=IK-12K-80-400&amp;maxhits=1000" TargetMode="External"/><Relationship Id="rId515" Type="http://schemas.openxmlformats.org/officeDocument/2006/relationships/hyperlink" Target="https://www.nj.gov/cgi-bin/education/csg/15/csg1a.pl?string=LK-12K-120-1800&amp;maxhits=1000" TargetMode="External"/><Relationship Id="rId89" Type="http://schemas.openxmlformats.org/officeDocument/2006/relationships/hyperlink" Target="https://www.nj.gov/cgi-bin/education/csg/15/csg1a.pl?string=EK-8K-8751plus&amp;maxhits=1000" TargetMode="External"/><Relationship Id="rId154" Type="http://schemas.openxmlformats.org/officeDocument/2006/relationships/hyperlink" Target="https://www.nj.gov/cgi-bin/education/csg/15/csg1a.pl?string=JK-12K-8401-750&amp;maxhits=1000" TargetMode="External"/><Relationship Id="rId361" Type="http://schemas.openxmlformats.org/officeDocument/2006/relationships/hyperlink" Target="https://www.nj.gov/cgi-bin/education/csg/15/csg1a.pl?string=OCHARTER&amp;maxhits=1000" TargetMode="External"/><Relationship Id="rId599" Type="http://schemas.openxmlformats.org/officeDocument/2006/relationships/hyperlink" Target="https://www.nj.gov/cgi-bin/education/csg/15/csg1a.pl?string=AK-6K-6&amp;maxhits=1000" TargetMode="External"/><Relationship Id="rId459" Type="http://schemas.openxmlformats.org/officeDocument/2006/relationships/hyperlink" Target="https://www.nj.gov/cgi-bin/education/csg/15/csg1a.pl?string=MK-12K-121800-3500&amp;maxhits=1000" TargetMode="External"/><Relationship Id="rId16" Type="http://schemas.openxmlformats.org/officeDocument/2006/relationships/hyperlink" Target="https://www.nj.gov/cgi-bin/education/csg/15/csg1a.pl?string=NK-12K-123500plus&amp;maxhits=1000" TargetMode="External"/><Relationship Id="rId221" Type="http://schemas.openxmlformats.org/officeDocument/2006/relationships/hyperlink" Target="https://www.nj.gov/cgi-bin/education/csg/15/csg1a.pl?string=CK-8K-80-400&amp;maxhits=1000" TargetMode="External"/><Relationship Id="rId319" Type="http://schemas.openxmlformats.org/officeDocument/2006/relationships/hyperlink" Target="https://www.nj.gov/cgi-bin/education/csg/15/csg1a.pl?string=NK-12K-123500plus&amp;maxhits=1000" TargetMode="External"/><Relationship Id="rId526" Type="http://schemas.openxmlformats.org/officeDocument/2006/relationships/hyperlink" Target="https://www.nj.gov/cgi-bin/education/csg/15/csg1a.pl?string=EK-8K-8751plus&amp;maxhits=1000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j.gov/cgi-bin/education/csg/14/csg1a.pl?string=KK-12K-8751plus&amp;maxhits=1000" TargetMode="External"/><Relationship Id="rId21" Type="http://schemas.openxmlformats.org/officeDocument/2006/relationships/hyperlink" Target="https://www.nj.gov/cgi-bin/education/csg/14/csg1a.pl?string=EK-8K-8751plus&amp;maxhits=1000" TargetMode="External"/><Relationship Id="rId324" Type="http://schemas.openxmlformats.org/officeDocument/2006/relationships/hyperlink" Target="https://www.nj.gov/cgi-bin/education/csg/14/csg1a.pl?string=LK-12K-120-1800&amp;maxhits=1000" TargetMode="External"/><Relationship Id="rId531" Type="http://schemas.openxmlformats.org/officeDocument/2006/relationships/hyperlink" Target="https://www.nj.gov/cgi-bin/education/csg/14/csg1a.pl?string=OCHARTER&amp;maxhits=1000" TargetMode="External"/><Relationship Id="rId629" Type="http://schemas.openxmlformats.org/officeDocument/2006/relationships/hyperlink" Target="https://www.nj.gov/cgi-bin/education/csg/14/csg1a.pl?string=NK-12K-123500plus&amp;maxhits=1000" TargetMode="External"/><Relationship Id="rId170" Type="http://schemas.openxmlformats.org/officeDocument/2006/relationships/hyperlink" Target="https://www.nj.gov/cgi-bin/education/csg/14/csg1a.pl?string=CK-8K-80-400&amp;maxhits=1000" TargetMode="External"/><Relationship Id="rId268" Type="http://schemas.openxmlformats.org/officeDocument/2006/relationships/hyperlink" Target="https://www.nj.gov/cgi-bin/education/csg/14/csg1a.pl?string=OCHARTER&amp;maxhits=1000" TargetMode="External"/><Relationship Id="rId475" Type="http://schemas.openxmlformats.org/officeDocument/2006/relationships/hyperlink" Target="https://www.nj.gov/cgi-bin/education/csg/14/csg1a.pl?string=JK-12K-8401-750&amp;maxhits=1000" TargetMode="External"/><Relationship Id="rId32" Type="http://schemas.openxmlformats.org/officeDocument/2006/relationships/hyperlink" Target="https://www.nj.gov/cgi-bin/education/csg/14/csg1a.pl?string=NK-12K-123500plus&amp;maxhits=1000" TargetMode="External"/><Relationship Id="rId128" Type="http://schemas.openxmlformats.org/officeDocument/2006/relationships/hyperlink" Target="https://www.nj.gov/cgi-bin/education/csg/14/csg1a.pl?string=EK-8K-8751plus&amp;maxhits=1000" TargetMode="External"/><Relationship Id="rId335" Type="http://schemas.openxmlformats.org/officeDocument/2006/relationships/hyperlink" Target="https://www.nj.gov/cgi-bin/education/csg/14/csg1a.pl?string=EK-8K-8751plus&amp;maxhits=1000" TargetMode="External"/><Relationship Id="rId542" Type="http://schemas.openxmlformats.org/officeDocument/2006/relationships/hyperlink" Target="https://www.nj.gov/cgi-bin/education/csg/14/csg1a.pl?string=EK-8K-8751plus&amp;maxhits=1000" TargetMode="External"/><Relationship Id="rId181" Type="http://schemas.openxmlformats.org/officeDocument/2006/relationships/hyperlink" Target="https://www.nj.gov/cgi-bin/education/csg/14/csg1a.pl?string=CK-8K-80-400&amp;maxhits=1000" TargetMode="External"/><Relationship Id="rId402" Type="http://schemas.openxmlformats.org/officeDocument/2006/relationships/hyperlink" Target="https://www.nj.gov/cgi-bin/education/csg/14/csg1a.pl?string=IK-12K-80-400&amp;maxhits=1000" TargetMode="External"/><Relationship Id="rId279" Type="http://schemas.openxmlformats.org/officeDocument/2006/relationships/hyperlink" Target="https://www.nj.gov/cgi-bin/education/csg/14/csg1a.pl?string=AK-6K-6&amp;maxhits=1000" TargetMode="External"/><Relationship Id="rId486" Type="http://schemas.openxmlformats.org/officeDocument/2006/relationships/hyperlink" Target="https://www.nj.gov/cgi-bin/education/csg/14/csg1a.pl?string=EK-8K-8751plus&amp;maxhits=1000" TargetMode="External"/><Relationship Id="rId43" Type="http://schemas.openxmlformats.org/officeDocument/2006/relationships/hyperlink" Target="https://www.nj.gov/cgi-bin/education/csg/14/csg1a.pl?string=MK-12K-121800-3500&amp;maxhits=1000" TargetMode="External"/><Relationship Id="rId139" Type="http://schemas.openxmlformats.org/officeDocument/2006/relationships/hyperlink" Target="https://www.nj.gov/cgi-bin/education/csg/14/csg1a.pl?string=IK-12K-80-400&amp;maxhits=1000" TargetMode="External"/><Relationship Id="rId346" Type="http://schemas.openxmlformats.org/officeDocument/2006/relationships/hyperlink" Target="https://www.nj.gov/cgi-bin/education/csg/14/csg1a.pl?string=DK-8K-8401-750&amp;maxhits=1000" TargetMode="External"/><Relationship Id="rId553" Type="http://schemas.openxmlformats.org/officeDocument/2006/relationships/hyperlink" Target="https://www.nj.gov/cgi-bin/education/csg/14/csg1a.pl?string=LK-12K-120-1800&amp;maxhits=1000" TargetMode="External"/><Relationship Id="rId192" Type="http://schemas.openxmlformats.org/officeDocument/2006/relationships/hyperlink" Target="https://www.nj.gov/cgi-bin/education/csg/14/csg1a.pl?string=HK-12K-6&amp;maxhits=1000" TargetMode="External"/><Relationship Id="rId206" Type="http://schemas.openxmlformats.org/officeDocument/2006/relationships/hyperlink" Target="https://www.nj.gov/cgi-bin/education/csg/14/csg1a.pl?string=KK-12K-8751plus&amp;maxhits=1000" TargetMode="External"/><Relationship Id="rId413" Type="http://schemas.openxmlformats.org/officeDocument/2006/relationships/hyperlink" Target="https://www.nj.gov/cgi-bin/education/csg/14/csg1a.pl?string=EK-8K-8751plus&amp;maxhits=1000" TargetMode="External"/><Relationship Id="rId497" Type="http://schemas.openxmlformats.org/officeDocument/2006/relationships/hyperlink" Target="https://www.nj.gov/cgi-bin/education/csg/14/csg1a.pl?string=NK-12K-123500plus&amp;maxhits=1000" TargetMode="External"/><Relationship Id="rId620" Type="http://schemas.openxmlformats.org/officeDocument/2006/relationships/hyperlink" Target="https://www.nj.gov/cgi-bin/education/csg/14/csg1a.pl?string=MK-12K-121800-3500&amp;maxhits=1000" TargetMode="External"/><Relationship Id="rId357" Type="http://schemas.openxmlformats.org/officeDocument/2006/relationships/hyperlink" Target="https://www.nj.gov/cgi-bin/education/csg/14/csg1a.pl?string=OCHARTER&amp;maxhits=1000" TargetMode="External"/><Relationship Id="rId54" Type="http://schemas.openxmlformats.org/officeDocument/2006/relationships/hyperlink" Target="https://www.nj.gov/cgi-bin/education/csg/14/csg1a.pl?string=NK-12K-123500plus&amp;maxhits=1000" TargetMode="External"/><Relationship Id="rId217" Type="http://schemas.openxmlformats.org/officeDocument/2006/relationships/hyperlink" Target="https://www.nj.gov/cgi-bin/education/csg/14/csg1a.pl?string=DK-8K-8401-750&amp;maxhits=1000" TargetMode="External"/><Relationship Id="rId564" Type="http://schemas.openxmlformats.org/officeDocument/2006/relationships/hyperlink" Target="https://www.nj.gov/cgi-bin/education/csg/14/csg1a.pl?string=NK-12K-123500plus&amp;maxhits=1000" TargetMode="External"/><Relationship Id="rId424" Type="http://schemas.openxmlformats.org/officeDocument/2006/relationships/hyperlink" Target="https://www.nj.gov/cgi-bin/education/csg/14/csg1a.pl?string=EK-8K-8751plus&amp;maxhits=1000" TargetMode="External"/><Relationship Id="rId631" Type="http://schemas.openxmlformats.org/officeDocument/2006/relationships/hyperlink" Target="https://www.nj.gov/cgi-bin/education/csg/14/csg1a.pl?string=JK-12K-8401-750&amp;maxhits=1000" TargetMode="External"/><Relationship Id="rId270" Type="http://schemas.openxmlformats.org/officeDocument/2006/relationships/hyperlink" Target="https://www.nj.gov/cgi-bin/education/csg/14/csg1a.pl?string=OCHARTER&amp;maxhits=1000" TargetMode="External"/><Relationship Id="rId65" Type="http://schemas.openxmlformats.org/officeDocument/2006/relationships/hyperlink" Target="https://www.nj.gov/cgi-bin/education/csg/14/csg1a.pl?string=KK-12K-8751plus&amp;maxhits=1000" TargetMode="External"/><Relationship Id="rId130" Type="http://schemas.openxmlformats.org/officeDocument/2006/relationships/hyperlink" Target="https://www.nj.gov/cgi-bin/education/csg/14/csg1a.pl?string=IK-12K-80-400&amp;maxhits=1000" TargetMode="External"/><Relationship Id="rId368" Type="http://schemas.openxmlformats.org/officeDocument/2006/relationships/hyperlink" Target="https://www.nj.gov/cgi-bin/education/csg/14/csg1a.pl?string=MK-12K-121800-3500&amp;maxhits=1000" TargetMode="External"/><Relationship Id="rId575" Type="http://schemas.openxmlformats.org/officeDocument/2006/relationships/hyperlink" Target="https://www.nj.gov/cgi-bin/education/csg/14/csg1a.pl?string=JK-12K-8401-750&amp;maxhits=1000" TargetMode="External"/><Relationship Id="rId228" Type="http://schemas.openxmlformats.org/officeDocument/2006/relationships/hyperlink" Target="https://www.nj.gov/cgi-bin/education/csg/14/csg1a.pl?string=NK-12K-123500plus&amp;maxhits=1000" TargetMode="External"/><Relationship Id="rId435" Type="http://schemas.openxmlformats.org/officeDocument/2006/relationships/hyperlink" Target="https://www.nj.gov/cgi-bin/education/csg/14/csg1a.pl?string=NK-12K-123500plus&amp;maxhits=1000" TargetMode="External"/><Relationship Id="rId642" Type="http://schemas.openxmlformats.org/officeDocument/2006/relationships/hyperlink" Target="https://www.nj.gov/cgi-bin/education/csg/14/csg1a.pl?string=AK-6K-6&amp;maxhits=1000" TargetMode="External"/><Relationship Id="rId281" Type="http://schemas.openxmlformats.org/officeDocument/2006/relationships/hyperlink" Target="https://www.nj.gov/cgi-bin/education/csg/14/csg1a.pl?string=MK-12K-121800-3500&amp;maxhits=1000" TargetMode="External"/><Relationship Id="rId502" Type="http://schemas.openxmlformats.org/officeDocument/2006/relationships/hyperlink" Target="https://www.nj.gov/cgi-bin/education/csg/14/csg1a.pl?string=NK-12K-123500plus&amp;maxhits=1000" TargetMode="External"/><Relationship Id="rId76" Type="http://schemas.openxmlformats.org/officeDocument/2006/relationships/hyperlink" Target="https://www.nj.gov/cgi-bin/education/csg/14/csg1a.pl?string=EK-8K-8751plus&amp;maxhits=1000" TargetMode="External"/><Relationship Id="rId141" Type="http://schemas.openxmlformats.org/officeDocument/2006/relationships/hyperlink" Target="https://www.nj.gov/cgi-bin/education/csg/14/csg1a.pl?string=DK-8K-8401-750&amp;maxhits=1000" TargetMode="External"/><Relationship Id="rId379" Type="http://schemas.openxmlformats.org/officeDocument/2006/relationships/hyperlink" Target="https://www.nj.gov/cgi-bin/education/csg/14/csg1a.pl?string=OCHARTER&amp;maxhits=1000" TargetMode="External"/><Relationship Id="rId586" Type="http://schemas.openxmlformats.org/officeDocument/2006/relationships/hyperlink" Target="https://www.nj.gov/cgi-bin/education/csg/14/csg1a.pl?string=CK-8K-80-400&amp;maxhits=1000" TargetMode="External"/><Relationship Id="rId7" Type="http://schemas.openxmlformats.org/officeDocument/2006/relationships/hyperlink" Target="https://www.nj.gov/cgi-bin/education/csg/14/csg1a.pl?string=OCHARTER&amp;maxhits=1000" TargetMode="External"/><Relationship Id="rId239" Type="http://schemas.openxmlformats.org/officeDocument/2006/relationships/hyperlink" Target="https://www.nj.gov/cgi-bin/education/csg/14/csg1a.pl?string=AK-6K-6&amp;maxhits=1000" TargetMode="External"/><Relationship Id="rId446" Type="http://schemas.openxmlformats.org/officeDocument/2006/relationships/hyperlink" Target="https://www.nj.gov/cgi-bin/education/csg/14/csg1a.pl?string=IK-12K-80-400&amp;maxhits=1000" TargetMode="External"/><Relationship Id="rId653" Type="http://schemas.openxmlformats.org/officeDocument/2006/relationships/hyperlink" Target="https://www.nj.gov/cgi-bin/education/csg/14/csg1a.pl?string=AK-6K-6&amp;maxhits=1000" TargetMode="External"/><Relationship Id="rId292" Type="http://schemas.openxmlformats.org/officeDocument/2006/relationships/hyperlink" Target="https://www.nj.gov/cgi-bin/education/csg/14/csg1a.pl?string=LK-12K-120-1800&amp;maxhits=1000" TargetMode="External"/><Relationship Id="rId306" Type="http://schemas.openxmlformats.org/officeDocument/2006/relationships/hyperlink" Target="https://www.nj.gov/cgi-bin/education/csg/14/csg1a.pl?string=KK-12K-8751plus&amp;maxhits=1000" TargetMode="External"/><Relationship Id="rId87" Type="http://schemas.openxmlformats.org/officeDocument/2006/relationships/hyperlink" Target="https://www.nj.gov/cgi-bin/education/csg/14/csg1a.pl?string=FG7-127-129-12&amp;maxhits=1000" TargetMode="External"/><Relationship Id="rId513" Type="http://schemas.openxmlformats.org/officeDocument/2006/relationships/hyperlink" Target="https://www.nj.gov/cgi-bin/education/csg/14/csg1a.pl?string=LK-12K-120-1800&amp;maxhits=1000" TargetMode="External"/><Relationship Id="rId597" Type="http://schemas.openxmlformats.org/officeDocument/2006/relationships/hyperlink" Target="https://www.nj.gov/cgi-bin/education/csg/14/csg1a.pl?string=AK-6K-6&amp;maxhits=1000" TargetMode="External"/><Relationship Id="rId152" Type="http://schemas.openxmlformats.org/officeDocument/2006/relationships/hyperlink" Target="https://www.nj.gov/cgi-bin/education/csg/14/csg1a.pl?string=EK-8K-8751plus&amp;maxhits=1000" TargetMode="External"/><Relationship Id="rId457" Type="http://schemas.openxmlformats.org/officeDocument/2006/relationships/hyperlink" Target="https://www.nj.gov/cgi-bin/education/csg/14/csg1a.pl?string=EK-8K-8751plus&amp;maxhits=1000" TargetMode="External"/><Relationship Id="rId14" Type="http://schemas.openxmlformats.org/officeDocument/2006/relationships/hyperlink" Target="https://www.nj.gov/cgi-bin/education/csg/14/csg1a.pl?string=GG9-127-129-12&amp;maxhits=1000" TargetMode="External"/><Relationship Id="rId317" Type="http://schemas.openxmlformats.org/officeDocument/2006/relationships/hyperlink" Target="https://www.nj.gov/cgi-bin/education/csg/14/csg1a.pl?string=OCHARTER&amp;maxhits=1000" TargetMode="External"/><Relationship Id="rId524" Type="http://schemas.openxmlformats.org/officeDocument/2006/relationships/hyperlink" Target="https://www.nj.gov/cgi-bin/education/csg/14/csg1a.pl?string=OCHARTER&amp;maxhits=1000" TargetMode="External"/><Relationship Id="rId98" Type="http://schemas.openxmlformats.org/officeDocument/2006/relationships/hyperlink" Target="https://www.nj.gov/cgi-bin/education/csg/14/csg1a.pl?string=EK-8K-8751plus&amp;maxhits=1000" TargetMode="External"/><Relationship Id="rId163" Type="http://schemas.openxmlformats.org/officeDocument/2006/relationships/hyperlink" Target="https://www.nj.gov/cgi-bin/education/csg/14/csg1a.pl?string=OCHARTER&amp;maxhits=1000" TargetMode="External"/><Relationship Id="rId370" Type="http://schemas.openxmlformats.org/officeDocument/2006/relationships/hyperlink" Target="https://www.nj.gov/cgi-bin/education/csg/14/csg1a.pl?string=OCHARTER&amp;maxhits=1000" TargetMode="External"/><Relationship Id="rId230" Type="http://schemas.openxmlformats.org/officeDocument/2006/relationships/hyperlink" Target="https://www.nj.gov/cgi-bin/education/csg/14/csg1a.pl?string=OCHARTER&amp;maxhits=1000" TargetMode="External"/><Relationship Id="rId468" Type="http://schemas.openxmlformats.org/officeDocument/2006/relationships/hyperlink" Target="https://www.nj.gov/cgi-bin/education/csg/14/csg1a.pl?string=MK-12K-121800-3500&amp;maxhits=1000" TargetMode="External"/><Relationship Id="rId25" Type="http://schemas.openxmlformats.org/officeDocument/2006/relationships/hyperlink" Target="https://www.nj.gov/cgi-bin/education/csg/14/csg1a.pl?string=KK-12K-8751plus&amp;maxhits=1000" TargetMode="External"/><Relationship Id="rId328" Type="http://schemas.openxmlformats.org/officeDocument/2006/relationships/hyperlink" Target="https://www.nj.gov/cgi-bin/education/csg/14/csg1a.pl?string=IK-12K-80-400&amp;maxhits=1000" TargetMode="External"/><Relationship Id="rId535" Type="http://schemas.openxmlformats.org/officeDocument/2006/relationships/hyperlink" Target="https://www.nj.gov/cgi-bin/education/csg/14/csg1a.pl?string=GG9-127-129-12&amp;maxhits=1000" TargetMode="External"/><Relationship Id="rId174" Type="http://schemas.openxmlformats.org/officeDocument/2006/relationships/hyperlink" Target="https://www.nj.gov/cgi-bin/education/csg/14/csg1a.pl?string=MK-12K-121800-3500&amp;maxhits=1000" TargetMode="External"/><Relationship Id="rId381" Type="http://schemas.openxmlformats.org/officeDocument/2006/relationships/hyperlink" Target="https://www.nj.gov/cgi-bin/education/csg/14/csg1a.pl?string=JK-12K-8401-750&amp;maxhits=1000" TargetMode="External"/><Relationship Id="rId602" Type="http://schemas.openxmlformats.org/officeDocument/2006/relationships/hyperlink" Target="https://www.nj.gov/cgi-bin/education/csg/14/csg1a.pl?string=QCOUNTYVOC&amp;maxhits=1000" TargetMode="External"/><Relationship Id="rId241" Type="http://schemas.openxmlformats.org/officeDocument/2006/relationships/hyperlink" Target="https://www.nj.gov/cgi-bin/education/csg/14/csg1a.pl?string=OCHARTER&amp;maxhits=1000" TargetMode="External"/><Relationship Id="rId479" Type="http://schemas.openxmlformats.org/officeDocument/2006/relationships/hyperlink" Target="https://www.nj.gov/cgi-bin/education/csg/14/csg1a.pl?string=LK-12K-120-1800&amp;maxhits=1000" TargetMode="External"/><Relationship Id="rId36" Type="http://schemas.openxmlformats.org/officeDocument/2006/relationships/hyperlink" Target="https://www.nj.gov/cgi-bin/education/csg/14/csg1a.pl?string=MK-12K-121800-3500&amp;maxhits=1000" TargetMode="External"/><Relationship Id="rId339" Type="http://schemas.openxmlformats.org/officeDocument/2006/relationships/hyperlink" Target="https://www.nj.gov/cgi-bin/education/csg/14/csg1a.pl?string=CK-8K-80-400&amp;maxhits=1000" TargetMode="External"/><Relationship Id="rId546" Type="http://schemas.openxmlformats.org/officeDocument/2006/relationships/hyperlink" Target="https://www.nj.gov/cgi-bin/education/csg/14/csg1a.pl?string=IK-12K-80-400&amp;maxhits=1000" TargetMode="External"/><Relationship Id="rId101" Type="http://schemas.openxmlformats.org/officeDocument/2006/relationships/hyperlink" Target="https://www.nj.gov/cgi-bin/education/csg/14/csg1a.pl?string=MK-12K-121800-3500&amp;maxhits=1000" TargetMode="External"/><Relationship Id="rId185" Type="http://schemas.openxmlformats.org/officeDocument/2006/relationships/hyperlink" Target="https://www.nj.gov/cgi-bin/education/csg/14/csg1a.pl?string=NK-12K-123500plus&amp;maxhits=1000" TargetMode="External"/><Relationship Id="rId406" Type="http://schemas.openxmlformats.org/officeDocument/2006/relationships/hyperlink" Target="https://www.nj.gov/cgi-bin/education/csg/14/csg1a.pl?string=EK-8K-8751plus&amp;maxhits=1000" TargetMode="External"/><Relationship Id="rId392" Type="http://schemas.openxmlformats.org/officeDocument/2006/relationships/hyperlink" Target="https://www.nj.gov/cgi-bin/education/csg/14/csg1a.pl?string=NK-12K-123500plus&amp;maxhits=1000" TargetMode="External"/><Relationship Id="rId613" Type="http://schemas.openxmlformats.org/officeDocument/2006/relationships/hyperlink" Target="https://www.nj.gov/cgi-bin/education/csg/14/csg1a.pl?string=LK-12K-120-1800&amp;maxhits=1000" TargetMode="External"/><Relationship Id="rId252" Type="http://schemas.openxmlformats.org/officeDocument/2006/relationships/hyperlink" Target="https://www.nj.gov/cgi-bin/education/csg/14/csg1a.pl?string=OCHARTER&amp;maxhits=1000" TargetMode="External"/><Relationship Id="rId47" Type="http://schemas.openxmlformats.org/officeDocument/2006/relationships/hyperlink" Target="https://www.nj.gov/cgi-bin/education/csg/14/csg1a.pl?string=OCHARTER&amp;maxhits=1000" TargetMode="External"/><Relationship Id="rId112" Type="http://schemas.openxmlformats.org/officeDocument/2006/relationships/hyperlink" Target="https://www.nj.gov/cgi-bin/education/csg/14/csg1a.pl?string=AK-6K-6&amp;maxhits=1000" TargetMode="External"/><Relationship Id="rId557" Type="http://schemas.openxmlformats.org/officeDocument/2006/relationships/hyperlink" Target="https://www.nj.gov/cgi-bin/education/csg/14/csg1a.pl?string=QCOUNTYVOC&amp;maxhits=1000" TargetMode="External"/><Relationship Id="rId196" Type="http://schemas.openxmlformats.org/officeDocument/2006/relationships/hyperlink" Target="https://www.nj.gov/cgi-bin/education/csg/14/csg1a.pl?string=AK-6K-6&amp;maxhits=1000" TargetMode="External"/><Relationship Id="rId417" Type="http://schemas.openxmlformats.org/officeDocument/2006/relationships/hyperlink" Target="https://www.nj.gov/cgi-bin/education/csg/14/csg1a.pl?string=MK-12K-121800-3500&amp;maxhits=1000" TargetMode="External"/><Relationship Id="rId624" Type="http://schemas.openxmlformats.org/officeDocument/2006/relationships/hyperlink" Target="https://www.nj.gov/cgi-bin/education/csg/14/csg1a.pl?string=NK-12K-123500plus&amp;maxhits=1000" TargetMode="External"/><Relationship Id="rId263" Type="http://schemas.openxmlformats.org/officeDocument/2006/relationships/hyperlink" Target="https://www.nj.gov/cgi-bin/education/csg/14/csg1a.pl?string=AK-6K-6&amp;maxhits=1000" TargetMode="External"/><Relationship Id="rId470" Type="http://schemas.openxmlformats.org/officeDocument/2006/relationships/hyperlink" Target="https://www.nj.gov/cgi-bin/education/csg/14/csg1a.pl?string=DK-8K-8401-750&amp;maxhits=1000" TargetMode="External"/><Relationship Id="rId58" Type="http://schemas.openxmlformats.org/officeDocument/2006/relationships/hyperlink" Target="https://www.nj.gov/cgi-bin/education/csg/14/csg1a.pl?string=EK-8K-8751plus&amp;maxhits=1000" TargetMode="External"/><Relationship Id="rId123" Type="http://schemas.openxmlformats.org/officeDocument/2006/relationships/hyperlink" Target="https://www.nj.gov/cgi-bin/education/csg/14/csg1a.pl?string=AK-6K-6&amp;maxhits=1000" TargetMode="External"/><Relationship Id="rId330" Type="http://schemas.openxmlformats.org/officeDocument/2006/relationships/hyperlink" Target="https://www.nj.gov/cgi-bin/education/csg/14/csg1a.pl?string=CK-8K-80-400&amp;maxhits=1000" TargetMode="External"/><Relationship Id="rId568" Type="http://schemas.openxmlformats.org/officeDocument/2006/relationships/hyperlink" Target="https://www.nj.gov/cgi-bin/education/csg/14/csg1a.pl?string=NK-12K-123500plus&amp;maxhits=1000" TargetMode="External"/><Relationship Id="rId165" Type="http://schemas.openxmlformats.org/officeDocument/2006/relationships/hyperlink" Target="https://www.nj.gov/cgi-bin/education/csg/14/csg1a.pl?string=MK-12K-121800-3500&amp;maxhits=1000" TargetMode="External"/><Relationship Id="rId372" Type="http://schemas.openxmlformats.org/officeDocument/2006/relationships/hyperlink" Target="https://www.nj.gov/cgi-bin/education/csg/14/csg1a.pl?string=OCHARTER&amp;maxhits=1000" TargetMode="External"/><Relationship Id="rId428" Type="http://schemas.openxmlformats.org/officeDocument/2006/relationships/hyperlink" Target="https://www.nj.gov/cgi-bin/education/csg/14/csg1a.pl?string=NK-12K-123500plus&amp;maxhits=1000" TargetMode="External"/><Relationship Id="rId635" Type="http://schemas.openxmlformats.org/officeDocument/2006/relationships/hyperlink" Target="https://www.nj.gov/cgi-bin/education/csg/14/csg1a.pl?string=AK-6K-6&amp;maxhits=1000" TargetMode="External"/><Relationship Id="rId232" Type="http://schemas.openxmlformats.org/officeDocument/2006/relationships/hyperlink" Target="https://www.nj.gov/cgi-bin/education/csg/14/csg1a.pl?string=LK-12K-120-1800&amp;maxhits=1000" TargetMode="External"/><Relationship Id="rId274" Type="http://schemas.openxmlformats.org/officeDocument/2006/relationships/hyperlink" Target="https://www.nj.gov/cgi-bin/education/csg/14/csg1a.pl?string=FG7-127-129-12&amp;maxhits=1000" TargetMode="External"/><Relationship Id="rId481" Type="http://schemas.openxmlformats.org/officeDocument/2006/relationships/hyperlink" Target="https://www.nj.gov/cgi-bin/education/csg/14/csg1a.pl?string=NK-12K-123500plus&amp;maxhits=1000" TargetMode="External"/><Relationship Id="rId27" Type="http://schemas.openxmlformats.org/officeDocument/2006/relationships/hyperlink" Target="https://www.nj.gov/cgi-bin/education/csg/14/csg1a.pl?string=EK-8K-8751plus&amp;maxhits=1000" TargetMode="External"/><Relationship Id="rId69" Type="http://schemas.openxmlformats.org/officeDocument/2006/relationships/hyperlink" Target="https://www.nj.gov/cgi-bin/education/csg/14/csg1a.pl?string=MK-12K-121800-3500&amp;maxhits=1000" TargetMode="External"/><Relationship Id="rId134" Type="http://schemas.openxmlformats.org/officeDocument/2006/relationships/hyperlink" Target="https://www.nj.gov/cgi-bin/education/csg/14/csg1a.pl?string=NK-12K-123500plus&amp;maxhits=1000" TargetMode="External"/><Relationship Id="rId537" Type="http://schemas.openxmlformats.org/officeDocument/2006/relationships/hyperlink" Target="https://www.nj.gov/cgi-bin/education/csg/14/csg1a.pl?string=NK-12K-123500plus&amp;maxhits=1000" TargetMode="External"/><Relationship Id="rId579" Type="http://schemas.openxmlformats.org/officeDocument/2006/relationships/hyperlink" Target="https://www.nj.gov/cgi-bin/education/csg/14/csg1a.pl?string=GG9-127-129-12&amp;maxhits=1000" TargetMode="External"/><Relationship Id="rId80" Type="http://schemas.openxmlformats.org/officeDocument/2006/relationships/hyperlink" Target="https://www.nj.gov/cgi-bin/education/csg/14/csg1a.pl?string=LK-12K-120-1800&amp;maxhits=1000" TargetMode="External"/><Relationship Id="rId176" Type="http://schemas.openxmlformats.org/officeDocument/2006/relationships/hyperlink" Target="https://www.nj.gov/cgi-bin/education/csg/14/csg1a.pl?string=OCHARTER&amp;maxhits=1000" TargetMode="External"/><Relationship Id="rId341" Type="http://schemas.openxmlformats.org/officeDocument/2006/relationships/hyperlink" Target="https://www.nj.gov/cgi-bin/education/csg/14/csg1a.pl?string=GG9-127-129-12&amp;maxhits=1000" TargetMode="External"/><Relationship Id="rId383" Type="http://schemas.openxmlformats.org/officeDocument/2006/relationships/hyperlink" Target="https://www.nj.gov/cgi-bin/education/csg/14/csg1a.pl?string=MK-12K-121800-3500&amp;maxhits=1000" TargetMode="External"/><Relationship Id="rId439" Type="http://schemas.openxmlformats.org/officeDocument/2006/relationships/hyperlink" Target="https://www.nj.gov/cgi-bin/education/csg/14/csg1a.pl?string=GG9-127-129-12&amp;maxhits=1000" TargetMode="External"/><Relationship Id="rId590" Type="http://schemas.openxmlformats.org/officeDocument/2006/relationships/hyperlink" Target="https://www.nj.gov/cgi-bin/education/csg/14/csg1a.pl?string=LK-12K-120-1800&amp;maxhits=1000" TargetMode="External"/><Relationship Id="rId604" Type="http://schemas.openxmlformats.org/officeDocument/2006/relationships/hyperlink" Target="https://www.nj.gov/cgi-bin/education/csg/14/csg1a.pl?string=NK-12K-123500plus&amp;maxhits=1000" TargetMode="External"/><Relationship Id="rId646" Type="http://schemas.openxmlformats.org/officeDocument/2006/relationships/hyperlink" Target="https://www.nj.gov/cgi-bin/education/csg/14/csg1a.pl?string=IK-12K-80-400&amp;maxhits=1000" TargetMode="External"/><Relationship Id="rId201" Type="http://schemas.openxmlformats.org/officeDocument/2006/relationships/hyperlink" Target="https://www.nj.gov/cgi-bin/education/csg/14/csg1a.pl?string=AK-6K-6&amp;maxhits=1000" TargetMode="External"/><Relationship Id="rId243" Type="http://schemas.openxmlformats.org/officeDocument/2006/relationships/hyperlink" Target="https://www.nj.gov/cgi-bin/education/csg/14/csg1a.pl?string=OCHARTER&amp;maxhits=1000" TargetMode="External"/><Relationship Id="rId285" Type="http://schemas.openxmlformats.org/officeDocument/2006/relationships/hyperlink" Target="https://www.nj.gov/cgi-bin/education/csg/14/csg1a.pl?string=AK-6K-6&amp;maxhits=1000" TargetMode="External"/><Relationship Id="rId450" Type="http://schemas.openxmlformats.org/officeDocument/2006/relationships/hyperlink" Target="https://www.nj.gov/cgi-bin/education/csg/14/csg1a.pl?string=MK-12K-121800-3500&amp;maxhits=1000" TargetMode="External"/><Relationship Id="rId506" Type="http://schemas.openxmlformats.org/officeDocument/2006/relationships/hyperlink" Target="https://www.nj.gov/cgi-bin/education/csg/14/csg1a.pl?string=AK-6K-6&amp;maxhits=1000" TargetMode="External"/><Relationship Id="rId38" Type="http://schemas.openxmlformats.org/officeDocument/2006/relationships/hyperlink" Target="https://www.nj.gov/cgi-bin/education/csg/14/csg1a.pl?string=LK-12K-120-1800&amp;maxhits=1000" TargetMode="External"/><Relationship Id="rId103" Type="http://schemas.openxmlformats.org/officeDocument/2006/relationships/hyperlink" Target="https://www.nj.gov/cgi-bin/education/csg/14/csg1a.pl?string=EK-8K-8751plus&amp;maxhits=1000" TargetMode="External"/><Relationship Id="rId310" Type="http://schemas.openxmlformats.org/officeDocument/2006/relationships/hyperlink" Target="https://www.nj.gov/cgi-bin/education/csg/14/csg1a.pl?string=OCHARTER&amp;maxhits=1000" TargetMode="External"/><Relationship Id="rId492" Type="http://schemas.openxmlformats.org/officeDocument/2006/relationships/hyperlink" Target="https://www.nj.gov/cgi-bin/education/csg/14/csg1a.pl?string=EK-8K-8751plus&amp;maxhits=1000" TargetMode="External"/><Relationship Id="rId548" Type="http://schemas.openxmlformats.org/officeDocument/2006/relationships/hyperlink" Target="https://www.nj.gov/cgi-bin/education/csg/14/csg1a.pl?string=IK-12K-80-400&amp;maxhits=1000" TargetMode="External"/><Relationship Id="rId91" Type="http://schemas.openxmlformats.org/officeDocument/2006/relationships/hyperlink" Target="https://www.nj.gov/cgi-bin/education/csg/14/csg1a.pl?string=MK-12K-121800-3500&amp;maxhits=1000" TargetMode="External"/><Relationship Id="rId145" Type="http://schemas.openxmlformats.org/officeDocument/2006/relationships/hyperlink" Target="https://www.nj.gov/cgi-bin/education/csg/14/csg1a.pl?string=IK-12K-80-400&amp;maxhits=1000" TargetMode="External"/><Relationship Id="rId187" Type="http://schemas.openxmlformats.org/officeDocument/2006/relationships/hyperlink" Target="https://www.nj.gov/cgi-bin/education/csg/14/csg1a.pl?string=EK-8K-8751plus&amp;maxhits=1000" TargetMode="External"/><Relationship Id="rId352" Type="http://schemas.openxmlformats.org/officeDocument/2006/relationships/hyperlink" Target="https://www.nj.gov/cgi-bin/education/csg/14/csg1a.pl?string=DK-8K-8401-750&amp;maxhits=1000" TargetMode="External"/><Relationship Id="rId394" Type="http://schemas.openxmlformats.org/officeDocument/2006/relationships/hyperlink" Target="https://www.nj.gov/cgi-bin/education/csg/14/csg1a.pl?string=NK-12K-123500plus&amp;maxhits=1000" TargetMode="External"/><Relationship Id="rId408" Type="http://schemas.openxmlformats.org/officeDocument/2006/relationships/hyperlink" Target="https://www.nj.gov/cgi-bin/education/csg/14/csg1a.pl?string=EK-8K-8751plus&amp;maxhits=1000" TargetMode="External"/><Relationship Id="rId615" Type="http://schemas.openxmlformats.org/officeDocument/2006/relationships/hyperlink" Target="https://www.nj.gov/cgi-bin/education/csg/14/csg1a.pl?string=KK-12K-8751plus&amp;maxhits=1000" TargetMode="External"/><Relationship Id="rId212" Type="http://schemas.openxmlformats.org/officeDocument/2006/relationships/hyperlink" Target="https://www.nj.gov/cgi-bin/education/csg/14/csg1a.pl?string=JK-12K-8401-750&amp;maxhits=1000" TargetMode="External"/><Relationship Id="rId254" Type="http://schemas.openxmlformats.org/officeDocument/2006/relationships/hyperlink" Target="https://www.nj.gov/cgi-bin/education/csg/14/csg1a.pl?string=OCHARTER&amp;maxhits=1000" TargetMode="External"/><Relationship Id="rId49" Type="http://schemas.openxmlformats.org/officeDocument/2006/relationships/hyperlink" Target="https://www.nj.gov/cgi-bin/education/csg/14/csg1a.pl?string=KK-12K-8751plus&amp;maxhits=1000" TargetMode="External"/><Relationship Id="rId114" Type="http://schemas.openxmlformats.org/officeDocument/2006/relationships/hyperlink" Target="https://www.nj.gov/cgi-bin/education/csg/14/csg1a.pl?string=IK-12K-80-400&amp;maxhits=1000" TargetMode="External"/><Relationship Id="rId296" Type="http://schemas.openxmlformats.org/officeDocument/2006/relationships/hyperlink" Target="https://www.nj.gov/cgi-bin/education/csg/14/csg1a.pl?string=AK-6K-6&amp;maxhits=1000" TargetMode="External"/><Relationship Id="rId461" Type="http://schemas.openxmlformats.org/officeDocument/2006/relationships/hyperlink" Target="https://www.nj.gov/cgi-bin/education/csg/14/csg1a.pl?string=GG9-127-129-12&amp;maxhits=1000" TargetMode="External"/><Relationship Id="rId517" Type="http://schemas.openxmlformats.org/officeDocument/2006/relationships/hyperlink" Target="https://www.nj.gov/cgi-bin/education/csg/14/csg1a.pl?string=FG7-127-129-12&amp;maxhits=1000" TargetMode="External"/><Relationship Id="rId559" Type="http://schemas.openxmlformats.org/officeDocument/2006/relationships/hyperlink" Target="https://www.nj.gov/cgi-bin/education/csg/14/csg1a.pl?string=LK-12K-120-1800&amp;maxhits=1000" TargetMode="External"/><Relationship Id="rId60" Type="http://schemas.openxmlformats.org/officeDocument/2006/relationships/hyperlink" Target="https://www.nj.gov/cgi-bin/education/csg/14/csg1a.pl?string=MK-12K-121800-3500&amp;maxhits=1000" TargetMode="External"/><Relationship Id="rId156" Type="http://schemas.openxmlformats.org/officeDocument/2006/relationships/hyperlink" Target="https://www.nj.gov/cgi-bin/education/csg/14/csg1a.pl?string=IK-12K-80-400&amp;maxhits=1000" TargetMode="External"/><Relationship Id="rId198" Type="http://schemas.openxmlformats.org/officeDocument/2006/relationships/hyperlink" Target="https://www.nj.gov/cgi-bin/education/csg/14/csg1a.pl?string=QCOUNTYVOC&amp;maxhits=1000" TargetMode="External"/><Relationship Id="rId321" Type="http://schemas.openxmlformats.org/officeDocument/2006/relationships/hyperlink" Target="https://www.nj.gov/cgi-bin/education/csg/14/csg1a.pl?string=OCHARTER&amp;maxhits=1000" TargetMode="External"/><Relationship Id="rId363" Type="http://schemas.openxmlformats.org/officeDocument/2006/relationships/hyperlink" Target="https://www.nj.gov/cgi-bin/education/csg/14/csg1a.pl?string=QCOUNTYVOC&amp;maxhits=1000" TargetMode="External"/><Relationship Id="rId419" Type="http://schemas.openxmlformats.org/officeDocument/2006/relationships/hyperlink" Target="https://www.nj.gov/cgi-bin/education/csg/14/csg1a.pl?string=EK-8K-8751plus&amp;maxhits=1000" TargetMode="External"/><Relationship Id="rId570" Type="http://schemas.openxmlformats.org/officeDocument/2006/relationships/hyperlink" Target="https://www.nj.gov/cgi-bin/education/csg/14/csg1a.pl?string=NK-12K-123500plus&amp;maxhits=1000" TargetMode="External"/><Relationship Id="rId626" Type="http://schemas.openxmlformats.org/officeDocument/2006/relationships/hyperlink" Target="https://www.nj.gov/cgi-bin/education/csg/14/csg1a.pl?string=OCHARTER&amp;maxhits=1000" TargetMode="External"/><Relationship Id="rId223" Type="http://schemas.openxmlformats.org/officeDocument/2006/relationships/hyperlink" Target="https://www.nj.gov/cgi-bin/education/csg/14/csg1a.pl?string=OCHARTER&amp;maxhits=1000" TargetMode="External"/><Relationship Id="rId430" Type="http://schemas.openxmlformats.org/officeDocument/2006/relationships/hyperlink" Target="https://www.nj.gov/cgi-bin/education/csg/14/csg1a.pl?string=CK-8K-80-400&amp;maxhits=1000" TargetMode="External"/><Relationship Id="rId18" Type="http://schemas.openxmlformats.org/officeDocument/2006/relationships/hyperlink" Target="https://www.nj.gov/cgi-bin/education/csg/14/csg1a.pl?string=GG9-127-129-12&amp;maxhits=1000" TargetMode="External"/><Relationship Id="rId265" Type="http://schemas.openxmlformats.org/officeDocument/2006/relationships/hyperlink" Target="https://www.nj.gov/cgi-bin/education/csg/14/csg1a.pl?string=NK-12K-123500plus&amp;maxhits=1000" TargetMode="External"/><Relationship Id="rId472" Type="http://schemas.openxmlformats.org/officeDocument/2006/relationships/hyperlink" Target="https://www.nj.gov/cgi-bin/education/csg/14/csg1a.pl?string=NK-12K-123500plus&amp;maxhits=1000" TargetMode="External"/><Relationship Id="rId528" Type="http://schemas.openxmlformats.org/officeDocument/2006/relationships/hyperlink" Target="https://www.nj.gov/cgi-bin/education/csg/14/csg1a.pl?string=GG9-127-129-12&amp;maxhits=1000" TargetMode="External"/><Relationship Id="rId125" Type="http://schemas.openxmlformats.org/officeDocument/2006/relationships/hyperlink" Target="https://www.nj.gov/cgi-bin/education/csg/14/csg1a.pl?string=DK-8K-8401-750&amp;maxhits=1000" TargetMode="External"/><Relationship Id="rId167" Type="http://schemas.openxmlformats.org/officeDocument/2006/relationships/hyperlink" Target="https://www.nj.gov/cgi-bin/education/csg/14/csg1a.pl?string=GG9-127-129-12&amp;maxhits=1000" TargetMode="External"/><Relationship Id="rId332" Type="http://schemas.openxmlformats.org/officeDocument/2006/relationships/hyperlink" Target="https://www.nj.gov/cgi-bin/education/csg/14/csg1a.pl?string=DK-8K-8401-750&amp;maxhits=1000" TargetMode="External"/><Relationship Id="rId374" Type="http://schemas.openxmlformats.org/officeDocument/2006/relationships/hyperlink" Target="https://www.nj.gov/cgi-bin/education/csg/14/csg1a.pl?string=JK-12K-8401-750&amp;maxhits=1000" TargetMode="External"/><Relationship Id="rId581" Type="http://schemas.openxmlformats.org/officeDocument/2006/relationships/hyperlink" Target="https://www.nj.gov/cgi-bin/education/csg/14/csg1a.pl?string=EK-8K-8751plus&amp;maxhits=1000" TargetMode="External"/><Relationship Id="rId71" Type="http://schemas.openxmlformats.org/officeDocument/2006/relationships/hyperlink" Target="https://www.nj.gov/cgi-bin/education/csg/14/csg1a.pl?string=GG9-127-129-12&amp;maxhits=1000" TargetMode="External"/><Relationship Id="rId234" Type="http://schemas.openxmlformats.org/officeDocument/2006/relationships/hyperlink" Target="https://www.nj.gov/cgi-bin/education/csg/14/csg1a.pl?string=OCHARTER&amp;maxhits=1000" TargetMode="External"/><Relationship Id="rId637" Type="http://schemas.openxmlformats.org/officeDocument/2006/relationships/hyperlink" Target="https://www.nj.gov/cgi-bin/education/csg/14/csg1a.pl?string=KK-12K-8751plus&amp;maxhits=1000" TargetMode="External"/><Relationship Id="rId2" Type="http://schemas.openxmlformats.org/officeDocument/2006/relationships/hyperlink" Target="https://www.nj.gov/cgi-bin/education/csg/14/csg1a.pl?string=NK-12K-123500plus&amp;maxhits=1000" TargetMode="External"/><Relationship Id="rId29" Type="http://schemas.openxmlformats.org/officeDocument/2006/relationships/hyperlink" Target="https://www.nj.gov/cgi-bin/education/csg/14/csg1a.pl?string=OCHARTER&amp;maxhits=1000" TargetMode="External"/><Relationship Id="rId276" Type="http://schemas.openxmlformats.org/officeDocument/2006/relationships/hyperlink" Target="https://www.nj.gov/cgi-bin/education/csg/14/csg1a.pl?string=NK-12K-123500plus&amp;maxhits=1000" TargetMode="External"/><Relationship Id="rId441" Type="http://schemas.openxmlformats.org/officeDocument/2006/relationships/hyperlink" Target="https://www.nj.gov/cgi-bin/education/csg/14/csg1a.pl?string=EK-8K-8751plus&amp;maxhits=1000" TargetMode="External"/><Relationship Id="rId483" Type="http://schemas.openxmlformats.org/officeDocument/2006/relationships/hyperlink" Target="https://www.nj.gov/cgi-bin/education/csg/14/csg1a.pl?string=NK-12K-123500plus&amp;maxhits=1000" TargetMode="External"/><Relationship Id="rId539" Type="http://schemas.openxmlformats.org/officeDocument/2006/relationships/hyperlink" Target="https://www.nj.gov/cgi-bin/education/csg/14/csg1a.pl?string=EK-8K-8751plus&amp;maxhits=1000" TargetMode="External"/><Relationship Id="rId40" Type="http://schemas.openxmlformats.org/officeDocument/2006/relationships/hyperlink" Target="https://www.nj.gov/cgi-bin/education/csg/14/csg1a.pl?string=MK-12K-121800-3500&amp;maxhits=1000" TargetMode="External"/><Relationship Id="rId136" Type="http://schemas.openxmlformats.org/officeDocument/2006/relationships/hyperlink" Target="https://www.nj.gov/cgi-bin/education/csg/14/csg1a.pl?string=OCHARTER&amp;maxhits=1000" TargetMode="External"/><Relationship Id="rId178" Type="http://schemas.openxmlformats.org/officeDocument/2006/relationships/hyperlink" Target="https://www.nj.gov/cgi-bin/education/csg/14/csg1a.pl?string=IK-12K-80-400&amp;maxhits=1000" TargetMode="External"/><Relationship Id="rId301" Type="http://schemas.openxmlformats.org/officeDocument/2006/relationships/hyperlink" Target="https://www.nj.gov/cgi-bin/education/csg/14/csg1a.pl?string=NK-12K-123500plus&amp;maxhits=1000" TargetMode="External"/><Relationship Id="rId343" Type="http://schemas.openxmlformats.org/officeDocument/2006/relationships/hyperlink" Target="https://www.nj.gov/cgi-bin/education/csg/14/csg1a.pl?string=CK-8K-80-400&amp;maxhits=1000" TargetMode="External"/><Relationship Id="rId550" Type="http://schemas.openxmlformats.org/officeDocument/2006/relationships/hyperlink" Target="https://www.nj.gov/cgi-bin/education/csg/14/csg1a.pl?string=IK-12K-80-400&amp;maxhits=1000" TargetMode="External"/><Relationship Id="rId82" Type="http://schemas.openxmlformats.org/officeDocument/2006/relationships/hyperlink" Target="https://www.nj.gov/cgi-bin/education/csg/14/csg1a.pl?string=GG9-127-129-12&amp;maxhits=1000" TargetMode="External"/><Relationship Id="rId203" Type="http://schemas.openxmlformats.org/officeDocument/2006/relationships/hyperlink" Target="https://www.nj.gov/cgi-bin/education/csg/14/csg1a.pl?string=IK-12K-80-400&amp;maxhits=1000" TargetMode="External"/><Relationship Id="rId385" Type="http://schemas.openxmlformats.org/officeDocument/2006/relationships/hyperlink" Target="https://www.nj.gov/cgi-bin/education/csg/14/csg1a.pl?string=JK-12K-8401-750&amp;maxhits=1000" TargetMode="External"/><Relationship Id="rId592" Type="http://schemas.openxmlformats.org/officeDocument/2006/relationships/hyperlink" Target="https://www.nj.gov/cgi-bin/education/csg/14/csg1a.pl?string=CK-8K-80-400&amp;maxhits=1000" TargetMode="External"/><Relationship Id="rId606" Type="http://schemas.openxmlformats.org/officeDocument/2006/relationships/hyperlink" Target="https://www.nj.gov/cgi-bin/education/csg/14/csg1a.pl?string=MK-12K-121800-3500&amp;maxhits=1000" TargetMode="External"/><Relationship Id="rId648" Type="http://schemas.openxmlformats.org/officeDocument/2006/relationships/hyperlink" Target="https://www.nj.gov/cgi-bin/education/csg/14/csg1a.pl?string=IK-12K-80-400&amp;maxhits=1000" TargetMode="External"/><Relationship Id="rId245" Type="http://schemas.openxmlformats.org/officeDocument/2006/relationships/hyperlink" Target="https://www.nj.gov/cgi-bin/education/csg/14/csg1a.pl?string=OCHARTER&amp;maxhits=1000" TargetMode="External"/><Relationship Id="rId287" Type="http://schemas.openxmlformats.org/officeDocument/2006/relationships/hyperlink" Target="https://www.nj.gov/cgi-bin/education/csg/14/csg1a.pl?string=KK-12K-8751plus&amp;maxhits=1000" TargetMode="External"/><Relationship Id="rId410" Type="http://schemas.openxmlformats.org/officeDocument/2006/relationships/hyperlink" Target="https://www.nj.gov/cgi-bin/education/csg/14/csg1a.pl?string=CK-8K-80-400&amp;maxhits=1000" TargetMode="External"/><Relationship Id="rId452" Type="http://schemas.openxmlformats.org/officeDocument/2006/relationships/hyperlink" Target="https://www.nj.gov/cgi-bin/education/csg/14/csg1a.pl?string=DK-8K-8401-750&amp;maxhits=1000" TargetMode="External"/><Relationship Id="rId494" Type="http://schemas.openxmlformats.org/officeDocument/2006/relationships/hyperlink" Target="https://www.nj.gov/cgi-bin/education/csg/14/csg1a.pl?string=IK-12K-80-400&amp;maxhits=1000" TargetMode="External"/><Relationship Id="rId508" Type="http://schemas.openxmlformats.org/officeDocument/2006/relationships/hyperlink" Target="https://www.nj.gov/cgi-bin/education/csg/14/csg1a.pl?string=MK-12K-121800-3500&amp;maxhits=1000" TargetMode="External"/><Relationship Id="rId105" Type="http://schemas.openxmlformats.org/officeDocument/2006/relationships/hyperlink" Target="https://www.nj.gov/cgi-bin/education/csg/14/csg1a.pl?string=AK-6K-6&amp;maxhits=1000" TargetMode="External"/><Relationship Id="rId147" Type="http://schemas.openxmlformats.org/officeDocument/2006/relationships/hyperlink" Target="https://www.nj.gov/cgi-bin/education/csg/14/csg1a.pl?string=NK-12K-123500plus&amp;maxhits=1000" TargetMode="External"/><Relationship Id="rId312" Type="http://schemas.openxmlformats.org/officeDocument/2006/relationships/hyperlink" Target="https://www.nj.gov/cgi-bin/education/csg/14/csg1a.pl?string=NK-12K-123500plus&amp;maxhits=1000" TargetMode="External"/><Relationship Id="rId354" Type="http://schemas.openxmlformats.org/officeDocument/2006/relationships/hyperlink" Target="https://www.nj.gov/cgi-bin/education/csg/14/csg1a.pl?string=AK-6K-6&amp;maxhits=1000" TargetMode="External"/><Relationship Id="rId51" Type="http://schemas.openxmlformats.org/officeDocument/2006/relationships/hyperlink" Target="https://www.nj.gov/cgi-bin/education/csg/14/csg1a.pl?string=EK-8K-8751plus&amp;maxhits=1000" TargetMode="External"/><Relationship Id="rId93" Type="http://schemas.openxmlformats.org/officeDocument/2006/relationships/hyperlink" Target="https://www.nj.gov/cgi-bin/education/csg/14/csg1a.pl?string=HK-12K-6&amp;maxhits=1000" TargetMode="External"/><Relationship Id="rId189" Type="http://schemas.openxmlformats.org/officeDocument/2006/relationships/hyperlink" Target="https://www.nj.gov/cgi-bin/education/csg/14/csg1a.pl?string=GG9-127-129-12&amp;maxhits=1000" TargetMode="External"/><Relationship Id="rId396" Type="http://schemas.openxmlformats.org/officeDocument/2006/relationships/hyperlink" Target="https://www.nj.gov/cgi-bin/education/csg/14/csg1a.pl?string=MK-12K-121800-3500&amp;maxhits=1000" TargetMode="External"/><Relationship Id="rId561" Type="http://schemas.openxmlformats.org/officeDocument/2006/relationships/hyperlink" Target="https://www.nj.gov/cgi-bin/education/csg/14/csg1a.pl?string=NK-12K-123500plus&amp;maxhits=1000" TargetMode="External"/><Relationship Id="rId617" Type="http://schemas.openxmlformats.org/officeDocument/2006/relationships/hyperlink" Target="https://www.nj.gov/cgi-bin/education/csg/14/csg1a.pl?string=NK-12K-123500plus&amp;maxhits=1000" TargetMode="External"/><Relationship Id="rId214" Type="http://schemas.openxmlformats.org/officeDocument/2006/relationships/hyperlink" Target="https://www.nj.gov/cgi-bin/education/csg/14/csg1a.pl?string=GG9-127-129-12&amp;maxhits=1000" TargetMode="External"/><Relationship Id="rId256" Type="http://schemas.openxmlformats.org/officeDocument/2006/relationships/hyperlink" Target="https://www.nj.gov/cgi-bin/education/csg/14/csg1a.pl?string=OCHARTER&amp;maxhits=1000" TargetMode="External"/><Relationship Id="rId298" Type="http://schemas.openxmlformats.org/officeDocument/2006/relationships/hyperlink" Target="https://www.nj.gov/cgi-bin/education/csg/14/csg1a.pl?string=AK-6K-6&amp;maxhits=1000" TargetMode="External"/><Relationship Id="rId421" Type="http://schemas.openxmlformats.org/officeDocument/2006/relationships/hyperlink" Target="https://www.nj.gov/cgi-bin/education/csg/14/csg1a.pl?string=LK-12K-120-1800&amp;maxhits=1000" TargetMode="External"/><Relationship Id="rId463" Type="http://schemas.openxmlformats.org/officeDocument/2006/relationships/hyperlink" Target="https://www.nj.gov/cgi-bin/education/csg/14/csg1a.pl?string=IK-12K-80-400&amp;maxhits=1000" TargetMode="External"/><Relationship Id="rId519" Type="http://schemas.openxmlformats.org/officeDocument/2006/relationships/hyperlink" Target="https://www.nj.gov/cgi-bin/education/csg/14/csg1a.pl?string=NK-12K-123500plus&amp;maxhits=1000" TargetMode="External"/><Relationship Id="rId116" Type="http://schemas.openxmlformats.org/officeDocument/2006/relationships/hyperlink" Target="https://www.nj.gov/cgi-bin/education/csg/14/csg1a.pl?string=DK-8K-8401-750&amp;maxhits=1000" TargetMode="External"/><Relationship Id="rId158" Type="http://schemas.openxmlformats.org/officeDocument/2006/relationships/hyperlink" Target="https://www.nj.gov/cgi-bin/education/csg/14/csg1a.pl?string=NK-12K-123500plus&amp;maxhits=1000" TargetMode="External"/><Relationship Id="rId323" Type="http://schemas.openxmlformats.org/officeDocument/2006/relationships/hyperlink" Target="https://www.nj.gov/cgi-bin/education/csg/14/csg1a.pl?string=OCHARTER&amp;maxhits=1000" TargetMode="External"/><Relationship Id="rId530" Type="http://schemas.openxmlformats.org/officeDocument/2006/relationships/hyperlink" Target="https://www.nj.gov/cgi-bin/education/csg/14/csg1a.pl?string=DK-8K-8401-750&amp;maxhits=1000" TargetMode="External"/><Relationship Id="rId20" Type="http://schemas.openxmlformats.org/officeDocument/2006/relationships/hyperlink" Target="https://www.nj.gov/cgi-bin/education/csg/14/csg1a.pl?string=DK-8K-8401-750&amp;maxhits=1000" TargetMode="External"/><Relationship Id="rId62" Type="http://schemas.openxmlformats.org/officeDocument/2006/relationships/hyperlink" Target="https://www.nj.gov/cgi-bin/education/csg/14/csg1a.pl?string=MK-12K-121800-3500&amp;maxhits=1000" TargetMode="External"/><Relationship Id="rId365" Type="http://schemas.openxmlformats.org/officeDocument/2006/relationships/hyperlink" Target="https://www.nj.gov/cgi-bin/education/csg/14/csg1a.pl?string=OCHARTER&amp;maxhits=1000" TargetMode="External"/><Relationship Id="rId572" Type="http://schemas.openxmlformats.org/officeDocument/2006/relationships/hyperlink" Target="https://www.nj.gov/cgi-bin/education/csg/14/csg1a.pl?string=QCOUNTYVOC&amp;maxhits=1000" TargetMode="External"/><Relationship Id="rId628" Type="http://schemas.openxmlformats.org/officeDocument/2006/relationships/hyperlink" Target="https://www.nj.gov/cgi-bin/education/csg/14/csg1a.pl?string=NK-12K-123500plus&amp;maxhits=1000" TargetMode="External"/><Relationship Id="rId225" Type="http://schemas.openxmlformats.org/officeDocument/2006/relationships/hyperlink" Target="https://www.nj.gov/cgi-bin/education/csg/14/csg1a.pl?string=EK-8K-8751plus&amp;maxhits=1000" TargetMode="External"/><Relationship Id="rId267" Type="http://schemas.openxmlformats.org/officeDocument/2006/relationships/hyperlink" Target="https://www.nj.gov/cgi-bin/education/csg/14/csg1a.pl?string=OCHARTER&amp;maxhits=1000" TargetMode="External"/><Relationship Id="rId432" Type="http://schemas.openxmlformats.org/officeDocument/2006/relationships/hyperlink" Target="https://www.nj.gov/cgi-bin/education/csg/14/csg1a.pl?string=GG9-127-129-12&amp;maxhits=1000" TargetMode="External"/><Relationship Id="rId474" Type="http://schemas.openxmlformats.org/officeDocument/2006/relationships/hyperlink" Target="https://www.nj.gov/cgi-bin/education/csg/14/csg1a.pl?string=GG9-127-129-12&amp;maxhits=1000" TargetMode="External"/><Relationship Id="rId127" Type="http://schemas.openxmlformats.org/officeDocument/2006/relationships/hyperlink" Target="https://www.nj.gov/cgi-bin/education/csg/14/csg1a.pl?string=NK-12K-123500plus&amp;maxhits=1000" TargetMode="External"/><Relationship Id="rId31" Type="http://schemas.openxmlformats.org/officeDocument/2006/relationships/hyperlink" Target="https://www.nj.gov/cgi-bin/education/csg/14/csg1a.pl?string=QCOUNTYVOC&amp;maxhits=1000" TargetMode="External"/><Relationship Id="rId73" Type="http://schemas.openxmlformats.org/officeDocument/2006/relationships/hyperlink" Target="https://www.nj.gov/cgi-bin/education/csg/14/csg1a.pl?string=DK-8K-8401-750&amp;maxhits=1000" TargetMode="External"/><Relationship Id="rId169" Type="http://schemas.openxmlformats.org/officeDocument/2006/relationships/hyperlink" Target="https://www.nj.gov/cgi-bin/education/csg/14/csg1a.pl?string=OCHARTER&amp;maxhits=1000" TargetMode="External"/><Relationship Id="rId334" Type="http://schemas.openxmlformats.org/officeDocument/2006/relationships/hyperlink" Target="https://www.nj.gov/cgi-bin/education/csg/14/csg1a.pl?string=DK-8K-8401-750&amp;maxhits=1000" TargetMode="External"/><Relationship Id="rId376" Type="http://schemas.openxmlformats.org/officeDocument/2006/relationships/hyperlink" Target="https://www.nj.gov/cgi-bin/education/csg/14/csg1a.pl?string=NK-12K-123500plus&amp;maxhits=1000" TargetMode="External"/><Relationship Id="rId541" Type="http://schemas.openxmlformats.org/officeDocument/2006/relationships/hyperlink" Target="https://www.nj.gov/cgi-bin/education/csg/14/csg1a.pl?string=EK-8K-8751plus&amp;maxhits=1000" TargetMode="External"/><Relationship Id="rId583" Type="http://schemas.openxmlformats.org/officeDocument/2006/relationships/hyperlink" Target="https://www.nj.gov/cgi-bin/education/csg/14/csg1a.pl?string=DK-8K-8401-750&amp;maxhits=1000" TargetMode="External"/><Relationship Id="rId639" Type="http://schemas.openxmlformats.org/officeDocument/2006/relationships/hyperlink" Target="https://www.nj.gov/cgi-bin/education/csg/14/csg1a.pl?string=MK-12K-121800-3500&amp;maxhits=1000" TargetMode="External"/><Relationship Id="rId4" Type="http://schemas.openxmlformats.org/officeDocument/2006/relationships/hyperlink" Target="https://www.nj.gov/cgi-bin/education/csg/14/csg1a.pl?string=QCOUNTYVOC&amp;maxhits=1000" TargetMode="External"/><Relationship Id="rId180" Type="http://schemas.openxmlformats.org/officeDocument/2006/relationships/hyperlink" Target="https://www.nj.gov/cgi-bin/education/csg/14/csg1a.pl?string=MK-12K-121800-3500&amp;maxhits=1000" TargetMode="External"/><Relationship Id="rId236" Type="http://schemas.openxmlformats.org/officeDocument/2006/relationships/hyperlink" Target="https://www.nj.gov/cgi-bin/education/csg/14/csg1a.pl?string=OCHARTER&amp;maxhits=1000" TargetMode="External"/><Relationship Id="rId278" Type="http://schemas.openxmlformats.org/officeDocument/2006/relationships/hyperlink" Target="https://www.nj.gov/cgi-bin/education/csg/14/csg1a.pl?string=AK-6K-6&amp;maxhits=1000" TargetMode="External"/><Relationship Id="rId401" Type="http://schemas.openxmlformats.org/officeDocument/2006/relationships/hyperlink" Target="https://www.nj.gov/cgi-bin/education/csg/14/csg1a.pl?string=AK-6K-6&amp;maxhits=1000" TargetMode="External"/><Relationship Id="rId443" Type="http://schemas.openxmlformats.org/officeDocument/2006/relationships/hyperlink" Target="https://www.nj.gov/cgi-bin/education/csg/14/csg1a.pl?string=IK-12K-80-400&amp;maxhits=1000" TargetMode="External"/><Relationship Id="rId650" Type="http://schemas.openxmlformats.org/officeDocument/2006/relationships/hyperlink" Target="https://www.nj.gov/cgi-bin/education/csg/14/csg1a.pl?string=PCSSD&amp;maxhits=1000" TargetMode="External"/><Relationship Id="rId303" Type="http://schemas.openxmlformats.org/officeDocument/2006/relationships/hyperlink" Target="https://www.nj.gov/cgi-bin/education/csg/14/csg1a.pl?string=OCHARTER&amp;maxhits=1000" TargetMode="External"/><Relationship Id="rId485" Type="http://schemas.openxmlformats.org/officeDocument/2006/relationships/hyperlink" Target="https://www.nj.gov/cgi-bin/education/csg/14/csg1a.pl?string=DK-8K-8401-750&amp;maxhits=1000" TargetMode="External"/><Relationship Id="rId42" Type="http://schemas.openxmlformats.org/officeDocument/2006/relationships/hyperlink" Target="https://www.nj.gov/cgi-bin/education/csg/14/csg1a.pl?string=HK-12K-6&amp;maxhits=1000" TargetMode="External"/><Relationship Id="rId84" Type="http://schemas.openxmlformats.org/officeDocument/2006/relationships/hyperlink" Target="https://www.nj.gov/cgi-bin/education/csg/14/csg1a.pl?string=LK-12K-120-1800&amp;maxhits=1000" TargetMode="External"/><Relationship Id="rId138" Type="http://schemas.openxmlformats.org/officeDocument/2006/relationships/hyperlink" Target="https://www.nj.gov/cgi-bin/education/csg/14/csg1a.pl?string=LK-12K-120-1800&amp;maxhits=1000" TargetMode="External"/><Relationship Id="rId345" Type="http://schemas.openxmlformats.org/officeDocument/2006/relationships/hyperlink" Target="https://www.nj.gov/cgi-bin/education/csg/14/csg1a.pl?string=BK-8K-6&amp;maxhits=1000" TargetMode="External"/><Relationship Id="rId387" Type="http://schemas.openxmlformats.org/officeDocument/2006/relationships/hyperlink" Target="https://www.nj.gov/cgi-bin/education/csg/14/csg1a.pl?string=NK-12K-123500plus&amp;maxhits=1000" TargetMode="External"/><Relationship Id="rId510" Type="http://schemas.openxmlformats.org/officeDocument/2006/relationships/hyperlink" Target="https://www.nj.gov/cgi-bin/education/csg/14/csg1a.pl?string=AK-6K-6&amp;maxhits=1000" TargetMode="External"/><Relationship Id="rId552" Type="http://schemas.openxmlformats.org/officeDocument/2006/relationships/hyperlink" Target="https://www.nj.gov/cgi-bin/education/csg/14/csg1a.pl?string=LK-12K-120-1800&amp;maxhits=1000" TargetMode="External"/><Relationship Id="rId594" Type="http://schemas.openxmlformats.org/officeDocument/2006/relationships/hyperlink" Target="https://www.nj.gov/cgi-bin/education/csg/14/csg1a.pl?string=IK-12K-80-400&amp;maxhits=1000" TargetMode="External"/><Relationship Id="rId608" Type="http://schemas.openxmlformats.org/officeDocument/2006/relationships/hyperlink" Target="https://www.nj.gov/cgi-bin/education/csg/14/csg1a.pl?string=MK-12K-121800-3500&amp;maxhits=1000" TargetMode="External"/><Relationship Id="rId191" Type="http://schemas.openxmlformats.org/officeDocument/2006/relationships/hyperlink" Target="https://www.nj.gov/cgi-bin/education/csg/14/csg1a.pl?string=EK-8K-8751plus&amp;maxhits=1000" TargetMode="External"/><Relationship Id="rId205" Type="http://schemas.openxmlformats.org/officeDocument/2006/relationships/hyperlink" Target="https://www.nj.gov/cgi-bin/education/csg/14/csg1a.pl?string=IK-12K-80-400&amp;maxhits=1000" TargetMode="External"/><Relationship Id="rId247" Type="http://schemas.openxmlformats.org/officeDocument/2006/relationships/hyperlink" Target="https://www.nj.gov/cgi-bin/education/csg/14/csg1a.pl?string=OCHARTER&amp;maxhits=1000" TargetMode="External"/><Relationship Id="rId412" Type="http://schemas.openxmlformats.org/officeDocument/2006/relationships/hyperlink" Target="https://www.nj.gov/cgi-bin/education/csg/14/csg1a.pl?string=GG9-127-129-12&amp;maxhits=1000" TargetMode="External"/><Relationship Id="rId107" Type="http://schemas.openxmlformats.org/officeDocument/2006/relationships/hyperlink" Target="https://www.nj.gov/cgi-bin/education/csg/14/csg1a.pl?string=MK-12K-121800-3500&amp;maxhits=1000" TargetMode="External"/><Relationship Id="rId289" Type="http://schemas.openxmlformats.org/officeDocument/2006/relationships/hyperlink" Target="https://www.nj.gov/cgi-bin/education/csg/14/csg1a.pl?string=NK-12K-123500plus&amp;maxhits=1000" TargetMode="External"/><Relationship Id="rId454" Type="http://schemas.openxmlformats.org/officeDocument/2006/relationships/hyperlink" Target="https://www.nj.gov/cgi-bin/education/csg/14/csg1a.pl?string=JK-12K-8401-750&amp;maxhits=1000" TargetMode="External"/><Relationship Id="rId496" Type="http://schemas.openxmlformats.org/officeDocument/2006/relationships/hyperlink" Target="https://www.nj.gov/cgi-bin/education/csg/14/csg1a.pl?string=AK-6K-6&amp;maxhits=1000" TargetMode="External"/><Relationship Id="rId11" Type="http://schemas.openxmlformats.org/officeDocument/2006/relationships/hyperlink" Target="https://www.nj.gov/cgi-bin/education/csg/14/csg1a.pl?string=JK-12K-8401-750&amp;maxhits=1000" TargetMode="External"/><Relationship Id="rId53" Type="http://schemas.openxmlformats.org/officeDocument/2006/relationships/hyperlink" Target="https://www.nj.gov/cgi-bin/education/csg/14/csg1a.pl?string=MK-12K-121800-3500&amp;maxhits=1000" TargetMode="External"/><Relationship Id="rId149" Type="http://schemas.openxmlformats.org/officeDocument/2006/relationships/hyperlink" Target="https://www.nj.gov/cgi-bin/education/csg/14/csg1a.pl?string=OCHARTER&amp;maxhits=1000" TargetMode="External"/><Relationship Id="rId314" Type="http://schemas.openxmlformats.org/officeDocument/2006/relationships/hyperlink" Target="https://www.nj.gov/cgi-bin/education/csg/14/csg1a.pl?string=OCHARTER&amp;maxhits=1000" TargetMode="External"/><Relationship Id="rId356" Type="http://schemas.openxmlformats.org/officeDocument/2006/relationships/hyperlink" Target="https://www.nj.gov/cgi-bin/education/csg/14/csg1a.pl?string=NK-12K-123500plus&amp;maxhits=1000" TargetMode="External"/><Relationship Id="rId398" Type="http://schemas.openxmlformats.org/officeDocument/2006/relationships/hyperlink" Target="https://www.nj.gov/cgi-bin/education/csg/14/csg1a.pl?string=NK-12K-123500plus&amp;maxhits=1000" TargetMode="External"/><Relationship Id="rId521" Type="http://schemas.openxmlformats.org/officeDocument/2006/relationships/hyperlink" Target="https://www.nj.gov/cgi-bin/education/csg/14/csg1a.pl?string=JK-12K-8401-750&amp;maxhits=1000" TargetMode="External"/><Relationship Id="rId563" Type="http://schemas.openxmlformats.org/officeDocument/2006/relationships/hyperlink" Target="https://www.nj.gov/cgi-bin/education/csg/14/csg1a.pl?string=KK-12K-8751plus&amp;maxhits=1000" TargetMode="External"/><Relationship Id="rId619" Type="http://schemas.openxmlformats.org/officeDocument/2006/relationships/hyperlink" Target="https://www.nj.gov/cgi-bin/education/csg/14/csg1a.pl?string=NK-12K-123500plus&amp;maxhits=1000" TargetMode="External"/><Relationship Id="rId95" Type="http://schemas.openxmlformats.org/officeDocument/2006/relationships/hyperlink" Target="https://www.nj.gov/cgi-bin/education/csg/14/csg1a.pl?string=OCHARTER&amp;maxhits=1000" TargetMode="External"/><Relationship Id="rId160" Type="http://schemas.openxmlformats.org/officeDocument/2006/relationships/hyperlink" Target="https://www.nj.gov/cgi-bin/education/csg/14/csg1a.pl?string=OCHARTER&amp;maxhits=1000" TargetMode="External"/><Relationship Id="rId216" Type="http://schemas.openxmlformats.org/officeDocument/2006/relationships/hyperlink" Target="https://www.nj.gov/cgi-bin/education/csg/14/csg1a.pl?string=IK-12K-80-400&amp;maxhits=1000" TargetMode="External"/><Relationship Id="rId423" Type="http://schemas.openxmlformats.org/officeDocument/2006/relationships/hyperlink" Target="https://www.nj.gov/cgi-bin/education/csg/14/csg1a.pl?string=NK-12K-123500plus&amp;maxhits=1000" TargetMode="External"/><Relationship Id="rId258" Type="http://schemas.openxmlformats.org/officeDocument/2006/relationships/hyperlink" Target="https://www.nj.gov/cgi-bin/education/csg/14/csg1a.pl?string=OCHARTER&amp;maxhits=1000" TargetMode="External"/><Relationship Id="rId465" Type="http://schemas.openxmlformats.org/officeDocument/2006/relationships/hyperlink" Target="https://www.nj.gov/cgi-bin/education/csg/14/csg1a.pl?string=MK-12K-121800-3500&amp;maxhits=1000" TargetMode="External"/><Relationship Id="rId630" Type="http://schemas.openxmlformats.org/officeDocument/2006/relationships/hyperlink" Target="https://www.nj.gov/cgi-bin/education/csg/14/csg1a.pl?string=IK-12K-80-400&amp;maxhits=1000" TargetMode="External"/><Relationship Id="rId22" Type="http://schemas.openxmlformats.org/officeDocument/2006/relationships/hyperlink" Target="https://www.nj.gov/cgi-bin/education/csg/14/csg1a.pl?string=NK-12K-123500plus&amp;maxhits=1000" TargetMode="External"/><Relationship Id="rId64" Type="http://schemas.openxmlformats.org/officeDocument/2006/relationships/hyperlink" Target="https://www.nj.gov/cgi-bin/education/csg/14/csg1a.pl?string=MK-12K-121800-3500&amp;maxhits=1000" TargetMode="External"/><Relationship Id="rId118" Type="http://schemas.openxmlformats.org/officeDocument/2006/relationships/hyperlink" Target="https://www.nj.gov/cgi-bin/education/csg/14/csg1a.pl?string=EK-8K-8751plus&amp;maxhits=1000" TargetMode="External"/><Relationship Id="rId325" Type="http://schemas.openxmlformats.org/officeDocument/2006/relationships/hyperlink" Target="https://www.nj.gov/cgi-bin/education/csg/14/csg1a.pl?string=NK-12K-123500plus&amp;maxhits=1000" TargetMode="External"/><Relationship Id="rId367" Type="http://schemas.openxmlformats.org/officeDocument/2006/relationships/hyperlink" Target="https://www.nj.gov/cgi-bin/education/csg/14/csg1a.pl?string=MK-12K-121800-3500&amp;maxhits=1000" TargetMode="External"/><Relationship Id="rId532" Type="http://schemas.openxmlformats.org/officeDocument/2006/relationships/hyperlink" Target="https://www.nj.gov/cgi-bin/education/csg/14/csg1a.pl?string=NK-12K-123500plus&amp;maxhits=1000" TargetMode="External"/><Relationship Id="rId574" Type="http://schemas.openxmlformats.org/officeDocument/2006/relationships/hyperlink" Target="https://www.nj.gov/cgi-bin/education/csg/14/csg1a.pl?string=MK-12K-121800-3500&amp;maxhits=1000" TargetMode="External"/><Relationship Id="rId171" Type="http://schemas.openxmlformats.org/officeDocument/2006/relationships/hyperlink" Target="https://www.nj.gov/cgi-bin/education/csg/14/csg1a.pl?string=MK-12K-121800-3500&amp;maxhits=1000" TargetMode="External"/><Relationship Id="rId227" Type="http://schemas.openxmlformats.org/officeDocument/2006/relationships/hyperlink" Target="https://www.nj.gov/cgi-bin/education/csg/14/csg1a.pl?string=OCHARTER&amp;maxhits=1000" TargetMode="External"/><Relationship Id="rId269" Type="http://schemas.openxmlformats.org/officeDocument/2006/relationships/hyperlink" Target="https://www.nj.gov/cgi-bin/education/csg/14/csg1a.pl?string=MK-12K-121800-3500&amp;maxhits=1000" TargetMode="External"/><Relationship Id="rId434" Type="http://schemas.openxmlformats.org/officeDocument/2006/relationships/hyperlink" Target="https://www.nj.gov/cgi-bin/education/csg/14/csg1a.pl?string=NK-12K-123500plus&amp;maxhits=1000" TargetMode="External"/><Relationship Id="rId476" Type="http://schemas.openxmlformats.org/officeDocument/2006/relationships/hyperlink" Target="https://www.nj.gov/cgi-bin/education/csg/14/csg1a.pl?string=NK-12K-123500plus&amp;maxhits=1000" TargetMode="External"/><Relationship Id="rId641" Type="http://schemas.openxmlformats.org/officeDocument/2006/relationships/hyperlink" Target="https://www.nj.gov/cgi-bin/education/csg/14/csg1a.pl?string=IK-12K-80-400&amp;maxhits=1000" TargetMode="External"/><Relationship Id="rId33" Type="http://schemas.openxmlformats.org/officeDocument/2006/relationships/hyperlink" Target="https://www.nj.gov/cgi-bin/education/csg/14/csg1a.pl?string=LK-12K-120-1800&amp;maxhits=1000" TargetMode="External"/><Relationship Id="rId129" Type="http://schemas.openxmlformats.org/officeDocument/2006/relationships/hyperlink" Target="https://www.nj.gov/cgi-bin/education/csg/14/csg1a.pl?string=EK-8K-8751plus&amp;maxhits=1000" TargetMode="External"/><Relationship Id="rId280" Type="http://schemas.openxmlformats.org/officeDocument/2006/relationships/hyperlink" Target="https://www.nj.gov/cgi-bin/education/csg/14/csg1a.pl?string=FG7-127-129-12&amp;maxhits=1000" TargetMode="External"/><Relationship Id="rId336" Type="http://schemas.openxmlformats.org/officeDocument/2006/relationships/hyperlink" Target="https://www.nj.gov/cgi-bin/education/csg/14/csg1a.pl?string=CK-8K-80-400&amp;maxhits=1000" TargetMode="External"/><Relationship Id="rId501" Type="http://schemas.openxmlformats.org/officeDocument/2006/relationships/hyperlink" Target="https://www.nj.gov/cgi-bin/education/csg/14/csg1a.pl?string=NK-12K-123500plus&amp;maxhits=1000" TargetMode="External"/><Relationship Id="rId543" Type="http://schemas.openxmlformats.org/officeDocument/2006/relationships/hyperlink" Target="https://www.nj.gov/cgi-bin/education/csg/14/csg1a.pl?string=NK-12K-123500plus&amp;maxhits=1000" TargetMode="External"/><Relationship Id="rId75" Type="http://schemas.openxmlformats.org/officeDocument/2006/relationships/hyperlink" Target="https://www.nj.gov/cgi-bin/education/csg/14/csg1a.pl?string=EK-8K-8751plus&amp;maxhits=1000" TargetMode="External"/><Relationship Id="rId140" Type="http://schemas.openxmlformats.org/officeDocument/2006/relationships/hyperlink" Target="https://www.nj.gov/cgi-bin/education/csg/14/csg1a.pl?string=EK-8K-8751plus&amp;maxhits=1000" TargetMode="External"/><Relationship Id="rId182" Type="http://schemas.openxmlformats.org/officeDocument/2006/relationships/hyperlink" Target="https://www.nj.gov/cgi-bin/education/csg/14/csg1a.pl?string=IK-12K-80-400&amp;maxhits=1000" TargetMode="External"/><Relationship Id="rId378" Type="http://schemas.openxmlformats.org/officeDocument/2006/relationships/hyperlink" Target="https://www.nj.gov/cgi-bin/education/csg/14/csg1a.pl?string=OCHARTER&amp;maxhits=1000" TargetMode="External"/><Relationship Id="rId403" Type="http://schemas.openxmlformats.org/officeDocument/2006/relationships/hyperlink" Target="https://www.nj.gov/cgi-bin/education/csg/14/csg1a.pl?string=JK-12K-8401-750&amp;maxhits=1000" TargetMode="External"/><Relationship Id="rId585" Type="http://schemas.openxmlformats.org/officeDocument/2006/relationships/hyperlink" Target="https://www.nj.gov/cgi-bin/education/csg/14/csg1a.pl?string=JK-12K-8401-750&amp;maxhits=1000" TargetMode="External"/><Relationship Id="rId6" Type="http://schemas.openxmlformats.org/officeDocument/2006/relationships/hyperlink" Target="https://www.nj.gov/cgi-bin/education/csg/14/csg1a.pl?string=MK-12K-121800-3500&amp;maxhits=1000" TargetMode="External"/><Relationship Id="rId238" Type="http://schemas.openxmlformats.org/officeDocument/2006/relationships/hyperlink" Target="https://www.nj.gov/cgi-bin/education/csg/14/csg1a.pl?string=AK-6K-6&amp;maxhits=1000" TargetMode="External"/><Relationship Id="rId445" Type="http://schemas.openxmlformats.org/officeDocument/2006/relationships/hyperlink" Target="https://www.nj.gov/cgi-bin/education/csg/14/csg1a.pl?string=DK-8K-8401-750&amp;maxhits=1000" TargetMode="External"/><Relationship Id="rId487" Type="http://schemas.openxmlformats.org/officeDocument/2006/relationships/hyperlink" Target="https://www.nj.gov/cgi-bin/education/csg/14/csg1a.pl?string=NK-12K-123500plus&amp;maxhits=1000" TargetMode="External"/><Relationship Id="rId610" Type="http://schemas.openxmlformats.org/officeDocument/2006/relationships/hyperlink" Target="https://www.nj.gov/cgi-bin/education/csg/14/csg1a.pl?string=NK-12K-123500plus&amp;maxhits=1000" TargetMode="External"/><Relationship Id="rId652" Type="http://schemas.openxmlformats.org/officeDocument/2006/relationships/hyperlink" Target="https://www.nj.gov/cgi-bin/education/csg/14/csg1a.pl?string=FG7-127-129-12&amp;maxhits=1000" TargetMode="External"/><Relationship Id="rId291" Type="http://schemas.openxmlformats.org/officeDocument/2006/relationships/hyperlink" Target="https://www.nj.gov/cgi-bin/education/csg/14/csg1a.pl?string=LK-12K-120-1800&amp;maxhits=1000" TargetMode="External"/><Relationship Id="rId305" Type="http://schemas.openxmlformats.org/officeDocument/2006/relationships/hyperlink" Target="https://www.nj.gov/cgi-bin/education/csg/14/csg1a.pl?string=OCHARTER&amp;maxhits=1000" TargetMode="External"/><Relationship Id="rId347" Type="http://schemas.openxmlformats.org/officeDocument/2006/relationships/hyperlink" Target="https://www.nj.gov/cgi-bin/education/csg/14/csg1a.pl?string=CK-8K-80-400&amp;maxhits=1000" TargetMode="External"/><Relationship Id="rId512" Type="http://schemas.openxmlformats.org/officeDocument/2006/relationships/hyperlink" Target="https://www.nj.gov/cgi-bin/education/csg/14/csg1a.pl?string=FG7-127-129-12&amp;maxhits=1000" TargetMode="External"/><Relationship Id="rId44" Type="http://schemas.openxmlformats.org/officeDocument/2006/relationships/hyperlink" Target="https://www.nj.gov/cgi-bin/education/csg/14/csg1a.pl?string=LK-12K-120-1800&amp;maxhits=1000" TargetMode="External"/><Relationship Id="rId86" Type="http://schemas.openxmlformats.org/officeDocument/2006/relationships/hyperlink" Target="https://www.nj.gov/cgi-bin/education/csg/14/csg1a.pl?string=NK-12K-123500plus&amp;maxhits=1000" TargetMode="External"/><Relationship Id="rId151" Type="http://schemas.openxmlformats.org/officeDocument/2006/relationships/hyperlink" Target="https://www.nj.gov/cgi-bin/education/csg/14/csg1a.pl?string=JK-12K-8401-750&amp;maxhits=1000" TargetMode="External"/><Relationship Id="rId389" Type="http://schemas.openxmlformats.org/officeDocument/2006/relationships/hyperlink" Target="https://www.nj.gov/cgi-bin/education/csg/14/csg1a.pl?string=NK-12K-123500plus&amp;maxhits=1000" TargetMode="External"/><Relationship Id="rId554" Type="http://schemas.openxmlformats.org/officeDocument/2006/relationships/hyperlink" Target="https://www.nj.gov/cgi-bin/education/csg/14/csg1a.pl?string=IK-12K-80-400&amp;maxhits=1000" TargetMode="External"/><Relationship Id="rId596" Type="http://schemas.openxmlformats.org/officeDocument/2006/relationships/hyperlink" Target="https://www.nj.gov/cgi-bin/education/csg/14/csg1a.pl?string=CK-8K-80-400&amp;maxhits=1000" TargetMode="External"/><Relationship Id="rId193" Type="http://schemas.openxmlformats.org/officeDocument/2006/relationships/hyperlink" Target="https://www.nj.gov/cgi-bin/education/csg/14/csg1a.pl?string=NK-12K-123500plus&amp;maxhits=1000" TargetMode="External"/><Relationship Id="rId207" Type="http://schemas.openxmlformats.org/officeDocument/2006/relationships/hyperlink" Target="https://www.nj.gov/cgi-bin/education/csg/14/csg1a.pl?string=AK-6K-6&amp;maxhits=1000" TargetMode="External"/><Relationship Id="rId249" Type="http://schemas.openxmlformats.org/officeDocument/2006/relationships/hyperlink" Target="https://www.nj.gov/cgi-bin/education/csg/14/csg1a.pl?string=OCHARTER&amp;maxhits=1000" TargetMode="External"/><Relationship Id="rId414" Type="http://schemas.openxmlformats.org/officeDocument/2006/relationships/hyperlink" Target="https://www.nj.gov/cgi-bin/education/csg/14/csg1a.pl?string=MK-12K-121800-3500&amp;maxhits=1000" TargetMode="External"/><Relationship Id="rId456" Type="http://schemas.openxmlformats.org/officeDocument/2006/relationships/hyperlink" Target="https://www.nj.gov/cgi-bin/education/csg/14/csg1a.pl?string=EK-8K-8751plus&amp;maxhits=1000" TargetMode="External"/><Relationship Id="rId498" Type="http://schemas.openxmlformats.org/officeDocument/2006/relationships/hyperlink" Target="https://www.nj.gov/cgi-bin/education/csg/14/csg1a.pl?string=FG7-127-129-12&amp;maxhits=1000" TargetMode="External"/><Relationship Id="rId621" Type="http://schemas.openxmlformats.org/officeDocument/2006/relationships/hyperlink" Target="https://www.nj.gov/cgi-bin/education/csg/14/csg1a.pl?string=MK-12K-121800-3500&amp;maxhits=1000" TargetMode="External"/><Relationship Id="rId13" Type="http://schemas.openxmlformats.org/officeDocument/2006/relationships/hyperlink" Target="https://www.nj.gov/cgi-bin/education/csg/14/csg1a.pl?string=EK-8K-8751plus&amp;maxhits=1000" TargetMode="External"/><Relationship Id="rId109" Type="http://schemas.openxmlformats.org/officeDocument/2006/relationships/hyperlink" Target="https://www.nj.gov/cgi-bin/education/csg/14/csg1a.pl?string=PCSSD&amp;maxhits=1000" TargetMode="External"/><Relationship Id="rId260" Type="http://schemas.openxmlformats.org/officeDocument/2006/relationships/hyperlink" Target="https://www.nj.gov/cgi-bin/education/csg/14/csg1a.pl?string=OCHARTER&amp;maxhits=1000" TargetMode="External"/><Relationship Id="rId316" Type="http://schemas.openxmlformats.org/officeDocument/2006/relationships/hyperlink" Target="https://www.nj.gov/cgi-bin/education/csg/14/csg1a.pl?string=OCHARTER&amp;maxhits=1000" TargetMode="External"/><Relationship Id="rId523" Type="http://schemas.openxmlformats.org/officeDocument/2006/relationships/hyperlink" Target="https://www.nj.gov/cgi-bin/education/csg/14/csg1a.pl?string=NK-12K-123500plus&amp;maxhits=1000" TargetMode="External"/><Relationship Id="rId55" Type="http://schemas.openxmlformats.org/officeDocument/2006/relationships/hyperlink" Target="https://www.nj.gov/cgi-bin/education/csg/14/csg1a.pl?string=DK-8K-8401-750&amp;maxhits=1000" TargetMode="External"/><Relationship Id="rId97" Type="http://schemas.openxmlformats.org/officeDocument/2006/relationships/hyperlink" Target="https://www.nj.gov/cgi-bin/education/csg/14/csg1a.pl?string=NK-12K-123500plus&amp;maxhits=1000" TargetMode="External"/><Relationship Id="rId120" Type="http://schemas.openxmlformats.org/officeDocument/2006/relationships/hyperlink" Target="https://www.nj.gov/cgi-bin/education/csg/14/csg1a.pl?string=DK-8K-8401-750&amp;maxhits=1000" TargetMode="External"/><Relationship Id="rId358" Type="http://schemas.openxmlformats.org/officeDocument/2006/relationships/hyperlink" Target="https://www.nj.gov/cgi-bin/education/csg/14/csg1a.pl?string=NK-12K-123500plus&amp;maxhits=1000" TargetMode="External"/><Relationship Id="rId565" Type="http://schemas.openxmlformats.org/officeDocument/2006/relationships/hyperlink" Target="https://www.nj.gov/cgi-bin/education/csg/14/csg1a.pl?string=OCHARTER&amp;maxhits=1000" TargetMode="External"/><Relationship Id="rId162" Type="http://schemas.openxmlformats.org/officeDocument/2006/relationships/hyperlink" Target="https://www.nj.gov/cgi-bin/education/csg/14/csg1a.pl?string=NK-12K-123500plus&amp;maxhits=1000" TargetMode="External"/><Relationship Id="rId218" Type="http://schemas.openxmlformats.org/officeDocument/2006/relationships/hyperlink" Target="https://www.nj.gov/cgi-bin/education/csg/14/csg1a.pl?string=CK-8K-80-400&amp;maxhits=1000" TargetMode="External"/><Relationship Id="rId425" Type="http://schemas.openxmlformats.org/officeDocument/2006/relationships/hyperlink" Target="https://www.nj.gov/cgi-bin/education/csg/14/csg1a.pl?string=LK-12K-120-1800&amp;maxhits=1000" TargetMode="External"/><Relationship Id="rId467" Type="http://schemas.openxmlformats.org/officeDocument/2006/relationships/hyperlink" Target="https://www.nj.gov/cgi-bin/education/csg/14/csg1a.pl?string=EK-8K-8751plus&amp;maxhits=1000" TargetMode="External"/><Relationship Id="rId632" Type="http://schemas.openxmlformats.org/officeDocument/2006/relationships/hyperlink" Target="https://www.nj.gov/cgi-bin/education/csg/14/csg1a.pl?string=IK-12K-80-400&amp;maxhits=1000" TargetMode="External"/><Relationship Id="rId271" Type="http://schemas.openxmlformats.org/officeDocument/2006/relationships/hyperlink" Target="https://www.nj.gov/cgi-bin/education/csg/14/csg1a.pl?string=FG7-127-129-12&amp;maxhits=1000" TargetMode="External"/><Relationship Id="rId24" Type="http://schemas.openxmlformats.org/officeDocument/2006/relationships/hyperlink" Target="https://www.nj.gov/cgi-bin/education/csg/14/csg1a.pl?string=EK-8K-8751plus&amp;maxhits=1000" TargetMode="External"/><Relationship Id="rId66" Type="http://schemas.openxmlformats.org/officeDocument/2006/relationships/hyperlink" Target="https://www.nj.gov/cgi-bin/education/csg/14/csg1a.pl?string=LK-12K-120-1800&amp;maxhits=1000" TargetMode="External"/><Relationship Id="rId131" Type="http://schemas.openxmlformats.org/officeDocument/2006/relationships/hyperlink" Target="https://www.nj.gov/cgi-bin/education/csg/14/csg1a.pl?string=AK-6K-6&amp;maxhits=1000" TargetMode="External"/><Relationship Id="rId327" Type="http://schemas.openxmlformats.org/officeDocument/2006/relationships/hyperlink" Target="https://www.nj.gov/cgi-bin/education/csg/14/csg1a.pl?string=DK-8K-8401-750&amp;maxhits=1000" TargetMode="External"/><Relationship Id="rId369" Type="http://schemas.openxmlformats.org/officeDocument/2006/relationships/hyperlink" Target="https://www.nj.gov/cgi-bin/education/csg/14/csg1a.pl?string=NK-12K-123500plus&amp;maxhits=1000" TargetMode="External"/><Relationship Id="rId534" Type="http://schemas.openxmlformats.org/officeDocument/2006/relationships/hyperlink" Target="https://www.nj.gov/cgi-bin/education/csg/14/csg1a.pl?string=QCOUNTYVOC&amp;maxhits=1000" TargetMode="External"/><Relationship Id="rId576" Type="http://schemas.openxmlformats.org/officeDocument/2006/relationships/hyperlink" Target="https://www.nj.gov/cgi-bin/education/csg/14/csg1a.pl?string=OCHARTER&amp;maxhits=1000" TargetMode="External"/><Relationship Id="rId173" Type="http://schemas.openxmlformats.org/officeDocument/2006/relationships/hyperlink" Target="https://www.nj.gov/cgi-bin/education/csg/14/csg1a.pl?string=LK-12K-120-1800&amp;maxhits=1000" TargetMode="External"/><Relationship Id="rId229" Type="http://schemas.openxmlformats.org/officeDocument/2006/relationships/hyperlink" Target="https://www.nj.gov/cgi-bin/education/csg/14/csg1a.pl?string=NK-12K-123500plus&amp;maxhits=1000" TargetMode="External"/><Relationship Id="rId380" Type="http://schemas.openxmlformats.org/officeDocument/2006/relationships/hyperlink" Target="https://www.nj.gov/cgi-bin/education/csg/14/csg1a.pl?string=LK-12K-120-1800&amp;maxhits=1000" TargetMode="External"/><Relationship Id="rId436" Type="http://schemas.openxmlformats.org/officeDocument/2006/relationships/hyperlink" Target="https://www.nj.gov/cgi-bin/education/csg/14/csg1a.pl?string=DK-8K-8401-750&amp;maxhits=1000" TargetMode="External"/><Relationship Id="rId601" Type="http://schemas.openxmlformats.org/officeDocument/2006/relationships/hyperlink" Target="https://www.nj.gov/cgi-bin/education/csg/14/csg1a.pl?string=OCHARTER&amp;maxhits=1000" TargetMode="External"/><Relationship Id="rId643" Type="http://schemas.openxmlformats.org/officeDocument/2006/relationships/hyperlink" Target="https://www.nj.gov/cgi-bin/education/csg/14/csg1a.pl?string=KK-12K-8751plus&amp;maxhits=1000" TargetMode="External"/><Relationship Id="rId240" Type="http://schemas.openxmlformats.org/officeDocument/2006/relationships/hyperlink" Target="https://www.nj.gov/cgi-bin/education/csg/14/csg1a.pl?string=MK-12K-121800-3500&amp;maxhits=1000" TargetMode="External"/><Relationship Id="rId478" Type="http://schemas.openxmlformats.org/officeDocument/2006/relationships/hyperlink" Target="https://www.nj.gov/cgi-bin/education/csg/14/csg1a.pl?string=NK-12K-123500plus&amp;maxhits=1000" TargetMode="External"/><Relationship Id="rId35" Type="http://schemas.openxmlformats.org/officeDocument/2006/relationships/hyperlink" Target="https://www.nj.gov/cgi-bin/education/csg/14/csg1a.pl?string=GG9-127-129-12&amp;maxhits=1000" TargetMode="External"/><Relationship Id="rId77" Type="http://schemas.openxmlformats.org/officeDocument/2006/relationships/hyperlink" Target="https://www.nj.gov/cgi-bin/education/csg/14/csg1a.pl?string=AK-6K-6&amp;maxhits=1000" TargetMode="External"/><Relationship Id="rId100" Type="http://schemas.openxmlformats.org/officeDocument/2006/relationships/hyperlink" Target="https://www.nj.gov/cgi-bin/education/csg/14/csg1a.pl?string=LK-12K-120-1800&amp;maxhits=1000" TargetMode="External"/><Relationship Id="rId282" Type="http://schemas.openxmlformats.org/officeDocument/2006/relationships/hyperlink" Target="https://www.nj.gov/cgi-bin/education/csg/14/csg1a.pl?string=PCSSD&amp;maxhits=1000" TargetMode="External"/><Relationship Id="rId338" Type="http://schemas.openxmlformats.org/officeDocument/2006/relationships/hyperlink" Target="https://www.nj.gov/cgi-bin/education/csg/14/csg1a.pl?string=CK-8K-80-400&amp;maxhits=1000" TargetMode="External"/><Relationship Id="rId503" Type="http://schemas.openxmlformats.org/officeDocument/2006/relationships/hyperlink" Target="https://www.nj.gov/cgi-bin/education/csg/14/csg1a.pl?string=JK-12K-8401-750&amp;maxhits=1000" TargetMode="External"/><Relationship Id="rId545" Type="http://schemas.openxmlformats.org/officeDocument/2006/relationships/hyperlink" Target="https://www.nj.gov/cgi-bin/education/csg/14/csg1a.pl?string=EK-8K-8751plus&amp;maxhits=1000" TargetMode="External"/><Relationship Id="rId587" Type="http://schemas.openxmlformats.org/officeDocument/2006/relationships/hyperlink" Target="https://www.nj.gov/cgi-bin/education/csg/14/csg1a.pl?string=AK-6K-6&amp;maxhits=1000" TargetMode="External"/><Relationship Id="rId8" Type="http://schemas.openxmlformats.org/officeDocument/2006/relationships/hyperlink" Target="https://www.nj.gov/cgi-bin/education/csg/14/csg1a.pl?string=DK-8K-8401-750&amp;maxhits=1000" TargetMode="External"/><Relationship Id="rId142" Type="http://schemas.openxmlformats.org/officeDocument/2006/relationships/hyperlink" Target="https://www.nj.gov/cgi-bin/education/csg/14/csg1a.pl?string=AK-6K-6&amp;maxhits=1000" TargetMode="External"/><Relationship Id="rId184" Type="http://schemas.openxmlformats.org/officeDocument/2006/relationships/hyperlink" Target="https://www.nj.gov/cgi-bin/education/csg/14/csg1a.pl?string=LK-12K-120-1800&amp;maxhits=1000" TargetMode="External"/><Relationship Id="rId391" Type="http://schemas.openxmlformats.org/officeDocument/2006/relationships/hyperlink" Target="https://www.nj.gov/cgi-bin/education/csg/14/csg1a.pl?string=NK-12K-123500plus&amp;maxhits=1000" TargetMode="External"/><Relationship Id="rId405" Type="http://schemas.openxmlformats.org/officeDocument/2006/relationships/hyperlink" Target="https://www.nj.gov/cgi-bin/education/csg/14/csg1a.pl?string=JK-12K-8401-750&amp;maxhits=1000" TargetMode="External"/><Relationship Id="rId447" Type="http://schemas.openxmlformats.org/officeDocument/2006/relationships/hyperlink" Target="https://www.nj.gov/cgi-bin/education/csg/14/csg1a.pl?string=IK-12K-80-400&amp;maxhits=1000" TargetMode="External"/><Relationship Id="rId612" Type="http://schemas.openxmlformats.org/officeDocument/2006/relationships/hyperlink" Target="https://www.nj.gov/cgi-bin/education/csg/14/csg1a.pl?string=MK-12K-121800-3500&amp;maxhits=1000" TargetMode="External"/><Relationship Id="rId251" Type="http://schemas.openxmlformats.org/officeDocument/2006/relationships/hyperlink" Target="https://www.nj.gov/cgi-bin/education/csg/14/csg1a.pl?string=NK-12K-123500plus&amp;maxhits=1000" TargetMode="External"/><Relationship Id="rId489" Type="http://schemas.openxmlformats.org/officeDocument/2006/relationships/hyperlink" Target="https://www.nj.gov/cgi-bin/education/csg/14/csg1a.pl?string=OCHARTER&amp;maxhits=1000" TargetMode="External"/><Relationship Id="rId654" Type="http://schemas.openxmlformats.org/officeDocument/2006/relationships/hyperlink" Target="https://www.nj.gov/cgi-bin/education/csg/14/csg1a.pl?string=AK-6K-6&amp;maxhits=1000" TargetMode="External"/><Relationship Id="rId46" Type="http://schemas.openxmlformats.org/officeDocument/2006/relationships/hyperlink" Target="https://www.nj.gov/cgi-bin/education/csg/14/csg1a.pl?string=JK-12K-8401-750&amp;maxhits=1000" TargetMode="External"/><Relationship Id="rId293" Type="http://schemas.openxmlformats.org/officeDocument/2006/relationships/hyperlink" Target="https://www.nj.gov/cgi-bin/education/csg/14/csg1a.pl?string=AK-6K-6&amp;maxhits=1000" TargetMode="External"/><Relationship Id="rId307" Type="http://schemas.openxmlformats.org/officeDocument/2006/relationships/hyperlink" Target="https://www.nj.gov/cgi-bin/education/csg/14/csg1a.pl?string=MK-12K-121800-3500&amp;maxhits=1000" TargetMode="External"/><Relationship Id="rId349" Type="http://schemas.openxmlformats.org/officeDocument/2006/relationships/hyperlink" Target="https://www.nj.gov/cgi-bin/education/csg/14/csg1a.pl?string=EK-8K-8751plus&amp;maxhits=1000" TargetMode="External"/><Relationship Id="rId514" Type="http://schemas.openxmlformats.org/officeDocument/2006/relationships/hyperlink" Target="https://www.nj.gov/cgi-bin/education/csg/14/csg1a.pl?string=LK-12K-120-1800&amp;maxhits=1000" TargetMode="External"/><Relationship Id="rId556" Type="http://schemas.openxmlformats.org/officeDocument/2006/relationships/hyperlink" Target="https://www.nj.gov/cgi-bin/education/csg/14/csg1a.pl?string=PCSSD&amp;maxhits=1000" TargetMode="External"/><Relationship Id="rId88" Type="http://schemas.openxmlformats.org/officeDocument/2006/relationships/hyperlink" Target="https://www.nj.gov/cgi-bin/education/csg/14/csg1a.pl?string=AK-6K-6&amp;maxhits=1000" TargetMode="External"/><Relationship Id="rId111" Type="http://schemas.openxmlformats.org/officeDocument/2006/relationships/hyperlink" Target="https://www.nj.gov/cgi-bin/education/csg/14/csg1a.pl?string=NK-12K-123500plus&amp;maxhits=1000" TargetMode="External"/><Relationship Id="rId153" Type="http://schemas.openxmlformats.org/officeDocument/2006/relationships/hyperlink" Target="https://www.nj.gov/cgi-bin/education/csg/14/csg1a.pl?string=EK-8K-8751plus&amp;maxhits=1000" TargetMode="External"/><Relationship Id="rId195" Type="http://schemas.openxmlformats.org/officeDocument/2006/relationships/hyperlink" Target="https://www.nj.gov/cgi-bin/education/csg/14/csg1a.pl?string=IK-12K-80-400&amp;maxhits=1000" TargetMode="External"/><Relationship Id="rId209" Type="http://schemas.openxmlformats.org/officeDocument/2006/relationships/hyperlink" Target="https://www.nj.gov/cgi-bin/education/csg/14/csg1a.pl?string=IK-12K-80-400&amp;maxhits=1000" TargetMode="External"/><Relationship Id="rId360" Type="http://schemas.openxmlformats.org/officeDocument/2006/relationships/hyperlink" Target="https://www.nj.gov/cgi-bin/education/csg/14/csg1a.pl?string=OCHARTER&amp;maxhits=1000" TargetMode="External"/><Relationship Id="rId416" Type="http://schemas.openxmlformats.org/officeDocument/2006/relationships/hyperlink" Target="https://www.nj.gov/cgi-bin/education/csg/14/csg1a.pl?string=AK-6K-6&amp;maxhits=1000" TargetMode="External"/><Relationship Id="rId598" Type="http://schemas.openxmlformats.org/officeDocument/2006/relationships/hyperlink" Target="https://www.nj.gov/cgi-bin/education/csg/14/csg1a.pl?string=MK-12K-121800-3500&amp;maxhits=1000" TargetMode="External"/><Relationship Id="rId220" Type="http://schemas.openxmlformats.org/officeDocument/2006/relationships/hyperlink" Target="https://www.nj.gov/cgi-bin/education/csg/14/csg1a.pl?string=JK-12K-8401-750&amp;maxhits=1000" TargetMode="External"/><Relationship Id="rId458" Type="http://schemas.openxmlformats.org/officeDocument/2006/relationships/hyperlink" Target="https://www.nj.gov/cgi-bin/education/csg/14/csg1a.pl?string=MK-12K-121800-3500&amp;maxhits=1000" TargetMode="External"/><Relationship Id="rId623" Type="http://schemas.openxmlformats.org/officeDocument/2006/relationships/hyperlink" Target="https://www.nj.gov/cgi-bin/education/csg/14/csg1a.pl?string=MK-12K-121800-3500&amp;maxhits=1000" TargetMode="External"/><Relationship Id="rId15" Type="http://schemas.openxmlformats.org/officeDocument/2006/relationships/hyperlink" Target="https://www.nj.gov/cgi-bin/education/csg/14/csg1a.pl?string=EK-8K-8751plus&amp;maxhits=1000" TargetMode="External"/><Relationship Id="rId57" Type="http://schemas.openxmlformats.org/officeDocument/2006/relationships/hyperlink" Target="https://www.nj.gov/cgi-bin/education/csg/14/csg1a.pl?string=DK-8K-8401-750&amp;maxhits=1000" TargetMode="External"/><Relationship Id="rId262" Type="http://schemas.openxmlformats.org/officeDocument/2006/relationships/hyperlink" Target="https://www.nj.gov/cgi-bin/education/csg/14/csg1a.pl?string=OCHARTER&amp;maxhits=1000" TargetMode="External"/><Relationship Id="rId318" Type="http://schemas.openxmlformats.org/officeDocument/2006/relationships/hyperlink" Target="https://www.nj.gov/cgi-bin/education/csg/14/csg1a.pl?string=NK-12K-123500plus&amp;maxhits=1000" TargetMode="External"/><Relationship Id="rId525" Type="http://schemas.openxmlformats.org/officeDocument/2006/relationships/hyperlink" Target="https://www.nj.gov/cgi-bin/education/csg/14/csg1a.pl?string=EK-8K-8751plus&amp;maxhits=1000" TargetMode="External"/><Relationship Id="rId567" Type="http://schemas.openxmlformats.org/officeDocument/2006/relationships/hyperlink" Target="https://www.nj.gov/cgi-bin/education/csg/14/csg1a.pl?string=KK-12K-8751plus&amp;maxhits=1000" TargetMode="External"/><Relationship Id="rId99" Type="http://schemas.openxmlformats.org/officeDocument/2006/relationships/hyperlink" Target="https://www.nj.gov/cgi-bin/education/csg/14/csg1a.pl?string=LK-12K-120-1800&amp;maxhits=1000" TargetMode="External"/><Relationship Id="rId122" Type="http://schemas.openxmlformats.org/officeDocument/2006/relationships/hyperlink" Target="https://www.nj.gov/cgi-bin/education/csg/14/csg1a.pl?string=EK-8K-8751plus&amp;maxhits=1000" TargetMode="External"/><Relationship Id="rId164" Type="http://schemas.openxmlformats.org/officeDocument/2006/relationships/hyperlink" Target="https://www.nj.gov/cgi-bin/education/csg/14/csg1a.pl?string=JK-12K-8401-750&amp;maxhits=1000" TargetMode="External"/><Relationship Id="rId371" Type="http://schemas.openxmlformats.org/officeDocument/2006/relationships/hyperlink" Target="https://www.nj.gov/cgi-bin/education/csg/14/csg1a.pl?string=NK-12K-123500plus&amp;maxhits=1000" TargetMode="External"/><Relationship Id="rId427" Type="http://schemas.openxmlformats.org/officeDocument/2006/relationships/hyperlink" Target="https://www.nj.gov/cgi-bin/education/csg/14/csg1a.pl?string=NK-12K-123500plus&amp;maxhits=1000" TargetMode="External"/><Relationship Id="rId469" Type="http://schemas.openxmlformats.org/officeDocument/2006/relationships/hyperlink" Target="https://www.nj.gov/cgi-bin/education/csg/14/csg1a.pl?string=DK-8K-8401-750&amp;maxhits=1000" TargetMode="External"/><Relationship Id="rId634" Type="http://schemas.openxmlformats.org/officeDocument/2006/relationships/hyperlink" Target="https://www.nj.gov/cgi-bin/education/csg/14/csg1a.pl?string=AK-6K-6&amp;maxhits=1000" TargetMode="External"/><Relationship Id="rId26" Type="http://schemas.openxmlformats.org/officeDocument/2006/relationships/hyperlink" Target="https://www.nj.gov/cgi-bin/education/csg/14/csg1a.pl?string=IK-12K-80-400&amp;maxhits=1000" TargetMode="External"/><Relationship Id="rId231" Type="http://schemas.openxmlformats.org/officeDocument/2006/relationships/hyperlink" Target="https://www.nj.gov/cgi-bin/education/csg/14/csg1a.pl?string=MK-12K-121800-3500&amp;maxhits=1000" TargetMode="External"/><Relationship Id="rId273" Type="http://schemas.openxmlformats.org/officeDocument/2006/relationships/hyperlink" Target="https://www.nj.gov/cgi-bin/education/csg/14/csg1a.pl?string=LK-12K-120-1800&amp;maxhits=1000" TargetMode="External"/><Relationship Id="rId329" Type="http://schemas.openxmlformats.org/officeDocument/2006/relationships/hyperlink" Target="https://www.nj.gov/cgi-bin/education/csg/14/csg1a.pl?string=CK-8K-80-400&amp;maxhits=1000" TargetMode="External"/><Relationship Id="rId480" Type="http://schemas.openxmlformats.org/officeDocument/2006/relationships/hyperlink" Target="https://www.nj.gov/cgi-bin/education/csg/14/csg1a.pl?string=CK-8K-80-400&amp;maxhits=1000" TargetMode="External"/><Relationship Id="rId536" Type="http://schemas.openxmlformats.org/officeDocument/2006/relationships/hyperlink" Target="https://www.nj.gov/cgi-bin/education/csg/14/csg1a.pl?string=OCHARTER&amp;maxhits=1000" TargetMode="External"/><Relationship Id="rId68" Type="http://schemas.openxmlformats.org/officeDocument/2006/relationships/hyperlink" Target="https://www.nj.gov/cgi-bin/education/csg/14/csg1a.pl?string=IK-12K-80-400&amp;maxhits=1000" TargetMode="External"/><Relationship Id="rId133" Type="http://schemas.openxmlformats.org/officeDocument/2006/relationships/hyperlink" Target="https://www.nj.gov/cgi-bin/education/csg/14/csg1a.pl?string=LK-12K-120-1800&amp;maxhits=1000" TargetMode="External"/><Relationship Id="rId175" Type="http://schemas.openxmlformats.org/officeDocument/2006/relationships/hyperlink" Target="https://www.nj.gov/cgi-bin/education/csg/14/csg1a.pl?string=MK-12K-121800-3500&amp;maxhits=1000" TargetMode="External"/><Relationship Id="rId340" Type="http://schemas.openxmlformats.org/officeDocument/2006/relationships/hyperlink" Target="https://www.nj.gov/cgi-bin/education/csg/14/csg1a.pl?string=DK-8K-8401-750&amp;maxhits=1000" TargetMode="External"/><Relationship Id="rId578" Type="http://schemas.openxmlformats.org/officeDocument/2006/relationships/hyperlink" Target="https://www.nj.gov/cgi-bin/education/csg/14/csg1a.pl?string=DK-8K-8401-750&amp;maxhits=1000" TargetMode="External"/><Relationship Id="rId200" Type="http://schemas.openxmlformats.org/officeDocument/2006/relationships/hyperlink" Target="https://www.nj.gov/cgi-bin/education/csg/14/csg1a.pl?string=FG7-127-129-12&amp;maxhits=1000" TargetMode="External"/><Relationship Id="rId382" Type="http://schemas.openxmlformats.org/officeDocument/2006/relationships/hyperlink" Target="https://www.nj.gov/cgi-bin/education/csg/14/csg1a.pl?string=MK-12K-121800-3500&amp;maxhits=1000" TargetMode="External"/><Relationship Id="rId438" Type="http://schemas.openxmlformats.org/officeDocument/2006/relationships/hyperlink" Target="https://www.nj.gov/cgi-bin/education/csg/14/csg1a.pl?string=OCHARTER&amp;maxhits=1000" TargetMode="External"/><Relationship Id="rId603" Type="http://schemas.openxmlformats.org/officeDocument/2006/relationships/hyperlink" Target="https://www.nj.gov/cgi-bin/education/csg/14/csg1a.pl?string=EK-8K-8751plus&amp;maxhits=1000" TargetMode="External"/><Relationship Id="rId645" Type="http://schemas.openxmlformats.org/officeDocument/2006/relationships/hyperlink" Target="https://www.nj.gov/cgi-bin/education/csg/14/csg1a.pl?string=FG7-127-129-12&amp;maxhits=1000" TargetMode="External"/><Relationship Id="rId242" Type="http://schemas.openxmlformats.org/officeDocument/2006/relationships/hyperlink" Target="https://www.nj.gov/cgi-bin/education/csg/14/csg1a.pl?string=OCHARTER&amp;maxhits=1000" TargetMode="External"/><Relationship Id="rId284" Type="http://schemas.openxmlformats.org/officeDocument/2006/relationships/hyperlink" Target="https://www.nj.gov/cgi-bin/education/csg/14/csg1a.pl?string=JK-12K-8401-750&amp;maxhits=1000" TargetMode="External"/><Relationship Id="rId491" Type="http://schemas.openxmlformats.org/officeDocument/2006/relationships/hyperlink" Target="https://www.nj.gov/cgi-bin/education/csg/14/csg1a.pl?string=GG9-127-129-12&amp;maxhits=1000" TargetMode="External"/><Relationship Id="rId505" Type="http://schemas.openxmlformats.org/officeDocument/2006/relationships/hyperlink" Target="https://www.nj.gov/cgi-bin/education/csg/14/csg1a.pl?string=IK-12K-80-400&amp;maxhits=1000" TargetMode="External"/><Relationship Id="rId37" Type="http://schemas.openxmlformats.org/officeDocument/2006/relationships/hyperlink" Target="https://www.nj.gov/cgi-bin/education/csg/14/csg1a.pl?string=EK-8K-8751plus&amp;maxhits=1000" TargetMode="External"/><Relationship Id="rId79" Type="http://schemas.openxmlformats.org/officeDocument/2006/relationships/hyperlink" Target="https://www.nj.gov/cgi-bin/education/csg/14/csg1a.pl?string=NK-12K-123500plus&amp;maxhits=1000" TargetMode="External"/><Relationship Id="rId102" Type="http://schemas.openxmlformats.org/officeDocument/2006/relationships/hyperlink" Target="https://www.nj.gov/cgi-bin/education/csg/14/csg1a.pl?string=LK-12K-120-1800&amp;maxhits=1000" TargetMode="External"/><Relationship Id="rId144" Type="http://schemas.openxmlformats.org/officeDocument/2006/relationships/hyperlink" Target="https://www.nj.gov/cgi-bin/education/csg/14/csg1a.pl?string=OCHARTER&amp;maxhits=1000" TargetMode="External"/><Relationship Id="rId547" Type="http://schemas.openxmlformats.org/officeDocument/2006/relationships/hyperlink" Target="https://www.nj.gov/cgi-bin/education/csg/14/csg1a.pl?string=IK-12K-80-400&amp;maxhits=1000" TargetMode="External"/><Relationship Id="rId589" Type="http://schemas.openxmlformats.org/officeDocument/2006/relationships/hyperlink" Target="https://www.nj.gov/cgi-bin/education/csg/14/csg1a.pl?string=GG9-127-129-12&amp;maxhits=1000" TargetMode="External"/><Relationship Id="rId90" Type="http://schemas.openxmlformats.org/officeDocument/2006/relationships/hyperlink" Target="https://www.nj.gov/cgi-bin/education/csg/14/csg1a.pl?string=JK-12K-8401-750&amp;maxhits=1000" TargetMode="External"/><Relationship Id="rId186" Type="http://schemas.openxmlformats.org/officeDocument/2006/relationships/hyperlink" Target="https://www.nj.gov/cgi-bin/education/csg/14/csg1a.pl?string=MK-12K-121800-3500&amp;maxhits=1000" TargetMode="External"/><Relationship Id="rId351" Type="http://schemas.openxmlformats.org/officeDocument/2006/relationships/hyperlink" Target="https://www.nj.gov/cgi-bin/education/csg/14/csg1a.pl?string=AK-6K-6&amp;maxhits=1000" TargetMode="External"/><Relationship Id="rId393" Type="http://schemas.openxmlformats.org/officeDocument/2006/relationships/hyperlink" Target="https://www.nj.gov/cgi-bin/education/csg/14/csg1a.pl?string=LK-12K-120-1800&amp;maxhits=1000" TargetMode="External"/><Relationship Id="rId407" Type="http://schemas.openxmlformats.org/officeDocument/2006/relationships/hyperlink" Target="https://www.nj.gov/cgi-bin/education/csg/14/csg1a.pl?string=IK-12K-80-400&amp;maxhits=1000" TargetMode="External"/><Relationship Id="rId449" Type="http://schemas.openxmlformats.org/officeDocument/2006/relationships/hyperlink" Target="https://www.nj.gov/cgi-bin/education/csg/14/csg1a.pl?string=JK-12K-8401-750&amp;maxhits=1000" TargetMode="External"/><Relationship Id="rId614" Type="http://schemas.openxmlformats.org/officeDocument/2006/relationships/hyperlink" Target="https://www.nj.gov/cgi-bin/education/csg/14/csg1a.pl?string=NK-12K-123500plus&amp;maxhits=1000" TargetMode="External"/><Relationship Id="rId656" Type="http://schemas.openxmlformats.org/officeDocument/2006/relationships/printerSettings" Target="../printerSettings/printerSettings2.bin"/><Relationship Id="rId211" Type="http://schemas.openxmlformats.org/officeDocument/2006/relationships/hyperlink" Target="https://www.nj.gov/cgi-bin/education/csg/14/csg1a.pl?string=NK-12K-123500plus&amp;maxhits=1000" TargetMode="External"/><Relationship Id="rId253" Type="http://schemas.openxmlformats.org/officeDocument/2006/relationships/hyperlink" Target="https://www.nj.gov/cgi-bin/education/csg/14/csg1a.pl?string=NK-12K-123500plus&amp;maxhits=1000" TargetMode="External"/><Relationship Id="rId295" Type="http://schemas.openxmlformats.org/officeDocument/2006/relationships/hyperlink" Target="https://www.nj.gov/cgi-bin/education/csg/14/csg1a.pl?string=NK-12K-123500plus&amp;maxhits=1000" TargetMode="External"/><Relationship Id="rId309" Type="http://schemas.openxmlformats.org/officeDocument/2006/relationships/hyperlink" Target="https://www.nj.gov/cgi-bin/education/csg/14/csg1a.pl?string=MK-12K-121800-3500&amp;maxhits=1000" TargetMode="External"/><Relationship Id="rId460" Type="http://schemas.openxmlformats.org/officeDocument/2006/relationships/hyperlink" Target="https://www.nj.gov/cgi-bin/education/csg/14/csg1a.pl?string=EK-8K-8751plus&amp;maxhits=1000" TargetMode="External"/><Relationship Id="rId516" Type="http://schemas.openxmlformats.org/officeDocument/2006/relationships/hyperlink" Target="https://www.nj.gov/cgi-bin/education/csg/14/csg1a.pl?string=AK-6K-6&amp;maxhits=1000" TargetMode="External"/><Relationship Id="rId48" Type="http://schemas.openxmlformats.org/officeDocument/2006/relationships/hyperlink" Target="https://www.nj.gov/cgi-bin/education/csg/14/csg1a.pl?string=NK-12K-123500plus&amp;maxhits=1000" TargetMode="External"/><Relationship Id="rId113" Type="http://schemas.openxmlformats.org/officeDocument/2006/relationships/hyperlink" Target="https://www.nj.gov/cgi-bin/education/csg/14/csg1a.pl?string=MK-12K-121800-3500&amp;maxhits=1000" TargetMode="External"/><Relationship Id="rId320" Type="http://schemas.openxmlformats.org/officeDocument/2006/relationships/hyperlink" Target="https://www.nj.gov/cgi-bin/education/csg/14/csg1a.pl?string=OCHARTER&amp;maxhits=1000" TargetMode="External"/><Relationship Id="rId558" Type="http://schemas.openxmlformats.org/officeDocument/2006/relationships/hyperlink" Target="https://www.nj.gov/cgi-bin/education/csg/14/csg1a.pl?string=IK-12K-80-400&amp;maxhits=1000" TargetMode="External"/><Relationship Id="rId155" Type="http://schemas.openxmlformats.org/officeDocument/2006/relationships/hyperlink" Target="https://www.nj.gov/cgi-bin/education/csg/14/csg1a.pl?string=GG9-127-129-12&amp;maxhits=1000" TargetMode="External"/><Relationship Id="rId197" Type="http://schemas.openxmlformats.org/officeDocument/2006/relationships/hyperlink" Target="https://www.nj.gov/cgi-bin/education/csg/14/csg1a.pl?string=PCSSD&amp;maxhits=1000" TargetMode="External"/><Relationship Id="rId362" Type="http://schemas.openxmlformats.org/officeDocument/2006/relationships/hyperlink" Target="https://www.nj.gov/cgi-bin/education/csg/14/csg1a.pl?string=PCSSD&amp;maxhits=1000" TargetMode="External"/><Relationship Id="rId418" Type="http://schemas.openxmlformats.org/officeDocument/2006/relationships/hyperlink" Target="https://www.nj.gov/cgi-bin/education/csg/14/csg1a.pl?string=OCHARTER&amp;maxhits=1000" TargetMode="External"/><Relationship Id="rId625" Type="http://schemas.openxmlformats.org/officeDocument/2006/relationships/hyperlink" Target="https://www.nj.gov/cgi-bin/education/csg/14/csg1a.pl?string=OCHARTER&amp;maxhits=1000" TargetMode="External"/><Relationship Id="rId222" Type="http://schemas.openxmlformats.org/officeDocument/2006/relationships/hyperlink" Target="https://www.nj.gov/cgi-bin/education/csg/14/csg1a.pl?string=NK-12K-123500plus&amp;maxhits=1000" TargetMode="External"/><Relationship Id="rId264" Type="http://schemas.openxmlformats.org/officeDocument/2006/relationships/hyperlink" Target="https://www.nj.gov/cgi-bin/education/csg/14/csg1a.pl?string=OCHARTER&amp;maxhits=1000" TargetMode="External"/><Relationship Id="rId471" Type="http://schemas.openxmlformats.org/officeDocument/2006/relationships/hyperlink" Target="https://www.nj.gov/cgi-bin/education/csg/14/csg1a.pl?string=HK-12K-6&amp;maxhits=1000" TargetMode="External"/><Relationship Id="rId17" Type="http://schemas.openxmlformats.org/officeDocument/2006/relationships/hyperlink" Target="https://www.nj.gov/cgi-bin/education/csg/14/csg1a.pl?string=EK-8K-8751plus&amp;maxhits=1000" TargetMode="External"/><Relationship Id="rId59" Type="http://schemas.openxmlformats.org/officeDocument/2006/relationships/hyperlink" Target="https://www.nj.gov/cgi-bin/education/csg/14/csg1a.pl?string=JK-12K-8401-750&amp;maxhits=1000" TargetMode="External"/><Relationship Id="rId124" Type="http://schemas.openxmlformats.org/officeDocument/2006/relationships/hyperlink" Target="https://www.nj.gov/cgi-bin/education/csg/14/csg1a.pl?string=MK-12K-121800-3500&amp;maxhits=1000" TargetMode="External"/><Relationship Id="rId527" Type="http://schemas.openxmlformats.org/officeDocument/2006/relationships/hyperlink" Target="https://www.nj.gov/cgi-bin/education/csg/14/csg1a.pl?string=OCHARTER&amp;maxhits=1000" TargetMode="External"/><Relationship Id="rId569" Type="http://schemas.openxmlformats.org/officeDocument/2006/relationships/hyperlink" Target="https://www.nj.gov/cgi-bin/education/csg/14/csg1a.pl?string=LK-12K-120-1800&amp;maxhits=1000" TargetMode="External"/><Relationship Id="rId70" Type="http://schemas.openxmlformats.org/officeDocument/2006/relationships/hyperlink" Target="https://www.nj.gov/cgi-bin/education/csg/14/csg1a.pl?string=LK-12K-120-1800&amp;maxhits=1000" TargetMode="External"/><Relationship Id="rId166" Type="http://schemas.openxmlformats.org/officeDocument/2006/relationships/hyperlink" Target="https://www.nj.gov/cgi-bin/education/csg/14/csg1a.pl?string=OCHARTER&amp;maxhits=1000" TargetMode="External"/><Relationship Id="rId331" Type="http://schemas.openxmlformats.org/officeDocument/2006/relationships/hyperlink" Target="https://www.nj.gov/cgi-bin/education/csg/14/csg1a.pl?string=EK-8K-8751plus&amp;maxhits=1000" TargetMode="External"/><Relationship Id="rId373" Type="http://schemas.openxmlformats.org/officeDocument/2006/relationships/hyperlink" Target="https://www.nj.gov/cgi-bin/education/csg/14/csg1a.pl?string=NK-12K-123500plus&amp;maxhits=1000" TargetMode="External"/><Relationship Id="rId429" Type="http://schemas.openxmlformats.org/officeDocument/2006/relationships/hyperlink" Target="https://www.nj.gov/cgi-bin/education/csg/14/csg1a.pl?string=KK-12K-8751plus&amp;maxhits=1000" TargetMode="External"/><Relationship Id="rId580" Type="http://schemas.openxmlformats.org/officeDocument/2006/relationships/hyperlink" Target="https://www.nj.gov/cgi-bin/education/csg/14/csg1a.pl?string=JK-12K-8401-750&amp;maxhits=1000" TargetMode="External"/><Relationship Id="rId636" Type="http://schemas.openxmlformats.org/officeDocument/2006/relationships/hyperlink" Target="https://www.nj.gov/cgi-bin/education/csg/14/csg1a.pl?string=AK-6K-6&amp;maxhits=1000" TargetMode="External"/><Relationship Id="rId1" Type="http://schemas.openxmlformats.org/officeDocument/2006/relationships/hyperlink" Target="https://www.nj.gov/cgi-bin/education/csg/14/csg1a.pl?string=KK-12K-8751plus&amp;maxhits=1000" TargetMode="External"/><Relationship Id="rId233" Type="http://schemas.openxmlformats.org/officeDocument/2006/relationships/hyperlink" Target="https://www.nj.gov/cgi-bin/education/csg/14/csg1a.pl?string=NK-12K-123500plus&amp;maxhits=1000" TargetMode="External"/><Relationship Id="rId440" Type="http://schemas.openxmlformats.org/officeDocument/2006/relationships/hyperlink" Target="https://www.nj.gov/cgi-bin/education/csg/14/csg1a.pl?string=HK-12K-6&amp;maxhits=1000" TargetMode="External"/><Relationship Id="rId28" Type="http://schemas.openxmlformats.org/officeDocument/2006/relationships/hyperlink" Target="https://www.nj.gov/cgi-bin/education/csg/14/csg1a.pl?string=IK-12K-80-400&amp;maxhits=1000" TargetMode="External"/><Relationship Id="rId275" Type="http://schemas.openxmlformats.org/officeDocument/2006/relationships/hyperlink" Target="https://www.nj.gov/cgi-bin/education/csg/14/csg1a.pl?string=FG7-127-129-12&amp;maxhits=1000" TargetMode="External"/><Relationship Id="rId300" Type="http://schemas.openxmlformats.org/officeDocument/2006/relationships/hyperlink" Target="https://www.nj.gov/cgi-bin/education/csg/14/csg1a.pl?string=AK-6K-6&amp;maxhits=1000" TargetMode="External"/><Relationship Id="rId482" Type="http://schemas.openxmlformats.org/officeDocument/2006/relationships/hyperlink" Target="https://www.nj.gov/cgi-bin/education/csg/14/csg1a.pl?string=MK-12K-121800-3500&amp;maxhits=1000" TargetMode="External"/><Relationship Id="rId538" Type="http://schemas.openxmlformats.org/officeDocument/2006/relationships/hyperlink" Target="https://www.nj.gov/cgi-bin/education/csg/14/csg1a.pl?string=LK-12K-120-1800&amp;maxhits=1000" TargetMode="External"/><Relationship Id="rId81" Type="http://schemas.openxmlformats.org/officeDocument/2006/relationships/hyperlink" Target="https://www.nj.gov/cgi-bin/education/csg/14/csg1a.pl?string=GG9-127-129-12&amp;maxhits=1000" TargetMode="External"/><Relationship Id="rId135" Type="http://schemas.openxmlformats.org/officeDocument/2006/relationships/hyperlink" Target="https://www.nj.gov/cgi-bin/education/csg/14/csg1a.pl?string=GG9-127-129-12&amp;maxhits=1000" TargetMode="External"/><Relationship Id="rId177" Type="http://schemas.openxmlformats.org/officeDocument/2006/relationships/hyperlink" Target="https://www.nj.gov/cgi-bin/education/csg/14/csg1a.pl?string=HK-12K-6&amp;maxhits=1000" TargetMode="External"/><Relationship Id="rId342" Type="http://schemas.openxmlformats.org/officeDocument/2006/relationships/hyperlink" Target="https://www.nj.gov/cgi-bin/education/csg/14/csg1a.pl?string=QCOUNTYVOC&amp;maxhits=1000" TargetMode="External"/><Relationship Id="rId384" Type="http://schemas.openxmlformats.org/officeDocument/2006/relationships/hyperlink" Target="https://www.nj.gov/cgi-bin/education/csg/14/csg1a.pl?string=QCOUNTYVOC&amp;maxhits=1000" TargetMode="External"/><Relationship Id="rId591" Type="http://schemas.openxmlformats.org/officeDocument/2006/relationships/hyperlink" Target="https://www.nj.gov/cgi-bin/education/csg/14/csg1a.pl?string=FG7-127-129-12&amp;maxhits=1000" TargetMode="External"/><Relationship Id="rId605" Type="http://schemas.openxmlformats.org/officeDocument/2006/relationships/hyperlink" Target="https://www.nj.gov/cgi-bin/education/csg/14/csg1a.pl?string=GG9-127-129-12&amp;maxhits=1000" TargetMode="External"/><Relationship Id="rId202" Type="http://schemas.openxmlformats.org/officeDocument/2006/relationships/hyperlink" Target="https://www.nj.gov/cgi-bin/education/csg/14/csg1a.pl?string=MK-12K-121800-3500&amp;maxhits=1000" TargetMode="External"/><Relationship Id="rId244" Type="http://schemas.openxmlformats.org/officeDocument/2006/relationships/hyperlink" Target="https://www.nj.gov/cgi-bin/education/csg/14/csg1a.pl?string=NK-12K-123500plus&amp;maxhits=1000" TargetMode="External"/><Relationship Id="rId647" Type="http://schemas.openxmlformats.org/officeDocument/2006/relationships/hyperlink" Target="https://www.nj.gov/cgi-bin/education/csg/14/csg1a.pl?string=NK-12K-123500plus&amp;maxhits=1000" TargetMode="External"/><Relationship Id="rId39" Type="http://schemas.openxmlformats.org/officeDocument/2006/relationships/hyperlink" Target="https://www.nj.gov/cgi-bin/education/csg/14/csg1a.pl?string=DK-8K-8401-750&amp;maxhits=1000" TargetMode="External"/><Relationship Id="rId286" Type="http://schemas.openxmlformats.org/officeDocument/2006/relationships/hyperlink" Target="https://www.nj.gov/cgi-bin/education/csg/14/csg1a.pl?string=FG7-127-129-12&amp;maxhits=1000" TargetMode="External"/><Relationship Id="rId451" Type="http://schemas.openxmlformats.org/officeDocument/2006/relationships/hyperlink" Target="https://www.nj.gov/cgi-bin/education/csg/14/csg1a.pl?string=NK-12K-123500plus&amp;maxhits=1000" TargetMode="External"/><Relationship Id="rId493" Type="http://schemas.openxmlformats.org/officeDocument/2006/relationships/hyperlink" Target="https://www.nj.gov/cgi-bin/education/csg/14/csg1a.pl?string=MK-12K-121800-3500&amp;maxhits=1000" TargetMode="External"/><Relationship Id="rId507" Type="http://schemas.openxmlformats.org/officeDocument/2006/relationships/hyperlink" Target="https://www.nj.gov/cgi-bin/education/csg/14/csg1a.pl?string=AK-6K-6&amp;maxhits=1000" TargetMode="External"/><Relationship Id="rId549" Type="http://schemas.openxmlformats.org/officeDocument/2006/relationships/hyperlink" Target="https://www.nj.gov/cgi-bin/education/csg/14/csg1a.pl?string=IK-12K-80-400&amp;maxhits=1000" TargetMode="External"/><Relationship Id="rId50" Type="http://schemas.openxmlformats.org/officeDocument/2006/relationships/hyperlink" Target="https://www.nj.gov/cgi-bin/education/csg/14/csg1a.pl?string=NK-12K-123500plus&amp;maxhits=1000" TargetMode="External"/><Relationship Id="rId104" Type="http://schemas.openxmlformats.org/officeDocument/2006/relationships/hyperlink" Target="https://www.nj.gov/cgi-bin/education/csg/14/csg1a.pl?string=EK-8K-8751plus&amp;maxhits=1000" TargetMode="External"/><Relationship Id="rId146" Type="http://schemas.openxmlformats.org/officeDocument/2006/relationships/hyperlink" Target="https://www.nj.gov/cgi-bin/education/csg/14/csg1a.pl?string=EK-8K-8751plus&amp;maxhits=1000" TargetMode="External"/><Relationship Id="rId188" Type="http://schemas.openxmlformats.org/officeDocument/2006/relationships/hyperlink" Target="https://www.nj.gov/cgi-bin/education/csg/14/csg1a.pl?string=DK-8K-8401-750&amp;maxhits=1000" TargetMode="External"/><Relationship Id="rId311" Type="http://schemas.openxmlformats.org/officeDocument/2006/relationships/hyperlink" Target="https://www.nj.gov/cgi-bin/education/csg/14/csg1a.pl?string=QCOUNTYVOC&amp;maxhits=1000" TargetMode="External"/><Relationship Id="rId353" Type="http://schemas.openxmlformats.org/officeDocument/2006/relationships/hyperlink" Target="https://www.nj.gov/cgi-bin/education/csg/14/csg1a.pl?string=DK-8K-8401-750&amp;maxhits=1000" TargetMode="External"/><Relationship Id="rId395" Type="http://schemas.openxmlformats.org/officeDocument/2006/relationships/hyperlink" Target="https://www.nj.gov/cgi-bin/education/csg/14/csg1a.pl?string=MK-12K-121800-3500&amp;maxhits=1000" TargetMode="External"/><Relationship Id="rId409" Type="http://schemas.openxmlformats.org/officeDocument/2006/relationships/hyperlink" Target="https://www.nj.gov/cgi-bin/education/csg/14/csg1a.pl?string=EK-8K-8751plus&amp;maxhits=1000" TargetMode="External"/><Relationship Id="rId560" Type="http://schemas.openxmlformats.org/officeDocument/2006/relationships/hyperlink" Target="https://www.nj.gov/cgi-bin/education/csg/14/csg1a.pl?string=JK-12K-8401-750&amp;maxhits=1000" TargetMode="External"/><Relationship Id="rId92" Type="http://schemas.openxmlformats.org/officeDocument/2006/relationships/hyperlink" Target="https://www.nj.gov/cgi-bin/education/csg/14/csg1a.pl?string=LK-12K-120-1800&amp;maxhits=1000" TargetMode="External"/><Relationship Id="rId213" Type="http://schemas.openxmlformats.org/officeDocument/2006/relationships/hyperlink" Target="https://www.nj.gov/cgi-bin/education/csg/14/csg1a.pl?string=QCOUNTYVOC&amp;maxhits=1000" TargetMode="External"/><Relationship Id="rId420" Type="http://schemas.openxmlformats.org/officeDocument/2006/relationships/hyperlink" Target="https://www.nj.gov/cgi-bin/education/csg/14/csg1a.pl?string=LK-12K-120-1800&amp;maxhits=1000" TargetMode="External"/><Relationship Id="rId616" Type="http://schemas.openxmlformats.org/officeDocument/2006/relationships/hyperlink" Target="https://www.nj.gov/cgi-bin/education/csg/14/csg1a.pl?string=MK-12K-121800-3500&amp;maxhits=1000" TargetMode="External"/><Relationship Id="rId255" Type="http://schemas.openxmlformats.org/officeDocument/2006/relationships/hyperlink" Target="https://www.nj.gov/cgi-bin/education/csg/14/csg1a.pl?string=OCHARTER&amp;maxhits=1000" TargetMode="External"/><Relationship Id="rId297" Type="http://schemas.openxmlformats.org/officeDocument/2006/relationships/hyperlink" Target="https://www.nj.gov/cgi-bin/education/csg/14/csg1a.pl?string=MK-12K-121800-3500&amp;maxhits=1000" TargetMode="External"/><Relationship Id="rId462" Type="http://schemas.openxmlformats.org/officeDocument/2006/relationships/hyperlink" Target="https://www.nj.gov/cgi-bin/education/csg/14/csg1a.pl?string=EK-8K-8751plus&amp;maxhits=1000" TargetMode="External"/><Relationship Id="rId518" Type="http://schemas.openxmlformats.org/officeDocument/2006/relationships/hyperlink" Target="https://www.nj.gov/cgi-bin/education/csg/14/csg1a.pl?string=AK-6K-6&amp;maxhits=1000" TargetMode="External"/><Relationship Id="rId115" Type="http://schemas.openxmlformats.org/officeDocument/2006/relationships/hyperlink" Target="https://www.nj.gov/cgi-bin/education/csg/14/csg1a.pl?string=MK-12K-121800-3500&amp;maxhits=1000" TargetMode="External"/><Relationship Id="rId157" Type="http://schemas.openxmlformats.org/officeDocument/2006/relationships/hyperlink" Target="https://www.nj.gov/cgi-bin/education/csg/14/csg1a.pl?string=OCHARTER&amp;maxhits=1000" TargetMode="External"/><Relationship Id="rId322" Type="http://schemas.openxmlformats.org/officeDocument/2006/relationships/hyperlink" Target="https://www.nj.gov/cgi-bin/education/csg/14/csg1a.pl?string=NK-12K-123500plus&amp;maxhits=1000" TargetMode="External"/><Relationship Id="rId364" Type="http://schemas.openxmlformats.org/officeDocument/2006/relationships/hyperlink" Target="https://www.nj.gov/cgi-bin/education/csg/14/csg1a.pl?string=OCHARTER&amp;maxhits=1000" TargetMode="External"/><Relationship Id="rId61" Type="http://schemas.openxmlformats.org/officeDocument/2006/relationships/hyperlink" Target="https://www.nj.gov/cgi-bin/education/csg/14/csg1a.pl?string=KK-12K-8751plus&amp;maxhits=1000" TargetMode="External"/><Relationship Id="rId199" Type="http://schemas.openxmlformats.org/officeDocument/2006/relationships/hyperlink" Target="https://www.nj.gov/cgi-bin/education/csg/14/csg1a.pl?string=JK-12K-8401-750&amp;maxhits=1000" TargetMode="External"/><Relationship Id="rId571" Type="http://schemas.openxmlformats.org/officeDocument/2006/relationships/hyperlink" Target="https://www.nj.gov/cgi-bin/education/csg/14/csg1a.pl?string=MK-12K-121800-3500&amp;maxhits=1000" TargetMode="External"/><Relationship Id="rId627" Type="http://schemas.openxmlformats.org/officeDocument/2006/relationships/hyperlink" Target="https://www.nj.gov/cgi-bin/education/csg/14/csg1a.pl?string=QCOUNTYVOC&amp;maxhits=1000" TargetMode="External"/><Relationship Id="rId19" Type="http://schemas.openxmlformats.org/officeDocument/2006/relationships/hyperlink" Target="https://www.nj.gov/cgi-bin/education/csg/14/csg1a.pl?string=JK-12K-8401-750&amp;maxhits=1000" TargetMode="External"/><Relationship Id="rId224" Type="http://schemas.openxmlformats.org/officeDocument/2006/relationships/hyperlink" Target="https://www.nj.gov/cgi-bin/education/csg/14/csg1a.pl?string=CK-8K-80-400&amp;maxhits=1000" TargetMode="External"/><Relationship Id="rId266" Type="http://schemas.openxmlformats.org/officeDocument/2006/relationships/hyperlink" Target="https://www.nj.gov/cgi-bin/education/csg/14/csg1a.pl?string=OCHARTER&amp;maxhits=1000" TargetMode="External"/><Relationship Id="rId431" Type="http://schemas.openxmlformats.org/officeDocument/2006/relationships/hyperlink" Target="https://www.nj.gov/cgi-bin/education/csg/14/csg1a.pl?string=QCOUNTYVOC&amp;maxhits=1000" TargetMode="External"/><Relationship Id="rId473" Type="http://schemas.openxmlformats.org/officeDocument/2006/relationships/hyperlink" Target="https://www.nj.gov/cgi-bin/education/csg/14/csg1a.pl?string=QCOUNTYVOC&amp;maxhits=1000" TargetMode="External"/><Relationship Id="rId529" Type="http://schemas.openxmlformats.org/officeDocument/2006/relationships/hyperlink" Target="https://www.nj.gov/cgi-bin/education/csg/14/csg1a.pl?string=EK-8K-8751plus&amp;maxhits=1000" TargetMode="External"/><Relationship Id="rId30" Type="http://schemas.openxmlformats.org/officeDocument/2006/relationships/hyperlink" Target="https://www.nj.gov/cgi-bin/education/csg/14/csg1a.pl?string=PCSSD&amp;maxhits=1000" TargetMode="External"/><Relationship Id="rId126" Type="http://schemas.openxmlformats.org/officeDocument/2006/relationships/hyperlink" Target="https://www.nj.gov/cgi-bin/education/csg/14/csg1a.pl?string=EK-8K-8751plus&amp;maxhits=1000" TargetMode="External"/><Relationship Id="rId168" Type="http://schemas.openxmlformats.org/officeDocument/2006/relationships/hyperlink" Target="https://www.nj.gov/cgi-bin/education/csg/14/csg1a.pl?string=OCHARTER&amp;maxhits=1000" TargetMode="External"/><Relationship Id="rId333" Type="http://schemas.openxmlformats.org/officeDocument/2006/relationships/hyperlink" Target="https://www.nj.gov/cgi-bin/education/csg/14/csg1a.pl?string=GG9-127-129-12&amp;maxhits=1000" TargetMode="External"/><Relationship Id="rId540" Type="http://schemas.openxmlformats.org/officeDocument/2006/relationships/hyperlink" Target="https://www.nj.gov/cgi-bin/education/csg/14/csg1a.pl?string=EK-8K-8751plus&amp;maxhits=1000" TargetMode="External"/><Relationship Id="rId72" Type="http://schemas.openxmlformats.org/officeDocument/2006/relationships/hyperlink" Target="https://www.nj.gov/cgi-bin/education/csg/14/csg1a.pl?string=GG9-127-129-12&amp;maxhits=1000" TargetMode="External"/><Relationship Id="rId375" Type="http://schemas.openxmlformats.org/officeDocument/2006/relationships/hyperlink" Target="https://www.nj.gov/cgi-bin/education/csg/14/csg1a.pl?string=LK-12K-120-1800&amp;maxhits=1000" TargetMode="External"/><Relationship Id="rId582" Type="http://schemas.openxmlformats.org/officeDocument/2006/relationships/hyperlink" Target="https://www.nj.gov/cgi-bin/education/csg/14/csg1a.pl?string=DK-8K-8401-750&amp;maxhits=1000" TargetMode="External"/><Relationship Id="rId638" Type="http://schemas.openxmlformats.org/officeDocument/2006/relationships/hyperlink" Target="https://www.nj.gov/cgi-bin/education/csg/14/csg1a.pl?string=KK-12K-8751plus&amp;maxhits=1000" TargetMode="External"/><Relationship Id="rId3" Type="http://schemas.openxmlformats.org/officeDocument/2006/relationships/hyperlink" Target="https://www.nj.gov/cgi-bin/education/csg/14/csg1a.pl?string=PCSSD&amp;maxhits=1000" TargetMode="External"/><Relationship Id="rId235" Type="http://schemas.openxmlformats.org/officeDocument/2006/relationships/hyperlink" Target="https://www.nj.gov/cgi-bin/education/csg/14/csg1a.pl?string=NK-12K-123500plus&amp;maxhits=1000" TargetMode="External"/><Relationship Id="rId277" Type="http://schemas.openxmlformats.org/officeDocument/2006/relationships/hyperlink" Target="https://www.nj.gov/cgi-bin/education/csg/14/csg1a.pl?string=AK-6K-6&amp;maxhits=1000" TargetMode="External"/><Relationship Id="rId400" Type="http://schemas.openxmlformats.org/officeDocument/2006/relationships/hyperlink" Target="https://www.nj.gov/cgi-bin/education/csg/14/csg1a.pl?string=MK-12K-121800-3500&amp;maxhits=1000" TargetMode="External"/><Relationship Id="rId442" Type="http://schemas.openxmlformats.org/officeDocument/2006/relationships/hyperlink" Target="https://www.nj.gov/cgi-bin/education/csg/14/csg1a.pl?string=GG9-127-129-12&amp;maxhits=1000" TargetMode="External"/><Relationship Id="rId484" Type="http://schemas.openxmlformats.org/officeDocument/2006/relationships/hyperlink" Target="https://www.nj.gov/cgi-bin/education/csg/14/csg1a.pl?string=IK-12K-80-400&amp;maxhits=1000" TargetMode="External"/><Relationship Id="rId137" Type="http://schemas.openxmlformats.org/officeDocument/2006/relationships/hyperlink" Target="https://www.nj.gov/cgi-bin/education/csg/14/csg1a.pl?string=OCHARTER&amp;maxhits=1000" TargetMode="External"/><Relationship Id="rId302" Type="http://schemas.openxmlformats.org/officeDocument/2006/relationships/hyperlink" Target="https://www.nj.gov/cgi-bin/education/csg/14/csg1a.pl?string=OCHARTER&amp;maxhits=1000" TargetMode="External"/><Relationship Id="rId344" Type="http://schemas.openxmlformats.org/officeDocument/2006/relationships/hyperlink" Target="https://www.nj.gov/cgi-bin/education/csg/14/csg1a.pl?string=AK-6K-6&amp;maxhits=1000" TargetMode="External"/><Relationship Id="rId41" Type="http://schemas.openxmlformats.org/officeDocument/2006/relationships/hyperlink" Target="https://www.nj.gov/cgi-bin/education/csg/14/csg1a.pl?string=EK-8K-8751plus&amp;maxhits=1000" TargetMode="External"/><Relationship Id="rId83" Type="http://schemas.openxmlformats.org/officeDocument/2006/relationships/hyperlink" Target="https://www.nj.gov/cgi-bin/education/csg/14/csg1a.pl?string=MK-12K-121800-3500&amp;maxhits=1000" TargetMode="External"/><Relationship Id="rId179" Type="http://schemas.openxmlformats.org/officeDocument/2006/relationships/hyperlink" Target="https://www.nj.gov/cgi-bin/education/csg/14/csg1a.pl?string=OCHARTER&amp;maxhits=1000" TargetMode="External"/><Relationship Id="rId386" Type="http://schemas.openxmlformats.org/officeDocument/2006/relationships/hyperlink" Target="https://www.nj.gov/cgi-bin/education/csg/14/csg1a.pl?string=NK-12K-123500plus&amp;maxhits=1000" TargetMode="External"/><Relationship Id="rId551" Type="http://schemas.openxmlformats.org/officeDocument/2006/relationships/hyperlink" Target="https://www.nj.gov/cgi-bin/education/csg/14/csg1a.pl?string=MK-12K-121800-3500&amp;maxhits=1000" TargetMode="External"/><Relationship Id="rId593" Type="http://schemas.openxmlformats.org/officeDocument/2006/relationships/hyperlink" Target="https://www.nj.gov/cgi-bin/education/csg/14/csg1a.pl?string=GG9-127-129-12&amp;maxhits=1000" TargetMode="External"/><Relationship Id="rId607" Type="http://schemas.openxmlformats.org/officeDocument/2006/relationships/hyperlink" Target="https://www.nj.gov/cgi-bin/education/csg/14/csg1a.pl?string=OCHARTER&amp;maxhits=1000" TargetMode="External"/><Relationship Id="rId649" Type="http://schemas.openxmlformats.org/officeDocument/2006/relationships/hyperlink" Target="https://www.nj.gov/cgi-bin/education/csg/14/csg1a.pl?string=OCHARTER&amp;maxhits=1000" TargetMode="External"/><Relationship Id="rId190" Type="http://schemas.openxmlformats.org/officeDocument/2006/relationships/hyperlink" Target="https://www.nj.gov/cgi-bin/education/csg/14/csg1a.pl?string=EK-8K-8751plus&amp;maxhits=1000" TargetMode="External"/><Relationship Id="rId204" Type="http://schemas.openxmlformats.org/officeDocument/2006/relationships/hyperlink" Target="https://www.nj.gov/cgi-bin/education/csg/14/csg1a.pl?string=MK-12K-121800-3500&amp;maxhits=1000" TargetMode="External"/><Relationship Id="rId246" Type="http://schemas.openxmlformats.org/officeDocument/2006/relationships/hyperlink" Target="https://www.nj.gov/cgi-bin/education/csg/14/csg1a.pl?string=NK-12K-123500plus&amp;maxhits=1000" TargetMode="External"/><Relationship Id="rId288" Type="http://schemas.openxmlformats.org/officeDocument/2006/relationships/hyperlink" Target="https://www.nj.gov/cgi-bin/education/csg/14/csg1a.pl?string=AK-6K-6&amp;maxhits=1000" TargetMode="External"/><Relationship Id="rId411" Type="http://schemas.openxmlformats.org/officeDocument/2006/relationships/hyperlink" Target="https://www.nj.gov/cgi-bin/education/csg/14/csg1a.pl?string=EK-8K-8751plus&amp;maxhits=1000" TargetMode="External"/><Relationship Id="rId453" Type="http://schemas.openxmlformats.org/officeDocument/2006/relationships/hyperlink" Target="https://www.nj.gov/cgi-bin/education/csg/14/csg1a.pl?string=LK-12K-120-1800&amp;maxhits=1000" TargetMode="External"/><Relationship Id="rId509" Type="http://schemas.openxmlformats.org/officeDocument/2006/relationships/hyperlink" Target="https://www.nj.gov/cgi-bin/education/csg/14/csg1a.pl?string=QCOUNTYVOC&amp;maxhits=1000" TargetMode="External"/><Relationship Id="rId106" Type="http://schemas.openxmlformats.org/officeDocument/2006/relationships/hyperlink" Target="https://www.nj.gov/cgi-bin/education/csg/14/csg1a.pl?string=IK-12K-80-400&amp;maxhits=1000" TargetMode="External"/><Relationship Id="rId313" Type="http://schemas.openxmlformats.org/officeDocument/2006/relationships/hyperlink" Target="https://www.nj.gov/cgi-bin/education/csg/14/csg1a.pl?string=OCHARTER&amp;maxhits=1000" TargetMode="External"/><Relationship Id="rId495" Type="http://schemas.openxmlformats.org/officeDocument/2006/relationships/hyperlink" Target="https://www.nj.gov/cgi-bin/education/csg/14/csg1a.pl?string=AK-6K-6&amp;maxhits=1000" TargetMode="External"/><Relationship Id="rId10" Type="http://schemas.openxmlformats.org/officeDocument/2006/relationships/hyperlink" Target="https://www.nj.gov/cgi-bin/education/csg/14/csg1a.pl?string=IK-12K-80-400&amp;maxhits=1000" TargetMode="External"/><Relationship Id="rId52" Type="http://schemas.openxmlformats.org/officeDocument/2006/relationships/hyperlink" Target="https://www.nj.gov/cgi-bin/education/csg/14/csg1a.pl?string=NK-12K-123500plus&amp;maxhits=1000" TargetMode="External"/><Relationship Id="rId94" Type="http://schemas.openxmlformats.org/officeDocument/2006/relationships/hyperlink" Target="https://www.nj.gov/cgi-bin/education/csg/14/csg1a.pl?string=IK-12K-80-400&amp;maxhits=1000" TargetMode="External"/><Relationship Id="rId148" Type="http://schemas.openxmlformats.org/officeDocument/2006/relationships/hyperlink" Target="https://www.nj.gov/cgi-bin/education/csg/14/csg1a.pl?string=CK-8K-80-400&amp;maxhits=1000" TargetMode="External"/><Relationship Id="rId355" Type="http://schemas.openxmlformats.org/officeDocument/2006/relationships/hyperlink" Target="https://www.nj.gov/cgi-bin/education/csg/14/csg1a.pl?string=NK-12K-123500plus&amp;maxhits=1000" TargetMode="External"/><Relationship Id="rId397" Type="http://schemas.openxmlformats.org/officeDocument/2006/relationships/hyperlink" Target="https://www.nj.gov/cgi-bin/education/csg/14/csg1a.pl?string=LK-12K-120-1800&amp;maxhits=1000" TargetMode="External"/><Relationship Id="rId520" Type="http://schemas.openxmlformats.org/officeDocument/2006/relationships/hyperlink" Target="https://www.nj.gov/cgi-bin/education/csg/14/csg1a.pl?string=AK-6K-6&amp;maxhits=1000" TargetMode="External"/><Relationship Id="rId562" Type="http://schemas.openxmlformats.org/officeDocument/2006/relationships/hyperlink" Target="https://www.nj.gov/cgi-bin/education/csg/14/csg1a.pl?string=LK-12K-120-1800&amp;maxhits=1000" TargetMode="External"/><Relationship Id="rId618" Type="http://schemas.openxmlformats.org/officeDocument/2006/relationships/hyperlink" Target="https://www.nj.gov/cgi-bin/education/csg/14/csg1a.pl?string=OCHARTER&amp;maxhits=1000" TargetMode="External"/><Relationship Id="rId215" Type="http://schemas.openxmlformats.org/officeDocument/2006/relationships/hyperlink" Target="https://www.nj.gov/cgi-bin/education/csg/14/csg1a.pl?string=CK-8K-80-400&amp;maxhits=1000" TargetMode="External"/><Relationship Id="rId257" Type="http://schemas.openxmlformats.org/officeDocument/2006/relationships/hyperlink" Target="https://www.nj.gov/cgi-bin/education/csg/14/csg1a.pl?string=AK-6K-6&amp;maxhits=1000" TargetMode="External"/><Relationship Id="rId422" Type="http://schemas.openxmlformats.org/officeDocument/2006/relationships/hyperlink" Target="https://www.nj.gov/cgi-bin/education/csg/14/csg1a.pl?string=EK-8K-8751plus&amp;maxhits=1000" TargetMode="External"/><Relationship Id="rId464" Type="http://schemas.openxmlformats.org/officeDocument/2006/relationships/hyperlink" Target="https://www.nj.gov/cgi-bin/education/csg/14/csg1a.pl?string=MK-12K-121800-3500&amp;maxhits=1000" TargetMode="External"/><Relationship Id="rId299" Type="http://schemas.openxmlformats.org/officeDocument/2006/relationships/hyperlink" Target="https://www.nj.gov/cgi-bin/education/csg/14/csg1a.pl?string=LK-12K-120-1800&amp;maxhits=1000" TargetMode="External"/><Relationship Id="rId63" Type="http://schemas.openxmlformats.org/officeDocument/2006/relationships/hyperlink" Target="https://www.nj.gov/cgi-bin/education/csg/14/csg1a.pl?string=MK-12K-121800-3500&amp;maxhits=1000" TargetMode="External"/><Relationship Id="rId159" Type="http://schemas.openxmlformats.org/officeDocument/2006/relationships/hyperlink" Target="https://www.nj.gov/cgi-bin/education/csg/14/csg1a.pl?string=QCOUNTYVOC&amp;maxhits=1000" TargetMode="External"/><Relationship Id="rId366" Type="http://schemas.openxmlformats.org/officeDocument/2006/relationships/hyperlink" Target="https://www.nj.gov/cgi-bin/education/csg/14/csg1a.pl?string=OCHARTER&amp;maxhits=1000" TargetMode="External"/><Relationship Id="rId573" Type="http://schemas.openxmlformats.org/officeDocument/2006/relationships/hyperlink" Target="https://www.nj.gov/cgi-bin/education/csg/14/csg1a.pl?string=MK-12K-121800-3500&amp;maxhits=1000" TargetMode="External"/><Relationship Id="rId226" Type="http://schemas.openxmlformats.org/officeDocument/2006/relationships/hyperlink" Target="https://www.nj.gov/cgi-bin/education/csg/14/csg1a.pl?string=NK-12K-123500plus&amp;maxhits=1000" TargetMode="External"/><Relationship Id="rId433" Type="http://schemas.openxmlformats.org/officeDocument/2006/relationships/hyperlink" Target="https://www.nj.gov/cgi-bin/education/csg/14/csg1a.pl?string=IK-12K-80-400&amp;maxhits=1000" TargetMode="External"/><Relationship Id="rId640" Type="http://schemas.openxmlformats.org/officeDocument/2006/relationships/hyperlink" Target="https://www.nj.gov/cgi-bin/education/csg/14/csg1a.pl?string=IK-12K-80-400&amp;maxhits=1000" TargetMode="External"/><Relationship Id="rId74" Type="http://schemas.openxmlformats.org/officeDocument/2006/relationships/hyperlink" Target="https://www.nj.gov/cgi-bin/education/csg/14/csg1a.pl?string=DK-8K-8401-750&amp;maxhits=1000" TargetMode="External"/><Relationship Id="rId377" Type="http://schemas.openxmlformats.org/officeDocument/2006/relationships/hyperlink" Target="https://www.nj.gov/cgi-bin/education/csg/14/csg1a.pl?string=NK-12K-123500plus&amp;maxhits=1000" TargetMode="External"/><Relationship Id="rId500" Type="http://schemas.openxmlformats.org/officeDocument/2006/relationships/hyperlink" Target="https://www.nj.gov/cgi-bin/education/csg/14/csg1a.pl?string=AK-6K-6&amp;maxhits=1000" TargetMode="External"/><Relationship Id="rId584" Type="http://schemas.openxmlformats.org/officeDocument/2006/relationships/hyperlink" Target="https://www.nj.gov/cgi-bin/education/csg/14/csg1a.pl?string=AK-6K-6&amp;maxhits=1000" TargetMode="External"/><Relationship Id="rId5" Type="http://schemas.openxmlformats.org/officeDocument/2006/relationships/hyperlink" Target="https://www.nj.gov/cgi-bin/education/csg/14/csg1a.pl?string=JK-12K-8401-750&amp;maxhits=1000" TargetMode="External"/><Relationship Id="rId237" Type="http://schemas.openxmlformats.org/officeDocument/2006/relationships/hyperlink" Target="https://www.nj.gov/cgi-bin/education/csg/14/csg1a.pl?string=QCOUNTYVOC&amp;maxhits=1000" TargetMode="External"/><Relationship Id="rId444" Type="http://schemas.openxmlformats.org/officeDocument/2006/relationships/hyperlink" Target="https://www.nj.gov/cgi-bin/education/csg/14/csg1a.pl?string=GG9-127-129-12&amp;maxhits=1000" TargetMode="External"/><Relationship Id="rId651" Type="http://schemas.openxmlformats.org/officeDocument/2006/relationships/hyperlink" Target="https://www.nj.gov/cgi-bin/education/csg/14/csg1a.pl?string=QCOUNTYVOC&amp;maxhits=1000" TargetMode="External"/><Relationship Id="rId290" Type="http://schemas.openxmlformats.org/officeDocument/2006/relationships/hyperlink" Target="https://www.nj.gov/cgi-bin/education/csg/14/csg1a.pl?string=AK-6K-6&amp;maxhits=1000" TargetMode="External"/><Relationship Id="rId304" Type="http://schemas.openxmlformats.org/officeDocument/2006/relationships/hyperlink" Target="https://www.nj.gov/cgi-bin/education/csg/14/csg1a.pl?string=IK-12K-80-400&amp;maxhits=1000" TargetMode="External"/><Relationship Id="rId388" Type="http://schemas.openxmlformats.org/officeDocument/2006/relationships/hyperlink" Target="https://www.nj.gov/cgi-bin/education/csg/14/csg1a.pl?string=NK-12K-123500plus&amp;maxhits=1000" TargetMode="External"/><Relationship Id="rId511" Type="http://schemas.openxmlformats.org/officeDocument/2006/relationships/hyperlink" Target="https://www.nj.gov/cgi-bin/education/csg/14/csg1a.pl?string=HK-12K-6&amp;maxhits=1000" TargetMode="External"/><Relationship Id="rId609" Type="http://schemas.openxmlformats.org/officeDocument/2006/relationships/hyperlink" Target="https://www.nj.gov/cgi-bin/education/csg/14/csg1a.pl?string=NK-12K-123500plus&amp;maxhits=1000" TargetMode="External"/><Relationship Id="rId85" Type="http://schemas.openxmlformats.org/officeDocument/2006/relationships/hyperlink" Target="https://www.nj.gov/cgi-bin/education/csg/14/csg1a.pl?string=MK-12K-121800-3500&amp;maxhits=1000" TargetMode="External"/><Relationship Id="rId150" Type="http://schemas.openxmlformats.org/officeDocument/2006/relationships/hyperlink" Target="https://www.nj.gov/cgi-bin/education/csg/14/csg1a.pl?string=LK-12K-120-1800&amp;maxhits=1000" TargetMode="External"/><Relationship Id="rId595" Type="http://schemas.openxmlformats.org/officeDocument/2006/relationships/hyperlink" Target="https://www.nj.gov/cgi-bin/education/csg/14/csg1a.pl?string=LK-12K-120-1800&amp;maxhits=1000" TargetMode="External"/><Relationship Id="rId248" Type="http://schemas.openxmlformats.org/officeDocument/2006/relationships/hyperlink" Target="https://www.nj.gov/cgi-bin/education/csg/14/csg1a.pl?string=OCHARTER&amp;maxhits=1000" TargetMode="External"/><Relationship Id="rId455" Type="http://schemas.openxmlformats.org/officeDocument/2006/relationships/hyperlink" Target="https://www.nj.gov/cgi-bin/education/csg/14/csg1a.pl?string=LK-12K-120-1800&amp;maxhits=1000" TargetMode="External"/><Relationship Id="rId12" Type="http://schemas.openxmlformats.org/officeDocument/2006/relationships/hyperlink" Target="https://www.nj.gov/cgi-bin/education/csg/14/csg1a.pl?string=OCHARTER&amp;maxhits=1000" TargetMode="External"/><Relationship Id="rId108" Type="http://schemas.openxmlformats.org/officeDocument/2006/relationships/hyperlink" Target="https://www.nj.gov/cgi-bin/education/csg/14/csg1a.pl?string=LK-12K-120-1800&amp;maxhits=1000" TargetMode="External"/><Relationship Id="rId315" Type="http://schemas.openxmlformats.org/officeDocument/2006/relationships/hyperlink" Target="https://www.nj.gov/cgi-bin/education/csg/14/csg1a.pl?string=NK-12K-123500plus&amp;maxhits=1000" TargetMode="External"/><Relationship Id="rId522" Type="http://schemas.openxmlformats.org/officeDocument/2006/relationships/hyperlink" Target="https://www.nj.gov/cgi-bin/education/csg/14/csg1a.pl?string=OCHARTER&amp;maxhits=1000" TargetMode="External"/><Relationship Id="rId96" Type="http://schemas.openxmlformats.org/officeDocument/2006/relationships/hyperlink" Target="https://www.nj.gov/cgi-bin/education/csg/14/csg1a.pl?string=NK-12K-123500plus&amp;maxhits=1000" TargetMode="External"/><Relationship Id="rId161" Type="http://schemas.openxmlformats.org/officeDocument/2006/relationships/hyperlink" Target="https://www.nj.gov/cgi-bin/education/csg/14/csg1a.pl?string=OCHARTER&amp;maxhits=1000" TargetMode="External"/><Relationship Id="rId399" Type="http://schemas.openxmlformats.org/officeDocument/2006/relationships/hyperlink" Target="https://www.nj.gov/cgi-bin/education/csg/14/csg1a.pl?string=OCHARTER&amp;maxhits=1000" TargetMode="External"/><Relationship Id="rId259" Type="http://schemas.openxmlformats.org/officeDocument/2006/relationships/hyperlink" Target="https://www.nj.gov/cgi-bin/education/csg/14/csg1a.pl?string=NK-12K-123500plus&amp;maxhits=1000" TargetMode="External"/><Relationship Id="rId466" Type="http://schemas.openxmlformats.org/officeDocument/2006/relationships/hyperlink" Target="https://www.nj.gov/cgi-bin/education/csg/14/csg1a.pl?string=KK-12K-8751plus&amp;maxhits=1000" TargetMode="External"/><Relationship Id="rId23" Type="http://schemas.openxmlformats.org/officeDocument/2006/relationships/hyperlink" Target="https://www.nj.gov/cgi-bin/education/csg/14/csg1a.pl?string=IK-12K-80-400&amp;maxhits=1000" TargetMode="External"/><Relationship Id="rId119" Type="http://schemas.openxmlformats.org/officeDocument/2006/relationships/hyperlink" Target="https://www.nj.gov/cgi-bin/education/csg/14/csg1a.pl?string=LK-12K-120-1800&amp;maxhits=1000" TargetMode="External"/><Relationship Id="rId326" Type="http://schemas.openxmlformats.org/officeDocument/2006/relationships/hyperlink" Target="https://www.nj.gov/cgi-bin/education/csg/14/csg1a.pl?string=DK-8K-8401-750&amp;maxhits=1000" TargetMode="External"/><Relationship Id="rId533" Type="http://schemas.openxmlformats.org/officeDocument/2006/relationships/hyperlink" Target="https://www.nj.gov/cgi-bin/education/csg/14/csg1a.pl?string=GG9-127-129-12&amp;maxhits=1000" TargetMode="External"/><Relationship Id="rId172" Type="http://schemas.openxmlformats.org/officeDocument/2006/relationships/hyperlink" Target="https://www.nj.gov/cgi-bin/education/csg/14/csg1a.pl?string=EK-8K-8751plus&amp;maxhits=1000" TargetMode="External"/><Relationship Id="rId477" Type="http://schemas.openxmlformats.org/officeDocument/2006/relationships/hyperlink" Target="https://www.nj.gov/cgi-bin/education/csg/14/csg1a.pl?string=IK-12K-80-400&amp;maxhits=1000" TargetMode="External"/><Relationship Id="rId600" Type="http://schemas.openxmlformats.org/officeDocument/2006/relationships/hyperlink" Target="https://www.nj.gov/cgi-bin/education/csg/14/csg1a.pl?string=AK-6K-6&amp;maxhits=1000" TargetMode="External"/><Relationship Id="rId337" Type="http://schemas.openxmlformats.org/officeDocument/2006/relationships/hyperlink" Target="https://www.nj.gov/cgi-bin/education/csg/14/csg1a.pl?string=CK-8K-80-400&amp;maxhits=1000" TargetMode="External"/><Relationship Id="rId34" Type="http://schemas.openxmlformats.org/officeDocument/2006/relationships/hyperlink" Target="https://www.nj.gov/cgi-bin/education/csg/14/csg1a.pl?string=DK-8K-8401-750&amp;maxhits=1000" TargetMode="External"/><Relationship Id="rId544" Type="http://schemas.openxmlformats.org/officeDocument/2006/relationships/hyperlink" Target="https://www.nj.gov/cgi-bin/education/csg/14/csg1a.pl?string=NK-12K-123500plus&amp;maxhits=1000" TargetMode="External"/><Relationship Id="rId183" Type="http://schemas.openxmlformats.org/officeDocument/2006/relationships/hyperlink" Target="https://www.nj.gov/cgi-bin/education/csg/14/csg1a.pl?string=JK-12K-8401-750&amp;maxhits=1000" TargetMode="External"/><Relationship Id="rId390" Type="http://schemas.openxmlformats.org/officeDocument/2006/relationships/hyperlink" Target="https://www.nj.gov/cgi-bin/education/csg/14/csg1a.pl?string=NK-12K-123500plus&amp;maxhits=1000" TargetMode="External"/><Relationship Id="rId404" Type="http://schemas.openxmlformats.org/officeDocument/2006/relationships/hyperlink" Target="https://www.nj.gov/cgi-bin/education/csg/14/csg1a.pl?string=IK-12K-80-400&amp;maxhits=1000" TargetMode="External"/><Relationship Id="rId611" Type="http://schemas.openxmlformats.org/officeDocument/2006/relationships/hyperlink" Target="https://www.nj.gov/cgi-bin/education/csg/14/csg1a.pl?string=IK-12K-80-400&amp;maxhits=1000" TargetMode="External"/><Relationship Id="rId250" Type="http://schemas.openxmlformats.org/officeDocument/2006/relationships/hyperlink" Target="https://www.nj.gov/cgi-bin/education/csg/14/csg1a.pl?string=NK-12K-123500plus&amp;maxhits=1000" TargetMode="External"/><Relationship Id="rId488" Type="http://schemas.openxmlformats.org/officeDocument/2006/relationships/hyperlink" Target="https://www.nj.gov/cgi-bin/education/csg/14/csg1a.pl?string=NK-12K-123500plus&amp;maxhits=1000" TargetMode="External"/><Relationship Id="rId45" Type="http://schemas.openxmlformats.org/officeDocument/2006/relationships/hyperlink" Target="https://www.nj.gov/cgi-bin/education/csg/14/csg1a.pl?string=MK-12K-121800-3500&amp;maxhits=1000" TargetMode="External"/><Relationship Id="rId110" Type="http://schemas.openxmlformats.org/officeDocument/2006/relationships/hyperlink" Target="https://www.nj.gov/cgi-bin/education/csg/14/csg1a.pl?string=QCOUNTYVOC&amp;maxhits=1000" TargetMode="External"/><Relationship Id="rId348" Type="http://schemas.openxmlformats.org/officeDocument/2006/relationships/hyperlink" Target="https://www.nj.gov/cgi-bin/education/csg/14/csg1a.pl?string=GG9-127-129-12&amp;maxhits=1000" TargetMode="External"/><Relationship Id="rId555" Type="http://schemas.openxmlformats.org/officeDocument/2006/relationships/hyperlink" Target="https://www.nj.gov/cgi-bin/education/csg/14/csg1a.pl?string=LK-12K-120-1800&amp;maxhits=1000" TargetMode="External"/><Relationship Id="rId194" Type="http://schemas.openxmlformats.org/officeDocument/2006/relationships/hyperlink" Target="https://www.nj.gov/cgi-bin/education/csg/14/csg1a.pl?string=JK-12K-8401-750&amp;maxhits=1000" TargetMode="External"/><Relationship Id="rId208" Type="http://schemas.openxmlformats.org/officeDocument/2006/relationships/hyperlink" Target="https://www.nj.gov/cgi-bin/education/csg/14/csg1a.pl?string=LK-12K-120-1800&amp;maxhits=1000" TargetMode="External"/><Relationship Id="rId415" Type="http://schemas.openxmlformats.org/officeDocument/2006/relationships/hyperlink" Target="https://www.nj.gov/cgi-bin/education/csg/14/csg1a.pl?string=FG7-127-129-12&amp;maxhits=1000" TargetMode="External"/><Relationship Id="rId622" Type="http://schemas.openxmlformats.org/officeDocument/2006/relationships/hyperlink" Target="https://www.nj.gov/cgi-bin/education/csg/14/csg1a.pl?string=NK-12K-123500plus&amp;maxhits=1000" TargetMode="External"/><Relationship Id="rId261" Type="http://schemas.openxmlformats.org/officeDocument/2006/relationships/hyperlink" Target="https://www.nj.gov/cgi-bin/education/csg/14/csg1a.pl?string=OCHARTER&amp;maxhits=1000" TargetMode="External"/><Relationship Id="rId499" Type="http://schemas.openxmlformats.org/officeDocument/2006/relationships/hyperlink" Target="https://www.nj.gov/cgi-bin/education/csg/14/csg1a.pl?string=AK-6K-6&amp;maxhits=1000" TargetMode="External"/><Relationship Id="rId56" Type="http://schemas.openxmlformats.org/officeDocument/2006/relationships/hyperlink" Target="https://www.nj.gov/cgi-bin/education/csg/14/csg1a.pl?string=MK-12K-121800-3500&amp;maxhits=1000" TargetMode="External"/><Relationship Id="rId359" Type="http://schemas.openxmlformats.org/officeDocument/2006/relationships/hyperlink" Target="https://www.nj.gov/cgi-bin/education/csg/14/csg1a.pl?string=NK-12K-123500plus&amp;maxhits=1000" TargetMode="External"/><Relationship Id="rId566" Type="http://schemas.openxmlformats.org/officeDocument/2006/relationships/hyperlink" Target="https://www.nj.gov/cgi-bin/education/csg/14/csg1a.pl?string=NK-12K-123500plus&amp;maxhits=1000" TargetMode="External"/><Relationship Id="rId121" Type="http://schemas.openxmlformats.org/officeDocument/2006/relationships/hyperlink" Target="https://www.nj.gov/cgi-bin/education/csg/14/csg1a.pl?string=GG9-127-129-12&amp;maxhits=1000" TargetMode="External"/><Relationship Id="rId219" Type="http://schemas.openxmlformats.org/officeDocument/2006/relationships/hyperlink" Target="https://www.nj.gov/cgi-bin/education/csg/14/csg1a.pl?string=DK-8K-8401-750&amp;maxhits=1000" TargetMode="External"/><Relationship Id="rId426" Type="http://schemas.openxmlformats.org/officeDocument/2006/relationships/hyperlink" Target="https://www.nj.gov/cgi-bin/education/csg/14/csg1a.pl?string=EK-8K-8751plus&amp;maxhits=1000" TargetMode="External"/><Relationship Id="rId633" Type="http://schemas.openxmlformats.org/officeDocument/2006/relationships/hyperlink" Target="https://www.nj.gov/cgi-bin/education/csg/14/csg1a.pl?string=LK-12K-120-1800&amp;maxhits=1000" TargetMode="External"/><Relationship Id="rId67" Type="http://schemas.openxmlformats.org/officeDocument/2006/relationships/hyperlink" Target="https://www.nj.gov/cgi-bin/education/csg/14/csg1a.pl?string=EK-8K-8751plus&amp;maxhits=1000" TargetMode="External"/><Relationship Id="rId272" Type="http://schemas.openxmlformats.org/officeDocument/2006/relationships/hyperlink" Target="https://www.nj.gov/cgi-bin/education/csg/14/csg1a.pl?string=NK-12K-123500plus&amp;maxhits=1000" TargetMode="External"/><Relationship Id="rId577" Type="http://schemas.openxmlformats.org/officeDocument/2006/relationships/hyperlink" Target="https://www.nj.gov/cgi-bin/education/csg/14/csg1a.pl?string=EK-8K-8751plus&amp;maxhits=1000" TargetMode="External"/><Relationship Id="rId132" Type="http://schemas.openxmlformats.org/officeDocument/2006/relationships/hyperlink" Target="https://www.nj.gov/cgi-bin/education/csg/14/csg1a.pl?string=FG7-127-129-12&amp;maxhits=1000" TargetMode="External"/><Relationship Id="rId437" Type="http://schemas.openxmlformats.org/officeDocument/2006/relationships/hyperlink" Target="https://www.nj.gov/cgi-bin/education/csg/14/csg1a.pl?string=EK-8K-8751plus&amp;maxhits=1000" TargetMode="External"/><Relationship Id="rId644" Type="http://schemas.openxmlformats.org/officeDocument/2006/relationships/hyperlink" Target="https://www.nj.gov/cgi-bin/education/csg/14/csg1a.pl?string=AK-6K-6&amp;maxhits=1000" TargetMode="External"/><Relationship Id="rId283" Type="http://schemas.openxmlformats.org/officeDocument/2006/relationships/hyperlink" Target="https://www.nj.gov/cgi-bin/education/csg/14/csg1a.pl?string=QCOUNTYVOC&amp;maxhits=1000" TargetMode="External"/><Relationship Id="rId490" Type="http://schemas.openxmlformats.org/officeDocument/2006/relationships/hyperlink" Target="https://www.nj.gov/cgi-bin/education/csg/14/csg1a.pl?string=EK-8K-8751plus&amp;maxhits=1000" TargetMode="External"/><Relationship Id="rId504" Type="http://schemas.openxmlformats.org/officeDocument/2006/relationships/hyperlink" Target="https://www.nj.gov/cgi-bin/education/csg/14/csg1a.pl?string=NK-12K-123500plus&amp;maxhits=1000" TargetMode="External"/><Relationship Id="rId78" Type="http://schemas.openxmlformats.org/officeDocument/2006/relationships/hyperlink" Target="https://www.nj.gov/cgi-bin/education/csg/14/csg1a.pl?string=LK-12K-120-1800&amp;maxhits=1000" TargetMode="External"/><Relationship Id="rId143" Type="http://schemas.openxmlformats.org/officeDocument/2006/relationships/hyperlink" Target="https://www.nj.gov/cgi-bin/education/csg/14/csg1a.pl?string=EK-8K-8751plus&amp;maxhits=1000" TargetMode="External"/><Relationship Id="rId350" Type="http://schemas.openxmlformats.org/officeDocument/2006/relationships/hyperlink" Target="https://www.nj.gov/cgi-bin/education/csg/14/csg1a.pl?string=FG7-127-129-12&amp;maxhits=1000" TargetMode="External"/><Relationship Id="rId588" Type="http://schemas.openxmlformats.org/officeDocument/2006/relationships/hyperlink" Target="https://www.nj.gov/cgi-bin/education/csg/14/csg1a.pl?string=EK-8K-8751plus&amp;maxhits=1000" TargetMode="External"/><Relationship Id="rId9" Type="http://schemas.openxmlformats.org/officeDocument/2006/relationships/hyperlink" Target="https://www.nj.gov/cgi-bin/education/csg/14/csg1a.pl?string=NK-12K-123500plus&amp;maxhits=1000" TargetMode="External"/><Relationship Id="rId210" Type="http://schemas.openxmlformats.org/officeDocument/2006/relationships/hyperlink" Target="https://www.nj.gov/cgi-bin/education/csg/14/csg1a.pl?string=IK-12K-80-400&amp;maxhits=1000" TargetMode="External"/><Relationship Id="rId448" Type="http://schemas.openxmlformats.org/officeDocument/2006/relationships/hyperlink" Target="https://www.nj.gov/cgi-bin/education/csg/14/csg1a.pl?string=EK-8K-8751plus&amp;maxhits=1000" TargetMode="External"/><Relationship Id="rId655" Type="http://schemas.openxmlformats.org/officeDocument/2006/relationships/hyperlink" Target="https://www.nj.gov/cgi-bin/education/csg/14/csg1a.pl?string=IK-12K-80-400&amp;maxhits=1000" TargetMode="External"/><Relationship Id="rId294" Type="http://schemas.openxmlformats.org/officeDocument/2006/relationships/hyperlink" Target="https://www.nj.gov/cgi-bin/education/csg/14/csg1a.pl?string=AK-6K-6&amp;maxhits=1000" TargetMode="External"/><Relationship Id="rId308" Type="http://schemas.openxmlformats.org/officeDocument/2006/relationships/hyperlink" Target="https://www.nj.gov/cgi-bin/education/csg/14/csg1a.pl?string=OCHARTER&amp;maxhits=1000" TargetMode="External"/><Relationship Id="rId515" Type="http://schemas.openxmlformats.org/officeDocument/2006/relationships/hyperlink" Target="https://www.nj.gov/cgi-bin/education/csg/14/csg1a.pl?string=MK-12K-121800-3500&amp;maxhits=1000" TargetMode="External"/><Relationship Id="rId89" Type="http://schemas.openxmlformats.org/officeDocument/2006/relationships/hyperlink" Target="https://www.nj.gov/cgi-bin/education/csg/14/csg1a.pl?string=EK-8K-8751plus&amp;maxhits=1000" TargetMode="External"/><Relationship Id="rId154" Type="http://schemas.openxmlformats.org/officeDocument/2006/relationships/hyperlink" Target="https://www.nj.gov/cgi-bin/education/csg/14/csg1a.pl?string=JK-12K-8401-750&amp;maxhits=1000" TargetMode="External"/><Relationship Id="rId361" Type="http://schemas.openxmlformats.org/officeDocument/2006/relationships/hyperlink" Target="https://www.nj.gov/cgi-bin/education/csg/14/csg1a.pl?string=NK-12K-123500plus&amp;maxhits=1000" TargetMode="External"/><Relationship Id="rId599" Type="http://schemas.openxmlformats.org/officeDocument/2006/relationships/hyperlink" Target="https://www.nj.gov/cgi-bin/education/csg/14/csg1a.pl?string=CK-8K-80-400&amp;maxhits=1000" TargetMode="External"/><Relationship Id="rId459" Type="http://schemas.openxmlformats.org/officeDocument/2006/relationships/hyperlink" Target="https://www.nj.gov/cgi-bin/education/csg/14/csg1a.pl?string=EK-8K-8751plus&amp;maxhits=1000" TargetMode="External"/><Relationship Id="rId16" Type="http://schemas.openxmlformats.org/officeDocument/2006/relationships/hyperlink" Target="https://www.nj.gov/cgi-bin/education/csg/14/csg1a.pl?string=NK-12K-123500plus&amp;maxhits=1000" TargetMode="External"/><Relationship Id="rId221" Type="http://schemas.openxmlformats.org/officeDocument/2006/relationships/hyperlink" Target="https://www.nj.gov/cgi-bin/education/csg/14/csg1a.pl?string=JK-12K-8401-750&amp;maxhits=1000" TargetMode="External"/><Relationship Id="rId319" Type="http://schemas.openxmlformats.org/officeDocument/2006/relationships/hyperlink" Target="https://www.nj.gov/cgi-bin/education/csg/14/csg1a.pl?string=MK-12K-121800-3500&amp;maxhits=1000" TargetMode="External"/><Relationship Id="rId526" Type="http://schemas.openxmlformats.org/officeDocument/2006/relationships/hyperlink" Target="https://www.nj.gov/cgi-bin/education/csg/14/csg1a.pl?string=MK-12K-121800-3500&amp;maxhits=1000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j.gov/cgi-bin/education/csg/15/csg1a.pl?string=KK-12K-8751plus&amp;maxhits=1000" TargetMode="External"/><Relationship Id="rId671" Type="http://schemas.openxmlformats.org/officeDocument/2006/relationships/hyperlink" Target="https://www.nj.gov/cgi-bin/education/csg/14/csg1a.pl?string=MK-12K-121800-3500&amp;maxhits=1000" TargetMode="External"/><Relationship Id="rId769" Type="http://schemas.openxmlformats.org/officeDocument/2006/relationships/hyperlink" Target="https://www.nj.gov/cgi-bin/education/csg/19/csg1a.pl?string=EK-8K-8751plus&amp;maxhits=1000" TargetMode="External"/><Relationship Id="rId21" Type="http://schemas.openxmlformats.org/officeDocument/2006/relationships/hyperlink" Target="https://www.nj.gov/cgi-bin/education/csg/15/csg1a.pl?string=EK-8K-8751plus&amp;maxhits=1000" TargetMode="External"/><Relationship Id="rId324" Type="http://schemas.openxmlformats.org/officeDocument/2006/relationships/hyperlink" Target="https://www.nj.gov/cgi-bin/education/csg/15/csg1a.pl?string=OCHARTER&amp;maxhits=1000" TargetMode="External"/><Relationship Id="rId531" Type="http://schemas.openxmlformats.org/officeDocument/2006/relationships/hyperlink" Target="https://www.nj.gov/cgi-bin/education/csg/15/csg1a.pl?string=DK-8K-8401-750&amp;maxhits=1000" TargetMode="External"/><Relationship Id="rId629" Type="http://schemas.openxmlformats.org/officeDocument/2006/relationships/hyperlink" Target="https://www.nj.gov/cgi-bin/education/csg/15/csg1a.pl?string=QCOUNTYVOC&amp;maxhits=1000" TargetMode="External"/><Relationship Id="rId170" Type="http://schemas.openxmlformats.org/officeDocument/2006/relationships/hyperlink" Target="https://www.nj.gov/cgi-bin/education/csg/15/csg1a.pl?string=OCHARTER&amp;maxhits=1000" TargetMode="External"/><Relationship Id="rId268" Type="http://schemas.openxmlformats.org/officeDocument/2006/relationships/hyperlink" Target="https://www.nj.gov/cgi-bin/education/csg/15/csg1a.pl?string=OCHARTER&amp;maxhits=1000" TargetMode="External"/><Relationship Id="rId475" Type="http://schemas.openxmlformats.org/officeDocument/2006/relationships/hyperlink" Target="https://www.nj.gov/cgi-bin/education/csg/15/csg1a.pl?string=GG9-127-129-12&amp;maxhits=1000" TargetMode="External"/><Relationship Id="rId682" Type="http://schemas.openxmlformats.org/officeDocument/2006/relationships/hyperlink" Target="https://www.nj.gov/cgi-bin/education/csg/17/csg1a.pl?string=JK-12K-8401-750&amp;maxhits=1000" TargetMode="External"/><Relationship Id="rId32" Type="http://schemas.openxmlformats.org/officeDocument/2006/relationships/hyperlink" Target="https://www.nj.gov/cgi-bin/education/csg/15/csg1a.pl?string=MK-12K-121800-3500&amp;maxhits=1000" TargetMode="External"/><Relationship Id="rId128" Type="http://schemas.openxmlformats.org/officeDocument/2006/relationships/hyperlink" Target="https://www.nj.gov/cgi-bin/education/csg/15/csg1a.pl?string=EK-8K-8751plus&amp;maxhits=1000" TargetMode="External"/><Relationship Id="rId335" Type="http://schemas.openxmlformats.org/officeDocument/2006/relationships/hyperlink" Target="https://www.nj.gov/cgi-bin/education/csg/15/csg1a.pl?string=CK-8K-80-400&amp;maxhits=1000" TargetMode="External"/><Relationship Id="rId542" Type="http://schemas.openxmlformats.org/officeDocument/2006/relationships/hyperlink" Target="https://www.nj.gov/cgi-bin/education/csg/15/csg1a.pl?string=EK-8K-8751plus&amp;maxhits=1000" TargetMode="External"/><Relationship Id="rId181" Type="http://schemas.openxmlformats.org/officeDocument/2006/relationships/hyperlink" Target="https://www.nj.gov/cgi-bin/education/csg/15/csg1a.pl?string=OCHARTER&amp;maxhits=1000" TargetMode="External"/><Relationship Id="rId402" Type="http://schemas.openxmlformats.org/officeDocument/2006/relationships/hyperlink" Target="https://www.nj.gov/cgi-bin/education/csg/15/csg1a.pl?string=AK-6K-6&amp;maxhits=1000" TargetMode="External"/><Relationship Id="rId279" Type="http://schemas.openxmlformats.org/officeDocument/2006/relationships/hyperlink" Target="https://www.nj.gov/cgi-bin/education/csg/15/csg1a.pl?string=FG7-127-129-12&amp;maxhits=1000" TargetMode="External"/><Relationship Id="rId486" Type="http://schemas.openxmlformats.org/officeDocument/2006/relationships/hyperlink" Target="https://www.nj.gov/cgi-bin/education/csg/15/csg1a.pl?string=DK-8K-8401-750&amp;maxhits=1000" TargetMode="External"/><Relationship Id="rId693" Type="http://schemas.openxmlformats.org/officeDocument/2006/relationships/hyperlink" Target="https://www.nj.gov/cgi-bin/education/csg/17/csg1a.pl?string=OCHARTER&amp;maxhits=1000" TargetMode="External"/><Relationship Id="rId707" Type="http://schemas.openxmlformats.org/officeDocument/2006/relationships/hyperlink" Target="https://www.nj.gov/cgi-bin/education/csg/17/csg1a.pl?string=OCHARTER&amp;maxhits=1000" TargetMode="External"/><Relationship Id="rId43" Type="http://schemas.openxmlformats.org/officeDocument/2006/relationships/hyperlink" Target="https://www.nj.gov/cgi-bin/education/csg/15/csg1a.pl?string=MK-12K-121800-3500&amp;maxhits=1000" TargetMode="External"/><Relationship Id="rId139" Type="http://schemas.openxmlformats.org/officeDocument/2006/relationships/hyperlink" Target="https://www.nj.gov/cgi-bin/education/csg/15/csg1a.pl?string=IK-12K-80-400&amp;maxhits=1000" TargetMode="External"/><Relationship Id="rId346" Type="http://schemas.openxmlformats.org/officeDocument/2006/relationships/hyperlink" Target="https://www.nj.gov/cgi-bin/education/csg/15/csg1a.pl?string=GG9-127-129-12&amp;maxhits=1000" TargetMode="External"/><Relationship Id="rId553" Type="http://schemas.openxmlformats.org/officeDocument/2006/relationships/hyperlink" Target="https://www.nj.gov/cgi-bin/education/csg/15/csg1a.pl?string=MK-12K-121800-3500&amp;maxhits=1000" TargetMode="External"/><Relationship Id="rId760" Type="http://schemas.openxmlformats.org/officeDocument/2006/relationships/hyperlink" Target="https://www.nj.gov/cgi-bin/education/csg/17/csg1a.pl?string=JK-12K-8401-750&amp;maxhits=1000" TargetMode="External"/><Relationship Id="rId192" Type="http://schemas.openxmlformats.org/officeDocument/2006/relationships/hyperlink" Target="https://www.nj.gov/cgi-bin/education/csg/15/csg1a.pl?string=EK-8K-8751plus&amp;maxhits=1000" TargetMode="External"/><Relationship Id="rId206" Type="http://schemas.openxmlformats.org/officeDocument/2006/relationships/hyperlink" Target="https://www.nj.gov/cgi-bin/education/csg/15/csg1a.pl?string=MK-12K-121800-3500&amp;maxhits=1000" TargetMode="External"/><Relationship Id="rId413" Type="http://schemas.openxmlformats.org/officeDocument/2006/relationships/hyperlink" Target="https://www.nj.gov/cgi-bin/education/csg/15/csg1a.pl?string=GG9-127-129-12&amp;maxhits=1000" TargetMode="External"/><Relationship Id="rId497" Type="http://schemas.openxmlformats.org/officeDocument/2006/relationships/hyperlink" Target="https://www.nj.gov/cgi-bin/education/csg/15/csg1a.pl?string=AK-6K-6&amp;maxhits=1000" TargetMode="External"/><Relationship Id="rId620" Type="http://schemas.openxmlformats.org/officeDocument/2006/relationships/hyperlink" Target="https://www.nj.gov/cgi-bin/education/csg/15/csg1a.pl?string=OCHARTER&amp;maxhits=1000" TargetMode="External"/><Relationship Id="rId718" Type="http://schemas.openxmlformats.org/officeDocument/2006/relationships/hyperlink" Target="https://www.nj.gov/cgi-bin/education/csg/17/csg1a.pl?string=OCHARTER&amp;maxhits=1000" TargetMode="External"/><Relationship Id="rId357" Type="http://schemas.openxmlformats.org/officeDocument/2006/relationships/hyperlink" Target="https://www.nj.gov/cgi-bin/education/csg/15/csg1a.pl?string=NK-12K-123500plus&amp;maxhits=1000" TargetMode="External"/><Relationship Id="rId54" Type="http://schemas.openxmlformats.org/officeDocument/2006/relationships/hyperlink" Target="https://www.nj.gov/cgi-bin/education/csg/15/csg1a.pl?string=NK-12K-123500plus&amp;maxhits=1000" TargetMode="External"/><Relationship Id="rId217" Type="http://schemas.openxmlformats.org/officeDocument/2006/relationships/hyperlink" Target="https://www.nj.gov/cgi-bin/education/csg/15/csg1a.pl?string=GG9-127-129-12&amp;maxhits=1000" TargetMode="External"/><Relationship Id="rId564" Type="http://schemas.openxmlformats.org/officeDocument/2006/relationships/hyperlink" Target="https://www.nj.gov/cgi-bin/education/csg/15/csg1a.pl?string=LK-12K-120-1800&amp;maxhits=1000" TargetMode="External"/><Relationship Id="rId771" Type="http://schemas.openxmlformats.org/officeDocument/2006/relationships/hyperlink" Target="https://www.nj.gov/cgi-bin/education/csg/19/csg1a.pl?string=EK-8K-8751plus&amp;maxhits=1000" TargetMode="External"/><Relationship Id="rId424" Type="http://schemas.openxmlformats.org/officeDocument/2006/relationships/hyperlink" Target="https://www.nj.gov/cgi-bin/education/csg/15/csg1a.pl?string=NK-12K-123500plus&amp;maxhits=1000" TargetMode="External"/><Relationship Id="rId631" Type="http://schemas.openxmlformats.org/officeDocument/2006/relationships/hyperlink" Target="https://www.nj.gov/cgi-bin/education/csg/15/csg1a.pl?string=NK-12K-123500plus&amp;maxhits=1000" TargetMode="External"/><Relationship Id="rId729" Type="http://schemas.openxmlformats.org/officeDocument/2006/relationships/hyperlink" Target="https://www.nj.gov/cgi-bin/education/csg/17/csg1a.pl?string=OCHARTER&amp;maxhits=1000" TargetMode="External"/><Relationship Id="rId270" Type="http://schemas.openxmlformats.org/officeDocument/2006/relationships/hyperlink" Target="https://www.nj.gov/cgi-bin/education/csg/15/csg1a.pl?string=OCHARTER&amp;maxhits=1000" TargetMode="External"/><Relationship Id="rId65" Type="http://schemas.openxmlformats.org/officeDocument/2006/relationships/hyperlink" Target="https://www.nj.gov/cgi-bin/education/csg/15/csg1a.pl?string=KK-12K-8751plus&amp;maxhits=1000" TargetMode="External"/><Relationship Id="rId130" Type="http://schemas.openxmlformats.org/officeDocument/2006/relationships/hyperlink" Target="https://www.nj.gov/cgi-bin/education/csg/15/csg1a.pl?string=IK-12K-80-400&amp;maxhits=1000" TargetMode="External"/><Relationship Id="rId368" Type="http://schemas.openxmlformats.org/officeDocument/2006/relationships/hyperlink" Target="https://www.nj.gov/cgi-bin/education/csg/15/csg1a.pl?string=OCHARTER&amp;maxhits=1000" TargetMode="External"/><Relationship Id="rId575" Type="http://schemas.openxmlformats.org/officeDocument/2006/relationships/hyperlink" Target="https://www.nj.gov/cgi-bin/education/csg/15/csg1a.pl?string=MK-12K-121800-3500&amp;maxhits=1000" TargetMode="External"/><Relationship Id="rId782" Type="http://schemas.openxmlformats.org/officeDocument/2006/relationships/hyperlink" Target="https://www.nj.gov/cgi-bin/education/csg/19/csg1a.pl?string=NK-12K-123500plus&amp;maxhits=1000" TargetMode="External"/><Relationship Id="rId228" Type="http://schemas.openxmlformats.org/officeDocument/2006/relationships/hyperlink" Target="https://www.nj.gov/cgi-bin/education/csg/15/csg1a.pl?string=EK-8K-8751plus&amp;maxhits=1000" TargetMode="External"/><Relationship Id="rId435" Type="http://schemas.openxmlformats.org/officeDocument/2006/relationships/hyperlink" Target="https://www.nj.gov/cgi-bin/education/csg/15/csg1a.pl?string=NK-12K-123500plus&amp;maxhits=1000" TargetMode="External"/><Relationship Id="rId642" Type="http://schemas.openxmlformats.org/officeDocument/2006/relationships/hyperlink" Target="https://www.nj.gov/cgi-bin/education/csg/15/csg1a.pl?string=IK-12K-80-400&amp;maxhits=1000" TargetMode="External"/><Relationship Id="rId281" Type="http://schemas.openxmlformats.org/officeDocument/2006/relationships/hyperlink" Target="https://www.nj.gov/cgi-bin/education/csg/15/csg1a.pl?string=AK-6K-6&amp;maxhits=1000" TargetMode="External"/><Relationship Id="rId502" Type="http://schemas.openxmlformats.org/officeDocument/2006/relationships/hyperlink" Target="https://www.nj.gov/cgi-bin/education/csg/15/csg1a.pl?string=NK-12K-123500plus&amp;maxhits=1000" TargetMode="External"/><Relationship Id="rId76" Type="http://schemas.openxmlformats.org/officeDocument/2006/relationships/hyperlink" Target="https://www.nj.gov/cgi-bin/education/csg/15/csg1a.pl?string=DK-8K-8401-750&amp;maxhits=1000" TargetMode="External"/><Relationship Id="rId141" Type="http://schemas.openxmlformats.org/officeDocument/2006/relationships/hyperlink" Target="https://www.nj.gov/cgi-bin/education/csg/15/csg1a.pl?string=DK-8K-8401-750&amp;maxhits=1000" TargetMode="External"/><Relationship Id="rId379" Type="http://schemas.openxmlformats.org/officeDocument/2006/relationships/hyperlink" Target="https://www.nj.gov/cgi-bin/education/csg/15/csg1a.pl?string=OCHARTER&amp;maxhits=1000" TargetMode="External"/><Relationship Id="rId586" Type="http://schemas.openxmlformats.org/officeDocument/2006/relationships/hyperlink" Target="https://www.nj.gov/cgi-bin/education/csg/15/csg1a.pl?string=AK-6K-6&amp;maxhits=1000" TargetMode="External"/><Relationship Id="rId793" Type="http://schemas.openxmlformats.org/officeDocument/2006/relationships/hyperlink" Target="https://www.nj.gov/cgi-bin/education/csg/19/csg1a.pl?string=NK-12K-123500plus&amp;maxhits=1000" TargetMode="External"/><Relationship Id="rId807" Type="http://schemas.openxmlformats.org/officeDocument/2006/relationships/hyperlink" Target="https://www.nj.gov/cgi-bin/education/csg/19/csg1a.pl?string=HK-12K-6&amp;maxhits=1000" TargetMode="External"/><Relationship Id="rId7" Type="http://schemas.openxmlformats.org/officeDocument/2006/relationships/hyperlink" Target="https://www.nj.gov/cgi-bin/education/csg/15/csg1a.pl?string=OCHARTER&amp;maxhits=1000" TargetMode="External"/><Relationship Id="rId239" Type="http://schemas.openxmlformats.org/officeDocument/2006/relationships/hyperlink" Target="https://www.nj.gov/cgi-bin/education/csg/15/csg1a.pl?string=OCHARTER&amp;maxhits=1000" TargetMode="External"/><Relationship Id="rId446" Type="http://schemas.openxmlformats.org/officeDocument/2006/relationships/hyperlink" Target="https://www.nj.gov/cgi-bin/education/csg/15/csg1a.pl?string=DK-8K-8401-750&amp;maxhits=1000" TargetMode="External"/><Relationship Id="rId653" Type="http://schemas.openxmlformats.org/officeDocument/2006/relationships/hyperlink" Target="https://www.nj.gov/cgi-bin/education/csg/15/csg1a.pl?string=QCOUNTYVOC&amp;maxhits=1000" TargetMode="External"/><Relationship Id="rId292" Type="http://schemas.openxmlformats.org/officeDocument/2006/relationships/hyperlink" Target="https://www.nj.gov/cgi-bin/education/csg/15/csg1a.pl?string=AK-6K-6&amp;maxhits=1000" TargetMode="External"/><Relationship Id="rId306" Type="http://schemas.openxmlformats.org/officeDocument/2006/relationships/hyperlink" Target="https://www.nj.gov/cgi-bin/education/csg/15/csg1a.pl?string=OCHARTER&amp;maxhits=1000" TargetMode="External"/><Relationship Id="rId87" Type="http://schemas.openxmlformats.org/officeDocument/2006/relationships/hyperlink" Target="https://www.nj.gov/cgi-bin/education/csg/15/csg1a.pl?string=FG7-127-129-12&amp;maxhits=1000" TargetMode="External"/><Relationship Id="rId513" Type="http://schemas.openxmlformats.org/officeDocument/2006/relationships/hyperlink" Target="https://www.nj.gov/cgi-bin/education/csg/15/csg1a.pl?string=FG7-127-129-12&amp;maxhits=1000" TargetMode="External"/><Relationship Id="rId597" Type="http://schemas.openxmlformats.org/officeDocument/2006/relationships/hyperlink" Target="https://www.nj.gov/cgi-bin/education/csg/15/csg1a.pl?string=LK-12K-120-1800&amp;maxhits=1000" TargetMode="External"/><Relationship Id="rId720" Type="http://schemas.openxmlformats.org/officeDocument/2006/relationships/hyperlink" Target="https://www.nj.gov/cgi-bin/education/csg/17/csg1a.pl?string=OCHARTER&amp;maxhits=1000" TargetMode="External"/><Relationship Id="rId818" Type="http://schemas.openxmlformats.org/officeDocument/2006/relationships/hyperlink" Target="https://www.nj.gov/cgi-bin/education/csg/19/csg1a.pl?string=EK-8K-8751plus&amp;maxhits=1000" TargetMode="External"/><Relationship Id="rId152" Type="http://schemas.openxmlformats.org/officeDocument/2006/relationships/hyperlink" Target="https://www.nj.gov/cgi-bin/education/csg/15/csg1a.pl?string=EK-8K-8751plus&amp;maxhits=1000" TargetMode="External"/><Relationship Id="rId457" Type="http://schemas.openxmlformats.org/officeDocument/2006/relationships/hyperlink" Target="https://www.nj.gov/cgi-bin/education/csg/15/csg1a.pl?string=EK-8K-8751plus&amp;maxhits=1000" TargetMode="External"/><Relationship Id="rId664" Type="http://schemas.openxmlformats.org/officeDocument/2006/relationships/hyperlink" Target="https://www.nj.gov/cgi-bin/education/csg/14/csg1a.pl?string=CK-8K-80-400&amp;maxhits=1000" TargetMode="External"/><Relationship Id="rId14" Type="http://schemas.openxmlformats.org/officeDocument/2006/relationships/hyperlink" Target="https://www.nj.gov/cgi-bin/education/csg/15/csg1a.pl?string=GG9-127-129-12&amp;maxhits=1000" TargetMode="External"/><Relationship Id="rId317" Type="http://schemas.openxmlformats.org/officeDocument/2006/relationships/hyperlink" Target="https://www.nj.gov/cgi-bin/education/csg/15/csg1a.pl?string=OCHARTER&amp;maxhits=1000" TargetMode="External"/><Relationship Id="rId524" Type="http://schemas.openxmlformats.org/officeDocument/2006/relationships/hyperlink" Target="https://www.nj.gov/cgi-bin/education/csg/15/csg1a.pl?string=NK-12K-123500plus&amp;maxhits=1000" TargetMode="External"/><Relationship Id="rId731" Type="http://schemas.openxmlformats.org/officeDocument/2006/relationships/hyperlink" Target="https://www.nj.gov/cgi-bin/education/csg/17/csg1a.pl?string=LK-12K-120-1800&amp;maxhits=1000" TargetMode="External"/><Relationship Id="rId98" Type="http://schemas.openxmlformats.org/officeDocument/2006/relationships/hyperlink" Target="https://www.nj.gov/cgi-bin/education/csg/15/csg1a.pl?string=EK-8K-8751plus&amp;maxhits=1000" TargetMode="External"/><Relationship Id="rId163" Type="http://schemas.openxmlformats.org/officeDocument/2006/relationships/hyperlink" Target="https://www.nj.gov/cgi-bin/education/csg/15/csg1a.pl?string=NK-12K-123500plus&amp;maxhits=1000" TargetMode="External"/><Relationship Id="rId370" Type="http://schemas.openxmlformats.org/officeDocument/2006/relationships/hyperlink" Target="https://www.nj.gov/cgi-bin/education/csg/15/csg1a.pl?string=NK-12K-123500plus&amp;maxhits=1000" TargetMode="External"/><Relationship Id="rId230" Type="http://schemas.openxmlformats.org/officeDocument/2006/relationships/hyperlink" Target="https://www.nj.gov/cgi-bin/education/csg/15/csg1a.pl?string=OCHARTER&amp;maxhits=1000" TargetMode="External"/><Relationship Id="rId468" Type="http://schemas.openxmlformats.org/officeDocument/2006/relationships/hyperlink" Target="https://www.nj.gov/cgi-bin/education/csg/15/csg1a.pl?string=EK-8K-8751plus&amp;maxhits=1000" TargetMode="External"/><Relationship Id="rId675" Type="http://schemas.openxmlformats.org/officeDocument/2006/relationships/hyperlink" Target="https://www.nj.gov/cgi-bin/education/csg/14/csg1a.pl?string=EK-8K-8751plus&amp;maxhits=1000" TargetMode="External"/><Relationship Id="rId25" Type="http://schemas.openxmlformats.org/officeDocument/2006/relationships/hyperlink" Target="https://www.nj.gov/cgi-bin/education/csg/15/csg1a.pl?string=KK-12K-8751plus&amp;maxhits=1000" TargetMode="External"/><Relationship Id="rId328" Type="http://schemas.openxmlformats.org/officeDocument/2006/relationships/hyperlink" Target="https://www.nj.gov/cgi-bin/education/csg/15/csg1a.pl?string=OCHARTER&amp;maxhits=1000" TargetMode="External"/><Relationship Id="rId535" Type="http://schemas.openxmlformats.org/officeDocument/2006/relationships/hyperlink" Target="https://www.nj.gov/cgi-bin/education/csg/15/csg1a.pl?string=QCOUNTYVOC&amp;maxhits=1000" TargetMode="External"/><Relationship Id="rId742" Type="http://schemas.openxmlformats.org/officeDocument/2006/relationships/hyperlink" Target="https://www.nj.gov/cgi-bin/education/csg/17/csg1a.pl?string=OCHARTER&amp;maxhits=1000" TargetMode="External"/><Relationship Id="rId174" Type="http://schemas.openxmlformats.org/officeDocument/2006/relationships/hyperlink" Target="https://www.nj.gov/cgi-bin/education/csg/15/csg1a.pl?string=LK-12K-120-1800&amp;maxhits=1000" TargetMode="External"/><Relationship Id="rId381" Type="http://schemas.openxmlformats.org/officeDocument/2006/relationships/hyperlink" Target="https://www.nj.gov/cgi-bin/education/csg/15/csg1a.pl?string=LK-12K-120-1800&amp;maxhits=1000" TargetMode="External"/><Relationship Id="rId602" Type="http://schemas.openxmlformats.org/officeDocument/2006/relationships/hyperlink" Target="https://www.nj.gov/cgi-bin/education/csg/15/csg1a.pl?string=AK-6K-6&amp;maxhits=1000" TargetMode="External"/><Relationship Id="rId241" Type="http://schemas.openxmlformats.org/officeDocument/2006/relationships/hyperlink" Target="https://www.nj.gov/cgi-bin/education/csg/15/csg1a.pl?string=AK-6K-6&amp;maxhits=1000" TargetMode="External"/><Relationship Id="rId479" Type="http://schemas.openxmlformats.org/officeDocument/2006/relationships/hyperlink" Target="https://www.nj.gov/cgi-bin/education/csg/15/csg1a.pl?string=NK-12K-123500plus&amp;maxhits=1000" TargetMode="External"/><Relationship Id="rId686" Type="http://schemas.openxmlformats.org/officeDocument/2006/relationships/hyperlink" Target="https://www.nj.gov/cgi-bin/education/csg/17/csg1a.pl?string=OCHARTER&amp;maxhits=1000" TargetMode="External"/><Relationship Id="rId36" Type="http://schemas.openxmlformats.org/officeDocument/2006/relationships/hyperlink" Target="https://www.nj.gov/cgi-bin/education/csg/15/csg1a.pl?string=MK-12K-121800-3500&amp;maxhits=1000" TargetMode="External"/><Relationship Id="rId339" Type="http://schemas.openxmlformats.org/officeDocument/2006/relationships/hyperlink" Target="https://www.nj.gov/cgi-bin/education/csg/15/csg1a.pl?string=CK-8K-80-400&amp;maxhits=1000" TargetMode="External"/><Relationship Id="rId546" Type="http://schemas.openxmlformats.org/officeDocument/2006/relationships/hyperlink" Target="https://www.nj.gov/cgi-bin/education/csg/15/csg1a.pl?string=NK-12K-123500plus&amp;maxhits=1000" TargetMode="External"/><Relationship Id="rId753" Type="http://schemas.openxmlformats.org/officeDocument/2006/relationships/hyperlink" Target="https://www.nj.gov/cgi-bin/education/csg/17/csg1a.pl?string=MK-12K-121800-3500&amp;maxhits=1000" TargetMode="External"/><Relationship Id="rId101" Type="http://schemas.openxmlformats.org/officeDocument/2006/relationships/hyperlink" Target="https://www.nj.gov/cgi-bin/education/csg/15/csg1a.pl?string=MK-12K-121800-3500&amp;maxhits=1000" TargetMode="External"/><Relationship Id="rId185" Type="http://schemas.openxmlformats.org/officeDocument/2006/relationships/hyperlink" Target="https://www.nj.gov/cgi-bin/education/csg/15/csg1a.pl?string=JK-12K-8401-750&amp;maxhits=1000" TargetMode="External"/><Relationship Id="rId406" Type="http://schemas.openxmlformats.org/officeDocument/2006/relationships/hyperlink" Target="https://www.nj.gov/cgi-bin/education/csg/15/csg1a.pl?string=JK-12K-8401-750&amp;maxhits=1000" TargetMode="External"/><Relationship Id="rId392" Type="http://schemas.openxmlformats.org/officeDocument/2006/relationships/hyperlink" Target="https://www.nj.gov/cgi-bin/education/csg/15/csg1a.pl?string=NK-12K-123500plus&amp;maxhits=1000" TargetMode="External"/><Relationship Id="rId613" Type="http://schemas.openxmlformats.org/officeDocument/2006/relationships/hyperlink" Target="https://www.nj.gov/cgi-bin/education/csg/15/csg1a.pl?string=IK-12K-80-400&amp;maxhits=1000" TargetMode="External"/><Relationship Id="rId697" Type="http://schemas.openxmlformats.org/officeDocument/2006/relationships/hyperlink" Target="https://www.nj.gov/cgi-bin/education/csg/17/csg1a.pl?string=OCHARTER&amp;maxhits=1000" TargetMode="External"/><Relationship Id="rId820" Type="http://schemas.openxmlformats.org/officeDocument/2006/relationships/hyperlink" Target="https://www.nj.gov/cgi-bin/education/csg/19/csg1a.pl?string=CK-8K-80-400&amp;maxhits=1000" TargetMode="External"/><Relationship Id="rId252" Type="http://schemas.openxmlformats.org/officeDocument/2006/relationships/hyperlink" Target="https://www.nj.gov/cgi-bin/education/csg/15/csg1a.pl?string=OCHARTER&amp;maxhits=1000" TargetMode="External"/><Relationship Id="rId47" Type="http://schemas.openxmlformats.org/officeDocument/2006/relationships/hyperlink" Target="https://www.nj.gov/cgi-bin/education/csg/15/csg1a.pl?string=OCHARTER&amp;maxhits=1000" TargetMode="External"/><Relationship Id="rId112" Type="http://schemas.openxmlformats.org/officeDocument/2006/relationships/hyperlink" Target="https://www.nj.gov/cgi-bin/education/csg/15/csg1a.pl?string=AK-6K-6&amp;maxhits=1000" TargetMode="External"/><Relationship Id="rId557" Type="http://schemas.openxmlformats.org/officeDocument/2006/relationships/hyperlink" Target="https://www.nj.gov/cgi-bin/education/csg/15/csg1a.pl?string=LK-12K-120-1800&amp;maxhits=1000" TargetMode="External"/><Relationship Id="rId764" Type="http://schemas.openxmlformats.org/officeDocument/2006/relationships/hyperlink" Target="https://www.nj.gov/cgi-bin/education/csg/19/csg1a.pl?string=IK-12K-80-400&amp;maxhits=1000" TargetMode="External"/><Relationship Id="rId196" Type="http://schemas.openxmlformats.org/officeDocument/2006/relationships/hyperlink" Target="https://www.nj.gov/cgi-bin/education/csg/15/csg1a.pl?string=IK-12K-80-400&amp;maxhits=1000" TargetMode="External"/><Relationship Id="rId417" Type="http://schemas.openxmlformats.org/officeDocument/2006/relationships/hyperlink" Target="https://www.nj.gov/cgi-bin/education/csg/15/csg1a.pl?string=AK-6K-6&amp;maxhits=1000" TargetMode="External"/><Relationship Id="rId624" Type="http://schemas.openxmlformats.org/officeDocument/2006/relationships/hyperlink" Target="https://www.nj.gov/cgi-bin/education/csg/15/csg1a.pl?string=NK-12K-123500plus&amp;maxhits=1000" TargetMode="External"/><Relationship Id="rId263" Type="http://schemas.openxmlformats.org/officeDocument/2006/relationships/hyperlink" Target="https://www.nj.gov/cgi-bin/education/csg/15/csg1a.pl?string=OCHARTER&amp;maxhits=1000" TargetMode="External"/><Relationship Id="rId470" Type="http://schemas.openxmlformats.org/officeDocument/2006/relationships/hyperlink" Target="https://www.nj.gov/cgi-bin/education/csg/15/csg1a.pl?string=DK-8K-8401-750&amp;maxhits=1000" TargetMode="External"/><Relationship Id="rId58" Type="http://schemas.openxmlformats.org/officeDocument/2006/relationships/hyperlink" Target="https://www.nj.gov/cgi-bin/education/csg/15/csg1a.pl?string=EK-8K-8751plus&amp;maxhits=1000" TargetMode="External"/><Relationship Id="rId123" Type="http://schemas.openxmlformats.org/officeDocument/2006/relationships/hyperlink" Target="https://www.nj.gov/cgi-bin/education/csg/15/csg1a.pl?string=AK-6K-6&amp;maxhits=1000" TargetMode="External"/><Relationship Id="rId330" Type="http://schemas.openxmlformats.org/officeDocument/2006/relationships/hyperlink" Target="https://www.nj.gov/cgi-bin/education/csg/15/csg1a.pl?string=NK-12K-123500plus&amp;maxhits=1000" TargetMode="External"/><Relationship Id="rId568" Type="http://schemas.openxmlformats.org/officeDocument/2006/relationships/hyperlink" Target="https://www.nj.gov/cgi-bin/education/csg/15/csg1a.pl?string=NK-12K-123500plus&amp;maxhits=1000" TargetMode="External"/><Relationship Id="rId775" Type="http://schemas.openxmlformats.org/officeDocument/2006/relationships/hyperlink" Target="https://www.nj.gov/cgi-bin/education/csg/19/csg1a.pl?string=DK-8K-8401-750&amp;maxhits=1000" TargetMode="External"/><Relationship Id="rId428" Type="http://schemas.openxmlformats.org/officeDocument/2006/relationships/hyperlink" Target="https://www.nj.gov/cgi-bin/education/csg/15/csg1a.pl?string=NK-12K-123500plus&amp;maxhits=1000" TargetMode="External"/><Relationship Id="rId635" Type="http://schemas.openxmlformats.org/officeDocument/2006/relationships/hyperlink" Target="https://www.nj.gov/cgi-bin/education/csg/15/csg1a.pl?string=LK-12K-120-1800&amp;maxhits=1000" TargetMode="External"/><Relationship Id="rId274" Type="http://schemas.openxmlformats.org/officeDocument/2006/relationships/hyperlink" Target="https://www.nj.gov/cgi-bin/education/csg/15/csg1a.pl?string=OCHARTER&amp;maxhits=1000" TargetMode="External"/><Relationship Id="rId481" Type="http://schemas.openxmlformats.org/officeDocument/2006/relationships/hyperlink" Target="https://www.nj.gov/cgi-bin/education/csg/15/csg1a.pl?string=CK-8K-80-400&amp;maxhits=1000" TargetMode="External"/><Relationship Id="rId702" Type="http://schemas.openxmlformats.org/officeDocument/2006/relationships/hyperlink" Target="https://www.nj.gov/cgi-bin/education/csg/17/csg1a.pl?string=OCHARTER&amp;maxhits=1000" TargetMode="External"/><Relationship Id="rId69" Type="http://schemas.openxmlformats.org/officeDocument/2006/relationships/hyperlink" Target="https://www.nj.gov/cgi-bin/education/csg/15/csg1a.pl?string=MK-12K-121800-3500&amp;maxhits=1000" TargetMode="External"/><Relationship Id="rId134" Type="http://schemas.openxmlformats.org/officeDocument/2006/relationships/hyperlink" Target="https://www.nj.gov/cgi-bin/education/csg/15/csg1a.pl?string=NK-12K-123500plus&amp;maxhits=1000" TargetMode="External"/><Relationship Id="rId579" Type="http://schemas.openxmlformats.org/officeDocument/2006/relationships/hyperlink" Target="https://www.nj.gov/cgi-bin/education/csg/15/csg1a.pl?string=EK-8K-8751plus&amp;maxhits=1000" TargetMode="External"/><Relationship Id="rId786" Type="http://schemas.openxmlformats.org/officeDocument/2006/relationships/hyperlink" Target="https://www.nj.gov/cgi-bin/education/csg/19/csg1a.pl?string=MK-12K-121800-3500&amp;maxhits=1000" TargetMode="External"/><Relationship Id="rId341" Type="http://schemas.openxmlformats.org/officeDocument/2006/relationships/hyperlink" Target="https://www.nj.gov/cgi-bin/education/csg/15/csg1a.pl?string=CK-8K-80-400&amp;maxhits=1000" TargetMode="External"/><Relationship Id="rId439" Type="http://schemas.openxmlformats.org/officeDocument/2006/relationships/hyperlink" Target="https://www.nj.gov/cgi-bin/education/csg/15/csg1a.pl?string=OCHARTER&amp;maxhits=1000" TargetMode="External"/><Relationship Id="rId646" Type="http://schemas.openxmlformats.org/officeDocument/2006/relationships/hyperlink" Target="https://www.nj.gov/cgi-bin/education/csg/15/csg1a.pl?string=AK-6K-6&amp;maxhits=1000" TargetMode="External"/><Relationship Id="rId201" Type="http://schemas.openxmlformats.org/officeDocument/2006/relationships/hyperlink" Target="https://www.nj.gov/cgi-bin/education/csg/15/csg1a.pl?string=JK-12K-8401-750&amp;maxhits=1000" TargetMode="External"/><Relationship Id="rId285" Type="http://schemas.openxmlformats.org/officeDocument/2006/relationships/hyperlink" Target="https://www.nj.gov/cgi-bin/education/csg/15/csg1a.pl?string=MK-12K-121800-3500&amp;maxhits=1000" TargetMode="External"/><Relationship Id="rId506" Type="http://schemas.openxmlformats.org/officeDocument/2006/relationships/hyperlink" Target="https://www.nj.gov/cgi-bin/education/csg/15/csg1a.pl?string=IK-12K-80-400&amp;maxhits=1000" TargetMode="External"/><Relationship Id="rId492" Type="http://schemas.openxmlformats.org/officeDocument/2006/relationships/hyperlink" Target="https://www.nj.gov/cgi-bin/education/csg/15/csg1a.pl?string=GG9-127-129-12&amp;maxhits=1000" TargetMode="External"/><Relationship Id="rId713" Type="http://schemas.openxmlformats.org/officeDocument/2006/relationships/hyperlink" Target="https://www.nj.gov/cgi-bin/education/csg/17/csg1a.pl?string=OCHARTER&amp;maxhits=1000" TargetMode="External"/><Relationship Id="rId797" Type="http://schemas.openxmlformats.org/officeDocument/2006/relationships/hyperlink" Target="https://www.nj.gov/cgi-bin/education/csg/19/csg1a.pl?string=NK-12K-123500plus&amp;maxhits=1000" TargetMode="External"/><Relationship Id="rId145" Type="http://schemas.openxmlformats.org/officeDocument/2006/relationships/hyperlink" Target="https://www.nj.gov/cgi-bin/education/csg/15/csg1a.pl?string=IK-12K-80-400&amp;maxhits=1000" TargetMode="External"/><Relationship Id="rId352" Type="http://schemas.openxmlformats.org/officeDocument/2006/relationships/hyperlink" Target="https://www.nj.gov/cgi-bin/education/csg/15/csg1a.pl?string=GG9-127-129-12&amp;maxhits=1000" TargetMode="External"/><Relationship Id="rId212" Type="http://schemas.openxmlformats.org/officeDocument/2006/relationships/hyperlink" Target="https://www.nj.gov/cgi-bin/education/csg/15/csg1a.pl?string=IK-12K-80-400&amp;maxhits=1000" TargetMode="External"/><Relationship Id="rId657" Type="http://schemas.openxmlformats.org/officeDocument/2006/relationships/hyperlink" Target="https://www.nj.gov/cgi-bin/education/csg/15/csg1a.pl?string=IK-12K-80-400&amp;maxhits=1000" TargetMode="External"/><Relationship Id="rId296" Type="http://schemas.openxmlformats.org/officeDocument/2006/relationships/hyperlink" Target="https://www.nj.gov/cgi-bin/education/csg/15/csg1a.pl?string=LK-12K-120-1800&amp;maxhits=1000" TargetMode="External"/><Relationship Id="rId517" Type="http://schemas.openxmlformats.org/officeDocument/2006/relationships/hyperlink" Target="https://www.nj.gov/cgi-bin/education/csg/15/csg1a.pl?string=AK-6K-6&amp;maxhits=1000" TargetMode="External"/><Relationship Id="rId724" Type="http://schemas.openxmlformats.org/officeDocument/2006/relationships/hyperlink" Target="https://www.nj.gov/cgi-bin/education/csg/17/csg1a.pl?string=OCHARTER&amp;maxhits=1000" TargetMode="External"/><Relationship Id="rId60" Type="http://schemas.openxmlformats.org/officeDocument/2006/relationships/hyperlink" Target="https://www.nj.gov/cgi-bin/education/csg/15/csg1a.pl?string=MK-12K-121800-3500&amp;maxhits=1000" TargetMode="External"/><Relationship Id="rId156" Type="http://schemas.openxmlformats.org/officeDocument/2006/relationships/hyperlink" Target="https://www.nj.gov/cgi-bin/education/csg/15/csg1a.pl?string=IK-12K-80-400&amp;maxhits=1000" TargetMode="External"/><Relationship Id="rId363" Type="http://schemas.openxmlformats.org/officeDocument/2006/relationships/hyperlink" Target="https://www.nj.gov/cgi-bin/education/csg/15/csg1a.pl?string=PCSSD&amp;maxhits=1000" TargetMode="External"/><Relationship Id="rId570" Type="http://schemas.openxmlformats.org/officeDocument/2006/relationships/hyperlink" Target="https://www.nj.gov/cgi-bin/education/csg/15/csg1a.pl?string=NK-12K-123500plus&amp;maxhits=1000" TargetMode="External"/><Relationship Id="rId223" Type="http://schemas.openxmlformats.org/officeDocument/2006/relationships/hyperlink" Target="https://www.nj.gov/cgi-bin/education/csg/15/csg1a.pl?string=JK-12K-8401-750&amp;maxhits=1000" TargetMode="External"/><Relationship Id="rId430" Type="http://schemas.openxmlformats.org/officeDocument/2006/relationships/hyperlink" Target="https://www.nj.gov/cgi-bin/education/csg/15/csg1a.pl?string=KK-12K-8751plus&amp;maxhits=1000" TargetMode="External"/><Relationship Id="rId668" Type="http://schemas.openxmlformats.org/officeDocument/2006/relationships/hyperlink" Target="https://www.nj.gov/cgi-bin/education/csg/14/csg1a.pl?string=FG7-127-129-12&amp;maxhits=1000" TargetMode="External"/><Relationship Id="rId18" Type="http://schemas.openxmlformats.org/officeDocument/2006/relationships/hyperlink" Target="https://www.nj.gov/cgi-bin/education/csg/15/csg1a.pl?string=GG9-127-129-12&amp;maxhits=1000" TargetMode="External"/><Relationship Id="rId528" Type="http://schemas.openxmlformats.org/officeDocument/2006/relationships/hyperlink" Target="https://www.nj.gov/cgi-bin/education/csg/15/csg1a.pl?string=OCHARTER&amp;maxhits=1000" TargetMode="External"/><Relationship Id="rId735" Type="http://schemas.openxmlformats.org/officeDocument/2006/relationships/hyperlink" Target="https://www.nj.gov/cgi-bin/education/csg/17/csg1a.pl?string=OCHARTER&amp;maxhits=1000" TargetMode="External"/><Relationship Id="rId167" Type="http://schemas.openxmlformats.org/officeDocument/2006/relationships/hyperlink" Target="https://www.nj.gov/cgi-bin/education/csg/15/csg1a.pl?string=OCHARTER&amp;maxhits=1000" TargetMode="External"/><Relationship Id="rId374" Type="http://schemas.openxmlformats.org/officeDocument/2006/relationships/hyperlink" Target="https://www.nj.gov/cgi-bin/education/csg/15/csg1a.pl?string=NK-12K-123500plus&amp;maxhits=1000" TargetMode="External"/><Relationship Id="rId581" Type="http://schemas.openxmlformats.org/officeDocument/2006/relationships/hyperlink" Target="https://www.nj.gov/cgi-bin/education/csg/15/csg1a.pl?string=GG9-127-129-12&amp;maxhits=1000" TargetMode="External"/><Relationship Id="rId71" Type="http://schemas.openxmlformats.org/officeDocument/2006/relationships/hyperlink" Target="https://www.nj.gov/cgi-bin/education/csg/15/csg1a.pl?string=GG9-127-129-12&amp;maxhits=1000" TargetMode="External"/><Relationship Id="rId234" Type="http://schemas.openxmlformats.org/officeDocument/2006/relationships/hyperlink" Target="https://www.nj.gov/cgi-bin/education/csg/15/csg1a.pl?string=MK-12K-121800-3500&amp;maxhits=1000" TargetMode="External"/><Relationship Id="rId679" Type="http://schemas.openxmlformats.org/officeDocument/2006/relationships/hyperlink" Target="https://www.nj.gov/cgi-bin/education/csg/17/csg1a.pl?string=OCHARTER&amp;maxhits=1000" TargetMode="External"/><Relationship Id="rId802" Type="http://schemas.openxmlformats.org/officeDocument/2006/relationships/hyperlink" Target="https://www.nj.gov/cgi-bin/education/csg/19/csg1a.pl?string=NK-12K-123500plus&amp;maxhits=1000" TargetMode="External"/><Relationship Id="rId2" Type="http://schemas.openxmlformats.org/officeDocument/2006/relationships/hyperlink" Target="https://www.nj.gov/cgi-bin/education/csg/15/csg1a.pl?string=NK-12K-123500plus&amp;maxhits=1000" TargetMode="External"/><Relationship Id="rId29" Type="http://schemas.openxmlformats.org/officeDocument/2006/relationships/hyperlink" Target="https://www.nj.gov/cgi-bin/education/csg/15/csg1a.pl?string=OCHARTER&amp;maxhits=1000" TargetMode="External"/><Relationship Id="rId441" Type="http://schemas.openxmlformats.org/officeDocument/2006/relationships/hyperlink" Target="https://www.nj.gov/cgi-bin/education/csg/15/csg1a.pl?string=HK-12K-6&amp;maxhits=1000" TargetMode="External"/><Relationship Id="rId539" Type="http://schemas.openxmlformats.org/officeDocument/2006/relationships/hyperlink" Target="https://www.nj.gov/cgi-bin/education/csg/15/csg1a.pl?string=NK-12K-123500plus&amp;maxhits=1000" TargetMode="External"/><Relationship Id="rId746" Type="http://schemas.openxmlformats.org/officeDocument/2006/relationships/hyperlink" Target="https://www.nj.gov/cgi-bin/education/csg/17/csg1a.pl?string=OCHARTER&amp;maxhits=1000" TargetMode="External"/><Relationship Id="rId178" Type="http://schemas.openxmlformats.org/officeDocument/2006/relationships/hyperlink" Target="https://www.nj.gov/cgi-bin/education/csg/15/csg1a.pl?string=OCHARTER&amp;maxhits=1000" TargetMode="External"/><Relationship Id="rId301" Type="http://schemas.openxmlformats.org/officeDocument/2006/relationships/hyperlink" Target="https://www.nj.gov/cgi-bin/education/csg/15/csg1a.pl?string=MK-12K-121800-3500&amp;maxhits=1000" TargetMode="External"/><Relationship Id="rId82" Type="http://schemas.openxmlformats.org/officeDocument/2006/relationships/hyperlink" Target="https://www.nj.gov/cgi-bin/education/csg/15/csg1a.pl?string=GG9-127-129-12&amp;maxhits=1000" TargetMode="External"/><Relationship Id="rId385" Type="http://schemas.openxmlformats.org/officeDocument/2006/relationships/hyperlink" Target="https://www.nj.gov/cgi-bin/education/csg/15/csg1a.pl?string=QCOUNTYVOC&amp;maxhits=1000" TargetMode="External"/><Relationship Id="rId592" Type="http://schemas.openxmlformats.org/officeDocument/2006/relationships/hyperlink" Target="https://www.nj.gov/cgi-bin/education/csg/15/csg1a.pl?string=LK-12K-120-1800&amp;maxhits=1000" TargetMode="External"/><Relationship Id="rId606" Type="http://schemas.openxmlformats.org/officeDocument/2006/relationships/hyperlink" Target="https://www.nj.gov/cgi-bin/education/csg/15/csg1a.pl?string=MK-12K-121800-3500&amp;maxhits=1000" TargetMode="External"/><Relationship Id="rId813" Type="http://schemas.openxmlformats.org/officeDocument/2006/relationships/hyperlink" Target="https://www.nj.gov/cgi-bin/education/csg/19/csg1a.pl?string=MK-12K-121800-3500&amp;maxhits=1000" TargetMode="External"/><Relationship Id="rId245" Type="http://schemas.openxmlformats.org/officeDocument/2006/relationships/hyperlink" Target="https://www.nj.gov/cgi-bin/education/csg/15/csg1a.pl?string=OCHARTER&amp;maxhits=1000" TargetMode="External"/><Relationship Id="rId452" Type="http://schemas.openxmlformats.org/officeDocument/2006/relationships/hyperlink" Target="https://www.nj.gov/cgi-bin/education/csg/15/csg1a.pl?string=NK-12K-123500plus&amp;maxhits=1000" TargetMode="External"/><Relationship Id="rId105" Type="http://schemas.openxmlformats.org/officeDocument/2006/relationships/hyperlink" Target="https://www.nj.gov/cgi-bin/education/csg/15/csg1a.pl?string=AK-6K-6&amp;maxhits=1000" TargetMode="External"/><Relationship Id="rId312" Type="http://schemas.openxmlformats.org/officeDocument/2006/relationships/hyperlink" Target="https://www.nj.gov/cgi-bin/education/csg/15/csg1a.pl?string=OCHARTER&amp;maxhits=1000" TargetMode="External"/><Relationship Id="rId757" Type="http://schemas.openxmlformats.org/officeDocument/2006/relationships/hyperlink" Target="https://www.nj.gov/cgi-bin/education/csg/17/csg1a.pl?string=OCHARTER&amp;maxhits=1000" TargetMode="External"/><Relationship Id="rId93" Type="http://schemas.openxmlformats.org/officeDocument/2006/relationships/hyperlink" Target="https://www.nj.gov/cgi-bin/education/csg/15/csg1a.pl?string=HK-12K-6&amp;maxhits=1000" TargetMode="External"/><Relationship Id="rId189" Type="http://schemas.openxmlformats.org/officeDocument/2006/relationships/hyperlink" Target="https://www.nj.gov/cgi-bin/education/csg/15/csg1a.pl?string=EK-8K-8751plus&amp;maxhits=1000" TargetMode="External"/><Relationship Id="rId396" Type="http://schemas.openxmlformats.org/officeDocument/2006/relationships/hyperlink" Target="https://www.nj.gov/cgi-bin/education/csg/15/csg1a.pl?string=NK-12K-123500plus&amp;maxhits=1000" TargetMode="External"/><Relationship Id="rId617" Type="http://schemas.openxmlformats.org/officeDocument/2006/relationships/hyperlink" Target="https://www.nj.gov/cgi-bin/education/csg/15/csg1a.pl?string=JK-12K-8401-750&amp;maxhits=1000" TargetMode="External"/><Relationship Id="rId824" Type="http://schemas.openxmlformats.org/officeDocument/2006/relationships/hyperlink" Target="https://www.nj.gov/cgi-bin/education/csg/19/csg1a.pl?string=IK-12K-80-400&amp;maxhits=1000" TargetMode="External"/><Relationship Id="rId256" Type="http://schemas.openxmlformats.org/officeDocument/2006/relationships/hyperlink" Target="https://www.nj.gov/cgi-bin/education/csg/15/csg1a.pl?string=NK-12K-123500plus&amp;maxhits=1000" TargetMode="External"/><Relationship Id="rId463" Type="http://schemas.openxmlformats.org/officeDocument/2006/relationships/hyperlink" Target="https://www.nj.gov/cgi-bin/education/csg/15/csg1a.pl?string=EK-8K-8751plus&amp;maxhits=1000" TargetMode="External"/><Relationship Id="rId670" Type="http://schemas.openxmlformats.org/officeDocument/2006/relationships/hyperlink" Target="https://www.nj.gov/cgi-bin/education/csg/14/csg1a.pl?string=AK-6K-6&amp;maxhits=1000" TargetMode="External"/><Relationship Id="rId116" Type="http://schemas.openxmlformats.org/officeDocument/2006/relationships/hyperlink" Target="https://www.nj.gov/cgi-bin/education/csg/15/csg1a.pl?string=DK-8K-8401-750&amp;maxhits=1000" TargetMode="External"/><Relationship Id="rId323" Type="http://schemas.openxmlformats.org/officeDocument/2006/relationships/hyperlink" Target="https://www.nj.gov/cgi-bin/education/csg/15/csg1a.pl?string=MK-12K-121800-3500&amp;maxhits=1000" TargetMode="External"/><Relationship Id="rId530" Type="http://schemas.openxmlformats.org/officeDocument/2006/relationships/hyperlink" Target="https://www.nj.gov/cgi-bin/education/csg/15/csg1a.pl?string=EK-8K-8751plus&amp;maxhits=1000" TargetMode="External"/><Relationship Id="rId768" Type="http://schemas.openxmlformats.org/officeDocument/2006/relationships/hyperlink" Target="https://www.nj.gov/cgi-bin/education/csg/19/csg1a.pl?string=EK-8K-8751plus&amp;maxhits=1000" TargetMode="External"/><Relationship Id="rId20" Type="http://schemas.openxmlformats.org/officeDocument/2006/relationships/hyperlink" Target="https://www.nj.gov/cgi-bin/education/csg/15/csg1a.pl?string=EK-8K-8751plus&amp;maxhits=1000" TargetMode="External"/><Relationship Id="rId628" Type="http://schemas.openxmlformats.org/officeDocument/2006/relationships/hyperlink" Target="https://www.nj.gov/cgi-bin/education/csg/15/csg1a.pl?string=OCHARTER&amp;maxhits=1000" TargetMode="External"/><Relationship Id="rId267" Type="http://schemas.openxmlformats.org/officeDocument/2006/relationships/hyperlink" Target="https://www.nj.gov/cgi-bin/education/csg/15/csg1a.pl?string=AK-6K-6&amp;maxhits=1000" TargetMode="External"/><Relationship Id="rId474" Type="http://schemas.openxmlformats.org/officeDocument/2006/relationships/hyperlink" Target="https://www.nj.gov/cgi-bin/education/csg/15/csg1a.pl?string=QCOUNTYVOC&amp;maxhits=1000" TargetMode="External"/><Relationship Id="rId127" Type="http://schemas.openxmlformats.org/officeDocument/2006/relationships/hyperlink" Target="https://www.nj.gov/cgi-bin/education/csg/15/csg1a.pl?string=NK-12K-123500plus&amp;maxhits=1000" TargetMode="External"/><Relationship Id="rId681" Type="http://schemas.openxmlformats.org/officeDocument/2006/relationships/hyperlink" Target="https://www.nj.gov/cgi-bin/education/csg/17/csg1a.pl?string=IK-12K-80-400&amp;maxhits=1000" TargetMode="External"/><Relationship Id="rId779" Type="http://schemas.openxmlformats.org/officeDocument/2006/relationships/hyperlink" Target="https://www.nj.gov/cgi-bin/education/csg/19/csg1a.pl?string=EK-8K-8751plus&amp;maxhits=1000" TargetMode="External"/><Relationship Id="rId31" Type="http://schemas.openxmlformats.org/officeDocument/2006/relationships/hyperlink" Target="https://www.nj.gov/cgi-bin/education/csg/15/csg1a.pl?string=QCOUNTYVOC&amp;maxhits=1000" TargetMode="External"/><Relationship Id="rId334" Type="http://schemas.openxmlformats.org/officeDocument/2006/relationships/hyperlink" Target="https://www.nj.gov/cgi-bin/education/csg/15/csg1a.pl?string=CK-8K-80-400&amp;maxhits=1000" TargetMode="External"/><Relationship Id="rId541" Type="http://schemas.openxmlformats.org/officeDocument/2006/relationships/hyperlink" Target="https://www.nj.gov/cgi-bin/education/csg/15/csg1a.pl?string=EK-8K-8751plus&amp;maxhits=1000" TargetMode="External"/><Relationship Id="rId639" Type="http://schemas.openxmlformats.org/officeDocument/2006/relationships/hyperlink" Target="https://www.nj.gov/cgi-bin/education/csg/15/csg1a.pl?string=KK-12K-8751plus&amp;maxhits=1000" TargetMode="External"/><Relationship Id="rId180" Type="http://schemas.openxmlformats.org/officeDocument/2006/relationships/hyperlink" Target="https://www.nj.gov/cgi-bin/education/csg/15/csg1a.pl?string=IK-12K-80-400&amp;maxhits=1000" TargetMode="External"/><Relationship Id="rId278" Type="http://schemas.openxmlformats.org/officeDocument/2006/relationships/hyperlink" Target="https://www.nj.gov/cgi-bin/education/csg/15/csg1a.pl?string=FG7-127-129-12&amp;maxhits=1000" TargetMode="External"/><Relationship Id="rId401" Type="http://schemas.openxmlformats.org/officeDocument/2006/relationships/hyperlink" Target="https://www.nj.gov/cgi-bin/education/csg/15/csg1a.pl?string=MK-12K-121800-3500&amp;maxhits=1000" TargetMode="External"/><Relationship Id="rId485" Type="http://schemas.openxmlformats.org/officeDocument/2006/relationships/hyperlink" Target="https://www.nj.gov/cgi-bin/education/csg/15/csg1a.pl?string=IK-12K-80-400&amp;maxhits=1000" TargetMode="External"/><Relationship Id="rId692" Type="http://schemas.openxmlformats.org/officeDocument/2006/relationships/hyperlink" Target="https://www.nj.gov/cgi-bin/education/csg/17/csg1a.pl?string=OCHARTER&amp;maxhits=1000" TargetMode="External"/><Relationship Id="rId706" Type="http://schemas.openxmlformats.org/officeDocument/2006/relationships/hyperlink" Target="https://www.nj.gov/cgi-bin/education/csg/17/csg1a.pl?string=OCHARTER&amp;maxhits=1000" TargetMode="External"/><Relationship Id="rId42" Type="http://schemas.openxmlformats.org/officeDocument/2006/relationships/hyperlink" Target="https://www.nj.gov/cgi-bin/education/csg/15/csg1a.pl?string=HK-12K-6&amp;maxhits=1000" TargetMode="External"/><Relationship Id="rId138" Type="http://schemas.openxmlformats.org/officeDocument/2006/relationships/hyperlink" Target="https://www.nj.gov/cgi-bin/education/csg/15/csg1a.pl?string=LK-12K-120-1800&amp;maxhits=1000" TargetMode="External"/><Relationship Id="rId345" Type="http://schemas.openxmlformats.org/officeDocument/2006/relationships/hyperlink" Target="https://www.nj.gov/cgi-bin/education/csg/15/csg1a.pl?string=DK-8K-8401-750&amp;maxhits=1000" TargetMode="External"/><Relationship Id="rId552" Type="http://schemas.openxmlformats.org/officeDocument/2006/relationships/hyperlink" Target="https://www.nj.gov/cgi-bin/education/csg/15/csg1a.pl?string=IK-12K-80-400&amp;maxhits=1000" TargetMode="External"/><Relationship Id="rId191" Type="http://schemas.openxmlformats.org/officeDocument/2006/relationships/hyperlink" Target="https://www.nj.gov/cgi-bin/education/csg/15/csg1a.pl?string=GG9-127-129-12&amp;maxhits=1000" TargetMode="External"/><Relationship Id="rId205" Type="http://schemas.openxmlformats.org/officeDocument/2006/relationships/hyperlink" Target="https://www.nj.gov/cgi-bin/education/csg/15/csg1a.pl?string=IK-12K-80-400&amp;maxhits=1000" TargetMode="External"/><Relationship Id="rId412" Type="http://schemas.openxmlformats.org/officeDocument/2006/relationships/hyperlink" Target="https://www.nj.gov/cgi-bin/education/csg/15/csg1a.pl?string=EK-8K-8751plus&amp;maxhits=1000" TargetMode="External"/><Relationship Id="rId289" Type="http://schemas.openxmlformats.org/officeDocument/2006/relationships/hyperlink" Target="https://www.nj.gov/cgi-bin/education/csg/15/csg1a.pl?string=AK-6K-6&amp;maxhits=1000" TargetMode="External"/><Relationship Id="rId496" Type="http://schemas.openxmlformats.org/officeDocument/2006/relationships/hyperlink" Target="https://www.nj.gov/cgi-bin/education/csg/15/csg1a.pl?string=AK-6K-6&amp;maxhits=1000" TargetMode="External"/><Relationship Id="rId717" Type="http://schemas.openxmlformats.org/officeDocument/2006/relationships/hyperlink" Target="https://www.nj.gov/cgi-bin/education/csg/17/csg1a.pl?string=OCHARTER&amp;maxhits=1000" TargetMode="External"/><Relationship Id="rId53" Type="http://schemas.openxmlformats.org/officeDocument/2006/relationships/hyperlink" Target="https://www.nj.gov/cgi-bin/education/csg/15/csg1a.pl?string=MK-12K-121800-3500&amp;maxhits=1000" TargetMode="External"/><Relationship Id="rId149" Type="http://schemas.openxmlformats.org/officeDocument/2006/relationships/hyperlink" Target="https://www.nj.gov/cgi-bin/education/csg/15/csg1a.pl?string=OCHARTER&amp;maxhits=1000" TargetMode="External"/><Relationship Id="rId356" Type="http://schemas.openxmlformats.org/officeDocument/2006/relationships/hyperlink" Target="https://www.nj.gov/cgi-bin/education/csg/15/csg1a.pl?string=NK-12K-123500plus&amp;maxhits=1000" TargetMode="External"/><Relationship Id="rId563" Type="http://schemas.openxmlformats.org/officeDocument/2006/relationships/hyperlink" Target="https://www.nj.gov/cgi-bin/education/csg/15/csg1a.pl?string=NK-12K-123500plus&amp;maxhits=1000" TargetMode="External"/><Relationship Id="rId770" Type="http://schemas.openxmlformats.org/officeDocument/2006/relationships/hyperlink" Target="https://www.nj.gov/cgi-bin/education/csg/19/csg1a.pl?string=EK-8K-8751plus&amp;maxhits=1000" TargetMode="External"/><Relationship Id="rId216" Type="http://schemas.openxmlformats.org/officeDocument/2006/relationships/hyperlink" Target="https://www.nj.gov/cgi-bin/education/csg/15/csg1a.pl?string=QCOUNTYVOC&amp;maxhits=1000" TargetMode="External"/><Relationship Id="rId423" Type="http://schemas.openxmlformats.org/officeDocument/2006/relationships/hyperlink" Target="https://www.nj.gov/cgi-bin/education/csg/15/csg1a.pl?string=EK-8K-8751plus&amp;maxhits=1000" TargetMode="External"/><Relationship Id="rId630" Type="http://schemas.openxmlformats.org/officeDocument/2006/relationships/hyperlink" Target="https://www.nj.gov/cgi-bin/education/csg/15/csg1a.pl?string=NK-12K-123500plus&amp;maxhits=1000" TargetMode="External"/><Relationship Id="rId728" Type="http://schemas.openxmlformats.org/officeDocument/2006/relationships/hyperlink" Target="https://www.nj.gov/cgi-bin/education/csg/17/csg1a.pl?string=OCHARTER&amp;maxhits=1000" TargetMode="External"/><Relationship Id="rId64" Type="http://schemas.openxmlformats.org/officeDocument/2006/relationships/hyperlink" Target="https://www.nj.gov/cgi-bin/education/csg/15/csg1a.pl?string=MK-12K-121800-3500&amp;maxhits=1000" TargetMode="External"/><Relationship Id="rId367" Type="http://schemas.openxmlformats.org/officeDocument/2006/relationships/hyperlink" Target="https://www.nj.gov/cgi-bin/education/csg/15/csg1a.pl?string=NK-12K-123500plus&amp;maxhits=1000" TargetMode="External"/><Relationship Id="rId574" Type="http://schemas.openxmlformats.org/officeDocument/2006/relationships/hyperlink" Target="https://www.nj.gov/cgi-bin/education/csg/15/csg1a.pl?string=QCOUNTYVOC&amp;maxhits=1000" TargetMode="External"/><Relationship Id="rId227" Type="http://schemas.openxmlformats.org/officeDocument/2006/relationships/hyperlink" Target="https://www.nj.gov/cgi-bin/education/csg/15/csg1a.pl?string=CK-8K-80-400&amp;maxhits=1000" TargetMode="External"/><Relationship Id="rId781" Type="http://schemas.openxmlformats.org/officeDocument/2006/relationships/hyperlink" Target="https://www.nj.gov/cgi-bin/education/csg/19/csg1a.pl?string=MK-12K-121800-3500&amp;maxhits=1000" TargetMode="External"/><Relationship Id="rId434" Type="http://schemas.openxmlformats.org/officeDocument/2006/relationships/hyperlink" Target="https://www.nj.gov/cgi-bin/education/csg/15/csg1a.pl?string=IK-12K-80-400&amp;maxhits=1000" TargetMode="External"/><Relationship Id="rId641" Type="http://schemas.openxmlformats.org/officeDocument/2006/relationships/hyperlink" Target="https://www.nj.gov/cgi-bin/education/csg/15/csg1a.pl?string=MK-12K-121800-3500&amp;maxhits=1000" TargetMode="External"/><Relationship Id="rId739" Type="http://schemas.openxmlformats.org/officeDocument/2006/relationships/hyperlink" Target="https://www.nj.gov/cgi-bin/education/csg/17/csg1a.pl?string=OCHARTER&amp;maxhits=1000" TargetMode="External"/><Relationship Id="rId280" Type="http://schemas.openxmlformats.org/officeDocument/2006/relationships/hyperlink" Target="https://www.nj.gov/cgi-bin/education/csg/15/csg1a.pl?string=NK-12K-123500plus&amp;maxhits=1000" TargetMode="External"/><Relationship Id="rId501" Type="http://schemas.openxmlformats.org/officeDocument/2006/relationships/hyperlink" Target="https://www.nj.gov/cgi-bin/education/csg/15/csg1a.pl?string=AK-6K-6&amp;maxhits=1000" TargetMode="External"/><Relationship Id="rId75" Type="http://schemas.openxmlformats.org/officeDocument/2006/relationships/hyperlink" Target="https://www.nj.gov/cgi-bin/education/csg/15/csg1a.pl?string=EK-8K-8751plus&amp;maxhits=1000" TargetMode="External"/><Relationship Id="rId140" Type="http://schemas.openxmlformats.org/officeDocument/2006/relationships/hyperlink" Target="https://www.nj.gov/cgi-bin/education/csg/15/csg1a.pl?string=EK-8K-8751plus&amp;maxhits=1000" TargetMode="External"/><Relationship Id="rId378" Type="http://schemas.openxmlformats.org/officeDocument/2006/relationships/hyperlink" Target="https://www.nj.gov/cgi-bin/education/csg/15/csg1a.pl?string=NK-12K-123500plus&amp;maxhits=1000" TargetMode="External"/><Relationship Id="rId585" Type="http://schemas.openxmlformats.org/officeDocument/2006/relationships/hyperlink" Target="https://www.nj.gov/cgi-bin/education/csg/15/csg1a.pl?string=DK-8K-8401-750&amp;maxhits=1000" TargetMode="External"/><Relationship Id="rId792" Type="http://schemas.openxmlformats.org/officeDocument/2006/relationships/hyperlink" Target="https://www.nj.gov/cgi-bin/education/csg/19/csg1a.pl?string=NK-12K-123500plus&amp;maxhits=1000" TargetMode="External"/><Relationship Id="rId806" Type="http://schemas.openxmlformats.org/officeDocument/2006/relationships/hyperlink" Target="https://www.nj.gov/cgi-bin/education/csg/19/csg1a.pl?string=PCSSD&amp;maxhits=1000" TargetMode="External"/><Relationship Id="rId6" Type="http://schemas.openxmlformats.org/officeDocument/2006/relationships/hyperlink" Target="https://www.nj.gov/cgi-bin/education/csg/15/csg1a.pl?string=MK-12K-121800-3500&amp;maxhits=1000" TargetMode="External"/><Relationship Id="rId238" Type="http://schemas.openxmlformats.org/officeDocument/2006/relationships/hyperlink" Target="https://www.nj.gov/cgi-bin/education/csg/15/csg1a.pl?string=NK-12K-123500plus&amp;maxhits=1000" TargetMode="External"/><Relationship Id="rId445" Type="http://schemas.openxmlformats.org/officeDocument/2006/relationships/hyperlink" Target="https://www.nj.gov/cgi-bin/education/csg/15/csg1a.pl?string=GG9-127-129-12&amp;maxhits=1000" TargetMode="External"/><Relationship Id="rId652" Type="http://schemas.openxmlformats.org/officeDocument/2006/relationships/hyperlink" Target="https://www.nj.gov/cgi-bin/education/csg/15/csg1a.pl?string=PCSSD&amp;maxhits=1000" TargetMode="External"/><Relationship Id="rId291" Type="http://schemas.openxmlformats.org/officeDocument/2006/relationships/hyperlink" Target="https://www.nj.gov/cgi-bin/education/csg/15/csg1a.pl?string=KK-12K-8751plus&amp;maxhits=1000" TargetMode="External"/><Relationship Id="rId305" Type="http://schemas.openxmlformats.org/officeDocument/2006/relationships/hyperlink" Target="https://www.nj.gov/cgi-bin/education/csg/15/csg1a.pl?string=NK-12K-123500plus&amp;maxhits=1000" TargetMode="External"/><Relationship Id="rId512" Type="http://schemas.openxmlformats.org/officeDocument/2006/relationships/hyperlink" Target="https://www.nj.gov/cgi-bin/education/csg/15/csg1a.pl?string=HK-12K-6&amp;maxhits=1000" TargetMode="External"/><Relationship Id="rId86" Type="http://schemas.openxmlformats.org/officeDocument/2006/relationships/hyperlink" Target="https://www.nj.gov/cgi-bin/education/csg/15/csg1a.pl?string=NK-12K-123500plus&amp;maxhits=1000" TargetMode="External"/><Relationship Id="rId151" Type="http://schemas.openxmlformats.org/officeDocument/2006/relationships/hyperlink" Target="https://www.nj.gov/cgi-bin/education/csg/15/csg1a.pl?string=JK-12K-8401-750&amp;maxhits=1000" TargetMode="External"/><Relationship Id="rId389" Type="http://schemas.openxmlformats.org/officeDocument/2006/relationships/hyperlink" Target="https://www.nj.gov/cgi-bin/education/csg/15/csg1a.pl?string=NK-12K-123500plus&amp;maxhits=1000" TargetMode="External"/><Relationship Id="rId596" Type="http://schemas.openxmlformats.org/officeDocument/2006/relationships/hyperlink" Target="https://www.nj.gov/cgi-bin/education/csg/15/csg1a.pl?string=IK-12K-80-400&amp;maxhits=1000" TargetMode="External"/><Relationship Id="rId817" Type="http://schemas.openxmlformats.org/officeDocument/2006/relationships/hyperlink" Target="https://www.nj.gov/cgi-bin/education/csg/19/csg1a.pl?string=MK-12K-121800-3500&amp;maxhits=1000" TargetMode="External"/><Relationship Id="rId193" Type="http://schemas.openxmlformats.org/officeDocument/2006/relationships/hyperlink" Target="https://www.nj.gov/cgi-bin/education/csg/15/csg1a.pl?string=EK-8K-8751plus&amp;maxhits=1000" TargetMode="External"/><Relationship Id="rId207" Type="http://schemas.openxmlformats.org/officeDocument/2006/relationships/hyperlink" Target="https://www.nj.gov/cgi-bin/education/csg/15/csg1a.pl?string=IK-12K-80-400&amp;maxhits=1000" TargetMode="External"/><Relationship Id="rId249" Type="http://schemas.openxmlformats.org/officeDocument/2006/relationships/hyperlink" Target="https://www.nj.gov/cgi-bin/education/csg/15/csg1a.pl?string=NK-12K-123500plus&amp;maxhits=1000" TargetMode="External"/><Relationship Id="rId414" Type="http://schemas.openxmlformats.org/officeDocument/2006/relationships/hyperlink" Target="https://www.nj.gov/cgi-bin/education/csg/15/csg1a.pl?string=EK-8K-8751plus&amp;maxhits=1000" TargetMode="External"/><Relationship Id="rId456" Type="http://schemas.openxmlformats.org/officeDocument/2006/relationships/hyperlink" Target="https://www.nj.gov/cgi-bin/education/csg/15/csg1a.pl?string=LK-12K-120-1800&amp;maxhits=1000" TargetMode="External"/><Relationship Id="rId498" Type="http://schemas.openxmlformats.org/officeDocument/2006/relationships/hyperlink" Target="https://www.nj.gov/cgi-bin/education/csg/15/csg1a.pl?string=NK-12K-123500plus&amp;maxhits=1000" TargetMode="External"/><Relationship Id="rId621" Type="http://schemas.openxmlformats.org/officeDocument/2006/relationships/hyperlink" Target="https://www.nj.gov/cgi-bin/education/csg/15/csg1a.pl?string=NK-12K-123500plus&amp;maxhits=1000" TargetMode="External"/><Relationship Id="rId663" Type="http://schemas.openxmlformats.org/officeDocument/2006/relationships/hyperlink" Target="https://www.nj.gov/cgi-bin/education/csg/14/csg1a.pl?string=DK-8K-8401-750&amp;maxhits=1000" TargetMode="External"/><Relationship Id="rId13" Type="http://schemas.openxmlformats.org/officeDocument/2006/relationships/hyperlink" Target="https://www.nj.gov/cgi-bin/education/csg/15/csg1a.pl?string=EK-8K-8751plus&amp;maxhits=1000" TargetMode="External"/><Relationship Id="rId109" Type="http://schemas.openxmlformats.org/officeDocument/2006/relationships/hyperlink" Target="https://www.nj.gov/cgi-bin/education/csg/15/csg1a.pl?string=PCSSD&amp;maxhits=1000" TargetMode="External"/><Relationship Id="rId260" Type="http://schemas.openxmlformats.org/officeDocument/2006/relationships/hyperlink" Target="https://www.nj.gov/cgi-bin/education/csg/15/csg1a.pl?string=AK-6K-6&amp;maxhits=1000" TargetMode="External"/><Relationship Id="rId316" Type="http://schemas.openxmlformats.org/officeDocument/2006/relationships/hyperlink" Target="https://www.nj.gov/cgi-bin/education/csg/15/csg1a.pl?string=NK-12K-123500plus&amp;maxhits=1000" TargetMode="External"/><Relationship Id="rId523" Type="http://schemas.openxmlformats.org/officeDocument/2006/relationships/hyperlink" Target="https://www.nj.gov/cgi-bin/education/csg/15/csg1a.pl?string=OCHARTER&amp;maxhits=1000" TargetMode="External"/><Relationship Id="rId719" Type="http://schemas.openxmlformats.org/officeDocument/2006/relationships/hyperlink" Target="https://www.nj.gov/cgi-bin/education/csg/17/csg1a.pl?string=OCHARTER&amp;maxhits=1000" TargetMode="External"/><Relationship Id="rId55" Type="http://schemas.openxmlformats.org/officeDocument/2006/relationships/hyperlink" Target="https://www.nj.gov/cgi-bin/education/csg/15/csg1a.pl?string=DK-8K-8401-750&amp;maxhits=1000" TargetMode="External"/><Relationship Id="rId97" Type="http://schemas.openxmlformats.org/officeDocument/2006/relationships/hyperlink" Target="https://www.nj.gov/cgi-bin/education/csg/15/csg1a.pl?string=NK-12K-123500plus&amp;maxhits=1000" TargetMode="External"/><Relationship Id="rId120" Type="http://schemas.openxmlformats.org/officeDocument/2006/relationships/hyperlink" Target="https://www.nj.gov/cgi-bin/education/csg/15/csg1a.pl?string=DK-8K-8401-750&amp;maxhits=1000" TargetMode="External"/><Relationship Id="rId358" Type="http://schemas.openxmlformats.org/officeDocument/2006/relationships/hyperlink" Target="https://www.nj.gov/cgi-bin/education/csg/15/csg1a.pl?string=OCHARTER&amp;maxhits=1000" TargetMode="External"/><Relationship Id="rId565" Type="http://schemas.openxmlformats.org/officeDocument/2006/relationships/hyperlink" Target="https://www.nj.gov/cgi-bin/education/csg/15/csg1a.pl?string=KK-12K-8751plus&amp;maxhits=1000" TargetMode="External"/><Relationship Id="rId730" Type="http://schemas.openxmlformats.org/officeDocument/2006/relationships/hyperlink" Target="https://www.nj.gov/cgi-bin/education/csg/17/csg1a.pl?string=OCHARTER&amp;maxhits=1000" TargetMode="External"/><Relationship Id="rId772" Type="http://schemas.openxmlformats.org/officeDocument/2006/relationships/hyperlink" Target="https://www.nj.gov/cgi-bin/education/csg/19/csg1a.pl?string=EK-8K-8751plus&amp;maxhits=1000" TargetMode="External"/><Relationship Id="rId828" Type="http://schemas.openxmlformats.org/officeDocument/2006/relationships/hyperlink" Target="https://www.nj.gov/cgi-bin/education/csg/19/csg1a.pl?string=EK-8K-8751plus&amp;maxhits=1000" TargetMode="External"/><Relationship Id="rId162" Type="http://schemas.openxmlformats.org/officeDocument/2006/relationships/hyperlink" Target="https://www.nj.gov/cgi-bin/education/csg/15/csg1a.pl?string=OCHARTER&amp;maxhits=1000" TargetMode="External"/><Relationship Id="rId218" Type="http://schemas.openxmlformats.org/officeDocument/2006/relationships/hyperlink" Target="https://www.nj.gov/cgi-bin/education/csg/15/csg1a.pl?string=CK-8K-80-400&amp;maxhits=1000" TargetMode="External"/><Relationship Id="rId425" Type="http://schemas.openxmlformats.org/officeDocument/2006/relationships/hyperlink" Target="https://www.nj.gov/cgi-bin/education/csg/15/csg1a.pl?string=EK-8K-8751plus&amp;maxhits=1000" TargetMode="External"/><Relationship Id="rId467" Type="http://schemas.openxmlformats.org/officeDocument/2006/relationships/hyperlink" Target="https://www.nj.gov/cgi-bin/education/csg/15/csg1a.pl?string=KK-12K-8751plus&amp;maxhits=1000" TargetMode="External"/><Relationship Id="rId632" Type="http://schemas.openxmlformats.org/officeDocument/2006/relationships/hyperlink" Target="https://www.nj.gov/cgi-bin/education/csg/15/csg1a.pl?string=IK-12K-80-400&amp;maxhits=1000" TargetMode="External"/><Relationship Id="rId271" Type="http://schemas.openxmlformats.org/officeDocument/2006/relationships/hyperlink" Target="https://www.nj.gov/cgi-bin/education/csg/15/csg1a.pl?string=OCHARTER&amp;maxhits=1000" TargetMode="External"/><Relationship Id="rId674" Type="http://schemas.openxmlformats.org/officeDocument/2006/relationships/hyperlink" Target="https://www.nj.gov/cgi-bin/education/csg/14/csg1a.pl?string=JK-12K-8401-750&amp;maxhits=1000" TargetMode="External"/><Relationship Id="rId24" Type="http://schemas.openxmlformats.org/officeDocument/2006/relationships/hyperlink" Target="https://www.nj.gov/cgi-bin/education/csg/15/csg1a.pl?string=EK-8K-8751plus&amp;maxhits=1000" TargetMode="External"/><Relationship Id="rId66" Type="http://schemas.openxmlformats.org/officeDocument/2006/relationships/hyperlink" Target="https://www.nj.gov/cgi-bin/education/csg/15/csg1a.pl?string=LK-12K-120-1800&amp;maxhits=1000" TargetMode="External"/><Relationship Id="rId131" Type="http://schemas.openxmlformats.org/officeDocument/2006/relationships/hyperlink" Target="https://www.nj.gov/cgi-bin/education/csg/15/csg1a.pl?string=AK-6K-6&amp;maxhits=1000" TargetMode="External"/><Relationship Id="rId327" Type="http://schemas.openxmlformats.org/officeDocument/2006/relationships/hyperlink" Target="https://www.nj.gov/cgi-bin/education/csg/15/csg1a.pl?string=NK-12K-123500plus&amp;maxhits=1000" TargetMode="External"/><Relationship Id="rId369" Type="http://schemas.openxmlformats.org/officeDocument/2006/relationships/hyperlink" Target="https://www.nj.gov/cgi-bin/education/csg/15/csg1a.pl?string=MK-12K-121800-3500&amp;maxhits=1000" TargetMode="External"/><Relationship Id="rId534" Type="http://schemas.openxmlformats.org/officeDocument/2006/relationships/hyperlink" Target="https://www.nj.gov/cgi-bin/education/csg/15/csg1a.pl?string=GG9-127-129-12&amp;maxhits=1000" TargetMode="External"/><Relationship Id="rId576" Type="http://schemas.openxmlformats.org/officeDocument/2006/relationships/hyperlink" Target="https://www.nj.gov/cgi-bin/education/csg/15/csg1a.pl?string=MK-12K-121800-3500&amp;maxhits=1000" TargetMode="External"/><Relationship Id="rId741" Type="http://schemas.openxmlformats.org/officeDocument/2006/relationships/hyperlink" Target="https://www.nj.gov/cgi-bin/education/csg/17/csg1a.pl?string=OCHARTER&amp;maxhits=1000" TargetMode="External"/><Relationship Id="rId783" Type="http://schemas.openxmlformats.org/officeDocument/2006/relationships/hyperlink" Target="https://www.nj.gov/cgi-bin/education/csg/19/csg1a.pl?string=NK-12K-123500plus&amp;maxhits=1000" TargetMode="External"/><Relationship Id="rId173" Type="http://schemas.openxmlformats.org/officeDocument/2006/relationships/hyperlink" Target="https://www.nj.gov/cgi-bin/education/csg/15/csg1a.pl?string=EK-8K-8751plus&amp;maxhits=1000" TargetMode="External"/><Relationship Id="rId229" Type="http://schemas.openxmlformats.org/officeDocument/2006/relationships/hyperlink" Target="https://www.nj.gov/cgi-bin/education/csg/15/csg1a.pl?string=NK-12K-123500plus&amp;maxhits=1000" TargetMode="External"/><Relationship Id="rId380" Type="http://schemas.openxmlformats.org/officeDocument/2006/relationships/hyperlink" Target="https://www.nj.gov/cgi-bin/education/csg/15/csg1a.pl?string=OCHARTER&amp;maxhits=1000" TargetMode="External"/><Relationship Id="rId436" Type="http://schemas.openxmlformats.org/officeDocument/2006/relationships/hyperlink" Target="https://www.nj.gov/cgi-bin/education/csg/15/csg1a.pl?string=NK-12K-123500plus&amp;maxhits=1000" TargetMode="External"/><Relationship Id="rId601" Type="http://schemas.openxmlformats.org/officeDocument/2006/relationships/hyperlink" Target="https://www.nj.gov/cgi-bin/education/csg/15/csg1a.pl?string=CK-8K-80-400&amp;maxhits=1000" TargetMode="External"/><Relationship Id="rId643" Type="http://schemas.openxmlformats.org/officeDocument/2006/relationships/hyperlink" Target="https://www.nj.gov/cgi-bin/education/csg/15/csg1a.pl?string=IK-12K-80-400&amp;maxhits=1000" TargetMode="External"/><Relationship Id="rId240" Type="http://schemas.openxmlformats.org/officeDocument/2006/relationships/hyperlink" Target="https://www.nj.gov/cgi-bin/education/csg/15/csg1a.pl?string=QCOUNTYVOC&amp;maxhits=1000" TargetMode="External"/><Relationship Id="rId478" Type="http://schemas.openxmlformats.org/officeDocument/2006/relationships/hyperlink" Target="https://www.nj.gov/cgi-bin/education/csg/15/csg1a.pl?string=IK-12K-80-400&amp;maxhits=1000" TargetMode="External"/><Relationship Id="rId685" Type="http://schemas.openxmlformats.org/officeDocument/2006/relationships/hyperlink" Target="https://www.nj.gov/cgi-bin/education/csg/17/csg1a.pl?string=OCHARTER&amp;maxhits=1000" TargetMode="External"/><Relationship Id="rId35" Type="http://schemas.openxmlformats.org/officeDocument/2006/relationships/hyperlink" Target="https://www.nj.gov/cgi-bin/education/csg/15/csg1a.pl?string=GG9-127-129-12&amp;maxhits=1000" TargetMode="External"/><Relationship Id="rId77" Type="http://schemas.openxmlformats.org/officeDocument/2006/relationships/hyperlink" Target="https://www.nj.gov/cgi-bin/education/csg/15/csg1a.pl?string=AK-6K-6&amp;maxhits=1000" TargetMode="External"/><Relationship Id="rId100" Type="http://schemas.openxmlformats.org/officeDocument/2006/relationships/hyperlink" Target="https://www.nj.gov/cgi-bin/education/csg/15/csg1a.pl?string=LK-12K-120-1800&amp;maxhits=1000" TargetMode="External"/><Relationship Id="rId282" Type="http://schemas.openxmlformats.org/officeDocument/2006/relationships/hyperlink" Target="https://www.nj.gov/cgi-bin/education/csg/15/csg1a.pl?string=AK-6K-6&amp;maxhits=1000" TargetMode="External"/><Relationship Id="rId338" Type="http://schemas.openxmlformats.org/officeDocument/2006/relationships/hyperlink" Target="https://www.nj.gov/cgi-bin/education/csg/15/csg1a.pl?string=GG9-127-129-12&amp;maxhits=1000" TargetMode="External"/><Relationship Id="rId503" Type="http://schemas.openxmlformats.org/officeDocument/2006/relationships/hyperlink" Target="https://www.nj.gov/cgi-bin/education/csg/15/csg1a.pl?string=NK-12K-123500plus&amp;maxhits=1000" TargetMode="External"/><Relationship Id="rId545" Type="http://schemas.openxmlformats.org/officeDocument/2006/relationships/hyperlink" Target="https://www.nj.gov/cgi-bin/education/csg/15/csg1a.pl?string=NK-12K-123500plus&amp;maxhits=1000" TargetMode="External"/><Relationship Id="rId587" Type="http://schemas.openxmlformats.org/officeDocument/2006/relationships/hyperlink" Target="https://www.nj.gov/cgi-bin/education/csg/15/csg1a.pl?string=JK-12K-8401-750&amp;maxhits=1000" TargetMode="External"/><Relationship Id="rId710" Type="http://schemas.openxmlformats.org/officeDocument/2006/relationships/hyperlink" Target="https://www.nj.gov/cgi-bin/education/csg/17/csg1a.pl?string=OCHARTER&amp;maxhits=1000" TargetMode="External"/><Relationship Id="rId752" Type="http://schemas.openxmlformats.org/officeDocument/2006/relationships/hyperlink" Target="https://www.nj.gov/cgi-bin/education/csg/17/csg1a.pl?string=OCHARTER&amp;maxhits=1000" TargetMode="External"/><Relationship Id="rId808" Type="http://schemas.openxmlformats.org/officeDocument/2006/relationships/hyperlink" Target="https://www.nj.gov/cgi-bin/education/csg/19/csg1a.pl?string=AK-6K-6&amp;maxhits=1000" TargetMode="External"/><Relationship Id="rId8" Type="http://schemas.openxmlformats.org/officeDocument/2006/relationships/hyperlink" Target="https://www.nj.gov/cgi-bin/education/csg/15/csg1a.pl?string=DK-8K-8401-750&amp;maxhits=1000" TargetMode="External"/><Relationship Id="rId142" Type="http://schemas.openxmlformats.org/officeDocument/2006/relationships/hyperlink" Target="https://www.nj.gov/cgi-bin/education/csg/15/csg1a.pl?string=AK-6K-6&amp;maxhits=1000" TargetMode="External"/><Relationship Id="rId184" Type="http://schemas.openxmlformats.org/officeDocument/2006/relationships/hyperlink" Target="https://www.nj.gov/cgi-bin/education/csg/15/csg1a.pl?string=IK-12K-80-400&amp;maxhits=1000" TargetMode="External"/><Relationship Id="rId391" Type="http://schemas.openxmlformats.org/officeDocument/2006/relationships/hyperlink" Target="https://www.nj.gov/cgi-bin/education/csg/15/csg1a.pl?string=NK-12K-123500plus&amp;maxhits=1000" TargetMode="External"/><Relationship Id="rId405" Type="http://schemas.openxmlformats.org/officeDocument/2006/relationships/hyperlink" Target="https://www.nj.gov/cgi-bin/education/csg/15/csg1a.pl?string=IK-12K-80-400&amp;maxhits=1000" TargetMode="External"/><Relationship Id="rId447" Type="http://schemas.openxmlformats.org/officeDocument/2006/relationships/hyperlink" Target="https://www.nj.gov/cgi-bin/education/csg/15/csg1a.pl?string=IK-12K-80-400&amp;maxhits=1000" TargetMode="External"/><Relationship Id="rId612" Type="http://schemas.openxmlformats.org/officeDocument/2006/relationships/hyperlink" Target="https://www.nj.gov/cgi-bin/education/csg/15/csg1a.pl?string=NK-12K-123500plus&amp;maxhits=1000" TargetMode="External"/><Relationship Id="rId794" Type="http://schemas.openxmlformats.org/officeDocument/2006/relationships/hyperlink" Target="https://www.nj.gov/cgi-bin/education/csg/19/csg1a.pl?string=AK-6K-6&amp;maxhits=1000" TargetMode="External"/><Relationship Id="rId251" Type="http://schemas.openxmlformats.org/officeDocument/2006/relationships/hyperlink" Target="https://www.nj.gov/cgi-bin/education/csg/15/csg1a.pl?string=OCHARTER&amp;maxhits=1000" TargetMode="External"/><Relationship Id="rId489" Type="http://schemas.openxmlformats.org/officeDocument/2006/relationships/hyperlink" Target="https://www.nj.gov/cgi-bin/education/csg/15/csg1a.pl?string=NK-12K-123500plus&amp;maxhits=1000" TargetMode="External"/><Relationship Id="rId654" Type="http://schemas.openxmlformats.org/officeDocument/2006/relationships/hyperlink" Target="https://www.nj.gov/cgi-bin/education/csg/15/csg1a.pl?string=FG7-127-129-12&amp;maxhits=1000" TargetMode="External"/><Relationship Id="rId696" Type="http://schemas.openxmlformats.org/officeDocument/2006/relationships/hyperlink" Target="https://www.nj.gov/cgi-bin/education/csg/17/csg1a.pl?string=OCHARTER&amp;maxhits=1000" TargetMode="External"/><Relationship Id="rId46" Type="http://schemas.openxmlformats.org/officeDocument/2006/relationships/hyperlink" Target="https://www.nj.gov/cgi-bin/education/csg/15/csg1a.pl?string=JK-12K-8401-750&amp;maxhits=1000" TargetMode="External"/><Relationship Id="rId293" Type="http://schemas.openxmlformats.org/officeDocument/2006/relationships/hyperlink" Target="https://www.nj.gov/cgi-bin/education/csg/15/csg1a.pl?string=NK-12K-123500plus&amp;maxhits=1000" TargetMode="External"/><Relationship Id="rId307" Type="http://schemas.openxmlformats.org/officeDocument/2006/relationships/hyperlink" Target="https://www.nj.gov/cgi-bin/education/csg/15/csg1a.pl?string=OCHARTER&amp;maxhits=1000" TargetMode="External"/><Relationship Id="rId349" Type="http://schemas.openxmlformats.org/officeDocument/2006/relationships/hyperlink" Target="https://www.nj.gov/cgi-bin/education/csg/15/csg1a.pl?string=BK-8K-6&amp;maxhits=1000" TargetMode="External"/><Relationship Id="rId514" Type="http://schemas.openxmlformats.org/officeDocument/2006/relationships/hyperlink" Target="https://www.nj.gov/cgi-bin/education/csg/15/csg1a.pl?string=LK-12K-120-1800&amp;maxhits=1000" TargetMode="External"/><Relationship Id="rId556" Type="http://schemas.openxmlformats.org/officeDocument/2006/relationships/hyperlink" Target="https://www.nj.gov/cgi-bin/education/csg/15/csg1a.pl?string=IK-12K-80-400&amp;maxhits=1000" TargetMode="External"/><Relationship Id="rId721" Type="http://schemas.openxmlformats.org/officeDocument/2006/relationships/hyperlink" Target="https://www.nj.gov/cgi-bin/education/csg/17/csg1a.pl?string=OCHARTER&amp;maxhits=1000" TargetMode="External"/><Relationship Id="rId763" Type="http://schemas.openxmlformats.org/officeDocument/2006/relationships/hyperlink" Target="https://www.nj.gov/cgi-bin/education/csg/19/csg1a.pl?string=JK-12K-8401-750&amp;maxhits=1000" TargetMode="External"/><Relationship Id="rId88" Type="http://schemas.openxmlformats.org/officeDocument/2006/relationships/hyperlink" Target="https://www.nj.gov/cgi-bin/education/csg/15/csg1a.pl?string=AK-6K-6&amp;maxhits=1000" TargetMode="External"/><Relationship Id="rId111" Type="http://schemas.openxmlformats.org/officeDocument/2006/relationships/hyperlink" Target="https://www.nj.gov/cgi-bin/education/csg/15/csg1a.pl?string=NK-12K-123500plus&amp;maxhits=1000" TargetMode="External"/><Relationship Id="rId153" Type="http://schemas.openxmlformats.org/officeDocument/2006/relationships/hyperlink" Target="https://www.nj.gov/cgi-bin/education/csg/15/csg1a.pl?string=EK-8K-8751plus&amp;maxhits=1000" TargetMode="External"/><Relationship Id="rId195" Type="http://schemas.openxmlformats.org/officeDocument/2006/relationships/hyperlink" Target="https://www.nj.gov/cgi-bin/education/csg/15/csg1a.pl?string=NK-12K-123500plus&amp;maxhits=1000" TargetMode="External"/><Relationship Id="rId209" Type="http://schemas.openxmlformats.org/officeDocument/2006/relationships/hyperlink" Target="https://www.nj.gov/cgi-bin/education/csg/15/csg1a.pl?string=AK-6K-6&amp;maxhits=1000" TargetMode="External"/><Relationship Id="rId360" Type="http://schemas.openxmlformats.org/officeDocument/2006/relationships/hyperlink" Target="https://www.nj.gov/cgi-bin/education/csg/15/csg1a.pl?string=NK-12K-123500plus&amp;maxhits=1000" TargetMode="External"/><Relationship Id="rId416" Type="http://schemas.openxmlformats.org/officeDocument/2006/relationships/hyperlink" Target="https://www.nj.gov/cgi-bin/education/csg/15/csg1a.pl?string=FG7-127-129-12&amp;maxhits=1000" TargetMode="External"/><Relationship Id="rId598" Type="http://schemas.openxmlformats.org/officeDocument/2006/relationships/hyperlink" Target="https://www.nj.gov/cgi-bin/education/csg/15/csg1a.pl?string=CK-8K-80-400&amp;maxhits=1000" TargetMode="External"/><Relationship Id="rId819" Type="http://schemas.openxmlformats.org/officeDocument/2006/relationships/hyperlink" Target="https://www.nj.gov/cgi-bin/education/csg/19/csg1a.pl?string=LK-12K-120-1800&amp;maxhits=1000" TargetMode="External"/><Relationship Id="rId220" Type="http://schemas.openxmlformats.org/officeDocument/2006/relationships/hyperlink" Target="https://www.nj.gov/cgi-bin/education/csg/15/csg1a.pl?string=DK-8K-8401-750&amp;maxhits=1000" TargetMode="External"/><Relationship Id="rId458" Type="http://schemas.openxmlformats.org/officeDocument/2006/relationships/hyperlink" Target="https://www.nj.gov/cgi-bin/education/csg/15/csg1a.pl?string=EK-8K-8751plus&amp;maxhits=1000" TargetMode="External"/><Relationship Id="rId623" Type="http://schemas.openxmlformats.org/officeDocument/2006/relationships/hyperlink" Target="https://www.nj.gov/cgi-bin/education/csg/15/csg1a.pl?string=MK-12K-121800-3500&amp;maxhits=1000" TargetMode="External"/><Relationship Id="rId665" Type="http://schemas.openxmlformats.org/officeDocument/2006/relationships/hyperlink" Target="https://www.nj.gov/cgi-bin/education/csg/14/csg1a.pl?string=DK-8K-8401-750&amp;maxhits=1000" TargetMode="External"/><Relationship Id="rId15" Type="http://schemas.openxmlformats.org/officeDocument/2006/relationships/hyperlink" Target="https://www.nj.gov/cgi-bin/education/csg/15/csg1a.pl?string=EK-8K-8751plus&amp;maxhits=1000" TargetMode="External"/><Relationship Id="rId57" Type="http://schemas.openxmlformats.org/officeDocument/2006/relationships/hyperlink" Target="https://www.nj.gov/cgi-bin/education/csg/15/csg1a.pl?string=DK-8K-8401-750&amp;maxhits=1000" TargetMode="External"/><Relationship Id="rId262" Type="http://schemas.openxmlformats.org/officeDocument/2006/relationships/hyperlink" Target="https://www.nj.gov/cgi-bin/education/csg/15/csg1a.pl?string=NK-12K-123500plus&amp;maxhits=1000" TargetMode="External"/><Relationship Id="rId318" Type="http://schemas.openxmlformats.org/officeDocument/2006/relationships/hyperlink" Target="https://www.nj.gov/cgi-bin/education/csg/15/csg1a.pl?string=OCHARTER&amp;maxhits=1000" TargetMode="External"/><Relationship Id="rId525" Type="http://schemas.openxmlformats.org/officeDocument/2006/relationships/hyperlink" Target="https://www.nj.gov/cgi-bin/education/csg/15/csg1a.pl?string=OCHARTER&amp;maxhits=1000" TargetMode="External"/><Relationship Id="rId567" Type="http://schemas.openxmlformats.org/officeDocument/2006/relationships/hyperlink" Target="https://www.nj.gov/cgi-bin/education/csg/15/csg1a.pl?string=OCHARTER&amp;maxhits=1000" TargetMode="External"/><Relationship Id="rId732" Type="http://schemas.openxmlformats.org/officeDocument/2006/relationships/hyperlink" Target="https://www.nj.gov/cgi-bin/education/csg/17/csg1a.pl?string=OCHARTER&amp;maxhits=1000" TargetMode="External"/><Relationship Id="rId99" Type="http://schemas.openxmlformats.org/officeDocument/2006/relationships/hyperlink" Target="https://www.nj.gov/cgi-bin/education/csg/15/csg1a.pl?string=LK-12K-120-1800&amp;maxhits=1000" TargetMode="External"/><Relationship Id="rId122" Type="http://schemas.openxmlformats.org/officeDocument/2006/relationships/hyperlink" Target="https://www.nj.gov/cgi-bin/education/csg/15/csg1a.pl?string=EK-8K-8751plus&amp;maxhits=1000" TargetMode="External"/><Relationship Id="rId164" Type="http://schemas.openxmlformats.org/officeDocument/2006/relationships/hyperlink" Target="https://www.nj.gov/cgi-bin/education/csg/15/csg1a.pl?string=OCHARTER&amp;maxhits=1000" TargetMode="External"/><Relationship Id="rId371" Type="http://schemas.openxmlformats.org/officeDocument/2006/relationships/hyperlink" Target="https://www.nj.gov/cgi-bin/education/csg/15/csg1a.pl?string=OCHARTER&amp;maxhits=1000" TargetMode="External"/><Relationship Id="rId774" Type="http://schemas.openxmlformats.org/officeDocument/2006/relationships/hyperlink" Target="https://www.nj.gov/cgi-bin/education/csg/19/csg1a.pl?string=AK-6K-6&amp;maxhits=1000" TargetMode="External"/><Relationship Id="rId427" Type="http://schemas.openxmlformats.org/officeDocument/2006/relationships/hyperlink" Target="https://www.nj.gov/cgi-bin/education/csg/15/csg1a.pl?string=EK-8K-8751plus&amp;maxhits=1000" TargetMode="External"/><Relationship Id="rId469" Type="http://schemas.openxmlformats.org/officeDocument/2006/relationships/hyperlink" Target="https://www.nj.gov/cgi-bin/education/csg/15/csg1a.pl?string=MK-12K-121800-3500&amp;maxhits=1000" TargetMode="External"/><Relationship Id="rId634" Type="http://schemas.openxmlformats.org/officeDocument/2006/relationships/hyperlink" Target="https://www.nj.gov/cgi-bin/education/csg/15/csg1a.pl?string=IK-12K-80-400&amp;maxhits=1000" TargetMode="External"/><Relationship Id="rId676" Type="http://schemas.openxmlformats.org/officeDocument/2006/relationships/hyperlink" Target="https://www.nj.gov/cgi-bin/education/csg/14/csg1a.pl?string=NK-12K-123500plus&amp;maxhits=1000" TargetMode="External"/><Relationship Id="rId26" Type="http://schemas.openxmlformats.org/officeDocument/2006/relationships/hyperlink" Target="https://www.nj.gov/cgi-bin/education/csg/15/csg1a.pl?string=IK-12K-80-400&amp;maxhits=1000" TargetMode="External"/><Relationship Id="rId231" Type="http://schemas.openxmlformats.org/officeDocument/2006/relationships/hyperlink" Target="https://www.nj.gov/cgi-bin/education/csg/15/csg1a.pl?string=NK-12K-123500plus&amp;maxhits=1000" TargetMode="External"/><Relationship Id="rId273" Type="http://schemas.openxmlformats.org/officeDocument/2006/relationships/hyperlink" Target="https://www.nj.gov/cgi-bin/education/csg/15/csg1a.pl?string=MK-12K-121800-3500&amp;maxhits=1000" TargetMode="External"/><Relationship Id="rId329" Type="http://schemas.openxmlformats.org/officeDocument/2006/relationships/hyperlink" Target="https://www.nj.gov/cgi-bin/education/csg/15/csg1a.pl?string=LK-12K-120-1800&amp;maxhits=1000" TargetMode="External"/><Relationship Id="rId480" Type="http://schemas.openxmlformats.org/officeDocument/2006/relationships/hyperlink" Target="https://www.nj.gov/cgi-bin/education/csg/15/csg1a.pl?string=LK-12K-120-1800&amp;maxhits=1000" TargetMode="External"/><Relationship Id="rId536" Type="http://schemas.openxmlformats.org/officeDocument/2006/relationships/hyperlink" Target="https://www.nj.gov/cgi-bin/education/csg/15/csg1a.pl?string=GG9-127-129-12&amp;maxhits=1000" TargetMode="External"/><Relationship Id="rId701" Type="http://schemas.openxmlformats.org/officeDocument/2006/relationships/hyperlink" Target="https://www.nj.gov/cgi-bin/education/csg/17/csg1a.pl?string=OCHARTER&amp;maxhits=1000" TargetMode="External"/><Relationship Id="rId68" Type="http://schemas.openxmlformats.org/officeDocument/2006/relationships/hyperlink" Target="https://www.nj.gov/cgi-bin/education/csg/15/csg1a.pl?string=IK-12K-80-400&amp;maxhits=1000" TargetMode="External"/><Relationship Id="rId133" Type="http://schemas.openxmlformats.org/officeDocument/2006/relationships/hyperlink" Target="https://www.nj.gov/cgi-bin/education/csg/15/csg1a.pl?string=LK-12K-120-1800&amp;maxhits=1000" TargetMode="External"/><Relationship Id="rId175" Type="http://schemas.openxmlformats.org/officeDocument/2006/relationships/hyperlink" Target="https://www.nj.gov/cgi-bin/education/csg/15/csg1a.pl?string=MK-12K-121800-3500&amp;maxhits=1000" TargetMode="External"/><Relationship Id="rId340" Type="http://schemas.openxmlformats.org/officeDocument/2006/relationships/hyperlink" Target="https://www.nj.gov/cgi-bin/education/csg/15/csg1a.pl?string=EK-8K-8751plus&amp;maxhits=1000" TargetMode="External"/><Relationship Id="rId578" Type="http://schemas.openxmlformats.org/officeDocument/2006/relationships/hyperlink" Target="https://www.nj.gov/cgi-bin/education/csg/15/csg1a.pl?string=OCHARTER&amp;maxhits=1000" TargetMode="External"/><Relationship Id="rId743" Type="http://schemas.openxmlformats.org/officeDocument/2006/relationships/hyperlink" Target="https://www.nj.gov/cgi-bin/education/csg/17/csg1a.pl?string=OCHARTER&amp;maxhits=1000" TargetMode="External"/><Relationship Id="rId785" Type="http://schemas.openxmlformats.org/officeDocument/2006/relationships/hyperlink" Target="https://www.nj.gov/cgi-bin/education/csg/19/csg1a.pl?string=NK-12K-123500plus&amp;maxhits=1000" TargetMode="External"/><Relationship Id="rId200" Type="http://schemas.openxmlformats.org/officeDocument/2006/relationships/hyperlink" Target="https://www.nj.gov/cgi-bin/education/csg/15/csg1a.pl?string=QCOUNTYVOC&amp;maxhits=1000" TargetMode="External"/><Relationship Id="rId382" Type="http://schemas.openxmlformats.org/officeDocument/2006/relationships/hyperlink" Target="https://www.nj.gov/cgi-bin/education/csg/15/csg1a.pl?string=JK-12K-8401-750&amp;maxhits=1000" TargetMode="External"/><Relationship Id="rId438" Type="http://schemas.openxmlformats.org/officeDocument/2006/relationships/hyperlink" Target="https://www.nj.gov/cgi-bin/education/csg/15/csg1a.pl?string=EK-8K-8751plus&amp;maxhits=1000" TargetMode="External"/><Relationship Id="rId603" Type="http://schemas.openxmlformats.org/officeDocument/2006/relationships/hyperlink" Target="https://www.nj.gov/cgi-bin/education/csg/15/csg1a.pl?string=OCHARTER&amp;maxhits=1000" TargetMode="External"/><Relationship Id="rId645" Type="http://schemas.openxmlformats.org/officeDocument/2006/relationships/hyperlink" Target="https://www.nj.gov/cgi-bin/education/csg/15/csg1a.pl?string=KK-12K-8751plus&amp;maxhits=1000" TargetMode="External"/><Relationship Id="rId687" Type="http://schemas.openxmlformats.org/officeDocument/2006/relationships/hyperlink" Target="https://www.nj.gov/cgi-bin/education/csg/17/csg1a.pl?string=OCHARTER&amp;maxhits=1000" TargetMode="External"/><Relationship Id="rId810" Type="http://schemas.openxmlformats.org/officeDocument/2006/relationships/hyperlink" Target="https://www.nj.gov/cgi-bin/education/csg/19/csg1a.pl?string=IK-12K-80-400&amp;maxhits=1000" TargetMode="External"/><Relationship Id="rId242" Type="http://schemas.openxmlformats.org/officeDocument/2006/relationships/hyperlink" Target="https://www.nj.gov/cgi-bin/education/csg/15/csg1a.pl?string=AK-6K-6&amp;maxhits=1000" TargetMode="External"/><Relationship Id="rId284" Type="http://schemas.openxmlformats.org/officeDocument/2006/relationships/hyperlink" Target="https://www.nj.gov/cgi-bin/education/csg/15/csg1a.pl?string=FG7-127-129-12&amp;maxhits=1000" TargetMode="External"/><Relationship Id="rId491" Type="http://schemas.openxmlformats.org/officeDocument/2006/relationships/hyperlink" Target="https://www.nj.gov/cgi-bin/education/csg/15/csg1a.pl?string=EK-8K-8751plus&amp;maxhits=1000" TargetMode="External"/><Relationship Id="rId505" Type="http://schemas.openxmlformats.org/officeDocument/2006/relationships/hyperlink" Target="https://www.nj.gov/cgi-bin/education/csg/15/csg1a.pl?string=NK-12K-123500plus&amp;maxhits=1000" TargetMode="External"/><Relationship Id="rId712" Type="http://schemas.openxmlformats.org/officeDocument/2006/relationships/hyperlink" Target="https://www.nj.gov/cgi-bin/education/csg/17/csg1a.pl?string=OCHARTER&amp;maxhits=1000" TargetMode="External"/><Relationship Id="rId37" Type="http://schemas.openxmlformats.org/officeDocument/2006/relationships/hyperlink" Target="https://www.nj.gov/cgi-bin/education/csg/15/csg1a.pl?string=EK-8K-8751plus&amp;maxhits=1000" TargetMode="External"/><Relationship Id="rId79" Type="http://schemas.openxmlformats.org/officeDocument/2006/relationships/hyperlink" Target="https://www.nj.gov/cgi-bin/education/csg/15/csg1a.pl?string=NK-12K-123500plus&amp;maxhits=1000" TargetMode="External"/><Relationship Id="rId102" Type="http://schemas.openxmlformats.org/officeDocument/2006/relationships/hyperlink" Target="https://www.nj.gov/cgi-bin/education/csg/15/csg1a.pl?string=LK-12K-120-1800&amp;maxhits=1000" TargetMode="External"/><Relationship Id="rId144" Type="http://schemas.openxmlformats.org/officeDocument/2006/relationships/hyperlink" Target="https://www.nj.gov/cgi-bin/education/csg/15/csg1a.pl?string=OCHARTER&amp;maxhits=1000" TargetMode="External"/><Relationship Id="rId547" Type="http://schemas.openxmlformats.org/officeDocument/2006/relationships/hyperlink" Target="https://www.nj.gov/cgi-bin/education/csg/15/csg1a.pl?string=EK-8K-8751plus&amp;maxhits=1000" TargetMode="External"/><Relationship Id="rId589" Type="http://schemas.openxmlformats.org/officeDocument/2006/relationships/hyperlink" Target="https://www.nj.gov/cgi-bin/education/csg/15/csg1a.pl?string=AK-6K-6&amp;maxhits=1000" TargetMode="External"/><Relationship Id="rId754" Type="http://schemas.openxmlformats.org/officeDocument/2006/relationships/hyperlink" Target="https://www.nj.gov/cgi-bin/education/csg/17/csg1a.pl?string=MK-12K-121800-3500&amp;maxhits=1000" TargetMode="External"/><Relationship Id="rId796" Type="http://schemas.openxmlformats.org/officeDocument/2006/relationships/hyperlink" Target="https://www.nj.gov/cgi-bin/education/csg/19/csg1a.pl?string=NK-12K-123500plus&amp;maxhits=1000" TargetMode="External"/><Relationship Id="rId90" Type="http://schemas.openxmlformats.org/officeDocument/2006/relationships/hyperlink" Target="https://www.nj.gov/cgi-bin/education/csg/15/csg1a.pl?string=JK-12K-8401-750&amp;maxhits=1000" TargetMode="External"/><Relationship Id="rId186" Type="http://schemas.openxmlformats.org/officeDocument/2006/relationships/hyperlink" Target="https://www.nj.gov/cgi-bin/education/csg/15/csg1a.pl?string=LK-12K-120-1800&amp;maxhits=1000" TargetMode="External"/><Relationship Id="rId351" Type="http://schemas.openxmlformats.org/officeDocument/2006/relationships/hyperlink" Target="https://www.nj.gov/cgi-bin/education/csg/15/csg1a.pl?string=CK-8K-80-400&amp;maxhits=1000" TargetMode="External"/><Relationship Id="rId393" Type="http://schemas.openxmlformats.org/officeDocument/2006/relationships/hyperlink" Target="https://www.nj.gov/cgi-bin/education/csg/15/csg1a.pl?string=NK-12K-123500plus&amp;maxhits=1000" TargetMode="External"/><Relationship Id="rId407" Type="http://schemas.openxmlformats.org/officeDocument/2006/relationships/hyperlink" Target="https://www.nj.gov/cgi-bin/education/csg/15/csg1a.pl?string=EK-8K-8751plus&amp;maxhits=1000" TargetMode="External"/><Relationship Id="rId449" Type="http://schemas.openxmlformats.org/officeDocument/2006/relationships/hyperlink" Target="https://www.nj.gov/cgi-bin/education/csg/15/csg1a.pl?string=EK-8K-8751plus&amp;maxhits=1000" TargetMode="External"/><Relationship Id="rId614" Type="http://schemas.openxmlformats.org/officeDocument/2006/relationships/hyperlink" Target="https://www.nj.gov/cgi-bin/education/csg/15/csg1a.pl?string=MK-12K-121800-3500&amp;maxhits=1000" TargetMode="External"/><Relationship Id="rId656" Type="http://schemas.openxmlformats.org/officeDocument/2006/relationships/hyperlink" Target="https://www.nj.gov/cgi-bin/education/csg/15/csg1a.pl?string=AK-6K-6&amp;maxhits=1000" TargetMode="External"/><Relationship Id="rId821" Type="http://schemas.openxmlformats.org/officeDocument/2006/relationships/hyperlink" Target="https://www.nj.gov/cgi-bin/education/csg/19/csg1a.pl?string=MK-12K-121800-3500&amp;maxhits=1000" TargetMode="External"/><Relationship Id="rId211" Type="http://schemas.openxmlformats.org/officeDocument/2006/relationships/hyperlink" Target="https://www.nj.gov/cgi-bin/education/csg/15/csg1a.pl?string=IK-12K-80-400&amp;maxhits=1000" TargetMode="External"/><Relationship Id="rId253" Type="http://schemas.openxmlformats.org/officeDocument/2006/relationships/hyperlink" Target="https://www.nj.gov/cgi-bin/education/csg/15/csg1a.pl?string=NK-12K-123500plus&amp;maxhits=1000" TargetMode="External"/><Relationship Id="rId295" Type="http://schemas.openxmlformats.org/officeDocument/2006/relationships/hyperlink" Target="https://www.nj.gov/cgi-bin/education/csg/15/csg1a.pl?string=LK-12K-120-1800&amp;maxhits=1000" TargetMode="External"/><Relationship Id="rId309" Type="http://schemas.openxmlformats.org/officeDocument/2006/relationships/hyperlink" Target="https://www.nj.gov/cgi-bin/education/csg/15/csg1a.pl?string=OCHARTER&amp;maxhits=1000" TargetMode="External"/><Relationship Id="rId460" Type="http://schemas.openxmlformats.org/officeDocument/2006/relationships/hyperlink" Target="https://www.nj.gov/cgi-bin/education/csg/15/csg1a.pl?string=EK-8K-8751plus&amp;maxhits=1000" TargetMode="External"/><Relationship Id="rId516" Type="http://schemas.openxmlformats.org/officeDocument/2006/relationships/hyperlink" Target="https://www.nj.gov/cgi-bin/education/csg/15/csg1a.pl?string=MK-12K-121800-3500&amp;maxhits=1000" TargetMode="External"/><Relationship Id="rId698" Type="http://schemas.openxmlformats.org/officeDocument/2006/relationships/hyperlink" Target="https://www.nj.gov/cgi-bin/education/csg/17/csg1a.pl?string=OCHARTER&amp;maxhits=1000" TargetMode="External"/><Relationship Id="rId48" Type="http://schemas.openxmlformats.org/officeDocument/2006/relationships/hyperlink" Target="https://www.nj.gov/cgi-bin/education/csg/15/csg1a.pl?string=NK-12K-123500plus&amp;maxhits=1000" TargetMode="External"/><Relationship Id="rId113" Type="http://schemas.openxmlformats.org/officeDocument/2006/relationships/hyperlink" Target="https://www.nj.gov/cgi-bin/education/csg/15/csg1a.pl?string=MK-12K-121800-3500&amp;maxhits=1000" TargetMode="External"/><Relationship Id="rId320" Type="http://schemas.openxmlformats.org/officeDocument/2006/relationships/hyperlink" Target="https://www.nj.gov/cgi-bin/education/csg/15/csg1a.pl?string=OCHARTER&amp;maxhits=1000" TargetMode="External"/><Relationship Id="rId558" Type="http://schemas.openxmlformats.org/officeDocument/2006/relationships/hyperlink" Target="https://www.nj.gov/cgi-bin/education/csg/15/csg1a.pl?string=PCSSD&amp;maxhits=1000" TargetMode="External"/><Relationship Id="rId723" Type="http://schemas.openxmlformats.org/officeDocument/2006/relationships/hyperlink" Target="https://www.nj.gov/cgi-bin/education/csg/17/csg1a.pl?string=OCHARTER&amp;maxhits=1000" TargetMode="External"/><Relationship Id="rId765" Type="http://schemas.openxmlformats.org/officeDocument/2006/relationships/hyperlink" Target="https://www.nj.gov/cgi-bin/education/csg/19/csg1a.pl?string=GG9-127-129-12&amp;maxhits=1000" TargetMode="External"/><Relationship Id="rId155" Type="http://schemas.openxmlformats.org/officeDocument/2006/relationships/hyperlink" Target="https://www.nj.gov/cgi-bin/education/csg/15/csg1a.pl?string=GG9-127-129-12&amp;maxhits=1000" TargetMode="External"/><Relationship Id="rId197" Type="http://schemas.openxmlformats.org/officeDocument/2006/relationships/hyperlink" Target="https://www.nj.gov/cgi-bin/education/csg/15/csg1a.pl?string=IK-12K-80-400&amp;maxhits=1000" TargetMode="External"/><Relationship Id="rId362" Type="http://schemas.openxmlformats.org/officeDocument/2006/relationships/hyperlink" Target="https://www.nj.gov/cgi-bin/education/csg/15/csg1a.pl?string=NK-12K-123500plus&amp;maxhits=1000" TargetMode="External"/><Relationship Id="rId418" Type="http://schemas.openxmlformats.org/officeDocument/2006/relationships/hyperlink" Target="https://www.nj.gov/cgi-bin/education/csg/15/csg1a.pl?string=MK-12K-121800-3500&amp;maxhits=1000" TargetMode="External"/><Relationship Id="rId625" Type="http://schemas.openxmlformats.org/officeDocument/2006/relationships/hyperlink" Target="https://www.nj.gov/cgi-bin/education/csg/15/csg1a.pl?string=MK-12K-121800-3500&amp;maxhits=1000" TargetMode="External"/><Relationship Id="rId222" Type="http://schemas.openxmlformats.org/officeDocument/2006/relationships/hyperlink" Target="https://www.nj.gov/cgi-bin/education/csg/15/csg1a.pl?string=DK-8K-8401-750&amp;maxhits=1000" TargetMode="External"/><Relationship Id="rId264" Type="http://schemas.openxmlformats.org/officeDocument/2006/relationships/hyperlink" Target="https://www.nj.gov/cgi-bin/education/csg/15/csg1a.pl?string=OCHARTER&amp;maxhits=1000" TargetMode="External"/><Relationship Id="rId471" Type="http://schemas.openxmlformats.org/officeDocument/2006/relationships/hyperlink" Target="https://www.nj.gov/cgi-bin/education/csg/15/csg1a.pl?string=DK-8K-8401-750&amp;maxhits=1000" TargetMode="External"/><Relationship Id="rId667" Type="http://schemas.openxmlformats.org/officeDocument/2006/relationships/hyperlink" Target="https://www.nj.gov/cgi-bin/education/csg/14/csg1a.pl?string=AK-6K-6&amp;maxhits=1000" TargetMode="External"/><Relationship Id="rId17" Type="http://schemas.openxmlformats.org/officeDocument/2006/relationships/hyperlink" Target="https://www.nj.gov/cgi-bin/education/csg/15/csg1a.pl?string=EK-8K-8751plus&amp;maxhits=1000" TargetMode="External"/><Relationship Id="rId59" Type="http://schemas.openxmlformats.org/officeDocument/2006/relationships/hyperlink" Target="https://www.nj.gov/cgi-bin/education/csg/15/csg1a.pl?string=JK-12K-8401-750&amp;maxhits=1000" TargetMode="External"/><Relationship Id="rId124" Type="http://schemas.openxmlformats.org/officeDocument/2006/relationships/hyperlink" Target="https://www.nj.gov/cgi-bin/education/csg/15/csg1a.pl?string=MK-12K-121800-3500&amp;maxhits=1000" TargetMode="External"/><Relationship Id="rId527" Type="http://schemas.openxmlformats.org/officeDocument/2006/relationships/hyperlink" Target="https://www.nj.gov/cgi-bin/education/csg/15/csg1a.pl?string=MK-12K-121800-3500&amp;maxhits=1000" TargetMode="External"/><Relationship Id="rId569" Type="http://schemas.openxmlformats.org/officeDocument/2006/relationships/hyperlink" Target="https://www.nj.gov/cgi-bin/education/csg/15/csg1a.pl?string=KK-12K-8751plus&amp;maxhits=1000" TargetMode="External"/><Relationship Id="rId734" Type="http://schemas.openxmlformats.org/officeDocument/2006/relationships/hyperlink" Target="https://www.nj.gov/cgi-bin/education/csg/17/csg1a.pl?string=OCHARTER&amp;maxhits=1000" TargetMode="External"/><Relationship Id="rId776" Type="http://schemas.openxmlformats.org/officeDocument/2006/relationships/hyperlink" Target="https://www.nj.gov/cgi-bin/education/csg/19/csg1a.pl?string=DK-8K-8401-750&amp;maxhits=1000" TargetMode="External"/><Relationship Id="rId70" Type="http://schemas.openxmlformats.org/officeDocument/2006/relationships/hyperlink" Target="https://www.nj.gov/cgi-bin/education/csg/15/csg1a.pl?string=LK-12K-120-1800&amp;maxhits=1000" TargetMode="External"/><Relationship Id="rId166" Type="http://schemas.openxmlformats.org/officeDocument/2006/relationships/hyperlink" Target="https://www.nj.gov/cgi-bin/education/csg/15/csg1a.pl?string=MK-12K-121800-3500&amp;maxhits=1000" TargetMode="External"/><Relationship Id="rId331" Type="http://schemas.openxmlformats.org/officeDocument/2006/relationships/hyperlink" Target="https://www.nj.gov/cgi-bin/education/csg/15/csg1a.pl?string=DK-8K-8401-750&amp;maxhits=1000" TargetMode="External"/><Relationship Id="rId373" Type="http://schemas.openxmlformats.org/officeDocument/2006/relationships/hyperlink" Target="https://www.nj.gov/cgi-bin/education/csg/15/csg1a.pl?string=OCHARTER&amp;maxhits=1000" TargetMode="External"/><Relationship Id="rId429" Type="http://schemas.openxmlformats.org/officeDocument/2006/relationships/hyperlink" Target="https://www.nj.gov/cgi-bin/education/csg/15/csg1a.pl?string=NK-12K-123500plus&amp;maxhits=1000" TargetMode="External"/><Relationship Id="rId580" Type="http://schemas.openxmlformats.org/officeDocument/2006/relationships/hyperlink" Target="https://www.nj.gov/cgi-bin/education/csg/15/csg1a.pl?string=DK-8K-8401-750&amp;maxhits=1000" TargetMode="External"/><Relationship Id="rId636" Type="http://schemas.openxmlformats.org/officeDocument/2006/relationships/hyperlink" Target="https://www.nj.gov/cgi-bin/education/csg/15/csg1a.pl?string=AK-6K-6&amp;maxhits=1000" TargetMode="External"/><Relationship Id="rId801" Type="http://schemas.openxmlformats.org/officeDocument/2006/relationships/hyperlink" Target="https://www.nj.gov/cgi-bin/education/csg/19/csg1a.pl?string=NK-12K-123500plus&amp;maxhits=1000" TargetMode="External"/><Relationship Id="rId1" Type="http://schemas.openxmlformats.org/officeDocument/2006/relationships/hyperlink" Target="https://www.nj.gov/cgi-bin/education/csg/15/csg1a.pl?string=KK-12K-8751plus&amp;maxhits=1000" TargetMode="External"/><Relationship Id="rId233" Type="http://schemas.openxmlformats.org/officeDocument/2006/relationships/hyperlink" Target="https://www.nj.gov/cgi-bin/education/csg/15/csg1a.pl?string=OCHARTER&amp;maxhits=1000" TargetMode="External"/><Relationship Id="rId440" Type="http://schemas.openxmlformats.org/officeDocument/2006/relationships/hyperlink" Target="https://www.nj.gov/cgi-bin/education/csg/15/csg1a.pl?string=GG9-127-129-12&amp;maxhits=1000" TargetMode="External"/><Relationship Id="rId678" Type="http://schemas.openxmlformats.org/officeDocument/2006/relationships/hyperlink" Target="https://www.nj.gov/cgi-bin/education/csg/17/csg1a.pl?string=OCHARTER&amp;maxhits=1000" TargetMode="External"/><Relationship Id="rId28" Type="http://schemas.openxmlformats.org/officeDocument/2006/relationships/hyperlink" Target="https://www.nj.gov/cgi-bin/education/csg/15/csg1a.pl?string=IK-12K-80-400&amp;maxhits=1000" TargetMode="External"/><Relationship Id="rId275" Type="http://schemas.openxmlformats.org/officeDocument/2006/relationships/hyperlink" Target="https://www.nj.gov/cgi-bin/education/csg/15/csg1a.pl?string=FG7-127-129-12&amp;maxhits=1000" TargetMode="External"/><Relationship Id="rId300" Type="http://schemas.openxmlformats.org/officeDocument/2006/relationships/hyperlink" Target="https://www.nj.gov/cgi-bin/education/csg/15/csg1a.pl?string=AK-6K-6&amp;maxhits=1000" TargetMode="External"/><Relationship Id="rId482" Type="http://schemas.openxmlformats.org/officeDocument/2006/relationships/hyperlink" Target="https://www.nj.gov/cgi-bin/education/csg/15/csg1a.pl?string=NK-12K-123500plus&amp;maxhits=1000" TargetMode="External"/><Relationship Id="rId538" Type="http://schemas.openxmlformats.org/officeDocument/2006/relationships/hyperlink" Target="https://www.nj.gov/cgi-bin/education/csg/15/csg1a.pl?string=OCHARTER&amp;maxhits=1000" TargetMode="External"/><Relationship Id="rId703" Type="http://schemas.openxmlformats.org/officeDocument/2006/relationships/hyperlink" Target="https://www.nj.gov/cgi-bin/education/csg/17/csg1a.pl?string=OCHARTER&amp;maxhits=1000" TargetMode="External"/><Relationship Id="rId745" Type="http://schemas.openxmlformats.org/officeDocument/2006/relationships/hyperlink" Target="https://www.nj.gov/cgi-bin/education/csg/17/csg1a.pl?string=MK-12K-121800-3500&amp;maxhits=1000" TargetMode="External"/><Relationship Id="rId81" Type="http://schemas.openxmlformats.org/officeDocument/2006/relationships/hyperlink" Target="https://www.nj.gov/cgi-bin/education/csg/15/csg1a.pl?string=GG9-127-129-12&amp;maxhits=1000" TargetMode="External"/><Relationship Id="rId135" Type="http://schemas.openxmlformats.org/officeDocument/2006/relationships/hyperlink" Target="https://www.nj.gov/cgi-bin/education/csg/15/csg1a.pl?string=GG9-127-129-12&amp;maxhits=1000" TargetMode="External"/><Relationship Id="rId177" Type="http://schemas.openxmlformats.org/officeDocument/2006/relationships/hyperlink" Target="https://www.nj.gov/cgi-bin/education/csg/15/csg1a.pl?string=OCHARTER&amp;maxhits=1000" TargetMode="External"/><Relationship Id="rId342" Type="http://schemas.openxmlformats.org/officeDocument/2006/relationships/hyperlink" Target="https://www.nj.gov/cgi-bin/education/csg/15/csg1a.pl?string=CK-8K-80-400&amp;maxhits=1000" TargetMode="External"/><Relationship Id="rId384" Type="http://schemas.openxmlformats.org/officeDocument/2006/relationships/hyperlink" Target="https://www.nj.gov/cgi-bin/education/csg/15/csg1a.pl?string=MK-12K-121800-3500&amp;maxhits=1000" TargetMode="External"/><Relationship Id="rId591" Type="http://schemas.openxmlformats.org/officeDocument/2006/relationships/hyperlink" Target="https://www.nj.gov/cgi-bin/education/csg/15/csg1a.pl?string=GG9-127-129-12&amp;maxhits=1000" TargetMode="External"/><Relationship Id="rId605" Type="http://schemas.openxmlformats.org/officeDocument/2006/relationships/hyperlink" Target="https://www.nj.gov/cgi-bin/education/csg/15/csg1a.pl?string=EK-8K-8751plus&amp;maxhits=1000" TargetMode="External"/><Relationship Id="rId787" Type="http://schemas.openxmlformats.org/officeDocument/2006/relationships/hyperlink" Target="https://www.nj.gov/cgi-bin/education/csg/19/csg1a.pl?string=MK-12K-121800-3500&amp;maxhits=1000" TargetMode="External"/><Relationship Id="rId812" Type="http://schemas.openxmlformats.org/officeDocument/2006/relationships/hyperlink" Target="https://www.nj.gov/cgi-bin/education/csg/19/csg1a.pl?string=JK-12K-8401-750&amp;maxhits=1000" TargetMode="External"/><Relationship Id="rId202" Type="http://schemas.openxmlformats.org/officeDocument/2006/relationships/hyperlink" Target="https://www.nj.gov/cgi-bin/education/csg/15/csg1a.pl?string=FG7-127-129-12&amp;maxhits=1000" TargetMode="External"/><Relationship Id="rId244" Type="http://schemas.openxmlformats.org/officeDocument/2006/relationships/hyperlink" Target="https://www.nj.gov/cgi-bin/education/csg/15/csg1a.pl?string=OCHARTER&amp;maxhits=1000" TargetMode="External"/><Relationship Id="rId647" Type="http://schemas.openxmlformats.org/officeDocument/2006/relationships/hyperlink" Target="https://www.nj.gov/cgi-bin/education/csg/15/csg1a.pl?string=FG7-127-129-12&amp;maxhits=1000" TargetMode="External"/><Relationship Id="rId689" Type="http://schemas.openxmlformats.org/officeDocument/2006/relationships/hyperlink" Target="https://www.nj.gov/cgi-bin/education/csg/17/csg1a.pl?string=DK-8K-8401-750&amp;maxhits=1000" TargetMode="External"/><Relationship Id="rId39" Type="http://schemas.openxmlformats.org/officeDocument/2006/relationships/hyperlink" Target="https://www.nj.gov/cgi-bin/education/csg/15/csg1a.pl?string=DK-8K-8401-750&amp;maxhits=1000" TargetMode="External"/><Relationship Id="rId286" Type="http://schemas.openxmlformats.org/officeDocument/2006/relationships/hyperlink" Target="https://www.nj.gov/cgi-bin/education/csg/15/csg1a.pl?string=PCSSD&amp;maxhits=1000" TargetMode="External"/><Relationship Id="rId451" Type="http://schemas.openxmlformats.org/officeDocument/2006/relationships/hyperlink" Target="https://www.nj.gov/cgi-bin/education/csg/15/csg1a.pl?string=MK-12K-121800-3500&amp;maxhits=1000" TargetMode="External"/><Relationship Id="rId493" Type="http://schemas.openxmlformats.org/officeDocument/2006/relationships/hyperlink" Target="https://www.nj.gov/cgi-bin/education/csg/15/csg1a.pl?string=EK-8K-8751plus&amp;maxhits=1000" TargetMode="External"/><Relationship Id="rId507" Type="http://schemas.openxmlformats.org/officeDocument/2006/relationships/hyperlink" Target="https://www.nj.gov/cgi-bin/education/csg/15/csg1a.pl?string=AK-6K-6&amp;maxhits=1000" TargetMode="External"/><Relationship Id="rId549" Type="http://schemas.openxmlformats.org/officeDocument/2006/relationships/hyperlink" Target="https://www.nj.gov/cgi-bin/education/csg/15/csg1a.pl?string=IK-12K-80-400&amp;maxhits=1000" TargetMode="External"/><Relationship Id="rId714" Type="http://schemas.openxmlformats.org/officeDocument/2006/relationships/hyperlink" Target="https://www.nj.gov/cgi-bin/education/csg/17/csg1a.pl?string=OCHARTER&amp;maxhits=1000" TargetMode="External"/><Relationship Id="rId756" Type="http://schemas.openxmlformats.org/officeDocument/2006/relationships/hyperlink" Target="https://www.nj.gov/cgi-bin/education/csg/17/csg1a.pl?string=OCHARTER&amp;maxhits=1000" TargetMode="External"/><Relationship Id="rId50" Type="http://schemas.openxmlformats.org/officeDocument/2006/relationships/hyperlink" Target="https://www.nj.gov/cgi-bin/education/csg/15/csg1a.pl?string=NK-12K-123500plus&amp;maxhits=1000" TargetMode="External"/><Relationship Id="rId104" Type="http://schemas.openxmlformats.org/officeDocument/2006/relationships/hyperlink" Target="https://www.nj.gov/cgi-bin/education/csg/15/csg1a.pl?string=EK-8K-8751plus&amp;maxhits=1000" TargetMode="External"/><Relationship Id="rId146" Type="http://schemas.openxmlformats.org/officeDocument/2006/relationships/hyperlink" Target="https://www.nj.gov/cgi-bin/education/csg/15/csg1a.pl?string=EK-8K-8751plus&amp;maxhits=1000" TargetMode="External"/><Relationship Id="rId188" Type="http://schemas.openxmlformats.org/officeDocument/2006/relationships/hyperlink" Target="https://www.nj.gov/cgi-bin/education/csg/15/csg1a.pl?string=MK-12K-121800-3500&amp;maxhits=1000" TargetMode="External"/><Relationship Id="rId311" Type="http://schemas.openxmlformats.org/officeDocument/2006/relationships/hyperlink" Target="https://www.nj.gov/cgi-bin/education/csg/15/csg1a.pl?string=MK-12K-121800-3500&amp;maxhits=1000" TargetMode="External"/><Relationship Id="rId353" Type="http://schemas.openxmlformats.org/officeDocument/2006/relationships/hyperlink" Target="https://www.nj.gov/cgi-bin/education/csg/15/csg1a.pl?string=EK-8K-8751plus&amp;maxhits=1000" TargetMode="External"/><Relationship Id="rId395" Type="http://schemas.openxmlformats.org/officeDocument/2006/relationships/hyperlink" Target="https://www.nj.gov/cgi-bin/education/csg/15/csg1a.pl?string=NK-12K-123500plus&amp;maxhits=1000" TargetMode="External"/><Relationship Id="rId409" Type="http://schemas.openxmlformats.org/officeDocument/2006/relationships/hyperlink" Target="https://www.nj.gov/cgi-bin/education/csg/15/csg1a.pl?string=EK-8K-8751plus&amp;maxhits=1000" TargetMode="External"/><Relationship Id="rId560" Type="http://schemas.openxmlformats.org/officeDocument/2006/relationships/hyperlink" Target="https://www.nj.gov/cgi-bin/education/csg/15/csg1a.pl?string=IK-12K-80-400&amp;maxhits=1000" TargetMode="External"/><Relationship Id="rId798" Type="http://schemas.openxmlformats.org/officeDocument/2006/relationships/hyperlink" Target="https://www.nj.gov/cgi-bin/education/csg/19/csg1a.pl?string=NK-12K-123500plus&amp;maxhits=1000" TargetMode="External"/><Relationship Id="rId92" Type="http://schemas.openxmlformats.org/officeDocument/2006/relationships/hyperlink" Target="https://www.nj.gov/cgi-bin/education/csg/15/csg1a.pl?string=LK-12K-120-1800&amp;maxhits=1000" TargetMode="External"/><Relationship Id="rId213" Type="http://schemas.openxmlformats.org/officeDocument/2006/relationships/hyperlink" Target="https://www.nj.gov/cgi-bin/education/csg/15/csg1a.pl?string=NK-12K-123500plus&amp;maxhits=1000" TargetMode="External"/><Relationship Id="rId420" Type="http://schemas.openxmlformats.org/officeDocument/2006/relationships/hyperlink" Target="https://www.nj.gov/cgi-bin/education/csg/15/csg1a.pl?string=EK-8K-8751plus&amp;maxhits=1000" TargetMode="External"/><Relationship Id="rId616" Type="http://schemas.openxmlformats.org/officeDocument/2006/relationships/hyperlink" Target="https://www.nj.gov/cgi-bin/education/csg/15/csg1a.pl?string=NK-12K-123500plus&amp;maxhits=1000" TargetMode="External"/><Relationship Id="rId658" Type="http://schemas.openxmlformats.org/officeDocument/2006/relationships/hyperlink" Target="https://www.nj.gov/cgi-bin/education/csg/14/csg1a.pl?string=DK-8K-8401-750&amp;maxhits=1000" TargetMode="External"/><Relationship Id="rId823" Type="http://schemas.openxmlformats.org/officeDocument/2006/relationships/hyperlink" Target="https://www.nj.gov/cgi-bin/education/csg/19/csg1a.pl?string=DK-8K-8401-750&amp;maxhits=1000" TargetMode="External"/><Relationship Id="rId255" Type="http://schemas.openxmlformats.org/officeDocument/2006/relationships/hyperlink" Target="https://www.nj.gov/cgi-bin/education/csg/15/csg1a.pl?string=OCHARTER&amp;maxhits=1000" TargetMode="External"/><Relationship Id="rId297" Type="http://schemas.openxmlformats.org/officeDocument/2006/relationships/hyperlink" Target="https://www.nj.gov/cgi-bin/education/csg/15/csg1a.pl?string=AK-6K-6&amp;maxhits=1000" TargetMode="External"/><Relationship Id="rId462" Type="http://schemas.openxmlformats.org/officeDocument/2006/relationships/hyperlink" Target="https://www.nj.gov/cgi-bin/education/csg/15/csg1a.pl?string=GG9-127-129-12&amp;maxhits=1000" TargetMode="External"/><Relationship Id="rId518" Type="http://schemas.openxmlformats.org/officeDocument/2006/relationships/hyperlink" Target="https://www.nj.gov/cgi-bin/education/csg/15/csg1a.pl?string=FG7-127-129-12&amp;maxhits=1000" TargetMode="External"/><Relationship Id="rId725" Type="http://schemas.openxmlformats.org/officeDocument/2006/relationships/hyperlink" Target="https://www.nj.gov/cgi-bin/education/csg/17/csg1a.pl?string=OCHARTER&amp;maxhits=1000" TargetMode="External"/><Relationship Id="rId115" Type="http://schemas.openxmlformats.org/officeDocument/2006/relationships/hyperlink" Target="https://www.nj.gov/cgi-bin/education/csg/15/csg1a.pl?string=MK-12K-121800-3500&amp;maxhits=1000" TargetMode="External"/><Relationship Id="rId157" Type="http://schemas.openxmlformats.org/officeDocument/2006/relationships/hyperlink" Target="https://www.nj.gov/cgi-bin/education/csg/15/csg1a.pl?string=OCHARTER&amp;maxhits=1000" TargetMode="External"/><Relationship Id="rId322" Type="http://schemas.openxmlformats.org/officeDocument/2006/relationships/hyperlink" Target="https://www.nj.gov/cgi-bin/education/csg/15/csg1a.pl?string=NK-12K-123500plus&amp;maxhits=1000" TargetMode="External"/><Relationship Id="rId364" Type="http://schemas.openxmlformats.org/officeDocument/2006/relationships/hyperlink" Target="https://www.nj.gov/cgi-bin/education/csg/15/csg1a.pl?string=QCOUNTYVOC&amp;maxhits=1000" TargetMode="External"/><Relationship Id="rId767" Type="http://schemas.openxmlformats.org/officeDocument/2006/relationships/hyperlink" Target="https://www.nj.gov/cgi-bin/education/csg/19/csg1a.pl?string=GG9-127-129-12&amp;maxhits=1000" TargetMode="External"/><Relationship Id="rId61" Type="http://schemas.openxmlformats.org/officeDocument/2006/relationships/hyperlink" Target="https://www.nj.gov/cgi-bin/education/csg/15/csg1a.pl?string=KK-12K-8751plus&amp;maxhits=1000" TargetMode="External"/><Relationship Id="rId199" Type="http://schemas.openxmlformats.org/officeDocument/2006/relationships/hyperlink" Target="https://www.nj.gov/cgi-bin/education/csg/15/csg1a.pl?string=PCSSD&amp;maxhits=1000" TargetMode="External"/><Relationship Id="rId571" Type="http://schemas.openxmlformats.org/officeDocument/2006/relationships/hyperlink" Target="https://www.nj.gov/cgi-bin/education/csg/15/csg1a.pl?string=LK-12K-120-1800&amp;maxhits=1000" TargetMode="External"/><Relationship Id="rId627" Type="http://schemas.openxmlformats.org/officeDocument/2006/relationships/hyperlink" Target="https://www.nj.gov/cgi-bin/education/csg/15/csg1a.pl?string=OCHARTER&amp;maxhits=1000" TargetMode="External"/><Relationship Id="rId669" Type="http://schemas.openxmlformats.org/officeDocument/2006/relationships/hyperlink" Target="https://www.nj.gov/cgi-bin/education/csg/14/csg1a.pl?string=AK-6K-6&amp;maxhits=1000" TargetMode="External"/><Relationship Id="rId19" Type="http://schemas.openxmlformats.org/officeDocument/2006/relationships/hyperlink" Target="https://www.nj.gov/cgi-bin/education/csg/15/csg1a.pl?string=JK-12K-8401-750&amp;maxhits=1000" TargetMode="External"/><Relationship Id="rId224" Type="http://schemas.openxmlformats.org/officeDocument/2006/relationships/hyperlink" Target="https://www.nj.gov/cgi-bin/education/csg/15/csg1a.pl?string=JK-12K-8401-750&amp;maxhits=1000" TargetMode="External"/><Relationship Id="rId266" Type="http://schemas.openxmlformats.org/officeDocument/2006/relationships/hyperlink" Target="https://www.nj.gov/cgi-bin/education/csg/15/csg1a.pl?string=OCHARTER&amp;maxhits=1000" TargetMode="External"/><Relationship Id="rId431" Type="http://schemas.openxmlformats.org/officeDocument/2006/relationships/hyperlink" Target="https://www.nj.gov/cgi-bin/education/csg/15/csg1a.pl?string=CK-8K-80-400&amp;maxhits=1000" TargetMode="External"/><Relationship Id="rId473" Type="http://schemas.openxmlformats.org/officeDocument/2006/relationships/hyperlink" Target="https://www.nj.gov/cgi-bin/education/csg/15/csg1a.pl?string=NK-12K-123500plus&amp;maxhits=1000" TargetMode="External"/><Relationship Id="rId529" Type="http://schemas.openxmlformats.org/officeDocument/2006/relationships/hyperlink" Target="https://www.nj.gov/cgi-bin/education/csg/15/csg1a.pl?string=GG9-127-129-12&amp;maxhits=1000" TargetMode="External"/><Relationship Id="rId680" Type="http://schemas.openxmlformats.org/officeDocument/2006/relationships/hyperlink" Target="https://www.nj.gov/cgi-bin/education/csg/17/csg1a.pl?string=OCHARTER&amp;maxhits=1000" TargetMode="External"/><Relationship Id="rId736" Type="http://schemas.openxmlformats.org/officeDocument/2006/relationships/hyperlink" Target="https://www.nj.gov/cgi-bin/education/csg/17/csg1a.pl?string=OCHARTER&amp;maxhits=1000" TargetMode="External"/><Relationship Id="rId30" Type="http://schemas.openxmlformats.org/officeDocument/2006/relationships/hyperlink" Target="https://www.nj.gov/cgi-bin/education/csg/15/csg1a.pl?string=PCSSD&amp;maxhits=1000" TargetMode="External"/><Relationship Id="rId126" Type="http://schemas.openxmlformats.org/officeDocument/2006/relationships/hyperlink" Target="https://www.nj.gov/cgi-bin/education/csg/15/csg1a.pl?string=EK-8K-8751plus&amp;maxhits=1000" TargetMode="External"/><Relationship Id="rId168" Type="http://schemas.openxmlformats.org/officeDocument/2006/relationships/hyperlink" Target="https://www.nj.gov/cgi-bin/education/csg/15/csg1a.pl?string=GG9-127-129-12&amp;maxhits=1000" TargetMode="External"/><Relationship Id="rId333" Type="http://schemas.openxmlformats.org/officeDocument/2006/relationships/hyperlink" Target="https://www.nj.gov/cgi-bin/education/csg/15/csg1a.pl?string=IK-12K-80-400&amp;maxhits=1000" TargetMode="External"/><Relationship Id="rId540" Type="http://schemas.openxmlformats.org/officeDocument/2006/relationships/hyperlink" Target="https://www.nj.gov/cgi-bin/education/csg/15/csg1a.pl?string=LK-12K-120-1800&amp;maxhits=1000" TargetMode="External"/><Relationship Id="rId778" Type="http://schemas.openxmlformats.org/officeDocument/2006/relationships/hyperlink" Target="https://www.nj.gov/cgi-bin/education/csg/19/csg1a.pl?string=DK-8K-8401-750&amp;maxhits=1000" TargetMode="External"/><Relationship Id="rId72" Type="http://schemas.openxmlformats.org/officeDocument/2006/relationships/hyperlink" Target="https://www.nj.gov/cgi-bin/education/csg/15/csg1a.pl?string=GG9-127-129-12&amp;maxhits=1000" TargetMode="External"/><Relationship Id="rId375" Type="http://schemas.openxmlformats.org/officeDocument/2006/relationships/hyperlink" Target="https://www.nj.gov/cgi-bin/education/csg/15/csg1a.pl?string=JK-12K-8401-750&amp;maxhits=1000" TargetMode="External"/><Relationship Id="rId582" Type="http://schemas.openxmlformats.org/officeDocument/2006/relationships/hyperlink" Target="https://www.nj.gov/cgi-bin/education/csg/15/csg1a.pl?string=JK-12K-8401-750&amp;maxhits=1000" TargetMode="External"/><Relationship Id="rId638" Type="http://schemas.openxmlformats.org/officeDocument/2006/relationships/hyperlink" Target="https://www.nj.gov/cgi-bin/education/csg/15/csg1a.pl?string=AK-6K-6&amp;maxhits=1000" TargetMode="External"/><Relationship Id="rId803" Type="http://schemas.openxmlformats.org/officeDocument/2006/relationships/hyperlink" Target="https://www.nj.gov/cgi-bin/education/csg/19/csg1a.pl?string=NK-12K-123500plus&amp;maxhits=1000" TargetMode="External"/><Relationship Id="rId3" Type="http://schemas.openxmlformats.org/officeDocument/2006/relationships/hyperlink" Target="https://www.nj.gov/cgi-bin/education/csg/15/csg1a.pl?string=PCSSD&amp;maxhits=1000" TargetMode="External"/><Relationship Id="rId235" Type="http://schemas.openxmlformats.org/officeDocument/2006/relationships/hyperlink" Target="https://www.nj.gov/cgi-bin/education/csg/15/csg1a.pl?string=LK-12K-120-1800&amp;maxhits=1000" TargetMode="External"/><Relationship Id="rId277" Type="http://schemas.openxmlformats.org/officeDocument/2006/relationships/hyperlink" Target="https://www.nj.gov/cgi-bin/education/csg/15/csg1a.pl?string=LK-12K-120-1800&amp;maxhits=1000" TargetMode="External"/><Relationship Id="rId400" Type="http://schemas.openxmlformats.org/officeDocument/2006/relationships/hyperlink" Target="https://www.nj.gov/cgi-bin/education/csg/15/csg1a.pl?string=OCHARTER&amp;maxhits=1000" TargetMode="External"/><Relationship Id="rId442" Type="http://schemas.openxmlformats.org/officeDocument/2006/relationships/hyperlink" Target="https://www.nj.gov/cgi-bin/education/csg/15/csg1a.pl?string=EK-8K-8751plus&amp;maxhits=1000" TargetMode="External"/><Relationship Id="rId484" Type="http://schemas.openxmlformats.org/officeDocument/2006/relationships/hyperlink" Target="https://www.nj.gov/cgi-bin/education/csg/15/csg1a.pl?string=NK-12K-123500plus&amp;maxhits=1000" TargetMode="External"/><Relationship Id="rId705" Type="http://schemas.openxmlformats.org/officeDocument/2006/relationships/hyperlink" Target="https://www.nj.gov/cgi-bin/education/csg/17/csg1a.pl?string=OCHARTER&amp;maxhits=1000" TargetMode="External"/><Relationship Id="rId137" Type="http://schemas.openxmlformats.org/officeDocument/2006/relationships/hyperlink" Target="https://www.nj.gov/cgi-bin/education/csg/15/csg1a.pl?string=OCHARTER&amp;maxhits=1000" TargetMode="External"/><Relationship Id="rId302" Type="http://schemas.openxmlformats.org/officeDocument/2006/relationships/hyperlink" Target="https://www.nj.gov/cgi-bin/education/csg/15/csg1a.pl?string=AK-6K-6&amp;maxhits=1000" TargetMode="External"/><Relationship Id="rId344" Type="http://schemas.openxmlformats.org/officeDocument/2006/relationships/hyperlink" Target="https://www.nj.gov/cgi-bin/education/csg/15/csg1a.pl?string=CK-8K-80-400&amp;maxhits=1000" TargetMode="External"/><Relationship Id="rId691" Type="http://schemas.openxmlformats.org/officeDocument/2006/relationships/hyperlink" Target="https://www.nj.gov/cgi-bin/education/csg/17/csg1a.pl?string=OCHARTER&amp;maxhits=1000" TargetMode="External"/><Relationship Id="rId747" Type="http://schemas.openxmlformats.org/officeDocument/2006/relationships/hyperlink" Target="https://www.nj.gov/cgi-bin/education/csg/17/csg1a.pl?string=OCHARTER&amp;maxhits=1000" TargetMode="External"/><Relationship Id="rId789" Type="http://schemas.openxmlformats.org/officeDocument/2006/relationships/hyperlink" Target="https://www.nj.gov/cgi-bin/education/csg/19/csg1a.pl?string=NK-12K-123500plus&amp;maxhits=1000" TargetMode="External"/><Relationship Id="rId41" Type="http://schemas.openxmlformats.org/officeDocument/2006/relationships/hyperlink" Target="https://www.nj.gov/cgi-bin/education/csg/15/csg1a.pl?string=EK-8K-8751plus&amp;maxhits=1000" TargetMode="External"/><Relationship Id="rId83" Type="http://schemas.openxmlformats.org/officeDocument/2006/relationships/hyperlink" Target="https://www.nj.gov/cgi-bin/education/csg/15/csg1a.pl?string=MK-12K-121800-3500&amp;maxhits=1000" TargetMode="External"/><Relationship Id="rId179" Type="http://schemas.openxmlformats.org/officeDocument/2006/relationships/hyperlink" Target="https://www.nj.gov/cgi-bin/education/csg/15/csg1a.pl?string=HK-12K-6&amp;maxhits=1000" TargetMode="External"/><Relationship Id="rId386" Type="http://schemas.openxmlformats.org/officeDocument/2006/relationships/hyperlink" Target="https://www.nj.gov/cgi-bin/education/csg/15/csg1a.pl?string=JK-12K-8401-750&amp;maxhits=1000" TargetMode="External"/><Relationship Id="rId551" Type="http://schemas.openxmlformats.org/officeDocument/2006/relationships/hyperlink" Target="https://www.nj.gov/cgi-bin/education/csg/15/csg1a.pl?string=IK-12K-80-400&amp;maxhits=1000" TargetMode="External"/><Relationship Id="rId593" Type="http://schemas.openxmlformats.org/officeDocument/2006/relationships/hyperlink" Target="https://www.nj.gov/cgi-bin/education/csg/15/csg1a.pl?string=FG7-127-129-12&amp;maxhits=1000" TargetMode="External"/><Relationship Id="rId607" Type="http://schemas.openxmlformats.org/officeDocument/2006/relationships/hyperlink" Target="https://www.nj.gov/cgi-bin/education/csg/15/csg1a.pl?string=GG9-127-129-12&amp;maxhits=1000" TargetMode="External"/><Relationship Id="rId649" Type="http://schemas.openxmlformats.org/officeDocument/2006/relationships/hyperlink" Target="https://www.nj.gov/cgi-bin/education/csg/15/csg1a.pl?string=NK-12K-123500plus&amp;maxhits=1000" TargetMode="External"/><Relationship Id="rId814" Type="http://schemas.openxmlformats.org/officeDocument/2006/relationships/hyperlink" Target="https://www.nj.gov/cgi-bin/education/csg/19/csg1a.pl?string=JK-12K-8401-750&amp;maxhits=1000" TargetMode="External"/><Relationship Id="rId190" Type="http://schemas.openxmlformats.org/officeDocument/2006/relationships/hyperlink" Target="https://www.nj.gov/cgi-bin/education/csg/15/csg1a.pl?string=DK-8K-8401-750&amp;maxhits=1000" TargetMode="External"/><Relationship Id="rId204" Type="http://schemas.openxmlformats.org/officeDocument/2006/relationships/hyperlink" Target="https://www.nj.gov/cgi-bin/education/csg/15/csg1a.pl?string=MK-12K-121800-3500&amp;maxhits=1000" TargetMode="External"/><Relationship Id="rId246" Type="http://schemas.openxmlformats.org/officeDocument/2006/relationships/hyperlink" Target="https://www.nj.gov/cgi-bin/education/csg/15/csg1a.pl?string=OCHARTER&amp;maxhits=1000" TargetMode="External"/><Relationship Id="rId288" Type="http://schemas.openxmlformats.org/officeDocument/2006/relationships/hyperlink" Target="https://www.nj.gov/cgi-bin/education/csg/15/csg1a.pl?string=JK-12K-8401-750&amp;maxhits=1000" TargetMode="External"/><Relationship Id="rId411" Type="http://schemas.openxmlformats.org/officeDocument/2006/relationships/hyperlink" Target="https://www.nj.gov/cgi-bin/education/csg/15/csg1a.pl?string=CK-8K-80-400&amp;maxhits=1000" TargetMode="External"/><Relationship Id="rId453" Type="http://schemas.openxmlformats.org/officeDocument/2006/relationships/hyperlink" Target="https://www.nj.gov/cgi-bin/education/csg/15/csg1a.pl?string=DK-8K-8401-750&amp;maxhits=1000" TargetMode="External"/><Relationship Id="rId509" Type="http://schemas.openxmlformats.org/officeDocument/2006/relationships/hyperlink" Target="https://www.nj.gov/cgi-bin/education/csg/15/csg1a.pl?string=MK-12K-121800-3500&amp;maxhits=1000" TargetMode="External"/><Relationship Id="rId660" Type="http://schemas.openxmlformats.org/officeDocument/2006/relationships/hyperlink" Target="https://www.nj.gov/cgi-bin/education/csg/14/csg1a.pl?string=EK-8K-8751plus&amp;maxhits=1000" TargetMode="External"/><Relationship Id="rId106" Type="http://schemas.openxmlformats.org/officeDocument/2006/relationships/hyperlink" Target="https://www.nj.gov/cgi-bin/education/csg/15/csg1a.pl?string=IK-12K-80-400&amp;maxhits=1000" TargetMode="External"/><Relationship Id="rId313" Type="http://schemas.openxmlformats.org/officeDocument/2006/relationships/hyperlink" Target="https://www.nj.gov/cgi-bin/education/csg/15/csg1a.pl?string=MK-12K-121800-3500&amp;maxhits=1000" TargetMode="External"/><Relationship Id="rId495" Type="http://schemas.openxmlformats.org/officeDocument/2006/relationships/hyperlink" Target="https://www.nj.gov/cgi-bin/education/csg/15/csg1a.pl?string=IK-12K-80-400&amp;maxhits=1000" TargetMode="External"/><Relationship Id="rId716" Type="http://schemas.openxmlformats.org/officeDocument/2006/relationships/hyperlink" Target="https://www.nj.gov/cgi-bin/education/csg/17/csg1a.pl?string=OCHARTER&amp;maxhits=1000" TargetMode="External"/><Relationship Id="rId758" Type="http://schemas.openxmlformats.org/officeDocument/2006/relationships/hyperlink" Target="https://www.nj.gov/cgi-bin/education/csg/17/csg1a.pl?string=OCHARTER&amp;maxhits=1000" TargetMode="External"/><Relationship Id="rId10" Type="http://schemas.openxmlformats.org/officeDocument/2006/relationships/hyperlink" Target="https://www.nj.gov/cgi-bin/education/csg/15/csg1a.pl?string=IK-12K-80-400&amp;maxhits=1000" TargetMode="External"/><Relationship Id="rId52" Type="http://schemas.openxmlformats.org/officeDocument/2006/relationships/hyperlink" Target="https://www.nj.gov/cgi-bin/education/csg/15/csg1a.pl?string=NK-12K-123500plus&amp;maxhits=1000" TargetMode="External"/><Relationship Id="rId94" Type="http://schemas.openxmlformats.org/officeDocument/2006/relationships/hyperlink" Target="https://www.nj.gov/cgi-bin/education/csg/15/csg1a.pl?string=IK-12K-80-400&amp;maxhits=1000" TargetMode="External"/><Relationship Id="rId148" Type="http://schemas.openxmlformats.org/officeDocument/2006/relationships/hyperlink" Target="https://www.nj.gov/cgi-bin/education/csg/15/csg1a.pl?string=CK-8K-80-400&amp;maxhits=1000" TargetMode="External"/><Relationship Id="rId355" Type="http://schemas.openxmlformats.org/officeDocument/2006/relationships/hyperlink" Target="https://www.nj.gov/cgi-bin/education/csg/15/csg1a.pl?string=DK-8K-8401-750&amp;maxhits=1000" TargetMode="External"/><Relationship Id="rId397" Type="http://schemas.openxmlformats.org/officeDocument/2006/relationships/hyperlink" Target="https://www.nj.gov/cgi-bin/education/csg/15/csg1a.pl?string=MK-12K-121800-3500&amp;maxhits=1000" TargetMode="External"/><Relationship Id="rId520" Type="http://schemas.openxmlformats.org/officeDocument/2006/relationships/hyperlink" Target="https://www.nj.gov/cgi-bin/education/csg/15/csg1a.pl?string=NK-12K-123500plus&amp;maxhits=1000" TargetMode="External"/><Relationship Id="rId562" Type="http://schemas.openxmlformats.org/officeDocument/2006/relationships/hyperlink" Target="https://www.nj.gov/cgi-bin/education/csg/15/csg1a.pl?string=JK-12K-8401-750&amp;maxhits=1000" TargetMode="External"/><Relationship Id="rId618" Type="http://schemas.openxmlformats.org/officeDocument/2006/relationships/hyperlink" Target="https://www.nj.gov/cgi-bin/education/csg/15/csg1a.pl?string=MK-12K-121800-3500&amp;maxhits=1000" TargetMode="External"/><Relationship Id="rId825" Type="http://schemas.openxmlformats.org/officeDocument/2006/relationships/hyperlink" Target="https://www.nj.gov/cgi-bin/education/csg/19/csg1a.pl?string=LK-12K-120-1800&amp;maxhits=1000" TargetMode="External"/><Relationship Id="rId215" Type="http://schemas.openxmlformats.org/officeDocument/2006/relationships/hyperlink" Target="https://www.nj.gov/cgi-bin/education/csg/15/csg1a.pl?string=OCHARTER&amp;maxhits=1000" TargetMode="External"/><Relationship Id="rId257" Type="http://schemas.openxmlformats.org/officeDocument/2006/relationships/hyperlink" Target="https://www.nj.gov/cgi-bin/education/csg/15/csg1a.pl?string=OCHARTER&amp;maxhits=1000" TargetMode="External"/><Relationship Id="rId422" Type="http://schemas.openxmlformats.org/officeDocument/2006/relationships/hyperlink" Target="https://www.nj.gov/cgi-bin/education/csg/15/csg1a.pl?string=LK-12K-120-1800&amp;maxhits=1000" TargetMode="External"/><Relationship Id="rId464" Type="http://schemas.openxmlformats.org/officeDocument/2006/relationships/hyperlink" Target="https://www.nj.gov/cgi-bin/education/csg/15/csg1a.pl?string=IK-12K-80-400&amp;maxhits=1000" TargetMode="External"/><Relationship Id="rId299" Type="http://schemas.openxmlformats.org/officeDocument/2006/relationships/hyperlink" Target="https://www.nj.gov/cgi-bin/education/csg/15/csg1a.pl?string=NK-12K-123500plus&amp;maxhits=1000" TargetMode="External"/><Relationship Id="rId727" Type="http://schemas.openxmlformats.org/officeDocument/2006/relationships/hyperlink" Target="https://www.nj.gov/cgi-bin/education/csg/17/csg1a.pl?string=OCHARTER&amp;maxhits=1000" TargetMode="External"/><Relationship Id="rId63" Type="http://schemas.openxmlformats.org/officeDocument/2006/relationships/hyperlink" Target="https://www.nj.gov/cgi-bin/education/csg/15/csg1a.pl?string=MK-12K-121800-3500&amp;maxhits=1000" TargetMode="External"/><Relationship Id="rId159" Type="http://schemas.openxmlformats.org/officeDocument/2006/relationships/hyperlink" Target="https://www.nj.gov/cgi-bin/education/csg/15/csg1a.pl?string=OCHARTER&amp;maxhits=1000" TargetMode="External"/><Relationship Id="rId366" Type="http://schemas.openxmlformats.org/officeDocument/2006/relationships/hyperlink" Target="https://www.nj.gov/cgi-bin/education/csg/15/csg1a.pl?string=OCHARTER&amp;maxhits=1000" TargetMode="External"/><Relationship Id="rId573" Type="http://schemas.openxmlformats.org/officeDocument/2006/relationships/hyperlink" Target="https://www.nj.gov/cgi-bin/education/csg/15/csg1a.pl?string=MK-12K-121800-3500&amp;maxhits=1000" TargetMode="External"/><Relationship Id="rId780" Type="http://schemas.openxmlformats.org/officeDocument/2006/relationships/hyperlink" Target="https://www.nj.gov/cgi-bin/education/csg/19/csg1a.pl?string=DK-8K-8401-750&amp;maxhits=1000" TargetMode="External"/><Relationship Id="rId226" Type="http://schemas.openxmlformats.org/officeDocument/2006/relationships/hyperlink" Target="https://www.nj.gov/cgi-bin/education/csg/15/csg1a.pl?string=OCHARTER&amp;maxhits=1000" TargetMode="External"/><Relationship Id="rId433" Type="http://schemas.openxmlformats.org/officeDocument/2006/relationships/hyperlink" Target="https://www.nj.gov/cgi-bin/education/csg/15/csg1a.pl?string=GG9-127-129-12&amp;maxhits=1000" TargetMode="External"/><Relationship Id="rId640" Type="http://schemas.openxmlformats.org/officeDocument/2006/relationships/hyperlink" Target="https://www.nj.gov/cgi-bin/education/csg/15/csg1a.pl?string=KK-12K-8751plus&amp;maxhits=1000" TargetMode="External"/><Relationship Id="rId738" Type="http://schemas.openxmlformats.org/officeDocument/2006/relationships/hyperlink" Target="https://www.nj.gov/cgi-bin/education/csg/17/csg1a.pl?string=OCHARTER&amp;maxhits=1000" TargetMode="External"/><Relationship Id="rId74" Type="http://schemas.openxmlformats.org/officeDocument/2006/relationships/hyperlink" Target="https://www.nj.gov/cgi-bin/education/csg/15/csg1a.pl?string=DK-8K-8401-750&amp;maxhits=1000" TargetMode="External"/><Relationship Id="rId377" Type="http://schemas.openxmlformats.org/officeDocument/2006/relationships/hyperlink" Target="https://www.nj.gov/cgi-bin/education/csg/15/csg1a.pl?string=NK-12K-123500plus&amp;maxhits=1000" TargetMode="External"/><Relationship Id="rId500" Type="http://schemas.openxmlformats.org/officeDocument/2006/relationships/hyperlink" Target="https://www.nj.gov/cgi-bin/education/csg/15/csg1a.pl?string=AK-6K-6&amp;maxhits=1000" TargetMode="External"/><Relationship Id="rId584" Type="http://schemas.openxmlformats.org/officeDocument/2006/relationships/hyperlink" Target="https://www.nj.gov/cgi-bin/education/csg/15/csg1a.pl?string=DK-8K-8401-750&amp;maxhits=1000" TargetMode="External"/><Relationship Id="rId805" Type="http://schemas.openxmlformats.org/officeDocument/2006/relationships/hyperlink" Target="https://www.nj.gov/cgi-bin/education/csg/19/csg1a.pl?string=NK-12K-123500plus&amp;maxhits=1000" TargetMode="External"/><Relationship Id="rId5" Type="http://schemas.openxmlformats.org/officeDocument/2006/relationships/hyperlink" Target="https://www.nj.gov/cgi-bin/education/csg/15/csg1a.pl?string=JK-12K-8401-750&amp;maxhits=1000" TargetMode="External"/><Relationship Id="rId237" Type="http://schemas.openxmlformats.org/officeDocument/2006/relationships/hyperlink" Target="https://www.nj.gov/cgi-bin/education/csg/15/csg1a.pl?string=OCHARTER&amp;maxhits=1000" TargetMode="External"/><Relationship Id="rId791" Type="http://schemas.openxmlformats.org/officeDocument/2006/relationships/hyperlink" Target="https://www.nj.gov/cgi-bin/education/csg/19/csg1a.pl?string=NK-12K-123500plus&amp;maxhits=1000" TargetMode="External"/><Relationship Id="rId444" Type="http://schemas.openxmlformats.org/officeDocument/2006/relationships/hyperlink" Target="https://www.nj.gov/cgi-bin/education/csg/15/csg1a.pl?string=IK-12K-80-400&amp;maxhits=1000" TargetMode="External"/><Relationship Id="rId651" Type="http://schemas.openxmlformats.org/officeDocument/2006/relationships/hyperlink" Target="https://www.nj.gov/cgi-bin/education/csg/15/csg1a.pl?string=OCHARTER&amp;maxhits=1000" TargetMode="External"/><Relationship Id="rId749" Type="http://schemas.openxmlformats.org/officeDocument/2006/relationships/hyperlink" Target="https://www.nj.gov/cgi-bin/education/csg/17/csg1a.pl?string=OCHARTER&amp;maxhits=1000" TargetMode="External"/><Relationship Id="rId290" Type="http://schemas.openxmlformats.org/officeDocument/2006/relationships/hyperlink" Target="https://www.nj.gov/cgi-bin/education/csg/15/csg1a.pl?string=FG7-127-129-12&amp;maxhits=1000" TargetMode="External"/><Relationship Id="rId304" Type="http://schemas.openxmlformats.org/officeDocument/2006/relationships/hyperlink" Target="https://www.nj.gov/cgi-bin/education/csg/15/csg1a.pl?string=AK-6K-6&amp;maxhits=1000" TargetMode="External"/><Relationship Id="rId388" Type="http://schemas.openxmlformats.org/officeDocument/2006/relationships/hyperlink" Target="https://www.nj.gov/cgi-bin/education/csg/15/csg1a.pl?string=NK-12K-123500plus&amp;maxhits=1000" TargetMode="External"/><Relationship Id="rId511" Type="http://schemas.openxmlformats.org/officeDocument/2006/relationships/hyperlink" Target="https://www.nj.gov/cgi-bin/education/csg/15/csg1a.pl?string=AK-6K-6&amp;maxhits=1000" TargetMode="External"/><Relationship Id="rId609" Type="http://schemas.openxmlformats.org/officeDocument/2006/relationships/hyperlink" Target="https://www.nj.gov/cgi-bin/education/csg/15/csg1a.pl?string=OCHARTER&amp;maxhits=1000" TargetMode="External"/><Relationship Id="rId85" Type="http://schemas.openxmlformats.org/officeDocument/2006/relationships/hyperlink" Target="https://www.nj.gov/cgi-bin/education/csg/15/csg1a.pl?string=MK-12K-121800-3500&amp;maxhits=1000" TargetMode="External"/><Relationship Id="rId150" Type="http://schemas.openxmlformats.org/officeDocument/2006/relationships/hyperlink" Target="https://www.nj.gov/cgi-bin/education/csg/15/csg1a.pl?string=LK-12K-120-1800&amp;maxhits=1000" TargetMode="External"/><Relationship Id="rId595" Type="http://schemas.openxmlformats.org/officeDocument/2006/relationships/hyperlink" Target="https://www.nj.gov/cgi-bin/education/csg/15/csg1a.pl?string=GG9-127-129-12&amp;maxhits=1000" TargetMode="External"/><Relationship Id="rId816" Type="http://schemas.openxmlformats.org/officeDocument/2006/relationships/hyperlink" Target="https://www.nj.gov/cgi-bin/education/csg/19/csg1a.pl?string=DK-8K-8401-750&amp;maxhits=1000" TargetMode="External"/><Relationship Id="rId248" Type="http://schemas.openxmlformats.org/officeDocument/2006/relationships/hyperlink" Target="https://www.nj.gov/cgi-bin/education/csg/15/csg1a.pl?string=OCHARTER&amp;maxhits=1000" TargetMode="External"/><Relationship Id="rId455" Type="http://schemas.openxmlformats.org/officeDocument/2006/relationships/hyperlink" Target="https://www.nj.gov/cgi-bin/education/csg/15/csg1a.pl?string=JK-12K-8401-750&amp;maxhits=1000" TargetMode="External"/><Relationship Id="rId662" Type="http://schemas.openxmlformats.org/officeDocument/2006/relationships/hyperlink" Target="https://www.nj.gov/cgi-bin/education/csg/14/csg1a.pl?string=JK-12K-8401-750&amp;maxhits=1000" TargetMode="External"/><Relationship Id="rId12" Type="http://schemas.openxmlformats.org/officeDocument/2006/relationships/hyperlink" Target="https://www.nj.gov/cgi-bin/education/csg/15/csg1a.pl?string=OCHARTER&amp;maxhits=1000" TargetMode="External"/><Relationship Id="rId108" Type="http://schemas.openxmlformats.org/officeDocument/2006/relationships/hyperlink" Target="https://www.nj.gov/cgi-bin/education/csg/15/csg1a.pl?string=LK-12K-120-1800&amp;maxhits=1000" TargetMode="External"/><Relationship Id="rId315" Type="http://schemas.openxmlformats.org/officeDocument/2006/relationships/hyperlink" Target="https://www.nj.gov/cgi-bin/education/csg/15/csg1a.pl?string=QCOUNTYVOC&amp;maxhits=1000" TargetMode="External"/><Relationship Id="rId522" Type="http://schemas.openxmlformats.org/officeDocument/2006/relationships/hyperlink" Target="https://www.nj.gov/cgi-bin/education/csg/15/csg1a.pl?string=JK-12K-8401-750&amp;maxhits=1000" TargetMode="External"/><Relationship Id="rId96" Type="http://schemas.openxmlformats.org/officeDocument/2006/relationships/hyperlink" Target="https://www.nj.gov/cgi-bin/education/csg/15/csg1a.pl?string=NK-12K-123500plus&amp;maxhits=1000" TargetMode="External"/><Relationship Id="rId161" Type="http://schemas.openxmlformats.org/officeDocument/2006/relationships/hyperlink" Target="https://www.nj.gov/cgi-bin/education/csg/15/csg1a.pl?string=OCHARTER&amp;maxhits=1000" TargetMode="External"/><Relationship Id="rId399" Type="http://schemas.openxmlformats.org/officeDocument/2006/relationships/hyperlink" Target="https://www.nj.gov/cgi-bin/education/csg/15/csg1a.pl?string=NK-12K-123500plus&amp;maxhits=1000" TargetMode="External"/><Relationship Id="rId827" Type="http://schemas.openxmlformats.org/officeDocument/2006/relationships/hyperlink" Target="https://www.nj.gov/cgi-bin/education/csg/19/csg1a.pl?string=IK-12K-80-400&amp;maxhits=1000" TargetMode="External"/><Relationship Id="rId259" Type="http://schemas.openxmlformats.org/officeDocument/2006/relationships/hyperlink" Target="https://www.nj.gov/cgi-bin/education/csg/15/csg1a.pl?string=OCHARTER&amp;maxhits=1000" TargetMode="External"/><Relationship Id="rId466" Type="http://schemas.openxmlformats.org/officeDocument/2006/relationships/hyperlink" Target="https://www.nj.gov/cgi-bin/education/csg/15/csg1a.pl?string=MK-12K-121800-3500&amp;maxhits=1000" TargetMode="External"/><Relationship Id="rId673" Type="http://schemas.openxmlformats.org/officeDocument/2006/relationships/hyperlink" Target="https://www.nj.gov/cgi-bin/education/csg/14/csg1a.pl?string=LK-12K-120-1800&amp;maxhits=1000" TargetMode="External"/><Relationship Id="rId23" Type="http://schemas.openxmlformats.org/officeDocument/2006/relationships/hyperlink" Target="https://www.nj.gov/cgi-bin/education/csg/15/csg1a.pl?string=IK-12K-80-400&amp;maxhits=1000" TargetMode="External"/><Relationship Id="rId119" Type="http://schemas.openxmlformats.org/officeDocument/2006/relationships/hyperlink" Target="https://www.nj.gov/cgi-bin/education/csg/15/csg1a.pl?string=LK-12K-120-1800&amp;maxhits=1000" TargetMode="External"/><Relationship Id="rId326" Type="http://schemas.openxmlformats.org/officeDocument/2006/relationships/hyperlink" Target="https://www.nj.gov/cgi-bin/education/csg/15/csg1a.pl?string=OCHARTER&amp;maxhits=1000" TargetMode="External"/><Relationship Id="rId533" Type="http://schemas.openxmlformats.org/officeDocument/2006/relationships/hyperlink" Target="https://www.nj.gov/cgi-bin/education/csg/15/csg1a.pl?string=NK-12K-123500plus&amp;maxhits=1000" TargetMode="External"/><Relationship Id="rId740" Type="http://schemas.openxmlformats.org/officeDocument/2006/relationships/hyperlink" Target="https://www.nj.gov/cgi-bin/education/csg/17/csg1a.pl?string=OCHARTER&amp;maxhits=1000" TargetMode="External"/><Relationship Id="rId172" Type="http://schemas.openxmlformats.org/officeDocument/2006/relationships/hyperlink" Target="https://www.nj.gov/cgi-bin/education/csg/15/csg1a.pl?string=MK-12K-121800-3500&amp;maxhits=1000" TargetMode="External"/><Relationship Id="rId477" Type="http://schemas.openxmlformats.org/officeDocument/2006/relationships/hyperlink" Target="https://www.nj.gov/cgi-bin/education/csg/15/csg1a.pl?string=NK-12K-123500plus&amp;maxhits=1000" TargetMode="External"/><Relationship Id="rId600" Type="http://schemas.openxmlformats.org/officeDocument/2006/relationships/hyperlink" Target="https://www.nj.gov/cgi-bin/education/csg/15/csg1a.pl?string=MK-12K-121800-3500&amp;maxhits=1000" TargetMode="External"/><Relationship Id="rId684" Type="http://schemas.openxmlformats.org/officeDocument/2006/relationships/hyperlink" Target="https://www.nj.gov/cgi-bin/education/csg/17/csg1a.pl?string=MK-12K-121800-3500&amp;maxhits=1000" TargetMode="External"/><Relationship Id="rId337" Type="http://schemas.openxmlformats.org/officeDocument/2006/relationships/hyperlink" Target="https://www.nj.gov/cgi-bin/education/csg/15/csg1a.pl?string=CK-8K-80-400&amp;maxhits=1000" TargetMode="External"/><Relationship Id="rId34" Type="http://schemas.openxmlformats.org/officeDocument/2006/relationships/hyperlink" Target="https://www.nj.gov/cgi-bin/education/csg/15/csg1a.pl?string=DK-8K-8401-750&amp;maxhits=1000" TargetMode="External"/><Relationship Id="rId544" Type="http://schemas.openxmlformats.org/officeDocument/2006/relationships/hyperlink" Target="https://www.nj.gov/cgi-bin/education/csg/15/csg1a.pl?string=EK-8K-8751plus&amp;maxhits=1000" TargetMode="External"/><Relationship Id="rId751" Type="http://schemas.openxmlformats.org/officeDocument/2006/relationships/hyperlink" Target="https://www.nj.gov/cgi-bin/education/csg/17/csg1a.pl?string=OCHARTER&amp;maxhits=1000" TargetMode="External"/><Relationship Id="rId183" Type="http://schemas.openxmlformats.org/officeDocument/2006/relationships/hyperlink" Target="https://www.nj.gov/cgi-bin/education/csg/15/csg1a.pl?string=DK-8K-8401-750&amp;maxhits=1000" TargetMode="External"/><Relationship Id="rId390" Type="http://schemas.openxmlformats.org/officeDocument/2006/relationships/hyperlink" Target="https://www.nj.gov/cgi-bin/education/csg/15/csg1a.pl?string=NK-12K-123500plus&amp;maxhits=1000" TargetMode="External"/><Relationship Id="rId404" Type="http://schemas.openxmlformats.org/officeDocument/2006/relationships/hyperlink" Target="https://www.nj.gov/cgi-bin/education/csg/15/csg1a.pl?string=JK-12K-8401-750&amp;maxhits=1000" TargetMode="External"/><Relationship Id="rId611" Type="http://schemas.openxmlformats.org/officeDocument/2006/relationships/hyperlink" Target="https://www.nj.gov/cgi-bin/education/csg/15/csg1a.pl?string=NK-12K-123500plus&amp;maxhits=1000" TargetMode="External"/><Relationship Id="rId250" Type="http://schemas.openxmlformats.org/officeDocument/2006/relationships/hyperlink" Target="https://www.nj.gov/cgi-bin/education/csg/15/csg1a.pl?string=OCHARTER&amp;maxhits=1000" TargetMode="External"/><Relationship Id="rId488" Type="http://schemas.openxmlformats.org/officeDocument/2006/relationships/hyperlink" Target="https://www.nj.gov/cgi-bin/education/csg/15/csg1a.pl?string=NK-12K-123500plus&amp;maxhits=1000" TargetMode="External"/><Relationship Id="rId695" Type="http://schemas.openxmlformats.org/officeDocument/2006/relationships/hyperlink" Target="https://www.nj.gov/cgi-bin/education/csg/17/csg1a.pl?string=OCHARTER&amp;maxhits=1000" TargetMode="External"/><Relationship Id="rId709" Type="http://schemas.openxmlformats.org/officeDocument/2006/relationships/hyperlink" Target="https://www.nj.gov/cgi-bin/education/csg/17/csg1a.pl?string=OCHARTER&amp;maxhits=1000" TargetMode="External"/><Relationship Id="rId45" Type="http://schemas.openxmlformats.org/officeDocument/2006/relationships/hyperlink" Target="https://www.nj.gov/cgi-bin/education/csg/15/csg1a.pl?string=MK-12K-121800-3500&amp;maxhits=1000" TargetMode="External"/><Relationship Id="rId110" Type="http://schemas.openxmlformats.org/officeDocument/2006/relationships/hyperlink" Target="https://www.nj.gov/cgi-bin/education/csg/15/csg1a.pl?string=QCOUNTYVOC&amp;maxhits=1000" TargetMode="External"/><Relationship Id="rId348" Type="http://schemas.openxmlformats.org/officeDocument/2006/relationships/hyperlink" Target="https://www.nj.gov/cgi-bin/education/csg/15/csg1a.pl?string=CK-8K-80-400&amp;maxhits=1000" TargetMode="External"/><Relationship Id="rId555" Type="http://schemas.openxmlformats.org/officeDocument/2006/relationships/hyperlink" Target="https://www.nj.gov/cgi-bin/education/csg/15/csg1a.pl?string=LK-12K-120-1800&amp;maxhits=1000" TargetMode="External"/><Relationship Id="rId762" Type="http://schemas.openxmlformats.org/officeDocument/2006/relationships/hyperlink" Target="https://www.nj.gov/cgi-bin/education/csg/17/csg1a.pl?string=OCHARTER&amp;maxhits=1000" TargetMode="External"/><Relationship Id="rId194" Type="http://schemas.openxmlformats.org/officeDocument/2006/relationships/hyperlink" Target="https://www.nj.gov/cgi-bin/education/csg/15/csg1a.pl?string=HK-12K-6&amp;maxhits=1000" TargetMode="External"/><Relationship Id="rId208" Type="http://schemas.openxmlformats.org/officeDocument/2006/relationships/hyperlink" Target="https://www.nj.gov/cgi-bin/education/csg/15/csg1a.pl?string=KK-12K-8751plus&amp;maxhits=1000" TargetMode="External"/><Relationship Id="rId415" Type="http://schemas.openxmlformats.org/officeDocument/2006/relationships/hyperlink" Target="https://www.nj.gov/cgi-bin/education/csg/15/csg1a.pl?string=MK-12K-121800-3500&amp;maxhits=1000" TargetMode="External"/><Relationship Id="rId622" Type="http://schemas.openxmlformats.org/officeDocument/2006/relationships/hyperlink" Target="https://www.nj.gov/cgi-bin/education/csg/15/csg1a.pl?string=MK-12K-121800-3500&amp;maxhits=1000" TargetMode="External"/><Relationship Id="rId261" Type="http://schemas.openxmlformats.org/officeDocument/2006/relationships/hyperlink" Target="https://www.nj.gov/cgi-bin/education/csg/15/csg1a.pl?string=OCHARTER&amp;maxhits=1000" TargetMode="External"/><Relationship Id="rId499" Type="http://schemas.openxmlformats.org/officeDocument/2006/relationships/hyperlink" Target="https://www.nj.gov/cgi-bin/education/csg/15/csg1a.pl?string=FG7-127-129-12&amp;maxhits=1000" TargetMode="External"/><Relationship Id="rId56" Type="http://schemas.openxmlformats.org/officeDocument/2006/relationships/hyperlink" Target="https://www.nj.gov/cgi-bin/education/csg/15/csg1a.pl?string=MK-12K-121800-3500&amp;maxhits=1000" TargetMode="External"/><Relationship Id="rId359" Type="http://schemas.openxmlformats.org/officeDocument/2006/relationships/hyperlink" Target="https://www.nj.gov/cgi-bin/education/csg/15/csg1a.pl?string=NK-12K-123500plus&amp;maxhits=1000" TargetMode="External"/><Relationship Id="rId566" Type="http://schemas.openxmlformats.org/officeDocument/2006/relationships/hyperlink" Target="https://www.nj.gov/cgi-bin/education/csg/15/csg1a.pl?string=NK-12K-123500plus&amp;maxhits=1000" TargetMode="External"/><Relationship Id="rId773" Type="http://schemas.openxmlformats.org/officeDocument/2006/relationships/hyperlink" Target="https://www.nj.gov/cgi-bin/education/csg/19/csg1a.pl?string=AK-6K-6&amp;maxhits=1000" TargetMode="External"/><Relationship Id="rId121" Type="http://schemas.openxmlformats.org/officeDocument/2006/relationships/hyperlink" Target="https://www.nj.gov/cgi-bin/education/csg/15/csg1a.pl?string=GG9-127-129-12&amp;maxhits=1000" TargetMode="External"/><Relationship Id="rId219" Type="http://schemas.openxmlformats.org/officeDocument/2006/relationships/hyperlink" Target="https://www.nj.gov/cgi-bin/education/csg/15/csg1a.pl?string=IK-12K-80-400&amp;maxhits=1000" TargetMode="External"/><Relationship Id="rId426" Type="http://schemas.openxmlformats.org/officeDocument/2006/relationships/hyperlink" Target="https://www.nj.gov/cgi-bin/education/csg/15/csg1a.pl?string=LK-12K-120-1800&amp;maxhits=1000" TargetMode="External"/><Relationship Id="rId633" Type="http://schemas.openxmlformats.org/officeDocument/2006/relationships/hyperlink" Target="https://www.nj.gov/cgi-bin/education/csg/15/csg1a.pl?string=JK-12K-8401-750&amp;maxhits=1000" TargetMode="External"/><Relationship Id="rId67" Type="http://schemas.openxmlformats.org/officeDocument/2006/relationships/hyperlink" Target="https://www.nj.gov/cgi-bin/education/csg/15/csg1a.pl?string=EK-8K-8751plus&amp;maxhits=1000" TargetMode="External"/><Relationship Id="rId272" Type="http://schemas.openxmlformats.org/officeDocument/2006/relationships/hyperlink" Target="https://www.nj.gov/cgi-bin/education/csg/15/csg1a.pl?string=OCHARTER&amp;maxhits=1000" TargetMode="External"/><Relationship Id="rId577" Type="http://schemas.openxmlformats.org/officeDocument/2006/relationships/hyperlink" Target="https://www.nj.gov/cgi-bin/education/csg/15/csg1a.pl?string=JK-12K-8401-750&amp;maxhits=1000" TargetMode="External"/><Relationship Id="rId700" Type="http://schemas.openxmlformats.org/officeDocument/2006/relationships/hyperlink" Target="https://www.nj.gov/cgi-bin/education/csg/17/csg1a.pl?string=OCHARTER&amp;maxhits=1000" TargetMode="External"/><Relationship Id="rId132" Type="http://schemas.openxmlformats.org/officeDocument/2006/relationships/hyperlink" Target="https://www.nj.gov/cgi-bin/education/csg/15/csg1a.pl?string=FG7-127-129-12&amp;maxhits=1000" TargetMode="External"/><Relationship Id="rId784" Type="http://schemas.openxmlformats.org/officeDocument/2006/relationships/hyperlink" Target="https://www.nj.gov/cgi-bin/education/csg/19/csg1a.pl?string=KK-12K-8751plus&amp;maxhits=1000" TargetMode="External"/><Relationship Id="rId437" Type="http://schemas.openxmlformats.org/officeDocument/2006/relationships/hyperlink" Target="https://www.nj.gov/cgi-bin/education/csg/15/csg1a.pl?string=DK-8K-8401-750&amp;maxhits=1000" TargetMode="External"/><Relationship Id="rId644" Type="http://schemas.openxmlformats.org/officeDocument/2006/relationships/hyperlink" Target="https://www.nj.gov/cgi-bin/education/csg/15/csg1a.pl?string=AK-6K-6&amp;maxhits=1000" TargetMode="External"/><Relationship Id="rId283" Type="http://schemas.openxmlformats.org/officeDocument/2006/relationships/hyperlink" Target="https://www.nj.gov/cgi-bin/education/csg/15/csg1a.pl?string=AK-6K-6&amp;maxhits=1000" TargetMode="External"/><Relationship Id="rId490" Type="http://schemas.openxmlformats.org/officeDocument/2006/relationships/hyperlink" Target="https://www.nj.gov/cgi-bin/education/csg/15/csg1a.pl?string=OCHARTER&amp;maxhits=1000" TargetMode="External"/><Relationship Id="rId504" Type="http://schemas.openxmlformats.org/officeDocument/2006/relationships/hyperlink" Target="https://www.nj.gov/cgi-bin/education/csg/15/csg1a.pl?string=IK-12K-80-400&amp;maxhits=1000" TargetMode="External"/><Relationship Id="rId711" Type="http://schemas.openxmlformats.org/officeDocument/2006/relationships/hyperlink" Target="https://www.nj.gov/cgi-bin/education/csg/17/csg1a.pl?string=OCHARTER&amp;maxhits=1000" TargetMode="External"/><Relationship Id="rId78" Type="http://schemas.openxmlformats.org/officeDocument/2006/relationships/hyperlink" Target="https://www.nj.gov/cgi-bin/education/csg/15/csg1a.pl?string=LK-12K-120-1800&amp;maxhits=1000" TargetMode="External"/><Relationship Id="rId143" Type="http://schemas.openxmlformats.org/officeDocument/2006/relationships/hyperlink" Target="https://www.nj.gov/cgi-bin/education/csg/15/csg1a.pl?string=EK-8K-8751plus&amp;maxhits=1000" TargetMode="External"/><Relationship Id="rId350" Type="http://schemas.openxmlformats.org/officeDocument/2006/relationships/hyperlink" Target="https://www.nj.gov/cgi-bin/education/csg/15/csg1a.pl?string=DK-8K-8401-750&amp;maxhits=1000" TargetMode="External"/><Relationship Id="rId588" Type="http://schemas.openxmlformats.org/officeDocument/2006/relationships/hyperlink" Target="https://www.nj.gov/cgi-bin/education/csg/15/csg1a.pl?string=CK-8K-80-400&amp;maxhits=1000" TargetMode="External"/><Relationship Id="rId795" Type="http://schemas.openxmlformats.org/officeDocument/2006/relationships/hyperlink" Target="https://www.nj.gov/cgi-bin/education/csg/19/csg1a.pl?string=NK-12K-123500plus&amp;maxhits=1000" TargetMode="External"/><Relationship Id="rId809" Type="http://schemas.openxmlformats.org/officeDocument/2006/relationships/hyperlink" Target="https://www.nj.gov/cgi-bin/education/csg/19/csg1a.pl?string=IK-12K-80-400&amp;maxhits=1000" TargetMode="External"/><Relationship Id="rId9" Type="http://schemas.openxmlformats.org/officeDocument/2006/relationships/hyperlink" Target="https://www.nj.gov/cgi-bin/education/csg/15/csg1a.pl?string=NK-12K-123500plus&amp;maxhits=1000" TargetMode="External"/><Relationship Id="rId210" Type="http://schemas.openxmlformats.org/officeDocument/2006/relationships/hyperlink" Target="https://www.nj.gov/cgi-bin/education/csg/15/csg1a.pl?string=LK-12K-120-1800&amp;maxhits=1000" TargetMode="External"/><Relationship Id="rId448" Type="http://schemas.openxmlformats.org/officeDocument/2006/relationships/hyperlink" Target="https://www.nj.gov/cgi-bin/education/csg/15/csg1a.pl?string=IK-12K-80-400&amp;maxhits=1000" TargetMode="External"/><Relationship Id="rId655" Type="http://schemas.openxmlformats.org/officeDocument/2006/relationships/hyperlink" Target="https://www.nj.gov/cgi-bin/education/csg/15/csg1a.pl?string=AK-6K-6&amp;maxhits=1000" TargetMode="External"/><Relationship Id="rId294" Type="http://schemas.openxmlformats.org/officeDocument/2006/relationships/hyperlink" Target="https://www.nj.gov/cgi-bin/education/csg/15/csg1a.pl?string=AK-6K-6&amp;maxhits=1000" TargetMode="External"/><Relationship Id="rId308" Type="http://schemas.openxmlformats.org/officeDocument/2006/relationships/hyperlink" Target="https://www.nj.gov/cgi-bin/education/csg/15/csg1a.pl?string=IK-12K-80-400&amp;maxhits=1000" TargetMode="External"/><Relationship Id="rId515" Type="http://schemas.openxmlformats.org/officeDocument/2006/relationships/hyperlink" Target="https://www.nj.gov/cgi-bin/education/csg/15/csg1a.pl?string=LK-12K-120-1800&amp;maxhits=1000" TargetMode="External"/><Relationship Id="rId722" Type="http://schemas.openxmlformats.org/officeDocument/2006/relationships/hyperlink" Target="https://www.nj.gov/cgi-bin/education/csg/17/csg1a.pl?string=LK-12K-120-1800&amp;maxhits=1000" TargetMode="External"/><Relationship Id="rId89" Type="http://schemas.openxmlformats.org/officeDocument/2006/relationships/hyperlink" Target="https://www.nj.gov/cgi-bin/education/csg/15/csg1a.pl?string=EK-8K-8751plus&amp;maxhits=1000" TargetMode="External"/><Relationship Id="rId154" Type="http://schemas.openxmlformats.org/officeDocument/2006/relationships/hyperlink" Target="https://www.nj.gov/cgi-bin/education/csg/15/csg1a.pl?string=JK-12K-8401-750&amp;maxhits=1000" TargetMode="External"/><Relationship Id="rId361" Type="http://schemas.openxmlformats.org/officeDocument/2006/relationships/hyperlink" Target="https://www.nj.gov/cgi-bin/education/csg/15/csg1a.pl?string=OCHARTER&amp;maxhits=1000" TargetMode="External"/><Relationship Id="rId599" Type="http://schemas.openxmlformats.org/officeDocument/2006/relationships/hyperlink" Target="https://www.nj.gov/cgi-bin/education/csg/15/csg1a.pl?string=AK-6K-6&amp;maxhits=1000" TargetMode="External"/><Relationship Id="rId459" Type="http://schemas.openxmlformats.org/officeDocument/2006/relationships/hyperlink" Target="https://www.nj.gov/cgi-bin/education/csg/15/csg1a.pl?string=MK-12K-121800-3500&amp;maxhits=1000" TargetMode="External"/><Relationship Id="rId666" Type="http://schemas.openxmlformats.org/officeDocument/2006/relationships/hyperlink" Target="https://www.nj.gov/cgi-bin/education/csg/14/csg1a.pl?string=DK-8K-8401-750&amp;maxhits=1000" TargetMode="External"/><Relationship Id="rId16" Type="http://schemas.openxmlformats.org/officeDocument/2006/relationships/hyperlink" Target="https://www.nj.gov/cgi-bin/education/csg/15/csg1a.pl?string=NK-12K-123500plus&amp;maxhits=1000" TargetMode="External"/><Relationship Id="rId221" Type="http://schemas.openxmlformats.org/officeDocument/2006/relationships/hyperlink" Target="https://www.nj.gov/cgi-bin/education/csg/15/csg1a.pl?string=CK-8K-80-400&amp;maxhits=1000" TargetMode="External"/><Relationship Id="rId319" Type="http://schemas.openxmlformats.org/officeDocument/2006/relationships/hyperlink" Target="https://www.nj.gov/cgi-bin/education/csg/15/csg1a.pl?string=NK-12K-123500plus&amp;maxhits=1000" TargetMode="External"/><Relationship Id="rId526" Type="http://schemas.openxmlformats.org/officeDocument/2006/relationships/hyperlink" Target="https://www.nj.gov/cgi-bin/education/csg/15/csg1a.pl?string=EK-8K-8751plus&amp;maxhits=1000" TargetMode="External"/><Relationship Id="rId733" Type="http://schemas.openxmlformats.org/officeDocument/2006/relationships/hyperlink" Target="https://www.nj.gov/cgi-bin/education/csg/17/csg1a.pl?string=OCHARTER&amp;maxhits=1000" TargetMode="External"/><Relationship Id="rId165" Type="http://schemas.openxmlformats.org/officeDocument/2006/relationships/hyperlink" Target="https://www.nj.gov/cgi-bin/education/csg/15/csg1a.pl?string=JK-12K-8401-750&amp;maxhits=1000" TargetMode="External"/><Relationship Id="rId372" Type="http://schemas.openxmlformats.org/officeDocument/2006/relationships/hyperlink" Target="https://www.nj.gov/cgi-bin/education/csg/15/csg1a.pl?string=NK-12K-123500plus&amp;maxhits=1000" TargetMode="External"/><Relationship Id="rId677" Type="http://schemas.openxmlformats.org/officeDocument/2006/relationships/hyperlink" Target="https://www.nj.gov/cgi-bin/education/csg/14/csg1a.pl?string=KK-12K-8751plus&amp;maxhits=1000" TargetMode="External"/><Relationship Id="rId800" Type="http://schemas.openxmlformats.org/officeDocument/2006/relationships/hyperlink" Target="https://www.nj.gov/cgi-bin/education/csg/19/csg1a.pl?string=NK-12K-123500plus&amp;maxhits=1000" TargetMode="External"/><Relationship Id="rId232" Type="http://schemas.openxmlformats.org/officeDocument/2006/relationships/hyperlink" Target="https://www.nj.gov/cgi-bin/education/csg/15/csg1a.pl?string=NK-12K-123500plus&amp;maxhits=1000" TargetMode="External"/><Relationship Id="rId27" Type="http://schemas.openxmlformats.org/officeDocument/2006/relationships/hyperlink" Target="https://www.nj.gov/cgi-bin/education/csg/15/csg1a.pl?string=EK-8K-8751plus&amp;maxhits=1000" TargetMode="External"/><Relationship Id="rId537" Type="http://schemas.openxmlformats.org/officeDocument/2006/relationships/hyperlink" Target="https://www.nj.gov/cgi-bin/education/csg/15/csg1a.pl?string=OCHARTER&amp;maxhits=1000" TargetMode="External"/><Relationship Id="rId744" Type="http://schemas.openxmlformats.org/officeDocument/2006/relationships/hyperlink" Target="https://www.nj.gov/cgi-bin/education/csg/17/csg1a.pl?string=OCHARTER&amp;maxhits=1000" TargetMode="External"/><Relationship Id="rId80" Type="http://schemas.openxmlformats.org/officeDocument/2006/relationships/hyperlink" Target="https://www.nj.gov/cgi-bin/education/csg/15/csg1a.pl?string=LK-12K-120-1800&amp;maxhits=1000" TargetMode="External"/><Relationship Id="rId176" Type="http://schemas.openxmlformats.org/officeDocument/2006/relationships/hyperlink" Target="https://www.nj.gov/cgi-bin/education/csg/15/csg1a.pl?string=MK-12K-121800-3500&amp;maxhits=1000" TargetMode="External"/><Relationship Id="rId383" Type="http://schemas.openxmlformats.org/officeDocument/2006/relationships/hyperlink" Target="https://www.nj.gov/cgi-bin/education/csg/15/csg1a.pl?string=MK-12K-121800-3500&amp;maxhits=1000" TargetMode="External"/><Relationship Id="rId590" Type="http://schemas.openxmlformats.org/officeDocument/2006/relationships/hyperlink" Target="https://www.nj.gov/cgi-bin/education/csg/15/csg1a.pl?string=DK-8K-8401-750&amp;maxhits=1000" TargetMode="External"/><Relationship Id="rId604" Type="http://schemas.openxmlformats.org/officeDocument/2006/relationships/hyperlink" Target="https://www.nj.gov/cgi-bin/education/csg/15/csg1a.pl?string=QCOUNTYVOC&amp;maxhits=1000" TargetMode="External"/><Relationship Id="rId811" Type="http://schemas.openxmlformats.org/officeDocument/2006/relationships/hyperlink" Target="https://www.nj.gov/cgi-bin/education/csg/19/csg1a.pl?string=MK-12K-121800-3500&amp;maxhits=1000" TargetMode="External"/><Relationship Id="rId243" Type="http://schemas.openxmlformats.org/officeDocument/2006/relationships/hyperlink" Target="https://www.nj.gov/cgi-bin/education/csg/15/csg1a.pl?string=MK-12K-121800-3500&amp;maxhits=1000" TargetMode="External"/><Relationship Id="rId450" Type="http://schemas.openxmlformats.org/officeDocument/2006/relationships/hyperlink" Target="https://www.nj.gov/cgi-bin/education/csg/15/csg1a.pl?string=JK-12K-8401-750&amp;maxhits=1000" TargetMode="External"/><Relationship Id="rId688" Type="http://schemas.openxmlformats.org/officeDocument/2006/relationships/hyperlink" Target="https://www.nj.gov/cgi-bin/education/csg/17/csg1a.pl?string=OCHARTER&amp;maxhits=1000" TargetMode="External"/><Relationship Id="rId38" Type="http://schemas.openxmlformats.org/officeDocument/2006/relationships/hyperlink" Target="https://www.nj.gov/cgi-bin/education/csg/15/csg1a.pl?string=LK-12K-120-1800&amp;maxhits=1000" TargetMode="External"/><Relationship Id="rId103" Type="http://schemas.openxmlformats.org/officeDocument/2006/relationships/hyperlink" Target="https://www.nj.gov/cgi-bin/education/csg/15/csg1a.pl?string=EK-8K-8751plus&amp;maxhits=1000" TargetMode="External"/><Relationship Id="rId310" Type="http://schemas.openxmlformats.org/officeDocument/2006/relationships/hyperlink" Target="https://www.nj.gov/cgi-bin/education/csg/15/csg1a.pl?string=KK-12K-8751plus&amp;maxhits=1000" TargetMode="External"/><Relationship Id="rId548" Type="http://schemas.openxmlformats.org/officeDocument/2006/relationships/hyperlink" Target="https://www.nj.gov/cgi-bin/education/csg/15/csg1a.pl?string=IK-12K-80-400&amp;maxhits=1000" TargetMode="External"/><Relationship Id="rId755" Type="http://schemas.openxmlformats.org/officeDocument/2006/relationships/hyperlink" Target="https://www.nj.gov/cgi-bin/education/csg/17/csg1a.pl?string=OCHARTER&amp;maxhits=1000" TargetMode="External"/><Relationship Id="rId91" Type="http://schemas.openxmlformats.org/officeDocument/2006/relationships/hyperlink" Target="https://www.nj.gov/cgi-bin/education/csg/15/csg1a.pl?string=MK-12K-121800-3500&amp;maxhits=1000" TargetMode="External"/><Relationship Id="rId187" Type="http://schemas.openxmlformats.org/officeDocument/2006/relationships/hyperlink" Target="https://www.nj.gov/cgi-bin/education/csg/15/csg1a.pl?string=NK-12K-123500plus&amp;maxhits=1000" TargetMode="External"/><Relationship Id="rId394" Type="http://schemas.openxmlformats.org/officeDocument/2006/relationships/hyperlink" Target="https://www.nj.gov/cgi-bin/education/csg/15/csg1a.pl?string=LK-12K-120-1800&amp;maxhits=1000" TargetMode="External"/><Relationship Id="rId408" Type="http://schemas.openxmlformats.org/officeDocument/2006/relationships/hyperlink" Target="https://www.nj.gov/cgi-bin/education/csg/15/csg1a.pl?string=IK-12K-80-400&amp;maxhits=1000" TargetMode="External"/><Relationship Id="rId615" Type="http://schemas.openxmlformats.org/officeDocument/2006/relationships/hyperlink" Target="https://www.nj.gov/cgi-bin/education/csg/15/csg1a.pl?string=LK-12K-120-1800&amp;maxhits=1000" TargetMode="External"/><Relationship Id="rId822" Type="http://schemas.openxmlformats.org/officeDocument/2006/relationships/hyperlink" Target="https://www.nj.gov/cgi-bin/education/csg/19/csg1a.pl?string=JK-12K-8401-750&amp;maxhits=1000" TargetMode="External"/><Relationship Id="rId254" Type="http://schemas.openxmlformats.org/officeDocument/2006/relationships/hyperlink" Target="https://www.nj.gov/cgi-bin/education/csg/15/csg1a.pl?string=NK-12K-123500plus&amp;maxhits=1000" TargetMode="External"/><Relationship Id="rId699" Type="http://schemas.openxmlformats.org/officeDocument/2006/relationships/hyperlink" Target="https://www.nj.gov/cgi-bin/education/csg/17/csg1a.pl?string=OCHARTER&amp;maxhits=1000" TargetMode="External"/><Relationship Id="rId49" Type="http://schemas.openxmlformats.org/officeDocument/2006/relationships/hyperlink" Target="https://www.nj.gov/cgi-bin/education/csg/15/csg1a.pl?string=KK-12K-8751plus&amp;maxhits=1000" TargetMode="External"/><Relationship Id="rId114" Type="http://schemas.openxmlformats.org/officeDocument/2006/relationships/hyperlink" Target="https://www.nj.gov/cgi-bin/education/csg/15/csg1a.pl?string=IK-12K-80-400&amp;maxhits=1000" TargetMode="External"/><Relationship Id="rId461" Type="http://schemas.openxmlformats.org/officeDocument/2006/relationships/hyperlink" Target="https://www.nj.gov/cgi-bin/education/csg/15/csg1a.pl?string=EK-8K-8751plus&amp;maxhits=1000" TargetMode="External"/><Relationship Id="rId559" Type="http://schemas.openxmlformats.org/officeDocument/2006/relationships/hyperlink" Target="https://www.nj.gov/cgi-bin/education/csg/15/csg1a.pl?string=QCOUNTYVOC&amp;maxhits=1000" TargetMode="External"/><Relationship Id="rId766" Type="http://schemas.openxmlformats.org/officeDocument/2006/relationships/hyperlink" Target="https://www.nj.gov/cgi-bin/education/csg/19/csg1a.pl?string=GG9-127-129-12&amp;maxhits=1000" TargetMode="External"/><Relationship Id="rId198" Type="http://schemas.openxmlformats.org/officeDocument/2006/relationships/hyperlink" Target="https://www.nj.gov/cgi-bin/education/csg/15/csg1a.pl?string=AK-6K-6&amp;maxhits=1000" TargetMode="External"/><Relationship Id="rId321" Type="http://schemas.openxmlformats.org/officeDocument/2006/relationships/hyperlink" Target="https://www.nj.gov/cgi-bin/education/csg/15/csg1a.pl?string=OCHARTER&amp;maxhits=1000" TargetMode="External"/><Relationship Id="rId419" Type="http://schemas.openxmlformats.org/officeDocument/2006/relationships/hyperlink" Target="https://www.nj.gov/cgi-bin/education/csg/15/csg1a.pl?string=OCHARTER&amp;maxhits=1000" TargetMode="External"/><Relationship Id="rId626" Type="http://schemas.openxmlformats.org/officeDocument/2006/relationships/hyperlink" Target="https://www.nj.gov/cgi-bin/education/csg/15/csg1a.pl?string=NK-12K-123500plus&amp;maxhits=1000" TargetMode="External"/><Relationship Id="rId265" Type="http://schemas.openxmlformats.org/officeDocument/2006/relationships/hyperlink" Target="https://www.nj.gov/cgi-bin/education/csg/15/csg1a.pl?string=OCHARTER&amp;maxhits=1000" TargetMode="External"/><Relationship Id="rId472" Type="http://schemas.openxmlformats.org/officeDocument/2006/relationships/hyperlink" Target="https://www.nj.gov/cgi-bin/education/csg/15/csg1a.pl?string=HK-12K-6&amp;maxhits=1000" TargetMode="External"/><Relationship Id="rId125" Type="http://schemas.openxmlformats.org/officeDocument/2006/relationships/hyperlink" Target="https://www.nj.gov/cgi-bin/education/csg/15/csg1a.pl?string=DK-8K-8401-750&amp;maxhits=1000" TargetMode="External"/><Relationship Id="rId332" Type="http://schemas.openxmlformats.org/officeDocument/2006/relationships/hyperlink" Target="https://www.nj.gov/cgi-bin/education/csg/15/csg1a.pl?string=CK-8K-80-400&amp;maxhits=1000" TargetMode="External"/><Relationship Id="rId777" Type="http://schemas.openxmlformats.org/officeDocument/2006/relationships/hyperlink" Target="https://www.nj.gov/cgi-bin/education/csg/19/csg1a.pl?string=NK-12K-123500plus&amp;maxhits=1000" TargetMode="External"/><Relationship Id="rId637" Type="http://schemas.openxmlformats.org/officeDocument/2006/relationships/hyperlink" Target="https://www.nj.gov/cgi-bin/education/csg/15/csg1a.pl?string=AK-6K-6&amp;maxhits=1000" TargetMode="External"/><Relationship Id="rId276" Type="http://schemas.openxmlformats.org/officeDocument/2006/relationships/hyperlink" Target="https://www.nj.gov/cgi-bin/education/csg/15/csg1a.pl?string=NK-12K-123500plus&amp;maxhits=1000" TargetMode="External"/><Relationship Id="rId483" Type="http://schemas.openxmlformats.org/officeDocument/2006/relationships/hyperlink" Target="https://www.nj.gov/cgi-bin/education/csg/15/csg1a.pl?string=MK-12K-121800-3500&amp;maxhits=1000" TargetMode="External"/><Relationship Id="rId690" Type="http://schemas.openxmlformats.org/officeDocument/2006/relationships/hyperlink" Target="https://www.nj.gov/cgi-bin/education/csg/17/csg1a.pl?string=OCHARTER&amp;maxhits=1000" TargetMode="External"/><Relationship Id="rId704" Type="http://schemas.openxmlformats.org/officeDocument/2006/relationships/hyperlink" Target="https://www.nj.gov/cgi-bin/education/csg/17/csg1a.pl?string=OCHARTER&amp;maxhits=1000" TargetMode="External"/><Relationship Id="rId40" Type="http://schemas.openxmlformats.org/officeDocument/2006/relationships/hyperlink" Target="https://www.nj.gov/cgi-bin/education/csg/15/csg1a.pl?string=MK-12K-121800-3500&amp;maxhits=1000" TargetMode="External"/><Relationship Id="rId136" Type="http://schemas.openxmlformats.org/officeDocument/2006/relationships/hyperlink" Target="https://www.nj.gov/cgi-bin/education/csg/15/csg1a.pl?string=OCHARTER&amp;maxhits=1000" TargetMode="External"/><Relationship Id="rId343" Type="http://schemas.openxmlformats.org/officeDocument/2006/relationships/hyperlink" Target="https://www.nj.gov/cgi-bin/education/csg/15/csg1a.pl?string=CK-8K-80-400&amp;maxhits=1000" TargetMode="External"/><Relationship Id="rId550" Type="http://schemas.openxmlformats.org/officeDocument/2006/relationships/hyperlink" Target="https://www.nj.gov/cgi-bin/education/csg/15/csg1a.pl?string=IK-12K-80-400&amp;maxhits=1000" TargetMode="External"/><Relationship Id="rId788" Type="http://schemas.openxmlformats.org/officeDocument/2006/relationships/hyperlink" Target="https://www.nj.gov/cgi-bin/education/csg/19/csg1a.pl?string=NK-12K-123500plus&amp;maxhits=1000" TargetMode="External"/><Relationship Id="rId203" Type="http://schemas.openxmlformats.org/officeDocument/2006/relationships/hyperlink" Target="https://www.nj.gov/cgi-bin/education/csg/15/csg1a.pl?string=AK-6K-6&amp;maxhits=1000" TargetMode="External"/><Relationship Id="rId648" Type="http://schemas.openxmlformats.org/officeDocument/2006/relationships/hyperlink" Target="https://www.nj.gov/cgi-bin/education/csg/15/csg1a.pl?string=IK-12K-80-400&amp;maxhits=1000" TargetMode="External"/><Relationship Id="rId287" Type="http://schemas.openxmlformats.org/officeDocument/2006/relationships/hyperlink" Target="https://www.nj.gov/cgi-bin/education/csg/15/csg1a.pl?string=QCOUNTYVOC&amp;maxhits=1000" TargetMode="External"/><Relationship Id="rId410" Type="http://schemas.openxmlformats.org/officeDocument/2006/relationships/hyperlink" Target="https://www.nj.gov/cgi-bin/education/csg/15/csg1a.pl?string=EK-8K-8751plus&amp;maxhits=1000" TargetMode="External"/><Relationship Id="rId494" Type="http://schemas.openxmlformats.org/officeDocument/2006/relationships/hyperlink" Target="https://www.nj.gov/cgi-bin/education/csg/15/csg1a.pl?string=MK-12K-121800-3500&amp;maxhits=1000" TargetMode="External"/><Relationship Id="rId508" Type="http://schemas.openxmlformats.org/officeDocument/2006/relationships/hyperlink" Target="https://www.nj.gov/cgi-bin/education/csg/15/csg1a.pl?string=AK-6K-6&amp;maxhits=1000" TargetMode="External"/><Relationship Id="rId715" Type="http://schemas.openxmlformats.org/officeDocument/2006/relationships/hyperlink" Target="https://www.nj.gov/cgi-bin/education/csg/17/csg1a.pl?string=OCHARTER&amp;maxhits=1000" TargetMode="External"/><Relationship Id="rId147" Type="http://schemas.openxmlformats.org/officeDocument/2006/relationships/hyperlink" Target="https://www.nj.gov/cgi-bin/education/csg/15/csg1a.pl?string=NK-12K-123500plus&amp;maxhits=1000" TargetMode="External"/><Relationship Id="rId354" Type="http://schemas.openxmlformats.org/officeDocument/2006/relationships/hyperlink" Target="https://www.nj.gov/cgi-bin/education/csg/15/csg1a.pl?string=DK-8K-8401-750&amp;maxhits=1000" TargetMode="External"/><Relationship Id="rId799" Type="http://schemas.openxmlformats.org/officeDocument/2006/relationships/hyperlink" Target="https://www.nj.gov/cgi-bin/education/csg/19/csg1a.pl?string=NK-12K-123500plus&amp;maxhits=1000" TargetMode="External"/><Relationship Id="rId51" Type="http://schemas.openxmlformats.org/officeDocument/2006/relationships/hyperlink" Target="https://www.nj.gov/cgi-bin/education/csg/15/csg1a.pl?string=EK-8K-8751plus&amp;maxhits=1000" TargetMode="External"/><Relationship Id="rId561" Type="http://schemas.openxmlformats.org/officeDocument/2006/relationships/hyperlink" Target="https://www.nj.gov/cgi-bin/education/csg/15/csg1a.pl?string=LK-12K-120-1800&amp;maxhits=1000" TargetMode="External"/><Relationship Id="rId659" Type="http://schemas.openxmlformats.org/officeDocument/2006/relationships/hyperlink" Target="https://www.nj.gov/cgi-bin/education/csg/14/csg1a.pl?string=NK-12K-123500plus&amp;maxhits=1000" TargetMode="External"/><Relationship Id="rId214" Type="http://schemas.openxmlformats.org/officeDocument/2006/relationships/hyperlink" Target="https://www.nj.gov/cgi-bin/education/csg/15/csg1a.pl?string=JK-12K-8401-750&amp;maxhits=1000" TargetMode="External"/><Relationship Id="rId298" Type="http://schemas.openxmlformats.org/officeDocument/2006/relationships/hyperlink" Target="https://www.nj.gov/cgi-bin/education/csg/15/csg1a.pl?string=AK-6K-6&amp;maxhits=1000" TargetMode="External"/><Relationship Id="rId421" Type="http://schemas.openxmlformats.org/officeDocument/2006/relationships/hyperlink" Target="https://www.nj.gov/cgi-bin/education/csg/15/csg1a.pl?string=LK-12K-120-1800&amp;maxhits=1000" TargetMode="External"/><Relationship Id="rId519" Type="http://schemas.openxmlformats.org/officeDocument/2006/relationships/hyperlink" Target="https://www.nj.gov/cgi-bin/education/csg/15/csg1a.pl?string=AK-6K-6&amp;maxhits=1000" TargetMode="External"/><Relationship Id="rId158" Type="http://schemas.openxmlformats.org/officeDocument/2006/relationships/hyperlink" Target="https://www.nj.gov/cgi-bin/education/csg/15/csg1a.pl?string=NK-12K-123500plus&amp;maxhits=1000" TargetMode="External"/><Relationship Id="rId726" Type="http://schemas.openxmlformats.org/officeDocument/2006/relationships/hyperlink" Target="https://www.nj.gov/cgi-bin/education/csg/17/csg1a.pl?string=OCHARTER&amp;maxhits=1000" TargetMode="External"/><Relationship Id="rId62" Type="http://schemas.openxmlformats.org/officeDocument/2006/relationships/hyperlink" Target="https://www.nj.gov/cgi-bin/education/csg/15/csg1a.pl?string=MK-12K-121800-3500&amp;maxhits=1000" TargetMode="External"/><Relationship Id="rId365" Type="http://schemas.openxmlformats.org/officeDocument/2006/relationships/hyperlink" Target="https://www.nj.gov/cgi-bin/education/csg/15/csg1a.pl?string=OCHARTER&amp;maxhits=1000" TargetMode="External"/><Relationship Id="rId572" Type="http://schemas.openxmlformats.org/officeDocument/2006/relationships/hyperlink" Target="https://www.nj.gov/cgi-bin/education/csg/15/csg1a.pl?string=NK-12K-123500plus&amp;maxhits=1000" TargetMode="External"/><Relationship Id="rId225" Type="http://schemas.openxmlformats.org/officeDocument/2006/relationships/hyperlink" Target="https://www.nj.gov/cgi-bin/education/csg/15/csg1a.pl?string=NK-12K-123500plus&amp;maxhits=1000" TargetMode="External"/><Relationship Id="rId432" Type="http://schemas.openxmlformats.org/officeDocument/2006/relationships/hyperlink" Target="https://www.nj.gov/cgi-bin/education/csg/15/csg1a.pl?string=QCOUNTYVOC&amp;maxhits=1000" TargetMode="External"/><Relationship Id="rId737" Type="http://schemas.openxmlformats.org/officeDocument/2006/relationships/hyperlink" Target="https://www.nj.gov/cgi-bin/education/csg/17/csg1a.pl?string=OCHARTER&amp;maxhits=1000" TargetMode="External"/><Relationship Id="rId73" Type="http://schemas.openxmlformats.org/officeDocument/2006/relationships/hyperlink" Target="https://www.nj.gov/cgi-bin/education/csg/15/csg1a.pl?string=DK-8K-8401-750&amp;maxhits=1000" TargetMode="External"/><Relationship Id="rId169" Type="http://schemas.openxmlformats.org/officeDocument/2006/relationships/hyperlink" Target="https://www.nj.gov/cgi-bin/education/csg/15/csg1a.pl?string=OCHARTER&amp;maxhits=1000" TargetMode="External"/><Relationship Id="rId376" Type="http://schemas.openxmlformats.org/officeDocument/2006/relationships/hyperlink" Target="https://www.nj.gov/cgi-bin/education/csg/15/csg1a.pl?string=LK-12K-120-1800&amp;maxhits=1000" TargetMode="External"/><Relationship Id="rId583" Type="http://schemas.openxmlformats.org/officeDocument/2006/relationships/hyperlink" Target="https://www.nj.gov/cgi-bin/education/csg/15/csg1a.pl?string=EK-8K-8751plus&amp;maxhits=1000" TargetMode="External"/><Relationship Id="rId790" Type="http://schemas.openxmlformats.org/officeDocument/2006/relationships/hyperlink" Target="https://www.nj.gov/cgi-bin/education/csg/19/csg1a.pl?string=NK-12K-123500plus&amp;maxhits=1000" TargetMode="External"/><Relationship Id="rId804" Type="http://schemas.openxmlformats.org/officeDocument/2006/relationships/hyperlink" Target="https://www.nj.gov/cgi-bin/education/csg/19/csg1a.pl?string=NK-12K-123500plus&amp;maxhits=1000" TargetMode="External"/><Relationship Id="rId4" Type="http://schemas.openxmlformats.org/officeDocument/2006/relationships/hyperlink" Target="https://www.nj.gov/cgi-bin/education/csg/15/csg1a.pl?string=QCOUNTYVOC&amp;maxhits=1000" TargetMode="External"/><Relationship Id="rId236" Type="http://schemas.openxmlformats.org/officeDocument/2006/relationships/hyperlink" Target="https://www.nj.gov/cgi-bin/education/csg/15/csg1a.pl?string=NK-12K-123500plus&amp;maxhits=1000" TargetMode="External"/><Relationship Id="rId443" Type="http://schemas.openxmlformats.org/officeDocument/2006/relationships/hyperlink" Target="https://www.nj.gov/cgi-bin/education/csg/15/csg1a.pl?string=GG9-127-129-12&amp;maxhits=1000" TargetMode="External"/><Relationship Id="rId650" Type="http://schemas.openxmlformats.org/officeDocument/2006/relationships/hyperlink" Target="https://www.nj.gov/cgi-bin/education/csg/15/csg1a.pl?string=IK-12K-80-400&amp;maxhits=1000" TargetMode="External"/><Relationship Id="rId303" Type="http://schemas.openxmlformats.org/officeDocument/2006/relationships/hyperlink" Target="https://www.nj.gov/cgi-bin/education/csg/15/csg1a.pl?string=LK-12K-120-1800&amp;maxhits=1000" TargetMode="External"/><Relationship Id="rId748" Type="http://schemas.openxmlformats.org/officeDocument/2006/relationships/hyperlink" Target="https://www.nj.gov/cgi-bin/education/csg/17/csg1a.pl?string=OCHARTER&amp;maxhits=1000" TargetMode="External"/><Relationship Id="rId84" Type="http://schemas.openxmlformats.org/officeDocument/2006/relationships/hyperlink" Target="https://www.nj.gov/cgi-bin/education/csg/15/csg1a.pl?string=LK-12K-120-1800&amp;maxhits=1000" TargetMode="External"/><Relationship Id="rId387" Type="http://schemas.openxmlformats.org/officeDocument/2006/relationships/hyperlink" Target="https://www.nj.gov/cgi-bin/education/csg/15/csg1a.pl?string=NK-12K-123500plus&amp;maxhits=1000" TargetMode="External"/><Relationship Id="rId510" Type="http://schemas.openxmlformats.org/officeDocument/2006/relationships/hyperlink" Target="https://www.nj.gov/cgi-bin/education/csg/15/csg1a.pl?string=QCOUNTYVOC&amp;maxhits=1000" TargetMode="External"/><Relationship Id="rId594" Type="http://schemas.openxmlformats.org/officeDocument/2006/relationships/hyperlink" Target="https://www.nj.gov/cgi-bin/education/csg/15/csg1a.pl?string=CK-8K-80-400&amp;maxhits=1000" TargetMode="External"/><Relationship Id="rId608" Type="http://schemas.openxmlformats.org/officeDocument/2006/relationships/hyperlink" Target="https://www.nj.gov/cgi-bin/education/csg/15/csg1a.pl?string=MK-12K-121800-3500&amp;maxhits=1000" TargetMode="External"/><Relationship Id="rId815" Type="http://schemas.openxmlformats.org/officeDocument/2006/relationships/hyperlink" Target="https://www.nj.gov/cgi-bin/education/csg/19/csg1a.pl?string=DK-8K-8401-750&amp;maxhits=1000" TargetMode="External"/><Relationship Id="rId247" Type="http://schemas.openxmlformats.org/officeDocument/2006/relationships/hyperlink" Target="https://www.nj.gov/cgi-bin/education/csg/15/csg1a.pl?string=NK-12K-123500plus&amp;maxhits=1000" TargetMode="External"/><Relationship Id="rId107" Type="http://schemas.openxmlformats.org/officeDocument/2006/relationships/hyperlink" Target="https://www.nj.gov/cgi-bin/education/csg/15/csg1a.pl?string=MK-12K-121800-3500&amp;maxhits=1000" TargetMode="External"/><Relationship Id="rId454" Type="http://schemas.openxmlformats.org/officeDocument/2006/relationships/hyperlink" Target="https://www.nj.gov/cgi-bin/education/csg/15/csg1a.pl?string=LK-12K-120-1800&amp;maxhits=1000" TargetMode="External"/><Relationship Id="rId661" Type="http://schemas.openxmlformats.org/officeDocument/2006/relationships/hyperlink" Target="https://www.nj.gov/cgi-bin/education/csg/14/csg1a.pl?string=CK-8K-80-400&amp;maxhits=1000" TargetMode="External"/><Relationship Id="rId759" Type="http://schemas.openxmlformats.org/officeDocument/2006/relationships/hyperlink" Target="https://www.nj.gov/cgi-bin/education/csg/17/csg1a.pl?string=OCHARTER&amp;maxhits=1000" TargetMode="External"/><Relationship Id="rId11" Type="http://schemas.openxmlformats.org/officeDocument/2006/relationships/hyperlink" Target="https://www.nj.gov/cgi-bin/education/csg/15/csg1a.pl?string=JK-12K-8401-750&amp;maxhits=1000" TargetMode="External"/><Relationship Id="rId314" Type="http://schemas.openxmlformats.org/officeDocument/2006/relationships/hyperlink" Target="https://www.nj.gov/cgi-bin/education/csg/15/csg1a.pl?string=OCHARTER&amp;maxhits=1000" TargetMode="External"/><Relationship Id="rId398" Type="http://schemas.openxmlformats.org/officeDocument/2006/relationships/hyperlink" Target="https://www.nj.gov/cgi-bin/education/csg/15/csg1a.pl?string=LK-12K-120-1800&amp;maxhits=1000" TargetMode="External"/><Relationship Id="rId521" Type="http://schemas.openxmlformats.org/officeDocument/2006/relationships/hyperlink" Target="https://www.nj.gov/cgi-bin/education/csg/15/csg1a.pl?string=AK-6K-6&amp;maxhits=1000" TargetMode="External"/><Relationship Id="rId619" Type="http://schemas.openxmlformats.org/officeDocument/2006/relationships/hyperlink" Target="https://www.nj.gov/cgi-bin/education/csg/15/csg1a.pl?string=NK-12K-123500plus&amp;maxhits=1000" TargetMode="External"/><Relationship Id="rId95" Type="http://schemas.openxmlformats.org/officeDocument/2006/relationships/hyperlink" Target="https://www.nj.gov/cgi-bin/education/csg/15/csg1a.pl?string=OCHARTER&amp;maxhits=1000" TargetMode="External"/><Relationship Id="rId160" Type="http://schemas.openxmlformats.org/officeDocument/2006/relationships/hyperlink" Target="https://www.nj.gov/cgi-bin/education/csg/15/csg1a.pl?string=QCOUNTYVOC&amp;maxhits=1000" TargetMode="External"/><Relationship Id="rId826" Type="http://schemas.openxmlformats.org/officeDocument/2006/relationships/hyperlink" Target="https://www.nj.gov/cgi-bin/education/csg/19/csg1a.pl?string=LK-12K-120-1800&amp;maxhits=1000" TargetMode="External"/><Relationship Id="rId258" Type="http://schemas.openxmlformats.org/officeDocument/2006/relationships/hyperlink" Target="https://www.nj.gov/cgi-bin/education/csg/15/csg1a.pl?string=OCHARTER&amp;maxhits=1000" TargetMode="External"/><Relationship Id="rId465" Type="http://schemas.openxmlformats.org/officeDocument/2006/relationships/hyperlink" Target="https://www.nj.gov/cgi-bin/education/csg/15/csg1a.pl?string=MK-12K-121800-3500&amp;maxhits=1000" TargetMode="External"/><Relationship Id="rId672" Type="http://schemas.openxmlformats.org/officeDocument/2006/relationships/hyperlink" Target="https://www.nj.gov/cgi-bin/education/csg/14/csg1a.pl?string=MK-12K-121800-3500&amp;maxhits=1000" TargetMode="External"/><Relationship Id="rId22" Type="http://schemas.openxmlformats.org/officeDocument/2006/relationships/hyperlink" Target="https://www.nj.gov/cgi-bin/education/csg/15/csg1a.pl?string=NK-12K-123500plus&amp;maxhits=1000" TargetMode="External"/><Relationship Id="rId118" Type="http://schemas.openxmlformats.org/officeDocument/2006/relationships/hyperlink" Target="https://www.nj.gov/cgi-bin/education/csg/15/csg1a.pl?string=EK-8K-8751plus&amp;maxhits=1000" TargetMode="External"/><Relationship Id="rId325" Type="http://schemas.openxmlformats.org/officeDocument/2006/relationships/hyperlink" Target="https://www.nj.gov/cgi-bin/education/csg/15/csg1a.pl?string=OCHARTER&amp;maxhits=1000" TargetMode="External"/><Relationship Id="rId532" Type="http://schemas.openxmlformats.org/officeDocument/2006/relationships/hyperlink" Target="https://www.nj.gov/cgi-bin/education/csg/15/csg1a.pl?string=OCHARTER&amp;maxhits=1000" TargetMode="External"/><Relationship Id="rId171" Type="http://schemas.openxmlformats.org/officeDocument/2006/relationships/hyperlink" Target="https://www.nj.gov/cgi-bin/education/csg/15/csg1a.pl?string=CK-8K-80-400&amp;maxhits=1000" TargetMode="External"/><Relationship Id="rId269" Type="http://schemas.openxmlformats.org/officeDocument/2006/relationships/hyperlink" Target="https://www.nj.gov/cgi-bin/education/csg/15/csg1a.pl?string=NK-12K-123500plus&amp;maxhits=1000" TargetMode="External"/><Relationship Id="rId476" Type="http://schemas.openxmlformats.org/officeDocument/2006/relationships/hyperlink" Target="https://www.nj.gov/cgi-bin/education/csg/15/csg1a.pl?string=JK-12K-8401-750&amp;maxhits=1000" TargetMode="External"/><Relationship Id="rId683" Type="http://schemas.openxmlformats.org/officeDocument/2006/relationships/hyperlink" Target="https://www.nj.gov/cgi-bin/education/csg/17/csg1a.pl?string=OCHARTER&amp;maxhits=1000" TargetMode="External"/><Relationship Id="rId33" Type="http://schemas.openxmlformats.org/officeDocument/2006/relationships/hyperlink" Target="https://www.nj.gov/cgi-bin/education/csg/15/csg1a.pl?string=LK-12K-120-1800&amp;maxhits=1000" TargetMode="External"/><Relationship Id="rId129" Type="http://schemas.openxmlformats.org/officeDocument/2006/relationships/hyperlink" Target="https://www.nj.gov/cgi-bin/education/csg/15/csg1a.pl?string=EK-8K-8751plus&amp;maxhits=1000" TargetMode="External"/><Relationship Id="rId336" Type="http://schemas.openxmlformats.org/officeDocument/2006/relationships/hyperlink" Target="https://www.nj.gov/cgi-bin/education/csg/15/csg1a.pl?string=EK-8K-8751plus&amp;maxhits=1000" TargetMode="External"/><Relationship Id="rId543" Type="http://schemas.openxmlformats.org/officeDocument/2006/relationships/hyperlink" Target="https://www.nj.gov/cgi-bin/education/csg/15/csg1a.pl?string=EK-8K-8751plus&amp;maxhits=1000" TargetMode="External"/><Relationship Id="rId182" Type="http://schemas.openxmlformats.org/officeDocument/2006/relationships/hyperlink" Target="https://www.nj.gov/cgi-bin/education/csg/15/csg1a.pl?string=MK-12K-121800-3500&amp;maxhits=1000" TargetMode="External"/><Relationship Id="rId403" Type="http://schemas.openxmlformats.org/officeDocument/2006/relationships/hyperlink" Target="https://www.nj.gov/cgi-bin/education/csg/15/csg1a.pl?string=IK-12K-80-400&amp;maxhits=1000" TargetMode="External"/><Relationship Id="rId750" Type="http://schemas.openxmlformats.org/officeDocument/2006/relationships/hyperlink" Target="https://www.nj.gov/cgi-bin/education/csg/17/csg1a.pl?string=OCHARTER&amp;maxhits=1000" TargetMode="External"/><Relationship Id="rId487" Type="http://schemas.openxmlformats.org/officeDocument/2006/relationships/hyperlink" Target="https://www.nj.gov/cgi-bin/education/csg/15/csg1a.pl?string=EK-8K-8751plus&amp;maxhits=1000" TargetMode="External"/><Relationship Id="rId610" Type="http://schemas.openxmlformats.org/officeDocument/2006/relationships/hyperlink" Target="https://www.nj.gov/cgi-bin/education/csg/15/csg1a.pl?string=MK-12K-121800-3500&amp;maxhits=1000" TargetMode="External"/><Relationship Id="rId694" Type="http://schemas.openxmlformats.org/officeDocument/2006/relationships/hyperlink" Target="https://www.nj.gov/cgi-bin/education/csg/17/csg1a.pl?string=OCHARTER&amp;maxhits=1000" TargetMode="External"/><Relationship Id="rId708" Type="http://schemas.openxmlformats.org/officeDocument/2006/relationships/hyperlink" Target="https://www.nj.gov/cgi-bin/education/csg/17/csg1a.pl?string=OCHARTER&amp;maxhits=1000" TargetMode="External"/><Relationship Id="rId347" Type="http://schemas.openxmlformats.org/officeDocument/2006/relationships/hyperlink" Target="https://www.nj.gov/cgi-bin/education/csg/15/csg1a.pl?string=QCOUNTYVOC&amp;maxhits=1000" TargetMode="External"/><Relationship Id="rId44" Type="http://schemas.openxmlformats.org/officeDocument/2006/relationships/hyperlink" Target="https://www.nj.gov/cgi-bin/education/csg/15/csg1a.pl?string=LK-12K-120-1800&amp;maxhits=1000" TargetMode="External"/><Relationship Id="rId554" Type="http://schemas.openxmlformats.org/officeDocument/2006/relationships/hyperlink" Target="https://www.nj.gov/cgi-bin/education/csg/15/csg1a.pl?string=LK-12K-120-1800&amp;maxhits=1000" TargetMode="External"/><Relationship Id="rId761" Type="http://schemas.openxmlformats.org/officeDocument/2006/relationships/hyperlink" Target="https://www.nj.gov/cgi-bin/education/csg/17/csg1a.pl?string=JK-12K-8401-750&amp;maxhits=1000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j.gov/cgi-bin/education/csg/15/csg1a.pl?string=KK-12K-8751plus&amp;maxhits=1000" TargetMode="External"/><Relationship Id="rId671" Type="http://schemas.openxmlformats.org/officeDocument/2006/relationships/hyperlink" Target="https://www.nj.gov/cgi-bin/education/csg/14/csg1a.pl?string=MK-12K-121800-3500&amp;maxhits=1000" TargetMode="External"/><Relationship Id="rId769" Type="http://schemas.openxmlformats.org/officeDocument/2006/relationships/hyperlink" Target="https://www.nj.gov/cgi-bin/education/csg/19/csg1a.pl?string=EK-8K-8751plus&amp;maxhits=1000" TargetMode="External"/><Relationship Id="rId21" Type="http://schemas.openxmlformats.org/officeDocument/2006/relationships/hyperlink" Target="https://www.nj.gov/cgi-bin/education/csg/15/csg1a.pl?string=EK-8K-8751plus&amp;maxhits=1000" TargetMode="External"/><Relationship Id="rId324" Type="http://schemas.openxmlformats.org/officeDocument/2006/relationships/hyperlink" Target="https://www.nj.gov/cgi-bin/education/csg/15/csg1a.pl?string=OCHARTER&amp;maxhits=1000" TargetMode="External"/><Relationship Id="rId531" Type="http://schemas.openxmlformats.org/officeDocument/2006/relationships/hyperlink" Target="https://www.nj.gov/cgi-bin/education/csg/15/csg1a.pl?string=DK-8K-8401-750&amp;maxhits=1000" TargetMode="External"/><Relationship Id="rId629" Type="http://schemas.openxmlformats.org/officeDocument/2006/relationships/hyperlink" Target="https://www.nj.gov/cgi-bin/education/csg/15/csg1a.pl?string=QCOUNTYVOC&amp;maxhits=1000" TargetMode="External"/><Relationship Id="rId170" Type="http://schemas.openxmlformats.org/officeDocument/2006/relationships/hyperlink" Target="https://www.nj.gov/cgi-bin/education/csg/15/csg1a.pl?string=OCHARTER&amp;maxhits=1000" TargetMode="External"/><Relationship Id="rId268" Type="http://schemas.openxmlformats.org/officeDocument/2006/relationships/hyperlink" Target="https://www.nj.gov/cgi-bin/education/csg/15/csg1a.pl?string=OCHARTER&amp;maxhits=1000" TargetMode="External"/><Relationship Id="rId475" Type="http://schemas.openxmlformats.org/officeDocument/2006/relationships/hyperlink" Target="https://www.nj.gov/cgi-bin/education/csg/15/csg1a.pl?string=GG9-127-129-12&amp;maxhits=1000" TargetMode="External"/><Relationship Id="rId682" Type="http://schemas.openxmlformats.org/officeDocument/2006/relationships/hyperlink" Target="https://www.nj.gov/cgi-bin/education/csg/17/csg1a.pl?string=JK-12K-8401-750&amp;maxhits=1000" TargetMode="External"/><Relationship Id="rId32" Type="http://schemas.openxmlformats.org/officeDocument/2006/relationships/hyperlink" Target="https://www.nj.gov/cgi-bin/education/csg/15/csg1a.pl?string=MK-12K-121800-3500&amp;maxhits=1000" TargetMode="External"/><Relationship Id="rId128" Type="http://schemas.openxmlformats.org/officeDocument/2006/relationships/hyperlink" Target="https://www.nj.gov/cgi-bin/education/csg/15/csg1a.pl?string=EK-8K-8751plus&amp;maxhits=1000" TargetMode="External"/><Relationship Id="rId335" Type="http://schemas.openxmlformats.org/officeDocument/2006/relationships/hyperlink" Target="https://www.nj.gov/cgi-bin/education/csg/15/csg1a.pl?string=CK-8K-80-400&amp;maxhits=1000" TargetMode="External"/><Relationship Id="rId542" Type="http://schemas.openxmlformats.org/officeDocument/2006/relationships/hyperlink" Target="https://www.nj.gov/cgi-bin/education/csg/15/csg1a.pl?string=EK-8K-8751plus&amp;maxhits=1000" TargetMode="External"/><Relationship Id="rId181" Type="http://schemas.openxmlformats.org/officeDocument/2006/relationships/hyperlink" Target="https://www.nj.gov/cgi-bin/education/csg/15/csg1a.pl?string=OCHARTER&amp;maxhits=1000" TargetMode="External"/><Relationship Id="rId402" Type="http://schemas.openxmlformats.org/officeDocument/2006/relationships/hyperlink" Target="https://www.nj.gov/cgi-bin/education/csg/15/csg1a.pl?string=AK-6K-6&amp;maxhits=1000" TargetMode="External"/><Relationship Id="rId279" Type="http://schemas.openxmlformats.org/officeDocument/2006/relationships/hyperlink" Target="https://www.nj.gov/cgi-bin/education/csg/15/csg1a.pl?string=FG7-127-129-12&amp;maxhits=1000" TargetMode="External"/><Relationship Id="rId486" Type="http://schemas.openxmlformats.org/officeDocument/2006/relationships/hyperlink" Target="https://www.nj.gov/cgi-bin/education/csg/15/csg1a.pl?string=DK-8K-8401-750&amp;maxhits=1000" TargetMode="External"/><Relationship Id="rId693" Type="http://schemas.openxmlformats.org/officeDocument/2006/relationships/hyperlink" Target="https://www.nj.gov/cgi-bin/education/csg/17/csg1a.pl?string=OCHARTER&amp;maxhits=1000" TargetMode="External"/><Relationship Id="rId707" Type="http://schemas.openxmlformats.org/officeDocument/2006/relationships/hyperlink" Target="https://www.nj.gov/cgi-bin/education/csg/17/csg1a.pl?string=OCHARTER&amp;maxhits=1000" TargetMode="External"/><Relationship Id="rId43" Type="http://schemas.openxmlformats.org/officeDocument/2006/relationships/hyperlink" Target="https://www.nj.gov/cgi-bin/education/csg/15/csg1a.pl?string=MK-12K-121800-3500&amp;maxhits=1000" TargetMode="External"/><Relationship Id="rId139" Type="http://schemas.openxmlformats.org/officeDocument/2006/relationships/hyperlink" Target="https://www.nj.gov/cgi-bin/education/csg/15/csg1a.pl?string=IK-12K-80-400&amp;maxhits=1000" TargetMode="External"/><Relationship Id="rId346" Type="http://schemas.openxmlformats.org/officeDocument/2006/relationships/hyperlink" Target="https://www.nj.gov/cgi-bin/education/csg/15/csg1a.pl?string=GG9-127-129-12&amp;maxhits=1000" TargetMode="External"/><Relationship Id="rId553" Type="http://schemas.openxmlformats.org/officeDocument/2006/relationships/hyperlink" Target="https://www.nj.gov/cgi-bin/education/csg/15/csg1a.pl?string=MK-12K-121800-3500&amp;maxhits=1000" TargetMode="External"/><Relationship Id="rId760" Type="http://schemas.openxmlformats.org/officeDocument/2006/relationships/hyperlink" Target="https://www.nj.gov/cgi-bin/education/csg/17/csg1a.pl?string=JK-12K-8401-750&amp;maxhits=1000" TargetMode="External"/><Relationship Id="rId192" Type="http://schemas.openxmlformats.org/officeDocument/2006/relationships/hyperlink" Target="https://www.nj.gov/cgi-bin/education/csg/15/csg1a.pl?string=EK-8K-8751plus&amp;maxhits=1000" TargetMode="External"/><Relationship Id="rId206" Type="http://schemas.openxmlformats.org/officeDocument/2006/relationships/hyperlink" Target="https://www.nj.gov/cgi-bin/education/csg/15/csg1a.pl?string=MK-12K-121800-3500&amp;maxhits=1000" TargetMode="External"/><Relationship Id="rId413" Type="http://schemas.openxmlformats.org/officeDocument/2006/relationships/hyperlink" Target="https://www.nj.gov/cgi-bin/education/csg/15/csg1a.pl?string=GG9-127-129-12&amp;maxhits=1000" TargetMode="External"/><Relationship Id="rId497" Type="http://schemas.openxmlformats.org/officeDocument/2006/relationships/hyperlink" Target="https://www.nj.gov/cgi-bin/education/csg/15/csg1a.pl?string=AK-6K-6&amp;maxhits=1000" TargetMode="External"/><Relationship Id="rId620" Type="http://schemas.openxmlformats.org/officeDocument/2006/relationships/hyperlink" Target="https://www.nj.gov/cgi-bin/education/csg/15/csg1a.pl?string=OCHARTER&amp;maxhits=1000" TargetMode="External"/><Relationship Id="rId718" Type="http://schemas.openxmlformats.org/officeDocument/2006/relationships/hyperlink" Target="https://www.nj.gov/cgi-bin/education/csg/17/csg1a.pl?string=OCHARTER&amp;maxhits=1000" TargetMode="External"/><Relationship Id="rId357" Type="http://schemas.openxmlformats.org/officeDocument/2006/relationships/hyperlink" Target="https://www.nj.gov/cgi-bin/education/csg/15/csg1a.pl?string=NK-12K-123500plus&amp;maxhits=1000" TargetMode="External"/><Relationship Id="rId54" Type="http://schemas.openxmlformats.org/officeDocument/2006/relationships/hyperlink" Target="https://www.nj.gov/cgi-bin/education/csg/15/csg1a.pl?string=NK-12K-123500plus&amp;maxhits=1000" TargetMode="External"/><Relationship Id="rId217" Type="http://schemas.openxmlformats.org/officeDocument/2006/relationships/hyperlink" Target="https://www.nj.gov/cgi-bin/education/csg/15/csg1a.pl?string=GG9-127-129-12&amp;maxhits=1000" TargetMode="External"/><Relationship Id="rId564" Type="http://schemas.openxmlformats.org/officeDocument/2006/relationships/hyperlink" Target="https://www.nj.gov/cgi-bin/education/csg/15/csg1a.pl?string=LK-12K-120-1800&amp;maxhits=1000" TargetMode="External"/><Relationship Id="rId771" Type="http://schemas.openxmlformats.org/officeDocument/2006/relationships/hyperlink" Target="https://www.nj.gov/cgi-bin/education/csg/19/csg1a.pl?string=EK-8K-8751plus&amp;maxhits=1000" TargetMode="External"/><Relationship Id="rId424" Type="http://schemas.openxmlformats.org/officeDocument/2006/relationships/hyperlink" Target="https://www.nj.gov/cgi-bin/education/csg/15/csg1a.pl?string=NK-12K-123500plus&amp;maxhits=1000" TargetMode="External"/><Relationship Id="rId631" Type="http://schemas.openxmlformats.org/officeDocument/2006/relationships/hyperlink" Target="https://www.nj.gov/cgi-bin/education/csg/15/csg1a.pl?string=NK-12K-123500plus&amp;maxhits=1000" TargetMode="External"/><Relationship Id="rId729" Type="http://schemas.openxmlformats.org/officeDocument/2006/relationships/hyperlink" Target="https://www.nj.gov/cgi-bin/education/csg/17/csg1a.pl?string=OCHARTER&amp;maxhits=1000" TargetMode="External"/><Relationship Id="rId270" Type="http://schemas.openxmlformats.org/officeDocument/2006/relationships/hyperlink" Target="https://www.nj.gov/cgi-bin/education/csg/15/csg1a.pl?string=OCHARTER&amp;maxhits=1000" TargetMode="External"/><Relationship Id="rId65" Type="http://schemas.openxmlformats.org/officeDocument/2006/relationships/hyperlink" Target="https://www.nj.gov/cgi-bin/education/csg/15/csg1a.pl?string=KK-12K-8751plus&amp;maxhits=1000" TargetMode="External"/><Relationship Id="rId130" Type="http://schemas.openxmlformats.org/officeDocument/2006/relationships/hyperlink" Target="https://www.nj.gov/cgi-bin/education/csg/15/csg1a.pl?string=IK-12K-80-400&amp;maxhits=1000" TargetMode="External"/><Relationship Id="rId368" Type="http://schemas.openxmlformats.org/officeDocument/2006/relationships/hyperlink" Target="https://www.nj.gov/cgi-bin/education/csg/15/csg1a.pl?string=OCHARTER&amp;maxhits=1000" TargetMode="External"/><Relationship Id="rId575" Type="http://schemas.openxmlformats.org/officeDocument/2006/relationships/hyperlink" Target="https://www.nj.gov/cgi-bin/education/csg/15/csg1a.pl?string=MK-12K-121800-3500&amp;maxhits=1000" TargetMode="External"/><Relationship Id="rId782" Type="http://schemas.openxmlformats.org/officeDocument/2006/relationships/hyperlink" Target="https://www.nj.gov/cgi-bin/education/csg/19/csg1a.pl?string=NK-12K-123500plus&amp;maxhits=1000" TargetMode="External"/><Relationship Id="rId228" Type="http://schemas.openxmlformats.org/officeDocument/2006/relationships/hyperlink" Target="https://www.nj.gov/cgi-bin/education/csg/15/csg1a.pl?string=EK-8K-8751plus&amp;maxhits=1000" TargetMode="External"/><Relationship Id="rId435" Type="http://schemas.openxmlformats.org/officeDocument/2006/relationships/hyperlink" Target="https://www.nj.gov/cgi-bin/education/csg/15/csg1a.pl?string=NK-12K-123500plus&amp;maxhits=1000" TargetMode="External"/><Relationship Id="rId642" Type="http://schemas.openxmlformats.org/officeDocument/2006/relationships/hyperlink" Target="https://www.nj.gov/cgi-bin/education/csg/15/csg1a.pl?string=IK-12K-80-400&amp;maxhits=1000" TargetMode="External"/><Relationship Id="rId281" Type="http://schemas.openxmlformats.org/officeDocument/2006/relationships/hyperlink" Target="https://www.nj.gov/cgi-bin/education/csg/15/csg1a.pl?string=AK-6K-6&amp;maxhits=1000" TargetMode="External"/><Relationship Id="rId502" Type="http://schemas.openxmlformats.org/officeDocument/2006/relationships/hyperlink" Target="https://www.nj.gov/cgi-bin/education/csg/15/csg1a.pl?string=NK-12K-123500plus&amp;maxhits=1000" TargetMode="External"/><Relationship Id="rId76" Type="http://schemas.openxmlformats.org/officeDocument/2006/relationships/hyperlink" Target="https://www.nj.gov/cgi-bin/education/csg/15/csg1a.pl?string=DK-8K-8401-750&amp;maxhits=1000" TargetMode="External"/><Relationship Id="rId141" Type="http://schemas.openxmlformats.org/officeDocument/2006/relationships/hyperlink" Target="https://www.nj.gov/cgi-bin/education/csg/15/csg1a.pl?string=DK-8K-8401-750&amp;maxhits=1000" TargetMode="External"/><Relationship Id="rId379" Type="http://schemas.openxmlformats.org/officeDocument/2006/relationships/hyperlink" Target="https://www.nj.gov/cgi-bin/education/csg/15/csg1a.pl?string=OCHARTER&amp;maxhits=1000" TargetMode="External"/><Relationship Id="rId586" Type="http://schemas.openxmlformats.org/officeDocument/2006/relationships/hyperlink" Target="https://www.nj.gov/cgi-bin/education/csg/15/csg1a.pl?string=AK-6K-6&amp;maxhits=1000" TargetMode="External"/><Relationship Id="rId793" Type="http://schemas.openxmlformats.org/officeDocument/2006/relationships/hyperlink" Target="https://www.nj.gov/cgi-bin/education/csg/19/csg1a.pl?string=NK-12K-123500plus&amp;maxhits=1000" TargetMode="External"/><Relationship Id="rId807" Type="http://schemas.openxmlformats.org/officeDocument/2006/relationships/hyperlink" Target="https://www.nj.gov/cgi-bin/education/csg/19/csg1a.pl?string=HK-12K-6&amp;maxhits=1000" TargetMode="External"/><Relationship Id="rId7" Type="http://schemas.openxmlformats.org/officeDocument/2006/relationships/hyperlink" Target="https://www.nj.gov/cgi-bin/education/csg/15/csg1a.pl?string=OCHARTER&amp;maxhits=1000" TargetMode="External"/><Relationship Id="rId239" Type="http://schemas.openxmlformats.org/officeDocument/2006/relationships/hyperlink" Target="https://www.nj.gov/cgi-bin/education/csg/15/csg1a.pl?string=OCHARTER&amp;maxhits=1000" TargetMode="External"/><Relationship Id="rId446" Type="http://schemas.openxmlformats.org/officeDocument/2006/relationships/hyperlink" Target="https://www.nj.gov/cgi-bin/education/csg/15/csg1a.pl?string=DK-8K-8401-750&amp;maxhits=1000" TargetMode="External"/><Relationship Id="rId653" Type="http://schemas.openxmlformats.org/officeDocument/2006/relationships/hyperlink" Target="https://www.nj.gov/cgi-bin/education/csg/15/csg1a.pl?string=QCOUNTYVOC&amp;maxhits=1000" TargetMode="External"/><Relationship Id="rId292" Type="http://schemas.openxmlformats.org/officeDocument/2006/relationships/hyperlink" Target="https://www.nj.gov/cgi-bin/education/csg/15/csg1a.pl?string=AK-6K-6&amp;maxhits=1000" TargetMode="External"/><Relationship Id="rId306" Type="http://schemas.openxmlformats.org/officeDocument/2006/relationships/hyperlink" Target="https://www.nj.gov/cgi-bin/education/csg/15/csg1a.pl?string=OCHARTER&amp;maxhits=1000" TargetMode="External"/><Relationship Id="rId87" Type="http://schemas.openxmlformats.org/officeDocument/2006/relationships/hyperlink" Target="https://www.nj.gov/cgi-bin/education/csg/15/csg1a.pl?string=FG7-127-129-12&amp;maxhits=1000" TargetMode="External"/><Relationship Id="rId513" Type="http://schemas.openxmlformats.org/officeDocument/2006/relationships/hyperlink" Target="https://www.nj.gov/cgi-bin/education/csg/15/csg1a.pl?string=FG7-127-129-12&amp;maxhits=1000" TargetMode="External"/><Relationship Id="rId597" Type="http://schemas.openxmlformats.org/officeDocument/2006/relationships/hyperlink" Target="https://www.nj.gov/cgi-bin/education/csg/15/csg1a.pl?string=LK-12K-120-1800&amp;maxhits=1000" TargetMode="External"/><Relationship Id="rId720" Type="http://schemas.openxmlformats.org/officeDocument/2006/relationships/hyperlink" Target="https://www.nj.gov/cgi-bin/education/csg/17/csg1a.pl?string=OCHARTER&amp;maxhits=1000" TargetMode="External"/><Relationship Id="rId818" Type="http://schemas.openxmlformats.org/officeDocument/2006/relationships/hyperlink" Target="https://www.nj.gov/cgi-bin/education/csg/19/csg1a.pl?string=EK-8K-8751plus&amp;maxhits=1000" TargetMode="External"/><Relationship Id="rId152" Type="http://schemas.openxmlformats.org/officeDocument/2006/relationships/hyperlink" Target="https://www.nj.gov/cgi-bin/education/csg/15/csg1a.pl?string=EK-8K-8751plus&amp;maxhits=1000" TargetMode="External"/><Relationship Id="rId457" Type="http://schemas.openxmlformats.org/officeDocument/2006/relationships/hyperlink" Target="https://www.nj.gov/cgi-bin/education/csg/15/csg1a.pl?string=EK-8K-8751plus&amp;maxhits=1000" TargetMode="External"/><Relationship Id="rId664" Type="http://schemas.openxmlformats.org/officeDocument/2006/relationships/hyperlink" Target="https://www.nj.gov/cgi-bin/education/csg/14/csg1a.pl?string=CK-8K-80-400&amp;maxhits=1000" TargetMode="External"/><Relationship Id="rId14" Type="http://schemas.openxmlformats.org/officeDocument/2006/relationships/hyperlink" Target="https://www.nj.gov/cgi-bin/education/csg/15/csg1a.pl?string=GG9-127-129-12&amp;maxhits=1000" TargetMode="External"/><Relationship Id="rId317" Type="http://schemas.openxmlformats.org/officeDocument/2006/relationships/hyperlink" Target="https://www.nj.gov/cgi-bin/education/csg/15/csg1a.pl?string=OCHARTER&amp;maxhits=1000" TargetMode="External"/><Relationship Id="rId524" Type="http://schemas.openxmlformats.org/officeDocument/2006/relationships/hyperlink" Target="https://www.nj.gov/cgi-bin/education/csg/15/csg1a.pl?string=NK-12K-123500plus&amp;maxhits=1000" TargetMode="External"/><Relationship Id="rId731" Type="http://schemas.openxmlformats.org/officeDocument/2006/relationships/hyperlink" Target="https://www.nj.gov/cgi-bin/education/csg/17/csg1a.pl?string=LK-12K-120-1800&amp;maxhits=1000" TargetMode="External"/><Relationship Id="rId98" Type="http://schemas.openxmlformats.org/officeDocument/2006/relationships/hyperlink" Target="https://www.nj.gov/cgi-bin/education/csg/15/csg1a.pl?string=EK-8K-8751plus&amp;maxhits=1000" TargetMode="External"/><Relationship Id="rId163" Type="http://schemas.openxmlformats.org/officeDocument/2006/relationships/hyperlink" Target="https://www.nj.gov/cgi-bin/education/csg/15/csg1a.pl?string=NK-12K-123500plus&amp;maxhits=1000" TargetMode="External"/><Relationship Id="rId370" Type="http://schemas.openxmlformats.org/officeDocument/2006/relationships/hyperlink" Target="https://www.nj.gov/cgi-bin/education/csg/15/csg1a.pl?string=NK-12K-123500plus&amp;maxhits=1000" TargetMode="External"/><Relationship Id="rId230" Type="http://schemas.openxmlformats.org/officeDocument/2006/relationships/hyperlink" Target="https://www.nj.gov/cgi-bin/education/csg/15/csg1a.pl?string=OCHARTER&amp;maxhits=1000" TargetMode="External"/><Relationship Id="rId468" Type="http://schemas.openxmlformats.org/officeDocument/2006/relationships/hyperlink" Target="https://www.nj.gov/cgi-bin/education/csg/15/csg1a.pl?string=EK-8K-8751plus&amp;maxhits=1000" TargetMode="External"/><Relationship Id="rId675" Type="http://schemas.openxmlformats.org/officeDocument/2006/relationships/hyperlink" Target="https://www.nj.gov/cgi-bin/education/csg/14/csg1a.pl?string=EK-8K-8751plus&amp;maxhits=1000" TargetMode="External"/><Relationship Id="rId25" Type="http://schemas.openxmlformats.org/officeDocument/2006/relationships/hyperlink" Target="https://www.nj.gov/cgi-bin/education/csg/15/csg1a.pl?string=KK-12K-8751plus&amp;maxhits=1000" TargetMode="External"/><Relationship Id="rId328" Type="http://schemas.openxmlformats.org/officeDocument/2006/relationships/hyperlink" Target="https://www.nj.gov/cgi-bin/education/csg/15/csg1a.pl?string=OCHARTER&amp;maxhits=1000" TargetMode="External"/><Relationship Id="rId535" Type="http://schemas.openxmlformats.org/officeDocument/2006/relationships/hyperlink" Target="https://www.nj.gov/cgi-bin/education/csg/15/csg1a.pl?string=QCOUNTYVOC&amp;maxhits=1000" TargetMode="External"/><Relationship Id="rId742" Type="http://schemas.openxmlformats.org/officeDocument/2006/relationships/hyperlink" Target="https://www.nj.gov/cgi-bin/education/csg/17/csg1a.pl?string=OCHARTER&amp;maxhits=1000" TargetMode="External"/><Relationship Id="rId174" Type="http://schemas.openxmlformats.org/officeDocument/2006/relationships/hyperlink" Target="https://www.nj.gov/cgi-bin/education/csg/15/csg1a.pl?string=LK-12K-120-1800&amp;maxhits=1000" TargetMode="External"/><Relationship Id="rId381" Type="http://schemas.openxmlformats.org/officeDocument/2006/relationships/hyperlink" Target="https://www.nj.gov/cgi-bin/education/csg/15/csg1a.pl?string=LK-12K-120-1800&amp;maxhits=1000" TargetMode="External"/><Relationship Id="rId602" Type="http://schemas.openxmlformats.org/officeDocument/2006/relationships/hyperlink" Target="https://www.nj.gov/cgi-bin/education/csg/15/csg1a.pl?string=AK-6K-6&amp;maxhits=1000" TargetMode="External"/><Relationship Id="rId241" Type="http://schemas.openxmlformats.org/officeDocument/2006/relationships/hyperlink" Target="https://www.nj.gov/cgi-bin/education/csg/15/csg1a.pl?string=AK-6K-6&amp;maxhits=1000" TargetMode="External"/><Relationship Id="rId479" Type="http://schemas.openxmlformats.org/officeDocument/2006/relationships/hyperlink" Target="https://www.nj.gov/cgi-bin/education/csg/15/csg1a.pl?string=NK-12K-123500plus&amp;maxhits=1000" TargetMode="External"/><Relationship Id="rId686" Type="http://schemas.openxmlformats.org/officeDocument/2006/relationships/hyperlink" Target="https://www.nj.gov/cgi-bin/education/csg/17/csg1a.pl?string=OCHARTER&amp;maxhits=1000" TargetMode="External"/><Relationship Id="rId36" Type="http://schemas.openxmlformats.org/officeDocument/2006/relationships/hyperlink" Target="https://www.nj.gov/cgi-bin/education/csg/15/csg1a.pl?string=MK-12K-121800-3500&amp;maxhits=1000" TargetMode="External"/><Relationship Id="rId339" Type="http://schemas.openxmlformats.org/officeDocument/2006/relationships/hyperlink" Target="https://www.nj.gov/cgi-bin/education/csg/15/csg1a.pl?string=CK-8K-80-400&amp;maxhits=1000" TargetMode="External"/><Relationship Id="rId546" Type="http://schemas.openxmlformats.org/officeDocument/2006/relationships/hyperlink" Target="https://www.nj.gov/cgi-bin/education/csg/15/csg1a.pl?string=NK-12K-123500plus&amp;maxhits=1000" TargetMode="External"/><Relationship Id="rId753" Type="http://schemas.openxmlformats.org/officeDocument/2006/relationships/hyperlink" Target="https://www.nj.gov/cgi-bin/education/csg/17/csg1a.pl?string=MK-12K-121800-3500&amp;maxhits=1000" TargetMode="External"/><Relationship Id="rId101" Type="http://schemas.openxmlformats.org/officeDocument/2006/relationships/hyperlink" Target="https://www.nj.gov/cgi-bin/education/csg/15/csg1a.pl?string=MK-12K-121800-3500&amp;maxhits=1000" TargetMode="External"/><Relationship Id="rId185" Type="http://schemas.openxmlformats.org/officeDocument/2006/relationships/hyperlink" Target="https://www.nj.gov/cgi-bin/education/csg/15/csg1a.pl?string=JK-12K-8401-750&amp;maxhits=1000" TargetMode="External"/><Relationship Id="rId406" Type="http://schemas.openxmlformats.org/officeDocument/2006/relationships/hyperlink" Target="https://www.nj.gov/cgi-bin/education/csg/15/csg1a.pl?string=JK-12K-8401-750&amp;maxhits=1000" TargetMode="External"/><Relationship Id="rId392" Type="http://schemas.openxmlformats.org/officeDocument/2006/relationships/hyperlink" Target="https://www.nj.gov/cgi-bin/education/csg/15/csg1a.pl?string=NK-12K-123500plus&amp;maxhits=1000" TargetMode="External"/><Relationship Id="rId613" Type="http://schemas.openxmlformats.org/officeDocument/2006/relationships/hyperlink" Target="https://www.nj.gov/cgi-bin/education/csg/15/csg1a.pl?string=IK-12K-80-400&amp;maxhits=1000" TargetMode="External"/><Relationship Id="rId697" Type="http://schemas.openxmlformats.org/officeDocument/2006/relationships/hyperlink" Target="https://www.nj.gov/cgi-bin/education/csg/17/csg1a.pl?string=OCHARTER&amp;maxhits=1000" TargetMode="External"/><Relationship Id="rId820" Type="http://schemas.openxmlformats.org/officeDocument/2006/relationships/hyperlink" Target="https://www.nj.gov/cgi-bin/education/csg/19/csg1a.pl?string=CK-8K-80-400&amp;maxhits=1000" TargetMode="External"/><Relationship Id="rId252" Type="http://schemas.openxmlformats.org/officeDocument/2006/relationships/hyperlink" Target="https://www.nj.gov/cgi-bin/education/csg/15/csg1a.pl?string=OCHARTER&amp;maxhits=1000" TargetMode="External"/><Relationship Id="rId47" Type="http://schemas.openxmlformats.org/officeDocument/2006/relationships/hyperlink" Target="https://www.nj.gov/cgi-bin/education/csg/15/csg1a.pl?string=OCHARTER&amp;maxhits=1000" TargetMode="External"/><Relationship Id="rId112" Type="http://schemas.openxmlformats.org/officeDocument/2006/relationships/hyperlink" Target="https://www.nj.gov/cgi-bin/education/csg/15/csg1a.pl?string=AK-6K-6&amp;maxhits=1000" TargetMode="External"/><Relationship Id="rId557" Type="http://schemas.openxmlformats.org/officeDocument/2006/relationships/hyperlink" Target="https://www.nj.gov/cgi-bin/education/csg/15/csg1a.pl?string=LK-12K-120-1800&amp;maxhits=1000" TargetMode="External"/><Relationship Id="rId764" Type="http://schemas.openxmlformats.org/officeDocument/2006/relationships/hyperlink" Target="https://www.nj.gov/cgi-bin/education/csg/19/csg1a.pl?string=IK-12K-80-400&amp;maxhits=1000" TargetMode="External"/><Relationship Id="rId196" Type="http://schemas.openxmlformats.org/officeDocument/2006/relationships/hyperlink" Target="https://www.nj.gov/cgi-bin/education/csg/15/csg1a.pl?string=IK-12K-80-400&amp;maxhits=1000" TargetMode="External"/><Relationship Id="rId417" Type="http://schemas.openxmlformats.org/officeDocument/2006/relationships/hyperlink" Target="https://www.nj.gov/cgi-bin/education/csg/15/csg1a.pl?string=AK-6K-6&amp;maxhits=1000" TargetMode="External"/><Relationship Id="rId624" Type="http://schemas.openxmlformats.org/officeDocument/2006/relationships/hyperlink" Target="https://www.nj.gov/cgi-bin/education/csg/15/csg1a.pl?string=NK-12K-123500plus&amp;maxhits=1000" TargetMode="External"/><Relationship Id="rId263" Type="http://schemas.openxmlformats.org/officeDocument/2006/relationships/hyperlink" Target="https://www.nj.gov/cgi-bin/education/csg/15/csg1a.pl?string=OCHARTER&amp;maxhits=1000" TargetMode="External"/><Relationship Id="rId470" Type="http://schemas.openxmlformats.org/officeDocument/2006/relationships/hyperlink" Target="https://www.nj.gov/cgi-bin/education/csg/15/csg1a.pl?string=DK-8K-8401-750&amp;maxhits=1000" TargetMode="External"/><Relationship Id="rId58" Type="http://schemas.openxmlformats.org/officeDocument/2006/relationships/hyperlink" Target="https://www.nj.gov/cgi-bin/education/csg/15/csg1a.pl?string=EK-8K-8751plus&amp;maxhits=1000" TargetMode="External"/><Relationship Id="rId123" Type="http://schemas.openxmlformats.org/officeDocument/2006/relationships/hyperlink" Target="https://www.nj.gov/cgi-bin/education/csg/15/csg1a.pl?string=AK-6K-6&amp;maxhits=1000" TargetMode="External"/><Relationship Id="rId330" Type="http://schemas.openxmlformats.org/officeDocument/2006/relationships/hyperlink" Target="https://www.nj.gov/cgi-bin/education/csg/15/csg1a.pl?string=NK-12K-123500plus&amp;maxhits=1000" TargetMode="External"/><Relationship Id="rId568" Type="http://schemas.openxmlformats.org/officeDocument/2006/relationships/hyperlink" Target="https://www.nj.gov/cgi-bin/education/csg/15/csg1a.pl?string=NK-12K-123500plus&amp;maxhits=1000" TargetMode="External"/><Relationship Id="rId775" Type="http://schemas.openxmlformats.org/officeDocument/2006/relationships/hyperlink" Target="https://www.nj.gov/cgi-bin/education/csg/19/csg1a.pl?string=DK-8K-8401-750&amp;maxhits=1000" TargetMode="External"/><Relationship Id="rId428" Type="http://schemas.openxmlformats.org/officeDocument/2006/relationships/hyperlink" Target="https://www.nj.gov/cgi-bin/education/csg/15/csg1a.pl?string=NK-12K-123500plus&amp;maxhits=1000" TargetMode="External"/><Relationship Id="rId635" Type="http://schemas.openxmlformats.org/officeDocument/2006/relationships/hyperlink" Target="https://www.nj.gov/cgi-bin/education/csg/15/csg1a.pl?string=LK-12K-120-1800&amp;maxhits=1000" TargetMode="External"/><Relationship Id="rId274" Type="http://schemas.openxmlformats.org/officeDocument/2006/relationships/hyperlink" Target="https://www.nj.gov/cgi-bin/education/csg/15/csg1a.pl?string=OCHARTER&amp;maxhits=1000" TargetMode="External"/><Relationship Id="rId481" Type="http://schemas.openxmlformats.org/officeDocument/2006/relationships/hyperlink" Target="https://www.nj.gov/cgi-bin/education/csg/15/csg1a.pl?string=CK-8K-80-400&amp;maxhits=1000" TargetMode="External"/><Relationship Id="rId702" Type="http://schemas.openxmlformats.org/officeDocument/2006/relationships/hyperlink" Target="https://www.nj.gov/cgi-bin/education/csg/17/csg1a.pl?string=OCHARTER&amp;maxhits=1000" TargetMode="External"/><Relationship Id="rId69" Type="http://schemas.openxmlformats.org/officeDocument/2006/relationships/hyperlink" Target="https://www.nj.gov/cgi-bin/education/csg/15/csg1a.pl?string=MK-12K-121800-3500&amp;maxhits=1000" TargetMode="External"/><Relationship Id="rId134" Type="http://schemas.openxmlformats.org/officeDocument/2006/relationships/hyperlink" Target="https://www.nj.gov/cgi-bin/education/csg/15/csg1a.pl?string=NK-12K-123500plus&amp;maxhits=1000" TargetMode="External"/><Relationship Id="rId579" Type="http://schemas.openxmlformats.org/officeDocument/2006/relationships/hyperlink" Target="https://www.nj.gov/cgi-bin/education/csg/15/csg1a.pl?string=EK-8K-8751plus&amp;maxhits=1000" TargetMode="External"/><Relationship Id="rId786" Type="http://schemas.openxmlformats.org/officeDocument/2006/relationships/hyperlink" Target="https://www.nj.gov/cgi-bin/education/csg/19/csg1a.pl?string=MK-12K-121800-3500&amp;maxhits=1000" TargetMode="External"/><Relationship Id="rId341" Type="http://schemas.openxmlformats.org/officeDocument/2006/relationships/hyperlink" Target="https://www.nj.gov/cgi-bin/education/csg/15/csg1a.pl?string=CK-8K-80-400&amp;maxhits=1000" TargetMode="External"/><Relationship Id="rId439" Type="http://schemas.openxmlformats.org/officeDocument/2006/relationships/hyperlink" Target="https://www.nj.gov/cgi-bin/education/csg/15/csg1a.pl?string=OCHARTER&amp;maxhits=1000" TargetMode="External"/><Relationship Id="rId646" Type="http://schemas.openxmlformats.org/officeDocument/2006/relationships/hyperlink" Target="https://www.nj.gov/cgi-bin/education/csg/15/csg1a.pl?string=AK-6K-6&amp;maxhits=1000" TargetMode="External"/><Relationship Id="rId201" Type="http://schemas.openxmlformats.org/officeDocument/2006/relationships/hyperlink" Target="https://www.nj.gov/cgi-bin/education/csg/15/csg1a.pl?string=JK-12K-8401-750&amp;maxhits=1000" TargetMode="External"/><Relationship Id="rId285" Type="http://schemas.openxmlformats.org/officeDocument/2006/relationships/hyperlink" Target="https://www.nj.gov/cgi-bin/education/csg/15/csg1a.pl?string=MK-12K-121800-3500&amp;maxhits=1000" TargetMode="External"/><Relationship Id="rId506" Type="http://schemas.openxmlformats.org/officeDocument/2006/relationships/hyperlink" Target="https://www.nj.gov/cgi-bin/education/csg/15/csg1a.pl?string=IK-12K-80-400&amp;maxhits=1000" TargetMode="External"/><Relationship Id="rId492" Type="http://schemas.openxmlformats.org/officeDocument/2006/relationships/hyperlink" Target="https://www.nj.gov/cgi-bin/education/csg/15/csg1a.pl?string=GG9-127-129-12&amp;maxhits=1000" TargetMode="External"/><Relationship Id="rId713" Type="http://schemas.openxmlformats.org/officeDocument/2006/relationships/hyperlink" Target="https://www.nj.gov/cgi-bin/education/csg/17/csg1a.pl?string=OCHARTER&amp;maxhits=1000" TargetMode="External"/><Relationship Id="rId797" Type="http://schemas.openxmlformats.org/officeDocument/2006/relationships/hyperlink" Target="https://www.nj.gov/cgi-bin/education/csg/19/csg1a.pl?string=NK-12K-123500plus&amp;maxhits=1000" TargetMode="External"/><Relationship Id="rId145" Type="http://schemas.openxmlformats.org/officeDocument/2006/relationships/hyperlink" Target="https://www.nj.gov/cgi-bin/education/csg/15/csg1a.pl?string=IK-12K-80-400&amp;maxhits=1000" TargetMode="External"/><Relationship Id="rId352" Type="http://schemas.openxmlformats.org/officeDocument/2006/relationships/hyperlink" Target="https://www.nj.gov/cgi-bin/education/csg/15/csg1a.pl?string=GG9-127-129-12&amp;maxhits=1000" TargetMode="External"/><Relationship Id="rId212" Type="http://schemas.openxmlformats.org/officeDocument/2006/relationships/hyperlink" Target="https://www.nj.gov/cgi-bin/education/csg/15/csg1a.pl?string=IK-12K-80-400&amp;maxhits=1000" TargetMode="External"/><Relationship Id="rId657" Type="http://schemas.openxmlformats.org/officeDocument/2006/relationships/hyperlink" Target="https://www.nj.gov/cgi-bin/education/csg/15/csg1a.pl?string=IK-12K-80-400&amp;maxhits=1000" TargetMode="External"/><Relationship Id="rId296" Type="http://schemas.openxmlformats.org/officeDocument/2006/relationships/hyperlink" Target="https://www.nj.gov/cgi-bin/education/csg/15/csg1a.pl?string=LK-12K-120-1800&amp;maxhits=1000" TargetMode="External"/><Relationship Id="rId517" Type="http://schemas.openxmlformats.org/officeDocument/2006/relationships/hyperlink" Target="https://www.nj.gov/cgi-bin/education/csg/15/csg1a.pl?string=AK-6K-6&amp;maxhits=1000" TargetMode="External"/><Relationship Id="rId724" Type="http://schemas.openxmlformats.org/officeDocument/2006/relationships/hyperlink" Target="https://www.nj.gov/cgi-bin/education/csg/17/csg1a.pl?string=OCHARTER&amp;maxhits=1000" TargetMode="External"/><Relationship Id="rId60" Type="http://schemas.openxmlformats.org/officeDocument/2006/relationships/hyperlink" Target="https://www.nj.gov/cgi-bin/education/csg/15/csg1a.pl?string=MK-12K-121800-3500&amp;maxhits=1000" TargetMode="External"/><Relationship Id="rId156" Type="http://schemas.openxmlformats.org/officeDocument/2006/relationships/hyperlink" Target="https://www.nj.gov/cgi-bin/education/csg/15/csg1a.pl?string=IK-12K-80-400&amp;maxhits=1000" TargetMode="External"/><Relationship Id="rId363" Type="http://schemas.openxmlformats.org/officeDocument/2006/relationships/hyperlink" Target="https://www.nj.gov/cgi-bin/education/csg/15/csg1a.pl?string=PCSSD&amp;maxhits=1000" TargetMode="External"/><Relationship Id="rId570" Type="http://schemas.openxmlformats.org/officeDocument/2006/relationships/hyperlink" Target="https://www.nj.gov/cgi-bin/education/csg/15/csg1a.pl?string=NK-12K-123500plus&amp;maxhits=1000" TargetMode="External"/><Relationship Id="rId223" Type="http://schemas.openxmlformats.org/officeDocument/2006/relationships/hyperlink" Target="https://www.nj.gov/cgi-bin/education/csg/15/csg1a.pl?string=JK-12K-8401-750&amp;maxhits=1000" TargetMode="External"/><Relationship Id="rId430" Type="http://schemas.openxmlformats.org/officeDocument/2006/relationships/hyperlink" Target="https://www.nj.gov/cgi-bin/education/csg/15/csg1a.pl?string=KK-12K-8751plus&amp;maxhits=1000" TargetMode="External"/><Relationship Id="rId668" Type="http://schemas.openxmlformats.org/officeDocument/2006/relationships/hyperlink" Target="https://www.nj.gov/cgi-bin/education/csg/14/csg1a.pl?string=FG7-127-129-12&amp;maxhits=1000" TargetMode="External"/><Relationship Id="rId18" Type="http://schemas.openxmlformats.org/officeDocument/2006/relationships/hyperlink" Target="https://www.nj.gov/cgi-bin/education/csg/15/csg1a.pl?string=GG9-127-129-12&amp;maxhits=1000" TargetMode="External"/><Relationship Id="rId528" Type="http://schemas.openxmlformats.org/officeDocument/2006/relationships/hyperlink" Target="https://www.nj.gov/cgi-bin/education/csg/15/csg1a.pl?string=OCHARTER&amp;maxhits=1000" TargetMode="External"/><Relationship Id="rId735" Type="http://schemas.openxmlformats.org/officeDocument/2006/relationships/hyperlink" Target="https://www.nj.gov/cgi-bin/education/csg/17/csg1a.pl?string=OCHARTER&amp;maxhits=1000" TargetMode="External"/><Relationship Id="rId167" Type="http://schemas.openxmlformats.org/officeDocument/2006/relationships/hyperlink" Target="https://www.nj.gov/cgi-bin/education/csg/15/csg1a.pl?string=OCHARTER&amp;maxhits=1000" TargetMode="External"/><Relationship Id="rId374" Type="http://schemas.openxmlformats.org/officeDocument/2006/relationships/hyperlink" Target="https://www.nj.gov/cgi-bin/education/csg/15/csg1a.pl?string=NK-12K-123500plus&amp;maxhits=1000" TargetMode="External"/><Relationship Id="rId581" Type="http://schemas.openxmlformats.org/officeDocument/2006/relationships/hyperlink" Target="https://www.nj.gov/cgi-bin/education/csg/15/csg1a.pl?string=GG9-127-129-12&amp;maxhits=1000" TargetMode="External"/><Relationship Id="rId71" Type="http://schemas.openxmlformats.org/officeDocument/2006/relationships/hyperlink" Target="https://www.nj.gov/cgi-bin/education/csg/15/csg1a.pl?string=GG9-127-129-12&amp;maxhits=1000" TargetMode="External"/><Relationship Id="rId234" Type="http://schemas.openxmlformats.org/officeDocument/2006/relationships/hyperlink" Target="https://www.nj.gov/cgi-bin/education/csg/15/csg1a.pl?string=MK-12K-121800-3500&amp;maxhits=1000" TargetMode="External"/><Relationship Id="rId679" Type="http://schemas.openxmlformats.org/officeDocument/2006/relationships/hyperlink" Target="https://www.nj.gov/cgi-bin/education/csg/17/csg1a.pl?string=OCHARTER&amp;maxhits=1000" TargetMode="External"/><Relationship Id="rId802" Type="http://schemas.openxmlformats.org/officeDocument/2006/relationships/hyperlink" Target="https://www.nj.gov/cgi-bin/education/csg/19/csg1a.pl?string=NK-12K-123500plus&amp;maxhits=1000" TargetMode="External"/><Relationship Id="rId2" Type="http://schemas.openxmlformats.org/officeDocument/2006/relationships/hyperlink" Target="https://www.nj.gov/cgi-bin/education/csg/15/csg1a.pl?string=NK-12K-123500plus&amp;maxhits=1000" TargetMode="External"/><Relationship Id="rId29" Type="http://schemas.openxmlformats.org/officeDocument/2006/relationships/hyperlink" Target="https://www.nj.gov/cgi-bin/education/csg/15/csg1a.pl?string=OCHARTER&amp;maxhits=1000" TargetMode="External"/><Relationship Id="rId441" Type="http://schemas.openxmlformats.org/officeDocument/2006/relationships/hyperlink" Target="https://www.nj.gov/cgi-bin/education/csg/15/csg1a.pl?string=HK-12K-6&amp;maxhits=1000" TargetMode="External"/><Relationship Id="rId539" Type="http://schemas.openxmlformats.org/officeDocument/2006/relationships/hyperlink" Target="https://www.nj.gov/cgi-bin/education/csg/15/csg1a.pl?string=NK-12K-123500plus&amp;maxhits=1000" TargetMode="External"/><Relationship Id="rId746" Type="http://schemas.openxmlformats.org/officeDocument/2006/relationships/hyperlink" Target="https://www.nj.gov/cgi-bin/education/csg/17/csg1a.pl?string=OCHARTER&amp;maxhits=1000" TargetMode="External"/><Relationship Id="rId178" Type="http://schemas.openxmlformats.org/officeDocument/2006/relationships/hyperlink" Target="https://www.nj.gov/cgi-bin/education/csg/15/csg1a.pl?string=OCHARTER&amp;maxhits=1000" TargetMode="External"/><Relationship Id="rId301" Type="http://schemas.openxmlformats.org/officeDocument/2006/relationships/hyperlink" Target="https://www.nj.gov/cgi-bin/education/csg/15/csg1a.pl?string=MK-12K-121800-3500&amp;maxhits=1000" TargetMode="External"/><Relationship Id="rId82" Type="http://schemas.openxmlformats.org/officeDocument/2006/relationships/hyperlink" Target="https://www.nj.gov/cgi-bin/education/csg/15/csg1a.pl?string=GG9-127-129-12&amp;maxhits=1000" TargetMode="External"/><Relationship Id="rId385" Type="http://schemas.openxmlformats.org/officeDocument/2006/relationships/hyperlink" Target="https://www.nj.gov/cgi-bin/education/csg/15/csg1a.pl?string=QCOUNTYVOC&amp;maxhits=1000" TargetMode="External"/><Relationship Id="rId592" Type="http://schemas.openxmlformats.org/officeDocument/2006/relationships/hyperlink" Target="https://www.nj.gov/cgi-bin/education/csg/15/csg1a.pl?string=LK-12K-120-1800&amp;maxhits=1000" TargetMode="External"/><Relationship Id="rId606" Type="http://schemas.openxmlformats.org/officeDocument/2006/relationships/hyperlink" Target="https://www.nj.gov/cgi-bin/education/csg/15/csg1a.pl?string=MK-12K-121800-3500&amp;maxhits=1000" TargetMode="External"/><Relationship Id="rId813" Type="http://schemas.openxmlformats.org/officeDocument/2006/relationships/hyperlink" Target="https://www.nj.gov/cgi-bin/education/csg/19/csg1a.pl?string=MK-12K-121800-3500&amp;maxhits=1000" TargetMode="External"/><Relationship Id="rId245" Type="http://schemas.openxmlformats.org/officeDocument/2006/relationships/hyperlink" Target="https://www.nj.gov/cgi-bin/education/csg/15/csg1a.pl?string=OCHARTER&amp;maxhits=1000" TargetMode="External"/><Relationship Id="rId452" Type="http://schemas.openxmlformats.org/officeDocument/2006/relationships/hyperlink" Target="https://www.nj.gov/cgi-bin/education/csg/15/csg1a.pl?string=NK-12K-123500plus&amp;maxhits=1000" TargetMode="External"/><Relationship Id="rId105" Type="http://schemas.openxmlformats.org/officeDocument/2006/relationships/hyperlink" Target="https://www.nj.gov/cgi-bin/education/csg/15/csg1a.pl?string=AK-6K-6&amp;maxhits=1000" TargetMode="External"/><Relationship Id="rId312" Type="http://schemas.openxmlformats.org/officeDocument/2006/relationships/hyperlink" Target="https://www.nj.gov/cgi-bin/education/csg/15/csg1a.pl?string=OCHARTER&amp;maxhits=1000" TargetMode="External"/><Relationship Id="rId757" Type="http://schemas.openxmlformats.org/officeDocument/2006/relationships/hyperlink" Target="https://www.nj.gov/cgi-bin/education/csg/17/csg1a.pl?string=OCHARTER&amp;maxhits=1000" TargetMode="External"/><Relationship Id="rId93" Type="http://schemas.openxmlformats.org/officeDocument/2006/relationships/hyperlink" Target="https://www.nj.gov/cgi-bin/education/csg/15/csg1a.pl?string=HK-12K-6&amp;maxhits=1000" TargetMode="External"/><Relationship Id="rId189" Type="http://schemas.openxmlformats.org/officeDocument/2006/relationships/hyperlink" Target="https://www.nj.gov/cgi-bin/education/csg/15/csg1a.pl?string=EK-8K-8751plus&amp;maxhits=1000" TargetMode="External"/><Relationship Id="rId396" Type="http://schemas.openxmlformats.org/officeDocument/2006/relationships/hyperlink" Target="https://www.nj.gov/cgi-bin/education/csg/15/csg1a.pl?string=NK-12K-123500plus&amp;maxhits=1000" TargetMode="External"/><Relationship Id="rId617" Type="http://schemas.openxmlformats.org/officeDocument/2006/relationships/hyperlink" Target="https://www.nj.gov/cgi-bin/education/csg/15/csg1a.pl?string=JK-12K-8401-750&amp;maxhits=1000" TargetMode="External"/><Relationship Id="rId824" Type="http://schemas.openxmlformats.org/officeDocument/2006/relationships/hyperlink" Target="https://www.nj.gov/cgi-bin/education/csg/19/csg1a.pl?string=IK-12K-80-400&amp;maxhits=1000" TargetMode="External"/><Relationship Id="rId256" Type="http://schemas.openxmlformats.org/officeDocument/2006/relationships/hyperlink" Target="https://www.nj.gov/cgi-bin/education/csg/15/csg1a.pl?string=NK-12K-123500plus&amp;maxhits=1000" TargetMode="External"/><Relationship Id="rId463" Type="http://schemas.openxmlformats.org/officeDocument/2006/relationships/hyperlink" Target="https://www.nj.gov/cgi-bin/education/csg/15/csg1a.pl?string=EK-8K-8751plus&amp;maxhits=1000" TargetMode="External"/><Relationship Id="rId670" Type="http://schemas.openxmlformats.org/officeDocument/2006/relationships/hyperlink" Target="https://www.nj.gov/cgi-bin/education/csg/14/csg1a.pl?string=AK-6K-6&amp;maxhits=1000" TargetMode="External"/><Relationship Id="rId116" Type="http://schemas.openxmlformats.org/officeDocument/2006/relationships/hyperlink" Target="https://www.nj.gov/cgi-bin/education/csg/15/csg1a.pl?string=DK-8K-8401-750&amp;maxhits=1000" TargetMode="External"/><Relationship Id="rId323" Type="http://schemas.openxmlformats.org/officeDocument/2006/relationships/hyperlink" Target="https://www.nj.gov/cgi-bin/education/csg/15/csg1a.pl?string=MK-12K-121800-3500&amp;maxhits=1000" TargetMode="External"/><Relationship Id="rId530" Type="http://schemas.openxmlformats.org/officeDocument/2006/relationships/hyperlink" Target="https://www.nj.gov/cgi-bin/education/csg/15/csg1a.pl?string=EK-8K-8751plus&amp;maxhits=1000" TargetMode="External"/><Relationship Id="rId768" Type="http://schemas.openxmlformats.org/officeDocument/2006/relationships/hyperlink" Target="https://www.nj.gov/cgi-bin/education/csg/19/csg1a.pl?string=EK-8K-8751plus&amp;maxhits=1000" TargetMode="External"/><Relationship Id="rId20" Type="http://schemas.openxmlformats.org/officeDocument/2006/relationships/hyperlink" Target="https://www.nj.gov/cgi-bin/education/csg/15/csg1a.pl?string=EK-8K-8751plus&amp;maxhits=1000" TargetMode="External"/><Relationship Id="rId628" Type="http://schemas.openxmlformats.org/officeDocument/2006/relationships/hyperlink" Target="https://www.nj.gov/cgi-bin/education/csg/15/csg1a.pl?string=OCHARTER&amp;maxhits=1000" TargetMode="External"/><Relationship Id="rId267" Type="http://schemas.openxmlformats.org/officeDocument/2006/relationships/hyperlink" Target="https://www.nj.gov/cgi-bin/education/csg/15/csg1a.pl?string=AK-6K-6&amp;maxhits=1000" TargetMode="External"/><Relationship Id="rId474" Type="http://schemas.openxmlformats.org/officeDocument/2006/relationships/hyperlink" Target="https://www.nj.gov/cgi-bin/education/csg/15/csg1a.pl?string=QCOUNTYVOC&amp;maxhits=1000" TargetMode="External"/><Relationship Id="rId127" Type="http://schemas.openxmlformats.org/officeDocument/2006/relationships/hyperlink" Target="https://www.nj.gov/cgi-bin/education/csg/15/csg1a.pl?string=NK-12K-123500plus&amp;maxhits=1000" TargetMode="External"/><Relationship Id="rId681" Type="http://schemas.openxmlformats.org/officeDocument/2006/relationships/hyperlink" Target="https://www.nj.gov/cgi-bin/education/csg/17/csg1a.pl?string=IK-12K-80-400&amp;maxhits=1000" TargetMode="External"/><Relationship Id="rId779" Type="http://schemas.openxmlformats.org/officeDocument/2006/relationships/hyperlink" Target="https://www.nj.gov/cgi-bin/education/csg/19/csg1a.pl?string=EK-8K-8751plus&amp;maxhits=1000" TargetMode="External"/><Relationship Id="rId31" Type="http://schemas.openxmlformats.org/officeDocument/2006/relationships/hyperlink" Target="https://www.nj.gov/cgi-bin/education/csg/15/csg1a.pl?string=QCOUNTYVOC&amp;maxhits=1000" TargetMode="External"/><Relationship Id="rId334" Type="http://schemas.openxmlformats.org/officeDocument/2006/relationships/hyperlink" Target="https://www.nj.gov/cgi-bin/education/csg/15/csg1a.pl?string=CK-8K-80-400&amp;maxhits=1000" TargetMode="External"/><Relationship Id="rId541" Type="http://schemas.openxmlformats.org/officeDocument/2006/relationships/hyperlink" Target="https://www.nj.gov/cgi-bin/education/csg/15/csg1a.pl?string=EK-8K-8751plus&amp;maxhits=1000" TargetMode="External"/><Relationship Id="rId639" Type="http://schemas.openxmlformats.org/officeDocument/2006/relationships/hyperlink" Target="https://www.nj.gov/cgi-bin/education/csg/15/csg1a.pl?string=KK-12K-8751plus&amp;maxhits=1000" TargetMode="External"/><Relationship Id="rId180" Type="http://schemas.openxmlformats.org/officeDocument/2006/relationships/hyperlink" Target="https://www.nj.gov/cgi-bin/education/csg/15/csg1a.pl?string=IK-12K-80-400&amp;maxhits=1000" TargetMode="External"/><Relationship Id="rId278" Type="http://schemas.openxmlformats.org/officeDocument/2006/relationships/hyperlink" Target="https://www.nj.gov/cgi-bin/education/csg/15/csg1a.pl?string=FG7-127-129-12&amp;maxhits=1000" TargetMode="External"/><Relationship Id="rId401" Type="http://schemas.openxmlformats.org/officeDocument/2006/relationships/hyperlink" Target="https://www.nj.gov/cgi-bin/education/csg/15/csg1a.pl?string=MK-12K-121800-3500&amp;maxhits=1000" TargetMode="External"/><Relationship Id="rId485" Type="http://schemas.openxmlformats.org/officeDocument/2006/relationships/hyperlink" Target="https://www.nj.gov/cgi-bin/education/csg/15/csg1a.pl?string=IK-12K-80-400&amp;maxhits=1000" TargetMode="External"/><Relationship Id="rId692" Type="http://schemas.openxmlformats.org/officeDocument/2006/relationships/hyperlink" Target="https://www.nj.gov/cgi-bin/education/csg/17/csg1a.pl?string=OCHARTER&amp;maxhits=1000" TargetMode="External"/><Relationship Id="rId706" Type="http://schemas.openxmlformats.org/officeDocument/2006/relationships/hyperlink" Target="https://www.nj.gov/cgi-bin/education/csg/17/csg1a.pl?string=OCHARTER&amp;maxhits=1000" TargetMode="External"/><Relationship Id="rId42" Type="http://schemas.openxmlformats.org/officeDocument/2006/relationships/hyperlink" Target="https://www.nj.gov/cgi-bin/education/csg/15/csg1a.pl?string=HK-12K-6&amp;maxhits=1000" TargetMode="External"/><Relationship Id="rId138" Type="http://schemas.openxmlformats.org/officeDocument/2006/relationships/hyperlink" Target="https://www.nj.gov/cgi-bin/education/csg/15/csg1a.pl?string=LK-12K-120-1800&amp;maxhits=1000" TargetMode="External"/><Relationship Id="rId345" Type="http://schemas.openxmlformats.org/officeDocument/2006/relationships/hyperlink" Target="https://www.nj.gov/cgi-bin/education/csg/15/csg1a.pl?string=DK-8K-8401-750&amp;maxhits=1000" TargetMode="External"/><Relationship Id="rId552" Type="http://schemas.openxmlformats.org/officeDocument/2006/relationships/hyperlink" Target="https://www.nj.gov/cgi-bin/education/csg/15/csg1a.pl?string=IK-12K-80-400&amp;maxhits=1000" TargetMode="External"/><Relationship Id="rId191" Type="http://schemas.openxmlformats.org/officeDocument/2006/relationships/hyperlink" Target="https://www.nj.gov/cgi-bin/education/csg/15/csg1a.pl?string=GG9-127-129-12&amp;maxhits=1000" TargetMode="External"/><Relationship Id="rId205" Type="http://schemas.openxmlformats.org/officeDocument/2006/relationships/hyperlink" Target="https://www.nj.gov/cgi-bin/education/csg/15/csg1a.pl?string=IK-12K-80-400&amp;maxhits=1000" TargetMode="External"/><Relationship Id="rId412" Type="http://schemas.openxmlformats.org/officeDocument/2006/relationships/hyperlink" Target="https://www.nj.gov/cgi-bin/education/csg/15/csg1a.pl?string=EK-8K-8751plus&amp;maxhits=1000" TargetMode="External"/><Relationship Id="rId289" Type="http://schemas.openxmlformats.org/officeDocument/2006/relationships/hyperlink" Target="https://www.nj.gov/cgi-bin/education/csg/15/csg1a.pl?string=AK-6K-6&amp;maxhits=1000" TargetMode="External"/><Relationship Id="rId496" Type="http://schemas.openxmlformats.org/officeDocument/2006/relationships/hyperlink" Target="https://www.nj.gov/cgi-bin/education/csg/15/csg1a.pl?string=AK-6K-6&amp;maxhits=1000" TargetMode="External"/><Relationship Id="rId717" Type="http://schemas.openxmlformats.org/officeDocument/2006/relationships/hyperlink" Target="https://www.nj.gov/cgi-bin/education/csg/17/csg1a.pl?string=OCHARTER&amp;maxhits=1000" TargetMode="External"/><Relationship Id="rId53" Type="http://schemas.openxmlformats.org/officeDocument/2006/relationships/hyperlink" Target="https://www.nj.gov/cgi-bin/education/csg/15/csg1a.pl?string=MK-12K-121800-3500&amp;maxhits=1000" TargetMode="External"/><Relationship Id="rId149" Type="http://schemas.openxmlformats.org/officeDocument/2006/relationships/hyperlink" Target="https://www.nj.gov/cgi-bin/education/csg/15/csg1a.pl?string=OCHARTER&amp;maxhits=1000" TargetMode="External"/><Relationship Id="rId356" Type="http://schemas.openxmlformats.org/officeDocument/2006/relationships/hyperlink" Target="https://www.nj.gov/cgi-bin/education/csg/15/csg1a.pl?string=NK-12K-123500plus&amp;maxhits=1000" TargetMode="External"/><Relationship Id="rId563" Type="http://schemas.openxmlformats.org/officeDocument/2006/relationships/hyperlink" Target="https://www.nj.gov/cgi-bin/education/csg/15/csg1a.pl?string=NK-12K-123500plus&amp;maxhits=1000" TargetMode="External"/><Relationship Id="rId770" Type="http://schemas.openxmlformats.org/officeDocument/2006/relationships/hyperlink" Target="https://www.nj.gov/cgi-bin/education/csg/19/csg1a.pl?string=EK-8K-8751plus&amp;maxhits=1000" TargetMode="External"/><Relationship Id="rId216" Type="http://schemas.openxmlformats.org/officeDocument/2006/relationships/hyperlink" Target="https://www.nj.gov/cgi-bin/education/csg/15/csg1a.pl?string=QCOUNTYVOC&amp;maxhits=1000" TargetMode="External"/><Relationship Id="rId423" Type="http://schemas.openxmlformats.org/officeDocument/2006/relationships/hyperlink" Target="https://www.nj.gov/cgi-bin/education/csg/15/csg1a.pl?string=EK-8K-8751plus&amp;maxhits=1000" TargetMode="External"/><Relationship Id="rId630" Type="http://schemas.openxmlformats.org/officeDocument/2006/relationships/hyperlink" Target="https://www.nj.gov/cgi-bin/education/csg/15/csg1a.pl?string=NK-12K-123500plus&amp;maxhits=1000" TargetMode="External"/><Relationship Id="rId728" Type="http://schemas.openxmlformats.org/officeDocument/2006/relationships/hyperlink" Target="https://www.nj.gov/cgi-bin/education/csg/17/csg1a.pl?string=OCHARTER&amp;maxhits=1000" TargetMode="External"/><Relationship Id="rId64" Type="http://schemas.openxmlformats.org/officeDocument/2006/relationships/hyperlink" Target="https://www.nj.gov/cgi-bin/education/csg/15/csg1a.pl?string=MK-12K-121800-3500&amp;maxhits=1000" TargetMode="External"/><Relationship Id="rId367" Type="http://schemas.openxmlformats.org/officeDocument/2006/relationships/hyperlink" Target="https://www.nj.gov/cgi-bin/education/csg/15/csg1a.pl?string=NK-12K-123500plus&amp;maxhits=1000" TargetMode="External"/><Relationship Id="rId574" Type="http://schemas.openxmlformats.org/officeDocument/2006/relationships/hyperlink" Target="https://www.nj.gov/cgi-bin/education/csg/15/csg1a.pl?string=QCOUNTYVOC&amp;maxhits=1000" TargetMode="External"/><Relationship Id="rId227" Type="http://schemas.openxmlformats.org/officeDocument/2006/relationships/hyperlink" Target="https://www.nj.gov/cgi-bin/education/csg/15/csg1a.pl?string=CK-8K-80-400&amp;maxhits=1000" TargetMode="External"/><Relationship Id="rId781" Type="http://schemas.openxmlformats.org/officeDocument/2006/relationships/hyperlink" Target="https://www.nj.gov/cgi-bin/education/csg/19/csg1a.pl?string=MK-12K-121800-3500&amp;maxhits=1000" TargetMode="External"/><Relationship Id="rId434" Type="http://schemas.openxmlformats.org/officeDocument/2006/relationships/hyperlink" Target="https://www.nj.gov/cgi-bin/education/csg/15/csg1a.pl?string=IK-12K-80-400&amp;maxhits=1000" TargetMode="External"/><Relationship Id="rId641" Type="http://schemas.openxmlformats.org/officeDocument/2006/relationships/hyperlink" Target="https://www.nj.gov/cgi-bin/education/csg/15/csg1a.pl?string=MK-12K-121800-3500&amp;maxhits=1000" TargetMode="External"/><Relationship Id="rId739" Type="http://schemas.openxmlformats.org/officeDocument/2006/relationships/hyperlink" Target="https://www.nj.gov/cgi-bin/education/csg/17/csg1a.pl?string=OCHARTER&amp;maxhits=1000" TargetMode="External"/><Relationship Id="rId280" Type="http://schemas.openxmlformats.org/officeDocument/2006/relationships/hyperlink" Target="https://www.nj.gov/cgi-bin/education/csg/15/csg1a.pl?string=NK-12K-123500plus&amp;maxhits=1000" TargetMode="External"/><Relationship Id="rId501" Type="http://schemas.openxmlformats.org/officeDocument/2006/relationships/hyperlink" Target="https://www.nj.gov/cgi-bin/education/csg/15/csg1a.pl?string=AK-6K-6&amp;maxhits=1000" TargetMode="External"/><Relationship Id="rId75" Type="http://schemas.openxmlformats.org/officeDocument/2006/relationships/hyperlink" Target="https://www.nj.gov/cgi-bin/education/csg/15/csg1a.pl?string=EK-8K-8751plus&amp;maxhits=1000" TargetMode="External"/><Relationship Id="rId140" Type="http://schemas.openxmlformats.org/officeDocument/2006/relationships/hyperlink" Target="https://www.nj.gov/cgi-bin/education/csg/15/csg1a.pl?string=EK-8K-8751plus&amp;maxhits=1000" TargetMode="External"/><Relationship Id="rId378" Type="http://schemas.openxmlformats.org/officeDocument/2006/relationships/hyperlink" Target="https://www.nj.gov/cgi-bin/education/csg/15/csg1a.pl?string=NK-12K-123500plus&amp;maxhits=1000" TargetMode="External"/><Relationship Id="rId585" Type="http://schemas.openxmlformats.org/officeDocument/2006/relationships/hyperlink" Target="https://www.nj.gov/cgi-bin/education/csg/15/csg1a.pl?string=DK-8K-8401-750&amp;maxhits=1000" TargetMode="External"/><Relationship Id="rId792" Type="http://schemas.openxmlformats.org/officeDocument/2006/relationships/hyperlink" Target="https://www.nj.gov/cgi-bin/education/csg/19/csg1a.pl?string=NK-12K-123500plus&amp;maxhits=1000" TargetMode="External"/><Relationship Id="rId806" Type="http://schemas.openxmlformats.org/officeDocument/2006/relationships/hyperlink" Target="https://www.nj.gov/cgi-bin/education/csg/19/csg1a.pl?string=PCSSD&amp;maxhits=1000" TargetMode="External"/><Relationship Id="rId6" Type="http://schemas.openxmlformats.org/officeDocument/2006/relationships/hyperlink" Target="https://www.nj.gov/cgi-bin/education/csg/15/csg1a.pl?string=MK-12K-121800-3500&amp;maxhits=1000" TargetMode="External"/><Relationship Id="rId238" Type="http://schemas.openxmlformats.org/officeDocument/2006/relationships/hyperlink" Target="https://www.nj.gov/cgi-bin/education/csg/15/csg1a.pl?string=NK-12K-123500plus&amp;maxhits=1000" TargetMode="External"/><Relationship Id="rId445" Type="http://schemas.openxmlformats.org/officeDocument/2006/relationships/hyperlink" Target="https://www.nj.gov/cgi-bin/education/csg/15/csg1a.pl?string=GG9-127-129-12&amp;maxhits=1000" TargetMode="External"/><Relationship Id="rId652" Type="http://schemas.openxmlformats.org/officeDocument/2006/relationships/hyperlink" Target="https://www.nj.gov/cgi-bin/education/csg/15/csg1a.pl?string=PCSSD&amp;maxhits=1000" TargetMode="External"/><Relationship Id="rId291" Type="http://schemas.openxmlformats.org/officeDocument/2006/relationships/hyperlink" Target="https://www.nj.gov/cgi-bin/education/csg/15/csg1a.pl?string=KK-12K-8751plus&amp;maxhits=1000" TargetMode="External"/><Relationship Id="rId305" Type="http://schemas.openxmlformats.org/officeDocument/2006/relationships/hyperlink" Target="https://www.nj.gov/cgi-bin/education/csg/15/csg1a.pl?string=NK-12K-123500plus&amp;maxhits=1000" TargetMode="External"/><Relationship Id="rId512" Type="http://schemas.openxmlformats.org/officeDocument/2006/relationships/hyperlink" Target="https://www.nj.gov/cgi-bin/education/csg/15/csg1a.pl?string=HK-12K-6&amp;maxhits=1000" TargetMode="External"/><Relationship Id="rId86" Type="http://schemas.openxmlformats.org/officeDocument/2006/relationships/hyperlink" Target="https://www.nj.gov/cgi-bin/education/csg/15/csg1a.pl?string=NK-12K-123500plus&amp;maxhits=1000" TargetMode="External"/><Relationship Id="rId151" Type="http://schemas.openxmlformats.org/officeDocument/2006/relationships/hyperlink" Target="https://www.nj.gov/cgi-bin/education/csg/15/csg1a.pl?string=JK-12K-8401-750&amp;maxhits=1000" TargetMode="External"/><Relationship Id="rId389" Type="http://schemas.openxmlformats.org/officeDocument/2006/relationships/hyperlink" Target="https://www.nj.gov/cgi-bin/education/csg/15/csg1a.pl?string=NK-12K-123500plus&amp;maxhits=1000" TargetMode="External"/><Relationship Id="rId596" Type="http://schemas.openxmlformats.org/officeDocument/2006/relationships/hyperlink" Target="https://www.nj.gov/cgi-bin/education/csg/15/csg1a.pl?string=IK-12K-80-400&amp;maxhits=1000" TargetMode="External"/><Relationship Id="rId817" Type="http://schemas.openxmlformats.org/officeDocument/2006/relationships/hyperlink" Target="https://www.nj.gov/cgi-bin/education/csg/19/csg1a.pl?string=MK-12K-121800-3500&amp;maxhits=1000" TargetMode="External"/><Relationship Id="rId193" Type="http://schemas.openxmlformats.org/officeDocument/2006/relationships/hyperlink" Target="https://www.nj.gov/cgi-bin/education/csg/15/csg1a.pl?string=EK-8K-8751plus&amp;maxhits=1000" TargetMode="External"/><Relationship Id="rId207" Type="http://schemas.openxmlformats.org/officeDocument/2006/relationships/hyperlink" Target="https://www.nj.gov/cgi-bin/education/csg/15/csg1a.pl?string=IK-12K-80-400&amp;maxhits=1000" TargetMode="External"/><Relationship Id="rId249" Type="http://schemas.openxmlformats.org/officeDocument/2006/relationships/hyperlink" Target="https://www.nj.gov/cgi-bin/education/csg/15/csg1a.pl?string=NK-12K-123500plus&amp;maxhits=1000" TargetMode="External"/><Relationship Id="rId414" Type="http://schemas.openxmlformats.org/officeDocument/2006/relationships/hyperlink" Target="https://www.nj.gov/cgi-bin/education/csg/15/csg1a.pl?string=EK-8K-8751plus&amp;maxhits=1000" TargetMode="External"/><Relationship Id="rId456" Type="http://schemas.openxmlformats.org/officeDocument/2006/relationships/hyperlink" Target="https://www.nj.gov/cgi-bin/education/csg/15/csg1a.pl?string=LK-12K-120-1800&amp;maxhits=1000" TargetMode="External"/><Relationship Id="rId498" Type="http://schemas.openxmlformats.org/officeDocument/2006/relationships/hyperlink" Target="https://www.nj.gov/cgi-bin/education/csg/15/csg1a.pl?string=NK-12K-123500plus&amp;maxhits=1000" TargetMode="External"/><Relationship Id="rId621" Type="http://schemas.openxmlformats.org/officeDocument/2006/relationships/hyperlink" Target="https://www.nj.gov/cgi-bin/education/csg/15/csg1a.pl?string=NK-12K-123500plus&amp;maxhits=1000" TargetMode="External"/><Relationship Id="rId663" Type="http://schemas.openxmlformats.org/officeDocument/2006/relationships/hyperlink" Target="https://www.nj.gov/cgi-bin/education/csg/14/csg1a.pl?string=DK-8K-8401-750&amp;maxhits=1000" TargetMode="External"/><Relationship Id="rId13" Type="http://schemas.openxmlformats.org/officeDocument/2006/relationships/hyperlink" Target="https://www.nj.gov/cgi-bin/education/csg/15/csg1a.pl?string=EK-8K-8751plus&amp;maxhits=1000" TargetMode="External"/><Relationship Id="rId109" Type="http://schemas.openxmlformats.org/officeDocument/2006/relationships/hyperlink" Target="https://www.nj.gov/cgi-bin/education/csg/15/csg1a.pl?string=PCSSD&amp;maxhits=1000" TargetMode="External"/><Relationship Id="rId260" Type="http://schemas.openxmlformats.org/officeDocument/2006/relationships/hyperlink" Target="https://www.nj.gov/cgi-bin/education/csg/15/csg1a.pl?string=AK-6K-6&amp;maxhits=1000" TargetMode="External"/><Relationship Id="rId316" Type="http://schemas.openxmlformats.org/officeDocument/2006/relationships/hyperlink" Target="https://www.nj.gov/cgi-bin/education/csg/15/csg1a.pl?string=NK-12K-123500plus&amp;maxhits=1000" TargetMode="External"/><Relationship Id="rId523" Type="http://schemas.openxmlformats.org/officeDocument/2006/relationships/hyperlink" Target="https://www.nj.gov/cgi-bin/education/csg/15/csg1a.pl?string=OCHARTER&amp;maxhits=1000" TargetMode="External"/><Relationship Id="rId719" Type="http://schemas.openxmlformats.org/officeDocument/2006/relationships/hyperlink" Target="https://www.nj.gov/cgi-bin/education/csg/17/csg1a.pl?string=OCHARTER&amp;maxhits=1000" TargetMode="External"/><Relationship Id="rId55" Type="http://schemas.openxmlformats.org/officeDocument/2006/relationships/hyperlink" Target="https://www.nj.gov/cgi-bin/education/csg/15/csg1a.pl?string=DK-8K-8401-750&amp;maxhits=1000" TargetMode="External"/><Relationship Id="rId97" Type="http://schemas.openxmlformats.org/officeDocument/2006/relationships/hyperlink" Target="https://www.nj.gov/cgi-bin/education/csg/15/csg1a.pl?string=NK-12K-123500plus&amp;maxhits=1000" TargetMode="External"/><Relationship Id="rId120" Type="http://schemas.openxmlformats.org/officeDocument/2006/relationships/hyperlink" Target="https://www.nj.gov/cgi-bin/education/csg/15/csg1a.pl?string=DK-8K-8401-750&amp;maxhits=1000" TargetMode="External"/><Relationship Id="rId358" Type="http://schemas.openxmlformats.org/officeDocument/2006/relationships/hyperlink" Target="https://www.nj.gov/cgi-bin/education/csg/15/csg1a.pl?string=OCHARTER&amp;maxhits=1000" TargetMode="External"/><Relationship Id="rId565" Type="http://schemas.openxmlformats.org/officeDocument/2006/relationships/hyperlink" Target="https://www.nj.gov/cgi-bin/education/csg/15/csg1a.pl?string=KK-12K-8751plus&amp;maxhits=1000" TargetMode="External"/><Relationship Id="rId730" Type="http://schemas.openxmlformats.org/officeDocument/2006/relationships/hyperlink" Target="https://www.nj.gov/cgi-bin/education/csg/17/csg1a.pl?string=OCHARTER&amp;maxhits=1000" TargetMode="External"/><Relationship Id="rId772" Type="http://schemas.openxmlformats.org/officeDocument/2006/relationships/hyperlink" Target="https://www.nj.gov/cgi-bin/education/csg/19/csg1a.pl?string=EK-8K-8751plus&amp;maxhits=1000" TargetMode="External"/><Relationship Id="rId828" Type="http://schemas.openxmlformats.org/officeDocument/2006/relationships/hyperlink" Target="https://www.nj.gov/cgi-bin/education/csg/19/csg1a.pl?string=EK-8K-8751plus&amp;maxhits=1000" TargetMode="External"/><Relationship Id="rId162" Type="http://schemas.openxmlformats.org/officeDocument/2006/relationships/hyperlink" Target="https://www.nj.gov/cgi-bin/education/csg/15/csg1a.pl?string=OCHARTER&amp;maxhits=1000" TargetMode="External"/><Relationship Id="rId218" Type="http://schemas.openxmlformats.org/officeDocument/2006/relationships/hyperlink" Target="https://www.nj.gov/cgi-bin/education/csg/15/csg1a.pl?string=CK-8K-80-400&amp;maxhits=1000" TargetMode="External"/><Relationship Id="rId425" Type="http://schemas.openxmlformats.org/officeDocument/2006/relationships/hyperlink" Target="https://www.nj.gov/cgi-bin/education/csg/15/csg1a.pl?string=EK-8K-8751plus&amp;maxhits=1000" TargetMode="External"/><Relationship Id="rId467" Type="http://schemas.openxmlformats.org/officeDocument/2006/relationships/hyperlink" Target="https://www.nj.gov/cgi-bin/education/csg/15/csg1a.pl?string=KK-12K-8751plus&amp;maxhits=1000" TargetMode="External"/><Relationship Id="rId632" Type="http://schemas.openxmlformats.org/officeDocument/2006/relationships/hyperlink" Target="https://www.nj.gov/cgi-bin/education/csg/15/csg1a.pl?string=IK-12K-80-400&amp;maxhits=1000" TargetMode="External"/><Relationship Id="rId271" Type="http://schemas.openxmlformats.org/officeDocument/2006/relationships/hyperlink" Target="https://www.nj.gov/cgi-bin/education/csg/15/csg1a.pl?string=OCHARTER&amp;maxhits=1000" TargetMode="External"/><Relationship Id="rId674" Type="http://schemas.openxmlformats.org/officeDocument/2006/relationships/hyperlink" Target="https://www.nj.gov/cgi-bin/education/csg/14/csg1a.pl?string=JK-12K-8401-750&amp;maxhits=1000" TargetMode="External"/><Relationship Id="rId24" Type="http://schemas.openxmlformats.org/officeDocument/2006/relationships/hyperlink" Target="https://www.nj.gov/cgi-bin/education/csg/15/csg1a.pl?string=EK-8K-8751plus&amp;maxhits=1000" TargetMode="External"/><Relationship Id="rId66" Type="http://schemas.openxmlformats.org/officeDocument/2006/relationships/hyperlink" Target="https://www.nj.gov/cgi-bin/education/csg/15/csg1a.pl?string=LK-12K-120-1800&amp;maxhits=1000" TargetMode="External"/><Relationship Id="rId131" Type="http://schemas.openxmlformats.org/officeDocument/2006/relationships/hyperlink" Target="https://www.nj.gov/cgi-bin/education/csg/15/csg1a.pl?string=AK-6K-6&amp;maxhits=1000" TargetMode="External"/><Relationship Id="rId327" Type="http://schemas.openxmlformats.org/officeDocument/2006/relationships/hyperlink" Target="https://www.nj.gov/cgi-bin/education/csg/15/csg1a.pl?string=NK-12K-123500plus&amp;maxhits=1000" TargetMode="External"/><Relationship Id="rId369" Type="http://schemas.openxmlformats.org/officeDocument/2006/relationships/hyperlink" Target="https://www.nj.gov/cgi-bin/education/csg/15/csg1a.pl?string=MK-12K-121800-3500&amp;maxhits=1000" TargetMode="External"/><Relationship Id="rId534" Type="http://schemas.openxmlformats.org/officeDocument/2006/relationships/hyperlink" Target="https://www.nj.gov/cgi-bin/education/csg/15/csg1a.pl?string=GG9-127-129-12&amp;maxhits=1000" TargetMode="External"/><Relationship Id="rId576" Type="http://schemas.openxmlformats.org/officeDocument/2006/relationships/hyperlink" Target="https://www.nj.gov/cgi-bin/education/csg/15/csg1a.pl?string=MK-12K-121800-3500&amp;maxhits=1000" TargetMode="External"/><Relationship Id="rId741" Type="http://schemas.openxmlformats.org/officeDocument/2006/relationships/hyperlink" Target="https://www.nj.gov/cgi-bin/education/csg/17/csg1a.pl?string=OCHARTER&amp;maxhits=1000" TargetMode="External"/><Relationship Id="rId783" Type="http://schemas.openxmlformats.org/officeDocument/2006/relationships/hyperlink" Target="https://www.nj.gov/cgi-bin/education/csg/19/csg1a.pl?string=NK-12K-123500plus&amp;maxhits=1000" TargetMode="External"/><Relationship Id="rId173" Type="http://schemas.openxmlformats.org/officeDocument/2006/relationships/hyperlink" Target="https://www.nj.gov/cgi-bin/education/csg/15/csg1a.pl?string=EK-8K-8751plus&amp;maxhits=1000" TargetMode="External"/><Relationship Id="rId229" Type="http://schemas.openxmlformats.org/officeDocument/2006/relationships/hyperlink" Target="https://www.nj.gov/cgi-bin/education/csg/15/csg1a.pl?string=NK-12K-123500plus&amp;maxhits=1000" TargetMode="External"/><Relationship Id="rId380" Type="http://schemas.openxmlformats.org/officeDocument/2006/relationships/hyperlink" Target="https://www.nj.gov/cgi-bin/education/csg/15/csg1a.pl?string=OCHARTER&amp;maxhits=1000" TargetMode="External"/><Relationship Id="rId436" Type="http://schemas.openxmlformats.org/officeDocument/2006/relationships/hyperlink" Target="https://www.nj.gov/cgi-bin/education/csg/15/csg1a.pl?string=NK-12K-123500plus&amp;maxhits=1000" TargetMode="External"/><Relationship Id="rId601" Type="http://schemas.openxmlformats.org/officeDocument/2006/relationships/hyperlink" Target="https://www.nj.gov/cgi-bin/education/csg/15/csg1a.pl?string=CK-8K-80-400&amp;maxhits=1000" TargetMode="External"/><Relationship Id="rId643" Type="http://schemas.openxmlformats.org/officeDocument/2006/relationships/hyperlink" Target="https://www.nj.gov/cgi-bin/education/csg/15/csg1a.pl?string=IK-12K-80-400&amp;maxhits=1000" TargetMode="External"/><Relationship Id="rId240" Type="http://schemas.openxmlformats.org/officeDocument/2006/relationships/hyperlink" Target="https://www.nj.gov/cgi-bin/education/csg/15/csg1a.pl?string=QCOUNTYVOC&amp;maxhits=1000" TargetMode="External"/><Relationship Id="rId478" Type="http://schemas.openxmlformats.org/officeDocument/2006/relationships/hyperlink" Target="https://www.nj.gov/cgi-bin/education/csg/15/csg1a.pl?string=IK-12K-80-400&amp;maxhits=1000" TargetMode="External"/><Relationship Id="rId685" Type="http://schemas.openxmlformats.org/officeDocument/2006/relationships/hyperlink" Target="https://www.nj.gov/cgi-bin/education/csg/17/csg1a.pl?string=OCHARTER&amp;maxhits=1000" TargetMode="External"/><Relationship Id="rId35" Type="http://schemas.openxmlformats.org/officeDocument/2006/relationships/hyperlink" Target="https://www.nj.gov/cgi-bin/education/csg/15/csg1a.pl?string=GG9-127-129-12&amp;maxhits=1000" TargetMode="External"/><Relationship Id="rId77" Type="http://schemas.openxmlformats.org/officeDocument/2006/relationships/hyperlink" Target="https://www.nj.gov/cgi-bin/education/csg/15/csg1a.pl?string=AK-6K-6&amp;maxhits=1000" TargetMode="External"/><Relationship Id="rId100" Type="http://schemas.openxmlformats.org/officeDocument/2006/relationships/hyperlink" Target="https://www.nj.gov/cgi-bin/education/csg/15/csg1a.pl?string=LK-12K-120-1800&amp;maxhits=1000" TargetMode="External"/><Relationship Id="rId282" Type="http://schemas.openxmlformats.org/officeDocument/2006/relationships/hyperlink" Target="https://www.nj.gov/cgi-bin/education/csg/15/csg1a.pl?string=AK-6K-6&amp;maxhits=1000" TargetMode="External"/><Relationship Id="rId338" Type="http://schemas.openxmlformats.org/officeDocument/2006/relationships/hyperlink" Target="https://www.nj.gov/cgi-bin/education/csg/15/csg1a.pl?string=GG9-127-129-12&amp;maxhits=1000" TargetMode="External"/><Relationship Id="rId503" Type="http://schemas.openxmlformats.org/officeDocument/2006/relationships/hyperlink" Target="https://www.nj.gov/cgi-bin/education/csg/15/csg1a.pl?string=NK-12K-123500plus&amp;maxhits=1000" TargetMode="External"/><Relationship Id="rId545" Type="http://schemas.openxmlformats.org/officeDocument/2006/relationships/hyperlink" Target="https://www.nj.gov/cgi-bin/education/csg/15/csg1a.pl?string=NK-12K-123500plus&amp;maxhits=1000" TargetMode="External"/><Relationship Id="rId587" Type="http://schemas.openxmlformats.org/officeDocument/2006/relationships/hyperlink" Target="https://www.nj.gov/cgi-bin/education/csg/15/csg1a.pl?string=JK-12K-8401-750&amp;maxhits=1000" TargetMode="External"/><Relationship Id="rId710" Type="http://schemas.openxmlformats.org/officeDocument/2006/relationships/hyperlink" Target="https://www.nj.gov/cgi-bin/education/csg/17/csg1a.pl?string=OCHARTER&amp;maxhits=1000" TargetMode="External"/><Relationship Id="rId752" Type="http://schemas.openxmlformats.org/officeDocument/2006/relationships/hyperlink" Target="https://www.nj.gov/cgi-bin/education/csg/17/csg1a.pl?string=OCHARTER&amp;maxhits=1000" TargetMode="External"/><Relationship Id="rId808" Type="http://schemas.openxmlformats.org/officeDocument/2006/relationships/hyperlink" Target="https://www.nj.gov/cgi-bin/education/csg/19/csg1a.pl?string=AK-6K-6&amp;maxhits=1000" TargetMode="External"/><Relationship Id="rId8" Type="http://schemas.openxmlformats.org/officeDocument/2006/relationships/hyperlink" Target="https://www.nj.gov/cgi-bin/education/csg/15/csg1a.pl?string=DK-8K-8401-750&amp;maxhits=1000" TargetMode="External"/><Relationship Id="rId142" Type="http://schemas.openxmlformats.org/officeDocument/2006/relationships/hyperlink" Target="https://www.nj.gov/cgi-bin/education/csg/15/csg1a.pl?string=AK-6K-6&amp;maxhits=1000" TargetMode="External"/><Relationship Id="rId184" Type="http://schemas.openxmlformats.org/officeDocument/2006/relationships/hyperlink" Target="https://www.nj.gov/cgi-bin/education/csg/15/csg1a.pl?string=IK-12K-80-400&amp;maxhits=1000" TargetMode="External"/><Relationship Id="rId391" Type="http://schemas.openxmlformats.org/officeDocument/2006/relationships/hyperlink" Target="https://www.nj.gov/cgi-bin/education/csg/15/csg1a.pl?string=NK-12K-123500plus&amp;maxhits=1000" TargetMode="External"/><Relationship Id="rId405" Type="http://schemas.openxmlformats.org/officeDocument/2006/relationships/hyperlink" Target="https://www.nj.gov/cgi-bin/education/csg/15/csg1a.pl?string=IK-12K-80-400&amp;maxhits=1000" TargetMode="External"/><Relationship Id="rId447" Type="http://schemas.openxmlformats.org/officeDocument/2006/relationships/hyperlink" Target="https://www.nj.gov/cgi-bin/education/csg/15/csg1a.pl?string=IK-12K-80-400&amp;maxhits=1000" TargetMode="External"/><Relationship Id="rId612" Type="http://schemas.openxmlformats.org/officeDocument/2006/relationships/hyperlink" Target="https://www.nj.gov/cgi-bin/education/csg/15/csg1a.pl?string=NK-12K-123500plus&amp;maxhits=1000" TargetMode="External"/><Relationship Id="rId794" Type="http://schemas.openxmlformats.org/officeDocument/2006/relationships/hyperlink" Target="https://www.nj.gov/cgi-bin/education/csg/19/csg1a.pl?string=AK-6K-6&amp;maxhits=1000" TargetMode="External"/><Relationship Id="rId251" Type="http://schemas.openxmlformats.org/officeDocument/2006/relationships/hyperlink" Target="https://www.nj.gov/cgi-bin/education/csg/15/csg1a.pl?string=OCHARTER&amp;maxhits=1000" TargetMode="External"/><Relationship Id="rId489" Type="http://schemas.openxmlformats.org/officeDocument/2006/relationships/hyperlink" Target="https://www.nj.gov/cgi-bin/education/csg/15/csg1a.pl?string=NK-12K-123500plus&amp;maxhits=1000" TargetMode="External"/><Relationship Id="rId654" Type="http://schemas.openxmlformats.org/officeDocument/2006/relationships/hyperlink" Target="https://www.nj.gov/cgi-bin/education/csg/15/csg1a.pl?string=FG7-127-129-12&amp;maxhits=1000" TargetMode="External"/><Relationship Id="rId696" Type="http://schemas.openxmlformats.org/officeDocument/2006/relationships/hyperlink" Target="https://www.nj.gov/cgi-bin/education/csg/17/csg1a.pl?string=OCHARTER&amp;maxhits=1000" TargetMode="External"/><Relationship Id="rId46" Type="http://schemas.openxmlformats.org/officeDocument/2006/relationships/hyperlink" Target="https://www.nj.gov/cgi-bin/education/csg/15/csg1a.pl?string=JK-12K-8401-750&amp;maxhits=1000" TargetMode="External"/><Relationship Id="rId293" Type="http://schemas.openxmlformats.org/officeDocument/2006/relationships/hyperlink" Target="https://www.nj.gov/cgi-bin/education/csg/15/csg1a.pl?string=NK-12K-123500plus&amp;maxhits=1000" TargetMode="External"/><Relationship Id="rId307" Type="http://schemas.openxmlformats.org/officeDocument/2006/relationships/hyperlink" Target="https://www.nj.gov/cgi-bin/education/csg/15/csg1a.pl?string=OCHARTER&amp;maxhits=1000" TargetMode="External"/><Relationship Id="rId349" Type="http://schemas.openxmlformats.org/officeDocument/2006/relationships/hyperlink" Target="https://www.nj.gov/cgi-bin/education/csg/15/csg1a.pl?string=BK-8K-6&amp;maxhits=1000" TargetMode="External"/><Relationship Id="rId514" Type="http://schemas.openxmlformats.org/officeDocument/2006/relationships/hyperlink" Target="https://www.nj.gov/cgi-bin/education/csg/15/csg1a.pl?string=LK-12K-120-1800&amp;maxhits=1000" TargetMode="External"/><Relationship Id="rId556" Type="http://schemas.openxmlformats.org/officeDocument/2006/relationships/hyperlink" Target="https://www.nj.gov/cgi-bin/education/csg/15/csg1a.pl?string=IK-12K-80-400&amp;maxhits=1000" TargetMode="External"/><Relationship Id="rId721" Type="http://schemas.openxmlformats.org/officeDocument/2006/relationships/hyperlink" Target="https://www.nj.gov/cgi-bin/education/csg/17/csg1a.pl?string=OCHARTER&amp;maxhits=1000" TargetMode="External"/><Relationship Id="rId763" Type="http://schemas.openxmlformats.org/officeDocument/2006/relationships/hyperlink" Target="https://www.nj.gov/cgi-bin/education/csg/19/csg1a.pl?string=JK-12K-8401-750&amp;maxhits=1000" TargetMode="External"/><Relationship Id="rId88" Type="http://schemas.openxmlformats.org/officeDocument/2006/relationships/hyperlink" Target="https://www.nj.gov/cgi-bin/education/csg/15/csg1a.pl?string=AK-6K-6&amp;maxhits=1000" TargetMode="External"/><Relationship Id="rId111" Type="http://schemas.openxmlformats.org/officeDocument/2006/relationships/hyperlink" Target="https://www.nj.gov/cgi-bin/education/csg/15/csg1a.pl?string=NK-12K-123500plus&amp;maxhits=1000" TargetMode="External"/><Relationship Id="rId153" Type="http://schemas.openxmlformats.org/officeDocument/2006/relationships/hyperlink" Target="https://www.nj.gov/cgi-bin/education/csg/15/csg1a.pl?string=EK-8K-8751plus&amp;maxhits=1000" TargetMode="External"/><Relationship Id="rId195" Type="http://schemas.openxmlformats.org/officeDocument/2006/relationships/hyperlink" Target="https://www.nj.gov/cgi-bin/education/csg/15/csg1a.pl?string=NK-12K-123500plus&amp;maxhits=1000" TargetMode="External"/><Relationship Id="rId209" Type="http://schemas.openxmlformats.org/officeDocument/2006/relationships/hyperlink" Target="https://www.nj.gov/cgi-bin/education/csg/15/csg1a.pl?string=AK-6K-6&amp;maxhits=1000" TargetMode="External"/><Relationship Id="rId360" Type="http://schemas.openxmlformats.org/officeDocument/2006/relationships/hyperlink" Target="https://www.nj.gov/cgi-bin/education/csg/15/csg1a.pl?string=NK-12K-123500plus&amp;maxhits=1000" TargetMode="External"/><Relationship Id="rId416" Type="http://schemas.openxmlformats.org/officeDocument/2006/relationships/hyperlink" Target="https://www.nj.gov/cgi-bin/education/csg/15/csg1a.pl?string=FG7-127-129-12&amp;maxhits=1000" TargetMode="External"/><Relationship Id="rId598" Type="http://schemas.openxmlformats.org/officeDocument/2006/relationships/hyperlink" Target="https://www.nj.gov/cgi-bin/education/csg/15/csg1a.pl?string=CK-8K-80-400&amp;maxhits=1000" TargetMode="External"/><Relationship Id="rId819" Type="http://schemas.openxmlformats.org/officeDocument/2006/relationships/hyperlink" Target="https://www.nj.gov/cgi-bin/education/csg/19/csg1a.pl?string=LK-12K-120-1800&amp;maxhits=1000" TargetMode="External"/><Relationship Id="rId220" Type="http://schemas.openxmlformats.org/officeDocument/2006/relationships/hyperlink" Target="https://www.nj.gov/cgi-bin/education/csg/15/csg1a.pl?string=DK-8K-8401-750&amp;maxhits=1000" TargetMode="External"/><Relationship Id="rId458" Type="http://schemas.openxmlformats.org/officeDocument/2006/relationships/hyperlink" Target="https://www.nj.gov/cgi-bin/education/csg/15/csg1a.pl?string=EK-8K-8751plus&amp;maxhits=1000" TargetMode="External"/><Relationship Id="rId623" Type="http://schemas.openxmlformats.org/officeDocument/2006/relationships/hyperlink" Target="https://www.nj.gov/cgi-bin/education/csg/15/csg1a.pl?string=MK-12K-121800-3500&amp;maxhits=1000" TargetMode="External"/><Relationship Id="rId665" Type="http://schemas.openxmlformats.org/officeDocument/2006/relationships/hyperlink" Target="https://www.nj.gov/cgi-bin/education/csg/14/csg1a.pl?string=DK-8K-8401-750&amp;maxhits=1000" TargetMode="External"/><Relationship Id="rId15" Type="http://schemas.openxmlformats.org/officeDocument/2006/relationships/hyperlink" Target="https://www.nj.gov/cgi-bin/education/csg/15/csg1a.pl?string=EK-8K-8751plus&amp;maxhits=1000" TargetMode="External"/><Relationship Id="rId57" Type="http://schemas.openxmlformats.org/officeDocument/2006/relationships/hyperlink" Target="https://www.nj.gov/cgi-bin/education/csg/15/csg1a.pl?string=DK-8K-8401-750&amp;maxhits=1000" TargetMode="External"/><Relationship Id="rId262" Type="http://schemas.openxmlformats.org/officeDocument/2006/relationships/hyperlink" Target="https://www.nj.gov/cgi-bin/education/csg/15/csg1a.pl?string=NK-12K-123500plus&amp;maxhits=1000" TargetMode="External"/><Relationship Id="rId318" Type="http://schemas.openxmlformats.org/officeDocument/2006/relationships/hyperlink" Target="https://www.nj.gov/cgi-bin/education/csg/15/csg1a.pl?string=OCHARTER&amp;maxhits=1000" TargetMode="External"/><Relationship Id="rId525" Type="http://schemas.openxmlformats.org/officeDocument/2006/relationships/hyperlink" Target="https://www.nj.gov/cgi-bin/education/csg/15/csg1a.pl?string=OCHARTER&amp;maxhits=1000" TargetMode="External"/><Relationship Id="rId567" Type="http://schemas.openxmlformats.org/officeDocument/2006/relationships/hyperlink" Target="https://www.nj.gov/cgi-bin/education/csg/15/csg1a.pl?string=OCHARTER&amp;maxhits=1000" TargetMode="External"/><Relationship Id="rId732" Type="http://schemas.openxmlformats.org/officeDocument/2006/relationships/hyperlink" Target="https://www.nj.gov/cgi-bin/education/csg/17/csg1a.pl?string=OCHARTER&amp;maxhits=1000" TargetMode="External"/><Relationship Id="rId99" Type="http://schemas.openxmlformats.org/officeDocument/2006/relationships/hyperlink" Target="https://www.nj.gov/cgi-bin/education/csg/15/csg1a.pl?string=LK-12K-120-1800&amp;maxhits=1000" TargetMode="External"/><Relationship Id="rId122" Type="http://schemas.openxmlformats.org/officeDocument/2006/relationships/hyperlink" Target="https://www.nj.gov/cgi-bin/education/csg/15/csg1a.pl?string=EK-8K-8751plus&amp;maxhits=1000" TargetMode="External"/><Relationship Id="rId164" Type="http://schemas.openxmlformats.org/officeDocument/2006/relationships/hyperlink" Target="https://www.nj.gov/cgi-bin/education/csg/15/csg1a.pl?string=OCHARTER&amp;maxhits=1000" TargetMode="External"/><Relationship Id="rId371" Type="http://schemas.openxmlformats.org/officeDocument/2006/relationships/hyperlink" Target="https://www.nj.gov/cgi-bin/education/csg/15/csg1a.pl?string=OCHARTER&amp;maxhits=1000" TargetMode="External"/><Relationship Id="rId774" Type="http://schemas.openxmlformats.org/officeDocument/2006/relationships/hyperlink" Target="https://www.nj.gov/cgi-bin/education/csg/19/csg1a.pl?string=AK-6K-6&amp;maxhits=1000" TargetMode="External"/><Relationship Id="rId427" Type="http://schemas.openxmlformats.org/officeDocument/2006/relationships/hyperlink" Target="https://www.nj.gov/cgi-bin/education/csg/15/csg1a.pl?string=EK-8K-8751plus&amp;maxhits=1000" TargetMode="External"/><Relationship Id="rId469" Type="http://schemas.openxmlformats.org/officeDocument/2006/relationships/hyperlink" Target="https://www.nj.gov/cgi-bin/education/csg/15/csg1a.pl?string=MK-12K-121800-3500&amp;maxhits=1000" TargetMode="External"/><Relationship Id="rId634" Type="http://schemas.openxmlformats.org/officeDocument/2006/relationships/hyperlink" Target="https://www.nj.gov/cgi-bin/education/csg/15/csg1a.pl?string=IK-12K-80-400&amp;maxhits=1000" TargetMode="External"/><Relationship Id="rId676" Type="http://schemas.openxmlformats.org/officeDocument/2006/relationships/hyperlink" Target="https://www.nj.gov/cgi-bin/education/csg/14/csg1a.pl?string=NK-12K-123500plus&amp;maxhits=1000" TargetMode="External"/><Relationship Id="rId26" Type="http://schemas.openxmlformats.org/officeDocument/2006/relationships/hyperlink" Target="https://www.nj.gov/cgi-bin/education/csg/15/csg1a.pl?string=IK-12K-80-400&amp;maxhits=1000" TargetMode="External"/><Relationship Id="rId231" Type="http://schemas.openxmlformats.org/officeDocument/2006/relationships/hyperlink" Target="https://www.nj.gov/cgi-bin/education/csg/15/csg1a.pl?string=NK-12K-123500plus&amp;maxhits=1000" TargetMode="External"/><Relationship Id="rId273" Type="http://schemas.openxmlformats.org/officeDocument/2006/relationships/hyperlink" Target="https://www.nj.gov/cgi-bin/education/csg/15/csg1a.pl?string=MK-12K-121800-3500&amp;maxhits=1000" TargetMode="External"/><Relationship Id="rId329" Type="http://schemas.openxmlformats.org/officeDocument/2006/relationships/hyperlink" Target="https://www.nj.gov/cgi-bin/education/csg/15/csg1a.pl?string=LK-12K-120-1800&amp;maxhits=1000" TargetMode="External"/><Relationship Id="rId480" Type="http://schemas.openxmlformats.org/officeDocument/2006/relationships/hyperlink" Target="https://www.nj.gov/cgi-bin/education/csg/15/csg1a.pl?string=LK-12K-120-1800&amp;maxhits=1000" TargetMode="External"/><Relationship Id="rId536" Type="http://schemas.openxmlformats.org/officeDocument/2006/relationships/hyperlink" Target="https://www.nj.gov/cgi-bin/education/csg/15/csg1a.pl?string=GG9-127-129-12&amp;maxhits=1000" TargetMode="External"/><Relationship Id="rId701" Type="http://schemas.openxmlformats.org/officeDocument/2006/relationships/hyperlink" Target="https://www.nj.gov/cgi-bin/education/csg/17/csg1a.pl?string=OCHARTER&amp;maxhits=1000" TargetMode="External"/><Relationship Id="rId68" Type="http://schemas.openxmlformats.org/officeDocument/2006/relationships/hyperlink" Target="https://www.nj.gov/cgi-bin/education/csg/15/csg1a.pl?string=IK-12K-80-400&amp;maxhits=1000" TargetMode="External"/><Relationship Id="rId133" Type="http://schemas.openxmlformats.org/officeDocument/2006/relationships/hyperlink" Target="https://www.nj.gov/cgi-bin/education/csg/15/csg1a.pl?string=LK-12K-120-1800&amp;maxhits=1000" TargetMode="External"/><Relationship Id="rId175" Type="http://schemas.openxmlformats.org/officeDocument/2006/relationships/hyperlink" Target="https://www.nj.gov/cgi-bin/education/csg/15/csg1a.pl?string=MK-12K-121800-3500&amp;maxhits=1000" TargetMode="External"/><Relationship Id="rId340" Type="http://schemas.openxmlformats.org/officeDocument/2006/relationships/hyperlink" Target="https://www.nj.gov/cgi-bin/education/csg/15/csg1a.pl?string=EK-8K-8751plus&amp;maxhits=1000" TargetMode="External"/><Relationship Id="rId578" Type="http://schemas.openxmlformats.org/officeDocument/2006/relationships/hyperlink" Target="https://www.nj.gov/cgi-bin/education/csg/15/csg1a.pl?string=OCHARTER&amp;maxhits=1000" TargetMode="External"/><Relationship Id="rId743" Type="http://schemas.openxmlformats.org/officeDocument/2006/relationships/hyperlink" Target="https://www.nj.gov/cgi-bin/education/csg/17/csg1a.pl?string=OCHARTER&amp;maxhits=1000" TargetMode="External"/><Relationship Id="rId785" Type="http://schemas.openxmlformats.org/officeDocument/2006/relationships/hyperlink" Target="https://www.nj.gov/cgi-bin/education/csg/19/csg1a.pl?string=NK-12K-123500plus&amp;maxhits=1000" TargetMode="External"/><Relationship Id="rId200" Type="http://schemas.openxmlformats.org/officeDocument/2006/relationships/hyperlink" Target="https://www.nj.gov/cgi-bin/education/csg/15/csg1a.pl?string=QCOUNTYVOC&amp;maxhits=1000" TargetMode="External"/><Relationship Id="rId382" Type="http://schemas.openxmlformats.org/officeDocument/2006/relationships/hyperlink" Target="https://www.nj.gov/cgi-bin/education/csg/15/csg1a.pl?string=JK-12K-8401-750&amp;maxhits=1000" TargetMode="External"/><Relationship Id="rId438" Type="http://schemas.openxmlformats.org/officeDocument/2006/relationships/hyperlink" Target="https://www.nj.gov/cgi-bin/education/csg/15/csg1a.pl?string=EK-8K-8751plus&amp;maxhits=1000" TargetMode="External"/><Relationship Id="rId603" Type="http://schemas.openxmlformats.org/officeDocument/2006/relationships/hyperlink" Target="https://www.nj.gov/cgi-bin/education/csg/15/csg1a.pl?string=OCHARTER&amp;maxhits=1000" TargetMode="External"/><Relationship Id="rId645" Type="http://schemas.openxmlformats.org/officeDocument/2006/relationships/hyperlink" Target="https://www.nj.gov/cgi-bin/education/csg/15/csg1a.pl?string=KK-12K-8751plus&amp;maxhits=1000" TargetMode="External"/><Relationship Id="rId687" Type="http://schemas.openxmlformats.org/officeDocument/2006/relationships/hyperlink" Target="https://www.nj.gov/cgi-bin/education/csg/17/csg1a.pl?string=OCHARTER&amp;maxhits=1000" TargetMode="External"/><Relationship Id="rId810" Type="http://schemas.openxmlformats.org/officeDocument/2006/relationships/hyperlink" Target="https://www.nj.gov/cgi-bin/education/csg/19/csg1a.pl?string=IK-12K-80-400&amp;maxhits=1000" TargetMode="External"/><Relationship Id="rId242" Type="http://schemas.openxmlformats.org/officeDocument/2006/relationships/hyperlink" Target="https://www.nj.gov/cgi-bin/education/csg/15/csg1a.pl?string=AK-6K-6&amp;maxhits=1000" TargetMode="External"/><Relationship Id="rId284" Type="http://schemas.openxmlformats.org/officeDocument/2006/relationships/hyperlink" Target="https://www.nj.gov/cgi-bin/education/csg/15/csg1a.pl?string=FG7-127-129-12&amp;maxhits=1000" TargetMode="External"/><Relationship Id="rId491" Type="http://schemas.openxmlformats.org/officeDocument/2006/relationships/hyperlink" Target="https://www.nj.gov/cgi-bin/education/csg/15/csg1a.pl?string=EK-8K-8751plus&amp;maxhits=1000" TargetMode="External"/><Relationship Id="rId505" Type="http://schemas.openxmlformats.org/officeDocument/2006/relationships/hyperlink" Target="https://www.nj.gov/cgi-bin/education/csg/15/csg1a.pl?string=NK-12K-123500plus&amp;maxhits=1000" TargetMode="External"/><Relationship Id="rId712" Type="http://schemas.openxmlformats.org/officeDocument/2006/relationships/hyperlink" Target="https://www.nj.gov/cgi-bin/education/csg/17/csg1a.pl?string=OCHARTER&amp;maxhits=1000" TargetMode="External"/><Relationship Id="rId37" Type="http://schemas.openxmlformats.org/officeDocument/2006/relationships/hyperlink" Target="https://www.nj.gov/cgi-bin/education/csg/15/csg1a.pl?string=EK-8K-8751plus&amp;maxhits=1000" TargetMode="External"/><Relationship Id="rId79" Type="http://schemas.openxmlformats.org/officeDocument/2006/relationships/hyperlink" Target="https://www.nj.gov/cgi-bin/education/csg/15/csg1a.pl?string=NK-12K-123500plus&amp;maxhits=1000" TargetMode="External"/><Relationship Id="rId102" Type="http://schemas.openxmlformats.org/officeDocument/2006/relationships/hyperlink" Target="https://www.nj.gov/cgi-bin/education/csg/15/csg1a.pl?string=LK-12K-120-1800&amp;maxhits=1000" TargetMode="External"/><Relationship Id="rId144" Type="http://schemas.openxmlformats.org/officeDocument/2006/relationships/hyperlink" Target="https://www.nj.gov/cgi-bin/education/csg/15/csg1a.pl?string=OCHARTER&amp;maxhits=1000" TargetMode="External"/><Relationship Id="rId547" Type="http://schemas.openxmlformats.org/officeDocument/2006/relationships/hyperlink" Target="https://www.nj.gov/cgi-bin/education/csg/15/csg1a.pl?string=EK-8K-8751plus&amp;maxhits=1000" TargetMode="External"/><Relationship Id="rId589" Type="http://schemas.openxmlformats.org/officeDocument/2006/relationships/hyperlink" Target="https://www.nj.gov/cgi-bin/education/csg/15/csg1a.pl?string=AK-6K-6&amp;maxhits=1000" TargetMode="External"/><Relationship Id="rId754" Type="http://schemas.openxmlformats.org/officeDocument/2006/relationships/hyperlink" Target="https://www.nj.gov/cgi-bin/education/csg/17/csg1a.pl?string=MK-12K-121800-3500&amp;maxhits=1000" TargetMode="External"/><Relationship Id="rId796" Type="http://schemas.openxmlformats.org/officeDocument/2006/relationships/hyperlink" Target="https://www.nj.gov/cgi-bin/education/csg/19/csg1a.pl?string=NK-12K-123500plus&amp;maxhits=1000" TargetMode="External"/><Relationship Id="rId90" Type="http://schemas.openxmlformats.org/officeDocument/2006/relationships/hyperlink" Target="https://www.nj.gov/cgi-bin/education/csg/15/csg1a.pl?string=JK-12K-8401-750&amp;maxhits=1000" TargetMode="External"/><Relationship Id="rId186" Type="http://schemas.openxmlformats.org/officeDocument/2006/relationships/hyperlink" Target="https://www.nj.gov/cgi-bin/education/csg/15/csg1a.pl?string=LK-12K-120-1800&amp;maxhits=1000" TargetMode="External"/><Relationship Id="rId351" Type="http://schemas.openxmlformats.org/officeDocument/2006/relationships/hyperlink" Target="https://www.nj.gov/cgi-bin/education/csg/15/csg1a.pl?string=CK-8K-80-400&amp;maxhits=1000" TargetMode="External"/><Relationship Id="rId393" Type="http://schemas.openxmlformats.org/officeDocument/2006/relationships/hyperlink" Target="https://www.nj.gov/cgi-bin/education/csg/15/csg1a.pl?string=NK-12K-123500plus&amp;maxhits=1000" TargetMode="External"/><Relationship Id="rId407" Type="http://schemas.openxmlformats.org/officeDocument/2006/relationships/hyperlink" Target="https://www.nj.gov/cgi-bin/education/csg/15/csg1a.pl?string=EK-8K-8751plus&amp;maxhits=1000" TargetMode="External"/><Relationship Id="rId449" Type="http://schemas.openxmlformats.org/officeDocument/2006/relationships/hyperlink" Target="https://www.nj.gov/cgi-bin/education/csg/15/csg1a.pl?string=EK-8K-8751plus&amp;maxhits=1000" TargetMode="External"/><Relationship Id="rId614" Type="http://schemas.openxmlformats.org/officeDocument/2006/relationships/hyperlink" Target="https://www.nj.gov/cgi-bin/education/csg/15/csg1a.pl?string=MK-12K-121800-3500&amp;maxhits=1000" TargetMode="External"/><Relationship Id="rId656" Type="http://schemas.openxmlformats.org/officeDocument/2006/relationships/hyperlink" Target="https://www.nj.gov/cgi-bin/education/csg/15/csg1a.pl?string=AK-6K-6&amp;maxhits=1000" TargetMode="External"/><Relationship Id="rId821" Type="http://schemas.openxmlformats.org/officeDocument/2006/relationships/hyperlink" Target="https://www.nj.gov/cgi-bin/education/csg/19/csg1a.pl?string=MK-12K-121800-3500&amp;maxhits=1000" TargetMode="External"/><Relationship Id="rId211" Type="http://schemas.openxmlformats.org/officeDocument/2006/relationships/hyperlink" Target="https://www.nj.gov/cgi-bin/education/csg/15/csg1a.pl?string=IK-12K-80-400&amp;maxhits=1000" TargetMode="External"/><Relationship Id="rId253" Type="http://schemas.openxmlformats.org/officeDocument/2006/relationships/hyperlink" Target="https://www.nj.gov/cgi-bin/education/csg/15/csg1a.pl?string=NK-12K-123500plus&amp;maxhits=1000" TargetMode="External"/><Relationship Id="rId295" Type="http://schemas.openxmlformats.org/officeDocument/2006/relationships/hyperlink" Target="https://www.nj.gov/cgi-bin/education/csg/15/csg1a.pl?string=LK-12K-120-1800&amp;maxhits=1000" TargetMode="External"/><Relationship Id="rId309" Type="http://schemas.openxmlformats.org/officeDocument/2006/relationships/hyperlink" Target="https://www.nj.gov/cgi-bin/education/csg/15/csg1a.pl?string=OCHARTER&amp;maxhits=1000" TargetMode="External"/><Relationship Id="rId460" Type="http://schemas.openxmlformats.org/officeDocument/2006/relationships/hyperlink" Target="https://www.nj.gov/cgi-bin/education/csg/15/csg1a.pl?string=EK-8K-8751plus&amp;maxhits=1000" TargetMode="External"/><Relationship Id="rId516" Type="http://schemas.openxmlformats.org/officeDocument/2006/relationships/hyperlink" Target="https://www.nj.gov/cgi-bin/education/csg/15/csg1a.pl?string=MK-12K-121800-3500&amp;maxhits=1000" TargetMode="External"/><Relationship Id="rId698" Type="http://schemas.openxmlformats.org/officeDocument/2006/relationships/hyperlink" Target="https://www.nj.gov/cgi-bin/education/csg/17/csg1a.pl?string=OCHARTER&amp;maxhits=1000" TargetMode="External"/><Relationship Id="rId48" Type="http://schemas.openxmlformats.org/officeDocument/2006/relationships/hyperlink" Target="https://www.nj.gov/cgi-bin/education/csg/15/csg1a.pl?string=NK-12K-123500plus&amp;maxhits=1000" TargetMode="External"/><Relationship Id="rId113" Type="http://schemas.openxmlformats.org/officeDocument/2006/relationships/hyperlink" Target="https://www.nj.gov/cgi-bin/education/csg/15/csg1a.pl?string=MK-12K-121800-3500&amp;maxhits=1000" TargetMode="External"/><Relationship Id="rId320" Type="http://schemas.openxmlformats.org/officeDocument/2006/relationships/hyperlink" Target="https://www.nj.gov/cgi-bin/education/csg/15/csg1a.pl?string=OCHARTER&amp;maxhits=1000" TargetMode="External"/><Relationship Id="rId558" Type="http://schemas.openxmlformats.org/officeDocument/2006/relationships/hyperlink" Target="https://www.nj.gov/cgi-bin/education/csg/15/csg1a.pl?string=PCSSD&amp;maxhits=1000" TargetMode="External"/><Relationship Id="rId723" Type="http://schemas.openxmlformats.org/officeDocument/2006/relationships/hyperlink" Target="https://www.nj.gov/cgi-bin/education/csg/17/csg1a.pl?string=OCHARTER&amp;maxhits=1000" TargetMode="External"/><Relationship Id="rId765" Type="http://schemas.openxmlformats.org/officeDocument/2006/relationships/hyperlink" Target="https://www.nj.gov/cgi-bin/education/csg/19/csg1a.pl?string=GG9-127-129-12&amp;maxhits=1000" TargetMode="External"/><Relationship Id="rId155" Type="http://schemas.openxmlformats.org/officeDocument/2006/relationships/hyperlink" Target="https://www.nj.gov/cgi-bin/education/csg/15/csg1a.pl?string=GG9-127-129-12&amp;maxhits=1000" TargetMode="External"/><Relationship Id="rId197" Type="http://schemas.openxmlformats.org/officeDocument/2006/relationships/hyperlink" Target="https://www.nj.gov/cgi-bin/education/csg/15/csg1a.pl?string=IK-12K-80-400&amp;maxhits=1000" TargetMode="External"/><Relationship Id="rId362" Type="http://schemas.openxmlformats.org/officeDocument/2006/relationships/hyperlink" Target="https://www.nj.gov/cgi-bin/education/csg/15/csg1a.pl?string=NK-12K-123500plus&amp;maxhits=1000" TargetMode="External"/><Relationship Id="rId418" Type="http://schemas.openxmlformats.org/officeDocument/2006/relationships/hyperlink" Target="https://www.nj.gov/cgi-bin/education/csg/15/csg1a.pl?string=MK-12K-121800-3500&amp;maxhits=1000" TargetMode="External"/><Relationship Id="rId625" Type="http://schemas.openxmlformats.org/officeDocument/2006/relationships/hyperlink" Target="https://www.nj.gov/cgi-bin/education/csg/15/csg1a.pl?string=MK-12K-121800-3500&amp;maxhits=1000" TargetMode="External"/><Relationship Id="rId222" Type="http://schemas.openxmlformats.org/officeDocument/2006/relationships/hyperlink" Target="https://www.nj.gov/cgi-bin/education/csg/15/csg1a.pl?string=DK-8K-8401-750&amp;maxhits=1000" TargetMode="External"/><Relationship Id="rId264" Type="http://schemas.openxmlformats.org/officeDocument/2006/relationships/hyperlink" Target="https://www.nj.gov/cgi-bin/education/csg/15/csg1a.pl?string=OCHARTER&amp;maxhits=1000" TargetMode="External"/><Relationship Id="rId471" Type="http://schemas.openxmlformats.org/officeDocument/2006/relationships/hyperlink" Target="https://www.nj.gov/cgi-bin/education/csg/15/csg1a.pl?string=DK-8K-8401-750&amp;maxhits=1000" TargetMode="External"/><Relationship Id="rId667" Type="http://schemas.openxmlformats.org/officeDocument/2006/relationships/hyperlink" Target="https://www.nj.gov/cgi-bin/education/csg/14/csg1a.pl?string=AK-6K-6&amp;maxhits=1000" TargetMode="External"/><Relationship Id="rId17" Type="http://schemas.openxmlformats.org/officeDocument/2006/relationships/hyperlink" Target="https://www.nj.gov/cgi-bin/education/csg/15/csg1a.pl?string=EK-8K-8751plus&amp;maxhits=1000" TargetMode="External"/><Relationship Id="rId59" Type="http://schemas.openxmlformats.org/officeDocument/2006/relationships/hyperlink" Target="https://www.nj.gov/cgi-bin/education/csg/15/csg1a.pl?string=JK-12K-8401-750&amp;maxhits=1000" TargetMode="External"/><Relationship Id="rId124" Type="http://schemas.openxmlformats.org/officeDocument/2006/relationships/hyperlink" Target="https://www.nj.gov/cgi-bin/education/csg/15/csg1a.pl?string=MK-12K-121800-3500&amp;maxhits=1000" TargetMode="External"/><Relationship Id="rId527" Type="http://schemas.openxmlformats.org/officeDocument/2006/relationships/hyperlink" Target="https://www.nj.gov/cgi-bin/education/csg/15/csg1a.pl?string=MK-12K-121800-3500&amp;maxhits=1000" TargetMode="External"/><Relationship Id="rId569" Type="http://schemas.openxmlformats.org/officeDocument/2006/relationships/hyperlink" Target="https://www.nj.gov/cgi-bin/education/csg/15/csg1a.pl?string=KK-12K-8751plus&amp;maxhits=1000" TargetMode="External"/><Relationship Id="rId734" Type="http://schemas.openxmlformats.org/officeDocument/2006/relationships/hyperlink" Target="https://www.nj.gov/cgi-bin/education/csg/17/csg1a.pl?string=OCHARTER&amp;maxhits=1000" TargetMode="External"/><Relationship Id="rId776" Type="http://schemas.openxmlformats.org/officeDocument/2006/relationships/hyperlink" Target="https://www.nj.gov/cgi-bin/education/csg/19/csg1a.pl?string=DK-8K-8401-750&amp;maxhits=1000" TargetMode="External"/><Relationship Id="rId70" Type="http://schemas.openxmlformats.org/officeDocument/2006/relationships/hyperlink" Target="https://www.nj.gov/cgi-bin/education/csg/15/csg1a.pl?string=LK-12K-120-1800&amp;maxhits=1000" TargetMode="External"/><Relationship Id="rId166" Type="http://schemas.openxmlformats.org/officeDocument/2006/relationships/hyperlink" Target="https://www.nj.gov/cgi-bin/education/csg/15/csg1a.pl?string=MK-12K-121800-3500&amp;maxhits=1000" TargetMode="External"/><Relationship Id="rId331" Type="http://schemas.openxmlformats.org/officeDocument/2006/relationships/hyperlink" Target="https://www.nj.gov/cgi-bin/education/csg/15/csg1a.pl?string=DK-8K-8401-750&amp;maxhits=1000" TargetMode="External"/><Relationship Id="rId373" Type="http://schemas.openxmlformats.org/officeDocument/2006/relationships/hyperlink" Target="https://www.nj.gov/cgi-bin/education/csg/15/csg1a.pl?string=OCHARTER&amp;maxhits=1000" TargetMode="External"/><Relationship Id="rId429" Type="http://schemas.openxmlformats.org/officeDocument/2006/relationships/hyperlink" Target="https://www.nj.gov/cgi-bin/education/csg/15/csg1a.pl?string=NK-12K-123500plus&amp;maxhits=1000" TargetMode="External"/><Relationship Id="rId580" Type="http://schemas.openxmlformats.org/officeDocument/2006/relationships/hyperlink" Target="https://www.nj.gov/cgi-bin/education/csg/15/csg1a.pl?string=DK-8K-8401-750&amp;maxhits=1000" TargetMode="External"/><Relationship Id="rId636" Type="http://schemas.openxmlformats.org/officeDocument/2006/relationships/hyperlink" Target="https://www.nj.gov/cgi-bin/education/csg/15/csg1a.pl?string=AK-6K-6&amp;maxhits=1000" TargetMode="External"/><Relationship Id="rId801" Type="http://schemas.openxmlformats.org/officeDocument/2006/relationships/hyperlink" Target="https://www.nj.gov/cgi-bin/education/csg/19/csg1a.pl?string=NK-12K-123500plus&amp;maxhits=1000" TargetMode="External"/><Relationship Id="rId1" Type="http://schemas.openxmlformats.org/officeDocument/2006/relationships/hyperlink" Target="https://www.nj.gov/cgi-bin/education/csg/15/csg1a.pl?string=KK-12K-8751plus&amp;maxhits=1000" TargetMode="External"/><Relationship Id="rId233" Type="http://schemas.openxmlformats.org/officeDocument/2006/relationships/hyperlink" Target="https://www.nj.gov/cgi-bin/education/csg/15/csg1a.pl?string=OCHARTER&amp;maxhits=1000" TargetMode="External"/><Relationship Id="rId440" Type="http://schemas.openxmlformats.org/officeDocument/2006/relationships/hyperlink" Target="https://www.nj.gov/cgi-bin/education/csg/15/csg1a.pl?string=GG9-127-129-12&amp;maxhits=1000" TargetMode="External"/><Relationship Id="rId678" Type="http://schemas.openxmlformats.org/officeDocument/2006/relationships/hyperlink" Target="https://www.nj.gov/cgi-bin/education/csg/17/csg1a.pl?string=OCHARTER&amp;maxhits=1000" TargetMode="External"/><Relationship Id="rId28" Type="http://schemas.openxmlformats.org/officeDocument/2006/relationships/hyperlink" Target="https://www.nj.gov/cgi-bin/education/csg/15/csg1a.pl?string=IK-12K-80-400&amp;maxhits=1000" TargetMode="External"/><Relationship Id="rId275" Type="http://schemas.openxmlformats.org/officeDocument/2006/relationships/hyperlink" Target="https://www.nj.gov/cgi-bin/education/csg/15/csg1a.pl?string=FG7-127-129-12&amp;maxhits=1000" TargetMode="External"/><Relationship Id="rId300" Type="http://schemas.openxmlformats.org/officeDocument/2006/relationships/hyperlink" Target="https://www.nj.gov/cgi-bin/education/csg/15/csg1a.pl?string=AK-6K-6&amp;maxhits=1000" TargetMode="External"/><Relationship Id="rId482" Type="http://schemas.openxmlformats.org/officeDocument/2006/relationships/hyperlink" Target="https://www.nj.gov/cgi-bin/education/csg/15/csg1a.pl?string=NK-12K-123500plus&amp;maxhits=1000" TargetMode="External"/><Relationship Id="rId538" Type="http://schemas.openxmlformats.org/officeDocument/2006/relationships/hyperlink" Target="https://www.nj.gov/cgi-bin/education/csg/15/csg1a.pl?string=OCHARTER&amp;maxhits=1000" TargetMode="External"/><Relationship Id="rId703" Type="http://schemas.openxmlformats.org/officeDocument/2006/relationships/hyperlink" Target="https://www.nj.gov/cgi-bin/education/csg/17/csg1a.pl?string=OCHARTER&amp;maxhits=1000" TargetMode="External"/><Relationship Id="rId745" Type="http://schemas.openxmlformats.org/officeDocument/2006/relationships/hyperlink" Target="https://www.nj.gov/cgi-bin/education/csg/17/csg1a.pl?string=MK-12K-121800-3500&amp;maxhits=1000" TargetMode="External"/><Relationship Id="rId81" Type="http://schemas.openxmlformats.org/officeDocument/2006/relationships/hyperlink" Target="https://www.nj.gov/cgi-bin/education/csg/15/csg1a.pl?string=GG9-127-129-12&amp;maxhits=1000" TargetMode="External"/><Relationship Id="rId135" Type="http://schemas.openxmlformats.org/officeDocument/2006/relationships/hyperlink" Target="https://www.nj.gov/cgi-bin/education/csg/15/csg1a.pl?string=GG9-127-129-12&amp;maxhits=1000" TargetMode="External"/><Relationship Id="rId177" Type="http://schemas.openxmlformats.org/officeDocument/2006/relationships/hyperlink" Target="https://www.nj.gov/cgi-bin/education/csg/15/csg1a.pl?string=OCHARTER&amp;maxhits=1000" TargetMode="External"/><Relationship Id="rId342" Type="http://schemas.openxmlformats.org/officeDocument/2006/relationships/hyperlink" Target="https://www.nj.gov/cgi-bin/education/csg/15/csg1a.pl?string=CK-8K-80-400&amp;maxhits=1000" TargetMode="External"/><Relationship Id="rId384" Type="http://schemas.openxmlformats.org/officeDocument/2006/relationships/hyperlink" Target="https://www.nj.gov/cgi-bin/education/csg/15/csg1a.pl?string=MK-12K-121800-3500&amp;maxhits=1000" TargetMode="External"/><Relationship Id="rId591" Type="http://schemas.openxmlformats.org/officeDocument/2006/relationships/hyperlink" Target="https://www.nj.gov/cgi-bin/education/csg/15/csg1a.pl?string=GG9-127-129-12&amp;maxhits=1000" TargetMode="External"/><Relationship Id="rId605" Type="http://schemas.openxmlformats.org/officeDocument/2006/relationships/hyperlink" Target="https://www.nj.gov/cgi-bin/education/csg/15/csg1a.pl?string=EK-8K-8751plus&amp;maxhits=1000" TargetMode="External"/><Relationship Id="rId787" Type="http://schemas.openxmlformats.org/officeDocument/2006/relationships/hyperlink" Target="https://www.nj.gov/cgi-bin/education/csg/19/csg1a.pl?string=MK-12K-121800-3500&amp;maxhits=1000" TargetMode="External"/><Relationship Id="rId812" Type="http://schemas.openxmlformats.org/officeDocument/2006/relationships/hyperlink" Target="https://www.nj.gov/cgi-bin/education/csg/19/csg1a.pl?string=JK-12K-8401-750&amp;maxhits=1000" TargetMode="External"/><Relationship Id="rId202" Type="http://schemas.openxmlformats.org/officeDocument/2006/relationships/hyperlink" Target="https://www.nj.gov/cgi-bin/education/csg/15/csg1a.pl?string=FG7-127-129-12&amp;maxhits=1000" TargetMode="External"/><Relationship Id="rId244" Type="http://schemas.openxmlformats.org/officeDocument/2006/relationships/hyperlink" Target="https://www.nj.gov/cgi-bin/education/csg/15/csg1a.pl?string=OCHARTER&amp;maxhits=1000" TargetMode="External"/><Relationship Id="rId647" Type="http://schemas.openxmlformats.org/officeDocument/2006/relationships/hyperlink" Target="https://www.nj.gov/cgi-bin/education/csg/15/csg1a.pl?string=FG7-127-129-12&amp;maxhits=1000" TargetMode="External"/><Relationship Id="rId689" Type="http://schemas.openxmlformats.org/officeDocument/2006/relationships/hyperlink" Target="https://www.nj.gov/cgi-bin/education/csg/17/csg1a.pl?string=DK-8K-8401-750&amp;maxhits=1000" TargetMode="External"/><Relationship Id="rId39" Type="http://schemas.openxmlformats.org/officeDocument/2006/relationships/hyperlink" Target="https://www.nj.gov/cgi-bin/education/csg/15/csg1a.pl?string=DK-8K-8401-750&amp;maxhits=1000" TargetMode="External"/><Relationship Id="rId286" Type="http://schemas.openxmlformats.org/officeDocument/2006/relationships/hyperlink" Target="https://www.nj.gov/cgi-bin/education/csg/15/csg1a.pl?string=PCSSD&amp;maxhits=1000" TargetMode="External"/><Relationship Id="rId451" Type="http://schemas.openxmlformats.org/officeDocument/2006/relationships/hyperlink" Target="https://www.nj.gov/cgi-bin/education/csg/15/csg1a.pl?string=MK-12K-121800-3500&amp;maxhits=1000" TargetMode="External"/><Relationship Id="rId493" Type="http://schemas.openxmlformats.org/officeDocument/2006/relationships/hyperlink" Target="https://www.nj.gov/cgi-bin/education/csg/15/csg1a.pl?string=EK-8K-8751plus&amp;maxhits=1000" TargetMode="External"/><Relationship Id="rId507" Type="http://schemas.openxmlformats.org/officeDocument/2006/relationships/hyperlink" Target="https://www.nj.gov/cgi-bin/education/csg/15/csg1a.pl?string=AK-6K-6&amp;maxhits=1000" TargetMode="External"/><Relationship Id="rId549" Type="http://schemas.openxmlformats.org/officeDocument/2006/relationships/hyperlink" Target="https://www.nj.gov/cgi-bin/education/csg/15/csg1a.pl?string=IK-12K-80-400&amp;maxhits=1000" TargetMode="External"/><Relationship Id="rId714" Type="http://schemas.openxmlformats.org/officeDocument/2006/relationships/hyperlink" Target="https://www.nj.gov/cgi-bin/education/csg/17/csg1a.pl?string=OCHARTER&amp;maxhits=1000" TargetMode="External"/><Relationship Id="rId756" Type="http://schemas.openxmlformats.org/officeDocument/2006/relationships/hyperlink" Target="https://www.nj.gov/cgi-bin/education/csg/17/csg1a.pl?string=OCHARTER&amp;maxhits=1000" TargetMode="External"/><Relationship Id="rId50" Type="http://schemas.openxmlformats.org/officeDocument/2006/relationships/hyperlink" Target="https://www.nj.gov/cgi-bin/education/csg/15/csg1a.pl?string=NK-12K-123500plus&amp;maxhits=1000" TargetMode="External"/><Relationship Id="rId104" Type="http://schemas.openxmlformats.org/officeDocument/2006/relationships/hyperlink" Target="https://www.nj.gov/cgi-bin/education/csg/15/csg1a.pl?string=EK-8K-8751plus&amp;maxhits=1000" TargetMode="External"/><Relationship Id="rId146" Type="http://schemas.openxmlformats.org/officeDocument/2006/relationships/hyperlink" Target="https://www.nj.gov/cgi-bin/education/csg/15/csg1a.pl?string=EK-8K-8751plus&amp;maxhits=1000" TargetMode="External"/><Relationship Id="rId188" Type="http://schemas.openxmlformats.org/officeDocument/2006/relationships/hyperlink" Target="https://www.nj.gov/cgi-bin/education/csg/15/csg1a.pl?string=MK-12K-121800-3500&amp;maxhits=1000" TargetMode="External"/><Relationship Id="rId311" Type="http://schemas.openxmlformats.org/officeDocument/2006/relationships/hyperlink" Target="https://www.nj.gov/cgi-bin/education/csg/15/csg1a.pl?string=MK-12K-121800-3500&amp;maxhits=1000" TargetMode="External"/><Relationship Id="rId353" Type="http://schemas.openxmlformats.org/officeDocument/2006/relationships/hyperlink" Target="https://www.nj.gov/cgi-bin/education/csg/15/csg1a.pl?string=EK-8K-8751plus&amp;maxhits=1000" TargetMode="External"/><Relationship Id="rId395" Type="http://schemas.openxmlformats.org/officeDocument/2006/relationships/hyperlink" Target="https://www.nj.gov/cgi-bin/education/csg/15/csg1a.pl?string=NK-12K-123500plus&amp;maxhits=1000" TargetMode="External"/><Relationship Id="rId409" Type="http://schemas.openxmlformats.org/officeDocument/2006/relationships/hyperlink" Target="https://www.nj.gov/cgi-bin/education/csg/15/csg1a.pl?string=EK-8K-8751plus&amp;maxhits=1000" TargetMode="External"/><Relationship Id="rId560" Type="http://schemas.openxmlformats.org/officeDocument/2006/relationships/hyperlink" Target="https://www.nj.gov/cgi-bin/education/csg/15/csg1a.pl?string=IK-12K-80-400&amp;maxhits=1000" TargetMode="External"/><Relationship Id="rId798" Type="http://schemas.openxmlformats.org/officeDocument/2006/relationships/hyperlink" Target="https://www.nj.gov/cgi-bin/education/csg/19/csg1a.pl?string=NK-12K-123500plus&amp;maxhits=1000" TargetMode="External"/><Relationship Id="rId92" Type="http://schemas.openxmlformats.org/officeDocument/2006/relationships/hyperlink" Target="https://www.nj.gov/cgi-bin/education/csg/15/csg1a.pl?string=LK-12K-120-1800&amp;maxhits=1000" TargetMode="External"/><Relationship Id="rId213" Type="http://schemas.openxmlformats.org/officeDocument/2006/relationships/hyperlink" Target="https://www.nj.gov/cgi-bin/education/csg/15/csg1a.pl?string=NK-12K-123500plus&amp;maxhits=1000" TargetMode="External"/><Relationship Id="rId420" Type="http://schemas.openxmlformats.org/officeDocument/2006/relationships/hyperlink" Target="https://www.nj.gov/cgi-bin/education/csg/15/csg1a.pl?string=EK-8K-8751plus&amp;maxhits=1000" TargetMode="External"/><Relationship Id="rId616" Type="http://schemas.openxmlformats.org/officeDocument/2006/relationships/hyperlink" Target="https://www.nj.gov/cgi-bin/education/csg/15/csg1a.pl?string=NK-12K-123500plus&amp;maxhits=1000" TargetMode="External"/><Relationship Id="rId658" Type="http://schemas.openxmlformats.org/officeDocument/2006/relationships/hyperlink" Target="https://www.nj.gov/cgi-bin/education/csg/14/csg1a.pl?string=DK-8K-8401-750&amp;maxhits=1000" TargetMode="External"/><Relationship Id="rId823" Type="http://schemas.openxmlformats.org/officeDocument/2006/relationships/hyperlink" Target="https://www.nj.gov/cgi-bin/education/csg/19/csg1a.pl?string=DK-8K-8401-750&amp;maxhits=1000" TargetMode="External"/><Relationship Id="rId255" Type="http://schemas.openxmlformats.org/officeDocument/2006/relationships/hyperlink" Target="https://www.nj.gov/cgi-bin/education/csg/15/csg1a.pl?string=OCHARTER&amp;maxhits=1000" TargetMode="External"/><Relationship Id="rId297" Type="http://schemas.openxmlformats.org/officeDocument/2006/relationships/hyperlink" Target="https://www.nj.gov/cgi-bin/education/csg/15/csg1a.pl?string=AK-6K-6&amp;maxhits=1000" TargetMode="External"/><Relationship Id="rId462" Type="http://schemas.openxmlformats.org/officeDocument/2006/relationships/hyperlink" Target="https://www.nj.gov/cgi-bin/education/csg/15/csg1a.pl?string=GG9-127-129-12&amp;maxhits=1000" TargetMode="External"/><Relationship Id="rId518" Type="http://schemas.openxmlformats.org/officeDocument/2006/relationships/hyperlink" Target="https://www.nj.gov/cgi-bin/education/csg/15/csg1a.pl?string=FG7-127-129-12&amp;maxhits=1000" TargetMode="External"/><Relationship Id="rId725" Type="http://schemas.openxmlformats.org/officeDocument/2006/relationships/hyperlink" Target="https://www.nj.gov/cgi-bin/education/csg/17/csg1a.pl?string=OCHARTER&amp;maxhits=1000" TargetMode="External"/><Relationship Id="rId115" Type="http://schemas.openxmlformats.org/officeDocument/2006/relationships/hyperlink" Target="https://www.nj.gov/cgi-bin/education/csg/15/csg1a.pl?string=MK-12K-121800-3500&amp;maxhits=1000" TargetMode="External"/><Relationship Id="rId157" Type="http://schemas.openxmlformats.org/officeDocument/2006/relationships/hyperlink" Target="https://www.nj.gov/cgi-bin/education/csg/15/csg1a.pl?string=OCHARTER&amp;maxhits=1000" TargetMode="External"/><Relationship Id="rId322" Type="http://schemas.openxmlformats.org/officeDocument/2006/relationships/hyperlink" Target="https://www.nj.gov/cgi-bin/education/csg/15/csg1a.pl?string=NK-12K-123500plus&amp;maxhits=1000" TargetMode="External"/><Relationship Id="rId364" Type="http://schemas.openxmlformats.org/officeDocument/2006/relationships/hyperlink" Target="https://www.nj.gov/cgi-bin/education/csg/15/csg1a.pl?string=QCOUNTYVOC&amp;maxhits=1000" TargetMode="External"/><Relationship Id="rId767" Type="http://schemas.openxmlformats.org/officeDocument/2006/relationships/hyperlink" Target="https://www.nj.gov/cgi-bin/education/csg/19/csg1a.pl?string=GG9-127-129-12&amp;maxhits=1000" TargetMode="External"/><Relationship Id="rId61" Type="http://schemas.openxmlformats.org/officeDocument/2006/relationships/hyperlink" Target="https://www.nj.gov/cgi-bin/education/csg/15/csg1a.pl?string=KK-12K-8751plus&amp;maxhits=1000" TargetMode="External"/><Relationship Id="rId199" Type="http://schemas.openxmlformats.org/officeDocument/2006/relationships/hyperlink" Target="https://www.nj.gov/cgi-bin/education/csg/15/csg1a.pl?string=PCSSD&amp;maxhits=1000" TargetMode="External"/><Relationship Id="rId571" Type="http://schemas.openxmlformats.org/officeDocument/2006/relationships/hyperlink" Target="https://www.nj.gov/cgi-bin/education/csg/15/csg1a.pl?string=LK-12K-120-1800&amp;maxhits=1000" TargetMode="External"/><Relationship Id="rId627" Type="http://schemas.openxmlformats.org/officeDocument/2006/relationships/hyperlink" Target="https://www.nj.gov/cgi-bin/education/csg/15/csg1a.pl?string=OCHARTER&amp;maxhits=1000" TargetMode="External"/><Relationship Id="rId669" Type="http://schemas.openxmlformats.org/officeDocument/2006/relationships/hyperlink" Target="https://www.nj.gov/cgi-bin/education/csg/14/csg1a.pl?string=AK-6K-6&amp;maxhits=1000" TargetMode="External"/><Relationship Id="rId19" Type="http://schemas.openxmlformats.org/officeDocument/2006/relationships/hyperlink" Target="https://www.nj.gov/cgi-bin/education/csg/15/csg1a.pl?string=JK-12K-8401-750&amp;maxhits=1000" TargetMode="External"/><Relationship Id="rId224" Type="http://schemas.openxmlformats.org/officeDocument/2006/relationships/hyperlink" Target="https://www.nj.gov/cgi-bin/education/csg/15/csg1a.pl?string=JK-12K-8401-750&amp;maxhits=1000" TargetMode="External"/><Relationship Id="rId266" Type="http://schemas.openxmlformats.org/officeDocument/2006/relationships/hyperlink" Target="https://www.nj.gov/cgi-bin/education/csg/15/csg1a.pl?string=OCHARTER&amp;maxhits=1000" TargetMode="External"/><Relationship Id="rId431" Type="http://schemas.openxmlformats.org/officeDocument/2006/relationships/hyperlink" Target="https://www.nj.gov/cgi-bin/education/csg/15/csg1a.pl?string=CK-8K-80-400&amp;maxhits=1000" TargetMode="External"/><Relationship Id="rId473" Type="http://schemas.openxmlformats.org/officeDocument/2006/relationships/hyperlink" Target="https://www.nj.gov/cgi-bin/education/csg/15/csg1a.pl?string=NK-12K-123500plus&amp;maxhits=1000" TargetMode="External"/><Relationship Id="rId529" Type="http://schemas.openxmlformats.org/officeDocument/2006/relationships/hyperlink" Target="https://www.nj.gov/cgi-bin/education/csg/15/csg1a.pl?string=GG9-127-129-12&amp;maxhits=1000" TargetMode="External"/><Relationship Id="rId680" Type="http://schemas.openxmlformats.org/officeDocument/2006/relationships/hyperlink" Target="https://www.nj.gov/cgi-bin/education/csg/17/csg1a.pl?string=OCHARTER&amp;maxhits=1000" TargetMode="External"/><Relationship Id="rId736" Type="http://schemas.openxmlformats.org/officeDocument/2006/relationships/hyperlink" Target="https://www.nj.gov/cgi-bin/education/csg/17/csg1a.pl?string=OCHARTER&amp;maxhits=1000" TargetMode="External"/><Relationship Id="rId30" Type="http://schemas.openxmlformats.org/officeDocument/2006/relationships/hyperlink" Target="https://www.nj.gov/cgi-bin/education/csg/15/csg1a.pl?string=PCSSD&amp;maxhits=1000" TargetMode="External"/><Relationship Id="rId126" Type="http://schemas.openxmlformats.org/officeDocument/2006/relationships/hyperlink" Target="https://www.nj.gov/cgi-bin/education/csg/15/csg1a.pl?string=EK-8K-8751plus&amp;maxhits=1000" TargetMode="External"/><Relationship Id="rId168" Type="http://schemas.openxmlformats.org/officeDocument/2006/relationships/hyperlink" Target="https://www.nj.gov/cgi-bin/education/csg/15/csg1a.pl?string=GG9-127-129-12&amp;maxhits=1000" TargetMode="External"/><Relationship Id="rId333" Type="http://schemas.openxmlformats.org/officeDocument/2006/relationships/hyperlink" Target="https://www.nj.gov/cgi-bin/education/csg/15/csg1a.pl?string=IK-12K-80-400&amp;maxhits=1000" TargetMode="External"/><Relationship Id="rId540" Type="http://schemas.openxmlformats.org/officeDocument/2006/relationships/hyperlink" Target="https://www.nj.gov/cgi-bin/education/csg/15/csg1a.pl?string=LK-12K-120-1800&amp;maxhits=1000" TargetMode="External"/><Relationship Id="rId778" Type="http://schemas.openxmlformats.org/officeDocument/2006/relationships/hyperlink" Target="https://www.nj.gov/cgi-bin/education/csg/19/csg1a.pl?string=DK-8K-8401-750&amp;maxhits=1000" TargetMode="External"/><Relationship Id="rId72" Type="http://schemas.openxmlformats.org/officeDocument/2006/relationships/hyperlink" Target="https://www.nj.gov/cgi-bin/education/csg/15/csg1a.pl?string=GG9-127-129-12&amp;maxhits=1000" TargetMode="External"/><Relationship Id="rId375" Type="http://schemas.openxmlformats.org/officeDocument/2006/relationships/hyperlink" Target="https://www.nj.gov/cgi-bin/education/csg/15/csg1a.pl?string=JK-12K-8401-750&amp;maxhits=1000" TargetMode="External"/><Relationship Id="rId582" Type="http://schemas.openxmlformats.org/officeDocument/2006/relationships/hyperlink" Target="https://www.nj.gov/cgi-bin/education/csg/15/csg1a.pl?string=JK-12K-8401-750&amp;maxhits=1000" TargetMode="External"/><Relationship Id="rId638" Type="http://schemas.openxmlformats.org/officeDocument/2006/relationships/hyperlink" Target="https://www.nj.gov/cgi-bin/education/csg/15/csg1a.pl?string=AK-6K-6&amp;maxhits=1000" TargetMode="External"/><Relationship Id="rId803" Type="http://schemas.openxmlformats.org/officeDocument/2006/relationships/hyperlink" Target="https://www.nj.gov/cgi-bin/education/csg/19/csg1a.pl?string=NK-12K-123500plus&amp;maxhits=1000" TargetMode="External"/><Relationship Id="rId3" Type="http://schemas.openxmlformats.org/officeDocument/2006/relationships/hyperlink" Target="https://www.nj.gov/cgi-bin/education/csg/15/csg1a.pl?string=PCSSD&amp;maxhits=1000" TargetMode="External"/><Relationship Id="rId235" Type="http://schemas.openxmlformats.org/officeDocument/2006/relationships/hyperlink" Target="https://www.nj.gov/cgi-bin/education/csg/15/csg1a.pl?string=LK-12K-120-1800&amp;maxhits=1000" TargetMode="External"/><Relationship Id="rId277" Type="http://schemas.openxmlformats.org/officeDocument/2006/relationships/hyperlink" Target="https://www.nj.gov/cgi-bin/education/csg/15/csg1a.pl?string=LK-12K-120-1800&amp;maxhits=1000" TargetMode="External"/><Relationship Id="rId400" Type="http://schemas.openxmlformats.org/officeDocument/2006/relationships/hyperlink" Target="https://www.nj.gov/cgi-bin/education/csg/15/csg1a.pl?string=OCHARTER&amp;maxhits=1000" TargetMode="External"/><Relationship Id="rId442" Type="http://schemas.openxmlformats.org/officeDocument/2006/relationships/hyperlink" Target="https://www.nj.gov/cgi-bin/education/csg/15/csg1a.pl?string=EK-8K-8751plus&amp;maxhits=1000" TargetMode="External"/><Relationship Id="rId484" Type="http://schemas.openxmlformats.org/officeDocument/2006/relationships/hyperlink" Target="https://www.nj.gov/cgi-bin/education/csg/15/csg1a.pl?string=NK-12K-123500plus&amp;maxhits=1000" TargetMode="External"/><Relationship Id="rId705" Type="http://schemas.openxmlformats.org/officeDocument/2006/relationships/hyperlink" Target="https://www.nj.gov/cgi-bin/education/csg/17/csg1a.pl?string=OCHARTER&amp;maxhits=1000" TargetMode="External"/><Relationship Id="rId137" Type="http://schemas.openxmlformats.org/officeDocument/2006/relationships/hyperlink" Target="https://www.nj.gov/cgi-bin/education/csg/15/csg1a.pl?string=OCHARTER&amp;maxhits=1000" TargetMode="External"/><Relationship Id="rId302" Type="http://schemas.openxmlformats.org/officeDocument/2006/relationships/hyperlink" Target="https://www.nj.gov/cgi-bin/education/csg/15/csg1a.pl?string=AK-6K-6&amp;maxhits=1000" TargetMode="External"/><Relationship Id="rId344" Type="http://schemas.openxmlformats.org/officeDocument/2006/relationships/hyperlink" Target="https://www.nj.gov/cgi-bin/education/csg/15/csg1a.pl?string=CK-8K-80-400&amp;maxhits=1000" TargetMode="External"/><Relationship Id="rId691" Type="http://schemas.openxmlformats.org/officeDocument/2006/relationships/hyperlink" Target="https://www.nj.gov/cgi-bin/education/csg/17/csg1a.pl?string=OCHARTER&amp;maxhits=1000" TargetMode="External"/><Relationship Id="rId747" Type="http://schemas.openxmlformats.org/officeDocument/2006/relationships/hyperlink" Target="https://www.nj.gov/cgi-bin/education/csg/17/csg1a.pl?string=OCHARTER&amp;maxhits=1000" TargetMode="External"/><Relationship Id="rId789" Type="http://schemas.openxmlformats.org/officeDocument/2006/relationships/hyperlink" Target="https://www.nj.gov/cgi-bin/education/csg/19/csg1a.pl?string=NK-12K-123500plus&amp;maxhits=1000" TargetMode="External"/><Relationship Id="rId41" Type="http://schemas.openxmlformats.org/officeDocument/2006/relationships/hyperlink" Target="https://www.nj.gov/cgi-bin/education/csg/15/csg1a.pl?string=EK-8K-8751plus&amp;maxhits=1000" TargetMode="External"/><Relationship Id="rId83" Type="http://schemas.openxmlformats.org/officeDocument/2006/relationships/hyperlink" Target="https://www.nj.gov/cgi-bin/education/csg/15/csg1a.pl?string=MK-12K-121800-3500&amp;maxhits=1000" TargetMode="External"/><Relationship Id="rId179" Type="http://schemas.openxmlformats.org/officeDocument/2006/relationships/hyperlink" Target="https://www.nj.gov/cgi-bin/education/csg/15/csg1a.pl?string=HK-12K-6&amp;maxhits=1000" TargetMode="External"/><Relationship Id="rId386" Type="http://schemas.openxmlformats.org/officeDocument/2006/relationships/hyperlink" Target="https://www.nj.gov/cgi-bin/education/csg/15/csg1a.pl?string=JK-12K-8401-750&amp;maxhits=1000" TargetMode="External"/><Relationship Id="rId551" Type="http://schemas.openxmlformats.org/officeDocument/2006/relationships/hyperlink" Target="https://www.nj.gov/cgi-bin/education/csg/15/csg1a.pl?string=IK-12K-80-400&amp;maxhits=1000" TargetMode="External"/><Relationship Id="rId593" Type="http://schemas.openxmlformats.org/officeDocument/2006/relationships/hyperlink" Target="https://www.nj.gov/cgi-bin/education/csg/15/csg1a.pl?string=FG7-127-129-12&amp;maxhits=1000" TargetMode="External"/><Relationship Id="rId607" Type="http://schemas.openxmlformats.org/officeDocument/2006/relationships/hyperlink" Target="https://www.nj.gov/cgi-bin/education/csg/15/csg1a.pl?string=GG9-127-129-12&amp;maxhits=1000" TargetMode="External"/><Relationship Id="rId649" Type="http://schemas.openxmlformats.org/officeDocument/2006/relationships/hyperlink" Target="https://www.nj.gov/cgi-bin/education/csg/15/csg1a.pl?string=NK-12K-123500plus&amp;maxhits=1000" TargetMode="External"/><Relationship Id="rId814" Type="http://schemas.openxmlformats.org/officeDocument/2006/relationships/hyperlink" Target="https://www.nj.gov/cgi-bin/education/csg/19/csg1a.pl?string=JK-12K-8401-750&amp;maxhits=1000" TargetMode="External"/><Relationship Id="rId190" Type="http://schemas.openxmlformats.org/officeDocument/2006/relationships/hyperlink" Target="https://www.nj.gov/cgi-bin/education/csg/15/csg1a.pl?string=DK-8K-8401-750&amp;maxhits=1000" TargetMode="External"/><Relationship Id="rId204" Type="http://schemas.openxmlformats.org/officeDocument/2006/relationships/hyperlink" Target="https://www.nj.gov/cgi-bin/education/csg/15/csg1a.pl?string=MK-12K-121800-3500&amp;maxhits=1000" TargetMode="External"/><Relationship Id="rId246" Type="http://schemas.openxmlformats.org/officeDocument/2006/relationships/hyperlink" Target="https://www.nj.gov/cgi-bin/education/csg/15/csg1a.pl?string=OCHARTER&amp;maxhits=1000" TargetMode="External"/><Relationship Id="rId288" Type="http://schemas.openxmlformats.org/officeDocument/2006/relationships/hyperlink" Target="https://www.nj.gov/cgi-bin/education/csg/15/csg1a.pl?string=JK-12K-8401-750&amp;maxhits=1000" TargetMode="External"/><Relationship Id="rId411" Type="http://schemas.openxmlformats.org/officeDocument/2006/relationships/hyperlink" Target="https://www.nj.gov/cgi-bin/education/csg/15/csg1a.pl?string=CK-8K-80-400&amp;maxhits=1000" TargetMode="External"/><Relationship Id="rId453" Type="http://schemas.openxmlformats.org/officeDocument/2006/relationships/hyperlink" Target="https://www.nj.gov/cgi-bin/education/csg/15/csg1a.pl?string=DK-8K-8401-750&amp;maxhits=1000" TargetMode="External"/><Relationship Id="rId509" Type="http://schemas.openxmlformats.org/officeDocument/2006/relationships/hyperlink" Target="https://www.nj.gov/cgi-bin/education/csg/15/csg1a.pl?string=MK-12K-121800-3500&amp;maxhits=1000" TargetMode="External"/><Relationship Id="rId660" Type="http://schemas.openxmlformats.org/officeDocument/2006/relationships/hyperlink" Target="https://www.nj.gov/cgi-bin/education/csg/14/csg1a.pl?string=EK-8K-8751plus&amp;maxhits=1000" TargetMode="External"/><Relationship Id="rId106" Type="http://schemas.openxmlformats.org/officeDocument/2006/relationships/hyperlink" Target="https://www.nj.gov/cgi-bin/education/csg/15/csg1a.pl?string=IK-12K-80-400&amp;maxhits=1000" TargetMode="External"/><Relationship Id="rId313" Type="http://schemas.openxmlformats.org/officeDocument/2006/relationships/hyperlink" Target="https://www.nj.gov/cgi-bin/education/csg/15/csg1a.pl?string=MK-12K-121800-3500&amp;maxhits=1000" TargetMode="External"/><Relationship Id="rId495" Type="http://schemas.openxmlformats.org/officeDocument/2006/relationships/hyperlink" Target="https://www.nj.gov/cgi-bin/education/csg/15/csg1a.pl?string=IK-12K-80-400&amp;maxhits=1000" TargetMode="External"/><Relationship Id="rId716" Type="http://schemas.openxmlformats.org/officeDocument/2006/relationships/hyperlink" Target="https://www.nj.gov/cgi-bin/education/csg/17/csg1a.pl?string=OCHARTER&amp;maxhits=1000" TargetMode="External"/><Relationship Id="rId758" Type="http://schemas.openxmlformats.org/officeDocument/2006/relationships/hyperlink" Target="https://www.nj.gov/cgi-bin/education/csg/17/csg1a.pl?string=OCHARTER&amp;maxhits=1000" TargetMode="External"/><Relationship Id="rId10" Type="http://schemas.openxmlformats.org/officeDocument/2006/relationships/hyperlink" Target="https://www.nj.gov/cgi-bin/education/csg/15/csg1a.pl?string=IK-12K-80-400&amp;maxhits=1000" TargetMode="External"/><Relationship Id="rId52" Type="http://schemas.openxmlformats.org/officeDocument/2006/relationships/hyperlink" Target="https://www.nj.gov/cgi-bin/education/csg/15/csg1a.pl?string=NK-12K-123500plus&amp;maxhits=1000" TargetMode="External"/><Relationship Id="rId94" Type="http://schemas.openxmlformats.org/officeDocument/2006/relationships/hyperlink" Target="https://www.nj.gov/cgi-bin/education/csg/15/csg1a.pl?string=IK-12K-80-400&amp;maxhits=1000" TargetMode="External"/><Relationship Id="rId148" Type="http://schemas.openxmlformats.org/officeDocument/2006/relationships/hyperlink" Target="https://www.nj.gov/cgi-bin/education/csg/15/csg1a.pl?string=CK-8K-80-400&amp;maxhits=1000" TargetMode="External"/><Relationship Id="rId355" Type="http://schemas.openxmlformats.org/officeDocument/2006/relationships/hyperlink" Target="https://www.nj.gov/cgi-bin/education/csg/15/csg1a.pl?string=DK-8K-8401-750&amp;maxhits=1000" TargetMode="External"/><Relationship Id="rId397" Type="http://schemas.openxmlformats.org/officeDocument/2006/relationships/hyperlink" Target="https://www.nj.gov/cgi-bin/education/csg/15/csg1a.pl?string=MK-12K-121800-3500&amp;maxhits=1000" TargetMode="External"/><Relationship Id="rId520" Type="http://schemas.openxmlformats.org/officeDocument/2006/relationships/hyperlink" Target="https://www.nj.gov/cgi-bin/education/csg/15/csg1a.pl?string=NK-12K-123500plus&amp;maxhits=1000" TargetMode="External"/><Relationship Id="rId562" Type="http://schemas.openxmlformats.org/officeDocument/2006/relationships/hyperlink" Target="https://www.nj.gov/cgi-bin/education/csg/15/csg1a.pl?string=JK-12K-8401-750&amp;maxhits=1000" TargetMode="External"/><Relationship Id="rId618" Type="http://schemas.openxmlformats.org/officeDocument/2006/relationships/hyperlink" Target="https://www.nj.gov/cgi-bin/education/csg/15/csg1a.pl?string=MK-12K-121800-3500&amp;maxhits=1000" TargetMode="External"/><Relationship Id="rId825" Type="http://schemas.openxmlformats.org/officeDocument/2006/relationships/hyperlink" Target="https://www.nj.gov/cgi-bin/education/csg/19/csg1a.pl?string=LK-12K-120-1800&amp;maxhits=1000" TargetMode="External"/><Relationship Id="rId215" Type="http://schemas.openxmlformats.org/officeDocument/2006/relationships/hyperlink" Target="https://www.nj.gov/cgi-bin/education/csg/15/csg1a.pl?string=OCHARTER&amp;maxhits=1000" TargetMode="External"/><Relationship Id="rId257" Type="http://schemas.openxmlformats.org/officeDocument/2006/relationships/hyperlink" Target="https://www.nj.gov/cgi-bin/education/csg/15/csg1a.pl?string=OCHARTER&amp;maxhits=1000" TargetMode="External"/><Relationship Id="rId422" Type="http://schemas.openxmlformats.org/officeDocument/2006/relationships/hyperlink" Target="https://www.nj.gov/cgi-bin/education/csg/15/csg1a.pl?string=LK-12K-120-1800&amp;maxhits=1000" TargetMode="External"/><Relationship Id="rId464" Type="http://schemas.openxmlformats.org/officeDocument/2006/relationships/hyperlink" Target="https://www.nj.gov/cgi-bin/education/csg/15/csg1a.pl?string=IK-12K-80-400&amp;maxhits=1000" TargetMode="External"/><Relationship Id="rId299" Type="http://schemas.openxmlformats.org/officeDocument/2006/relationships/hyperlink" Target="https://www.nj.gov/cgi-bin/education/csg/15/csg1a.pl?string=NK-12K-123500plus&amp;maxhits=1000" TargetMode="External"/><Relationship Id="rId727" Type="http://schemas.openxmlformats.org/officeDocument/2006/relationships/hyperlink" Target="https://www.nj.gov/cgi-bin/education/csg/17/csg1a.pl?string=OCHARTER&amp;maxhits=1000" TargetMode="External"/><Relationship Id="rId63" Type="http://schemas.openxmlformats.org/officeDocument/2006/relationships/hyperlink" Target="https://www.nj.gov/cgi-bin/education/csg/15/csg1a.pl?string=MK-12K-121800-3500&amp;maxhits=1000" TargetMode="External"/><Relationship Id="rId159" Type="http://schemas.openxmlformats.org/officeDocument/2006/relationships/hyperlink" Target="https://www.nj.gov/cgi-bin/education/csg/15/csg1a.pl?string=OCHARTER&amp;maxhits=1000" TargetMode="External"/><Relationship Id="rId366" Type="http://schemas.openxmlformats.org/officeDocument/2006/relationships/hyperlink" Target="https://www.nj.gov/cgi-bin/education/csg/15/csg1a.pl?string=OCHARTER&amp;maxhits=1000" TargetMode="External"/><Relationship Id="rId573" Type="http://schemas.openxmlformats.org/officeDocument/2006/relationships/hyperlink" Target="https://www.nj.gov/cgi-bin/education/csg/15/csg1a.pl?string=MK-12K-121800-3500&amp;maxhits=1000" TargetMode="External"/><Relationship Id="rId780" Type="http://schemas.openxmlformats.org/officeDocument/2006/relationships/hyperlink" Target="https://www.nj.gov/cgi-bin/education/csg/19/csg1a.pl?string=DK-8K-8401-750&amp;maxhits=1000" TargetMode="External"/><Relationship Id="rId226" Type="http://schemas.openxmlformats.org/officeDocument/2006/relationships/hyperlink" Target="https://www.nj.gov/cgi-bin/education/csg/15/csg1a.pl?string=OCHARTER&amp;maxhits=1000" TargetMode="External"/><Relationship Id="rId433" Type="http://schemas.openxmlformats.org/officeDocument/2006/relationships/hyperlink" Target="https://www.nj.gov/cgi-bin/education/csg/15/csg1a.pl?string=GG9-127-129-12&amp;maxhits=1000" TargetMode="External"/><Relationship Id="rId640" Type="http://schemas.openxmlformats.org/officeDocument/2006/relationships/hyperlink" Target="https://www.nj.gov/cgi-bin/education/csg/15/csg1a.pl?string=KK-12K-8751plus&amp;maxhits=1000" TargetMode="External"/><Relationship Id="rId738" Type="http://schemas.openxmlformats.org/officeDocument/2006/relationships/hyperlink" Target="https://www.nj.gov/cgi-bin/education/csg/17/csg1a.pl?string=OCHARTER&amp;maxhits=1000" TargetMode="External"/><Relationship Id="rId74" Type="http://schemas.openxmlformats.org/officeDocument/2006/relationships/hyperlink" Target="https://www.nj.gov/cgi-bin/education/csg/15/csg1a.pl?string=DK-8K-8401-750&amp;maxhits=1000" TargetMode="External"/><Relationship Id="rId377" Type="http://schemas.openxmlformats.org/officeDocument/2006/relationships/hyperlink" Target="https://www.nj.gov/cgi-bin/education/csg/15/csg1a.pl?string=NK-12K-123500plus&amp;maxhits=1000" TargetMode="External"/><Relationship Id="rId500" Type="http://schemas.openxmlformats.org/officeDocument/2006/relationships/hyperlink" Target="https://www.nj.gov/cgi-bin/education/csg/15/csg1a.pl?string=AK-6K-6&amp;maxhits=1000" TargetMode="External"/><Relationship Id="rId584" Type="http://schemas.openxmlformats.org/officeDocument/2006/relationships/hyperlink" Target="https://www.nj.gov/cgi-bin/education/csg/15/csg1a.pl?string=DK-8K-8401-750&amp;maxhits=1000" TargetMode="External"/><Relationship Id="rId805" Type="http://schemas.openxmlformats.org/officeDocument/2006/relationships/hyperlink" Target="https://www.nj.gov/cgi-bin/education/csg/19/csg1a.pl?string=NK-12K-123500plus&amp;maxhits=1000" TargetMode="External"/><Relationship Id="rId5" Type="http://schemas.openxmlformats.org/officeDocument/2006/relationships/hyperlink" Target="https://www.nj.gov/cgi-bin/education/csg/15/csg1a.pl?string=JK-12K-8401-750&amp;maxhits=1000" TargetMode="External"/><Relationship Id="rId237" Type="http://schemas.openxmlformats.org/officeDocument/2006/relationships/hyperlink" Target="https://www.nj.gov/cgi-bin/education/csg/15/csg1a.pl?string=OCHARTER&amp;maxhits=1000" TargetMode="External"/><Relationship Id="rId791" Type="http://schemas.openxmlformats.org/officeDocument/2006/relationships/hyperlink" Target="https://www.nj.gov/cgi-bin/education/csg/19/csg1a.pl?string=NK-12K-123500plus&amp;maxhits=1000" TargetMode="External"/><Relationship Id="rId444" Type="http://schemas.openxmlformats.org/officeDocument/2006/relationships/hyperlink" Target="https://www.nj.gov/cgi-bin/education/csg/15/csg1a.pl?string=IK-12K-80-400&amp;maxhits=1000" TargetMode="External"/><Relationship Id="rId651" Type="http://schemas.openxmlformats.org/officeDocument/2006/relationships/hyperlink" Target="https://www.nj.gov/cgi-bin/education/csg/15/csg1a.pl?string=OCHARTER&amp;maxhits=1000" TargetMode="External"/><Relationship Id="rId749" Type="http://schemas.openxmlformats.org/officeDocument/2006/relationships/hyperlink" Target="https://www.nj.gov/cgi-bin/education/csg/17/csg1a.pl?string=OCHARTER&amp;maxhits=1000" TargetMode="External"/><Relationship Id="rId290" Type="http://schemas.openxmlformats.org/officeDocument/2006/relationships/hyperlink" Target="https://www.nj.gov/cgi-bin/education/csg/15/csg1a.pl?string=FG7-127-129-12&amp;maxhits=1000" TargetMode="External"/><Relationship Id="rId304" Type="http://schemas.openxmlformats.org/officeDocument/2006/relationships/hyperlink" Target="https://www.nj.gov/cgi-bin/education/csg/15/csg1a.pl?string=AK-6K-6&amp;maxhits=1000" TargetMode="External"/><Relationship Id="rId388" Type="http://schemas.openxmlformats.org/officeDocument/2006/relationships/hyperlink" Target="https://www.nj.gov/cgi-bin/education/csg/15/csg1a.pl?string=NK-12K-123500plus&amp;maxhits=1000" TargetMode="External"/><Relationship Id="rId511" Type="http://schemas.openxmlformats.org/officeDocument/2006/relationships/hyperlink" Target="https://www.nj.gov/cgi-bin/education/csg/15/csg1a.pl?string=AK-6K-6&amp;maxhits=1000" TargetMode="External"/><Relationship Id="rId609" Type="http://schemas.openxmlformats.org/officeDocument/2006/relationships/hyperlink" Target="https://www.nj.gov/cgi-bin/education/csg/15/csg1a.pl?string=OCHARTER&amp;maxhits=1000" TargetMode="External"/><Relationship Id="rId85" Type="http://schemas.openxmlformats.org/officeDocument/2006/relationships/hyperlink" Target="https://www.nj.gov/cgi-bin/education/csg/15/csg1a.pl?string=MK-12K-121800-3500&amp;maxhits=1000" TargetMode="External"/><Relationship Id="rId150" Type="http://schemas.openxmlformats.org/officeDocument/2006/relationships/hyperlink" Target="https://www.nj.gov/cgi-bin/education/csg/15/csg1a.pl?string=LK-12K-120-1800&amp;maxhits=1000" TargetMode="External"/><Relationship Id="rId595" Type="http://schemas.openxmlformats.org/officeDocument/2006/relationships/hyperlink" Target="https://www.nj.gov/cgi-bin/education/csg/15/csg1a.pl?string=GG9-127-129-12&amp;maxhits=1000" TargetMode="External"/><Relationship Id="rId816" Type="http://schemas.openxmlformats.org/officeDocument/2006/relationships/hyperlink" Target="https://www.nj.gov/cgi-bin/education/csg/19/csg1a.pl?string=DK-8K-8401-750&amp;maxhits=1000" TargetMode="External"/><Relationship Id="rId248" Type="http://schemas.openxmlformats.org/officeDocument/2006/relationships/hyperlink" Target="https://www.nj.gov/cgi-bin/education/csg/15/csg1a.pl?string=OCHARTER&amp;maxhits=1000" TargetMode="External"/><Relationship Id="rId455" Type="http://schemas.openxmlformats.org/officeDocument/2006/relationships/hyperlink" Target="https://www.nj.gov/cgi-bin/education/csg/15/csg1a.pl?string=JK-12K-8401-750&amp;maxhits=1000" TargetMode="External"/><Relationship Id="rId662" Type="http://schemas.openxmlformats.org/officeDocument/2006/relationships/hyperlink" Target="https://www.nj.gov/cgi-bin/education/csg/14/csg1a.pl?string=JK-12K-8401-750&amp;maxhits=1000" TargetMode="External"/><Relationship Id="rId12" Type="http://schemas.openxmlformats.org/officeDocument/2006/relationships/hyperlink" Target="https://www.nj.gov/cgi-bin/education/csg/15/csg1a.pl?string=OCHARTER&amp;maxhits=1000" TargetMode="External"/><Relationship Id="rId108" Type="http://schemas.openxmlformats.org/officeDocument/2006/relationships/hyperlink" Target="https://www.nj.gov/cgi-bin/education/csg/15/csg1a.pl?string=LK-12K-120-1800&amp;maxhits=1000" TargetMode="External"/><Relationship Id="rId315" Type="http://schemas.openxmlformats.org/officeDocument/2006/relationships/hyperlink" Target="https://www.nj.gov/cgi-bin/education/csg/15/csg1a.pl?string=QCOUNTYVOC&amp;maxhits=1000" TargetMode="External"/><Relationship Id="rId522" Type="http://schemas.openxmlformats.org/officeDocument/2006/relationships/hyperlink" Target="https://www.nj.gov/cgi-bin/education/csg/15/csg1a.pl?string=JK-12K-8401-750&amp;maxhits=1000" TargetMode="External"/><Relationship Id="rId96" Type="http://schemas.openxmlformats.org/officeDocument/2006/relationships/hyperlink" Target="https://www.nj.gov/cgi-bin/education/csg/15/csg1a.pl?string=NK-12K-123500plus&amp;maxhits=1000" TargetMode="External"/><Relationship Id="rId161" Type="http://schemas.openxmlformats.org/officeDocument/2006/relationships/hyperlink" Target="https://www.nj.gov/cgi-bin/education/csg/15/csg1a.pl?string=OCHARTER&amp;maxhits=1000" TargetMode="External"/><Relationship Id="rId399" Type="http://schemas.openxmlformats.org/officeDocument/2006/relationships/hyperlink" Target="https://www.nj.gov/cgi-bin/education/csg/15/csg1a.pl?string=NK-12K-123500plus&amp;maxhits=1000" TargetMode="External"/><Relationship Id="rId827" Type="http://schemas.openxmlformats.org/officeDocument/2006/relationships/hyperlink" Target="https://www.nj.gov/cgi-bin/education/csg/19/csg1a.pl?string=IK-12K-80-400&amp;maxhits=1000" TargetMode="External"/><Relationship Id="rId259" Type="http://schemas.openxmlformats.org/officeDocument/2006/relationships/hyperlink" Target="https://www.nj.gov/cgi-bin/education/csg/15/csg1a.pl?string=OCHARTER&amp;maxhits=1000" TargetMode="External"/><Relationship Id="rId466" Type="http://schemas.openxmlformats.org/officeDocument/2006/relationships/hyperlink" Target="https://www.nj.gov/cgi-bin/education/csg/15/csg1a.pl?string=MK-12K-121800-3500&amp;maxhits=1000" TargetMode="External"/><Relationship Id="rId673" Type="http://schemas.openxmlformats.org/officeDocument/2006/relationships/hyperlink" Target="https://www.nj.gov/cgi-bin/education/csg/14/csg1a.pl?string=LK-12K-120-1800&amp;maxhits=1000" TargetMode="External"/><Relationship Id="rId23" Type="http://schemas.openxmlformats.org/officeDocument/2006/relationships/hyperlink" Target="https://www.nj.gov/cgi-bin/education/csg/15/csg1a.pl?string=IK-12K-80-400&amp;maxhits=1000" TargetMode="External"/><Relationship Id="rId119" Type="http://schemas.openxmlformats.org/officeDocument/2006/relationships/hyperlink" Target="https://www.nj.gov/cgi-bin/education/csg/15/csg1a.pl?string=LK-12K-120-1800&amp;maxhits=1000" TargetMode="External"/><Relationship Id="rId326" Type="http://schemas.openxmlformats.org/officeDocument/2006/relationships/hyperlink" Target="https://www.nj.gov/cgi-bin/education/csg/15/csg1a.pl?string=OCHARTER&amp;maxhits=1000" TargetMode="External"/><Relationship Id="rId533" Type="http://schemas.openxmlformats.org/officeDocument/2006/relationships/hyperlink" Target="https://www.nj.gov/cgi-bin/education/csg/15/csg1a.pl?string=NK-12K-123500plus&amp;maxhits=1000" TargetMode="External"/><Relationship Id="rId740" Type="http://schemas.openxmlformats.org/officeDocument/2006/relationships/hyperlink" Target="https://www.nj.gov/cgi-bin/education/csg/17/csg1a.pl?string=OCHARTER&amp;maxhits=1000" TargetMode="External"/><Relationship Id="rId172" Type="http://schemas.openxmlformats.org/officeDocument/2006/relationships/hyperlink" Target="https://www.nj.gov/cgi-bin/education/csg/15/csg1a.pl?string=MK-12K-121800-3500&amp;maxhits=1000" TargetMode="External"/><Relationship Id="rId477" Type="http://schemas.openxmlformats.org/officeDocument/2006/relationships/hyperlink" Target="https://www.nj.gov/cgi-bin/education/csg/15/csg1a.pl?string=NK-12K-123500plus&amp;maxhits=1000" TargetMode="External"/><Relationship Id="rId600" Type="http://schemas.openxmlformats.org/officeDocument/2006/relationships/hyperlink" Target="https://www.nj.gov/cgi-bin/education/csg/15/csg1a.pl?string=MK-12K-121800-3500&amp;maxhits=1000" TargetMode="External"/><Relationship Id="rId684" Type="http://schemas.openxmlformats.org/officeDocument/2006/relationships/hyperlink" Target="https://www.nj.gov/cgi-bin/education/csg/17/csg1a.pl?string=MK-12K-121800-3500&amp;maxhits=1000" TargetMode="External"/><Relationship Id="rId337" Type="http://schemas.openxmlformats.org/officeDocument/2006/relationships/hyperlink" Target="https://www.nj.gov/cgi-bin/education/csg/15/csg1a.pl?string=CK-8K-80-400&amp;maxhits=1000" TargetMode="External"/><Relationship Id="rId34" Type="http://schemas.openxmlformats.org/officeDocument/2006/relationships/hyperlink" Target="https://www.nj.gov/cgi-bin/education/csg/15/csg1a.pl?string=DK-8K-8401-750&amp;maxhits=1000" TargetMode="External"/><Relationship Id="rId544" Type="http://schemas.openxmlformats.org/officeDocument/2006/relationships/hyperlink" Target="https://www.nj.gov/cgi-bin/education/csg/15/csg1a.pl?string=EK-8K-8751plus&amp;maxhits=1000" TargetMode="External"/><Relationship Id="rId751" Type="http://schemas.openxmlformats.org/officeDocument/2006/relationships/hyperlink" Target="https://www.nj.gov/cgi-bin/education/csg/17/csg1a.pl?string=OCHARTER&amp;maxhits=1000" TargetMode="External"/><Relationship Id="rId183" Type="http://schemas.openxmlformats.org/officeDocument/2006/relationships/hyperlink" Target="https://www.nj.gov/cgi-bin/education/csg/15/csg1a.pl?string=DK-8K-8401-750&amp;maxhits=1000" TargetMode="External"/><Relationship Id="rId390" Type="http://schemas.openxmlformats.org/officeDocument/2006/relationships/hyperlink" Target="https://www.nj.gov/cgi-bin/education/csg/15/csg1a.pl?string=NK-12K-123500plus&amp;maxhits=1000" TargetMode="External"/><Relationship Id="rId404" Type="http://schemas.openxmlformats.org/officeDocument/2006/relationships/hyperlink" Target="https://www.nj.gov/cgi-bin/education/csg/15/csg1a.pl?string=JK-12K-8401-750&amp;maxhits=1000" TargetMode="External"/><Relationship Id="rId611" Type="http://schemas.openxmlformats.org/officeDocument/2006/relationships/hyperlink" Target="https://www.nj.gov/cgi-bin/education/csg/15/csg1a.pl?string=NK-12K-123500plus&amp;maxhits=1000" TargetMode="External"/><Relationship Id="rId250" Type="http://schemas.openxmlformats.org/officeDocument/2006/relationships/hyperlink" Target="https://www.nj.gov/cgi-bin/education/csg/15/csg1a.pl?string=OCHARTER&amp;maxhits=1000" TargetMode="External"/><Relationship Id="rId488" Type="http://schemas.openxmlformats.org/officeDocument/2006/relationships/hyperlink" Target="https://www.nj.gov/cgi-bin/education/csg/15/csg1a.pl?string=NK-12K-123500plus&amp;maxhits=1000" TargetMode="External"/><Relationship Id="rId695" Type="http://schemas.openxmlformats.org/officeDocument/2006/relationships/hyperlink" Target="https://www.nj.gov/cgi-bin/education/csg/17/csg1a.pl?string=OCHARTER&amp;maxhits=1000" TargetMode="External"/><Relationship Id="rId709" Type="http://schemas.openxmlformats.org/officeDocument/2006/relationships/hyperlink" Target="https://www.nj.gov/cgi-bin/education/csg/17/csg1a.pl?string=OCHARTER&amp;maxhits=1000" TargetMode="External"/><Relationship Id="rId45" Type="http://schemas.openxmlformats.org/officeDocument/2006/relationships/hyperlink" Target="https://www.nj.gov/cgi-bin/education/csg/15/csg1a.pl?string=MK-12K-121800-3500&amp;maxhits=1000" TargetMode="External"/><Relationship Id="rId110" Type="http://schemas.openxmlformats.org/officeDocument/2006/relationships/hyperlink" Target="https://www.nj.gov/cgi-bin/education/csg/15/csg1a.pl?string=QCOUNTYVOC&amp;maxhits=1000" TargetMode="External"/><Relationship Id="rId348" Type="http://schemas.openxmlformats.org/officeDocument/2006/relationships/hyperlink" Target="https://www.nj.gov/cgi-bin/education/csg/15/csg1a.pl?string=CK-8K-80-400&amp;maxhits=1000" TargetMode="External"/><Relationship Id="rId555" Type="http://schemas.openxmlformats.org/officeDocument/2006/relationships/hyperlink" Target="https://www.nj.gov/cgi-bin/education/csg/15/csg1a.pl?string=LK-12K-120-1800&amp;maxhits=1000" TargetMode="External"/><Relationship Id="rId762" Type="http://schemas.openxmlformats.org/officeDocument/2006/relationships/hyperlink" Target="https://www.nj.gov/cgi-bin/education/csg/17/csg1a.pl?string=OCHARTER&amp;maxhits=1000" TargetMode="External"/><Relationship Id="rId194" Type="http://schemas.openxmlformats.org/officeDocument/2006/relationships/hyperlink" Target="https://www.nj.gov/cgi-bin/education/csg/15/csg1a.pl?string=HK-12K-6&amp;maxhits=1000" TargetMode="External"/><Relationship Id="rId208" Type="http://schemas.openxmlformats.org/officeDocument/2006/relationships/hyperlink" Target="https://www.nj.gov/cgi-bin/education/csg/15/csg1a.pl?string=KK-12K-8751plus&amp;maxhits=1000" TargetMode="External"/><Relationship Id="rId415" Type="http://schemas.openxmlformats.org/officeDocument/2006/relationships/hyperlink" Target="https://www.nj.gov/cgi-bin/education/csg/15/csg1a.pl?string=MK-12K-121800-3500&amp;maxhits=1000" TargetMode="External"/><Relationship Id="rId622" Type="http://schemas.openxmlformats.org/officeDocument/2006/relationships/hyperlink" Target="https://www.nj.gov/cgi-bin/education/csg/15/csg1a.pl?string=MK-12K-121800-3500&amp;maxhits=1000" TargetMode="External"/><Relationship Id="rId261" Type="http://schemas.openxmlformats.org/officeDocument/2006/relationships/hyperlink" Target="https://www.nj.gov/cgi-bin/education/csg/15/csg1a.pl?string=OCHARTER&amp;maxhits=1000" TargetMode="External"/><Relationship Id="rId499" Type="http://schemas.openxmlformats.org/officeDocument/2006/relationships/hyperlink" Target="https://www.nj.gov/cgi-bin/education/csg/15/csg1a.pl?string=FG7-127-129-12&amp;maxhits=1000" TargetMode="External"/><Relationship Id="rId56" Type="http://schemas.openxmlformats.org/officeDocument/2006/relationships/hyperlink" Target="https://www.nj.gov/cgi-bin/education/csg/15/csg1a.pl?string=MK-12K-121800-3500&amp;maxhits=1000" TargetMode="External"/><Relationship Id="rId359" Type="http://schemas.openxmlformats.org/officeDocument/2006/relationships/hyperlink" Target="https://www.nj.gov/cgi-bin/education/csg/15/csg1a.pl?string=NK-12K-123500plus&amp;maxhits=1000" TargetMode="External"/><Relationship Id="rId566" Type="http://schemas.openxmlformats.org/officeDocument/2006/relationships/hyperlink" Target="https://www.nj.gov/cgi-bin/education/csg/15/csg1a.pl?string=NK-12K-123500plus&amp;maxhits=1000" TargetMode="External"/><Relationship Id="rId773" Type="http://schemas.openxmlformats.org/officeDocument/2006/relationships/hyperlink" Target="https://www.nj.gov/cgi-bin/education/csg/19/csg1a.pl?string=AK-6K-6&amp;maxhits=1000" TargetMode="External"/><Relationship Id="rId121" Type="http://schemas.openxmlformats.org/officeDocument/2006/relationships/hyperlink" Target="https://www.nj.gov/cgi-bin/education/csg/15/csg1a.pl?string=GG9-127-129-12&amp;maxhits=1000" TargetMode="External"/><Relationship Id="rId219" Type="http://schemas.openxmlformats.org/officeDocument/2006/relationships/hyperlink" Target="https://www.nj.gov/cgi-bin/education/csg/15/csg1a.pl?string=IK-12K-80-400&amp;maxhits=1000" TargetMode="External"/><Relationship Id="rId426" Type="http://schemas.openxmlformats.org/officeDocument/2006/relationships/hyperlink" Target="https://www.nj.gov/cgi-bin/education/csg/15/csg1a.pl?string=LK-12K-120-1800&amp;maxhits=1000" TargetMode="External"/><Relationship Id="rId633" Type="http://schemas.openxmlformats.org/officeDocument/2006/relationships/hyperlink" Target="https://www.nj.gov/cgi-bin/education/csg/15/csg1a.pl?string=JK-12K-8401-750&amp;maxhits=1000" TargetMode="External"/><Relationship Id="rId67" Type="http://schemas.openxmlformats.org/officeDocument/2006/relationships/hyperlink" Target="https://www.nj.gov/cgi-bin/education/csg/15/csg1a.pl?string=EK-8K-8751plus&amp;maxhits=1000" TargetMode="External"/><Relationship Id="rId272" Type="http://schemas.openxmlformats.org/officeDocument/2006/relationships/hyperlink" Target="https://www.nj.gov/cgi-bin/education/csg/15/csg1a.pl?string=OCHARTER&amp;maxhits=1000" TargetMode="External"/><Relationship Id="rId577" Type="http://schemas.openxmlformats.org/officeDocument/2006/relationships/hyperlink" Target="https://www.nj.gov/cgi-bin/education/csg/15/csg1a.pl?string=JK-12K-8401-750&amp;maxhits=1000" TargetMode="External"/><Relationship Id="rId700" Type="http://schemas.openxmlformats.org/officeDocument/2006/relationships/hyperlink" Target="https://www.nj.gov/cgi-bin/education/csg/17/csg1a.pl?string=OCHARTER&amp;maxhits=1000" TargetMode="External"/><Relationship Id="rId132" Type="http://schemas.openxmlformats.org/officeDocument/2006/relationships/hyperlink" Target="https://www.nj.gov/cgi-bin/education/csg/15/csg1a.pl?string=FG7-127-129-12&amp;maxhits=1000" TargetMode="External"/><Relationship Id="rId784" Type="http://schemas.openxmlformats.org/officeDocument/2006/relationships/hyperlink" Target="https://www.nj.gov/cgi-bin/education/csg/19/csg1a.pl?string=KK-12K-8751plus&amp;maxhits=1000" TargetMode="External"/><Relationship Id="rId437" Type="http://schemas.openxmlformats.org/officeDocument/2006/relationships/hyperlink" Target="https://www.nj.gov/cgi-bin/education/csg/15/csg1a.pl?string=DK-8K-8401-750&amp;maxhits=1000" TargetMode="External"/><Relationship Id="rId644" Type="http://schemas.openxmlformats.org/officeDocument/2006/relationships/hyperlink" Target="https://www.nj.gov/cgi-bin/education/csg/15/csg1a.pl?string=AK-6K-6&amp;maxhits=1000" TargetMode="External"/><Relationship Id="rId283" Type="http://schemas.openxmlformats.org/officeDocument/2006/relationships/hyperlink" Target="https://www.nj.gov/cgi-bin/education/csg/15/csg1a.pl?string=AK-6K-6&amp;maxhits=1000" TargetMode="External"/><Relationship Id="rId490" Type="http://schemas.openxmlformats.org/officeDocument/2006/relationships/hyperlink" Target="https://www.nj.gov/cgi-bin/education/csg/15/csg1a.pl?string=OCHARTER&amp;maxhits=1000" TargetMode="External"/><Relationship Id="rId504" Type="http://schemas.openxmlformats.org/officeDocument/2006/relationships/hyperlink" Target="https://www.nj.gov/cgi-bin/education/csg/15/csg1a.pl?string=IK-12K-80-400&amp;maxhits=1000" TargetMode="External"/><Relationship Id="rId711" Type="http://schemas.openxmlformats.org/officeDocument/2006/relationships/hyperlink" Target="https://www.nj.gov/cgi-bin/education/csg/17/csg1a.pl?string=OCHARTER&amp;maxhits=1000" TargetMode="External"/><Relationship Id="rId78" Type="http://schemas.openxmlformats.org/officeDocument/2006/relationships/hyperlink" Target="https://www.nj.gov/cgi-bin/education/csg/15/csg1a.pl?string=LK-12K-120-1800&amp;maxhits=1000" TargetMode="External"/><Relationship Id="rId143" Type="http://schemas.openxmlformats.org/officeDocument/2006/relationships/hyperlink" Target="https://www.nj.gov/cgi-bin/education/csg/15/csg1a.pl?string=EK-8K-8751plus&amp;maxhits=1000" TargetMode="External"/><Relationship Id="rId350" Type="http://schemas.openxmlformats.org/officeDocument/2006/relationships/hyperlink" Target="https://www.nj.gov/cgi-bin/education/csg/15/csg1a.pl?string=DK-8K-8401-750&amp;maxhits=1000" TargetMode="External"/><Relationship Id="rId588" Type="http://schemas.openxmlformats.org/officeDocument/2006/relationships/hyperlink" Target="https://www.nj.gov/cgi-bin/education/csg/15/csg1a.pl?string=CK-8K-80-400&amp;maxhits=1000" TargetMode="External"/><Relationship Id="rId795" Type="http://schemas.openxmlformats.org/officeDocument/2006/relationships/hyperlink" Target="https://www.nj.gov/cgi-bin/education/csg/19/csg1a.pl?string=NK-12K-123500plus&amp;maxhits=1000" TargetMode="External"/><Relationship Id="rId809" Type="http://schemas.openxmlformats.org/officeDocument/2006/relationships/hyperlink" Target="https://www.nj.gov/cgi-bin/education/csg/19/csg1a.pl?string=IK-12K-80-400&amp;maxhits=1000" TargetMode="External"/><Relationship Id="rId9" Type="http://schemas.openxmlformats.org/officeDocument/2006/relationships/hyperlink" Target="https://www.nj.gov/cgi-bin/education/csg/15/csg1a.pl?string=NK-12K-123500plus&amp;maxhits=1000" TargetMode="External"/><Relationship Id="rId210" Type="http://schemas.openxmlformats.org/officeDocument/2006/relationships/hyperlink" Target="https://www.nj.gov/cgi-bin/education/csg/15/csg1a.pl?string=LK-12K-120-1800&amp;maxhits=1000" TargetMode="External"/><Relationship Id="rId448" Type="http://schemas.openxmlformats.org/officeDocument/2006/relationships/hyperlink" Target="https://www.nj.gov/cgi-bin/education/csg/15/csg1a.pl?string=IK-12K-80-400&amp;maxhits=1000" TargetMode="External"/><Relationship Id="rId655" Type="http://schemas.openxmlformats.org/officeDocument/2006/relationships/hyperlink" Target="https://www.nj.gov/cgi-bin/education/csg/15/csg1a.pl?string=AK-6K-6&amp;maxhits=1000" TargetMode="External"/><Relationship Id="rId294" Type="http://schemas.openxmlformats.org/officeDocument/2006/relationships/hyperlink" Target="https://www.nj.gov/cgi-bin/education/csg/15/csg1a.pl?string=AK-6K-6&amp;maxhits=1000" TargetMode="External"/><Relationship Id="rId308" Type="http://schemas.openxmlformats.org/officeDocument/2006/relationships/hyperlink" Target="https://www.nj.gov/cgi-bin/education/csg/15/csg1a.pl?string=IK-12K-80-400&amp;maxhits=1000" TargetMode="External"/><Relationship Id="rId515" Type="http://schemas.openxmlformats.org/officeDocument/2006/relationships/hyperlink" Target="https://www.nj.gov/cgi-bin/education/csg/15/csg1a.pl?string=LK-12K-120-1800&amp;maxhits=1000" TargetMode="External"/><Relationship Id="rId722" Type="http://schemas.openxmlformats.org/officeDocument/2006/relationships/hyperlink" Target="https://www.nj.gov/cgi-bin/education/csg/17/csg1a.pl?string=LK-12K-120-1800&amp;maxhits=1000" TargetMode="External"/><Relationship Id="rId89" Type="http://schemas.openxmlformats.org/officeDocument/2006/relationships/hyperlink" Target="https://www.nj.gov/cgi-bin/education/csg/15/csg1a.pl?string=EK-8K-8751plus&amp;maxhits=1000" TargetMode="External"/><Relationship Id="rId154" Type="http://schemas.openxmlformats.org/officeDocument/2006/relationships/hyperlink" Target="https://www.nj.gov/cgi-bin/education/csg/15/csg1a.pl?string=JK-12K-8401-750&amp;maxhits=1000" TargetMode="External"/><Relationship Id="rId361" Type="http://schemas.openxmlformats.org/officeDocument/2006/relationships/hyperlink" Target="https://www.nj.gov/cgi-bin/education/csg/15/csg1a.pl?string=OCHARTER&amp;maxhits=1000" TargetMode="External"/><Relationship Id="rId599" Type="http://schemas.openxmlformats.org/officeDocument/2006/relationships/hyperlink" Target="https://www.nj.gov/cgi-bin/education/csg/15/csg1a.pl?string=AK-6K-6&amp;maxhits=1000" TargetMode="External"/><Relationship Id="rId459" Type="http://schemas.openxmlformats.org/officeDocument/2006/relationships/hyperlink" Target="https://www.nj.gov/cgi-bin/education/csg/15/csg1a.pl?string=MK-12K-121800-3500&amp;maxhits=1000" TargetMode="External"/><Relationship Id="rId666" Type="http://schemas.openxmlformats.org/officeDocument/2006/relationships/hyperlink" Target="https://www.nj.gov/cgi-bin/education/csg/14/csg1a.pl?string=DK-8K-8401-750&amp;maxhits=1000" TargetMode="External"/><Relationship Id="rId16" Type="http://schemas.openxmlformats.org/officeDocument/2006/relationships/hyperlink" Target="https://www.nj.gov/cgi-bin/education/csg/15/csg1a.pl?string=NK-12K-123500plus&amp;maxhits=1000" TargetMode="External"/><Relationship Id="rId221" Type="http://schemas.openxmlformats.org/officeDocument/2006/relationships/hyperlink" Target="https://www.nj.gov/cgi-bin/education/csg/15/csg1a.pl?string=CK-8K-80-400&amp;maxhits=1000" TargetMode="External"/><Relationship Id="rId319" Type="http://schemas.openxmlformats.org/officeDocument/2006/relationships/hyperlink" Target="https://www.nj.gov/cgi-bin/education/csg/15/csg1a.pl?string=NK-12K-123500plus&amp;maxhits=1000" TargetMode="External"/><Relationship Id="rId526" Type="http://schemas.openxmlformats.org/officeDocument/2006/relationships/hyperlink" Target="https://www.nj.gov/cgi-bin/education/csg/15/csg1a.pl?string=EK-8K-8751plus&amp;maxhits=1000" TargetMode="External"/><Relationship Id="rId733" Type="http://schemas.openxmlformats.org/officeDocument/2006/relationships/hyperlink" Target="https://www.nj.gov/cgi-bin/education/csg/17/csg1a.pl?string=OCHARTER&amp;maxhits=1000" TargetMode="External"/><Relationship Id="rId165" Type="http://schemas.openxmlformats.org/officeDocument/2006/relationships/hyperlink" Target="https://www.nj.gov/cgi-bin/education/csg/15/csg1a.pl?string=JK-12K-8401-750&amp;maxhits=1000" TargetMode="External"/><Relationship Id="rId372" Type="http://schemas.openxmlformats.org/officeDocument/2006/relationships/hyperlink" Target="https://www.nj.gov/cgi-bin/education/csg/15/csg1a.pl?string=NK-12K-123500plus&amp;maxhits=1000" TargetMode="External"/><Relationship Id="rId677" Type="http://schemas.openxmlformats.org/officeDocument/2006/relationships/hyperlink" Target="https://www.nj.gov/cgi-bin/education/csg/14/csg1a.pl?string=KK-12K-8751plus&amp;maxhits=1000" TargetMode="External"/><Relationship Id="rId800" Type="http://schemas.openxmlformats.org/officeDocument/2006/relationships/hyperlink" Target="https://www.nj.gov/cgi-bin/education/csg/19/csg1a.pl?string=NK-12K-123500plus&amp;maxhits=1000" TargetMode="External"/><Relationship Id="rId232" Type="http://schemas.openxmlformats.org/officeDocument/2006/relationships/hyperlink" Target="https://www.nj.gov/cgi-bin/education/csg/15/csg1a.pl?string=NK-12K-123500plus&amp;maxhits=1000" TargetMode="External"/><Relationship Id="rId27" Type="http://schemas.openxmlformats.org/officeDocument/2006/relationships/hyperlink" Target="https://www.nj.gov/cgi-bin/education/csg/15/csg1a.pl?string=EK-8K-8751plus&amp;maxhits=1000" TargetMode="External"/><Relationship Id="rId537" Type="http://schemas.openxmlformats.org/officeDocument/2006/relationships/hyperlink" Target="https://www.nj.gov/cgi-bin/education/csg/15/csg1a.pl?string=OCHARTER&amp;maxhits=1000" TargetMode="External"/><Relationship Id="rId744" Type="http://schemas.openxmlformats.org/officeDocument/2006/relationships/hyperlink" Target="https://www.nj.gov/cgi-bin/education/csg/17/csg1a.pl?string=OCHARTER&amp;maxhits=1000" TargetMode="External"/><Relationship Id="rId80" Type="http://schemas.openxmlformats.org/officeDocument/2006/relationships/hyperlink" Target="https://www.nj.gov/cgi-bin/education/csg/15/csg1a.pl?string=LK-12K-120-1800&amp;maxhits=1000" TargetMode="External"/><Relationship Id="rId176" Type="http://schemas.openxmlformats.org/officeDocument/2006/relationships/hyperlink" Target="https://www.nj.gov/cgi-bin/education/csg/15/csg1a.pl?string=MK-12K-121800-3500&amp;maxhits=1000" TargetMode="External"/><Relationship Id="rId383" Type="http://schemas.openxmlformats.org/officeDocument/2006/relationships/hyperlink" Target="https://www.nj.gov/cgi-bin/education/csg/15/csg1a.pl?string=MK-12K-121800-3500&amp;maxhits=1000" TargetMode="External"/><Relationship Id="rId590" Type="http://schemas.openxmlformats.org/officeDocument/2006/relationships/hyperlink" Target="https://www.nj.gov/cgi-bin/education/csg/15/csg1a.pl?string=DK-8K-8401-750&amp;maxhits=1000" TargetMode="External"/><Relationship Id="rId604" Type="http://schemas.openxmlformats.org/officeDocument/2006/relationships/hyperlink" Target="https://www.nj.gov/cgi-bin/education/csg/15/csg1a.pl?string=QCOUNTYVOC&amp;maxhits=1000" TargetMode="External"/><Relationship Id="rId811" Type="http://schemas.openxmlformats.org/officeDocument/2006/relationships/hyperlink" Target="https://www.nj.gov/cgi-bin/education/csg/19/csg1a.pl?string=MK-12K-121800-3500&amp;maxhits=1000" TargetMode="External"/><Relationship Id="rId243" Type="http://schemas.openxmlformats.org/officeDocument/2006/relationships/hyperlink" Target="https://www.nj.gov/cgi-bin/education/csg/15/csg1a.pl?string=MK-12K-121800-3500&amp;maxhits=1000" TargetMode="External"/><Relationship Id="rId450" Type="http://schemas.openxmlformats.org/officeDocument/2006/relationships/hyperlink" Target="https://www.nj.gov/cgi-bin/education/csg/15/csg1a.pl?string=JK-12K-8401-750&amp;maxhits=1000" TargetMode="External"/><Relationship Id="rId688" Type="http://schemas.openxmlformats.org/officeDocument/2006/relationships/hyperlink" Target="https://www.nj.gov/cgi-bin/education/csg/17/csg1a.pl?string=OCHARTER&amp;maxhits=1000" TargetMode="External"/><Relationship Id="rId38" Type="http://schemas.openxmlformats.org/officeDocument/2006/relationships/hyperlink" Target="https://www.nj.gov/cgi-bin/education/csg/15/csg1a.pl?string=LK-12K-120-1800&amp;maxhits=1000" TargetMode="External"/><Relationship Id="rId103" Type="http://schemas.openxmlformats.org/officeDocument/2006/relationships/hyperlink" Target="https://www.nj.gov/cgi-bin/education/csg/15/csg1a.pl?string=EK-8K-8751plus&amp;maxhits=1000" TargetMode="External"/><Relationship Id="rId310" Type="http://schemas.openxmlformats.org/officeDocument/2006/relationships/hyperlink" Target="https://www.nj.gov/cgi-bin/education/csg/15/csg1a.pl?string=KK-12K-8751plus&amp;maxhits=1000" TargetMode="External"/><Relationship Id="rId548" Type="http://schemas.openxmlformats.org/officeDocument/2006/relationships/hyperlink" Target="https://www.nj.gov/cgi-bin/education/csg/15/csg1a.pl?string=IK-12K-80-400&amp;maxhits=1000" TargetMode="External"/><Relationship Id="rId755" Type="http://schemas.openxmlformats.org/officeDocument/2006/relationships/hyperlink" Target="https://www.nj.gov/cgi-bin/education/csg/17/csg1a.pl?string=OCHARTER&amp;maxhits=1000" TargetMode="External"/><Relationship Id="rId91" Type="http://schemas.openxmlformats.org/officeDocument/2006/relationships/hyperlink" Target="https://www.nj.gov/cgi-bin/education/csg/15/csg1a.pl?string=MK-12K-121800-3500&amp;maxhits=1000" TargetMode="External"/><Relationship Id="rId187" Type="http://schemas.openxmlformats.org/officeDocument/2006/relationships/hyperlink" Target="https://www.nj.gov/cgi-bin/education/csg/15/csg1a.pl?string=NK-12K-123500plus&amp;maxhits=1000" TargetMode="External"/><Relationship Id="rId394" Type="http://schemas.openxmlformats.org/officeDocument/2006/relationships/hyperlink" Target="https://www.nj.gov/cgi-bin/education/csg/15/csg1a.pl?string=LK-12K-120-1800&amp;maxhits=1000" TargetMode="External"/><Relationship Id="rId408" Type="http://schemas.openxmlformats.org/officeDocument/2006/relationships/hyperlink" Target="https://www.nj.gov/cgi-bin/education/csg/15/csg1a.pl?string=IK-12K-80-400&amp;maxhits=1000" TargetMode="External"/><Relationship Id="rId615" Type="http://schemas.openxmlformats.org/officeDocument/2006/relationships/hyperlink" Target="https://www.nj.gov/cgi-bin/education/csg/15/csg1a.pl?string=LK-12K-120-1800&amp;maxhits=1000" TargetMode="External"/><Relationship Id="rId822" Type="http://schemas.openxmlformats.org/officeDocument/2006/relationships/hyperlink" Target="https://www.nj.gov/cgi-bin/education/csg/19/csg1a.pl?string=JK-12K-8401-750&amp;maxhits=1000" TargetMode="External"/><Relationship Id="rId254" Type="http://schemas.openxmlformats.org/officeDocument/2006/relationships/hyperlink" Target="https://www.nj.gov/cgi-bin/education/csg/15/csg1a.pl?string=NK-12K-123500plus&amp;maxhits=1000" TargetMode="External"/><Relationship Id="rId699" Type="http://schemas.openxmlformats.org/officeDocument/2006/relationships/hyperlink" Target="https://www.nj.gov/cgi-bin/education/csg/17/csg1a.pl?string=OCHARTER&amp;maxhits=1000" TargetMode="External"/><Relationship Id="rId49" Type="http://schemas.openxmlformats.org/officeDocument/2006/relationships/hyperlink" Target="https://www.nj.gov/cgi-bin/education/csg/15/csg1a.pl?string=KK-12K-8751plus&amp;maxhits=1000" TargetMode="External"/><Relationship Id="rId114" Type="http://schemas.openxmlformats.org/officeDocument/2006/relationships/hyperlink" Target="https://www.nj.gov/cgi-bin/education/csg/15/csg1a.pl?string=IK-12K-80-400&amp;maxhits=1000" TargetMode="External"/><Relationship Id="rId461" Type="http://schemas.openxmlformats.org/officeDocument/2006/relationships/hyperlink" Target="https://www.nj.gov/cgi-bin/education/csg/15/csg1a.pl?string=EK-8K-8751plus&amp;maxhits=1000" TargetMode="External"/><Relationship Id="rId559" Type="http://schemas.openxmlformats.org/officeDocument/2006/relationships/hyperlink" Target="https://www.nj.gov/cgi-bin/education/csg/15/csg1a.pl?string=QCOUNTYVOC&amp;maxhits=1000" TargetMode="External"/><Relationship Id="rId766" Type="http://schemas.openxmlformats.org/officeDocument/2006/relationships/hyperlink" Target="https://www.nj.gov/cgi-bin/education/csg/19/csg1a.pl?string=GG9-127-129-12&amp;maxhits=1000" TargetMode="External"/><Relationship Id="rId198" Type="http://schemas.openxmlformats.org/officeDocument/2006/relationships/hyperlink" Target="https://www.nj.gov/cgi-bin/education/csg/15/csg1a.pl?string=AK-6K-6&amp;maxhits=1000" TargetMode="External"/><Relationship Id="rId321" Type="http://schemas.openxmlformats.org/officeDocument/2006/relationships/hyperlink" Target="https://www.nj.gov/cgi-bin/education/csg/15/csg1a.pl?string=OCHARTER&amp;maxhits=1000" TargetMode="External"/><Relationship Id="rId419" Type="http://schemas.openxmlformats.org/officeDocument/2006/relationships/hyperlink" Target="https://www.nj.gov/cgi-bin/education/csg/15/csg1a.pl?string=OCHARTER&amp;maxhits=1000" TargetMode="External"/><Relationship Id="rId626" Type="http://schemas.openxmlformats.org/officeDocument/2006/relationships/hyperlink" Target="https://www.nj.gov/cgi-bin/education/csg/15/csg1a.pl?string=NK-12K-123500plus&amp;maxhits=1000" TargetMode="External"/><Relationship Id="rId265" Type="http://schemas.openxmlformats.org/officeDocument/2006/relationships/hyperlink" Target="https://www.nj.gov/cgi-bin/education/csg/15/csg1a.pl?string=OCHARTER&amp;maxhits=1000" TargetMode="External"/><Relationship Id="rId472" Type="http://schemas.openxmlformats.org/officeDocument/2006/relationships/hyperlink" Target="https://www.nj.gov/cgi-bin/education/csg/15/csg1a.pl?string=HK-12K-6&amp;maxhits=1000" TargetMode="External"/><Relationship Id="rId125" Type="http://schemas.openxmlformats.org/officeDocument/2006/relationships/hyperlink" Target="https://www.nj.gov/cgi-bin/education/csg/15/csg1a.pl?string=DK-8K-8401-750&amp;maxhits=1000" TargetMode="External"/><Relationship Id="rId332" Type="http://schemas.openxmlformats.org/officeDocument/2006/relationships/hyperlink" Target="https://www.nj.gov/cgi-bin/education/csg/15/csg1a.pl?string=CK-8K-80-400&amp;maxhits=1000" TargetMode="External"/><Relationship Id="rId777" Type="http://schemas.openxmlformats.org/officeDocument/2006/relationships/hyperlink" Target="https://www.nj.gov/cgi-bin/education/csg/19/csg1a.pl?string=NK-12K-123500plus&amp;maxhits=1000" TargetMode="External"/><Relationship Id="rId637" Type="http://schemas.openxmlformats.org/officeDocument/2006/relationships/hyperlink" Target="https://www.nj.gov/cgi-bin/education/csg/15/csg1a.pl?string=AK-6K-6&amp;maxhits=1000" TargetMode="External"/><Relationship Id="rId276" Type="http://schemas.openxmlformats.org/officeDocument/2006/relationships/hyperlink" Target="https://www.nj.gov/cgi-bin/education/csg/15/csg1a.pl?string=NK-12K-123500plus&amp;maxhits=1000" TargetMode="External"/><Relationship Id="rId483" Type="http://schemas.openxmlformats.org/officeDocument/2006/relationships/hyperlink" Target="https://www.nj.gov/cgi-bin/education/csg/15/csg1a.pl?string=MK-12K-121800-3500&amp;maxhits=1000" TargetMode="External"/><Relationship Id="rId690" Type="http://schemas.openxmlformats.org/officeDocument/2006/relationships/hyperlink" Target="https://www.nj.gov/cgi-bin/education/csg/17/csg1a.pl?string=OCHARTER&amp;maxhits=1000" TargetMode="External"/><Relationship Id="rId704" Type="http://schemas.openxmlformats.org/officeDocument/2006/relationships/hyperlink" Target="https://www.nj.gov/cgi-bin/education/csg/17/csg1a.pl?string=OCHARTER&amp;maxhits=1000" TargetMode="External"/><Relationship Id="rId40" Type="http://schemas.openxmlformats.org/officeDocument/2006/relationships/hyperlink" Target="https://www.nj.gov/cgi-bin/education/csg/15/csg1a.pl?string=MK-12K-121800-3500&amp;maxhits=1000" TargetMode="External"/><Relationship Id="rId136" Type="http://schemas.openxmlformats.org/officeDocument/2006/relationships/hyperlink" Target="https://www.nj.gov/cgi-bin/education/csg/15/csg1a.pl?string=OCHARTER&amp;maxhits=1000" TargetMode="External"/><Relationship Id="rId343" Type="http://schemas.openxmlformats.org/officeDocument/2006/relationships/hyperlink" Target="https://www.nj.gov/cgi-bin/education/csg/15/csg1a.pl?string=CK-8K-80-400&amp;maxhits=1000" TargetMode="External"/><Relationship Id="rId550" Type="http://schemas.openxmlformats.org/officeDocument/2006/relationships/hyperlink" Target="https://www.nj.gov/cgi-bin/education/csg/15/csg1a.pl?string=IK-12K-80-400&amp;maxhits=1000" TargetMode="External"/><Relationship Id="rId788" Type="http://schemas.openxmlformats.org/officeDocument/2006/relationships/hyperlink" Target="https://www.nj.gov/cgi-bin/education/csg/19/csg1a.pl?string=NK-12K-123500plus&amp;maxhits=1000" TargetMode="External"/><Relationship Id="rId203" Type="http://schemas.openxmlformats.org/officeDocument/2006/relationships/hyperlink" Target="https://www.nj.gov/cgi-bin/education/csg/15/csg1a.pl?string=AK-6K-6&amp;maxhits=1000" TargetMode="External"/><Relationship Id="rId648" Type="http://schemas.openxmlformats.org/officeDocument/2006/relationships/hyperlink" Target="https://www.nj.gov/cgi-bin/education/csg/15/csg1a.pl?string=IK-12K-80-400&amp;maxhits=1000" TargetMode="External"/><Relationship Id="rId287" Type="http://schemas.openxmlformats.org/officeDocument/2006/relationships/hyperlink" Target="https://www.nj.gov/cgi-bin/education/csg/15/csg1a.pl?string=QCOUNTYVOC&amp;maxhits=1000" TargetMode="External"/><Relationship Id="rId410" Type="http://schemas.openxmlformats.org/officeDocument/2006/relationships/hyperlink" Target="https://www.nj.gov/cgi-bin/education/csg/15/csg1a.pl?string=EK-8K-8751plus&amp;maxhits=1000" TargetMode="External"/><Relationship Id="rId494" Type="http://schemas.openxmlformats.org/officeDocument/2006/relationships/hyperlink" Target="https://www.nj.gov/cgi-bin/education/csg/15/csg1a.pl?string=MK-12K-121800-3500&amp;maxhits=1000" TargetMode="External"/><Relationship Id="rId508" Type="http://schemas.openxmlformats.org/officeDocument/2006/relationships/hyperlink" Target="https://www.nj.gov/cgi-bin/education/csg/15/csg1a.pl?string=AK-6K-6&amp;maxhits=1000" TargetMode="External"/><Relationship Id="rId715" Type="http://schemas.openxmlformats.org/officeDocument/2006/relationships/hyperlink" Target="https://www.nj.gov/cgi-bin/education/csg/17/csg1a.pl?string=OCHARTER&amp;maxhits=1000" TargetMode="External"/><Relationship Id="rId147" Type="http://schemas.openxmlformats.org/officeDocument/2006/relationships/hyperlink" Target="https://www.nj.gov/cgi-bin/education/csg/15/csg1a.pl?string=NK-12K-123500plus&amp;maxhits=1000" TargetMode="External"/><Relationship Id="rId354" Type="http://schemas.openxmlformats.org/officeDocument/2006/relationships/hyperlink" Target="https://www.nj.gov/cgi-bin/education/csg/15/csg1a.pl?string=DK-8K-8401-750&amp;maxhits=1000" TargetMode="External"/><Relationship Id="rId799" Type="http://schemas.openxmlformats.org/officeDocument/2006/relationships/hyperlink" Target="https://www.nj.gov/cgi-bin/education/csg/19/csg1a.pl?string=NK-12K-123500plus&amp;maxhits=1000" TargetMode="External"/><Relationship Id="rId51" Type="http://schemas.openxmlformats.org/officeDocument/2006/relationships/hyperlink" Target="https://www.nj.gov/cgi-bin/education/csg/15/csg1a.pl?string=EK-8K-8751plus&amp;maxhits=1000" TargetMode="External"/><Relationship Id="rId561" Type="http://schemas.openxmlformats.org/officeDocument/2006/relationships/hyperlink" Target="https://www.nj.gov/cgi-bin/education/csg/15/csg1a.pl?string=LK-12K-120-1800&amp;maxhits=1000" TargetMode="External"/><Relationship Id="rId659" Type="http://schemas.openxmlformats.org/officeDocument/2006/relationships/hyperlink" Target="https://www.nj.gov/cgi-bin/education/csg/14/csg1a.pl?string=NK-12K-123500plus&amp;maxhits=1000" TargetMode="External"/><Relationship Id="rId214" Type="http://schemas.openxmlformats.org/officeDocument/2006/relationships/hyperlink" Target="https://www.nj.gov/cgi-bin/education/csg/15/csg1a.pl?string=JK-12K-8401-750&amp;maxhits=1000" TargetMode="External"/><Relationship Id="rId298" Type="http://schemas.openxmlformats.org/officeDocument/2006/relationships/hyperlink" Target="https://www.nj.gov/cgi-bin/education/csg/15/csg1a.pl?string=AK-6K-6&amp;maxhits=1000" TargetMode="External"/><Relationship Id="rId421" Type="http://schemas.openxmlformats.org/officeDocument/2006/relationships/hyperlink" Target="https://www.nj.gov/cgi-bin/education/csg/15/csg1a.pl?string=LK-12K-120-1800&amp;maxhits=1000" TargetMode="External"/><Relationship Id="rId519" Type="http://schemas.openxmlformats.org/officeDocument/2006/relationships/hyperlink" Target="https://www.nj.gov/cgi-bin/education/csg/15/csg1a.pl?string=AK-6K-6&amp;maxhits=1000" TargetMode="External"/><Relationship Id="rId158" Type="http://schemas.openxmlformats.org/officeDocument/2006/relationships/hyperlink" Target="https://www.nj.gov/cgi-bin/education/csg/15/csg1a.pl?string=NK-12K-123500plus&amp;maxhits=1000" TargetMode="External"/><Relationship Id="rId726" Type="http://schemas.openxmlformats.org/officeDocument/2006/relationships/hyperlink" Target="https://www.nj.gov/cgi-bin/education/csg/17/csg1a.pl?string=OCHARTER&amp;maxhits=1000" TargetMode="External"/><Relationship Id="rId62" Type="http://schemas.openxmlformats.org/officeDocument/2006/relationships/hyperlink" Target="https://www.nj.gov/cgi-bin/education/csg/15/csg1a.pl?string=MK-12K-121800-3500&amp;maxhits=1000" TargetMode="External"/><Relationship Id="rId365" Type="http://schemas.openxmlformats.org/officeDocument/2006/relationships/hyperlink" Target="https://www.nj.gov/cgi-bin/education/csg/15/csg1a.pl?string=OCHARTER&amp;maxhits=1000" TargetMode="External"/><Relationship Id="rId572" Type="http://schemas.openxmlformats.org/officeDocument/2006/relationships/hyperlink" Target="https://www.nj.gov/cgi-bin/education/csg/15/csg1a.pl?string=NK-12K-123500plus&amp;maxhits=1000" TargetMode="External"/><Relationship Id="rId225" Type="http://schemas.openxmlformats.org/officeDocument/2006/relationships/hyperlink" Target="https://www.nj.gov/cgi-bin/education/csg/15/csg1a.pl?string=NK-12K-123500plus&amp;maxhits=1000" TargetMode="External"/><Relationship Id="rId432" Type="http://schemas.openxmlformats.org/officeDocument/2006/relationships/hyperlink" Target="https://www.nj.gov/cgi-bin/education/csg/15/csg1a.pl?string=QCOUNTYVOC&amp;maxhits=1000" TargetMode="External"/><Relationship Id="rId737" Type="http://schemas.openxmlformats.org/officeDocument/2006/relationships/hyperlink" Target="https://www.nj.gov/cgi-bin/education/csg/17/csg1a.pl?string=OCHARTER&amp;maxhits=1000" TargetMode="External"/><Relationship Id="rId73" Type="http://schemas.openxmlformats.org/officeDocument/2006/relationships/hyperlink" Target="https://www.nj.gov/cgi-bin/education/csg/15/csg1a.pl?string=DK-8K-8401-750&amp;maxhits=1000" TargetMode="External"/><Relationship Id="rId169" Type="http://schemas.openxmlformats.org/officeDocument/2006/relationships/hyperlink" Target="https://www.nj.gov/cgi-bin/education/csg/15/csg1a.pl?string=OCHARTER&amp;maxhits=1000" TargetMode="External"/><Relationship Id="rId376" Type="http://schemas.openxmlformats.org/officeDocument/2006/relationships/hyperlink" Target="https://www.nj.gov/cgi-bin/education/csg/15/csg1a.pl?string=LK-12K-120-1800&amp;maxhits=1000" TargetMode="External"/><Relationship Id="rId583" Type="http://schemas.openxmlformats.org/officeDocument/2006/relationships/hyperlink" Target="https://www.nj.gov/cgi-bin/education/csg/15/csg1a.pl?string=EK-8K-8751plus&amp;maxhits=1000" TargetMode="External"/><Relationship Id="rId790" Type="http://schemas.openxmlformats.org/officeDocument/2006/relationships/hyperlink" Target="https://www.nj.gov/cgi-bin/education/csg/19/csg1a.pl?string=NK-12K-123500plus&amp;maxhits=1000" TargetMode="External"/><Relationship Id="rId804" Type="http://schemas.openxmlformats.org/officeDocument/2006/relationships/hyperlink" Target="https://www.nj.gov/cgi-bin/education/csg/19/csg1a.pl?string=NK-12K-123500plus&amp;maxhits=1000" TargetMode="External"/><Relationship Id="rId4" Type="http://schemas.openxmlformats.org/officeDocument/2006/relationships/hyperlink" Target="https://www.nj.gov/cgi-bin/education/csg/15/csg1a.pl?string=QCOUNTYVOC&amp;maxhits=1000" TargetMode="External"/><Relationship Id="rId236" Type="http://schemas.openxmlformats.org/officeDocument/2006/relationships/hyperlink" Target="https://www.nj.gov/cgi-bin/education/csg/15/csg1a.pl?string=NK-12K-123500plus&amp;maxhits=1000" TargetMode="External"/><Relationship Id="rId443" Type="http://schemas.openxmlformats.org/officeDocument/2006/relationships/hyperlink" Target="https://www.nj.gov/cgi-bin/education/csg/15/csg1a.pl?string=GG9-127-129-12&amp;maxhits=1000" TargetMode="External"/><Relationship Id="rId650" Type="http://schemas.openxmlformats.org/officeDocument/2006/relationships/hyperlink" Target="https://www.nj.gov/cgi-bin/education/csg/15/csg1a.pl?string=IK-12K-80-400&amp;maxhits=1000" TargetMode="External"/><Relationship Id="rId303" Type="http://schemas.openxmlformats.org/officeDocument/2006/relationships/hyperlink" Target="https://www.nj.gov/cgi-bin/education/csg/15/csg1a.pl?string=LK-12K-120-1800&amp;maxhits=1000" TargetMode="External"/><Relationship Id="rId748" Type="http://schemas.openxmlformats.org/officeDocument/2006/relationships/hyperlink" Target="https://www.nj.gov/cgi-bin/education/csg/17/csg1a.pl?string=OCHARTER&amp;maxhits=1000" TargetMode="External"/><Relationship Id="rId84" Type="http://schemas.openxmlformats.org/officeDocument/2006/relationships/hyperlink" Target="https://www.nj.gov/cgi-bin/education/csg/15/csg1a.pl?string=LK-12K-120-1800&amp;maxhits=1000" TargetMode="External"/><Relationship Id="rId387" Type="http://schemas.openxmlformats.org/officeDocument/2006/relationships/hyperlink" Target="https://www.nj.gov/cgi-bin/education/csg/15/csg1a.pl?string=NK-12K-123500plus&amp;maxhits=1000" TargetMode="External"/><Relationship Id="rId510" Type="http://schemas.openxmlformats.org/officeDocument/2006/relationships/hyperlink" Target="https://www.nj.gov/cgi-bin/education/csg/15/csg1a.pl?string=QCOUNTYVOC&amp;maxhits=1000" TargetMode="External"/><Relationship Id="rId594" Type="http://schemas.openxmlformats.org/officeDocument/2006/relationships/hyperlink" Target="https://www.nj.gov/cgi-bin/education/csg/15/csg1a.pl?string=CK-8K-80-400&amp;maxhits=1000" TargetMode="External"/><Relationship Id="rId608" Type="http://schemas.openxmlformats.org/officeDocument/2006/relationships/hyperlink" Target="https://www.nj.gov/cgi-bin/education/csg/15/csg1a.pl?string=MK-12K-121800-3500&amp;maxhits=1000" TargetMode="External"/><Relationship Id="rId815" Type="http://schemas.openxmlformats.org/officeDocument/2006/relationships/hyperlink" Target="https://www.nj.gov/cgi-bin/education/csg/19/csg1a.pl?string=DK-8K-8401-750&amp;maxhits=1000" TargetMode="External"/><Relationship Id="rId247" Type="http://schemas.openxmlformats.org/officeDocument/2006/relationships/hyperlink" Target="https://www.nj.gov/cgi-bin/education/csg/15/csg1a.pl?string=NK-12K-123500plus&amp;maxhits=1000" TargetMode="External"/><Relationship Id="rId107" Type="http://schemas.openxmlformats.org/officeDocument/2006/relationships/hyperlink" Target="https://www.nj.gov/cgi-bin/education/csg/15/csg1a.pl?string=MK-12K-121800-3500&amp;maxhits=1000" TargetMode="External"/><Relationship Id="rId454" Type="http://schemas.openxmlformats.org/officeDocument/2006/relationships/hyperlink" Target="https://www.nj.gov/cgi-bin/education/csg/15/csg1a.pl?string=LK-12K-120-1800&amp;maxhits=1000" TargetMode="External"/><Relationship Id="rId661" Type="http://schemas.openxmlformats.org/officeDocument/2006/relationships/hyperlink" Target="https://www.nj.gov/cgi-bin/education/csg/14/csg1a.pl?string=CK-8K-80-400&amp;maxhits=1000" TargetMode="External"/><Relationship Id="rId759" Type="http://schemas.openxmlformats.org/officeDocument/2006/relationships/hyperlink" Target="https://www.nj.gov/cgi-bin/education/csg/17/csg1a.pl?string=OCHARTER&amp;maxhits=1000" TargetMode="External"/><Relationship Id="rId11" Type="http://schemas.openxmlformats.org/officeDocument/2006/relationships/hyperlink" Target="https://www.nj.gov/cgi-bin/education/csg/15/csg1a.pl?string=JK-12K-8401-750&amp;maxhits=1000" TargetMode="External"/><Relationship Id="rId314" Type="http://schemas.openxmlformats.org/officeDocument/2006/relationships/hyperlink" Target="https://www.nj.gov/cgi-bin/education/csg/15/csg1a.pl?string=OCHARTER&amp;maxhits=1000" TargetMode="External"/><Relationship Id="rId398" Type="http://schemas.openxmlformats.org/officeDocument/2006/relationships/hyperlink" Target="https://www.nj.gov/cgi-bin/education/csg/15/csg1a.pl?string=LK-12K-120-1800&amp;maxhits=1000" TargetMode="External"/><Relationship Id="rId521" Type="http://schemas.openxmlformats.org/officeDocument/2006/relationships/hyperlink" Target="https://www.nj.gov/cgi-bin/education/csg/15/csg1a.pl?string=AK-6K-6&amp;maxhits=1000" TargetMode="External"/><Relationship Id="rId619" Type="http://schemas.openxmlformats.org/officeDocument/2006/relationships/hyperlink" Target="https://www.nj.gov/cgi-bin/education/csg/15/csg1a.pl?string=NK-12K-123500plus&amp;maxhits=1000" TargetMode="External"/><Relationship Id="rId95" Type="http://schemas.openxmlformats.org/officeDocument/2006/relationships/hyperlink" Target="https://www.nj.gov/cgi-bin/education/csg/15/csg1a.pl?string=OCHARTER&amp;maxhits=1000" TargetMode="External"/><Relationship Id="rId160" Type="http://schemas.openxmlformats.org/officeDocument/2006/relationships/hyperlink" Target="https://www.nj.gov/cgi-bin/education/csg/15/csg1a.pl?string=QCOUNTYVOC&amp;maxhits=1000" TargetMode="External"/><Relationship Id="rId826" Type="http://schemas.openxmlformats.org/officeDocument/2006/relationships/hyperlink" Target="https://www.nj.gov/cgi-bin/education/csg/19/csg1a.pl?string=LK-12K-120-1800&amp;maxhits=1000" TargetMode="External"/><Relationship Id="rId258" Type="http://schemas.openxmlformats.org/officeDocument/2006/relationships/hyperlink" Target="https://www.nj.gov/cgi-bin/education/csg/15/csg1a.pl?string=OCHARTER&amp;maxhits=1000" TargetMode="External"/><Relationship Id="rId465" Type="http://schemas.openxmlformats.org/officeDocument/2006/relationships/hyperlink" Target="https://www.nj.gov/cgi-bin/education/csg/15/csg1a.pl?string=MK-12K-121800-3500&amp;maxhits=1000" TargetMode="External"/><Relationship Id="rId672" Type="http://schemas.openxmlformats.org/officeDocument/2006/relationships/hyperlink" Target="https://www.nj.gov/cgi-bin/education/csg/14/csg1a.pl?string=MK-12K-121800-3500&amp;maxhits=1000" TargetMode="External"/><Relationship Id="rId22" Type="http://schemas.openxmlformats.org/officeDocument/2006/relationships/hyperlink" Target="https://www.nj.gov/cgi-bin/education/csg/15/csg1a.pl?string=NK-12K-123500plus&amp;maxhits=1000" TargetMode="External"/><Relationship Id="rId118" Type="http://schemas.openxmlformats.org/officeDocument/2006/relationships/hyperlink" Target="https://www.nj.gov/cgi-bin/education/csg/15/csg1a.pl?string=EK-8K-8751plus&amp;maxhits=1000" TargetMode="External"/><Relationship Id="rId325" Type="http://schemas.openxmlformats.org/officeDocument/2006/relationships/hyperlink" Target="https://www.nj.gov/cgi-bin/education/csg/15/csg1a.pl?string=OCHARTER&amp;maxhits=1000" TargetMode="External"/><Relationship Id="rId532" Type="http://schemas.openxmlformats.org/officeDocument/2006/relationships/hyperlink" Target="https://www.nj.gov/cgi-bin/education/csg/15/csg1a.pl?string=OCHARTER&amp;maxhits=1000" TargetMode="External"/><Relationship Id="rId171" Type="http://schemas.openxmlformats.org/officeDocument/2006/relationships/hyperlink" Target="https://www.nj.gov/cgi-bin/education/csg/15/csg1a.pl?string=CK-8K-80-400&amp;maxhits=1000" TargetMode="External"/><Relationship Id="rId269" Type="http://schemas.openxmlformats.org/officeDocument/2006/relationships/hyperlink" Target="https://www.nj.gov/cgi-bin/education/csg/15/csg1a.pl?string=NK-12K-123500plus&amp;maxhits=1000" TargetMode="External"/><Relationship Id="rId476" Type="http://schemas.openxmlformats.org/officeDocument/2006/relationships/hyperlink" Target="https://www.nj.gov/cgi-bin/education/csg/15/csg1a.pl?string=JK-12K-8401-750&amp;maxhits=1000" TargetMode="External"/><Relationship Id="rId683" Type="http://schemas.openxmlformats.org/officeDocument/2006/relationships/hyperlink" Target="https://www.nj.gov/cgi-bin/education/csg/17/csg1a.pl?string=OCHARTER&amp;maxhits=1000" TargetMode="External"/><Relationship Id="rId33" Type="http://schemas.openxmlformats.org/officeDocument/2006/relationships/hyperlink" Target="https://www.nj.gov/cgi-bin/education/csg/15/csg1a.pl?string=LK-12K-120-1800&amp;maxhits=1000" TargetMode="External"/><Relationship Id="rId129" Type="http://schemas.openxmlformats.org/officeDocument/2006/relationships/hyperlink" Target="https://www.nj.gov/cgi-bin/education/csg/15/csg1a.pl?string=EK-8K-8751plus&amp;maxhits=1000" TargetMode="External"/><Relationship Id="rId336" Type="http://schemas.openxmlformats.org/officeDocument/2006/relationships/hyperlink" Target="https://www.nj.gov/cgi-bin/education/csg/15/csg1a.pl?string=EK-8K-8751plus&amp;maxhits=1000" TargetMode="External"/><Relationship Id="rId543" Type="http://schemas.openxmlformats.org/officeDocument/2006/relationships/hyperlink" Target="https://www.nj.gov/cgi-bin/education/csg/15/csg1a.pl?string=EK-8K-8751plus&amp;maxhits=1000" TargetMode="External"/><Relationship Id="rId182" Type="http://schemas.openxmlformats.org/officeDocument/2006/relationships/hyperlink" Target="https://www.nj.gov/cgi-bin/education/csg/15/csg1a.pl?string=MK-12K-121800-3500&amp;maxhits=1000" TargetMode="External"/><Relationship Id="rId403" Type="http://schemas.openxmlformats.org/officeDocument/2006/relationships/hyperlink" Target="https://www.nj.gov/cgi-bin/education/csg/15/csg1a.pl?string=IK-12K-80-400&amp;maxhits=1000" TargetMode="External"/><Relationship Id="rId750" Type="http://schemas.openxmlformats.org/officeDocument/2006/relationships/hyperlink" Target="https://www.nj.gov/cgi-bin/education/csg/17/csg1a.pl?string=OCHARTER&amp;maxhits=1000" TargetMode="External"/><Relationship Id="rId487" Type="http://schemas.openxmlformats.org/officeDocument/2006/relationships/hyperlink" Target="https://www.nj.gov/cgi-bin/education/csg/15/csg1a.pl?string=EK-8K-8751plus&amp;maxhits=1000" TargetMode="External"/><Relationship Id="rId610" Type="http://schemas.openxmlformats.org/officeDocument/2006/relationships/hyperlink" Target="https://www.nj.gov/cgi-bin/education/csg/15/csg1a.pl?string=MK-12K-121800-3500&amp;maxhits=1000" TargetMode="External"/><Relationship Id="rId694" Type="http://schemas.openxmlformats.org/officeDocument/2006/relationships/hyperlink" Target="https://www.nj.gov/cgi-bin/education/csg/17/csg1a.pl?string=OCHARTER&amp;maxhits=1000" TargetMode="External"/><Relationship Id="rId708" Type="http://schemas.openxmlformats.org/officeDocument/2006/relationships/hyperlink" Target="https://www.nj.gov/cgi-bin/education/csg/17/csg1a.pl?string=OCHARTER&amp;maxhits=1000" TargetMode="External"/><Relationship Id="rId347" Type="http://schemas.openxmlformats.org/officeDocument/2006/relationships/hyperlink" Target="https://www.nj.gov/cgi-bin/education/csg/15/csg1a.pl?string=QCOUNTYVOC&amp;maxhits=1000" TargetMode="External"/><Relationship Id="rId44" Type="http://schemas.openxmlformats.org/officeDocument/2006/relationships/hyperlink" Target="https://www.nj.gov/cgi-bin/education/csg/15/csg1a.pl?string=LK-12K-120-1800&amp;maxhits=1000" TargetMode="External"/><Relationship Id="rId554" Type="http://schemas.openxmlformats.org/officeDocument/2006/relationships/hyperlink" Target="https://www.nj.gov/cgi-bin/education/csg/15/csg1a.pl?string=LK-12K-120-1800&amp;maxhits=1000" TargetMode="External"/><Relationship Id="rId761" Type="http://schemas.openxmlformats.org/officeDocument/2006/relationships/hyperlink" Target="https://www.nj.gov/cgi-bin/education/csg/17/csg1a.pl?string=JK-12K-8401-750&amp;maxhits=1000" TargetMode="External"/></Relationships>
</file>

<file path=xl/worksheets/_rels/sheet7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nj.gov/cgi-bin/education/csg/15/csg1a.pl?string=CK-8K-80-400&amp;maxhits=1000" TargetMode="External"/><Relationship Id="rId3182" Type="http://schemas.openxmlformats.org/officeDocument/2006/relationships/hyperlink" Target="https://www.nj.gov/cgi-bin/education/csg/17/csg1a.pl?string=OCHARTER&amp;maxhits=1000" TargetMode="External"/><Relationship Id="rId4233" Type="http://schemas.openxmlformats.org/officeDocument/2006/relationships/hyperlink" Target="https://www.nj.gov/cgi-bin/education/csg/15/csg1a.pl?string=HK-12K-6&amp;maxhits=1000" TargetMode="External"/><Relationship Id="rId3999" Type="http://schemas.openxmlformats.org/officeDocument/2006/relationships/hyperlink" Target="https://www.nj.gov/cgi-bin/education/csg/17/csg1a.pl?string=OCHARTER&amp;maxhits=1000" TargetMode="External"/><Relationship Id="rId4300" Type="http://schemas.openxmlformats.org/officeDocument/2006/relationships/hyperlink" Target="https://www.nj.gov/cgi-bin/education/csg/15/csg1a.pl?string=QCOUNTYVOC&amp;maxhits=1000" TargetMode="External"/><Relationship Id="rId170" Type="http://schemas.openxmlformats.org/officeDocument/2006/relationships/hyperlink" Target="https://www.nj.gov/cgi-bin/education/csg/15/csg1a.pl?string=OCHARTER&amp;maxhits=1000" TargetMode="External"/><Relationship Id="rId5074" Type="http://schemas.openxmlformats.org/officeDocument/2006/relationships/hyperlink" Target="https://www.nj.gov/cgi-bin/education/csg/15/csg1a.pl?string=IK-12K-80-400&amp;maxhits=1000" TargetMode="External"/><Relationship Id="rId987" Type="http://schemas.openxmlformats.org/officeDocument/2006/relationships/hyperlink" Target="https://www.nj.gov/cgi-bin/education/csg/15/csg1a.pl?string=OCHARTER&amp;maxhits=1000" TargetMode="External"/><Relationship Id="rId2668" Type="http://schemas.openxmlformats.org/officeDocument/2006/relationships/hyperlink" Target="https://www.nj.gov/cgi-bin/education/csg/15/csg1a.pl?string=IK-12K-80-400&amp;maxhits=1000" TargetMode="External"/><Relationship Id="rId3719" Type="http://schemas.openxmlformats.org/officeDocument/2006/relationships/hyperlink" Target="https://www.nj.gov/cgi-bin/education/csg/15/csg1a.pl?string=EK-8K-8751plus&amp;maxhits=1000" TargetMode="External"/><Relationship Id="rId4090" Type="http://schemas.openxmlformats.org/officeDocument/2006/relationships/hyperlink" Target="https://www.nj.gov/cgi-bin/education/csg/19/csg1a.pl?string=DK-8K-8401-750&amp;maxhits=1000" TargetMode="External"/><Relationship Id="rId1684" Type="http://schemas.openxmlformats.org/officeDocument/2006/relationships/hyperlink" Target="https://www.nj.gov/cgi-bin/education/csg/15/csg1a.pl?string=IK-12K-80-400&amp;maxhits=1000" TargetMode="External"/><Relationship Id="rId2735" Type="http://schemas.openxmlformats.org/officeDocument/2006/relationships/hyperlink" Target="https://www.nj.gov/cgi-bin/education/csg/15/csg1a.pl?string=OCHARTER&amp;maxhits=1000" TargetMode="External"/><Relationship Id="rId5141" Type="http://schemas.openxmlformats.org/officeDocument/2006/relationships/hyperlink" Target="https://www.nj.gov/cgi-bin/education/csg/15/csg1a.pl?string=EK-8K-8751plus&amp;maxhits=1000" TargetMode="External"/><Relationship Id="rId707" Type="http://schemas.openxmlformats.org/officeDocument/2006/relationships/hyperlink" Target="https://www.nj.gov/cgi-bin/education/csg/17/csg1a.pl?string=OCHARTER&amp;maxhits=1000" TargetMode="External"/><Relationship Id="rId1337" Type="http://schemas.openxmlformats.org/officeDocument/2006/relationships/hyperlink" Target="https://www.nj.gov/cgi-bin/education/csg/15/csg1a.pl?string=MK-12K-121800-3500&amp;maxhits=1000" TargetMode="External"/><Relationship Id="rId1751" Type="http://schemas.openxmlformats.org/officeDocument/2006/relationships/hyperlink" Target="https://www.nj.gov/cgi-bin/education/csg/15/csg1a.pl?string=OCHARTER&amp;maxhits=1000" TargetMode="External"/><Relationship Id="rId2802" Type="http://schemas.openxmlformats.org/officeDocument/2006/relationships/hyperlink" Target="https://www.nj.gov/cgi-bin/education/csg/15/csg1a.pl?string=OCHARTER&amp;maxhits=1000" TargetMode="External"/><Relationship Id="rId43" Type="http://schemas.openxmlformats.org/officeDocument/2006/relationships/hyperlink" Target="https://www.nj.gov/cgi-bin/education/csg/15/csg1a.pl?string=MK-12K-121800-3500&amp;maxhits=1000" TargetMode="External"/><Relationship Id="rId1404" Type="http://schemas.openxmlformats.org/officeDocument/2006/relationships/hyperlink" Target="https://www.nj.gov/cgi-bin/education/csg/15/csg1a.pl?string=MK-12K-121800-3500&amp;maxhits=1000" TargetMode="External"/><Relationship Id="rId3576" Type="http://schemas.openxmlformats.org/officeDocument/2006/relationships/hyperlink" Target="https://www.nj.gov/cgi-bin/education/csg/15/csg1a.pl?string=OCHARTER&amp;maxhits=1000" TargetMode="External"/><Relationship Id="rId4627" Type="http://schemas.openxmlformats.org/officeDocument/2006/relationships/hyperlink" Target="https://www.nj.gov/cgi-bin/education/csg/15/csg1a.pl?string=EK-8K-8751plus&amp;maxhits=1000" TargetMode="External"/><Relationship Id="rId4974" Type="http://schemas.openxmlformats.org/officeDocument/2006/relationships/hyperlink" Target="https://www.nj.gov/cgi-bin/education/csg/15/csg1a.pl?string=MK-12K-121800-3500&amp;maxhits=1000" TargetMode="External"/><Relationship Id="rId497" Type="http://schemas.openxmlformats.org/officeDocument/2006/relationships/hyperlink" Target="https://www.nj.gov/cgi-bin/education/csg/15/csg1a.pl?string=AK-6K-6&amp;maxhits=1000" TargetMode="External"/><Relationship Id="rId2178" Type="http://schemas.openxmlformats.org/officeDocument/2006/relationships/hyperlink" Target="https://www.nj.gov/cgi-bin/education/csg/15/csg1a.pl?string=JK-12K-8401-750&amp;maxhits=1000" TargetMode="External"/><Relationship Id="rId3229" Type="http://schemas.openxmlformats.org/officeDocument/2006/relationships/hyperlink" Target="https://www.nj.gov/cgi-bin/education/csg/17/csg1a.pl?string=MK-12K-121800-3500&amp;maxhits=1000" TargetMode="External"/><Relationship Id="rId3990" Type="http://schemas.openxmlformats.org/officeDocument/2006/relationships/hyperlink" Target="https://www.nj.gov/cgi-bin/education/csg/17/csg1a.pl?string=OCHARTER&amp;maxhits=1000" TargetMode="External"/><Relationship Id="rId1194" Type="http://schemas.openxmlformats.org/officeDocument/2006/relationships/hyperlink" Target="https://www.nj.gov/cgi-bin/education/csg/15/csg1a.pl?string=OCHARTER&amp;maxhits=1000" TargetMode="External"/><Relationship Id="rId2592" Type="http://schemas.openxmlformats.org/officeDocument/2006/relationships/hyperlink" Target="https://www.nj.gov/cgi-bin/education/csg/15/csg1a.pl?string=LK-12K-120-1800&amp;maxhits=1000" TargetMode="External"/><Relationship Id="rId3643" Type="http://schemas.openxmlformats.org/officeDocument/2006/relationships/hyperlink" Target="https://www.nj.gov/cgi-bin/education/csg/15/csg1a.pl?string=DK-8K-8401-750&amp;maxhits=1000" TargetMode="External"/><Relationship Id="rId217" Type="http://schemas.openxmlformats.org/officeDocument/2006/relationships/hyperlink" Target="https://www.nj.gov/cgi-bin/education/csg/15/csg1a.pl?string=GG9-127-129-12&amp;maxhits=1000" TargetMode="External"/><Relationship Id="rId564" Type="http://schemas.openxmlformats.org/officeDocument/2006/relationships/hyperlink" Target="https://www.nj.gov/cgi-bin/education/csg/15/csg1a.pl?string=LK-12K-120-1800&amp;maxhits=1000" TargetMode="External"/><Relationship Id="rId2245" Type="http://schemas.openxmlformats.org/officeDocument/2006/relationships/hyperlink" Target="https://www.nj.gov/cgi-bin/education/csg/15/csg1a.pl?string=AK-6K-6&amp;maxhits=1000" TargetMode="External"/><Relationship Id="rId3710" Type="http://schemas.openxmlformats.org/officeDocument/2006/relationships/hyperlink" Target="https://www.nj.gov/cgi-bin/education/csg/15/csg1a.pl?string=LK-12K-120-1800&amp;maxhits=1000" TargetMode="External"/><Relationship Id="rId631" Type="http://schemas.openxmlformats.org/officeDocument/2006/relationships/hyperlink" Target="https://www.nj.gov/cgi-bin/education/csg/15/csg1a.pl?string=NK-12K-123500plus&amp;maxhits=1000" TargetMode="External"/><Relationship Id="rId1261" Type="http://schemas.openxmlformats.org/officeDocument/2006/relationships/hyperlink" Target="https://www.nj.gov/cgi-bin/education/csg/15/csg1a.pl?string=GG9-127-129-12&amp;maxhits=1000" TargetMode="External"/><Relationship Id="rId2312" Type="http://schemas.openxmlformats.org/officeDocument/2006/relationships/hyperlink" Target="https://www.nj.gov/cgi-bin/education/csg/15/csg1a.pl?string=AK-6K-6&amp;maxhits=1000" TargetMode="External"/><Relationship Id="rId5468" Type="http://schemas.openxmlformats.org/officeDocument/2006/relationships/hyperlink" Target="https://www.nj.gov/cgi-bin/education/csg/15/csg1a.pl?string=AK-6K-6&amp;maxhits=1000" TargetMode="External"/><Relationship Id="rId4484" Type="http://schemas.openxmlformats.org/officeDocument/2006/relationships/hyperlink" Target="https://www.nj.gov/cgi-bin/education/csg/15/csg1a.pl?string=CK-8K-80-400&amp;maxhits=1000" TargetMode="External"/><Relationship Id="rId5535" Type="http://schemas.openxmlformats.org/officeDocument/2006/relationships/hyperlink" Target="https://www.nj.gov/cgi-bin/education/csg/15/csg1a.pl?string=OCHARTER&amp;maxhits=1000" TargetMode="External"/><Relationship Id="rId3086" Type="http://schemas.openxmlformats.org/officeDocument/2006/relationships/hyperlink" Target="https://www.nj.gov/cgi-bin/education/csg/15/csg1a.pl?string=AK-6K-6&amp;maxhits=1000" TargetMode="External"/><Relationship Id="rId4137" Type="http://schemas.openxmlformats.org/officeDocument/2006/relationships/hyperlink" Target="https://www.nj.gov/cgi-bin/education/csg/19/csg1a.pl?string=LK-12K-120-1800&amp;maxhits=1000" TargetMode="External"/><Relationship Id="rId4551" Type="http://schemas.openxmlformats.org/officeDocument/2006/relationships/hyperlink" Target="https://www.nj.gov/cgi-bin/education/csg/15/csg1a.pl?string=CK-8K-80-400&amp;maxhits=1000" TargetMode="External"/><Relationship Id="rId3153" Type="http://schemas.openxmlformats.org/officeDocument/2006/relationships/hyperlink" Target="https://www.nj.gov/cgi-bin/education/csg/14/csg1a.pl?string=AK-6K-6&amp;maxhits=1000" TargetMode="External"/><Relationship Id="rId4204" Type="http://schemas.openxmlformats.org/officeDocument/2006/relationships/hyperlink" Target="https://www.nj.gov/cgi-bin/education/csg/15/csg1a.pl?string=MK-12K-121800-3500&amp;maxhits=1000" TargetMode="External"/><Relationship Id="rId5602" Type="http://schemas.openxmlformats.org/officeDocument/2006/relationships/hyperlink" Target="https://www.nj.gov/cgi-bin/education/csg/15/csg1a.pl?string=IK-12K-80-400&amp;maxhits=1000" TargetMode="External"/><Relationship Id="rId141" Type="http://schemas.openxmlformats.org/officeDocument/2006/relationships/hyperlink" Target="https://www.nj.gov/cgi-bin/education/csg/15/csg1a.pl?string=DK-8K-8401-750&amp;maxhits=1000" TargetMode="External"/><Relationship Id="rId3220" Type="http://schemas.openxmlformats.org/officeDocument/2006/relationships/hyperlink" Target="https://www.nj.gov/cgi-bin/education/csg/17/csg1a.pl?string=OCHARTER&amp;maxhits=1000" TargetMode="External"/><Relationship Id="rId7" Type="http://schemas.openxmlformats.org/officeDocument/2006/relationships/hyperlink" Target="https://www.nj.gov/cgi-bin/education/csg/15/csg1a.pl?string=OCHARTER&amp;maxhits=1000" TargetMode="External"/><Relationship Id="rId2986" Type="http://schemas.openxmlformats.org/officeDocument/2006/relationships/hyperlink" Target="https://www.nj.gov/cgi-bin/education/csg/15/csg1a.pl?string=NK-12K-123500plus&amp;maxhits=1000" TargetMode="External"/><Relationship Id="rId5392" Type="http://schemas.openxmlformats.org/officeDocument/2006/relationships/hyperlink" Target="https://www.nj.gov/cgi-bin/education/csg/15/csg1a.pl?string=NK-12K-123500plus&amp;maxhits=1000" TargetMode="External"/><Relationship Id="rId958" Type="http://schemas.openxmlformats.org/officeDocument/2006/relationships/hyperlink" Target="https://www.nj.gov/cgi-bin/education/csg/15/csg1a.pl?string=IK-12K-80-400&amp;maxhits=1000" TargetMode="External"/><Relationship Id="rId1588" Type="http://schemas.openxmlformats.org/officeDocument/2006/relationships/hyperlink" Target="https://www.nj.gov/cgi-bin/education/csg/17/csg1a.pl?string=JK-12K-8401-750&amp;maxhits=1000" TargetMode="External"/><Relationship Id="rId2639" Type="http://schemas.openxmlformats.org/officeDocument/2006/relationships/hyperlink" Target="https://www.nj.gov/cgi-bin/education/csg/15/csg1a.pl?string=GG9-127-129-12&amp;maxhits=1000" TargetMode="External"/><Relationship Id="rId5045" Type="http://schemas.openxmlformats.org/officeDocument/2006/relationships/hyperlink" Target="https://www.nj.gov/cgi-bin/education/csg/15/csg1a.pl?string=AK-6K-6&amp;maxhits=1000" TargetMode="External"/><Relationship Id="rId1655" Type="http://schemas.openxmlformats.org/officeDocument/2006/relationships/hyperlink" Target="https://www.nj.gov/cgi-bin/education/csg/19/csg1a.pl?string=IK-12K-80-400&amp;maxhits=1000" TargetMode="External"/><Relationship Id="rId2706" Type="http://schemas.openxmlformats.org/officeDocument/2006/relationships/hyperlink" Target="https://www.nj.gov/cgi-bin/education/csg/15/csg1a.pl?string=DK-8K-8401-750&amp;maxhits=1000" TargetMode="External"/><Relationship Id="rId4061" Type="http://schemas.openxmlformats.org/officeDocument/2006/relationships/hyperlink" Target="https://www.nj.gov/cgi-bin/education/csg/17/csg1a.pl?string=OCHARTER&amp;maxhits=1000" TargetMode="External"/><Relationship Id="rId5112" Type="http://schemas.openxmlformats.org/officeDocument/2006/relationships/hyperlink" Target="https://www.nj.gov/cgi-bin/education/csg/15/csg1a.pl?string=OCHARTER&amp;maxhits=1000" TargetMode="External"/><Relationship Id="rId1308" Type="http://schemas.openxmlformats.org/officeDocument/2006/relationships/hyperlink" Target="https://www.nj.gov/cgi-bin/education/csg/15/csg1a.pl?string=LK-12K-120-1800&amp;maxhits=1000" TargetMode="External"/><Relationship Id="rId1722" Type="http://schemas.openxmlformats.org/officeDocument/2006/relationships/hyperlink" Target="https://www.nj.gov/cgi-bin/education/csg/15/csg1a.pl?string=LK-12K-120-1800&amp;maxhits=1000" TargetMode="External"/><Relationship Id="rId4878" Type="http://schemas.openxmlformats.org/officeDocument/2006/relationships/hyperlink" Target="https://www.nj.gov/cgi-bin/education/csg/17/csg1a.pl?string=OCHARTER&amp;maxhits=1000" TargetMode="External"/><Relationship Id="rId14" Type="http://schemas.openxmlformats.org/officeDocument/2006/relationships/hyperlink" Target="https://www.nj.gov/cgi-bin/education/csg/15/csg1a.pl?string=GG9-127-129-12&amp;maxhits=1000" TargetMode="External"/><Relationship Id="rId3894" Type="http://schemas.openxmlformats.org/officeDocument/2006/relationships/hyperlink" Target="https://www.nj.gov/cgi-bin/education/csg/15/csg1a.pl?string=JK-12K-8401-750&amp;maxhits=1000" TargetMode="External"/><Relationship Id="rId4945" Type="http://schemas.openxmlformats.org/officeDocument/2006/relationships/hyperlink" Target="https://www.nj.gov/cgi-bin/education/csg/19/csg1a.pl?string=NK-12K-123500plus&amp;maxhits=1000" TargetMode="External"/><Relationship Id="rId2496" Type="http://schemas.openxmlformats.org/officeDocument/2006/relationships/hyperlink" Target="https://www.nj.gov/cgi-bin/education/csg/15/csg1a.pl?string=OCHARTER&amp;maxhits=1000" TargetMode="External"/><Relationship Id="rId3547" Type="http://schemas.openxmlformats.org/officeDocument/2006/relationships/hyperlink" Target="https://www.nj.gov/cgi-bin/education/csg/15/csg1a.pl?string=LK-12K-120-1800&amp;maxhits=1000" TargetMode="External"/><Relationship Id="rId3961" Type="http://schemas.openxmlformats.org/officeDocument/2006/relationships/hyperlink" Target="https://www.nj.gov/cgi-bin/education/csg/15/csg1a.pl?string=NK-12K-123500plus&amp;maxhits=1000" TargetMode="External"/><Relationship Id="rId468" Type="http://schemas.openxmlformats.org/officeDocument/2006/relationships/hyperlink" Target="https://www.nj.gov/cgi-bin/education/csg/15/csg1a.pl?string=EK-8K-8751plus&amp;maxhits=1000" TargetMode="External"/><Relationship Id="rId882" Type="http://schemas.openxmlformats.org/officeDocument/2006/relationships/hyperlink" Target="https://www.nj.gov/cgi-bin/education/csg/15/csg1a.pl?string=NK-12K-123500plus&amp;maxhits=1000" TargetMode="External"/><Relationship Id="rId1098" Type="http://schemas.openxmlformats.org/officeDocument/2006/relationships/hyperlink" Target="https://www.nj.gov/cgi-bin/education/csg/15/csg1a.pl?string=OCHARTER&amp;maxhits=1000" TargetMode="External"/><Relationship Id="rId2149" Type="http://schemas.openxmlformats.org/officeDocument/2006/relationships/hyperlink" Target="https://www.nj.gov/cgi-bin/education/csg/15/csg1a.pl?string=EK-8K-8751plus&amp;maxhits=1000" TargetMode="External"/><Relationship Id="rId2563" Type="http://schemas.openxmlformats.org/officeDocument/2006/relationships/hyperlink" Target="https://www.nj.gov/cgi-bin/education/csg/15/csg1a.pl?string=NK-12K-123500plus&amp;maxhits=1000" TargetMode="External"/><Relationship Id="rId3614" Type="http://schemas.openxmlformats.org/officeDocument/2006/relationships/hyperlink" Target="https://www.nj.gov/cgi-bin/education/csg/15/csg1a.pl?string=AK-6K-6&amp;maxhits=1000" TargetMode="External"/><Relationship Id="rId535" Type="http://schemas.openxmlformats.org/officeDocument/2006/relationships/hyperlink" Target="https://www.nj.gov/cgi-bin/education/csg/15/csg1a.pl?string=QCOUNTYVOC&amp;maxhits=1000" TargetMode="External"/><Relationship Id="rId1165" Type="http://schemas.openxmlformats.org/officeDocument/2006/relationships/hyperlink" Target="https://www.nj.gov/cgi-bin/education/csg/15/csg1a.pl?string=CK-8K-80-400&amp;maxhits=1000" TargetMode="External"/><Relationship Id="rId2216" Type="http://schemas.openxmlformats.org/officeDocument/2006/relationships/hyperlink" Target="https://www.nj.gov/cgi-bin/education/csg/15/csg1a.pl?string=IK-12K-80-400&amp;maxhits=1000" TargetMode="External"/><Relationship Id="rId2630" Type="http://schemas.openxmlformats.org/officeDocument/2006/relationships/hyperlink" Target="https://www.nj.gov/cgi-bin/education/csg/15/csg1a.pl?string=EK-8K-8751plus&amp;maxhits=1000" TargetMode="External"/><Relationship Id="rId5786" Type="http://schemas.openxmlformats.org/officeDocument/2006/relationships/hyperlink" Target="https://www.nj.gov/cgi-bin/education/csg/19/csg1a.pl?string=EK-8K-8751plus&amp;maxhits=1000" TargetMode="External"/><Relationship Id="rId602" Type="http://schemas.openxmlformats.org/officeDocument/2006/relationships/hyperlink" Target="https://www.nj.gov/cgi-bin/education/csg/15/csg1a.pl?string=AK-6K-6&amp;maxhits=1000" TargetMode="External"/><Relationship Id="rId1232" Type="http://schemas.openxmlformats.org/officeDocument/2006/relationships/hyperlink" Target="https://www.nj.gov/cgi-bin/education/csg/15/csg1a.pl?string=JK-12K-8401-750&amp;maxhits=1000" TargetMode="External"/><Relationship Id="rId4388" Type="http://schemas.openxmlformats.org/officeDocument/2006/relationships/hyperlink" Target="https://www.nj.gov/cgi-bin/education/csg/15/csg1a.pl?string=OCHARTER&amp;maxhits=1000" TargetMode="External"/><Relationship Id="rId5439" Type="http://schemas.openxmlformats.org/officeDocument/2006/relationships/hyperlink" Target="https://www.nj.gov/cgi-bin/education/csg/15/csg1a.pl?string=DK-8K-8401-750&amp;maxhits=1000" TargetMode="External"/><Relationship Id="rId3057" Type="http://schemas.openxmlformats.org/officeDocument/2006/relationships/hyperlink" Target="https://www.nj.gov/cgi-bin/education/csg/15/csg1a.pl?string=MK-12K-121800-3500&amp;maxhits=1000" TargetMode="External"/><Relationship Id="rId4108" Type="http://schemas.openxmlformats.org/officeDocument/2006/relationships/hyperlink" Target="https://www.nj.gov/cgi-bin/education/csg/19/csg1a.pl?string=NK-12K-123500plus&amp;maxhits=1000" TargetMode="External"/><Relationship Id="rId4455" Type="http://schemas.openxmlformats.org/officeDocument/2006/relationships/hyperlink" Target="https://www.nj.gov/cgi-bin/education/csg/15/csg1a.pl?string=QCOUNTYVOC&amp;maxhits=1000" TargetMode="External"/><Relationship Id="rId5506" Type="http://schemas.openxmlformats.org/officeDocument/2006/relationships/hyperlink" Target="https://www.nj.gov/cgi-bin/education/csg/15/csg1a.pl?string=OCHARTER&amp;maxhits=1000" TargetMode="External"/><Relationship Id="rId3471" Type="http://schemas.openxmlformats.org/officeDocument/2006/relationships/hyperlink" Target="https://www.nj.gov/cgi-bin/education/csg/15/csg1a.pl?string=OCHARTER&amp;maxhits=1000" TargetMode="External"/><Relationship Id="rId4522" Type="http://schemas.openxmlformats.org/officeDocument/2006/relationships/hyperlink" Target="https://www.nj.gov/cgi-bin/education/csg/15/csg1a.pl?string=JK-12K-8401-750&amp;maxhits=1000" TargetMode="External"/><Relationship Id="rId392" Type="http://schemas.openxmlformats.org/officeDocument/2006/relationships/hyperlink" Target="https://www.nj.gov/cgi-bin/education/csg/15/csg1a.pl?string=NK-12K-123500plus&amp;maxhits=1000" TargetMode="External"/><Relationship Id="rId2073" Type="http://schemas.openxmlformats.org/officeDocument/2006/relationships/hyperlink" Target="https://www.nj.gov/cgi-bin/education/csg/15/csg1a.pl?string=AK-6K-6&amp;maxhits=1000" TargetMode="External"/><Relationship Id="rId3124" Type="http://schemas.openxmlformats.org/officeDocument/2006/relationships/hyperlink" Target="https://www.nj.gov/cgi-bin/education/csg/15/csg1a.pl?string=KK-12K-8751plus&amp;maxhits=1000" TargetMode="External"/><Relationship Id="rId2140" Type="http://schemas.openxmlformats.org/officeDocument/2006/relationships/hyperlink" Target="https://www.nj.gov/cgi-bin/education/csg/15/csg1a.pl?string=NK-12K-123500plus&amp;maxhits=1000" TargetMode="External"/><Relationship Id="rId5296" Type="http://schemas.openxmlformats.org/officeDocument/2006/relationships/hyperlink" Target="https://www.nj.gov/cgi-bin/education/csg/15/csg1a.pl?string=OCHARTER&amp;maxhits=1000" TargetMode="External"/><Relationship Id="rId112" Type="http://schemas.openxmlformats.org/officeDocument/2006/relationships/hyperlink" Target="https://www.nj.gov/cgi-bin/education/csg/15/csg1a.pl?string=AK-6K-6&amp;maxhits=1000" TargetMode="External"/><Relationship Id="rId5363" Type="http://schemas.openxmlformats.org/officeDocument/2006/relationships/hyperlink" Target="https://www.nj.gov/cgi-bin/education/csg/15/csg1a.pl?string=NK-12K-123500plus&amp;maxhits=1000" TargetMode="External"/><Relationship Id="rId2957" Type="http://schemas.openxmlformats.org/officeDocument/2006/relationships/hyperlink" Target="https://www.nj.gov/cgi-bin/education/csg/15/csg1a.pl?string=NK-12K-123500plus&amp;maxhits=1000" TargetMode="External"/><Relationship Id="rId5016" Type="http://schemas.openxmlformats.org/officeDocument/2006/relationships/hyperlink" Target="https://www.nj.gov/cgi-bin/education/csg/15/csg1a.pl?string=NK-12K-123500plus&amp;maxhits=1000" TargetMode="External"/><Relationship Id="rId929" Type="http://schemas.openxmlformats.org/officeDocument/2006/relationships/hyperlink" Target="https://www.nj.gov/cgi-bin/education/csg/15/csg1a.pl?string=MK-12K-121800-3500&amp;maxhits=1000" TargetMode="External"/><Relationship Id="rId1559" Type="http://schemas.openxmlformats.org/officeDocument/2006/relationships/hyperlink" Target="https://www.nj.gov/cgi-bin/education/csg/17/csg1a.pl?string=LK-12K-120-1800&amp;maxhits=1000" TargetMode="External"/><Relationship Id="rId1973" Type="http://schemas.openxmlformats.org/officeDocument/2006/relationships/hyperlink" Target="https://www.nj.gov/cgi-bin/education/csg/15/csg1a.pl?string=OCHARTER&amp;maxhits=1000" TargetMode="External"/><Relationship Id="rId4032" Type="http://schemas.openxmlformats.org/officeDocument/2006/relationships/hyperlink" Target="https://www.nj.gov/cgi-bin/education/csg/17/csg1a.pl?string=OCHARTER&amp;maxhits=1000" TargetMode="External"/><Relationship Id="rId5430" Type="http://schemas.openxmlformats.org/officeDocument/2006/relationships/hyperlink" Target="https://www.nj.gov/cgi-bin/education/csg/15/csg1a.pl?string=GG9-127-129-12&amp;maxhits=1000" TargetMode="External"/><Relationship Id="rId1626" Type="http://schemas.openxmlformats.org/officeDocument/2006/relationships/hyperlink" Target="https://www.nj.gov/cgi-bin/education/csg/19/csg1a.pl?string=NK-12K-123500plus&amp;maxhits=1000" TargetMode="External"/><Relationship Id="rId3798" Type="http://schemas.openxmlformats.org/officeDocument/2006/relationships/hyperlink" Target="https://www.nj.gov/cgi-bin/education/csg/15/csg1a.pl?string=DK-8K-8401-750&amp;maxhits=1000" TargetMode="External"/><Relationship Id="rId4849" Type="http://schemas.openxmlformats.org/officeDocument/2006/relationships/hyperlink" Target="https://www.nj.gov/cgi-bin/education/csg/17/csg1a.pl?string=OCHARTER&amp;maxhits=1000" TargetMode="External"/><Relationship Id="rId3865" Type="http://schemas.openxmlformats.org/officeDocument/2006/relationships/hyperlink" Target="https://www.nj.gov/cgi-bin/education/csg/15/csg1a.pl?string=MK-12K-121800-3500&amp;maxhits=1000" TargetMode="External"/><Relationship Id="rId4916" Type="http://schemas.openxmlformats.org/officeDocument/2006/relationships/hyperlink" Target="https://www.nj.gov/cgi-bin/education/csg/19/csg1a.pl?string=DK-8K-8401-750&amp;maxhits=1000" TargetMode="External"/><Relationship Id="rId786" Type="http://schemas.openxmlformats.org/officeDocument/2006/relationships/hyperlink" Target="https://www.nj.gov/cgi-bin/education/csg/19/csg1a.pl?string=MK-12K-121800-3500&amp;maxhits=1000" TargetMode="External"/><Relationship Id="rId2467" Type="http://schemas.openxmlformats.org/officeDocument/2006/relationships/hyperlink" Target="https://www.nj.gov/cgi-bin/education/csg/19/csg1a.pl?string=MK-12K-121800-3500&amp;maxhits=1000" TargetMode="External"/><Relationship Id="rId3518" Type="http://schemas.openxmlformats.org/officeDocument/2006/relationships/hyperlink" Target="https://www.nj.gov/cgi-bin/education/csg/15/csg1a.pl?string=MK-12K-121800-3500&amp;maxhits=1000" TargetMode="External"/><Relationship Id="rId439" Type="http://schemas.openxmlformats.org/officeDocument/2006/relationships/hyperlink" Target="https://www.nj.gov/cgi-bin/education/csg/15/csg1a.pl?string=OCHARTER&amp;maxhits=1000" TargetMode="External"/><Relationship Id="rId1069" Type="http://schemas.openxmlformats.org/officeDocument/2006/relationships/hyperlink" Target="https://www.nj.gov/cgi-bin/education/csg/15/csg1a.pl?string=AK-6K-6&amp;maxhits=1000" TargetMode="External"/><Relationship Id="rId1483" Type="http://schemas.openxmlformats.org/officeDocument/2006/relationships/hyperlink" Target="https://www.nj.gov/cgi-bin/education/csg/15/csg1a.pl?string=AK-6K-6&amp;maxhits=1000" TargetMode="External"/><Relationship Id="rId2881" Type="http://schemas.openxmlformats.org/officeDocument/2006/relationships/hyperlink" Target="https://www.nj.gov/cgi-bin/education/csg/15/csg1a.pl?string=MK-12K-121800-3500&amp;maxhits=1000" TargetMode="External"/><Relationship Id="rId3932" Type="http://schemas.openxmlformats.org/officeDocument/2006/relationships/hyperlink" Target="https://www.nj.gov/cgi-bin/education/csg/15/csg1a.pl?string=OCHARTER&amp;maxhits=1000" TargetMode="External"/><Relationship Id="rId506" Type="http://schemas.openxmlformats.org/officeDocument/2006/relationships/hyperlink" Target="https://www.nj.gov/cgi-bin/education/csg/15/csg1a.pl?string=IK-12K-80-400&amp;maxhits=1000" TargetMode="External"/><Relationship Id="rId853" Type="http://schemas.openxmlformats.org/officeDocument/2006/relationships/hyperlink" Target="https://www.nj.gov/cgi-bin/education/csg/15/csg1a.pl?string=KK-12K-8751plus&amp;maxhits=1000" TargetMode="External"/><Relationship Id="rId1136" Type="http://schemas.openxmlformats.org/officeDocument/2006/relationships/hyperlink" Target="https://www.nj.gov/cgi-bin/education/csg/15/csg1a.pl?string=IK-12K-80-400&amp;maxhits=1000" TargetMode="External"/><Relationship Id="rId2534" Type="http://schemas.openxmlformats.org/officeDocument/2006/relationships/hyperlink" Target="https://www.nj.gov/cgi-bin/education/csg/15/csg1a.pl?string=NK-12K-123500plus&amp;maxhits=1000" TargetMode="External"/><Relationship Id="rId920" Type="http://schemas.openxmlformats.org/officeDocument/2006/relationships/hyperlink" Target="https://www.nj.gov/cgi-bin/education/csg/15/csg1a.pl?string=LK-12K-120-1800&amp;maxhits=1000" TargetMode="External"/><Relationship Id="rId1550" Type="http://schemas.openxmlformats.org/officeDocument/2006/relationships/hyperlink" Target="https://www.nj.gov/cgi-bin/education/csg/17/csg1a.pl?string=LK-12K-120-1800&amp;maxhits=1000" TargetMode="External"/><Relationship Id="rId2601" Type="http://schemas.openxmlformats.org/officeDocument/2006/relationships/hyperlink" Target="https://www.nj.gov/cgi-bin/education/csg/15/csg1a.pl?string=KK-12K-8751plus&amp;maxhits=1000" TargetMode="External"/><Relationship Id="rId5757" Type="http://schemas.openxmlformats.org/officeDocument/2006/relationships/hyperlink" Target="https://www.nj.gov/cgi-bin/education/csg/19/csg1a.pl?string=NK-12K-123500plus&amp;maxhits=1000" TargetMode="External"/><Relationship Id="rId1203" Type="http://schemas.openxmlformats.org/officeDocument/2006/relationships/hyperlink" Target="https://www.nj.gov/cgi-bin/education/csg/15/csg1a.pl?string=JK-12K-8401-750&amp;maxhits=1000" TargetMode="External"/><Relationship Id="rId4359" Type="http://schemas.openxmlformats.org/officeDocument/2006/relationships/hyperlink" Target="https://www.nj.gov/cgi-bin/education/csg/15/csg1a.pl?string=IK-12K-80-400&amp;maxhits=1000" TargetMode="External"/><Relationship Id="rId4773" Type="http://schemas.openxmlformats.org/officeDocument/2006/relationships/hyperlink" Target="https://www.nj.gov/cgi-bin/education/csg/15/csg1a.pl?string=JK-12K-8401-750&amp;maxhits=1000" TargetMode="External"/><Relationship Id="rId3375" Type="http://schemas.openxmlformats.org/officeDocument/2006/relationships/hyperlink" Target="https://www.nj.gov/cgi-bin/education/csg/15/csg1a.pl?string=MK-12K-121800-3500&amp;maxhits=1000" TargetMode="External"/><Relationship Id="rId4426" Type="http://schemas.openxmlformats.org/officeDocument/2006/relationships/hyperlink" Target="https://www.nj.gov/cgi-bin/education/csg/15/csg1a.pl?string=PCSSD&amp;maxhits=1000" TargetMode="External"/><Relationship Id="rId4840" Type="http://schemas.openxmlformats.org/officeDocument/2006/relationships/hyperlink" Target="https://www.nj.gov/cgi-bin/education/csg/17/csg1a.pl?string=OCHARTER&amp;maxhits=1000" TargetMode="External"/><Relationship Id="rId296" Type="http://schemas.openxmlformats.org/officeDocument/2006/relationships/hyperlink" Target="https://www.nj.gov/cgi-bin/education/csg/15/csg1a.pl?string=LK-12K-120-1800&amp;maxhits=1000" TargetMode="External"/><Relationship Id="rId2391" Type="http://schemas.openxmlformats.org/officeDocument/2006/relationships/hyperlink" Target="https://www.nj.gov/cgi-bin/education/csg/17/csg1a.pl?string=OCHARTER&amp;maxhits=1000" TargetMode="External"/><Relationship Id="rId3028" Type="http://schemas.openxmlformats.org/officeDocument/2006/relationships/hyperlink" Target="https://www.nj.gov/cgi-bin/education/csg/15/csg1a.pl?string=EK-8K-8751plus&amp;maxhits=1000" TargetMode="External"/><Relationship Id="rId3442" Type="http://schemas.openxmlformats.org/officeDocument/2006/relationships/hyperlink" Target="https://www.nj.gov/cgi-bin/education/csg/15/csg1a.pl?string=IK-12K-80-400&amp;maxhits=1000" TargetMode="External"/><Relationship Id="rId363" Type="http://schemas.openxmlformats.org/officeDocument/2006/relationships/hyperlink" Target="https://www.nj.gov/cgi-bin/education/csg/15/csg1a.pl?string=PCSSD&amp;maxhits=1000" TargetMode="External"/><Relationship Id="rId2044" Type="http://schemas.openxmlformats.org/officeDocument/2006/relationships/hyperlink" Target="https://www.nj.gov/cgi-bin/education/csg/15/csg1a.pl?string=NK-12K-123500plus&amp;maxhits=1000" TargetMode="External"/><Relationship Id="rId430" Type="http://schemas.openxmlformats.org/officeDocument/2006/relationships/hyperlink" Target="https://www.nj.gov/cgi-bin/education/csg/15/csg1a.pl?string=KK-12K-8751plus&amp;maxhits=1000" TargetMode="External"/><Relationship Id="rId1060" Type="http://schemas.openxmlformats.org/officeDocument/2006/relationships/hyperlink" Target="https://www.nj.gov/cgi-bin/education/csg/15/csg1a.pl?string=NK-12K-123500plus&amp;maxhits=1000" TargetMode="External"/><Relationship Id="rId2111" Type="http://schemas.openxmlformats.org/officeDocument/2006/relationships/hyperlink" Target="https://www.nj.gov/cgi-bin/education/csg/15/csg1a.pl?string=JK-12K-8401-750&amp;maxhits=1000" TargetMode="External"/><Relationship Id="rId5267" Type="http://schemas.openxmlformats.org/officeDocument/2006/relationships/hyperlink" Target="https://www.nj.gov/cgi-bin/education/csg/15/csg1a.pl?string=NK-12K-123500plus&amp;maxhits=1000" TargetMode="External"/><Relationship Id="rId5681" Type="http://schemas.openxmlformats.org/officeDocument/2006/relationships/hyperlink" Target="https://www.nj.gov/cgi-bin/education/csg/17/csg1a.pl?string=OCHARTER&amp;maxhits=1000" TargetMode="External"/><Relationship Id="rId1877" Type="http://schemas.openxmlformats.org/officeDocument/2006/relationships/hyperlink" Target="https://www.nj.gov/cgi-bin/education/csg/15/csg1a.pl?string=CK-8K-80-400&amp;maxhits=1000" TargetMode="External"/><Relationship Id="rId2928" Type="http://schemas.openxmlformats.org/officeDocument/2006/relationships/hyperlink" Target="https://www.nj.gov/cgi-bin/education/csg/15/csg1a.pl?string=IK-12K-80-400&amp;maxhits=1000" TargetMode="External"/><Relationship Id="rId4283" Type="http://schemas.openxmlformats.org/officeDocument/2006/relationships/hyperlink" Target="https://www.nj.gov/cgi-bin/education/csg/15/csg1a.pl?string=EK-8K-8751plus&amp;maxhits=1000" TargetMode="External"/><Relationship Id="rId5334" Type="http://schemas.openxmlformats.org/officeDocument/2006/relationships/hyperlink" Target="https://www.nj.gov/cgi-bin/education/csg/15/csg1a.pl?string=OCHARTER&amp;maxhits=1000" TargetMode="External"/><Relationship Id="rId1944" Type="http://schemas.openxmlformats.org/officeDocument/2006/relationships/hyperlink" Target="https://www.nj.gov/cgi-bin/education/csg/15/csg1a.pl?string=JK-12K-8401-750&amp;maxhits=1000" TargetMode="External"/><Relationship Id="rId4350" Type="http://schemas.openxmlformats.org/officeDocument/2006/relationships/hyperlink" Target="https://www.nj.gov/cgi-bin/education/csg/15/csg1a.pl?string=LK-12K-120-1800&amp;maxhits=1000" TargetMode="External"/><Relationship Id="rId5401" Type="http://schemas.openxmlformats.org/officeDocument/2006/relationships/hyperlink" Target="https://www.nj.gov/cgi-bin/education/csg/15/csg1a.pl?string=GG9-127-129-12&amp;maxhits=1000" TargetMode="External"/><Relationship Id="rId4003" Type="http://schemas.openxmlformats.org/officeDocument/2006/relationships/hyperlink" Target="https://www.nj.gov/cgi-bin/education/csg/17/csg1a.pl?string=OCHARTER&amp;maxhits=1000" TargetMode="External"/><Relationship Id="rId3769" Type="http://schemas.openxmlformats.org/officeDocument/2006/relationships/hyperlink" Target="https://www.nj.gov/cgi-bin/education/csg/15/csg1a.pl?string=EK-8K-8751plus&amp;maxhits=1000" TargetMode="External"/><Relationship Id="rId5191" Type="http://schemas.openxmlformats.org/officeDocument/2006/relationships/hyperlink" Target="https://www.nj.gov/cgi-bin/education/csg/15/csg1a.pl?string=JK-12K-8401-750&amp;maxhits=1000" TargetMode="External"/><Relationship Id="rId2785" Type="http://schemas.openxmlformats.org/officeDocument/2006/relationships/hyperlink" Target="https://www.nj.gov/cgi-bin/education/csg/15/csg1a.pl?string=MK-12K-121800-3500&amp;maxhits=1000" TargetMode="External"/><Relationship Id="rId3836" Type="http://schemas.openxmlformats.org/officeDocument/2006/relationships/hyperlink" Target="https://www.nj.gov/cgi-bin/education/csg/15/csg1a.pl?string=NK-12K-123500plus&amp;maxhits=1000" TargetMode="External"/><Relationship Id="rId757" Type="http://schemas.openxmlformats.org/officeDocument/2006/relationships/hyperlink" Target="https://www.nj.gov/cgi-bin/education/csg/17/csg1a.pl?string=OCHARTER&amp;maxhits=1000" TargetMode="External"/><Relationship Id="rId1387" Type="http://schemas.openxmlformats.org/officeDocument/2006/relationships/hyperlink" Target="https://www.nj.gov/cgi-bin/education/csg/15/csg1a.pl?string=QCOUNTYVOC&amp;maxhits=1000" TargetMode="External"/><Relationship Id="rId2438" Type="http://schemas.openxmlformats.org/officeDocument/2006/relationships/hyperlink" Target="https://www.nj.gov/cgi-bin/education/csg/19/csg1a.pl?string=NK-12K-123500plus&amp;maxhits=1000" TargetMode="External"/><Relationship Id="rId2852" Type="http://schemas.openxmlformats.org/officeDocument/2006/relationships/hyperlink" Target="https://www.nj.gov/cgi-bin/education/csg/15/csg1a.pl?string=OCHARTER&amp;maxhits=1000" TargetMode="External"/><Relationship Id="rId3903" Type="http://schemas.openxmlformats.org/officeDocument/2006/relationships/hyperlink" Target="https://www.nj.gov/cgi-bin/education/csg/15/csg1a.pl?string=GG9-127-129-12&amp;maxhits=1000" TargetMode="External"/><Relationship Id="rId93" Type="http://schemas.openxmlformats.org/officeDocument/2006/relationships/hyperlink" Target="https://www.nj.gov/cgi-bin/education/csg/15/csg1a.pl?string=HK-12K-6&amp;maxhits=1000" TargetMode="External"/><Relationship Id="rId824" Type="http://schemas.openxmlformats.org/officeDocument/2006/relationships/hyperlink" Target="https://www.nj.gov/cgi-bin/education/csg/19/csg1a.pl?string=IK-12K-80-400&amp;maxhits=1000" TargetMode="External"/><Relationship Id="rId1454" Type="http://schemas.openxmlformats.org/officeDocument/2006/relationships/hyperlink" Target="https://www.nj.gov/cgi-bin/education/csg/15/csg1a.pl?string=NK-12K-123500plus&amp;maxhits=1000" TargetMode="External"/><Relationship Id="rId2505" Type="http://schemas.openxmlformats.org/officeDocument/2006/relationships/hyperlink" Target="https://www.nj.gov/cgi-bin/education/csg/15/csg1a.pl?string=EK-8K-8751plus&amp;maxhits=1000" TargetMode="External"/><Relationship Id="rId1107" Type="http://schemas.openxmlformats.org/officeDocument/2006/relationships/hyperlink" Target="https://www.nj.gov/cgi-bin/education/csg/15/csg1a.pl?string=FG7-127-129-12&amp;maxhits=1000" TargetMode="External"/><Relationship Id="rId1521" Type="http://schemas.openxmlformats.org/officeDocument/2006/relationships/hyperlink" Target="https://www.nj.gov/cgi-bin/education/csg/17/csg1a.pl?string=OCHARTER&amp;maxhits=1000" TargetMode="External"/><Relationship Id="rId4677" Type="http://schemas.openxmlformats.org/officeDocument/2006/relationships/hyperlink" Target="https://www.nj.gov/cgi-bin/education/csg/15/csg1a.pl?string=OCHARTER&amp;maxhits=1000" TargetMode="External"/><Relationship Id="rId5728" Type="http://schemas.openxmlformats.org/officeDocument/2006/relationships/hyperlink" Target="https://www.nj.gov/cgi-bin/education/csg/17/csg1a.pl?string=JK-12K-8401-750&amp;maxhits=1000" TargetMode="External"/><Relationship Id="rId3279" Type="http://schemas.openxmlformats.org/officeDocument/2006/relationships/hyperlink" Target="https://www.nj.gov/cgi-bin/education/csg/19/csg1a.pl?string=NK-12K-123500plus&amp;maxhits=1000" TargetMode="External"/><Relationship Id="rId3693" Type="http://schemas.openxmlformats.org/officeDocument/2006/relationships/hyperlink" Target="https://www.nj.gov/cgi-bin/education/csg/15/csg1a.pl?string=LK-12K-120-1800&amp;maxhits=1000" TargetMode="External"/><Relationship Id="rId2295" Type="http://schemas.openxmlformats.org/officeDocument/2006/relationships/hyperlink" Target="https://www.nj.gov/cgi-bin/education/csg/15/csg1a.pl?string=KK-12K-8751plus&amp;maxhits=1000" TargetMode="External"/><Relationship Id="rId3346" Type="http://schemas.openxmlformats.org/officeDocument/2006/relationships/hyperlink" Target="https://www.nj.gov/cgi-bin/education/csg/15/csg1a.pl?string=DK-8K-8401-750&amp;maxhits=1000" TargetMode="External"/><Relationship Id="rId4744" Type="http://schemas.openxmlformats.org/officeDocument/2006/relationships/hyperlink" Target="https://www.nj.gov/cgi-bin/education/csg/15/csg1a.pl?string=QCOUNTYVOC&amp;maxhits=1000" TargetMode="External"/><Relationship Id="rId267" Type="http://schemas.openxmlformats.org/officeDocument/2006/relationships/hyperlink" Target="https://www.nj.gov/cgi-bin/education/csg/15/csg1a.pl?string=AK-6K-6&amp;maxhits=1000" TargetMode="External"/><Relationship Id="rId3760" Type="http://schemas.openxmlformats.org/officeDocument/2006/relationships/hyperlink" Target="https://www.nj.gov/cgi-bin/education/csg/15/csg1a.pl?string=IK-12K-80-400&amp;maxhits=1000" TargetMode="External"/><Relationship Id="rId4811" Type="http://schemas.openxmlformats.org/officeDocument/2006/relationships/hyperlink" Target="https://www.nj.gov/cgi-bin/education/csg/14/csg1a.pl?string=MK-12K-121800-3500&amp;maxhits=1000" TargetMode="External"/><Relationship Id="rId681" Type="http://schemas.openxmlformats.org/officeDocument/2006/relationships/hyperlink" Target="https://www.nj.gov/cgi-bin/education/csg/17/csg1a.pl?string=IK-12K-80-400&amp;maxhits=1000" TargetMode="External"/><Relationship Id="rId2362" Type="http://schemas.openxmlformats.org/officeDocument/2006/relationships/hyperlink" Target="https://www.nj.gov/cgi-bin/education/csg/17/csg1a.pl?string=OCHARTER&amp;maxhits=1000" TargetMode="External"/><Relationship Id="rId3413" Type="http://schemas.openxmlformats.org/officeDocument/2006/relationships/hyperlink" Target="https://www.nj.gov/cgi-bin/education/csg/15/csg1a.pl?string=MK-12K-121800-3500&amp;maxhits=1000" TargetMode="External"/><Relationship Id="rId334" Type="http://schemas.openxmlformats.org/officeDocument/2006/relationships/hyperlink" Target="https://www.nj.gov/cgi-bin/education/csg/15/csg1a.pl?string=CK-8K-80-400&amp;maxhits=1000" TargetMode="External"/><Relationship Id="rId2015" Type="http://schemas.openxmlformats.org/officeDocument/2006/relationships/hyperlink" Target="https://www.nj.gov/cgi-bin/education/csg/15/csg1a.pl?string=NK-12K-123500plus&amp;maxhits=1000" TargetMode="External"/><Relationship Id="rId5585" Type="http://schemas.openxmlformats.org/officeDocument/2006/relationships/hyperlink" Target="https://www.nj.gov/cgi-bin/education/csg/15/csg1a.pl?string=JK-12K-8401-750&amp;maxhits=1000" TargetMode="External"/><Relationship Id="rId401" Type="http://schemas.openxmlformats.org/officeDocument/2006/relationships/hyperlink" Target="https://www.nj.gov/cgi-bin/education/csg/15/csg1a.pl?string=MK-12K-121800-3500&amp;maxhits=1000" TargetMode="External"/><Relationship Id="rId1031" Type="http://schemas.openxmlformats.org/officeDocument/2006/relationships/hyperlink" Target="https://www.nj.gov/cgi-bin/education/csg/15/csg1a.pl?string=AK-6K-6&amp;maxhits=1000" TargetMode="External"/><Relationship Id="rId4187" Type="http://schemas.openxmlformats.org/officeDocument/2006/relationships/hyperlink" Target="https://www.nj.gov/cgi-bin/education/csg/15/csg1a.pl?string=OCHARTER&amp;maxhits=1000" TargetMode="External"/><Relationship Id="rId5238" Type="http://schemas.openxmlformats.org/officeDocument/2006/relationships/hyperlink" Target="https://www.nj.gov/cgi-bin/education/csg/15/csg1a.pl?string=OCHARTER&amp;maxhits=1000" TargetMode="External"/><Relationship Id="rId5652" Type="http://schemas.openxmlformats.org/officeDocument/2006/relationships/hyperlink" Target="https://www.nj.gov/cgi-bin/education/csg/17/csg1a.pl?string=MK-12K-121800-3500&amp;maxhits=1000" TargetMode="External"/><Relationship Id="rId4254" Type="http://schemas.openxmlformats.org/officeDocument/2006/relationships/hyperlink" Target="https://www.nj.gov/cgi-bin/education/csg/15/csg1a.pl?string=IK-12K-80-400&amp;maxhits=1000" TargetMode="External"/><Relationship Id="rId5305" Type="http://schemas.openxmlformats.org/officeDocument/2006/relationships/hyperlink" Target="https://www.nj.gov/cgi-bin/education/csg/15/csg1a.pl?string=CK-8K-80-400&amp;maxhits=1000" TargetMode="External"/><Relationship Id="rId1848" Type="http://schemas.openxmlformats.org/officeDocument/2006/relationships/hyperlink" Target="https://www.nj.gov/cgi-bin/education/csg/15/csg1a.pl?string=EK-8K-8751plus&amp;maxhits=1000" TargetMode="External"/><Relationship Id="rId3270" Type="http://schemas.openxmlformats.org/officeDocument/2006/relationships/hyperlink" Target="https://www.nj.gov/cgi-bin/education/csg/19/csg1a.pl?string=MK-12K-121800-3500&amp;maxhits=1000" TargetMode="External"/><Relationship Id="rId4321" Type="http://schemas.openxmlformats.org/officeDocument/2006/relationships/hyperlink" Target="https://www.nj.gov/cgi-bin/education/csg/15/csg1a.pl?string=OCHARTER&amp;maxhits=1000" TargetMode="External"/><Relationship Id="rId191" Type="http://schemas.openxmlformats.org/officeDocument/2006/relationships/hyperlink" Target="https://www.nj.gov/cgi-bin/education/csg/15/csg1a.pl?string=GG9-127-129-12&amp;maxhits=1000" TargetMode="External"/><Relationship Id="rId1915" Type="http://schemas.openxmlformats.org/officeDocument/2006/relationships/hyperlink" Target="https://www.nj.gov/cgi-bin/education/csg/15/csg1a.pl?string=OCHARTER&amp;maxhits=1000" TargetMode="External"/><Relationship Id="rId5095" Type="http://schemas.openxmlformats.org/officeDocument/2006/relationships/hyperlink" Target="https://www.nj.gov/cgi-bin/education/csg/15/csg1a.pl?string=NK-12K-123500plus&amp;maxhits=1000" TargetMode="External"/><Relationship Id="rId2689" Type="http://schemas.openxmlformats.org/officeDocument/2006/relationships/hyperlink" Target="https://www.nj.gov/cgi-bin/education/csg/15/csg1a.pl?string=IK-12K-80-400&amp;maxhits=1000" TargetMode="External"/><Relationship Id="rId2756" Type="http://schemas.openxmlformats.org/officeDocument/2006/relationships/hyperlink" Target="https://www.nj.gov/cgi-bin/education/csg/15/csg1a.pl?string=OCHARTER&amp;maxhits=1000" TargetMode="External"/><Relationship Id="rId3807" Type="http://schemas.openxmlformats.org/officeDocument/2006/relationships/hyperlink" Target="https://www.nj.gov/cgi-bin/education/csg/15/csg1a.pl?string=IK-12K-80-400&amp;maxhits=1000" TargetMode="External"/><Relationship Id="rId5162" Type="http://schemas.openxmlformats.org/officeDocument/2006/relationships/hyperlink" Target="https://www.nj.gov/cgi-bin/education/csg/15/csg1a.pl?string=HK-12K-6&amp;maxhits=1000" TargetMode="External"/><Relationship Id="rId728" Type="http://schemas.openxmlformats.org/officeDocument/2006/relationships/hyperlink" Target="https://www.nj.gov/cgi-bin/education/csg/17/csg1a.pl?string=OCHARTER&amp;maxhits=1000" TargetMode="External"/><Relationship Id="rId1358" Type="http://schemas.openxmlformats.org/officeDocument/2006/relationships/hyperlink" Target="https://www.nj.gov/cgi-bin/education/csg/15/csg1a.pl?string=EK-8K-8751plus&amp;maxhits=1000" TargetMode="External"/><Relationship Id="rId1772" Type="http://schemas.openxmlformats.org/officeDocument/2006/relationships/hyperlink" Target="https://www.nj.gov/cgi-bin/education/csg/15/csg1a.pl?string=DK-8K-8401-750&amp;maxhits=1000" TargetMode="External"/><Relationship Id="rId2409" Type="http://schemas.openxmlformats.org/officeDocument/2006/relationships/hyperlink" Target="https://www.nj.gov/cgi-bin/education/csg/17/csg1a.pl?string=MK-12K-121800-3500&amp;maxhits=1000" TargetMode="External"/><Relationship Id="rId64" Type="http://schemas.openxmlformats.org/officeDocument/2006/relationships/hyperlink" Target="https://www.nj.gov/cgi-bin/education/csg/15/csg1a.pl?string=MK-12K-121800-3500&amp;maxhits=1000" TargetMode="External"/><Relationship Id="rId1425" Type="http://schemas.openxmlformats.org/officeDocument/2006/relationships/hyperlink" Target="https://www.nj.gov/cgi-bin/education/csg/15/csg1a.pl?string=LK-12K-120-1800&amp;maxhits=1000" TargetMode="External"/><Relationship Id="rId2823" Type="http://schemas.openxmlformats.org/officeDocument/2006/relationships/hyperlink" Target="https://www.nj.gov/cgi-bin/education/csg/15/csg1a.pl?string=CK-8K-80-400&amp;maxhits=1000" TargetMode="External"/><Relationship Id="rId4995" Type="http://schemas.openxmlformats.org/officeDocument/2006/relationships/hyperlink" Target="https://www.nj.gov/cgi-bin/education/csg/15/csg1a.pl?string=EK-8K-8751plus&amp;maxhits=1000" TargetMode="External"/><Relationship Id="rId2199" Type="http://schemas.openxmlformats.org/officeDocument/2006/relationships/hyperlink" Target="https://www.nj.gov/cgi-bin/education/csg/15/csg1a.pl?string=EK-8K-8751plus&amp;maxhits=1000" TargetMode="External"/><Relationship Id="rId3597" Type="http://schemas.openxmlformats.org/officeDocument/2006/relationships/hyperlink" Target="https://www.nj.gov/cgi-bin/education/csg/15/csg1a.pl?string=MK-12K-121800-3500&amp;maxhits=1000" TargetMode="External"/><Relationship Id="rId4648" Type="http://schemas.openxmlformats.org/officeDocument/2006/relationships/hyperlink" Target="https://www.nj.gov/cgi-bin/education/csg/15/csg1a.pl?string=AK-6K-6&amp;maxhits=1000" TargetMode="External"/><Relationship Id="rId3664" Type="http://schemas.openxmlformats.org/officeDocument/2006/relationships/hyperlink" Target="https://www.nj.gov/cgi-bin/education/csg/15/csg1a.pl?string=GG9-127-129-12&amp;maxhits=1000" TargetMode="External"/><Relationship Id="rId4715" Type="http://schemas.openxmlformats.org/officeDocument/2006/relationships/hyperlink" Target="https://www.nj.gov/cgi-bin/education/csg/15/csg1a.pl?string=MK-12K-121800-3500&amp;maxhits=1000" TargetMode="External"/><Relationship Id="rId585" Type="http://schemas.openxmlformats.org/officeDocument/2006/relationships/hyperlink" Target="https://www.nj.gov/cgi-bin/education/csg/15/csg1a.pl?string=DK-8K-8401-750&amp;maxhits=1000" TargetMode="External"/><Relationship Id="rId2266" Type="http://schemas.openxmlformats.org/officeDocument/2006/relationships/hyperlink" Target="https://www.nj.gov/cgi-bin/education/csg/15/csg1a.pl?string=MK-12K-121800-3500&amp;maxhits=1000" TargetMode="External"/><Relationship Id="rId2680" Type="http://schemas.openxmlformats.org/officeDocument/2006/relationships/hyperlink" Target="https://www.nj.gov/cgi-bin/education/csg/15/csg1a.pl?string=IK-12K-80-400&amp;maxhits=1000" TargetMode="External"/><Relationship Id="rId3317" Type="http://schemas.openxmlformats.org/officeDocument/2006/relationships/hyperlink" Target="https://www.nj.gov/cgi-bin/education/csg/15/csg1a.pl?string=JK-12K-8401-750&amp;maxhits=1000" TargetMode="External"/><Relationship Id="rId3731" Type="http://schemas.openxmlformats.org/officeDocument/2006/relationships/hyperlink" Target="https://www.nj.gov/cgi-bin/education/csg/15/csg1a.pl?string=OCHARTER&amp;maxhits=1000" TargetMode="External"/><Relationship Id="rId238" Type="http://schemas.openxmlformats.org/officeDocument/2006/relationships/hyperlink" Target="https://www.nj.gov/cgi-bin/education/csg/15/csg1a.pl?string=NK-12K-123500plus&amp;maxhits=1000" TargetMode="External"/><Relationship Id="rId652" Type="http://schemas.openxmlformats.org/officeDocument/2006/relationships/hyperlink" Target="https://www.nj.gov/cgi-bin/education/csg/15/csg1a.pl?string=PCSSD&amp;maxhits=1000" TargetMode="External"/><Relationship Id="rId1282" Type="http://schemas.openxmlformats.org/officeDocument/2006/relationships/hyperlink" Target="https://www.nj.gov/cgi-bin/education/csg/15/csg1a.pl?string=LK-12K-120-1800&amp;maxhits=1000" TargetMode="External"/><Relationship Id="rId2333" Type="http://schemas.openxmlformats.org/officeDocument/2006/relationships/hyperlink" Target="https://www.nj.gov/cgi-bin/education/csg/14/csg1a.pl?string=KK-12K-8751plus&amp;maxhits=1000" TargetMode="External"/><Relationship Id="rId5489" Type="http://schemas.openxmlformats.org/officeDocument/2006/relationships/hyperlink" Target="https://www.nj.gov/cgi-bin/education/csg/15/csg1a.pl?string=AK-6K-6&amp;maxhits=1000" TargetMode="External"/><Relationship Id="rId305" Type="http://schemas.openxmlformats.org/officeDocument/2006/relationships/hyperlink" Target="https://www.nj.gov/cgi-bin/education/csg/15/csg1a.pl?string=NK-12K-123500plus&amp;maxhits=1000" TargetMode="External"/><Relationship Id="rId2400" Type="http://schemas.openxmlformats.org/officeDocument/2006/relationships/hyperlink" Target="https://www.nj.gov/cgi-bin/education/csg/17/csg1a.pl?string=OCHARTER&amp;maxhits=1000" TargetMode="External"/><Relationship Id="rId5556" Type="http://schemas.openxmlformats.org/officeDocument/2006/relationships/hyperlink" Target="https://www.nj.gov/cgi-bin/education/csg/15/csg1a.pl?string=CK-8K-80-400&amp;maxhits=1000" TargetMode="External"/><Relationship Id="rId1002" Type="http://schemas.openxmlformats.org/officeDocument/2006/relationships/hyperlink" Target="https://www.nj.gov/cgi-bin/education/csg/15/csg1a.pl?string=LK-12K-120-1800&amp;maxhits=1000" TargetMode="External"/><Relationship Id="rId4158" Type="http://schemas.openxmlformats.org/officeDocument/2006/relationships/hyperlink" Target="https://www.nj.gov/cgi-bin/education/csg/15/csg1a.pl?string=GG9-127-129-12&amp;maxhits=1000" TargetMode="External"/><Relationship Id="rId5209" Type="http://schemas.openxmlformats.org/officeDocument/2006/relationships/hyperlink" Target="https://www.nj.gov/cgi-bin/education/csg/15/csg1a.pl?string=AK-6K-6&amp;maxhits=1000" TargetMode="External"/><Relationship Id="rId3174" Type="http://schemas.openxmlformats.org/officeDocument/2006/relationships/hyperlink" Target="https://www.nj.gov/cgi-bin/education/csg/17/csg1a.pl?string=OCHARTER&amp;maxhits=1000" TargetMode="External"/><Relationship Id="rId4572" Type="http://schemas.openxmlformats.org/officeDocument/2006/relationships/hyperlink" Target="https://www.nj.gov/cgi-bin/education/csg/15/csg1a.pl?string=QCOUNTYVOC&amp;maxhits=1000" TargetMode="External"/><Relationship Id="rId5623" Type="http://schemas.openxmlformats.org/officeDocument/2006/relationships/hyperlink" Target="https://www.nj.gov/cgi-bin/education/csg/15/csg1a.pl?string=AK-6K-6&amp;maxhits=1000" TargetMode="External"/><Relationship Id="rId1819" Type="http://schemas.openxmlformats.org/officeDocument/2006/relationships/hyperlink" Target="https://www.nj.gov/cgi-bin/education/csg/15/csg1a.pl?string=NK-12K-123500plus&amp;maxhits=1000" TargetMode="External"/><Relationship Id="rId4225" Type="http://schemas.openxmlformats.org/officeDocument/2006/relationships/hyperlink" Target="https://www.nj.gov/cgi-bin/education/csg/15/csg1a.pl?string=MK-12K-121800-3500&amp;maxhits=1000" TargetMode="External"/><Relationship Id="rId2190" Type="http://schemas.openxmlformats.org/officeDocument/2006/relationships/hyperlink" Target="https://www.nj.gov/cgi-bin/education/csg/15/csg1a.pl?string=GG9-127-129-12&amp;maxhits=1000" TargetMode="External"/><Relationship Id="rId3241" Type="http://schemas.openxmlformats.org/officeDocument/2006/relationships/hyperlink" Target="https://www.nj.gov/cgi-bin/education/csg/17/csg1a.pl?string=OCHARTER&amp;maxhits=1000" TargetMode="External"/><Relationship Id="rId162" Type="http://schemas.openxmlformats.org/officeDocument/2006/relationships/hyperlink" Target="https://www.nj.gov/cgi-bin/education/csg/15/csg1a.pl?string=OCHARTER&amp;maxhits=1000" TargetMode="External"/><Relationship Id="rId979" Type="http://schemas.openxmlformats.org/officeDocument/2006/relationships/hyperlink" Target="https://www.nj.gov/cgi-bin/education/csg/15/csg1a.pl?string=JK-12K-8401-750&amp;maxhits=1000" TargetMode="External"/><Relationship Id="rId5066" Type="http://schemas.openxmlformats.org/officeDocument/2006/relationships/hyperlink" Target="https://www.nj.gov/cgi-bin/education/csg/15/csg1a.pl?string=EK-8K-8751plus&amp;maxhits=1000" TargetMode="External"/><Relationship Id="rId5480" Type="http://schemas.openxmlformats.org/officeDocument/2006/relationships/hyperlink" Target="https://www.nj.gov/cgi-bin/education/csg/15/csg1a.pl?string=HK-12K-6&amp;maxhits=1000" TargetMode="External"/><Relationship Id="rId4082" Type="http://schemas.openxmlformats.org/officeDocument/2006/relationships/hyperlink" Target="https://www.nj.gov/cgi-bin/education/csg/19/csg1a.pl?string=EK-8K-8751plus&amp;maxhits=1000" TargetMode="External"/><Relationship Id="rId5133" Type="http://schemas.openxmlformats.org/officeDocument/2006/relationships/hyperlink" Target="https://www.nj.gov/cgi-bin/education/csg/15/csg1a.pl?string=JK-12K-8401-750&amp;maxhits=1000" TargetMode="External"/><Relationship Id="rId1676" Type="http://schemas.openxmlformats.org/officeDocument/2006/relationships/hyperlink" Target="https://www.nj.gov/cgi-bin/education/csg/15/csg1a.pl?string=EK-8K-8751plus&amp;maxhits=1000" TargetMode="External"/><Relationship Id="rId2727" Type="http://schemas.openxmlformats.org/officeDocument/2006/relationships/hyperlink" Target="https://www.nj.gov/cgi-bin/education/csg/15/csg1a.pl?string=MK-12K-121800-3500&amp;maxhits=1000" TargetMode="External"/><Relationship Id="rId1329" Type="http://schemas.openxmlformats.org/officeDocument/2006/relationships/hyperlink" Target="https://www.nj.gov/cgi-bin/education/csg/15/csg1a.pl?string=AK-6K-6&amp;maxhits=1000" TargetMode="External"/><Relationship Id="rId1743" Type="http://schemas.openxmlformats.org/officeDocument/2006/relationships/hyperlink" Target="https://www.nj.gov/cgi-bin/education/csg/15/csg1a.pl?string=FG7-127-129-12&amp;maxhits=1000" TargetMode="External"/><Relationship Id="rId4899" Type="http://schemas.openxmlformats.org/officeDocument/2006/relationships/hyperlink" Target="https://www.nj.gov/cgi-bin/education/csg/17/csg1a.pl?string=OCHARTER&amp;maxhits=1000" TargetMode="External"/><Relationship Id="rId5200" Type="http://schemas.openxmlformats.org/officeDocument/2006/relationships/hyperlink" Target="https://www.nj.gov/cgi-bin/education/csg/15/csg1a.pl?string=NK-12K-123500plus&amp;maxhits=1000" TargetMode="External"/><Relationship Id="rId35" Type="http://schemas.openxmlformats.org/officeDocument/2006/relationships/hyperlink" Target="https://www.nj.gov/cgi-bin/education/csg/15/csg1a.pl?string=GG9-127-129-12&amp;maxhits=1000" TargetMode="External"/><Relationship Id="rId1810" Type="http://schemas.openxmlformats.org/officeDocument/2006/relationships/hyperlink" Target="https://www.nj.gov/cgi-bin/education/csg/15/csg1a.pl?string=JK-12K-8401-750&amp;maxhits=1000" TargetMode="External"/><Relationship Id="rId4966" Type="http://schemas.openxmlformats.org/officeDocument/2006/relationships/hyperlink" Target="https://www.nj.gov/cgi-bin/education/csg/19/csg1a.pl?string=LK-12K-120-1800&amp;maxhits=1000" TargetMode="External"/><Relationship Id="rId3568" Type="http://schemas.openxmlformats.org/officeDocument/2006/relationships/hyperlink" Target="https://www.nj.gov/cgi-bin/education/csg/15/csg1a.pl?string=NK-12K-123500plus&amp;maxhits=1000" TargetMode="External"/><Relationship Id="rId3982" Type="http://schemas.openxmlformats.org/officeDocument/2006/relationships/hyperlink" Target="https://www.nj.gov/cgi-bin/education/csg/14/csg1a.pl?string=AK-6K-6&amp;maxhits=1000" TargetMode="External"/><Relationship Id="rId4619" Type="http://schemas.openxmlformats.org/officeDocument/2006/relationships/hyperlink" Target="https://www.nj.gov/cgi-bin/education/csg/15/csg1a.pl?string=NK-12K-123500plus&amp;maxhits=1000" TargetMode="External"/><Relationship Id="rId489" Type="http://schemas.openxmlformats.org/officeDocument/2006/relationships/hyperlink" Target="https://www.nj.gov/cgi-bin/education/csg/15/csg1a.pl?string=NK-12K-123500plus&amp;maxhits=1000" TargetMode="External"/><Relationship Id="rId2584" Type="http://schemas.openxmlformats.org/officeDocument/2006/relationships/hyperlink" Target="https://www.nj.gov/cgi-bin/education/csg/15/csg1a.pl?string=LK-12K-120-1800&amp;maxhits=1000" TargetMode="External"/><Relationship Id="rId3635" Type="http://schemas.openxmlformats.org/officeDocument/2006/relationships/hyperlink" Target="https://www.nj.gov/cgi-bin/education/csg/15/csg1a.pl?string=MK-12K-121800-3500&amp;maxhits=1000" TargetMode="External"/><Relationship Id="rId556" Type="http://schemas.openxmlformats.org/officeDocument/2006/relationships/hyperlink" Target="https://www.nj.gov/cgi-bin/education/csg/15/csg1a.pl?string=IK-12K-80-400&amp;maxhits=1000" TargetMode="External"/><Relationship Id="rId1186" Type="http://schemas.openxmlformats.org/officeDocument/2006/relationships/hyperlink" Target="https://www.nj.gov/cgi-bin/education/csg/15/csg1a.pl?string=OCHARTER&amp;maxhits=1000" TargetMode="External"/><Relationship Id="rId2237" Type="http://schemas.openxmlformats.org/officeDocument/2006/relationships/hyperlink" Target="https://www.nj.gov/cgi-bin/education/csg/15/csg1a.pl?string=GG9-127-129-12&amp;maxhits=1000" TargetMode="External"/><Relationship Id="rId209" Type="http://schemas.openxmlformats.org/officeDocument/2006/relationships/hyperlink" Target="https://www.nj.gov/cgi-bin/education/csg/15/csg1a.pl?string=AK-6K-6&amp;maxhits=1000" TargetMode="External"/><Relationship Id="rId970" Type="http://schemas.openxmlformats.org/officeDocument/2006/relationships/hyperlink" Target="https://www.nj.gov/cgi-bin/education/csg/15/csg1a.pl?string=AK-6K-6&amp;maxhits=1000" TargetMode="External"/><Relationship Id="rId1253" Type="http://schemas.openxmlformats.org/officeDocument/2006/relationships/hyperlink" Target="https://www.nj.gov/cgi-bin/education/csg/15/csg1a.pl?string=EK-8K-8751plus&amp;maxhits=1000" TargetMode="External"/><Relationship Id="rId2651" Type="http://schemas.openxmlformats.org/officeDocument/2006/relationships/hyperlink" Target="https://www.nj.gov/cgi-bin/education/csg/15/csg1a.pl?string=OCHARTER&amp;maxhits=1000" TargetMode="External"/><Relationship Id="rId3702" Type="http://schemas.openxmlformats.org/officeDocument/2006/relationships/hyperlink" Target="https://www.nj.gov/cgi-bin/education/csg/15/csg1a.pl?string=NK-12K-123500plus&amp;maxhits=1000" TargetMode="External"/><Relationship Id="rId623" Type="http://schemas.openxmlformats.org/officeDocument/2006/relationships/hyperlink" Target="https://www.nj.gov/cgi-bin/education/csg/15/csg1a.pl?string=MK-12K-121800-3500&amp;maxhits=1000" TargetMode="External"/><Relationship Id="rId2304" Type="http://schemas.openxmlformats.org/officeDocument/2006/relationships/hyperlink" Target="https://www.nj.gov/cgi-bin/education/csg/15/csg1a.pl?string=IK-12K-80-400&amp;maxhits=1000" TargetMode="External"/><Relationship Id="rId1320" Type="http://schemas.openxmlformats.org/officeDocument/2006/relationships/hyperlink" Target="https://www.nj.gov/cgi-bin/education/csg/15/csg1a.pl?string=GG9-127-129-12&amp;maxhits=1000" TargetMode="External"/><Relationship Id="rId4476" Type="http://schemas.openxmlformats.org/officeDocument/2006/relationships/hyperlink" Target="https://www.nj.gov/cgi-bin/education/csg/15/csg1a.pl?string=EK-8K-8751plus&amp;maxhits=1000" TargetMode="External"/><Relationship Id="rId4890" Type="http://schemas.openxmlformats.org/officeDocument/2006/relationships/hyperlink" Target="https://www.nj.gov/cgi-bin/education/csg/17/csg1a.pl?string=OCHARTER&amp;maxhits=1000" TargetMode="External"/><Relationship Id="rId5527" Type="http://schemas.openxmlformats.org/officeDocument/2006/relationships/hyperlink" Target="https://www.nj.gov/cgi-bin/education/csg/15/csg1a.pl?string=QCOUNTYVOC&amp;maxhits=1000" TargetMode="External"/><Relationship Id="rId3078" Type="http://schemas.openxmlformats.org/officeDocument/2006/relationships/hyperlink" Target="https://www.nj.gov/cgi-bin/education/csg/15/csg1a.pl?string=CK-8K-80-400&amp;maxhits=1000" TargetMode="External"/><Relationship Id="rId3492" Type="http://schemas.openxmlformats.org/officeDocument/2006/relationships/hyperlink" Target="https://www.nj.gov/cgi-bin/education/csg/15/csg1a.pl?string=IK-12K-80-400&amp;maxhits=1000" TargetMode="External"/><Relationship Id="rId4129" Type="http://schemas.openxmlformats.org/officeDocument/2006/relationships/hyperlink" Target="https://www.nj.gov/cgi-bin/education/csg/19/csg1a.pl?string=MK-12K-121800-3500&amp;maxhits=1000" TargetMode="External"/><Relationship Id="rId4543" Type="http://schemas.openxmlformats.org/officeDocument/2006/relationships/hyperlink" Target="https://www.nj.gov/cgi-bin/education/csg/15/csg1a.pl?string=IK-12K-80-400&amp;maxhits=1000" TargetMode="External"/><Relationship Id="rId2094" Type="http://schemas.openxmlformats.org/officeDocument/2006/relationships/hyperlink" Target="https://www.nj.gov/cgi-bin/education/csg/15/csg1a.pl?string=EK-8K-8751plus&amp;maxhits=1000" TargetMode="External"/><Relationship Id="rId3145" Type="http://schemas.openxmlformats.org/officeDocument/2006/relationships/hyperlink" Target="https://www.nj.gov/cgi-bin/education/csg/14/csg1a.pl?string=CK-8K-80-400&amp;maxhits=1000" TargetMode="External"/><Relationship Id="rId4610" Type="http://schemas.openxmlformats.org/officeDocument/2006/relationships/hyperlink" Target="https://www.nj.gov/cgi-bin/education/csg/15/csg1a.pl?string=DK-8K-8401-750&amp;maxhits=1000" TargetMode="External"/><Relationship Id="rId480" Type="http://schemas.openxmlformats.org/officeDocument/2006/relationships/hyperlink" Target="https://www.nj.gov/cgi-bin/education/csg/15/csg1a.pl?string=LK-12K-120-1800&amp;maxhits=1000" TargetMode="External"/><Relationship Id="rId2161" Type="http://schemas.openxmlformats.org/officeDocument/2006/relationships/hyperlink" Target="https://www.nj.gov/cgi-bin/education/csg/15/csg1a.pl?string=NK-12K-123500plus&amp;maxhits=1000" TargetMode="External"/><Relationship Id="rId3212" Type="http://schemas.openxmlformats.org/officeDocument/2006/relationships/hyperlink" Target="https://www.nj.gov/cgi-bin/education/csg/17/csg1a.pl?string=OCHARTER&amp;maxhits=1000" TargetMode="External"/><Relationship Id="rId133" Type="http://schemas.openxmlformats.org/officeDocument/2006/relationships/hyperlink" Target="https://www.nj.gov/cgi-bin/education/csg/15/csg1a.pl?string=LK-12K-120-1800&amp;maxhits=1000" TargetMode="External"/><Relationship Id="rId5384" Type="http://schemas.openxmlformats.org/officeDocument/2006/relationships/hyperlink" Target="https://www.nj.gov/cgi-bin/education/csg/15/csg1a.pl?string=FG7-127-129-12&amp;maxhits=1000" TargetMode="External"/><Relationship Id="rId200" Type="http://schemas.openxmlformats.org/officeDocument/2006/relationships/hyperlink" Target="https://www.nj.gov/cgi-bin/education/csg/15/csg1a.pl?string=QCOUNTYVOC&amp;maxhits=1000" TargetMode="External"/><Relationship Id="rId2978" Type="http://schemas.openxmlformats.org/officeDocument/2006/relationships/hyperlink" Target="https://www.nj.gov/cgi-bin/education/csg/15/csg1a.pl?string=MK-12K-121800-3500&amp;maxhits=1000" TargetMode="External"/><Relationship Id="rId5037" Type="http://schemas.openxmlformats.org/officeDocument/2006/relationships/hyperlink" Target="https://www.nj.gov/cgi-bin/education/csg/15/csg1a.pl?string=MK-12K-121800-3500&amp;maxhits=1000" TargetMode="External"/><Relationship Id="rId1994" Type="http://schemas.openxmlformats.org/officeDocument/2006/relationships/hyperlink" Target="https://www.nj.gov/cgi-bin/education/csg/15/csg1a.pl?string=GG9-127-129-12&amp;maxhits=1000" TargetMode="External"/><Relationship Id="rId5451" Type="http://schemas.openxmlformats.org/officeDocument/2006/relationships/hyperlink" Target="https://www.nj.gov/cgi-bin/education/csg/15/csg1a.pl?string=MK-12K-121800-3500&amp;maxhits=1000" TargetMode="External"/><Relationship Id="rId1647" Type="http://schemas.openxmlformats.org/officeDocument/2006/relationships/hyperlink" Target="https://www.nj.gov/cgi-bin/education/csg/19/csg1a.pl?string=LK-12K-120-1800&amp;maxhits=1000" TargetMode="External"/><Relationship Id="rId4053" Type="http://schemas.openxmlformats.org/officeDocument/2006/relationships/hyperlink" Target="https://www.nj.gov/cgi-bin/education/csg/17/csg1a.pl?string=OCHARTER&amp;maxhits=1000" TargetMode="External"/><Relationship Id="rId5104" Type="http://schemas.openxmlformats.org/officeDocument/2006/relationships/hyperlink" Target="https://www.nj.gov/cgi-bin/education/csg/15/csg1a.pl?string=OCHARTER&amp;maxhits=1000" TargetMode="External"/><Relationship Id="rId1714" Type="http://schemas.openxmlformats.org/officeDocument/2006/relationships/hyperlink" Target="https://www.nj.gov/cgi-bin/education/csg/15/csg1a.pl?string=EK-8K-8751plus&amp;maxhits=1000" TargetMode="External"/><Relationship Id="rId4120" Type="http://schemas.openxmlformats.org/officeDocument/2006/relationships/hyperlink" Target="https://www.nj.gov/cgi-bin/education/csg/19/csg1a.pl?string=AK-6K-6&amp;maxhits=1000" TargetMode="External"/><Relationship Id="rId2488" Type="http://schemas.openxmlformats.org/officeDocument/2006/relationships/hyperlink" Target="https://www.nj.gov/cgi-bin/education/csg/15/csg1a.pl?string=QCOUNTYVOC&amp;maxhits=1000" TargetMode="External"/><Relationship Id="rId3886" Type="http://schemas.openxmlformats.org/officeDocument/2006/relationships/hyperlink" Target="https://www.nj.gov/cgi-bin/education/csg/15/csg1a.pl?string=QCOUNTYVOC&amp;maxhits=1000" TargetMode="External"/><Relationship Id="rId4937" Type="http://schemas.openxmlformats.org/officeDocument/2006/relationships/hyperlink" Target="https://www.nj.gov/cgi-bin/education/csg/19/csg1a.pl?string=NK-12K-123500plus&amp;maxhits=1000" TargetMode="External"/><Relationship Id="rId3539" Type="http://schemas.openxmlformats.org/officeDocument/2006/relationships/hyperlink" Target="https://www.nj.gov/cgi-bin/education/csg/15/csg1a.pl?string=CK-8K-80-400&amp;maxhits=1000" TargetMode="External"/><Relationship Id="rId3953" Type="http://schemas.openxmlformats.org/officeDocument/2006/relationships/hyperlink" Target="https://www.nj.gov/cgi-bin/education/csg/15/csg1a.pl?string=MK-12K-121800-3500&amp;maxhits=1000" TargetMode="External"/><Relationship Id="rId874" Type="http://schemas.openxmlformats.org/officeDocument/2006/relationships/hyperlink" Target="https://www.nj.gov/cgi-bin/education/csg/15/csg1a.pl?string=JK-12K-8401-750&amp;maxhits=1000" TargetMode="External"/><Relationship Id="rId2555" Type="http://schemas.openxmlformats.org/officeDocument/2006/relationships/hyperlink" Target="https://www.nj.gov/cgi-bin/education/csg/15/csg1a.pl?string=GG9-127-129-12&amp;maxhits=1000" TargetMode="External"/><Relationship Id="rId3606" Type="http://schemas.openxmlformats.org/officeDocument/2006/relationships/hyperlink" Target="https://www.nj.gov/cgi-bin/education/csg/15/csg1a.pl?string=AK-6K-6&amp;maxhits=1000" TargetMode="External"/><Relationship Id="rId527" Type="http://schemas.openxmlformats.org/officeDocument/2006/relationships/hyperlink" Target="https://www.nj.gov/cgi-bin/education/csg/15/csg1a.pl?string=MK-12K-121800-3500&amp;maxhits=1000" TargetMode="External"/><Relationship Id="rId941" Type="http://schemas.openxmlformats.org/officeDocument/2006/relationships/hyperlink" Target="https://www.nj.gov/cgi-bin/education/csg/15/csg1a.pl?string=MK-12K-121800-3500&amp;maxhits=1000" TargetMode="External"/><Relationship Id="rId1157" Type="http://schemas.openxmlformats.org/officeDocument/2006/relationships/hyperlink" Target="https://www.nj.gov/cgi-bin/education/csg/15/csg1a.pl?string=LK-12K-120-1800&amp;maxhits=1000" TargetMode="External"/><Relationship Id="rId1571" Type="http://schemas.openxmlformats.org/officeDocument/2006/relationships/hyperlink" Target="https://www.nj.gov/cgi-bin/education/csg/17/csg1a.pl?string=OCHARTER&amp;maxhits=1000" TargetMode="External"/><Relationship Id="rId2208" Type="http://schemas.openxmlformats.org/officeDocument/2006/relationships/hyperlink" Target="https://www.nj.gov/cgi-bin/education/csg/15/csg1a.pl?string=IK-12K-80-400&amp;maxhits=1000" TargetMode="External"/><Relationship Id="rId2622" Type="http://schemas.openxmlformats.org/officeDocument/2006/relationships/hyperlink" Target="https://www.nj.gov/cgi-bin/education/csg/15/csg1a.pl?string=LK-12K-120-1800&amp;maxhits=1000" TargetMode="External"/><Relationship Id="rId5778" Type="http://schemas.openxmlformats.org/officeDocument/2006/relationships/hyperlink" Target="https://www.nj.gov/cgi-bin/education/csg/19/csg1a.pl?string=IK-12K-80-400&amp;maxhits=1000" TargetMode="External"/><Relationship Id="rId1224" Type="http://schemas.openxmlformats.org/officeDocument/2006/relationships/hyperlink" Target="https://www.nj.gov/cgi-bin/education/csg/15/csg1a.pl?string=NK-12K-123500plus&amp;maxhits=1000" TargetMode="External"/><Relationship Id="rId4794" Type="http://schemas.openxmlformats.org/officeDocument/2006/relationships/hyperlink" Target="https://www.nj.gov/cgi-bin/education/csg/15/csg1a.pl?string=FG7-127-129-12&amp;maxhits=1000" TargetMode="External"/><Relationship Id="rId3396" Type="http://schemas.openxmlformats.org/officeDocument/2006/relationships/hyperlink" Target="https://www.nj.gov/cgi-bin/education/csg/15/csg1a.pl?string=LK-12K-120-1800&amp;maxhits=1000" TargetMode="External"/><Relationship Id="rId4447" Type="http://schemas.openxmlformats.org/officeDocument/2006/relationships/hyperlink" Target="https://www.nj.gov/cgi-bin/education/csg/15/csg1a.pl?string=OCHARTER&amp;maxhits=1000" TargetMode="External"/><Relationship Id="rId3049" Type="http://schemas.openxmlformats.org/officeDocument/2006/relationships/hyperlink" Target="https://www.nj.gov/cgi-bin/education/csg/15/csg1a.pl?string=KK-12K-8751plus&amp;maxhits=1000" TargetMode="External"/><Relationship Id="rId3463" Type="http://schemas.openxmlformats.org/officeDocument/2006/relationships/hyperlink" Target="https://www.nj.gov/cgi-bin/education/csg/15/csg1a.pl?string=JK-12K-8401-750&amp;maxhits=1000" TargetMode="External"/><Relationship Id="rId4861" Type="http://schemas.openxmlformats.org/officeDocument/2006/relationships/hyperlink" Target="https://www.nj.gov/cgi-bin/education/csg/17/csg1a.pl?string=OCHARTER&amp;maxhits=1000" TargetMode="External"/><Relationship Id="rId384" Type="http://schemas.openxmlformats.org/officeDocument/2006/relationships/hyperlink" Target="https://www.nj.gov/cgi-bin/education/csg/15/csg1a.pl?string=MK-12K-121800-3500&amp;maxhits=1000" TargetMode="External"/><Relationship Id="rId2065" Type="http://schemas.openxmlformats.org/officeDocument/2006/relationships/hyperlink" Target="https://www.nj.gov/cgi-bin/education/csg/15/csg1a.pl?string=EK-8K-8751plus&amp;maxhits=1000" TargetMode="External"/><Relationship Id="rId3116" Type="http://schemas.openxmlformats.org/officeDocument/2006/relationships/hyperlink" Target="https://www.nj.gov/cgi-bin/education/csg/15/csg1a.pl?string=IK-12K-80-400&amp;maxhits=1000" TargetMode="External"/><Relationship Id="rId4514" Type="http://schemas.openxmlformats.org/officeDocument/2006/relationships/hyperlink" Target="https://www.nj.gov/cgi-bin/education/csg/15/csg1a.pl?string=NK-12K-123500plus&amp;maxhits=1000" TargetMode="External"/><Relationship Id="rId1081" Type="http://schemas.openxmlformats.org/officeDocument/2006/relationships/hyperlink" Target="https://www.nj.gov/cgi-bin/education/csg/15/csg1a.pl?string=NK-12K-123500plus&amp;maxhits=1000" TargetMode="External"/><Relationship Id="rId3530" Type="http://schemas.openxmlformats.org/officeDocument/2006/relationships/hyperlink" Target="https://www.nj.gov/cgi-bin/education/csg/15/csg1a.pl?string=CK-8K-80-400&amp;maxhits=1000" TargetMode="External"/><Relationship Id="rId451" Type="http://schemas.openxmlformats.org/officeDocument/2006/relationships/hyperlink" Target="https://www.nj.gov/cgi-bin/education/csg/15/csg1a.pl?string=MK-12K-121800-3500&amp;maxhits=1000" TargetMode="External"/><Relationship Id="rId2132" Type="http://schemas.openxmlformats.org/officeDocument/2006/relationships/hyperlink" Target="https://www.nj.gov/cgi-bin/education/csg/15/csg1a.pl?string=JK-12K-8401-750&amp;maxhits=1000" TargetMode="External"/><Relationship Id="rId5288" Type="http://schemas.openxmlformats.org/officeDocument/2006/relationships/hyperlink" Target="https://www.nj.gov/cgi-bin/education/csg/15/csg1a.pl?string=OCHARTER&amp;maxhits=1000" TargetMode="External"/><Relationship Id="rId104" Type="http://schemas.openxmlformats.org/officeDocument/2006/relationships/hyperlink" Target="https://www.nj.gov/cgi-bin/education/csg/15/csg1a.pl?string=EK-8K-8751plus&amp;maxhits=1000" TargetMode="External"/><Relationship Id="rId1898" Type="http://schemas.openxmlformats.org/officeDocument/2006/relationships/hyperlink" Target="https://www.nj.gov/cgi-bin/education/csg/15/csg1a.pl?string=AK-6K-6&amp;maxhits=1000" TargetMode="External"/><Relationship Id="rId2949" Type="http://schemas.openxmlformats.org/officeDocument/2006/relationships/hyperlink" Target="https://www.nj.gov/cgi-bin/education/csg/15/csg1a.pl?string=MK-12K-121800-3500&amp;maxhits=1000" TargetMode="External"/><Relationship Id="rId5355" Type="http://schemas.openxmlformats.org/officeDocument/2006/relationships/hyperlink" Target="https://www.nj.gov/cgi-bin/education/csg/15/csg1a.pl?string=NK-12K-123500plus&amp;maxhits=1000" TargetMode="External"/><Relationship Id="rId4371" Type="http://schemas.openxmlformats.org/officeDocument/2006/relationships/hyperlink" Target="https://www.nj.gov/cgi-bin/education/csg/15/csg1a.pl?string=NK-12K-123500plus&amp;maxhits=1000" TargetMode="External"/><Relationship Id="rId5008" Type="http://schemas.openxmlformats.org/officeDocument/2006/relationships/hyperlink" Target="https://www.nj.gov/cgi-bin/education/csg/15/csg1a.pl?string=MK-12K-121800-3500&amp;maxhits=1000" TargetMode="External"/><Relationship Id="rId5422" Type="http://schemas.openxmlformats.org/officeDocument/2006/relationships/hyperlink" Target="https://www.nj.gov/cgi-bin/education/csg/15/csg1a.pl?string=LK-12K-120-1800&amp;maxhits=1000" TargetMode="External"/><Relationship Id="rId1965" Type="http://schemas.openxmlformats.org/officeDocument/2006/relationships/hyperlink" Target="https://www.nj.gov/cgi-bin/education/csg/15/csg1a.pl?string=OCHARTER&amp;maxhits=1000" TargetMode="External"/><Relationship Id="rId4024" Type="http://schemas.openxmlformats.org/officeDocument/2006/relationships/hyperlink" Target="https://www.nj.gov/cgi-bin/education/csg/17/csg1a.pl?string=OCHARTER&amp;maxhits=1000" TargetMode="External"/><Relationship Id="rId1618" Type="http://schemas.openxmlformats.org/officeDocument/2006/relationships/hyperlink" Target="https://www.nj.gov/cgi-bin/education/csg/19/csg1a.pl?string=NK-12K-123500plus&amp;maxhits=1000" TargetMode="External"/><Relationship Id="rId3040" Type="http://schemas.openxmlformats.org/officeDocument/2006/relationships/hyperlink" Target="https://www.nj.gov/cgi-bin/education/csg/15/csg1a.pl?string=IK-12K-80-400&amp;maxhits=1000" TargetMode="External"/><Relationship Id="rId3857" Type="http://schemas.openxmlformats.org/officeDocument/2006/relationships/hyperlink" Target="https://www.nj.gov/cgi-bin/education/csg/15/csg1a.pl?string=NK-12K-123500plus&amp;maxhits=1000" TargetMode="External"/><Relationship Id="rId4908" Type="http://schemas.openxmlformats.org/officeDocument/2006/relationships/hyperlink" Target="https://www.nj.gov/cgi-bin/education/csg/19/csg1a.pl?string=EK-8K-8751plus&amp;maxhits=1000" TargetMode="External"/><Relationship Id="rId778" Type="http://schemas.openxmlformats.org/officeDocument/2006/relationships/hyperlink" Target="https://www.nj.gov/cgi-bin/education/csg/19/csg1a.pl?string=DK-8K-8401-750&amp;maxhits=1000" TargetMode="External"/><Relationship Id="rId2459" Type="http://schemas.openxmlformats.org/officeDocument/2006/relationships/hyperlink" Target="https://www.nj.gov/cgi-bin/education/csg/19/csg1a.pl?string=NK-12K-123500plus&amp;maxhits=1000" TargetMode="External"/><Relationship Id="rId2873" Type="http://schemas.openxmlformats.org/officeDocument/2006/relationships/hyperlink" Target="https://www.nj.gov/cgi-bin/education/csg/15/csg1a.pl?string=NK-12K-123500plus&amp;maxhits=1000" TargetMode="External"/><Relationship Id="rId3924" Type="http://schemas.openxmlformats.org/officeDocument/2006/relationships/hyperlink" Target="https://www.nj.gov/cgi-bin/education/csg/15/csg1a.pl?string=NK-12K-123500plus&amp;maxhits=1000" TargetMode="External"/><Relationship Id="rId845" Type="http://schemas.openxmlformats.org/officeDocument/2006/relationships/hyperlink" Target="https://www.nj.gov/cgi-bin/education/csg/15/csg1a.pl?string=EK-8K-8751plus&amp;maxhits=1000" TargetMode="External"/><Relationship Id="rId1475" Type="http://schemas.openxmlformats.org/officeDocument/2006/relationships/hyperlink" Target="https://www.nj.gov/cgi-bin/education/csg/15/csg1a.pl?string=FG7-127-129-12&amp;maxhits=1000" TargetMode="External"/><Relationship Id="rId2526" Type="http://schemas.openxmlformats.org/officeDocument/2006/relationships/hyperlink" Target="https://www.nj.gov/cgi-bin/education/csg/15/csg1a.pl?string=HK-12K-6&amp;maxhits=1000" TargetMode="External"/><Relationship Id="rId1128" Type="http://schemas.openxmlformats.org/officeDocument/2006/relationships/hyperlink" Target="https://www.nj.gov/cgi-bin/education/csg/15/csg1a.pl?string=AK-6K-6&amp;maxhits=1000" TargetMode="External"/><Relationship Id="rId1542" Type="http://schemas.openxmlformats.org/officeDocument/2006/relationships/hyperlink" Target="https://www.nj.gov/cgi-bin/education/csg/17/csg1a.pl?string=OCHARTER&amp;maxhits=1000" TargetMode="External"/><Relationship Id="rId2940" Type="http://schemas.openxmlformats.org/officeDocument/2006/relationships/hyperlink" Target="https://www.nj.gov/cgi-bin/education/csg/15/csg1a.pl?string=LK-12K-120-1800&amp;maxhits=1000" TargetMode="External"/><Relationship Id="rId4698" Type="http://schemas.openxmlformats.org/officeDocument/2006/relationships/hyperlink" Target="https://www.nj.gov/cgi-bin/education/csg/15/csg1a.pl?string=PCSSD&amp;maxhits=1000" TargetMode="External"/><Relationship Id="rId5749" Type="http://schemas.openxmlformats.org/officeDocument/2006/relationships/hyperlink" Target="https://www.nj.gov/cgi-bin/education/csg/19/csg1a.pl?string=MK-12K-121800-3500&amp;maxhits=1000" TargetMode="External"/><Relationship Id="rId912" Type="http://schemas.openxmlformats.org/officeDocument/2006/relationships/hyperlink" Target="https://www.nj.gov/cgi-bin/education/csg/15/csg1a.pl?string=LK-12K-120-1800&amp;maxhits=1000" TargetMode="External"/><Relationship Id="rId4765" Type="http://schemas.openxmlformats.org/officeDocument/2006/relationships/hyperlink" Target="https://www.nj.gov/cgi-bin/education/csg/15/csg1a.pl?string=MK-12K-121800-3500&amp;maxhits=1000" TargetMode="External"/><Relationship Id="rId288" Type="http://schemas.openxmlformats.org/officeDocument/2006/relationships/hyperlink" Target="https://www.nj.gov/cgi-bin/education/csg/15/csg1a.pl?string=JK-12K-8401-750&amp;maxhits=1000" TargetMode="External"/><Relationship Id="rId3367" Type="http://schemas.openxmlformats.org/officeDocument/2006/relationships/hyperlink" Target="https://www.nj.gov/cgi-bin/education/csg/15/csg1a.pl?string=DK-8K-8401-750&amp;maxhits=1000" TargetMode="External"/><Relationship Id="rId3781" Type="http://schemas.openxmlformats.org/officeDocument/2006/relationships/hyperlink" Target="https://www.nj.gov/cgi-bin/education/csg/15/csg1a.pl?string=MK-12K-121800-3500&amp;maxhits=1000" TargetMode="External"/><Relationship Id="rId4418" Type="http://schemas.openxmlformats.org/officeDocument/2006/relationships/hyperlink" Target="https://www.nj.gov/cgi-bin/education/csg/15/csg1a.pl?string=FG7-127-129-12&amp;maxhits=1000" TargetMode="External"/><Relationship Id="rId4832" Type="http://schemas.openxmlformats.org/officeDocument/2006/relationships/hyperlink" Target="https://www.nj.gov/cgi-bin/education/csg/17/csg1a.pl?string=OCHARTER&amp;maxhits=1000" TargetMode="External"/><Relationship Id="rId2383" Type="http://schemas.openxmlformats.org/officeDocument/2006/relationships/hyperlink" Target="https://www.nj.gov/cgi-bin/education/csg/17/csg1a.pl?string=OCHARTER&amp;maxhits=1000" TargetMode="External"/><Relationship Id="rId3434" Type="http://schemas.openxmlformats.org/officeDocument/2006/relationships/hyperlink" Target="https://www.nj.gov/cgi-bin/education/csg/15/csg1a.pl?string=EK-8K-8751plus&amp;maxhits=1000" TargetMode="External"/><Relationship Id="rId355" Type="http://schemas.openxmlformats.org/officeDocument/2006/relationships/hyperlink" Target="https://www.nj.gov/cgi-bin/education/csg/15/csg1a.pl?string=DK-8K-8401-750&amp;maxhits=1000" TargetMode="External"/><Relationship Id="rId2036" Type="http://schemas.openxmlformats.org/officeDocument/2006/relationships/hyperlink" Target="https://www.nj.gov/cgi-bin/education/csg/15/csg1a.pl?string=OCHARTER&amp;maxhits=1000" TargetMode="External"/><Relationship Id="rId2450" Type="http://schemas.openxmlformats.org/officeDocument/2006/relationships/hyperlink" Target="https://www.nj.gov/cgi-bin/education/csg/19/csg1a.pl?string=AK-6K-6&amp;maxhits=1000" TargetMode="External"/><Relationship Id="rId3501" Type="http://schemas.openxmlformats.org/officeDocument/2006/relationships/hyperlink" Target="https://www.nj.gov/cgi-bin/education/csg/15/csg1a.pl?string=EK-8K-8751plus&amp;maxhits=1000" TargetMode="External"/><Relationship Id="rId422" Type="http://schemas.openxmlformats.org/officeDocument/2006/relationships/hyperlink" Target="https://www.nj.gov/cgi-bin/education/csg/15/csg1a.pl?string=LK-12K-120-1800&amp;maxhits=1000" TargetMode="External"/><Relationship Id="rId1052" Type="http://schemas.openxmlformats.org/officeDocument/2006/relationships/hyperlink" Target="https://www.nj.gov/cgi-bin/education/csg/15/csg1a.pl?string=JK-12K-8401-750&amp;maxhits=1000" TargetMode="External"/><Relationship Id="rId2103" Type="http://schemas.openxmlformats.org/officeDocument/2006/relationships/hyperlink" Target="https://www.nj.gov/cgi-bin/education/csg/15/csg1a.pl?string=IK-12K-80-400&amp;maxhits=1000" TargetMode="External"/><Relationship Id="rId5259" Type="http://schemas.openxmlformats.org/officeDocument/2006/relationships/hyperlink" Target="https://www.nj.gov/cgi-bin/education/csg/15/csg1a.pl?string=KK-12K-8751plus&amp;maxhits=1000" TargetMode="External"/><Relationship Id="rId5673" Type="http://schemas.openxmlformats.org/officeDocument/2006/relationships/hyperlink" Target="https://www.nj.gov/cgi-bin/education/csg/17/csg1a.pl?string=OCHARTER&amp;maxhits=1000" TargetMode="External"/><Relationship Id="rId4275" Type="http://schemas.openxmlformats.org/officeDocument/2006/relationships/hyperlink" Target="https://www.nj.gov/cgi-bin/education/csg/15/csg1a.pl?string=GG9-127-129-12&amp;maxhits=1000" TargetMode="External"/><Relationship Id="rId5326" Type="http://schemas.openxmlformats.org/officeDocument/2006/relationships/hyperlink" Target="https://www.nj.gov/cgi-bin/education/csg/15/csg1a.pl?string=OCHARTER&amp;maxhits=1000" TargetMode="External"/><Relationship Id="rId1869" Type="http://schemas.openxmlformats.org/officeDocument/2006/relationships/hyperlink" Target="https://www.nj.gov/cgi-bin/education/csg/15/csg1a.pl?string=NK-12K-123500plus&amp;maxhits=1000" TargetMode="External"/><Relationship Id="rId3291" Type="http://schemas.openxmlformats.org/officeDocument/2006/relationships/hyperlink" Target="https://www.nj.gov/cgi-bin/education/csg/19/csg1a.pl?string=HK-12K-6&amp;maxhits=1000" TargetMode="External"/><Relationship Id="rId5740" Type="http://schemas.openxmlformats.org/officeDocument/2006/relationships/hyperlink" Target="https://www.nj.gov/cgi-bin/education/csg/19/csg1a.pl?string=EK-8K-8751plus&amp;maxhits=1000" TargetMode="External"/><Relationship Id="rId1936" Type="http://schemas.openxmlformats.org/officeDocument/2006/relationships/hyperlink" Target="https://www.nj.gov/cgi-bin/education/csg/15/csg1a.pl?string=NK-12K-123500plus&amp;maxhits=1000" TargetMode="External"/><Relationship Id="rId4342" Type="http://schemas.openxmlformats.org/officeDocument/2006/relationships/hyperlink" Target="https://www.nj.gov/cgi-bin/education/csg/15/csg1a.pl?string=FG7-127-129-12&amp;maxhits=1000" TargetMode="External"/><Relationship Id="rId3011" Type="http://schemas.openxmlformats.org/officeDocument/2006/relationships/hyperlink" Target="https://www.nj.gov/cgi-bin/education/csg/15/csg1a.pl?string=MK-12K-121800-3500&amp;maxhits=1000" TargetMode="External"/><Relationship Id="rId2777" Type="http://schemas.openxmlformats.org/officeDocument/2006/relationships/hyperlink" Target="https://www.nj.gov/cgi-bin/education/csg/15/csg1a.pl?string=NK-12K-123500plus&amp;maxhits=1000" TargetMode="External"/><Relationship Id="rId5183" Type="http://schemas.openxmlformats.org/officeDocument/2006/relationships/hyperlink" Target="https://www.nj.gov/cgi-bin/education/csg/15/csg1a.pl?string=OCHARTER&amp;maxhits=1000" TargetMode="External"/><Relationship Id="rId749" Type="http://schemas.openxmlformats.org/officeDocument/2006/relationships/hyperlink" Target="https://www.nj.gov/cgi-bin/education/csg/17/csg1a.pl?string=OCHARTER&amp;maxhits=1000" TargetMode="External"/><Relationship Id="rId1379" Type="http://schemas.openxmlformats.org/officeDocument/2006/relationships/hyperlink" Target="https://www.nj.gov/cgi-bin/education/csg/15/csg1a.pl?string=IK-12K-80-400&amp;maxhits=1000" TargetMode="External"/><Relationship Id="rId3828" Type="http://schemas.openxmlformats.org/officeDocument/2006/relationships/hyperlink" Target="https://www.nj.gov/cgi-bin/education/csg/15/csg1a.pl?string=MK-12K-121800-3500&amp;maxhits=1000" TargetMode="External"/><Relationship Id="rId5250" Type="http://schemas.openxmlformats.org/officeDocument/2006/relationships/hyperlink" Target="https://www.nj.gov/cgi-bin/education/csg/15/csg1a.pl?string=AK-6K-6&amp;maxhits=1000" TargetMode="External"/><Relationship Id="rId1793" Type="http://schemas.openxmlformats.org/officeDocument/2006/relationships/hyperlink" Target="https://www.nj.gov/cgi-bin/education/csg/15/csg1a.pl?string=OCHARTER&amp;maxhits=1000" TargetMode="External"/><Relationship Id="rId2844" Type="http://schemas.openxmlformats.org/officeDocument/2006/relationships/hyperlink" Target="https://www.nj.gov/cgi-bin/education/csg/15/csg1a.pl?string=NK-12K-123500plus&amp;maxhits=1000" TargetMode="External"/><Relationship Id="rId85" Type="http://schemas.openxmlformats.org/officeDocument/2006/relationships/hyperlink" Target="https://www.nj.gov/cgi-bin/education/csg/15/csg1a.pl?string=MK-12K-121800-3500&amp;maxhits=1000" TargetMode="External"/><Relationship Id="rId816" Type="http://schemas.openxmlformats.org/officeDocument/2006/relationships/hyperlink" Target="https://www.nj.gov/cgi-bin/education/csg/19/csg1a.pl?string=DK-8K-8401-750&amp;maxhits=1000" TargetMode="External"/><Relationship Id="rId1446" Type="http://schemas.openxmlformats.org/officeDocument/2006/relationships/hyperlink" Target="https://www.nj.gov/cgi-bin/education/csg/15/csg1a.pl?string=MK-12K-121800-3500&amp;maxhits=1000" TargetMode="External"/><Relationship Id="rId1860" Type="http://schemas.openxmlformats.org/officeDocument/2006/relationships/hyperlink" Target="https://www.nj.gov/cgi-bin/education/csg/15/csg1a.pl?string=MK-12K-121800-3500&amp;maxhits=1000" TargetMode="External"/><Relationship Id="rId2911" Type="http://schemas.openxmlformats.org/officeDocument/2006/relationships/hyperlink" Target="https://www.nj.gov/cgi-bin/education/csg/15/csg1a.pl?string=EK-8K-8751plus&amp;maxhits=1000" TargetMode="External"/><Relationship Id="rId1513" Type="http://schemas.openxmlformats.org/officeDocument/2006/relationships/hyperlink" Target="https://www.nj.gov/cgi-bin/education/csg/17/csg1a.pl?string=OCHARTER&amp;maxhits=1000" TargetMode="External"/><Relationship Id="rId4669" Type="http://schemas.openxmlformats.org/officeDocument/2006/relationships/hyperlink" Target="https://www.nj.gov/cgi-bin/education/csg/15/csg1a.pl?string=GG9-127-129-12&amp;maxhits=1000" TargetMode="External"/><Relationship Id="rId3685" Type="http://schemas.openxmlformats.org/officeDocument/2006/relationships/hyperlink" Target="https://www.nj.gov/cgi-bin/education/csg/15/csg1a.pl?string=OCHARTER&amp;maxhits=1000" TargetMode="External"/><Relationship Id="rId4736" Type="http://schemas.openxmlformats.org/officeDocument/2006/relationships/hyperlink" Target="https://www.nj.gov/cgi-bin/education/csg/15/csg1a.pl?string=IK-12K-80-400&amp;maxhits=1000" TargetMode="External"/><Relationship Id="rId2287" Type="http://schemas.openxmlformats.org/officeDocument/2006/relationships/hyperlink" Target="https://www.nj.gov/cgi-bin/education/csg/15/csg1a.pl?string=NK-12K-123500plus&amp;maxhits=1000" TargetMode="External"/><Relationship Id="rId3338" Type="http://schemas.openxmlformats.org/officeDocument/2006/relationships/hyperlink" Target="https://www.nj.gov/cgi-bin/education/csg/15/csg1a.pl?string=IK-12K-80-400&amp;maxhits=1000" TargetMode="External"/><Relationship Id="rId3752" Type="http://schemas.openxmlformats.org/officeDocument/2006/relationships/hyperlink" Target="https://www.nj.gov/cgi-bin/education/csg/15/csg1a.pl?string=GG9-127-129-12&amp;maxhits=1000" TargetMode="External"/><Relationship Id="rId259" Type="http://schemas.openxmlformats.org/officeDocument/2006/relationships/hyperlink" Target="https://www.nj.gov/cgi-bin/education/csg/15/csg1a.pl?string=OCHARTER&amp;maxhits=1000" TargetMode="External"/><Relationship Id="rId673" Type="http://schemas.openxmlformats.org/officeDocument/2006/relationships/hyperlink" Target="https://www.nj.gov/cgi-bin/education/csg/14/csg1a.pl?string=LK-12K-120-1800&amp;maxhits=1000" TargetMode="External"/><Relationship Id="rId2354" Type="http://schemas.openxmlformats.org/officeDocument/2006/relationships/hyperlink" Target="https://www.nj.gov/cgi-bin/education/csg/17/csg1a.pl?string=OCHARTER&amp;maxhits=1000" TargetMode="External"/><Relationship Id="rId3405" Type="http://schemas.openxmlformats.org/officeDocument/2006/relationships/hyperlink" Target="https://www.nj.gov/cgi-bin/education/csg/15/csg1a.pl?string=HK-12K-6&amp;maxhits=1000" TargetMode="External"/><Relationship Id="rId4803" Type="http://schemas.openxmlformats.org/officeDocument/2006/relationships/hyperlink" Target="https://www.nj.gov/cgi-bin/education/csg/14/csg1a.pl?string=DK-8K-8401-750&amp;maxhits=1000" TargetMode="External"/><Relationship Id="rId326" Type="http://schemas.openxmlformats.org/officeDocument/2006/relationships/hyperlink" Target="https://www.nj.gov/cgi-bin/education/csg/15/csg1a.pl?string=OCHARTER&amp;maxhits=1000" TargetMode="External"/><Relationship Id="rId1370" Type="http://schemas.openxmlformats.org/officeDocument/2006/relationships/hyperlink" Target="https://www.nj.gov/cgi-bin/education/csg/15/csg1a.pl?string=EK-8K-8751plus&amp;maxhits=1000" TargetMode="External"/><Relationship Id="rId2007" Type="http://schemas.openxmlformats.org/officeDocument/2006/relationships/hyperlink" Target="https://www.nj.gov/cgi-bin/education/csg/15/csg1a.pl?string=CK-8K-80-400&amp;maxhits=1000" TargetMode="External"/><Relationship Id="rId740" Type="http://schemas.openxmlformats.org/officeDocument/2006/relationships/hyperlink" Target="https://www.nj.gov/cgi-bin/education/csg/17/csg1a.pl?string=OCHARTER&amp;maxhits=1000" TargetMode="External"/><Relationship Id="rId1023" Type="http://schemas.openxmlformats.org/officeDocument/2006/relationships/hyperlink" Target="https://www.nj.gov/cgi-bin/education/csg/15/csg1a.pl?string=NK-12K-123500plus&amp;maxhits=1000" TargetMode="External"/><Relationship Id="rId2421" Type="http://schemas.openxmlformats.org/officeDocument/2006/relationships/hyperlink" Target="https://www.nj.gov/cgi-bin/education/csg/19/csg1a.pl?string=GG9-127-129-12&amp;maxhits=1000" TargetMode="External"/><Relationship Id="rId4179" Type="http://schemas.openxmlformats.org/officeDocument/2006/relationships/hyperlink" Target="https://www.nj.gov/cgi-bin/education/csg/15/csg1a.pl?string=DK-8K-8401-750&amp;maxhits=1000" TargetMode="External"/><Relationship Id="rId5577" Type="http://schemas.openxmlformats.org/officeDocument/2006/relationships/hyperlink" Target="https://www.nj.gov/cgi-bin/education/csg/15/csg1a.pl?string=OCHARTER&amp;maxhits=1000" TargetMode="External"/><Relationship Id="rId4593" Type="http://schemas.openxmlformats.org/officeDocument/2006/relationships/hyperlink" Target="https://www.nj.gov/cgi-bin/education/csg/15/csg1a.pl?string=DK-8K-8401-750&amp;maxhits=1000" TargetMode="External"/><Relationship Id="rId5644" Type="http://schemas.openxmlformats.org/officeDocument/2006/relationships/hyperlink" Target="https://www.nj.gov/cgi-bin/education/csg/14/csg1a.pl?string=NK-12K-123500plus&amp;maxhits=1000" TargetMode="External"/><Relationship Id="rId3195" Type="http://schemas.openxmlformats.org/officeDocument/2006/relationships/hyperlink" Target="https://www.nj.gov/cgi-bin/education/csg/17/csg1a.pl?string=OCHARTER&amp;maxhits=1000" TargetMode="External"/><Relationship Id="rId4246" Type="http://schemas.openxmlformats.org/officeDocument/2006/relationships/hyperlink" Target="https://www.nj.gov/cgi-bin/education/csg/15/csg1a.pl?string=IK-12K-80-400&amp;maxhits=1000" TargetMode="External"/><Relationship Id="rId4660" Type="http://schemas.openxmlformats.org/officeDocument/2006/relationships/hyperlink" Target="https://www.nj.gov/cgi-bin/education/csg/15/csg1a.pl?string=NK-12K-123500plus&amp;maxhits=1000" TargetMode="External"/><Relationship Id="rId5711" Type="http://schemas.openxmlformats.org/officeDocument/2006/relationships/hyperlink" Target="https://www.nj.gov/cgi-bin/education/csg/17/csg1a.pl?string=OCHARTER&amp;maxhits=1000" TargetMode="External"/><Relationship Id="rId3262" Type="http://schemas.openxmlformats.org/officeDocument/2006/relationships/hyperlink" Target="https://www.nj.gov/cgi-bin/education/csg/19/csg1a.pl?string=DK-8K-8401-750&amp;maxhits=1000" TargetMode="External"/><Relationship Id="rId4313" Type="http://schemas.openxmlformats.org/officeDocument/2006/relationships/hyperlink" Target="https://www.nj.gov/cgi-bin/education/csg/15/csg1a.pl?string=EK-8K-8751plus&amp;maxhits=1000" TargetMode="External"/><Relationship Id="rId183" Type="http://schemas.openxmlformats.org/officeDocument/2006/relationships/hyperlink" Target="https://www.nj.gov/cgi-bin/education/csg/15/csg1a.pl?string=DK-8K-8401-750&amp;maxhits=1000" TargetMode="External"/><Relationship Id="rId1907" Type="http://schemas.openxmlformats.org/officeDocument/2006/relationships/hyperlink" Target="https://www.nj.gov/cgi-bin/education/csg/15/csg1a.pl?string=OCHARTER&amp;maxhits=1000" TargetMode="External"/><Relationship Id="rId250" Type="http://schemas.openxmlformats.org/officeDocument/2006/relationships/hyperlink" Target="https://www.nj.gov/cgi-bin/education/csg/15/csg1a.pl?string=OCHARTER&amp;maxhits=1000" TargetMode="External"/><Relationship Id="rId5087" Type="http://schemas.openxmlformats.org/officeDocument/2006/relationships/hyperlink" Target="https://www.nj.gov/cgi-bin/education/csg/15/csg1a.pl?string=LK-12K-120-1800&amp;maxhits=1000" TargetMode="External"/><Relationship Id="rId5154" Type="http://schemas.openxmlformats.org/officeDocument/2006/relationships/hyperlink" Target="https://www.nj.gov/cgi-bin/education/csg/15/csg1a.pl?string=LK-12K-120-1800&amp;maxhits=1000" TargetMode="External"/><Relationship Id="rId1697" Type="http://schemas.openxmlformats.org/officeDocument/2006/relationships/hyperlink" Target="https://www.nj.gov/cgi-bin/education/csg/15/csg1a.pl?string=EK-8K-8751plus&amp;maxhits=1000" TargetMode="External"/><Relationship Id="rId2748" Type="http://schemas.openxmlformats.org/officeDocument/2006/relationships/hyperlink" Target="https://www.nj.gov/cgi-bin/education/csg/15/csg1a.pl?string=OCHARTER&amp;maxhits=1000" TargetMode="External"/><Relationship Id="rId1764" Type="http://schemas.openxmlformats.org/officeDocument/2006/relationships/hyperlink" Target="https://www.nj.gov/cgi-bin/education/csg/15/csg1a.pl?string=LK-12K-120-1800&amp;maxhits=1000" TargetMode="External"/><Relationship Id="rId2815" Type="http://schemas.openxmlformats.org/officeDocument/2006/relationships/hyperlink" Target="https://www.nj.gov/cgi-bin/education/csg/15/csg1a.pl?string=DK-8K-8401-750&amp;maxhits=1000" TargetMode="External"/><Relationship Id="rId4170" Type="http://schemas.openxmlformats.org/officeDocument/2006/relationships/hyperlink" Target="https://www.nj.gov/cgi-bin/education/csg/15/csg1a.pl?string=PCSSD&amp;maxhits=1000" TargetMode="External"/><Relationship Id="rId5221" Type="http://schemas.openxmlformats.org/officeDocument/2006/relationships/hyperlink" Target="https://www.nj.gov/cgi-bin/education/csg/15/csg1a.pl?string=NK-12K-123500plus&amp;maxhits=1000" TargetMode="External"/><Relationship Id="rId56" Type="http://schemas.openxmlformats.org/officeDocument/2006/relationships/hyperlink" Target="https://www.nj.gov/cgi-bin/education/csg/15/csg1a.pl?string=MK-12K-121800-3500&amp;maxhits=1000" TargetMode="External"/><Relationship Id="rId1417" Type="http://schemas.openxmlformats.org/officeDocument/2006/relationships/hyperlink" Target="https://www.nj.gov/cgi-bin/education/csg/15/csg1a.pl?string=AK-6K-6&amp;maxhits=1000" TargetMode="External"/><Relationship Id="rId1831" Type="http://schemas.openxmlformats.org/officeDocument/2006/relationships/hyperlink" Target="https://www.nj.gov/cgi-bin/education/csg/15/csg1a.pl?string=MK-12K-121800-3500&amp;maxhits=1000" TargetMode="External"/><Relationship Id="rId4987" Type="http://schemas.openxmlformats.org/officeDocument/2006/relationships/hyperlink" Target="https://www.nj.gov/cgi-bin/education/csg/15/csg1a.pl?string=JK-12K-8401-750&amp;maxhits=1000" TargetMode="External"/><Relationship Id="rId3589" Type="http://schemas.openxmlformats.org/officeDocument/2006/relationships/hyperlink" Target="https://www.nj.gov/cgi-bin/education/csg/15/csg1a.pl?string=LK-12K-120-1800&amp;maxhits=1000" TargetMode="External"/><Relationship Id="rId577" Type="http://schemas.openxmlformats.org/officeDocument/2006/relationships/hyperlink" Target="https://www.nj.gov/cgi-bin/education/csg/15/csg1a.pl?string=JK-12K-8401-750&amp;maxhits=1000" TargetMode="External"/><Relationship Id="rId2258" Type="http://schemas.openxmlformats.org/officeDocument/2006/relationships/hyperlink" Target="https://www.nj.gov/cgi-bin/education/csg/15/csg1a.pl?string=AK-6K-6&amp;maxhits=1000" TargetMode="External"/><Relationship Id="rId3656" Type="http://schemas.openxmlformats.org/officeDocument/2006/relationships/hyperlink" Target="https://www.nj.gov/cgi-bin/education/csg/15/csg1a.pl?string=CK-8K-80-400&amp;maxhits=1000" TargetMode="External"/><Relationship Id="rId4707" Type="http://schemas.openxmlformats.org/officeDocument/2006/relationships/hyperlink" Target="https://www.nj.gov/cgi-bin/education/csg/15/csg1a.pl?string=OCHARTER&amp;maxhits=1000" TargetMode="External"/><Relationship Id="rId991" Type="http://schemas.openxmlformats.org/officeDocument/2006/relationships/hyperlink" Target="https://www.nj.gov/cgi-bin/education/csg/15/csg1a.pl?string=NK-12K-123500plus&amp;maxhits=1000" TargetMode="External"/><Relationship Id="rId2672" Type="http://schemas.openxmlformats.org/officeDocument/2006/relationships/hyperlink" Target="https://www.nj.gov/cgi-bin/education/csg/15/csg1a.pl?string=MK-12K-121800-3500&amp;maxhits=1000" TargetMode="External"/><Relationship Id="rId3309" Type="http://schemas.openxmlformats.org/officeDocument/2006/relationships/hyperlink" Target="https://www.nj.gov/cgi-bin/education/csg/19/csg1a.pl?string=LK-12K-120-1800&amp;maxhits=1000" TargetMode="External"/><Relationship Id="rId3723" Type="http://schemas.openxmlformats.org/officeDocument/2006/relationships/hyperlink" Target="https://www.nj.gov/cgi-bin/education/csg/15/csg1a.pl?string=CK-8K-80-400&amp;maxhits=1000" TargetMode="External"/><Relationship Id="rId644" Type="http://schemas.openxmlformats.org/officeDocument/2006/relationships/hyperlink" Target="https://www.nj.gov/cgi-bin/education/csg/15/csg1a.pl?string=AK-6K-6&amp;maxhits=1000" TargetMode="External"/><Relationship Id="rId1274" Type="http://schemas.openxmlformats.org/officeDocument/2006/relationships/hyperlink" Target="https://www.nj.gov/cgi-bin/education/csg/15/csg1a.pl?string=DK-8K-8401-750&amp;maxhits=1000" TargetMode="External"/><Relationship Id="rId2325" Type="http://schemas.openxmlformats.org/officeDocument/2006/relationships/hyperlink" Target="https://www.nj.gov/cgi-bin/education/csg/14/csg1a.pl?string=AK-6K-6&amp;maxhits=1000" TargetMode="External"/><Relationship Id="rId711" Type="http://schemas.openxmlformats.org/officeDocument/2006/relationships/hyperlink" Target="https://www.nj.gov/cgi-bin/education/csg/17/csg1a.pl?string=OCHARTER&amp;maxhits=1000" TargetMode="External"/><Relationship Id="rId1341" Type="http://schemas.openxmlformats.org/officeDocument/2006/relationships/hyperlink" Target="https://www.nj.gov/cgi-bin/education/csg/15/csg1a.pl?string=FG7-127-129-12&amp;maxhits=1000" TargetMode="External"/><Relationship Id="rId4497" Type="http://schemas.openxmlformats.org/officeDocument/2006/relationships/hyperlink" Target="https://www.nj.gov/cgi-bin/education/csg/15/csg1a.pl?string=NK-12K-123500plus&amp;maxhits=1000" TargetMode="External"/><Relationship Id="rId5548" Type="http://schemas.openxmlformats.org/officeDocument/2006/relationships/hyperlink" Target="https://www.nj.gov/cgi-bin/education/csg/15/csg1a.pl?string=DK-8K-8401-750&amp;maxhits=1000" TargetMode="External"/><Relationship Id="rId3099" Type="http://schemas.openxmlformats.org/officeDocument/2006/relationships/hyperlink" Target="https://www.nj.gov/cgi-bin/education/csg/15/csg1a.pl?string=LK-12K-120-1800&amp;maxhits=1000" TargetMode="External"/><Relationship Id="rId4564" Type="http://schemas.openxmlformats.org/officeDocument/2006/relationships/hyperlink" Target="https://www.nj.gov/cgi-bin/education/csg/15/csg1a.pl?string=NK-12K-123500plus&amp;maxhits=1000" TargetMode="External"/><Relationship Id="rId5615" Type="http://schemas.openxmlformats.org/officeDocument/2006/relationships/hyperlink" Target="https://www.nj.gov/cgi-bin/education/csg/15/csg1a.pl?string=FG7-127-129-12&amp;maxhits=1000" TargetMode="External"/><Relationship Id="rId3166" Type="http://schemas.openxmlformats.org/officeDocument/2006/relationships/hyperlink" Target="https://www.nj.gov/cgi-bin/education/csg/17/csg1a.pl?string=JK-12K-8401-750&amp;maxhits=1000" TargetMode="External"/><Relationship Id="rId3580" Type="http://schemas.openxmlformats.org/officeDocument/2006/relationships/hyperlink" Target="https://www.nj.gov/cgi-bin/education/csg/15/csg1a.pl?string=OCHARTER&amp;maxhits=1000" TargetMode="External"/><Relationship Id="rId4217" Type="http://schemas.openxmlformats.org/officeDocument/2006/relationships/hyperlink" Target="https://www.nj.gov/cgi-bin/education/csg/15/csg1a.pl?string=AK-6K-6&amp;maxhits=1000" TargetMode="External"/><Relationship Id="rId2182" Type="http://schemas.openxmlformats.org/officeDocument/2006/relationships/hyperlink" Target="https://www.nj.gov/cgi-bin/education/csg/15/csg1a.pl?string=EK-8K-8751plus&amp;maxhits=1000" TargetMode="External"/><Relationship Id="rId3233" Type="http://schemas.openxmlformats.org/officeDocument/2006/relationships/hyperlink" Target="https://www.nj.gov/cgi-bin/education/csg/17/csg1a.pl?string=OCHARTER&amp;maxhits=1000" TargetMode="External"/><Relationship Id="rId4631" Type="http://schemas.openxmlformats.org/officeDocument/2006/relationships/hyperlink" Target="https://www.nj.gov/cgi-bin/education/csg/15/csg1a.pl?string=EK-8K-8751plus&amp;maxhits=1000" TargetMode="External"/><Relationship Id="rId154" Type="http://schemas.openxmlformats.org/officeDocument/2006/relationships/hyperlink" Target="https://www.nj.gov/cgi-bin/education/csg/15/csg1a.pl?string=JK-12K-8401-750&amp;maxhits=1000" TargetMode="External"/><Relationship Id="rId2999" Type="http://schemas.openxmlformats.org/officeDocument/2006/relationships/hyperlink" Target="https://www.nj.gov/cgi-bin/education/csg/15/csg1a.pl?string=LK-12K-120-1800&amp;maxhits=1000" TargetMode="External"/><Relationship Id="rId3300" Type="http://schemas.openxmlformats.org/officeDocument/2006/relationships/hyperlink" Target="https://www.nj.gov/cgi-bin/education/csg/19/csg1a.pl?string=DK-8K-8401-750&amp;maxhits=1000" TargetMode="External"/><Relationship Id="rId221" Type="http://schemas.openxmlformats.org/officeDocument/2006/relationships/hyperlink" Target="https://www.nj.gov/cgi-bin/education/csg/15/csg1a.pl?string=CK-8K-80-400&amp;maxhits=1000" TargetMode="External"/><Relationship Id="rId5058" Type="http://schemas.openxmlformats.org/officeDocument/2006/relationships/hyperlink" Target="https://www.nj.gov/cgi-bin/education/csg/15/csg1a.pl?string=JK-12K-8401-750&amp;maxhits=1000" TargetMode="External"/><Relationship Id="rId5472" Type="http://schemas.openxmlformats.org/officeDocument/2006/relationships/hyperlink" Target="https://www.nj.gov/cgi-bin/education/csg/15/csg1a.pl?string=IK-12K-80-400&amp;maxhits=1000" TargetMode="External"/><Relationship Id="rId1668" Type="http://schemas.openxmlformats.org/officeDocument/2006/relationships/hyperlink" Target="https://www.nj.gov/cgi-bin/education/csg/15/csg1a.pl?string=OCHARTER&amp;maxhits=1000" TargetMode="External"/><Relationship Id="rId2719" Type="http://schemas.openxmlformats.org/officeDocument/2006/relationships/hyperlink" Target="https://www.nj.gov/cgi-bin/education/csg/15/csg1a.pl?string=LK-12K-120-1800&amp;maxhits=1000" TargetMode="External"/><Relationship Id="rId4074" Type="http://schemas.openxmlformats.org/officeDocument/2006/relationships/hyperlink" Target="https://www.nj.gov/cgi-bin/education/csg/17/csg1a.pl?string=OCHARTER&amp;maxhits=1000" TargetMode="External"/><Relationship Id="rId5125" Type="http://schemas.openxmlformats.org/officeDocument/2006/relationships/hyperlink" Target="https://www.nj.gov/cgi-bin/education/csg/15/csg1a.pl?string=OCHARTER&amp;maxhits=1000" TargetMode="External"/><Relationship Id="rId3090" Type="http://schemas.openxmlformats.org/officeDocument/2006/relationships/hyperlink" Target="https://www.nj.gov/cgi-bin/education/csg/15/csg1a.pl?string=MK-12K-121800-3500&amp;maxhits=1000" TargetMode="External"/><Relationship Id="rId4141" Type="http://schemas.openxmlformats.org/officeDocument/2006/relationships/hyperlink" Target="https://www.nj.gov/cgi-bin/education/csg/15/csg1a.pl?string=KK-12K-8751plus&amp;maxhits=1000" TargetMode="External"/><Relationship Id="rId1735" Type="http://schemas.openxmlformats.org/officeDocument/2006/relationships/hyperlink" Target="https://www.nj.gov/cgi-bin/education/csg/15/csg1a.pl?string=NK-12K-123500plus&amp;maxhits=1000" TargetMode="External"/><Relationship Id="rId27" Type="http://schemas.openxmlformats.org/officeDocument/2006/relationships/hyperlink" Target="https://www.nj.gov/cgi-bin/education/csg/15/csg1a.pl?string=EK-8K-8751plus&amp;maxhits=1000" TargetMode="External"/><Relationship Id="rId1802" Type="http://schemas.openxmlformats.org/officeDocument/2006/relationships/hyperlink" Target="https://www.nj.gov/cgi-bin/education/csg/15/csg1a.pl?string=EK-8K-8751plus&amp;maxhits=1000" TargetMode="External"/><Relationship Id="rId4958" Type="http://schemas.openxmlformats.org/officeDocument/2006/relationships/hyperlink" Target="https://www.nj.gov/cgi-bin/education/csg/19/csg1a.pl?string=EK-8K-8751plus&amp;maxhits=1000" TargetMode="External"/><Relationship Id="rId3974" Type="http://schemas.openxmlformats.org/officeDocument/2006/relationships/hyperlink" Target="https://www.nj.gov/cgi-bin/education/csg/14/csg1a.pl?string=JK-12K-8401-750&amp;maxhits=1000" TargetMode="External"/><Relationship Id="rId895" Type="http://schemas.openxmlformats.org/officeDocument/2006/relationships/hyperlink" Target="https://www.nj.gov/cgi-bin/education/csg/15/csg1a.pl?string=EK-8K-8751plus&amp;maxhits=1000" TargetMode="External"/><Relationship Id="rId2576" Type="http://schemas.openxmlformats.org/officeDocument/2006/relationships/hyperlink" Target="https://www.nj.gov/cgi-bin/education/csg/15/csg1a.pl?string=LK-12K-120-1800&amp;maxhits=1000" TargetMode="External"/><Relationship Id="rId2990" Type="http://schemas.openxmlformats.org/officeDocument/2006/relationships/hyperlink" Target="https://www.nj.gov/cgi-bin/education/csg/15/csg1a.pl?string=IK-12K-80-400&amp;maxhits=1000" TargetMode="External"/><Relationship Id="rId3627" Type="http://schemas.openxmlformats.org/officeDocument/2006/relationships/hyperlink" Target="https://www.nj.gov/cgi-bin/education/csg/15/csg1a.pl?string=QCOUNTYVOC&amp;maxhits=1000" TargetMode="External"/><Relationship Id="rId548" Type="http://schemas.openxmlformats.org/officeDocument/2006/relationships/hyperlink" Target="https://www.nj.gov/cgi-bin/education/csg/15/csg1a.pl?string=IK-12K-80-400&amp;maxhits=1000" TargetMode="External"/><Relationship Id="rId962" Type="http://schemas.openxmlformats.org/officeDocument/2006/relationships/hyperlink" Target="https://www.nj.gov/cgi-bin/education/csg/15/csg1a.pl?string=NK-12K-123500plus&amp;maxhits=1000" TargetMode="External"/><Relationship Id="rId1178" Type="http://schemas.openxmlformats.org/officeDocument/2006/relationships/hyperlink" Target="https://www.nj.gov/cgi-bin/education/csg/15/csg1a.pl?string=DK-8K-8401-750&amp;maxhits=1000" TargetMode="External"/><Relationship Id="rId1592" Type="http://schemas.openxmlformats.org/officeDocument/2006/relationships/hyperlink" Target="https://www.nj.gov/cgi-bin/education/csg/19/csg1a.pl?string=IK-12K-80-400&amp;maxhits=1000" TargetMode="External"/><Relationship Id="rId2229" Type="http://schemas.openxmlformats.org/officeDocument/2006/relationships/hyperlink" Target="https://www.nj.gov/cgi-bin/education/csg/15/csg1a.pl?string=MK-12K-121800-3500&amp;maxhits=1000" TargetMode="External"/><Relationship Id="rId2643" Type="http://schemas.openxmlformats.org/officeDocument/2006/relationships/hyperlink" Target="https://www.nj.gov/cgi-bin/education/csg/15/csg1a.pl?string=OCHARTER&amp;maxhits=1000" TargetMode="External"/><Relationship Id="rId615" Type="http://schemas.openxmlformats.org/officeDocument/2006/relationships/hyperlink" Target="https://www.nj.gov/cgi-bin/education/csg/15/csg1a.pl?string=LK-12K-120-1800&amp;maxhits=1000" TargetMode="External"/><Relationship Id="rId1245" Type="http://schemas.openxmlformats.org/officeDocument/2006/relationships/hyperlink" Target="https://www.nj.gov/cgi-bin/education/csg/15/csg1a.pl?string=AK-6K-6&amp;maxhits=1000" TargetMode="External"/><Relationship Id="rId1312" Type="http://schemas.openxmlformats.org/officeDocument/2006/relationships/hyperlink" Target="https://www.nj.gov/cgi-bin/education/csg/15/csg1a.pl?string=NK-12K-123500plus&amp;maxhits=1000" TargetMode="External"/><Relationship Id="rId2710" Type="http://schemas.openxmlformats.org/officeDocument/2006/relationships/hyperlink" Target="https://www.nj.gov/cgi-bin/education/csg/15/csg1a.pl?string=OCHARTER&amp;maxhits=1000" TargetMode="External"/><Relationship Id="rId4468" Type="http://schemas.openxmlformats.org/officeDocument/2006/relationships/hyperlink" Target="https://www.nj.gov/cgi-bin/education/csg/15/csg1a.pl?string=OCHARTER&amp;maxhits=1000" TargetMode="External"/><Relationship Id="rId4882" Type="http://schemas.openxmlformats.org/officeDocument/2006/relationships/hyperlink" Target="https://www.nj.gov/cgi-bin/education/csg/17/csg1a.pl?string=OCHARTER&amp;maxhits=1000" TargetMode="External"/><Relationship Id="rId5519" Type="http://schemas.openxmlformats.org/officeDocument/2006/relationships/hyperlink" Target="https://www.nj.gov/cgi-bin/education/csg/15/csg1a.pl?string=IK-12K-80-400&amp;maxhits=1000" TargetMode="External"/><Relationship Id="rId2086" Type="http://schemas.openxmlformats.org/officeDocument/2006/relationships/hyperlink" Target="https://www.nj.gov/cgi-bin/education/csg/15/csg1a.pl?string=KK-12K-8751plus&amp;maxhits=1000" TargetMode="External"/><Relationship Id="rId3484" Type="http://schemas.openxmlformats.org/officeDocument/2006/relationships/hyperlink" Target="https://www.nj.gov/cgi-bin/education/csg/15/csg1a.pl?string=MK-12K-121800-3500&amp;maxhits=1000" TargetMode="External"/><Relationship Id="rId4535" Type="http://schemas.openxmlformats.org/officeDocument/2006/relationships/hyperlink" Target="https://www.nj.gov/cgi-bin/education/csg/15/csg1a.pl?string=NK-12K-123500plus&amp;maxhits=1000" TargetMode="External"/><Relationship Id="rId3137" Type="http://schemas.openxmlformats.org/officeDocument/2006/relationships/hyperlink" Target="https://www.nj.gov/cgi-bin/education/csg/15/csg1a.pl?string=QCOUNTYVOC&amp;maxhits=1000" TargetMode="External"/><Relationship Id="rId3551" Type="http://schemas.openxmlformats.org/officeDocument/2006/relationships/hyperlink" Target="https://www.nj.gov/cgi-bin/education/csg/15/csg1a.pl?string=OCHARTER&amp;maxhits=1000" TargetMode="External"/><Relationship Id="rId4602" Type="http://schemas.openxmlformats.org/officeDocument/2006/relationships/hyperlink" Target="https://www.nj.gov/cgi-bin/education/csg/15/csg1a.pl?string=GG9-127-129-12&amp;maxhits=1000" TargetMode="External"/><Relationship Id="rId472" Type="http://schemas.openxmlformats.org/officeDocument/2006/relationships/hyperlink" Target="https://www.nj.gov/cgi-bin/education/csg/15/csg1a.pl?string=HK-12K-6&amp;maxhits=1000" TargetMode="External"/><Relationship Id="rId2153" Type="http://schemas.openxmlformats.org/officeDocument/2006/relationships/hyperlink" Target="https://www.nj.gov/cgi-bin/education/csg/15/csg1a.pl?string=AK-6K-6&amp;maxhits=1000" TargetMode="External"/><Relationship Id="rId3204" Type="http://schemas.openxmlformats.org/officeDocument/2006/relationships/hyperlink" Target="https://www.nj.gov/cgi-bin/education/csg/17/csg1a.pl?string=OCHARTER&amp;maxhits=1000" TargetMode="External"/><Relationship Id="rId125" Type="http://schemas.openxmlformats.org/officeDocument/2006/relationships/hyperlink" Target="https://www.nj.gov/cgi-bin/education/csg/15/csg1a.pl?string=DK-8K-8401-750&amp;maxhits=1000" TargetMode="External"/><Relationship Id="rId2220" Type="http://schemas.openxmlformats.org/officeDocument/2006/relationships/hyperlink" Target="https://www.nj.gov/cgi-bin/education/csg/15/csg1a.pl?string=LK-12K-120-1800&amp;maxhits=1000" TargetMode="External"/><Relationship Id="rId5376" Type="http://schemas.openxmlformats.org/officeDocument/2006/relationships/hyperlink" Target="https://www.nj.gov/cgi-bin/education/csg/15/csg1a.pl?string=IK-12K-80-400&amp;maxhits=1000" TargetMode="External"/><Relationship Id="rId5790" Type="http://schemas.openxmlformats.org/officeDocument/2006/relationships/hyperlink" Target="https://www.nj.gov/cgi-bin/education/csg/19/csg1a.pl?string=JK-12K-8401-750&amp;maxhits=1000" TargetMode="External"/><Relationship Id="rId4392" Type="http://schemas.openxmlformats.org/officeDocument/2006/relationships/hyperlink" Target="https://www.nj.gov/cgi-bin/education/csg/15/csg1a.pl?string=OCHARTER&amp;maxhits=1000" TargetMode="External"/><Relationship Id="rId5029" Type="http://schemas.openxmlformats.org/officeDocument/2006/relationships/hyperlink" Target="https://www.nj.gov/cgi-bin/education/csg/15/csg1a.pl?string=KK-12K-8751plus&amp;maxhits=1000" TargetMode="External"/><Relationship Id="rId5443" Type="http://schemas.openxmlformats.org/officeDocument/2006/relationships/hyperlink" Target="https://www.nj.gov/cgi-bin/education/csg/15/csg1a.pl?string=GG9-127-129-12&amp;maxhits=1000" TargetMode="External"/><Relationship Id="rId1986" Type="http://schemas.openxmlformats.org/officeDocument/2006/relationships/hyperlink" Target="https://www.nj.gov/cgi-bin/education/csg/15/csg1a.pl?string=NK-12K-123500plus&amp;maxhits=1000" TargetMode="External"/><Relationship Id="rId4045" Type="http://schemas.openxmlformats.org/officeDocument/2006/relationships/hyperlink" Target="https://www.nj.gov/cgi-bin/education/csg/17/csg1a.pl?string=OCHARTER&amp;maxhits=1000" TargetMode="External"/><Relationship Id="rId1639" Type="http://schemas.openxmlformats.org/officeDocument/2006/relationships/hyperlink" Target="https://www.nj.gov/cgi-bin/education/csg/19/csg1a.pl?string=MK-12K-121800-3500&amp;maxhits=1000" TargetMode="External"/><Relationship Id="rId3061" Type="http://schemas.openxmlformats.org/officeDocument/2006/relationships/hyperlink" Target="https://www.nj.gov/cgi-bin/education/csg/15/csg1a.pl?string=JK-12K-8401-750&amp;maxhits=1000" TargetMode="External"/><Relationship Id="rId5510" Type="http://schemas.openxmlformats.org/officeDocument/2006/relationships/hyperlink" Target="https://www.nj.gov/cgi-bin/education/csg/15/csg1a.pl?string=EK-8K-8751plus&amp;maxhits=1000" TargetMode="External"/><Relationship Id="rId1706" Type="http://schemas.openxmlformats.org/officeDocument/2006/relationships/hyperlink" Target="https://www.nj.gov/cgi-bin/education/csg/15/csg1a.pl?string=NK-12K-123500plus&amp;maxhits=1000" TargetMode="External"/><Relationship Id="rId4112" Type="http://schemas.openxmlformats.org/officeDocument/2006/relationships/hyperlink" Target="https://www.nj.gov/cgi-bin/education/csg/19/csg1a.pl?string=NK-12K-123500plus&amp;maxhits=1000" TargetMode="External"/><Relationship Id="rId3878" Type="http://schemas.openxmlformats.org/officeDocument/2006/relationships/hyperlink" Target="https://www.nj.gov/cgi-bin/education/csg/15/csg1a.pl?string=NK-12K-123500plus&amp;maxhits=1000" TargetMode="External"/><Relationship Id="rId4929" Type="http://schemas.openxmlformats.org/officeDocument/2006/relationships/hyperlink" Target="https://www.nj.gov/cgi-bin/education/csg/19/csg1a.pl?string=NK-12K-123500plus&amp;maxhits=1000" TargetMode="External"/><Relationship Id="rId799" Type="http://schemas.openxmlformats.org/officeDocument/2006/relationships/hyperlink" Target="https://www.nj.gov/cgi-bin/education/csg/19/csg1a.pl?string=NK-12K-123500plus&amp;maxhits=1000" TargetMode="External"/><Relationship Id="rId2894" Type="http://schemas.openxmlformats.org/officeDocument/2006/relationships/hyperlink" Target="https://www.nj.gov/cgi-bin/education/csg/15/csg1a.pl?string=EK-8K-8751plus&amp;maxhits=1000" TargetMode="External"/><Relationship Id="rId866" Type="http://schemas.openxmlformats.org/officeDocument/2006/relationships/hyperlink" Target="https://www.nj.gov/cgi-bin/education/csg/15/csg1a.pl?string=LK-12K-120-1800&amp;maxhits=1000" TargetMode="External"/><Relationship Id="rId1496" Type="http://schemas.openxmlformats.org/officeDocument/2006/relationships/hyperlink" Target="https://www.nj.gov/cgi-bin/education/csg/14/csg1a.pl?string=FG7-127-129-12&amp;maxhits=1000" TargetMode="External"/><Relationship Id="rId2547" Type="http://schemas.openxmlformats.org/officeDocument/2006/relationships/hyperlink" Target="https://www.nj.gov/cgi-bin/education/csg/15/csg1a.pl?string=MK-12K-121800-3500&amp;maxhits=1000" TargetMode="External"/><Relationship Id="rId3945" Type="http://schemas.openxmlformats.org/officeDocument/2006/relationships/hyperlink" Target="https://www.nj.gov/cgi-bin/education/csg/15/csg1a.pl?string=JK-12K-8401-750&amp;maxhits=1000" TargetMode="External"/><Relationship Id="rId519" Type="http://schemas.openxmlformats.org/officeDocument/2006/relationships/hyperlink" Target="https://www.nj.gov/cgi-bin/education/csg/15/csg1a.pl?string=AK-6K-6&amp;maxhits=1000" TargetMode="External"/><Relationship Id="rId1149" Type="http://schemas.openxmlformats.org/officeDocument/2006/relationships/hyperlink" Target="https://www.nj.gov/cgi-bin/education/csg/15/csg1a.pl?string=OCHARTER&amp;maxhits=1000" TargetMode="External"/><Relationship Id="rId2961" Type="http://schemas.openxmlformats.org/officeDocument/2006/relationships/hyperlink" Target="https://www.nj.gov/cgi-bin/education/csg/15/csg1a.pl?string=NK-12K-123500plus&amp;maxhits=1000" TargetMode="External"/><Relationship Id="rId5020" Type="http://schemas.openxmlformats.org/officeDocument/2006/relationships/hyperlink" Target="https://www.nj.gov/cgi-bin/education/csg/15/csg1a.pl?string=NK-12K-123500plus&amp;maxhits=1000" TargetMode="External"/><Relationship Id="rId933" Type="http://schemas.openxmlformats.org/officeDocument/2006/relationships/hyperlink" Target="https://www.nj.gov/cgi-bin/education/csg/15/csg1a.pl?string=AK-6K-6&amp;maxhits=1000" TargetMode="External"/><Relationship Id="rId1563" Type="http://schemas.openxmlformats.org/officeDocument/2006/relationships/hyperlink" Target="https://www.nj.gov/cgi-bin/education/csg/17/csg1a.pl?string=OCHARTER&amp;maxhits=1000" TargetMode="External"/><Relationship Id="rId2614" Type="http://schemas.openxmlformats.org/officeDocument/2006/relationships/hyperlink" Target="https://www.nj.gov/cgi-bin/education/csg/15/csg1a.pl?string=IK-12K-80-400&amp;maxhits=1000" TargetMode="External"/><Relationship Id="rId1216" Type="http://schemas.openxmlformats.org/officeDocument/2006/relationships/hyperlink" Target="https://www.nj.gov/cgi-bin/education/csg/15/csg1a.pl?string=NK-12K-123500plus&amp;maxhits=1000" TargetMode="External"/><Relationship Id="rId1630" Type="http://schemas.openxmlformats.org/officeDocument/2006/relationships/hyperlink" Target="https://www.nj.gov/cgi-bin/education/csg/19/csg1a.pl?string=NK-12K-123500plus&amp;maxhits=1000" TargetMode="External"/><Relationship Id="rId4786" Type="http://schemas.openxmlformats.org/officeDocument/2006/relationships/hyperlink" Target="https://www.nj.gov/cgi-bin/education/csg/15/csg1a.pl?string=AK-6K-6&amp;maxhits=1000" TargetMode="External"/><Relationship Id="rId3388" Type="http://schemas.openxmlformats.org/officeDocument/2006/relationships/hyperlink" Target="https://www.nj.gov/cgi-bin/education/csg/15/csg1a.pl?string=DK-8K-8401-750&amp;maxhits=1000" TargetMode="External"/><Relationship Id="rId4439" Type="http://schemas.openxmlformats.org/officeDocument/2006/relationships/hyperlink" Target="https://www.nj.gov/cgi-bin/education/csg/15/csg1a.pl?string=NK-12K-123500plus&amp;maxhits=1000" TargetMode="External"/><Relationship Id="rId4853" Type="http://schemas.openxmlformats.org/officeDocument/2006/relationships/hyperlink" Target="https://www.nj.gov/cgi-bin/education/csg/17/csg1a.pl?string=OCHARTER&amp;maxhits=1000" TargetMode="External"/><Relationship Id="rId3455" Type="http://schemas.openxmlformats.org/officeDocument/2006/relationships/hyperlink" Target="https://www.nj.gov/cgi-bin/education/csg/15/csg1a.pl?string=EK-8K-8751plus&amp;maxhits=1000" TargetMode="External"/><Relationship Id="rId4506" Type="http://schemas.openxmlformats.org/officeDocument/2006/relationships/hyperlink" Target="https://www.nj.gov/cgi-bin/education/csg/15/csg1a.pl?string=OCHARTER&amp;maxhits=1000" TargetMode="External"/><Relationship Id="rId376" Type="http://schemas.openxmlformats.org/officeDocument/2006/relationships/hyperlink" Target="https://www.nj.gov/cgi-bin/education/csg/15/csg1a.pl?string=LK-12K-120-1800&amp;maxhits=1000" TargetMode="External"/><Relationship Id="rId790" Type="http://schemas.openxmlformats.org/officeDocument/2006/relationships/hyperlink" Target="https://www.nj.gov/cgi-bin/education/csg/19/csg1a.pl?string=NK-12K-123500plus&amp;maxhits=1000" TargetMode="External"/><Relationship Id="rId2057" Type="http://schemas.openxmlformats.org/officeDocument/2006/relationships/hyperlink" Target="https://www.nj.gov/cgi-bin/education/csg/15/csg1a.pl?string=MK-12K-121800-3500&amp;maxhits=1000" TargetMode="External"/><Relationship Id="rId2471" Type="http://schemas.openxmlformats.org/officeDocument/2006/relationships/hyperlink" Target="https://www.nj.gov/cgi-bin/education/csg/19/csg1a.pl?string=DK-8K-8401-750&amp;maxhits=1000" TargetMode="External"/><Relationship Id="rId3108" Type="http://schemas.openxmlformats.org/officeDocument/2006/relationships/hyperlink" Target="https://www.nj.gov/cgi-bin/education/csg/15/csg1a.pl?string=NK-12K-123500plus&amp;maxhits=1000" TargetMode="External"/><Relationship Id="rId3522" Type="http://schemas.openxmlformats.org/officeDocument/2006/relationships/hyperlink" Target="https://www.nj.gov/cgi-bin/education/csg/15/csg1a.pl?string=LK-12K-120-1800&amp;maxhits=1000" TargetMode="External"/><Relationship Id="rId4920" Type="http://schemas.openxmlformats.org/officeDocument/2006/relationships/hyperlink" Target="https://www.nj.gov/cgi-bin/education/csg/19/csg1a.pl?string=DK-8K-8401-750&amp;maxhits=1000" TargetMode="External"/><Relationship Id="rId443" Type="http://schemas.openxmlformats.org/officeDocument/2006/relationships/hyperlink" Target="https://www.nj.gov/cgi-bin/education/csg/15/csg1a.pl?string=GG9-127-129-12&amp;maxhits=1000" TargetMode="External"/><Relationship Id="rId1073" Type="http://schemas.openxmlformats.org/officeDocument/2006/relationships/hyperlink" Target="https://www.nj.gov/cgi-bin/education/csg/15/csg1a.pl?string=OCHARTER&amp;maxhits=1000" TargetMode="External"/><Relationship Id="rId2124" Type="http://schemas.openxmlformats.org/officeDocument/2006/relationships/hyperlink" Target="https://www.nj.gov/cgi-bin/education/csg/15/csg1a.pl?string=EK-8K-8751plus&amp;maxhits=1000" TargetMode="External"/><Relationship Id="rId1140" Type="http://schemas.openxmlformats.org/officeDocument/2006/relationships/hyperlink" Target="https://www.nj.gov/cgi-bin/education/csg/15/csg1a.pl?string=OCHARTER&amp;maxhits=1000" TargetMode="External"/><Relationship Id="rId4296" Type="http://schemas.openxmlformats.org/officeDocument/2006/relationships/hyperlink" Target="https://www.nj.gov/cgi-bin/education/csg/15/csg1a.pl?string=IK-12K-80-400&amp;maxhits=1000" TargetMode="External"/><Relationship Id="rId5694" Type="http://schemas.openxmlformats.org/officeDocument/2006/relationships/hyperlink" Target="https://www.nj.gov/cgi-bin/education/csg/17/csg1a.pl?string=OCHARTER&amp;maxhits=1000" TargetMode="External"/><Relationship Id="rId510" Type="http://schemas.openxmlformats.org/officeDocument/2006/relationships/hyperlink" Target="https://www.nj.gov/cgi-bin/education/csg/15/csg1a.pl?string=QCOUNTYVOC&amp;maxhits=1000" TargetMode="External"/><Relationship Id="rId5347" Type="http://schemas.openxmlformats.org/officeDocument/2006/relationships/hyperlink" Target="https://www.nj.gov/cgi-bin/education/csg/15/csg1a.pl?string=OCHARTER&amp;maxhits=1000" TargetMode="External"/><Relationship Id="rId5761" Type="http://schemas.openxmlformats.org/officeDocument/2006/relationships/hyperlink" Target="https://www.nj.gov/cgi-bin/education/csg/19/csg1a.pl?string=NK-12K-123500plus&amp;maxhits=1000" TargetMode="External"/><Relationship Id="rId1957" Type="http://schemas.openxmlformats.org/officeDocument/2006/relationships/hyperlink" Target="https://www.nj.gov/cgi-bin/education/csg/15/csg1a.pl?string=MK-12K-121800-3500&amp;maxhits=1000" TargetMode="External"/><Relationship Id="rId4363" Type="http://schemas.openxmlformats.org/officeDocument/2006/relationships/hyperlink" Target="https://www.nj.gov/cgi-bin/education/csg/15/csg1a.pl?string=JK-12K-8401-750&amp;maxhits=1000" TargetMode="External"/><Relationship Id="rId5414" Type="http://schemas.openxmlformats.org/officeDocument/2006/relationships/hyperlink" Target="https://www.nj.gov/cgi-bin/education/csg/15/csg1a.pl?string=DK-8K-8401-750&amp;maxhits=1000" TargetMode="External"/><Relationship Id="rId4016" Type="http://schemas.openxmlformats.org/officeDocument/2006/relationships/hyperlink" Target="https://www.nj.gov/cgi-bin/education/csg/17/csg1a.pl?string=OCHARTER&amp;maxhits=1000" TargetMode="External"/><Relationship Id="rId4430" Type="http://schemas.openxmlformats.org/officeDocument/2006/relationships/hyperlink" Target="https://www.nj.gov/cgi-bin/education/csg/15/csg1a.pl?string=FG7-127-129-12&amp;maxhits=1000" TargetMode="External"/><Relationship Id="rId3032" Type="http://schemas.openxmlformats.org/officeDocument/2006/relationships/hyperlink" Target="https://www.nj.gov/cgi-bin/education/csg/15/csg1a.pl?string=IK-12K-80-400&amp;maxhits=1000" TargetMode="External"/><Relationship Id="rId2798" Type="http://schemas.openxmlformats.org/officeDocument/2006/relationships/hyperlink" Target="https://www.nj.gov/cgi-bin/education/csg/15/csg1a.pl?string=OCHARTER&amp;maxhits=1000" TargetMode="External"/><Relationship Id="rId3849" Type="http://schemas.openxmlformats.org/officeDocument/2006/relationships/hyperlink" Target="https://www.nj.gov/cgi-bin/education/csg/15/csg1a.pl?string=OCHARTER&amp;maxhits=1000" TargetMode="External"/><Relationship Id="rId5271" Type="http://schemas.openxmlformats.org/officeDocument/2006/relationships/hyperlink" Target="https://www.nj.gov/cgi-bin/education/csg/15/csg1a.pl?string=LK-12K-120-1800&amp;maxhits=1000" TargetMode="External"/><Relationship Id="rId2865" Type="http://schemas.openxmlformats.org/officeDocument/2006/relationships/hyperlink" Target="https://www.nj.gov/cgi-bin/education/csg/15/csg1a.pl?string=LK-12K-120-1800&amp;maxhits=1000" TargetMode="External"/><Relationship Id="rId3916" Type="http://schemas.openxmlformats.org/officeDocument/2006/relationships/hyperlink" Target="https://www.nj.gov/cgi-bin/education/csg/15/csg1a.pl?string=QCOUNTYVOC&amp;maxhits=1000" TargetMode="External"/><Relationship Id="rId837" Type="http://schemas.openxmlformats.org/officeDocument/2006/relationships/hyperlink" Target="https://www.nj.gov/cgi-bin/education/csg/15/csg1a.pl?string=NK-12K-123500plus&amp;maxhits=1000" TargetMode="External"/><Relationship Id="rId1467" Type="http://schemas.openxmlformats.org/officeDocument/2006/relationships/hyperlink" Target="https://www.nj.gov/cgi-bin/education/csg/15/csg1a.pl?string=KK-12K-8751plus&amp;maxhits=1000" TargetMode="External"/><Relationship Id="rId1881" Type="http://schemas.openxmlformats.org/officeDocument/2006/relationships/hyperlink" Target="https://www.nj.gov/cgi-bin/education/csg/15/csg1a.pl?string=NK-12K-123500plus&amp;maxhits=1000" TargetMode="External"/><Relationship Id="rId2518" Type="http://schemas.openxmlformats.org/officeDocument/2006/relationships/hyperlink" Target="https://www.nj.gov/cgi-bin/education/csg/15/csg1a.pl?string=DK-8K-8401-750&amp;maxhits=1000" TargetMode="External"/><Relationship Id="rId2932" Type="http://schemas.openxmlformats.org/officeDocument/2006/relationships/hyperlink" Target="https://www.nj.gov/cgi-bin/education/csg/15/csg1a.pl?string=IK-12K-80-400&amp;maxhits=1000" TargetMode="External"/><Relationship Id="rId904" Type="http://schemas.openxmlformats.org/officeDocument/2006/relationships/hyperlink" Target="https://www.nj.gov/cgi-bin/education/csg/15/csg1a.pl?string=DK-8K-8401-750&amp;maxhits=1000" TargetMode="External"/><Relationship Id="rId1534" Type="http://schemas.openxmlformats.org/officeDocument/2006/relationships/hyperlink" Target="https://www.nj.gov/cgi-bin/education/csg/17/csg1a.pl?string=OCHARTER&amp;maxhits=1000" TargetMode="External"/><Relationship Id="rId1601" Type="http://schemas.openxmlformats.org/officeDocument/2006/relationships/hyperlink" Target="https://www.nj.gov/cgi-bin/education/csg/19/csg1a.pl?string=AK-6K-6&amp;maxhits=1000" TargetMode="External"/><Relationship Id="rId4757" Type="http://schemas.openxmlformats.org/officeDocument/2006/relationships/hyperlink" Target="https://www.nj.gov/cgi-bin/education/csg/15/csg1a.pl?string=JK-12K-8401-750&amp;maxhits=1000" TargetMode="External"/><Relationship Id="rId3359" Type="http://schemas.openxmlformats.org/officeDocument/2006/relationships/hyperlink" Target="https://www.nj.gov/cgi-bin/education/csg/15/csg1a.pl?string=OCHARTER&amp;maxhits=1000" TargetMode="External"/><Relationship Id="rId694" Type="http://schemas.openxmlformats.org/officeDocument/2006/relationships/hyperlink" Target="https://www.nj.gov/cgi-bin/education/csg/17/csg1a.pl?string=OCHARTER&amp;maxhits=1000" TargetMode="External"/><Relationship Id="rId2375" Type="http://schemas.openxmlformats.org/officeDocument/2006/relationships/hyperlink" Target="https://www.nj.gov/cgi-bin/education/csg/17/csg1a.pl?string=OCHARTER&amp;maxhits=1000" TargetMode="External"/><Relationship Id="rId3773" Type="http://schemas.openxmlformats.org/officeDocument/2006/relationships/hyperlink" Target="https://www.nj.gov/cgi-bin/education/csg/15/csg1a.pl?string=EK-8K-8751plus&amp;maxhits=1000" TargetMode="External"/><Relationship Id="rId4824" Type="http://schemas.openxmlformats.org/officeDocument/2006/relationships/hyperlink" Target="https://www.nj.gov/cgi-bin/education/csg/17/csg1a.pl?string=MK-12K-121800-3500&amp;maxhits=1000" TargetMode="External"/><Relationship Id="rId347" Type="http://schemas.openxmlformats.org/officeDocument/2006/relationships/hyperlink" Target="https://www.nj.gov/cgi-bin/education/csg/15/csg1a.pl?string=QCOUNTYVOC&amp;maxhits=1000" TargetMode="External"/><Relationship Id="rId2028" Type="http://schemas.openxmlformats.org/officeDocument/2006/relationships/hyperlink" Target="https://www.nj.gov/cgi-bin/education/csg/15/csg1a.pl?string=NK-12K-123500plus&amp;maxhits=1000" TargetMode="External"/><Relationship Id="rId3426" Type="http://schemas.openxmlformats.org/officeDocument/2006/relationships/hyperlink" Target="https://www.nj.gov/cgi-bin/education/csg/15/csg1a.pl?string=IK-12K-80-400&amp;maxhits=1000" TargetMode="External"/><Relationship Id="rId3840" Type="http://schemas.openxmlformats.org/officeDocument/2006/relationships/hyperlink" Target="https://www.nj.gov/cgi-bin/education/csg/15/csg1a.pl?string=OCHARTER&amp;maxhits=1000" TargetMode="External"/><Relationship Id="rId761" Type="http://schemas.openxmlformats.org/officeDocument/2006/relationships/hyperlink" Target="https://www.nj.gov/cgi-bin/education/csg/17/csg1a.pl?string=JK-12K-8401-750&amp;maxhits=1000" TargetMode="External"/><Relationship Id="rId1391" Type="http://schemas.openxmlformats.org/officeDocument/2006/relationships/hyperlink" Target="https://www.nj.gov/cgi-bin/education/csg/15/csg1a.pl?string=NK-12K-123500plus&amp;maxhits=1000" TargetMode="External"/><Relationship Id="rId2442" Type="http://schemas.openxmlformats.org/officeDocument/2006/relationships/hyperlink" Target="https://www.nj.gov/cgi-bin/education/csg/19/csg1a.pl?string=MK-12K-121800-3500&amp;maxhits=1000" TargetMode="External"/><Relationship Id="rId5598" Type="http://schemas.openxmlformats.org/officeDocument/2006/relationships/hyperlink" Target="https://www.nj.gov/cgi-bin/education/csg/15/csg1a.pl?string=NK-12K-123500plus&amp;maxhits=1000" TargetMode="External"/><Relationship Id="rId414" Type="http://schemas.openxmlformats.org/officeDocument/2006/relationships/hyperlink" Target="https://www.nj.gov/cgi-bin/education/csg/15/csg1a.pl?string=EK-8K-8751plus&amp;maxhits=1000" TargetMode="External"/><Relationship Id="rId1044" Type="http://schemas.openxmlformats.org/officeDocument/2006/relationships/hyperlink" Target="https://www.nj.gov/cgi-bin/education/csg/15/csg1a.pl?string=QCOUNTYVOC&amp;maxhits=1000" TargetMode="External"/><Relationship Id="rId5665" Type="http://schemas.openxmlformats.org/officeDocument/2006/relationships/hyperlink" Target="https://www.nj.gov/cgi-bin/education/csg/17/csg1a.pl?string=OCHARTER&amp;maxhits=1000" TargetMode="External"/><Relationship Id="rId1111" Type="http://schemas.openxmlformats.org/officeDocument/2006/relationships/hyperlink" Target="https://www.nj.gov/cgi-bin/education/csg/15/csg1a.pl?string=AK-6K-6&amp;maxhits=1000" TargetMode="External"/><Relationship Id="rId4267" Type="http://schemas.openxmlformats.org/officeDocument/2006/relationships/hyperlink" Target="https://www.nj.gov/cgi-bin/education/csg/15/csg1a.pl?string=NK-12K-123500plus&amp;maxhits=1000" TargetMode="External"/><Relationship Id="rId4681" Type="http://schemas.openxmlformats.org/officeDocument/2006/relationships/hyperlink" Target="https://www.nj.gov/cgi-bin/education/csg/15/csg1a.pl?string=EK-8K-8751plus&amp;maxhits=1000" TargetMode="External"/><Relationship Id="rId5318" Type="http://schemas.openxmlformats.org/officeDocument/2006/relationships/hyperlink" Target="https://www.nj.gov/cgi-bin/education/csg/15/csg1a.pl?string=DK-8K-8401-750&amp;maxhits=1000" TargetMode="External"/><Relationship Id="rId5732" Type="http://schemas.openxmlformats.org/officeDocument/2006/relationships/hyperlink" Target="https://www.nj.gov/cgi-bin/education/csg/19/csg1a.pl?string=IK-12K-80-400&amp;maxhits=1000" TargetMode="External"/><Relationship Id="rId3283" Type="http://schemas.openxmlformats.org/officeDocument/2006/relationships/hyperlink" Target="https://www.nj.gov/cgi-bin/education/csg/19/csg1a.pl?string=NK-12K-123500plus&amp;maxhits=1000" TargetMode="External"/><Relationship Id="rId4334" Type="http://schemas.openxmlformats.org/officeDocument/2006/relationships/hyperlink" Target="https://www.nj.gov/cgi-bin/education/csg/15/csg1a.pl?string=HK-12K-6&amp;maxhits=1000" TargetMode="External"/><Relationship Id="rId1928" Type="http://schemas.openxmlformats.org/officeDocument/2006/relationships/hyperlink" Target="https://www.nj.gov/cgi-bin/education/csg/15/csg1a.pl?string=OCHARTER&amp;maxhits=1000" TargetMode="External"/><Relationship Id="rId3350" Type="http://schemas.openxmlformats.org/officeDocument/2006/relationships/hyperlink" Target="https://www.nj.gov/cgi-bin/education/csg/15/csg1a.pl?string=LK-12K-120-1800&amp;maxhits=1000" TargetMode="External"/><Relationship Id="rId271" Type="http://schemas.openxmlformats.org/officeDocument/2006/relationships/hyperlink" Target="https://www.nj.gov/cgi-bin/education/csg/15/csg1a.pl?string=OCHARTER&amp;maxhits=1000" TargetMode="External"/><Relationship Id="rId3003" Type="http://schemas.openxmlformats.org/officeDocument/2006/relationships/hyperlink" Target="https://www.nj.gov/cgi-bin/education/csg/15/csg1a.pl?string=AK-6K-6&amp;maxhits=1000" TargetMode="External"/><Relationship Id="rId4401" Type="http://schemas.openxmlformats.org/officeDocument/2006/relationships/hyperlink" Target="https://www.nj.gov/cgi-bin/education/csg/15/csg1a.pl?string=OCHARTER&amp;maxhits=1000" TargetMode="External"/><Relationship Id="rId2769" Type="http://schemas.openxmlformats.org/officeDocument/2006/relationships/hyperlink" Target="https://www.nj.gov/cgi-bin/education/csg/15/csg1a.pl?string=MK-12K-121800-3500&amp;maxhits=1000" TargetMode="External"/><Relationship Id="rId5175" Type="http://schemas.openxmlformats.org/officeDocument/2006/relationships/hyperlink" Target="https://www.nj.gov/cgi-bin/education/csg/15/csg1a.pl?string=IK-12K-80-400&amp;maxhits=1000" TargetMode="External"/><Relationship Id="rId1785" Type="http://schemas.openxmlformats.org/officeDocument/2006/relationships/hyperlink" Target="https://www.nj.gov/cgi-bin/education/csg/15/csg1a.pl?string=EK-8K-8751plus&amp;maxhits=1000" TargetMode="External"/><Relationship Id="rId2836" Type="http://schemas.openxmlformats.org/officeDocument/2006/relationships/hyperlink" Target="https://www.nj.gov/cgi-bin/education/csg/15/csg1a.pl?string=GG9-127-129-12&amp;maxhits=1000" TargetMode="External"/><Relationship Id="rId4191" Type="http://schemas.openxmlformats.org/officeDocument/2006/relationships/hyperlink" Target="https://www.nj.gov/cgi-bin/education/csg/15/csg1a.pl?string=EK-8K-8751plus&amp;maxhits=1000" TargetMode="External"/><Relationship Id="rId5242" Type="http://schemas.openxmlformats.org/officeDocument/2006/relationships/hyperlink" Target="https://www.nj.gov/cgi-bin/education/csg/15/csg1a.pl?string=OCHARTER&amp;maxhits=1000" TargetMode="External"/><Relationship Id="rId77" Type="http://schemas.openxmlformats.org/officeDocument/2006/relationships/hyperlink" Target="https://www.nj.gov/cgi-bin/education/csg/15/csg1a.pl?string=AK-6K-6&amp;maxhits=1000" TargetMode="External"/><Relationship Id="rId808" Type="http://schemas.openxmlformats.org/officeDocument/2006/relationships/hyperlink" Target="https://www.nj.gov/cgi-bin/education/csg/19/csg1a.pl?string=AK-6K-6&amp;maxhits=1000" TargetMode="External"/><Relationship Id="rId1438" Type="http://schemas.openxmlformats.org/officeDocument/2006/relationships/hyperlink" Target="https://www.nj.gov/cgi-bin/education/csg/15/csg1a.pl?string=MK-12K-121800-3500&amp;maxhits=1000" TargetMode="External"/><Relationship Id="rId1852" Type="http://schemas.openxmlformats.org/officeDocument/2006/relationships/hyperlink" Target="https://www.nj.gov/cgi-bin/education/csg/15/csg1a.pl?string=IK-12K-80-400&amp;maxhits=1000" TargetMode="External"/><Relationship Id="rId2903" Type="http://schemas.openxmlformats.org/officeDocument/2006/relationships/hyperlink" Target="https://www.nj.gov/cgi-bin/education/csg/15/csg1a.pl?string=OCHARTER&amp;maxhits=1000" TargetMode="External"/><Relationship Id="rId1505" Type="http://schemas.openxmlformats.org/officeDocument/2006/relationships/hyperlink" Target="https://www.nj.gov/cgi-bin/education/csg/14/csg1a.pl?string=KK-12K-8751plus&amp;maxhits=1000" TargetMode="External"/><Relationship Id="rId3677" Type="http://schemas.openxmlformats.org/officeDocument/2006/relationships/hyperlink" Target="https://www.nj.gov/cgi-bin/education/csg/15/csg1a.pl?string=OCHARTER&amp;maxhits=1000" TargetMode="External"/><Relationship Id="rId4728" Type="http://schemas.openxmlformats.org/officeDocument/2006/relationships/hyperlink" Target="https://www.nj.gov/cgi-bin/education/csg/15/csg1a.pl?string=CK-8K-80-400&amp;maxhits=1000" TargetMode="External"/><Relationship Id="rId598" Type="http://schemas.openxmlformats.org/officeDocument/2006/relationships/hyperlink" Target="https://www.nj.gov/cgi-bin/education/csg/15/csg1a.pl?string=CK-8K-80-400&amp;maxhits=1000" TargetMode="External"/><Relationship Id="rId2279" Type="http://schemas.openxmlformats.org/officeDocument/2006/relationships/hyperlink" Target="https://www.nj.gov/cgi-bin/education/csg/15/csg1a.pl?string=MK-12K-121800-3500&amp;maxhits=1000" TargetMode="External"/><Relationship Id="rId2693" Type="http://schemas.openxmlformats.org/officeDocument/2006/relationships/hyperlink" Target="https://www.nj.gov/cgi-bin/education/csg/15/csg1a.pl?string=AK-6K-6&amp;maxhits=1000" TargetMode="External"/><Relationship Id="rId3744" Type="http://schemas.openxmlformats.org/officeDocument/2006/relationships/hyperlink" Target="https://www.nj.gov/cgi-bin/education/csg/15/csg1a.pl?string=QCOUNTYVOC&amp;maxhits=1000" TargetMode="External"/><Relationship Id="rId665" Type="http://schemas.openxmlformats.org/officeDocument/2006/relationships/hyperlink" Target="https://www.nj.gov/cgi-bin/education/csg/14/csg1a.pl?string=DK-8K-8401-750&amp;maxhits=1000" TargetMode="External"/><Relationship Id="rId1295" Type="http://schemas.openxmlformats.org/officeDocument/2006/relationships/hyperlink" Target="https://www.nj.gov/cgi-bin/education/csg/15/csg1a.pl?string=KK-12K-8751plus&amp;maxhits=1000" TargetMode="External"/><Relationship Id="rId2346" Type="http://schemas.openxmlformats.org/officeDocument/2006/relationships/hyperlink" Target="https://www.nj.gov/cgi-bin/education/csg/17/csg1a.pl?string=OCHARTER&amp;maxhits=1000" TargetMode="External"/><Relationship Id="rId2760" Type="http://schemas.openxmlformats.org/officeDocument/2006/relationships/hyperlink" Target="https://www.nj.gov/cgi-bin/education/csg/15/csg1a.pl?string=NK-12K-123500plus&amp;maxhits=1000" TargetMode="External"/><Relationship Id="rId3811" Type="http://schemas.openxmlformats.org/officeDocument/2006/relationships/hyperlink" Target="https://www.nj.gov/cgi-bin/education/csg/15/csg1a.pl?string=FG7-127-129-12&amp;maxhits=1000" TargetMode="External"/><Relationship Id="rId318" Type="http://schemas.openxmlformats.org/officeDocument/2006/relationships/hyperlink" Target="https://www.nj.gov/cgi-bin/education/csg/15/csg1a.pl?string=OCHARTER&amp;maxhits=1000" TargetMode="External"/><Relationship Id="rId732" Type="http://schemas.openxmlformats.org/officeDocument/2006/relationships/hyperlink" Target="https://www.nj.gov/cgi-bin/education/csg/17/csg1a.pl?string=OCHARTER&amp;maxhits=1000" TargetMode="External"/><Relationship Id="rId1362" Type="http://schemas.openxmlformats.org/officeDocument/2006/relationships/hyperlink" Target="https://www.nj.gov/cgi-bin/education/csg/15/csg1a.pl?string=GG9-127-129-12&amp;maxhits=1000" TargetMode="External"/><Relationship Id="rId2413" Type="http://schemas.openxmlformats.org/officeDocument/2006/relationships/hyperlink" Target="https://www.nj.gov/cgi-bin/education/csg/17/csg1a.pl?string=OCHARTER&amp;maxhits=1000" TargetMode="External"/><Relationship Id="rId5569" Type="http://schemas.openxmlformats.org/officeDocument/2006/relationships/hyperlink" Target="https://www.nj.gov/cgi-bin/education/csg/15/csg1a.pl?string=CK-8K-80-400&amp;maxhits=1000" TargetMode="External"/><Relationship Id="rId1015" Type="http://schemas.openxmlformats.org/officeDocument/2006/relationships/hyperlink" Target="https://www.nj.gov/cgi-bin/education/csg/15/csg1a.pl?string=NK-12K-123500plus&amp;maxhits=1000" TargetMode="External"/><Relationship Id="rId4585" Type="http://schemas.openxmlformats.org/officeDocument/2006/relationships/hyperlink" Target="https://www.nj.gov/cgi-bin/education/csg/15/csg1a.pl?string=GG9-127-129-12&amp;maxhits=1000" TargetMode="External"/><Relationship Id="rId3187" Type="http://schemas.openxmlformats.org/officeDocument/2006/relationships/hyperlink" Target="https://www.nj.gov/cgi-bin/education/csg/17/csg1a.pl?string=OCHARTER&amp;maxhits=1000" TargetMode="External"/><Relationship Id="rId4238" Type="http://schemas.openxmlformats.org/officeDocument/2006/relationships/hyperlink" Target="https://www.nj.gov/cgi-bin/education/csg/15/csg1a.pl?string=EK-8K-8751plus&amp;maxhits=1000" TargetMode="External"/><Relationship Id="rId5636" Type="http://schemas.openxmlformats.org/officeDocument/2006/relationships/hyperlink" Target="https://www.nj.gov/cgi-bin/education/csg/14/csg1a.pl?string=FG7-127-129-12&amp;maxhits=1000" TargetMode="External"/><Relationship Id="rId4652" Type="http://schemas.openxmlformats.org/officeDocument/2006/relationships/hyperlink" Target="https://www.nj.gov/cgi-bin/education/csg/15/csg1a.pl?string=HK-12K-6&amp;maxhits=1000" TargetMode="External"/><Relationship Id="rId5703" Type="http://schemas.openxmlformats.org/officeDocument/2006/relationships/hyperlink" Target="https://www.nj.gov/cgi-bin/education/csg/17/csg1a.pl?string=OCHARTER&amp;maxhits=1000" TargetMode="External"/><Relationship Id="rId175" Type="http://schemas.openxmlformats.org/officeDocument/2006/relationships/hyperlink" Target="https://www.nj.gov/cgi-bin/education/csg/15/csg1a.pl?string=MK-12K-121800-3500&amp;maxhits=1000" TargetMode="External"/><Relationship Id="rId3254" Type="http://schemas.openxmlformats.org/officeDocument/2006/relationships/hyperlink" Target="https://www.nj.gov/cgi-bin/education/csg/19/csg1a.pl?string=EK-8K-8751plus&amp;maxhits=1000" TargetMode="External"/><Relationship Id="rId4305" Type="http://schemas.openxmlformats.org/officeDocument/2006/relationships/hyperlink" Target="https://www.nj.gov/cgi-bin/education/csg/15/csg1a.pl?string=JK-12K-8401-750&amp;maxhits=1000" TargetMode="External"/><Relationship Id="rId2270" Type="http://schemas.openxmlformats.org/officeDocument/2006/relationships/hyperlink" Target="https://www.nj.gov/cgi-bin/education/csg/15/csg1a.pl?string=MK-12K-121800-3500&amp;maxhits=1000" TargetMode="External"/><Relationship Id="rId3321" Type="http://schemas.openxmlformats.org/officeDocument/2006/relationships/hyperlink" Target="https://www.nj.gov/cgi-bin/education/csg/15/csg1a.pl?string=NK-12K-123500plus&amp;maxhits=1000" TargetMode="External"/><Relationship Id="rId242" Type="http://schemas.openxmlformats.org/officeDocument/2006/relationships/hyperlink" Target="https://www.nj.gov/cgi-bin/education/csg/15/csg1a.pl?string=AK-6K-6&amp;maxhits=1000" TargetMode="External"/><Relationship Id="rId5079" Type="http://schemas.openxmlformats.org/officeDocument/2006/relationships/hyperlink" Target="https://www.nj.gov/cgi-bin/education/csg/15/csg1a.pl?string=NK-12K-123500plus&amp;maxhits=1000" TargetMode="External"/><Relationship Id="rId5493" Type="http://schemas.openxmlformats.org/officeDocument/2006/relationships/hyperlink" Target="https://www.nj.gov/cgi-bin/education/csg/15/csg1a.pl?string=OCHARTER&amp;maxhits=1000" TargetMode="External"/><Relationship Id="rId1689" Type="http://schemas.openxmlformats.org/officeDocument/2006/relationships/hyperlink" Target="https://www.nj.gov/cgi-bin/education/csg/15/csg1a.pl?string=LK-12K-120-1800&amp;maxhits=1000" TargetMode="External"/><Relationship Id="rId4095" Type="http://schemas.openxmlformats.org/officeDocument/2006/relationships/hyperlink" Target="https://www.nj.gov/cgi-bin/education/csg/19/csg1a.pl?string=NK-12K-123500plus&amp;maxhits=1000" TargetMode="External"/><Relationship Id="rId5146" Type="http://schemas.openxmlformats.org/officeDocument/2006/relationships/hyperlink" Target="https://www.nj.gov/cgi-bin/education/csg/15/csg1a.pl?string=OCHARTER&amp;maxhits=1000" TargetMode="External"/><Relationship Id="rId5560" Type="http://schemas.openxmlformats.org/officeDocument/2006/relationships/hyperlink" Target="https://www.nj.gov/cgi-bin/education/csg/15/csg1a.pl?string=LK-12K-120-1800&amp;maxhits=1000" TargetMode="External"/><Relationship Id="rId4162" Type="http://schemas.openxmlformats.org/officeDocument/2006/relationships/hyperlink" Target="https://www.nj.gov/cgi-bin/education/csg/15/csg1a.pl?string=NK-12K-123500plus&amp;maxhits=1000" TargetMode="External"/><Relationship Id="rId5213" Type="http://schemas.openxmlformats.org/officeDocument/2006/relationships/hyperlink" Target="https://www.nj.gov/cgi-bin/education/csg/15/csg1a.pl?string=OCHARTER&amp;maxhits=1000" TargetMode="External"/><Relationship Id="rId1756" Type="http://schemas.openxmlformats.org/officeDocument/2006/relationships/hyperlink" Target="https://www.nj.gov/cgi-bin/education/csg/15/csg1a.pl?string=LK-12K-120-1800&amp;maxhits=1000" TargetMode="External"/><Relationship Id="rId2807" Type="http://schemas.openxmlformats.org/officeDocument/2006/relationships/hyperlink" Target="https://www.nj.gov/cgi-bin/education/csg/15/csg1a.pl?string=MK-12K-121800-3500&amp;maxhits=1000" TargetMode="External"/><Relationship Id="rId48" Type="http://schemas.openxmlformats.org/officeDocument/2006/relationships/hyperlink" Target="https://www.nj.gov/cgi-bin/education/csg/15/csg1a.pl?string=NK-12K-123500plus&amp;maxhits=1000" TargetMode="External"/><Relationship Id="rId1409" Type="http://schemas.openxmlformats.org/officeDocument/2006/relationships/hyperlink" Target="https://www.nj.gov/cgi-bin/education/csg/15/csg1a.pl?string=GG9-127-129-12&amp;maxhits=1000" TargetMode="External"/><Relationship Id="rId1823" Type="http://schemas.openxmlformats.org/officeDocument/2006/relationships/hyperlink" Target="https://www.nj.gov/cgi-bin/education/csg/15/csg1a.pl?string=OCHARTER&amp;maxhits=1000" TargetMode="External"/><Relationship Id="rId4979" Type="http://schemas.openxmlformats.org/officeDocument/2006/relationships/hyperlink" Target="https://www.nj.gov/cgi-bin/education/csg/15/csg1a.pl?string=JK-12K-8401-750&amp;maxhits=1000" TargetMode="External"/><Relationship Id="rId3995" Type="http://schemas.openxmlformats.org/officeDocument/2006/relationships/hyperlink" Target="https://www.nj.gov/cgi-bin/education/csg/17/csg1a.pl?string=OCHARTER&amp;maxhits=1000" TargetMode="External"/><Relationship Id="rId2597" Type="http://schemas.openxmlformats.org/officeDocument/2006/relationships/hyperlink" Target="https://www.nj.gov/cgi-bin/education/csg/15/csg1a.pl?string=MK-12K-121800-3500&amp;maxhits=1000" TargetMode="External"/><Relationship Id="rId3648" Type="http://schemas.openxmlformats.org/officeDocument/2006/relationships/hyperlink" Target="https://www.nj.gov/cgi-bin/education/csg/15/csg1a.pl?string=EK-8K-8751plus&amp;maxhits=1000" TargetMode="External"/><Relationship Id="rId569" Type="http://schemas.openxmlformats.org/officeDocument/2006/relationships/hyperlink" Target="https://www.nj.gov/cgi-bin/education/csg/15/csg1a.pl?string=KK-12K-8751plus&amp;maxhits=1000" TargetMode="External"/><Relationship Id="rId983" Type="http://schemas.openxmlformats.org/officeDocument/2006/relationships/hyperlink" Target="https://www.nj.gov/cgi-bin/education/csg/15/csg1a.pl?string=GG9-127-129-12&amp;maxhits=1000" TargetMode="External"/><Relationship Id="rId1199" Type="http://schemas.openxmlformats.org/officeDocument/2006/relationships/hyperlink" Target="https://www.nj.gov/cgi-bin/education/csg/15/csg1a.pl?string=OCHARTER&amp;maxhits=1000" TargetMode="External"/><Relationship Id="rId2664" Type="http://schemas.openxmlformats.org/officeDocument/2006/relationships/hyperlink" Target="https://www.nj.gov/cgi-bin/education/csg/15/csg1a.pl?string=IK-12K-80-400&amp;maxhits=1000" TargetMode="External"/><Relationship Id="rId5070" Type="http://schemas.openxmlformats.org/officeDocument/2006/relationships/hyperlink" Target="https://www.nj.gov/cgi-bin/education/csg/15/csg1a.pl?string=LK-12K-120-1800&amp;maxhits=1000" TargetMode="External"/><Relationship Id="rId636" Type="http://schemas.openxmlformats.org/officeDocument/2006/relationships/hyperlink" Target="https://www.nj.gov/cgi-bin/education/csg/15/csg1a.pl?string=AK-6K-6&amp;maxhits=1000" TargetMode="External"/><Relationship Id="rId1266" Type="http://schemas.openxmlformats.org/officeDocument/2006/relationships/hyperlink" Target="https://www.nj.gov/cgi-bin/education/csg/15/csg1a.pl?string=EK-8K-8751plus&amp;maxhits=1000" TargetMode="External"/><Relationship Id="rId2317" Type="http://schemas.openxmlformats.org/officeDocument/2006/relationships/hyperlink" Target="https://www.nj.gov/cgi-bin/education/csg/14/csg1a.pl?string=CK-8K-80-400&amp;maxhits=1000" TargetMode="External"/><Relationship Id="rId3715" Type="http://schemas.openxmlformats.org/officeDocument/2006/relationships/hyperlink" Target="https://www.nj.gov/cgi-bin/education/csg/15/csg1a.pl?string=IK-12K-80-400&amp;maxhits=1000" TargetMode="External"/><Relationship Id="rId1680" Type="http://schemas.openxmlformats.org/officeDocument/2006/relationships/hyperlink" Target="https://www.nj.gov/cgi-bin/education/csg/15/csg1a.pl?string=EK-8K-8751plus&amp;maxhits=1000" TargetMode="External"/><Relationship Id="rId2731" Type="http://schemas.openxmlformats.org/officeDocument/2006/relationships/hyperlink" Target="https://www.nj.gov/cgi-bin/education/csg/15/csg1a.pl?string=NK-12K-123500plus&amp;maxhits=1000" TargetMode="External"/><Relationship Id="rId703" Type="http://schemas.openxmlformats.org/officeDocument/2006/relationships/hyperlink" Target="https://www.nj.gov/cgi-bin/education/csg/17/csg1a.pl?string=OCHARTER&amp;maxhits=1000" TargetMode="External"/><Relationship Id="rId1333" Type="http://schemas.openxmlformats.org/officeDocument/2006/relationships/hyperlink" Target="https://www.nj.gov/cgi-bin/education/csg/15/csg1a.pl?string=NK-12K-123500plus&amp;maxhits=1000" TargetMode="External"/><Relationship Id="rId4489" Type="http://schemas.openxmlformats.org/officeDocument/2006/relationships/hyperlink" Target="https://www.nj.gov/cgi-bin/education/csg/15/csg1a.pl?string=BK-8K-6&amp;maxhits=1000" TargetMode="External"/><Relationship Id="rId1400" Type="http://schemas.openxmlformats.org/officeDocument/2006/relationships/hyperlink" Target="https://www.nj.gov/cgi-bin/education/csg/15/csg1a.pl?string=NK-12K-123500plus&amp;maxhits=1000" TargetMode="External"/><Relationship Id="rId4556" Type="http://schemas.openxmlformats.org/officeDocument/2006/relationships/hyperlink" Target="https://www.nj.gov/cgi-bin/education/csg/15/csg1a.pl?string=FG7-127-129-12&amp;maxhits=1000" TargetMode="External"/><Relationship Id="rId4970" Type="http://schemas.openxmlformats.org/officeDocument/2006/relationships/hyperlink" Target="https://www.nj.gov/cgi-bin/education/csg/15/csg1a.pl?string=NK-12K-123500plus&amp;maxhits=1000" TargetMode="External"/><Relationship Id="rId5607" Type="http://schemas.openxmlformats.org/officeDocument/2006/relationships/hyperlink" Target="https://www.nj.gov/cgi-bin/education/csg/15/csg1a.pl?string=KK-12K-8751plus&amp;maxhits=1000" TargetMode="External"/><Relationship Id="rId3158" Type="http://schemas.openxmlformats.org/officeDocument/2006/relationships/hyperlink" Target="https://www.nj.gov/cgi-bin/education/csg/14/csg1a.pl?string=JK-12K-8401-750&amp;maxhits=1000" TargetMode="External"/><Relationship Id="rId3572" Type="http://schemas.openxmlformats.org/officeDocument/2006/relationships/hyperlink" Target="https://www.nj.gov/cgi-bin/education/csg/15/csg1a.pl?string=AK-6K-6&amp;maxhits=1000" TargetMode="External"/><Relationship Id="rId4209" Type="http://schemas.openxmlformats.org/officeDocument/2006/relationships/hyperlink" Target="https://www.nj.gov/cgi-bin/education/csg/15/csg1a.pl?string=MK-12K-121800-3500&amp;maxhits=1000" TargetMode="External"/><Relationship Id="rId4623" Type="http://schemas.openxmlformats.org/officeDocument/2006/relationships/hyperlink" Target="https://www.nj.gov/cgi-bin/education/csg/15/csg1a.pl?string=MK-12K-121800-3500&amp;maxhits=1000" TargetMode="External"/><Relationship Id="rId493" Type="http://schemas.openxmlformats.org/officeDocument/2006/relationships/hyperlink" Target="https://www.nj.gov/cgi-bin/education/csg/15/csg1a.pl?string=EK-8K-8751plus&amp;maxhits=1000" TargetMode="External"/><Relationship Id="rId2174" Type="http://schemas.openxmlformats.org/officeDocument/2006/relationships/hyperlink" Target="https://www.nj.gov/cgi-bin/education/csg/15/csg1a.pl?string=FG7-127-129-12&amp;maxhits=1000" TargetMode="External"/><Relationship Id="rId3225" Type="http://schemas.openxmlformats.org/officeDocument/2006/relationships/hyperlink" Target="https://www.nj.gov/cgi-bin/education/csg/17/csg1a.pl?string=OCHARTER&amp;maxhits=1000" TargetMode="External"/><Relationship Id="rId146" Type="http://schemas.openxmlformats.org/officeDocument/2006/relationships/hyperlink" Target="https://www.nj.gov/cgi-bin/education/csg/15/csg1a.pl?string=EK-8K-8751plus&amp;maxhits=1000" TargetMode="External"/><Relationship Id="rId560" Type="http://schemas.openxmlformats.org/officeDocument/2006/relationships/hyperlink" Target="https://www.nj.gov/cgi-bin/education/csg/15/csg1a.pl?string=IK-12K-80-400&amp;maxhits=1000" TargetMode="External"/><Relationship Id="rId1190" Type="http://schemas.openxmlformats.org/officeDocument/2006/relationships/hyperlink" Target="https://www.nj.gov/cgi-bin/education/csg/15/csg1a.pl?string=NK-12K-123500plus&amp;maxhits=1000" TargetMode="External"/><Relationship Id="rId2241" Type="http://schemas.openxmlformats.org/officeDocument/2006/relationships/hyperlink" Target="https://www.nj.gov/cgi-bin/education/csg/15/csg1a.pl?string=DK-8K-8401-750&amp;maxhits=1000" TargetMode="External"/><Relationship Id="rId5397" Type="http://schemas.openxmlformats.org/officeDocument/2006/relationships/hyperlink" Target="https://www.nj.gov/cgi-bin/education/csg/15/csg1a.pl?string=NK-12K-123500plus&amp;maxhits=1000" TargetMode="External"/><Relationship Id="rId213" Type="http://schemas.openxmlformats.org/officeDocument/2006/relationships/hyperlink" Target="https://www.nj.gov/cgi-bin/education/csg/15/csg1a.pl?string=NK-12K-123500plus&amp;maxhits=1000" TargetMode="External"/><Relationship Id="rId4066" Type="http://schemas.openxmlformats.org/officeDocument/2006/relationships/hyperlink" Target="https://www.nj.gov/cgi-bin/education/csg/17/csg1a.pl?string=MK-12K-121800-3500&amp;maxhits=1000" TargetMode="External"/><Relationship Id="rId5464" Type="http://schemas.openxmlformats.org/officeDocument/2006/relationships/hyperlink" Target="https://www.nj.gov/cgi-bin/education/csg/15/csg1a.pl?string=AK-6K-6&amp;maxhits=1000" TargetMode="External"/><Relationship Id="rId4480" Type="http://schemas.openxmlformats.org/officeDocument/2006/relationships/hyperlink" Target="https://www.nj.gov/cgi-bin/education/csg/15/csg1a.pl?string=EK-8K-8751plus&amp;maxhits=1000" TargetMode="External"/><Relationship Id="rId5117" Type="http://schemas.openxmlformats.org/officeDocument/2006/relationships/hyperlink" Target="https://www.nj.gov/cgi-bin/education/csg/15/csg1a.pl?string=OCHARTER&amp;maxhits=1000" TargetMode="External"/><Relationship Id="rId5531" Type="http://schemas.openxmlformats.org/officeDocument/2006/relationships/hyperlink" Target="https://www.nj.gov/cgi-bin/education/csg/15/csg1a.pl?string=NK-12K-123500plus&amp;maxhits=1000" TargetMode="External"/><Relationship Id="rId1727" Type="http://schemas.openxmlformats.org/officeDocument/2006/relationships/hyperlink" Target="https://www.nj.gov/cgi-bin/education/csg/15/csg1a.pl?string=GG9-127-129-12&amp;maxhits=1000" TargetMode="External"/><Relationship Id="rId3082" Type="http://schemas.openxmlformats.org/officeDocument/2006/relationships/hyperlink" Target="https://www.nj.gov/cgi-bin/education/csg/15/csg1a.pl?string=CK-8K-80-400&amp;maxhits=1000" TargetMode="External"/><Relationship Id="rId4133" Type="http://schemas.openxmlformats.org/officeDocument/2006/relationships/hyperlink" Target="https://www.nj.gov/cgi-bin/education/csg/19/csg1a.pl?string=MK-12K-121800-3500&amp;maxhits=1000" TargetMode="External"/><Relationship Id="rId19" Type="http://schemas.openxmlformats.org/officeDocument/2006/relationships/hyperlink" Target="https://www.nj.gov/cgi-bin/education/csg/15/csg1a.pl?string=JK-12K-8401-750&amp;maxhits=1000" TargetMode="External"/><Relationship Id="rId3899" Type="http://schemas.openxmlformats.org/officeDocument/2006/relationships/hyperlink" Target="https://www.nj.gov/cgi-bin/education/csg/15/csg1a.pl?string=JK-12K-8401-750&amp;maxhits=1000" TargetMode="External"/><Relationship Id="rId4200" Type="http://schemas.openxmlformats.org/officeDocument/2006/relationships/hyperlink" Target="https://www.nj.gov/cgi-bin/education/csg/15/csg1a.pl?string=MK-12K-121800-3500&amp;maxhits=1000" TargetMode="External"/><Relationship Id="rId3966" Type="http://schemas.openxmlformats.org/officeDocument/2006/relationships/hyperlink" Target="https://www.nj.gov/cgi-bin/education/csg/15/csg1a.pl?string=FG7-127-129-12&amp;maxhits=1000" TargetMode="External"/><Relationship Id="rId3" Type="http://schemas.openxmlformats.org/officeDocument/2006/relationships/hyperlink" Target="https://www.nj.gov/cgi-bin/education/csg/15/csg1a.pl?string=PCSSD&amp;maxhits=1000" TargetMode="External"/><Relationship Id="rId887" Type="http://schemas.openxmlformats.org/officeDocument/2006/relationships/hyperlink" Target="https://www.nj.gov/cgi-bin/education/csg/15/csg1a.pl?string=JK-12K-8401-750&amp;maxhits=1000" TargetMode="External"/><Relationship Id="rId2568" Type="http://schemas.openxmlformats.org/officeDocument/2006/relationships/hyperlink" Target="https://www.nj.gov/cgi-bin/education/csg/15/csg1a.pl?string=LK-12K-120-1800&amp;maxhits=1000" TargetMode="External"/><Relationship Id="rId2982" Type="http://schemas.openxmlformats.org/officeDocument/2006/relationships/hyperlink" Target="https://www.nj.gov/cgi-bin/education/csg/15/csg1a.pl?string=NK-12K-123500plus&amp;maxhits=1000" TargetMode="External"/><Relationship Id="rId3619" Type="http://schemas.openxmlformats.org/officeDocument/2006/relationships/hyperlink" Target="https://www.nj.gov/cgi-bin/education/csg/15/csg1a.pl?string=OCHARTER&amp;maxhits=1000" TargetMode="External"/><Relationship Id="rId5041" Type="http://schemas.openxmlformats.org/officeDocument/2006/relationships/hyperlink" Target="https://www.nj.gov/cgi-bin/education/csg/15/csg1a.pl?string=DK-8K-8401-750&amp;maxhits=1000" TargetMode="External"/><Relationship Id="rId954" Type="http://schemas.openxmlformats.org/officeDocument/2006/relationships/hyperlink" Target="https://www.nj.gov/cgi-bin/education/csg/15/csg1a.pl?string=EK-8K-8751plus&amp;maxhits=1000" TargetMode="External"/><Relationship Id="rId1584" Type="http://schemas.openxmlformats.org/officeDocument/2006/relationships/hyperlink" Target="https://www.nj.gov/cgi-bin/education/csg/17/csg1a.pl?string=OCHARTER&amp;maxhits=1000" TargetMode="External"/><Relationship Id="rId2635" Type="http://schemas.openxmlformats.org/officeDocument/2006/relationships/hyperlink" Target="https://www.nj.gov/cgi-bin/education/csg/15/csg1a.pl?string=JK-12K-8401-750&amp;maxhits=1000" TargetMode="External"/><Relationship Id="rId607" Type="http://schemas.openxmlformats.org/officeDocument/2006/relationships/hyperlink" Target="https://www.nj.gov/cgi-bin/education/csg/15/csg1a.pl?string=GG9-127-129-12&amp;maxhits=1000" TargetMode="External"/><Relationship Id="rId1237" Type="http://schemas.openxmlformats.org/officeDocument/2006/relationships/hyperlink" Target="https://www.nj.gov/cgi-bin/education/csg/15/csg1a.pl?string=EK-8K-8751plus&amp;maxhits=1000" TargetMode="External"/><Relationship Id="rId1651" Type="http://schemas.openxmlformats.org/officeDocument/2006/relationships/hyperlink" Target="https://www.nj.gov/cgi-bin/education/csg/19/csg1a.pl?string=DK-8K-8401-750&amp;maxhits=1000" TargetMode="External"/><Relationship Id="rId2702" Type="http://schemas.openxmlformats.org/officeDocument/2006/relationships/hyperlink" Target="https://www.nj.gov/cgi-bin/education/csg/15/csg1a.pl?string=CK-8K-80-400&amp;maxhits=1000" TargetMode="External"/><Relationship Id="rId1304" Type="http://schemas.openxmlformats.org/officeDocument/2006/relationships/hyperlink" Target="https://www.nj.gov/cgi-bin/education/csg/15/csg1a.pl?string=JK-12K-8401-750&amp;maxhits=1000" TargetMode="External"/><Relationship Id="rId4874" Type="http://schemas.openxmlformats.org/officeDocument/2006/relationships/hyperlink" Target="https://www.nj.gov/cgi-bin/education/csg/17/csg1a.pl?string=OCHARTER&amp;maxhits=1000" TargetMode="External"/><Relationship Id="rId3476" Type="http://schemas.openxmlformats.org/officeDocument/2006/relationships/hyperlink" Target="https://www.nj.gov/cgi-bin/education/csg/15/csg1a.pl?string=OCHARTER&amp;maxhits=1000" TargetMode="External"/><Relationship Id="rId4527" Type="http://schemas.openxmlformats.org/officeDocument/2006/relationships/hyperlink" Target="https://www.nj.gov/cgi-bin/education/csg/15/csg1a.pl?string=NK-12K-123500plus&amp;maxhits=1000" TargetMode="External"/><Relationship Id="rId10" Type="http://schemas.openxmlformats.org/officeDocument/2006/relationships/hyperlink" Target="https://www.nj.gov/cgi-bin/education/csg/15/csg1a.pl?string=IK-12K-80-400&amp;maxhits=1000" TargetMode="External"/><Relationship Id="rId397" Type="http://schemas.openxmlformats.org/officeDocument/2006/relationships/hyperlink" Target="https://www.nj.gov/cgi-bin/education/csg/15/csg1a.pl?string=MK-12K-121800-3500&amp;maxhits=1000" TargetMode="External"/><Relationship Id="rId2078" Type="http://schemas.openxmlformats.org/officeDocument/2006/relationships/hyperlink" Target="https://www.nj.gov/cgi-bin/education/csg/15/csg1a.pl?string=LK-12K-120-1800&amp;maxhits=1000" TargetMode="External"/><Relationship Id="rId2492" Type="http://schemas.openxmlformats.org/officeDocument/2006/relationships/hyperlink" Target="https://www.nj.gov/cgi-bin/education/csg/15/csg1a.pl?string=DK-8K-8401-750&amp;maxhits=1000" TargetMode="External"/><Relationship Id="rId3129" Type="http://schemas.openxmlformats.org/officeDocument/2006/relationships/hyperlink" Target="https://www.nj.gov/cgi-bin/education/csg/15/csg1a.pl?string=KK-12K-8751plus&amp;maxhits=1000" TargetMode="External"/><Relationship Id="rId3890" Type="http://schemas.openxmlformats.org/officeDocument/2006/relationships/hyperlink" Target="https://www.nj.gov/cgi-bin/education/csg/15/csg1a.pl?string=OCHARTER&amp;maxhits=1000" TargetMode="External"/><Relationship Id="rId4941" Type="http://schemas.openxmlformats.org/officeDocument/2006/relationships/hyperlink" Target="https://www.nj.gov/cgi-bin/education/csg/19/csg1a.pl?string=NK-12K-123500plus&amp;maxhits=1000" TargetMode="External"/><Relationship Id="rId464" Type="http://schemas.openxmlformats.org/officeDocument/2006/relationships/hyperlink" Target="https://www.nj.gov/cgi-bin/education/csg/15/csg1a.pl?string=IK-12K-80-400&amp;maxhits=1000" TargetMode="External"/><Relationship Id="rId1094" Type="http://schemas.openxmlformats.org/officeDocument/2006/relationships/hyperlink" Target="https://www.nj.gov/cgi-bin/education/csg/15/csg1a.pl?string=OCHARTER&amp;maxhits=1000" TargetMode="External"/><Relationship Id="rId2145" Type="http://schemas.openxmlformats.org/officeDocument/2006/relationships/hyperlink" Target="https://www.nj.gov/cgi-bin/education/csg/15/csg1a.pl?string=NK-12K-123500plus&amp;maxhits=1000" TargetMode="External"/><Relationship Id="rId3543" Type="http://schemas.openxmlformats.org/officeDocument/2006/relationships/hyperlink" Target="https://www.nj.gov/cgi-bin/education/csg/15/csg1a.pl?string=NK-12K-123500plus&amp;maxhits=1000" TargetMode="External"/><Relationship Id="rId117" Type="http://schemas.openxmlformats.org/officeDocument/2006/relationships/hyperlink" Target="https://www.nj.gov/cgi-bin/education/csg/15/csg1a.pl?string=KK-12K-8751plus&amp;maxhits=1000" TargetMode="External"/><Relationship Id="rId3610" Type="http://schemas.openxmlformats.org/officeDocument/2006/relationships/hyperlink" Target="https://www.nj.gov/cgi-bin/education/csg/15/csg1a.pl?string=AK-6K-6&amp;maxhits=1000" TargetMode="External"/><Relationship Id="rId531" Type="http://schemas.openxmlformats.org/officeDocument/2006/relationships/hyperlink" Target="https://www.nj.gov/cgi-bin/education/csg/15/csg1a.pl?string=DK-8K-8401-750&amp;maxhits=1000" TargetMode="External"/><Relationship Id="rId1161" Type="http://schemas.openxmlformats.org/officeDocument/2006/relationships/hyperlink" Target="https://www.nj.gov/cgi-bin/education/csg/15/csg1a.pl?string=IK-12K-80-400&amp;maxhits=1000" TargetMode="External"/><Relationship Id="rId2212" Type="http://schemas.openxmlformats.org/officeDocument/2006/relationships/hyperlink" Target="https://www.nj.gov/cgi-bin/education/csg/15/csg1a.pl?string=IK-12K-80-400&amp;maxhits=1000" TargetMode="External"/><Relationship Id="rId5368" Type="http://schemas.openxmlformats.org/officeDocument/2006/relationships/hyperlink" Target="https://www.nj.gov/cgi-bin/education/csg/15/csg1a.pl?string=OCHARTER&amp;maxhits=1000" TargetMode="External"/><Relationship Id="rId5782" Type="http://schemas.openxmlformats.org/officeDocument/2006/relationships/hyperlink" Target="https://www.nj.gov/cgi-bin/education/csg/19/csg1a.pl?string=JK-12K-8401-750&amp;maxhits=1000" TargetMode="External"/><Relationship Id="rId1978" Type="http://schemas.openxmlformats.org/officeDocument/2006/relationships/hyperlink" Target="https://www.nj.gov/cgi-bin/education/csg/15/csg1a.pl?string=NK-12K-123500plus&amp;maxhits=1000" TargetMode="External"/><Relationship Id="rId4384" Type="http://schemas.openxmlformats.org/officeDocument/2006/relationships/hyperlink" Target="https://www.nj.gov/cgi-bin/education/csg/15/csg1a.pl?string=OCHARTER&amp;maxhits=1000" TargetMode="External"/><Relationship Id="rId5435" Type="http://schemas.openxmlformats.org/officeDocument/2006/relationships/hyperlink" Target="https://www.nj.gov/cgi-bin/education/csg/15/csg1a.pl?string=KK-12K-8751plus&amp;maxhits=1000" TargetMode="External"/><Relationship Id="rId4037" Type="http://schemas.openxmlformats.org/officeDocument/2006/relationships/hyperlink" Target="https://www.nj.gov/cgi-bin/education/csg/17/csg1a.pl?string=OCHARTER&amp;maxhits=1000" TargetMode="External"/><Relationship Id="rId4451" Type="http://schemas.openxmlformats.org/officeDocument/2006/relationships/hyperlink" Target="https://www.nj.gov/cgi-bin/education/csg/15/csg1a.pl?string=MK-12K-121800-3500&amp;maxhits=1000" TargetMode="External"/><Relationship Id="rId5502" Type="http://schemas.openxmlformats.org/officeDocument/2006/relationships/hyperlink" Target="https://www.nj.gov/cgi-bin/education/csg/15/csg1a.pl?string=GG9-127-129-12&amp;maxhits=1000" TargetMode="External"/><Relationship Id="rId3053" Type="http://schemas.openxmlformats.org/officeDocument/2006/relationships/hyperlink" Target="https://www.nj.gov/cgi-bin/education/csg/15/csg1a.pl?string=KK-12K-8751plus&amp;maxhits=1000" TargetMode="External"/><Relationship Id="rId4104" Type="http://schemas.openxmlformats.org/officeDocument/2006/relationships/hyperlink" Target="https://www.nj.gov/cgi-bin/education/csg/19/csg1a.pl?string=NK-12K-123500plus&amp;maxhits=1000" TargetMode="External"/><Relationship Id="rId3120" Type="http://schemas.openxmlformats.org/officeDocument/2006/relationships/hyperlink" Target="https://www.nj.gov/cgi-bin/education/csg/15/csg1a.pl?string=AK-6K-6&amp;maxhits=1000" TargetMode="External"/><Relationship Id="rId2886" Type="http://schemas.openxmlformats.org/officeDocument/2006/relationships/hyperlink" Target="https://www.nj.gov/cgi-bin/education/csg/15/csg1a.pl?string=AK-6K-6&amp;maxhits=1000" TargetMode="External"/><Relationship Id="rId3937" Type="http://schemas.openxmlformats.org/officeDocument/2006/relationships/hyperlink" Target="https://www.nj.gov/cgi-bin/education/csg/15/csg1a.pl?string=MK-12K-121800-3500&amp;maxhits=1000" TargetMode="External"/><Relationship Id="rId5292" Type="http://schemas.openxmlformats.org/officeDocument/2006/relationships/hyperlink" Target="https://www.nj.gov/cgi-bin/education/csg/15/csg1a.pl?string=OCHARTER&amp;maxhits=1000" TargetMode="External"/><Relationship Id="rId858" Type="http://schemas.openxmlformats.org/officeDocument/2006/relationships/hyperlink" Target="https://www.nj.gov/cgi-bin/education/csg/15/csg1a.pl?string=PCSSD&amp;maxhits=1000" TargetMode="External"/><Relationship Id="rId1488" Type="http://schemas.openxmlformats.org/officeDocument/2006/relationships/hyperlink" Target="https://www.nj.gov/cgi-bin/education/csg/14/csg1a.pl?string=EK-8K-8751plus&amp;maxhits=1000" TargetMode="External"/><Relationship Id="rId2539" Type="http://schemas.openxmlformats.org/officeDocument/2006/relationships/hyperlink" Target="https://www.nj.gov/cgi-bin/education/csg/15/csg1a.pl?string=DK-8K-8401-750&amp;maxhits=1000" TargetMode="External"/><Relationship Id="rId2953" Type="http://schemas.openxmlformats.org/officeDocument/2006/relationships/hyperlink" Target="https://www.nj.gov/cgi-bin/education/csg/15/csg1a.pl?string=MK-12K-121800-3500&amp;maxhits=1000" TargetMode="External"/><Relationship Id="rId925" Type="http://schemas.openxmlformats.org/officeDocument/2006/relationships/hyperlink" Target="https://www.nj.gov/cgi-bin/education/csg/15/csg1a.pl?string=NK-12K-123500plus&amp;maxhits=1000" TargetMode="External"/><Relationship Id="rId1555" Type="http://schemas.openxmlformats.org/officeDocument/2006/relationships/hyperlink" Target="https://www.nj.gov/cgi-bin/education/csg/17/csg1a.pl?string=OCHARTER&amp;maxhits=1000" TargetMode="External"/><Relationship Id="rId2606" Type="http://schemas.openxmlformats.org/officeDocument/2006/relationships/hyperlink" Target="https://www.nj.gov/cgi-bin/education/csg/15/csg1a.pl?string=EK-8K-8751plus&amp;maxhits=1000" TargetMode="External"/><Relationship Id="rId5012" Type="http://schemas.openxmlformats.org/officeDocument/2006/relationships/hyperlink" Target="https://www.nj.gov/cgi-bin/education/csg/15/csg1a.pl?string=LK-12K-120-1800&amp;maxhits=1000" TargetMode="External"/><Relationship Id="rId1208" Type="http://schemas.openxmlformats.org/officeDocument/2006/relationships/hyperlink" Target="https://www.nj.gov/cgi-bin/education/csg/15/csg1a.pl?string=OCHARTER&amp;maxhits=1000" TargetMode="External"/><Relationship Id="rId1622" Type="http://schemas.openxmlformats.org/officeDocument/2006/relationships/hyperlink" Target="https://www.nj.gov/cgi-bin/education/csg/19/csg1a.pl?string=AK-6K-6&amp;maxhits=1000" TargetMode="External"/><Relationship Id="rId4778" Type="http://schemas.openxmlformats.org/officeDocument/2006/relationships/hyperlink" Target="https://www.nj.gov/cgi-bin/education/csg/15/csg1a.pl?string=AK-6K-6&amp;maxhits=1000" TargetMode="External"/><Relationship Id="rId3794" Type="http://schemas.openxmlformats.org/officeDocument/2006/relationships/hyperlink" Target="https://www.nj.gov/cgi-bin/education/csg/15/csg1a.pl?string=NK-12K-123500plus&amp;maxhits=1000" TargetMode="External"/><Relationship Id="rId4845" Type="http://schemas.openxmlformats.org/officeDocument/2006/relationships/hyperlink" Target="https://www.nj.gov/cgi-bin/education/csg/17/csg1a.pl?string=OCHARTER&amp;maxhits=1000" TargetMode="External"/><Relationship Id="rId2396" Type="http://schemas.openxmlformats.org/officeDocument/2006/relationships/hyperlink" Target="https://www.nj.gov/cgi-bin/education/csg/17/csg1a.pl?string=OCHARTER&amp;maxhits=1000" TargetMode="External"/><Relationship Id="rId3447" Type="http://schemas.openxmlformats.org/officeDocument/2006/relationships/hyperlink" Target="https://www.nj.gov/cgi-bin/education/csg/15/csg1a.pl?string=GG9-127-129-12&amp;maxhits=1000" TargetMode="External"/><Relationship Id="rId3861" Type="http://schemas.openxmlformats.org/officeDocument/2006/relationships/hyperlink" Target="https://www.nj.gov/cgi-bin/education/csg/15/csg1a.pl?string=IK-12K-80-400&amp;maxhits=1000" TargetMode="External"/><Relationship Id="rId4912" Type="http://schemas.openxmlformats.org/officeDocument/2006/relationships/hyperlink" Target="https://www.nj.gov/cgi-bin/education/csg/19/csg1a.pl?string=EK-8K-8751plus&amp;maxhits=1000" TargetMode="External"/><Relationship Id="rId368" Type="http://schemas.openxmlformats.org/officeDocument/2006/relationships/hyperlink" Target="https://www.nj.gov/cgi-bin/education/csg/15/csg1a.pl?string=OCHARTER&amp;maxhits=1000" TargetMode="External"/><Relationship Id="rId782" Type="http://schemas.openxmlformats.org/officeDocument/2006/relationships/hyperlink" Target="https://www.nj.gov/cgi-bin/education/csg/19/csg1a.pl?string=NK-12K-123500plus&amp;maxhits=1000" TargetMode="External"/><Relationship Id="rId2049" Type="http://schemas.openxmlformats.org/officeDocument/2006/relationships/hyperlink" Target="https://www.nj.gov/cgi-bin/education/csg/15/csg1a.pl?string=NK-12K-123500plus&amp;maxhits=1000" TargetMode="External"/><Relationship Id="rId2463" Type="http://schemas.openxmlformats.org/officeDocument/2006/relationships/hyperlink" Target="https://www.nj.gov/cgi-bin/education/csg/19/csg1a.pl?string=HK-12K-6&amp;maxhits=1000" TargetMode="External"/><Relationship Id="rId3514" Type="http://schemas.openxmlformats.org/officeDocument/2006/relationships/hyperlink" Target="https://www.nj.gov/cgi-bin/education/csg/15/csg1a.pl?string=FG7-127-129-12&amp;maxhits=1000" TargetMode="External"/><Relationship Id="rId435" Type="http://schemas.openxmlformats.org/officeDocument/2006/relationships/hyperlink" Target="https://www.nj.gov/cgi-bin/education/csg/15/csg1a.pl?string=NK-12K-123500plus&amp;maxhits=1000" TargetMode="External"/><Relationship Id="rId1065" Type="http://schemas.openxmlformats.org/officeDocument/2006/relationships/hyperlink" Target="https://www.nj.gov/cgi-bin/education/csg/15/csg1a.pl?string=OCHARTER&amp;maxhits=1000" TargetMode="External"/><Relationship Id="rId2116" Type="http://schemas.openxmlformats.org/officeDocument/2006/relationships/hyperlink" Target="https://www.nj.gov/cgi-bin/education/csg/15/csg1a.pl?string=EK-8K-8751plus&amp;maxhits=1000" TargetMode="External"/><Relationship Id="rId2530" Type="http://schemas.openxmlformats.org/officeDocument/2006/relationships/hyperlink" Target="https://www.nj.gov/cgi-bin/education/csg/15/csg1a.pl?string=JK-12K-8401-750&amp;maxhits=1000" TargetMode="External"/><Relationship Id="rId5686" Type="http://schemas.openxmlformats.org/officeDocument/2006/relationships/hyperlink" Target="https://www.nj.gov/cgi-bin/education/csg/17/csg1a.pl?string=OCHARTER&amp;maxhits=1000" TargetMode="External"/><Relationship Id="rId502" Type="http://schemas.openxmlformats.org/officeDocument/2006/relationships/hyperlink" Target="https://www.nj.gov/cgi-bin/education/csg/15/csg1a.pl?string=NK-12K-123500plus&amp;maxhits=1000" TargetMode="External"/><Relationship Id="rId1132" Type="http://schemas.openxmlformats.org/officeDocument/2006/relationships/hyperlink" Target="https://www.nj.gov/cgi-bin/education/csg/15/csg1a.pl?string=AK-6K-6&amp;maxhits=1000" TargetMode="External"/><Relationship Id="rId4288" Type="http://schemas.openxmlformats.org/officeDocument/2006/relationships/hyperlink" Target="https://www.nj.gov/cgi-bin/education/csg/15/csg1a.pl?string=CK-8K-80-400&amp;maxhits=1000" TargetMode="External"/><Relationship Id="rId5339" Type="http://schemas.openxmlformats.org/officeDocument/2006/relationships/hyperlink" Target="https://www.nj.gov/cgi-bin/education/csg/15/csg1a.pl?string=OCHARTER&amp;maxhits=1000" TargetMode="External"/><Relationship Id="rId4355" Type="http://schemas.openxmlformats.org/officeDocument/2006/relationships/hyperlink" Target="https://www.nj.gov/cgi-bin/education/csg/15/csg1a.pl?string=OCHARTER&amp;maxhits=1000" TargetMode="External"/><Relationship Id="rId5753" Type="http://schemas.openxmlformats.org/officeDocument/2006/relationships/hyperlink" Target="https://www.nj.gov/cgi-bin/education/csg/19/csg1a.pl?string=NK-12K-123500plus&amp;maxhits=1000" TargetMode="External"/><Relationship Id="rId1949" Type="http://schemas.openxmlformats.org/officeDocument/2006/relationships/hyperlink" Target="https://www.nj.gov/cgi-bin/education/csg/15/csg1a.pl?string=NK-12K-123500plus&amp;maxhits=1000" TargetMode="External"/><Relationship Id="rId4008" Type="http://schemas.openxmlformats.org/officeDocument/2006/relationships/hyperlink" Target="https://www.nj.gov/cgi-bin/education/csg/17/csg1a.pl?string=OCHARTER&amp;maxhits=1000" TargetMode="External"/><Relationship Id="rId5406" Type="http://schemas.openxmlformats.org/officeDocument/2006/relationships/hyperlink" Target="https://www.nj.gov/cgi-bin/education/csg/15/csg1a.pl?string=EK-8K-8751plus&amp;maxhits=1000" TargetMode="External"/><Relationship Id="rId292" Type="http://schemas.openxmlformats.org/officeDocument/2006/relationships/hyperlink" Target="https://www.nj.gov/cgi-bin/education/csg/15/csg1a.pl?string=AK-6K-6&amp;maxhits=1000" TargetMode="External"/><Relationship Id="rId3371" Type="http://schemas.openxmlformats.org/officeDocument/2006/relationships/hyperlink" Target="https://www.nj.gov/cgi-bin/education/csg/15/csg1a.pl?string=JK-12K-8401-750&amp;maxhits=1000" TargetMode="External"/><Relationship Id="rId4422" Type="http://schemas.openxmlformats.org/officeDocument/2006/relationships/hyperlink" Target="https://www.nj.gov/cgi-bin/education/csg/15/csg1a.pl?string=AK-6K-6&amp;maxhits=1000" TargetMode="External"/><Relationship Id="rId3024" Type="http://schemas.openxmlformats.org/officeDocument/2006/relationships/hyperlink" Target="https://www.nj.gov/cgi-bin/education/csg/15/csg1a.pl?string=LK-12K-120-1800&amp;maxhits=1000" TargetMode="External"/><Relationship Id="rId2040" Type="http://schemas.openxmlformats.org/officeDocument/2006/relationships/hyperlink" Target="https://www.nj.gov/cgi-bin/education/csg/15/csg1a.pl?string=MK-12K-121800-3500&amp;maxhits=1000" TargetMode="External"/><Relationship Id="rId5196" Type="http://schemas.openxmlformats.org/officeDocument/2006/relationships/hyperlink" Target="https://www.nj.gov/cgi-bin/education/csg/15/csg1a.pl?string=EK-8K-8751plus&amp;maxhits=1000" TargetMode="External"/><Relationship Id="rId5263" Type="http://schemas.openxmlformats.org/officeDocument/2006/relationships/hyperlink" Target="https://www.nj.gov/cgi-bin/education/csg/15/csg1a.pl?string=LK-12K-120-1800&amp;maxhits=1000" TargetMode="External"/><Relationship Id="rId1459" Type="http://schemas.openxmlformats.org/officeDocument/2006/relationships/hyperlink" Target="https://www.nj.gov/cgi-bin/education/csg/15/csg1a.pl?string=NK-12K-123500plus&amp;maxhits=1000" TargetMode="External"/><Relationship Id="rId2857" Type="http://schemas.openxmlformats.org/officeDocument/2006/relationships/hyperlink" Target="https://www.nj.gov/cgi-bin/education/csg/15/csg1a.pl?string=OCHARTER&amp;maxhits=1000" TargetMode="External"/><Relationship Id="rId3908" Type="http://schemas.openxmlformats.org/officeDocument/2006/relationships/hyperlink" Target="https://www.nj.gov/cgi-bin/education/csg/15/csg1a.pl?string=IK-12K-80-400&amp;maxhits=1000" TargetMode="External"/><Relationship Id="rId5330" Type="http://schemas.openxmlformats.org/officeDocument/2006/relationships/hyperlink" Target="https://www.nj.gov/cgi-bin/education/csg/15/csg1a.pl?string=NK-12K-123500plus&amp;maxhits=1000" TargetMode="External"/><Relationship Id="rId98" Type="http://schemas.openxmlformats.org/officeDocument/2006/relationships/hyperlink" Target="https://www.nj.gov/cgi-bin/education/csg/15/csg1a.pl?string=EK-8K-8751plus&amp;maxhits=1000" TargetMode="External"/><Relationship Id="rId829" Type="http://schemas.openxmlformats.org/officeDocument/2006/relationships/hyperlink" Target="https://www.nj.gov/cgi-bin/education/csg/15/csg1a.pl?string=KK-12K-8751plus&amp;maxhits=1000" TargetMode="External"/><Relationship Id="rId1873" Type="http://schemas.openxmlformats.org/officeDocument/2006/relationships/hyperlink" Target="https://www.nj.gov/cgi-bin/education/csg/15/csg1a.pl?string=GG9-127-129-12&amp;maxhits=1000" TargetMode="External"/><Relationship Id="rId2924" Type="http://schemas.openxmlformats.org/officeDocument/2006/relationships/hyperlink" Target="https://www.nj.gov/cgi-bin/education/csg/15/csg1a.pl?string=GG9-127-129-12&amp;maxhits=1000" TargetMode="External"/><Relationship Id="rId1526" Type="http://schemas.openxmlformats.org/officeDocument/2006/relationships/hyperlink" Target="https://www.nj.gov/cgi-bin/education/csg/17/csg1a.pl?string=OCHARTER&amp;maxhits=1000" TargetMode="External"/><Relationship Id="rId1940" Type="http://schemas.openxmlformats.org/officeDocument/2006/relationships/hyperlink" Target="https://www.nj.gov/cgi-bin/education/csg/15/csg1a.pl?string=FG7-127-129-12&amp;maxhits=1000" TargetMode="External"/><Relationship Id="rId3698" Type="http://schemas.openxmlformats.org/officeDocument/2006/relationships/hyperlink" Target="https://www.nj.gov/cgi-bin/education/csg/15/csg1a.pl?string=JK-12K-8401-750&amp;maxhits=1000" TargetMode="External"/><Relationship Id="rId4749" Type="http://schemas.openxmlformats.org/officeDocument/2006/relationships/hyperlink" Target="https://www.nj.gov/cgi-bin/education/csg/15/csg1a.pl?string=OCHARTER&amp;maxhits=1000" TargetMode="External"/><Relationship Id="rId3765" Type="http://schemas.openxmlformats.org/officeDocument/2006/relationships/hyperlink" Target="https://www.nj.gov/cgi-bin/education/csg/15/csg1a.pl?string=DK-8K-8401-750&amp;maxhits=1000" TargetMode="External"/><Relationship Id="rId4816" Type="http://schemas.openxmlformats.org/officeDocument/2006/relationships/hyperlink" Target="https://www.nj.gov/cgi-bin/education/csg/14/csg1a.pl?string=NK-12K-123500plus&amp;maxhits=1000" TargetMode="External"/><Relationship Id="rId686" Type="http://schemas.openxmlformats.org/officeDocument/2006/relationships/hyperlink" Target="https://www.nj.gov/cgi-bin/education/csg/17/csg1a.pl?string=OCHARTER&amp;maxhits=1000" TargetMode="External"/><Relationship Id="rId2367" Type="http://schemas.openxmlformats.org/officeDocument/2006/relationships/hyperlink" Target="https://www.nj.gov/cgi-bin/education/csg/17/csg1a.pl?string=OCHARTER&amp;maxhits=1000" TargetMode="External"/><Relationship Id="rId2781" Type="http://schemas.openxmlformats.org/officeDocument/2006/relationships/hyperlink" Target="https://www.nj.gov/cgi-bin/education/csg/15/csg1a.pl?string=AK-6K-6&amp;maxhits=1000" TargetMode="External"/><Relationship Id="rId3418" Type="http://schemas.openxmlformats.org/officeDocument/2006/relationships/hyperlink" Target="https://www.nj.gov/cgi-bin/education/csg/15/csg1a.pl?string=IK-12K-80-400&amp;maxhits=1000" TargetMode="External"/><Relationship Id="rId339" Type="http://schemas.openxmlformats.org/officeDocument/2006/relationships/hyperlink" Target="https://www.nj.gov/cgi-bin/education/csg/15/csg1a.pl?string=CK-8K-80-400&amp;maxhits=1000" TargetMode="External"/><Relationship Id="rId753" Type="http://schemas.openxmlformats.org/officeDocument/2006/relationships/hyperlink" Target="https://www.nj.gov/cgi-bin/education/csg/17/csg1a.pl?string=MK-12K-121800-3500&amp;maxhits=1000" TargetMode="External"/><Relationship Id="rId1383" Type="http://schemas.openxmlformats.org/officeDocument/2006/relationships/hyperlink" Target="https://www.nj.gov/cgi-bin/education/csg/15/csg1a.pl?string=LK-12K-120-1800&amp;maxhits=1000" TargetMode="External"/><Relationship Id="rId2434" Type="http://schemas.openxmlformats.org/officeDocument/2006/relationships/hyperlink" Target="https://www.nj.gov/cgi-bin/education/csg/19/csg1a.pl?string=DK-8K-8401-750&amp;maxhits=1000" TargetMode="External"/><Relationship Id="rId3832" Type="http://schemas.openxmlformats.org/officeDocument/2006/relationships/hyperlink" Target="https://www.nj.gov/cgi-bin/education/csg/15/csg1a.pl?string=NK-12K-123500plus&amp;maxhits=1000" TargetMode="External"/><Relationship Id="rId406" Type="http://schemas.openxmlformats.org/officeDocument/2006/relationships/hyperlink" Target="https://www.nj.gov/cgi-bin/education/csg/15/csg1a.pl?string=JK-12K-8401-750&amp;maxhits=1000" TargetMode="External"/><Relationship Id="rId1036" Type="http://schemas.openxmlformats.org/officeDocument/2006/relationships/hyperlink" Target="https://www.nj.gov/cgi-bin/education/csg/15/csg1a.pl?string=KK-12K-8751plus&amp;maxhits=1000" TargetMode="External"/><Relationship Id="rId820" Type="http://schemas.openxmlformats.org/officeDocument/2006/relationships/hyperlink" Target="https://www.nj.gov/cgi-bin/education/csg/19/csg1a.pl?string=CK-8K-80-400&amp;maxhits=1000" TargetMode="External"/><Relationship Id="rId1450" Type="http://schemas.openxmlformats.org/officeDocument/2006/relationships/hyperlink" Target="https://www.nj.gov/cgi-bin/education/csg/15/csg1a.pl?string=MK-12K-121800-3500&amp;maxhits=1000" TargetMode="External"/><Relationship Id="rId2501" Type="http://schemas.openxmlformats.org/officeDocument/2006/relationships/hyperlink" Target="https://www.nj.gov/cgi-bin/education/csg/15/csg1a.pl?string=EK-8K-8751plus&amp;maxhits=1000" TargetMode="External"/><Relationship Id="rId5657" Type="http://schemas.openxmlformats.org/officeDocument/2006/relationships/hyperlink" Target="https://www.nj.gov/cgi-bin/education/csg/17/csg1a.pl?string=DK-8K-8401-750&amp;maxhits=1000" TargetMode="External"/><Relationship Id="rId1103" Type="http://schemas.openxmlformats.org/officeDocument/2006/relationships/hyperlink" Target="https://www.nj.gov/cgi-bin/education/csg/15/csg1a.pl?string=FG7-127-129-12&amp;maxhits=1000" TargetMode="External"/><Relationship Id="rId4259" Type="http://schemas.openxmlformats.org/officeDocument/2006/relationships/hyperlink" Target="https://www.nj.gov/cgi-bin/education/csg/15/csg1a.pl?string=LK-12K-120-1800&amp;maxhits=1000" TargetMode="External"/><Relationship Id="rId4673" Type="http://schemas.openxmlformats.org/officeDocument/2006/relationships/hyperlink" Target="https://www.nj.gov/cgi-bin/education/csg/15/csg1a.pl?string=NK-12K-123500plus&amp;maxhits=1000" TargetMode="External"/><Relationship Id="rId5724" Type="http://schemas.openxmlformats.org/officeDocument/2006/relationships/hyperlink" Target="https://www.nj.gov/cgi-bin/education/csg/17/csg1a.pl?string=OCHARTER&amp;maxhits=1000" TargetMode="External"/><Relationship Id="rId3275" Type="http://schemas.openxmlformats.org/officeDocument/2006/relationships/hyperlink" Target="https://www.nj.gov/cgi-bin/education/csg/19/csg1a.pl?string=NK-12K-123500plus&amp;maxhits=1000" TargetMode="External"/><Relationship Id="rId4326" Type="http://schemas.openxmlformats.org/officeDocument/2006/relationships/hyperlink" Target="https://www.nj.gov/cgi-bin/education/csg/15/csg1a.pl?string=LK-12K-120-1800&amp;maxhits=1000" TargetMode="External"/><Relationship Id="rId4740" Type="http://schemas.openxmlformats.org/officeDocument/2006/relationships/hyperlink" Target="https://www.nj.gov/cgi-bin/education/csg/15/csg1a.pl?string=MK-12K-121800-3500&amp;maxhits=1000" TargetMode="External"/><Relationship Id="rId196" Type="http://schemas.openxmlformats.org/officeDocument/2006/relationships/hyperlink" Target="https://www.nj.gov/cgi-bin/education/csg/15/csg1a.pl?string=IK-12K-80-400&amp;maxhits=1000" TargetMode="External"/><Relationship Id="rId2291" Type="http://schemas.openxmlformats.org/officeDocument/2006/relationships/hyperlink" Target="https://www.nj.gov/cgi-bin/education/csg/15/csg1a.pl?string=LK-12K-120-1800&amp;maxhits=1000" TargetMode="External"/><Relationship Id="rId3342" Type="http://schemas.openxmlformats.org/officeDocument/2006/relationships/hyperlink" Target="https://www.nj.gov/cgi-bin/education/csg/15/csg1a.pl?string=PCSSD&amp;maxhits=1000" TargetMode="External"/><Relationship Id="rId263" Type="http://schemas.openxmlformats.org/officeDocument/2006/relationships/hyperlink" Target="https://www.nj.gov/cgi-bin/education/csg/15/csg1a.pl?string=OCHARTER&amp;maxhits=1000" TargetMode="External"/><Relationship Id="rId330" Type="http://schemas.openxmlformats.org/officeDocument/2006/relationships/hyperlink" Target="https://www.nj.gov/cgi-bin/education/csg/15/csg1a.pl?string=NK-12K-123500plus&amp;maxhits=1000" TargetMode="External"/><Relationship Id="rId2011" Type="http://schemas.openxmlformats.org/officeDocument/2006/relationships/hyperlink" Target="https://www.nj.gov/cgi-bin/education/csg/15/csg1a.pl?string=DK-8K-8401-750&amp;maxhits=1000" TargetMode="External"/><Relationship Id="rId5167" Type="http://schemas.openxmlformats.org/officeDocument/2006/relationships/hyperlink" Target="https://www.nj.gov/cgi-bin/education/csg/15/csg1a.pl?string=PCSSD&amp;maxhits=1000" TargetMode="External"/><Relationship Id="rId4183" Type="http://schemas.openxmlformats.org/officeDocument/2006/relationships/hyperlink" Target="https://www.nj.gov/cgi-bin/education/csg/15/csg1a.pl?string=MK-12K-121800-3500&amp;maxhits=1000" TargetMode="External"/><Relationship Id="rId5581" Type="http://schemas.openxmlformats.org/officeDocument/2006/relationships/hyperlink" Target="https://www.nj.gov/cgi-bin/education/csg/15/csg1a.pl?string=IK-12K-80-400&amp;maxhits=1000" TargetMode="External"/><Relationship Id="rId1777" Type="http://schemas.openxmlformats.org/officeDocument/2006/relationships/hyperlink" Target="https://www.nj.gov/cgi-bin/education/csg/15/csg1a.pl?string=GG9-127-129-12&amp;maxhits=1000" TargetMode="External"/><Relationship Id="rId2828" Type="http://schemas.openxmlformats.org/officeDocument/2006/relationships/hyperlink" Target="https://www.nj.gov/cgi-bin/education/csg/15/csg1a.pl?string=CK-8K-80-400&amp;maxhits=1000" TargetMode="External"/><Relationship Id="rId5234" Type="http://schemas.openxmlformats.org/officeDocument/2006/relationships/hyperlink" Target="https://www.nj.gov/cgi-bin/education/csg/15/csg1a.pl?string=OCHARTER&amp;maxhits=1000" TargetMode="External"/><Relationship Id="rId69" Type="http://schemas.openxmlformats.org/officeDocument/2006/relationships/hyperlink" Target="https://www.nj.gov/cgi-bin/education/csg/15/csg1a.pl?string=MK-12K-121800-3500&amp;maxhits=1000" TargetMode="External"/><Relationship Id="rId1844" Type="http://schemas.openxmlformats.org/officeDocument/2006/relationships/hyperlink" Target="https://www.nj.gov/cgi-bin/education/csg/15/csg1a.pl?string=MK-12K-121800-3500&amp;maxhits=1000" TargetMode="External"/><Relationship Id="rId4250" Type="http://schemas.openxmlformats.org/officeDocument/2006/relationships/hyperlink" Target="https://www.nj.gov/cgi-bin/education/csg/15/csg1a.pl?string=QCOUNTYVOC&amp;maxhits=1000" TargetMode="External"/><Relationship Id="rId5301" Type="http://schemas.openxmlformats.org/officeDocument/2006/relationships/hyperlink" Target="https://www.nj.gov/cgi-bin/education/csg/15/csg1a.pl?string=IK-12K-80-400&amp;maxhits=1000" TargetMode="External"/><Relationship Id="rId1911" Type="http://schemas.openxmlformats.org/officeDocument/2006/relationships/hyperlink" Target="https://www.nj.gov/cgi-bin/education/csg/15/csg1a.pl?string=OCHARTER&amp;maxhits=1000" TargetMode="External"/><Relationship Id="rId3669" Type="http://schemas.openxmlformats.org/officeDocument/2006/relationships/hyperlink" Target="https://www.nj.gov/cgi-bin/education/csg/15/csg1a.pl?string=NK-12K-123500plus&amp;maxhits=1000" TargetMode="External"/><Relationship Id="rId5091" Type="http://schemas.openxmlformats.org/officeDocument/2006/relationships/hyperlink" Target="https://www.nj.gov/cgi-bin/education/csg/15/csg1a.pl?string=AK-6K-6&amp;maxhits=1000" TargetMode="External"/><Relationship Id="rId1287" Type="http://schemas.openxmlformats.org/officeDocument/2006/relationships/hyperlink" Target="https://www.nj.gov/cgi-bin/education/csg/15/csg1a.pl?string=MK-12K-121800-3500&amp;maxhits=1000" TargetMode="External"/><Relationship Id="rId2685" Type="http://schemas.openxmlformats.org/officeDocument/2006/relationships/hyperlink" Target="https://www.nj.gov/cgi-bin/education/csg/15/csg1a.pl?string=JK-12K-8401-750&amp;maxhits=1000" TargetMode="External"/><Relationship Id="rId3736" Type="http://schemas.openxmlformats.org/officeDocument/2006/relationships/hyperlink" Target="https://www.nj.gov/cgi-bin/education/csg/15/csg1a.pl?string=NK-12K-123500plus&amp;maxhits=1000" TargetMode="External"/><Relationship Id="rId657" Type="http://schemas.openxmlformats.org/officeDocument/2006/relationships/hyperlink" Target="https://www.nj.gov/cgi-bin/education/csg/15/csg1a.pl?string=IK-12K-80-400&amp;maxhits=1000" TargetMode="External"/><Relationship Id="rId2338" Type="http://schemas.openxmlformats.org/officeDocument/2006/relationships/hyperlink" Target="https://www.nj.gov/cgi-bin/education/csg/17/csg1a.pl?string=JK-12K-8401-750&amp;maxhits=1000" TargetMode="External"/><Relationship Id="rId2752" Type="http://schemas.openxmlformats.org/officeDocument/2006/relationships/hyperlink" Target="https://www.nj.gov/cgi-bin/education/csg/15/csg1a.pl?string=OCHARTER&amp;maxhits=1000" TargetMode="External"/><Relationship Id="rId3803" Type="http://schemas.openxmlformats.org/officeDocument/2006/relationships/hyperlink" Target="https://www.nj.gov/cgi-bin/education/csg/15/csg1a.pl?string=EK-8K-8751plus&amp;maxhits=1000" TargetMode="External"/><Relationship Id="rId724" Type="http://schemas.openxmlformats.org/officeDocument/2006/relationships/hyperlink" Target="https://www.nj.gov/cgi-bin/education/csg/17/csg1a.pl?string=OCHARTER&amp;maxhits=1000" TargetMode="External"/><Relationship Id="rId1354" Type="http://schemas.openxmlformats.org/officeDocument/2006/relationships/hyperlink" Target="https://www.nj.gov/cgi-bin/education/csg/15/csg1a.pl?string=EK-8K-8751plus&amp;maxhits=1000" TargetMode="External"/><Relationship Id="rId2405" Type="http://schemas.openxmlformats.org/officeDocument/2006/relationships/hyperlink" Target="https://www.nj.gov/cgi-bin/education/csg/17/csg1a.pl?string=OCHARTER&amp;maxhits=1000" TargetMode="External"/><Relationship Id="rId60" Type="http://schemas.openxmlformats.org/officeDocument/2006/relationships/hyperlink" Target="https://www.nj.gov/cgi-bin/education/csg/15/csg1a.pl?string=MK-12K-121800-3500&amp;maxhits=1000" TargetMode="External"/><Relationship Id="rId1007" Type="http://schemas.openxmlformats.org/officeDocument/2006/relationships/hyperlink" Target="https://www.nj.gov/cgi-bin/education/csg/15/csg1a.pl?string=HK-12K-6&amp;maxhits=1000" TargetMode="External"/><Relationship Id="rId1421" Type="http://schemas.openxmlformats.org/officeDocument/2006/relationships/hyperlink" Target="https://www.nj.gov/cgi-bin/education/csg/15/csg1a.pl?string=FG7-127-129-12&amp;maxhits=1000" TargetMode="External"/><Relationship Id="rId4577" Type="http://schemas.openxmlformats.org/officeDocument/2006/relationships/hyperlink" Target="https://www.nj.gov/cgi-bin/education/csg/15/csg1a.pl?string=DK-8K-8401-750&amp;maxhits=1000" TargetMode="External"/><Relationship Id="rId4991" Type="http://schemas.openxmlformats.org/officeDocument/2006/relationships/hyperlink" Target="https://www.nj.gov/cgi-bin/education/csg/15/csg1a.pl?string=IK-12K-80-400&amp;maxhits=1000" TargetMode="External"/><Relationship Id="rId5628" Type="http://schemas.openxmlformats.org/officeDocument/2006/relationships/hyperlink" Target="https://www.nj.gov/cgi-bin/education/csg/14/csg1a.pl?string=EK-8K-8751plus&amp;maxhits=1000" TargetMode="External"/><Relationship Id="rId3179" Type="http://schemas.openxmlformats.org/officeDocument/2006/relationships/hyperlink" Target="https://www.nj.gov/cgi-bin/education/csg/17/csg1a.pl?string=OCHARTER&amp;maxhits=1000" TargetMode="External"/><Relationship Id="rId3593" Type="http://schemas.openxmlformats.org/officeDocument/2006/relationships/hyperlink" Target="https://www.nj.gov/cgi-bin/education/csg/15/csg1a.pl?string=AK-6K-6&amp;maxhits=1000" TargetMode="External"/><Relationship Id="rId4644" Type="http://schemas.openxmlformats.org/officeDocument/2006/relationships/hyperlink" Target="https://www.nj.gov/cgi-bin/education/csg/15/csg1a.pl?string=IK-12K-80-400&amp;maxhits=1000" TargetMode="External"/><Relationship Id="rId2195" Type="http://schemas.openxmlformats.org/officeDocument/2006/relationships/hyperlink" Target="https://www.nj.gov/cgi-bin/education/csg/15/csg1a.pl?string=NK-12K-123500plus&amp;maxhits=1000" TargetMode="External"/><Relationship Id="rId3246" Type="http://schemas.openxmlformats.org/officeDocument/2006/relationships/hyperlink" Target="https://www.nj.gov/cgi-bin/education/csg/17/csg1a.pl?string=OCHARTER&amp;maxhits=1000" TargetMode="External"/><Relationship Id="rId167" Type="http://schemas.openxmlformats.org/officeDocument/2006/relationships/hyperlink" Target="https://www.nj.gov/cgi-bin/education/csg/15/csg1a.pl?string=OCHARTER&amp;maxhits=1000" TargetMode="External"/><Relationship Id="rId581" Type="http://schemas.openxmlformats.org/officeDocument/2006/relationships/hyperlink" Target="https://www.nj.gov/cgi-bin/education/csg/15/csg1a.pl?string=GG9-127-129-12&amp;maxhits=1000" TargetMode="External"/><Relationship Id="rId2262" Type="http://schemas.openxmlformats.org/officeDocument/2006/relationships/hyperlink" Target="https://www.nj.gov/cgi-bin/education/csg/15/csg1a.pl?string=MK-12K-121800-3500&amp;maxhits=1000" TargetMode="External"/><Relationship Id="rId3660" Type="http://schemas.openxmlformats.org/officeDocument/2006/relationships/hyperlink" Target="https://www.nj.gov/cgi-bin/education/csg/15/csg1a.pl?string=CK-8K-80-400&amp;maxhits=1000" TargetMode="External"/><Relationship Id="rId4711" Type="http://schemas.openxmlformats.org/officeDocument/2006/relationships/hyperlink" Target="https://www.nj.gov/cgi-bin/education/csg/15/csg1a.pl?string=LK-12K-120-1800&amp;maxhits=1000" TargetMode="External"/><Relationship Id="rId234" Type="http://schemas.openxmlformats.org/officeDocument/2006/relationships/hyperlink" Target="https://www.nj.gov/cgi-bin/education/csg/15/csg1a.pl?string=MK-12K-121800-3500&amp;maxhits=1000" TargetMode="External"/><Relationship Id="rId3313" Type="http://schemas.openxmlformats.org/officeDocument/2006/relationships/hyperlink" Target="https://www.nj.gov/cgi-bin/education/csg/15/csg1a.pl?string=KK-12K-8751plus&amp;maxhits=1000" TargetMode="External"/><Relationship Id="rId5485" Type="http://schemas.openxmlformats.org/officeDocument/2006/relationships/hyperlink" Target="https://www.nj.gov/cgi-bin/education/csg/15/csg1a.pl?string=AK-6K-6&amp;maxhits=1000" TargetMode="External"/><Relationship Id="rId301" Type="http://schemas.openxmlformats.org/officeDocument/2006/relationships/hyperlink" Target="https://www.nj.gov/cgi-bin/education/csg/15/csg1a.pl?string=MK-12K-121800-3500&amp;maxhits=1000" TargetMode="External"/><Relationship Id="rId4087" Type="http://schemas.openxmlformats.org/officeDocument/2006/relationships/hyperlink" Target="https://www.nj.gov/cgi-bin/education/csg/19/csg1a.pl?string=DK-8K-8401-750&amp;maxhits=1000" TargetMode="External"/><Relationship Id="rId5138" Type="http://schemas.openxmlformats.org/officeDocument/2006/relationships/hyperlink" Target="https://www.nj.gov/cgi-bin/education/csg/15/csg1a.pl?string=OCHARTER&amp;maxhits=1000" TargetMode="External"/><Relationship Id="rId5552" Type="http://schemas.openxmlformats.org/officeDocument/2006/relationships/hyperlink" Target="https://www.nj.gov/cgi-bin/education/csg/15/csg1a.pl?string=DK-8K-8401-750&amp;maxhits=1000" TargetMode="External"/><Relationship Id="rId1748" Type="http://schemas.openxmlformats.org/officeDocument/2006/relationships/hyperlink" Target="https://www.nj.gov/cgi-bin/education/csg/15/csg1a.pl?string=LK-12K-120-1800&amp;maxhits=1000" TargetMode="External"/><Relationship Id="rId4154" Type="http://schemas.openxmlformats.org/officeDocument/2006/relationships/hyperlink" Target="https://www.nj.gov/cgi-bin/education/csg/15/csg1a.pl?string=GG9-127-129-12&amp;maxhits=1000" TargetMode="External"/><Relationship Id="rId5205" Type="http://schemas.openxmlformats.org/officeDocument/2006/relationships/hyperlink" Target="https://www.nj.gov/cgi-bin/education/csg/15/csg1a.pl?string=OCHARTER&amp;maxhits=1000" TargetMode="External"/><Relationship Id="rId3170" Type="http://schemas.openxmlformats.org/officeDocument/2006/relationships/hyperlink" Target="https://www.nj.gov/cgi-bin/education/csg/17/csg1a.pl?string=OCHARTER&amp;maxhits=1000" TargetMode="External"/><Relationship Id="rId4221" Type="http://schemas.openxmlformats.org/officeDocument/2006/relationships/hyperlink" Target="https://www.nj.gov/cgi-bin/education/csg/15/csg1a.pl?string=GG9-127-129-12&amp;maxhits=1000" TargetMode="External"/><Relationship Id="rId1815" Type="http://schemas.openxmlformats.org/officeDocument/2006/relationships/hyperlink" Target="https://www.nj.gov/cgi-bin/education/csg/15/csg1a.pl?string=OCHARTER&amp;maxhits=1000" TargetMode="External"/><Relationship Id="rId3987" Type="http://schemas.openxmlformats.org/officeDocument/2006/relationships/hyperlink" Target="https://www.nj.gov/cgi-bin/education/csg/14/csg1a.pl?string=EK-8K-8751plus&amp;maxhits=1000" TargetMode="External"/><Relationship Id="rId2589" Type="http://schemas.openxmlformats.org/officeDocument/2006/relationships/hyperlink" Target="https://www.nj.gov/cgi-bin/education/csg/15/csg1a.pl?string=AK-6K-6&amp;maxhits=1000" TargetMode="External"/><Relationship Id="rId975" Type="http://schemas.openxmlformats.org/officeDocument/2006/relationships/hyperlink" Target="https://www.nj.gov/cgi-bin/education/csg/15/csg1a.pl?string=NK-12K-123500plus&amp;maxhits=1000" TargetMode="External"/><Relationship Id="rId2656" Type="http://schemas.openxmlformats.org/officeDocument/2006/relationships/hyperlink" Target="https://www.nj.gov/cgi-bin/education/csg/15/csg1a.pl?string=MK-12K-121800-3500&amp;maxhits=1000" TargetMode="External"/><Relationship Id="rId3707" Type="http://schemas.openxmlformats.org/officeDocument/2006/relationships/hyperlink" Target="https://www.nj.gov/cgi-bin/education/csg/15/csg1a.pl?string=NK-12K-123500plus&amp;maxhits=1000" TargetMode="External"/><Relationship Id="rId5062" Type="http://schemas.openxmlformats.org/officeDocument/2006/relationships/hyperlink" Target="https://www.nj.gov/cgi-bin/education/csg/15/csg1a.pl?string=IK-12K-80-400&amp;maxhits=1000" TargetMode="External"/><Relationship Id="rId628" Type="http://schemas.openxmlformats.org/officeDocument/2006/relationships/hyperlink" Target="https://www.nj.gov/cgi-bin/education/csg/15/csg1a.pl?string=OCHARTER&amp;maxhits=1000" TargetMode="External"/><Relationship Id="rId1258" Type="http://schemas.openxmlformats.org/officeDocument/2006/relationships/hyperlink" Target="https://www.nj.gov/cgi-bin/education/csg/15/csg1a.pl?string=KK-12K-8751plus&amp;maxhits=1000" TargetMode="External"/><Relationship Id="rId1672" Type="http://schemas.openxmlformats.org/officeDocument/2006/relationships/hyperlink" Target="https://www.nj.gov/cgi-bin/education/csg/15/csg1a.pl?string=NK-12K-123500plus&amp;maxhits=1000" TargetMode="External"/><Relationship Id="rId2309" Type="http://schemas.openxmlformats.org/officeDocument/2006/relationships/hyperlink" Target="https://www.nj.gov/cgi-bin/education/csg/15/csg1a.pl?string=QCOUNTYVOC&amp;maxhits=1000" TargetMode="External"/><Relationship Id="rId2723" Type="http://schemas.openxmlformats.org/officeDocument/2006/relationships/hyperlink" Target="https://www.nj.gov/cgi-bin/education/csg/15/csg1a.pl?string=OCHARTER&amp;maxhits=1000" TargetMode="External"/><Relationship Id="rId1325" Type="http://schemas.openxmlformats.org/officeDocument/2006/relationships/hyperlink" Target="https://www.nj.gov/cgi-bin/education/csg/15/csg1a.pl?string=AK-6K-6&amp;maxhits=1000" TargetMode="External"/><Relationship Id="rId3497" Type="http://schemas.openxmlformats.org/officeDocument/2006/relationships/hyperlink" Target="https://www.nj.gov/cgi-bin/education/csg/15/csg1a.pl?string=JK-12K-8401-750&amp;maxhits=1000" TargetMode="External"/><Relationship Id="rId4895" Type="http://schemas.openxmlformats.org/officeDocument/2006/relationships/hyperlink" Target="https://www.nj.gov/cgi-bin/education/csg/17/csg1a.pl?string=OCHARTER&amp;maxhits=1000" TargetMode="External"/><Relationship Id="rId31" Type="http://schemas.openxmlformats.org/officeDocument/2006/relationships/hyperlink" Target="https://www.nj.gov/cgi-bin/education/csg/15/csg1a.pl?string=QCOUNTYVOC&amp;maxhits=1000" TargetMode="External"/><Relationship Id="rId2099" Type="http://schemas.openxmlformats.org/officeDocument/2006/relationships/hyperlink" Target="https://www.nj.gov/cgi-bin/education/csg/15/csg1a.pl?string=GG9-127-129-12&amp;maxhits=1000" TargetMode="External"/><Relationship Id="rId4548" Type="http://schemas.openxmlformats.org/officeDocument/2006/relationships/hyperlink" Target="https://www.nj.gov/cgi-bin/education/csg/15/csg1a.pl?string=IK-12K-80-400&amp;maxhits=1000" TargetMode="External"/><Relationship Id="rId4962" Type="http://schemas.openxmlformats.org/officeDocument/2006/relationships/hyperlink" Target="https://www.nj.gov/cgi-bin/education/csg/19/csg1a.pl?string=JK-12K-8401-750&amp;maxhits=1000" TargetMode="External"/><Relationship Id="rId3564" Type="http://schemas.openxmlformats.org/officeDocument/2006/relationships/hyperlink" Target="https://www.nj.gov/cgi-bin/education/csg/15/csg1a.pl?string=OCHARTER&amp;maxhits=1000" TargetMode="External"/><Relationship Id="rId4615" Type="http://schemas.openxmlformats.org/officeDocument/2006/relationships/hyperlink" Target="https://www.nj.gov/cgi-bin/education/csg/15/csg1a.pl?string=GG9-127-129-12&amp;maxhits=1000" TargetMode="External"/><Relationship Id="rId485" Type="http://schemas.openxmlformats.org/officeDocument/2006/relationships/hyperlink" Target="https://www.nj.gov/cgi-bin/education/csg/15/csg1a.pl?string=IK-12K-80-400&amp;maxhits=1000" TargetMode="External"/><Relationship Id="rId2166" Type="http://schemas.openxmlformats.org/officeDocument/2006/relationships/hyperlink" Target="https://www.nj.gov/cgi-bin/education/csg/15/csg1a.pl?string=QCOUNTYVOC&amp;maxhits=1000" TargetMode="External"/><Relationship Id="rId2580" Type="http://schemas.openxmlformats.org/officeDocument/2006/relationships/hyperlink" Target="https://www.nj.gov/cgi-bin/education/csg/15/csg1a.pl?string=NK-12K-123500plus&amp;maxhits=1000" TargetMode="External"/><Relationship Id="rId3217" Type="http://schemas.openxmlformats.org/officeDocument/2006/relationships/hyperlink" Target="https://www.nj.gov/cgi-bin/education/csg/17/csg1a.pl?string=OCHARTER&amp;maxhits=1000" TargetMode="External"/><Relationship Id="rId3631" Type="http://schemas.openxmlformats.org/officeDocument/2006/relationships/hyperlink" Target="https://www.nj.gov/cgi-bin/education/csg/15/csg1a.pl?string=NK-12K-123500plus&amp;maxhits=1000" TargetMode="External"/><Relationship Id="rId138" Type="http://schemas.openxmlformats.org/officeDocument/2006/relationships/hyperlink" Target="https://www.nj.gov/cgi-bin/education/csg/15/csg1a.pl?string=LK-12K-120-1800&amp;maxhits=1000" TargetMode="External"/><Relationship Id="rId552" Type="http://schemas.openxmlformats.org/officeDocument/2006/relationships/hyperlink" Target="https://www.nj.gov/cgi-bin/education/csg/15/csg1a.pl?string=IK-12K-80-400&amp;maxhits=1000" TargetMode="External"/><Relationship Id="rId1182" Type="http://schemas.openxmlformats.org/officeDocument/2006/relationships/hyperlink" Target="https://www.nj.gov/cgi-bin/education/csg/15/csg1a.pl?string=DK-8K-8401-750&amp;maxhits=1000" TargetMode="External"/><Relationship Id="rId2233" Type="http://schemas.openxmlformats.org/officeDocument/2006/relationships/hyperlink" Target="https://www.nj.gov/cgi-bin/education/csg/15/csg1a.pl?string=JK-12K-8401-750&amp;maxhits=1000" TargetMode="External"/><Relationship Id="rId5389" Type="http://schemas.openxmlformats.org/officeDocument/2006/relationships/hyperlink" Target="https://www.nj.gov/cgi-bin/education/csg/15/csg1a.pl?string=LK-12K-120-1800&amp;maxhits=1000" TargetMode="External"/><Relationship Id="rId205" Type="http://schemas.openxmlformats.org/officeDocument/2006/relationships/hyperlink" Target="https://www.nj.gov/cgi-bin/education/csg/15/csg1a.pl?string=IK-12K-80-400&amp;maxhits=1000" TargetMode="External"/><Relationship Id="rId2300" Type="http://schemas.openxmlformats.org/officeDocument/2006/relationships/hyperlink" Target="https://www.nj.gov/cgi-bin/education/csg/15/csg1a.pl?string=AK-6K-6&amp;maxhits=1000" TargetMode="External"/><Relationship Id="rId5456" Type="http://schemas.openxmlformats.org/officeDocument/2006/relationships/hyperlink" Target="https://www.nj.gov/cgi-bin/education/csg/15/csg1a.pl?string=NK-12K-123500plus&amp;maxhits=1000" TargetMode="External"/><Relationship Id="rId1999" Type="http://schemas.openxmlformats.org/officeDocument/2006/relationships/hyperlink" Target="https://www.nj.gov/cgi-bin/education/csg/15/csg1a.pl?string=CK-8K-80-400&amp;maxhits=1000" TargetMode="External"/><Relationship Id="rId4058" Type="http://schemas.openxmlformats.org/officeDocument/2006/relationships/hyperlink" Target="https://www.nj.gov/cgi-bin/education/csg/17/csg1a.pl?string=OCHARTER&amp;maxhits=1000" TargetMode="External"/><Relationship Id="rId4472" Type="http://schemas.openxmlformats.org/officeDocument/2006/relationships/hyperlink" Target="https://www.nj.gov/cgi-bin/education/csg/15/csg1a.pl?string=CK-8K-80-400&amp;maxhits=1000" TargetMode="External"/><Relationship Id="rId5109" Type="http://schemas.openxmlformats.org/officeDocument/2006/relationships/hyperlink" Target="https://www.nj.gov/cgi-bin/education/csg/15/csg1a.pl?string=DK-8K-8401-750&amp;maxhits=1000" TargetMode="External"/><Relationship Id="rId3074" Type="http://schemas.openxmlformats.org/officeDocument/2006/relationships/hyperlink" Target="https://www.nj.gov/cgi-bin/education/csg/15/csg1a.pl?string=DK-8K-8401-750&amp;maxhits=1000" TargetMode="External"/><Relationship Id="rId4125" Type="http://schemas.openxmlformats.org/officeDocument/2006/relationships/hyperlink" Target="https://www.nj.gov/cgi-bin/education/csg/19/csg1a.pl?string=MK-12K-121800-3500&amp;maxhits=1000" TargetMode="External"/><Relationship Id="rId5523" Type="http://schemas.openxmlformats.org/officeDocument/2006/relationships/hyperlink" Target="https://www.nj.gov/cgi-bin/education/csg/15/csg1a.pl?string=LK-12K-120-1800&amp;maxhits=1000" TargetMode="External"/><Relationship Id="rId1719" Type="http://schemas.openxmlformats.org/officeDocument/2006/relationships/hyperlink" Target="https://www.nj.gov/cgi-bin/education/csg/15/csg1a.pl?string=MK-12K-121800-3500&amp;maxhits=1000" TargetMode="External"/><Relationship Id="rId2090" Type="http://schemas.openxmlformats.org/officeDocument/2006/relationships/hyperlink" Target="https://www.nj.gov/cgi-bin/education/csg/15/csg1a.pl?string=IK-12K-80-400&amp;maxhits=1000" TargetMode="External"/><Relationship Id="rId3141" Type="http://schemas.openxmlformats.org/officeDocument/2006/relationships/hyperlink" Target="https://www.nj.gov/cgi-bin/education/csg/15/csg1a.pl?string=IK-12K-80-400&amp;maxhits=1000" TargetMode="External"/><Relationship Id="rId3958" Type="http://schemas.openxmlformats.org/officeDocument/2006/relationships/hyperlink" Target="https://www.nj.gov/cgi-bin/education/csg/15/csg1a.pl?string=AK-6K-6&amp;maxhits=1000" TargetMode="External"/><Relationship Id="rId879" Type="http://schemas.openxmlformats.org/officeDocument/2006/relationships/hyperlink" Target="https://www.nj.gov/cgi-bin/education/csg/15/csg1a.pl?string=EK-8K-8751plus&amp;maxhits=1000" TargetMode="External"/><Relationship Id="rId5380" Type="http://schemas.openxmlformats.org/officeDocument/2006/relationships/hyperlink" Target="https://www.nj.gov/cgi-bin/education/csg/15/csg1a.pl?string=EK-8K-8751plus&amp;maxhits=1000" TargetMode="External"/><Relationship Id="rId1576" Type="http://schemas.openxmlformats.org/officeDocument/2006/relationships/hyperlink" Target="https://www.nj.gov/cgi-bin/education/csg/17/csg1a.pl?string=OCHARTER&amp;maxhits=1000" TargetMode="External"/><Relationship Id="rId2974" Type="http://schemas.openxmlformats.org/officeDocument/2006/relationships/hyperlink" Target="https://www.nj.gov/cgi-bin/education/csg/15/csg1a.pl?string=OCHARTER&amp;maxhits=1000" TargetMode="External"/><Relationship Id="rId5033" Type="http://schemas.openxmlformats.org/officeDocument/2006/relationships/hyperlink" Target="https://www.nj.gov/cgi-bin/education/csg/15/csg1a.pl?string=KK-12K-8751plus&amp;maxhits=1000" TargetMode="External"/><Relationship Id="rId946" Type="http://schemas.openxmlformats.org/officeDocument/2006/relationships/hyperlink" Target="https://www.nj.gov/cgi-bin/education/csg/15/csg1a.pl?string=EK-8K-8751plus&amp;maxhits=1000" TargetMode="External"/><Relationship Id="rId1229" Type="http://schemas.openxmlformats.org/officeDocument/2006/relationships/hyperlink" Target="https://www.nj.gov/cgi-bin/education/csg/15/csg1a.pl?string=MK-12K-121800-3500&amp;maxhits=1000" TargetMode="External"/><Relationship Id="rId1990" Type="http://schemas.openxmlformats.org/officeDocument/2006/relationships/hyperlink" Target="https://www.nj.gov/cgi-bin/education/csg/15/csg1a.pl?string=CK-8K-80-400&amp;maxhits=1000" TargetMode="External"/><Relationship Id="rId2627" Type="http://schemas.openxmlformats.org/officeDocument/2006/relationships/hyperlink" Target="https://www.nj.gov/cgi-bin/education/csg/15/csg1a.pl?string=EK-8K-8751plus&amp;maxhits=1000" TargetMode="External"/><Relationship Id="rId5100" Type="http://schemas.openxmlformats.org/officeDocument/2006/relationships/hyperlink" Target="https://www.nj.gov/cgi-bin/education/csg/15/csg1a.pl?string=FG7-127-129-12&amp;maxhits=1000" TargetMode="External"/><Relationship Id="rId1643" Type="http://schemas.openxmlformats.org/officeDocument/2006/relationships/hyperlink" Target="https://www.nj.gov/cgi-bin/education/csg/19/csg1a.pl?string=DK-8K-8401-750&amp;maxhits=1000" TargetMode="External"/><Relationship Id="rId4799" Type="http://schemas.openxmlformats.org/officeDocument/2006/relationships/hyperlink" Target="https://www.nj.gov/cgi-bin/education/csg/14/csg1a.pl?string=NK-12K-123500plus&amp;maxhits=1000" TargetMode="External"/><Relationship Id="rId1710" Type="http://schemas.openxmlformats.org/officeDocument/2006/relationships/hyperlink" Target="https://www.nj.gov/cgi-bin/education/csg/15/csg1a.pl?string=NK-12K-123500plus&amp;maxhits=1000" TargetMode="External"/><Relationship Id="rId4866" Type="http://schemas.openxmlformats.org/officeDocument/2006/relationships/hyperlink" Target="https://www.nj.gov/cgi-bin/education/csg/17/csg1a.pl?string=OCHARTER&amp;maxhits=1000" TargetMode="External"/><Relationship Id="rId3468" Type="http://schemas.openxmlformats.org/officeDocument/2006/relationships/hyperlink" Target="https://www.nj.gov/cgi-bin/education/csg/15/csg1a.pl?string=IK-12K-80-400&amp;maxhits=1000" TargetMode="External"/><Relationship Id="rId3882" Type="http://schemas.openxmlformats.org/officeDocument/2006/relationships/hyperlink" Target="https://www.nj.gov/cgi-bin/education/csg/15/csg1a.pl?string=NK-12K-123500plus&amp;maxhits=1000" TargetMode="External"/><Relationship Id="rId4519" Type="http://schemas.openxmlformats.org/officeDocument/2006/relationships/hyperlink" Target="https://www.nj.gov/cgi-bin/education/csg/15/csg1a.pl?string=OCHARTER&amp;maxhits=1000" TargetMode="External"/><Relationship Id="rId4933" Type="http://schemas.openxmlformats.org/officeDocument/2006/relationships/hyperlink" Target="https://www.nj.gov/cgi-bin/education/csg/19/csg1a.pl?string=NK-12K-123500plus&amp;maxhits=1000" TargetMode="External"/><Relationship Id="rId389" Type="http://schemas.openxmlformats.org/officeDocument/2006/relationships/hyperlink" Target="https://www.nj.gov/cgi-bin/education/csg/15/csg1a.pl?string=NK-12K-123500plus&amp;maxhits=1000" TargetMode="External"/><Relationship Id="rId2484" Type="http://schemas.openxmlformats.org/officeDocument/2006/relationships/hyperlink" Target="https://www.nj.gov/cgi-bin/education/csg/19/csg1a.pl?string=EK-8K-8751plus&amp;maxhits=1000" TargetMode="External"/><Relationship Id="rId3535" Type="http://schemas.openxmlformats.org/officeDocument/2006/relationships/hyperlink" Target="https://www.nj.gov/cgi-bin/education/csg/15/csg1a.pl?string=JK-12K-8401-750&amp;maxhits=1000" TargetMode="External"/><Relationship Id="rId456" Type="http://schemas.openxmlformats.org/officeDocument/2006/relationships/hyperlink" Target="https://www.nj.gov/cgi-bin/education/csg/15/csg1a.pl?string=LK-12K-120-1800&amp;maxhits=1000" TargetMode="External"/><Relationship Id="rId870" Type="http://schemas.openxmlformats.org/officeDocument/2006/relationships/hyperlink" Target="https://www.nj.gov/cgi-bin/education/csg/15/csg1a.pl?string=HK-12K-6&amp;maxhits=1000" TargetMode="External"/><Relationship Id="rId1086" Type="http://schemas.openxmlformats.org/officeDocument/2006/relationships/hyperlink" Target="https://www.nj.gov/cgi-bin/education/csg/15/csg1a.pl?string=OCHARTER&amp;maxhits=1000" TargetMode="External"/><Relationship Id="rId2137" Type="http://schemas.openxmlformats.org/officeDocument/2006/relationships/hyperlink" Target="https://www.nj.gov/cgi-bin/education/csg/15/csg1a.pl?string=CK-8K-80-400&amp;maxhits=1000" TargetMode="External"/><Relationship Id="rId2551" Type="http://schemas.openxmlformats.org/officeDocument/2006/relationships/hyperlink" Target="https://www.nj.gov/cgi-bin/education/csg/15/csg1a.pl?string=EK-8K-8751plus&amp;maxhits=1000" TargetMode="External"/><Relationship Id="rId109" Type="http://schemas.openxmlformats.org/officeDocument/2006/relationships/hyperlink" Target="https://www.nj.gov/cgi-bin/education/csg/15/csg1a.pl?string=PCSSD&amp;maxhits=1000" TargetMode="External"/><Relationship Id="rId523" Type="http://schemas.openxmlformats.org/officeDocument/2006/relationships/hyperlink" Target="https://www.nj.gov/cgi-bin/education/csg/15/csg1a.pl?string=OCHARTER&amp;maxhits=1000" TargetMode="External"/><Relationship Id="rId1153" Type="http://schemas.openxmlformats.org/officeDocument/2006/relationships/hyperlink" Target="https://www.nj.gov/cgi-bin/education/csg/15/csg1a.pl?string=OCHARTER&amp;maxhits=1000" TargetMode="External"/><Relationship Id="rId2204" Type="http://schemas.openxmlformats.org/officeDocument/2006/relationships/hyperlink" Target="https://www.nj.gov/cgi-bin/education/csg/15/csg1a.pl?string=IK-12K-80-400&amp;maxhits=1000" TargetMode="External"/><Relationship Id="rId3602" Type="http://schemas.openxmlformats.org/officeDocument/2006/relationships/hyperlink" Target="https://www.nj.gov/cgi-bin/education/csg/15/csg1a.pl?string=FG7-127-129-12&amp;maxhits=1000" TargetMode="External"/><Relationship Id="rId5774" Type="http://schemas.openxmlformats.org/officeDocument/2006/relationships/hyperlink" Target="https://www.nj.gov/cgi-bin/education/csg/19/csg1a.pl?string=PCSSD&amp;maxhits=1000" TargetMode="External"/><Relationship Id="rId1220" Type="http://schemas.openxmlformats.org/officeDocument/2006/relationships/hyperlink" Target="https://www.nj.gov/cgi-bin/education/csg/15/csg1a.pl?string=NK-12K-123500plus&amp;maxhits=1000" TargetMode="External"/><Relationship Id="rId4376" Type="http://schemas.openxmlformats.org/officeDocument/2006/relationships/hyperlink" Target="https://www.nj.gov/cgi-bin/education/csg/15/csg1a.pl?string=NK-12K-123500plus&amp;maxhits=1000" TargetMode="External"/><Relationship Id="rId4790" Type="http://schemas.openxmlformats.org/officeDocument/2006/relationships/hyperlink" Target="https://www.nj.gov/cgi-bin/education/csg/15/csg1a.pl?string=IK-12K-80-400&amp;maxhits=1000" TargetMode="External"/><Relationship Id="rId5427" Type="http://schemas.openxmlformats.org/officeDocument/2006/relationships/hyperlink" Target="https://www.nj.gov/cgi-bin/education/csg/15/csg1a.pl?string=MK-12K-121800-3500&amp;maxhits=1000" TargetMode="External"/><Relationship Id="rId3392" Type="http://schemas.openxmlformats.org/officeDocument/2006/relationships/hyperlink" Target="https://www.nj.gov/cgi-bin/education/csg/15/csg1a.pl?string=LK-12K-120-1800&amp;maxhits=1000" TargetMode="External"/><Relationship Id="rId4029" Type="http://schemas.openxmlformats.org/officeDocument/2006/relationships/hyperlink" Target="https://www.nj.gov/cgi-bin/education/csg/17/csg1a.pl?string=OCHARTER&amp;maxhits=1000" TargetMode="External"/><Relationship Id="rId4443" Type="http://schemas.openxmlformats.org/officeDocument/2006/relationships/hyperlink" Target="https://www.nj.gov/cgi-bin/education/csg/15/csg1a.pl?string=LK-12K-120-1800&amp;maxhits=1000" TargetMode="External"/><Relationship Id="rId3045" Type="http://schemas.openxmlformats.org/officeDocument/2006/relationships/hyperlink" Target="https://www.nj.gov/cgi-bin/education/csg/15/csg1a.pl?string=LK-12K-120-1800&amp;maxhits=1000" TargetMode="External"/><Relationship Id="rId4510" Type="http://schemas.openxmlformats.org/officeDocument/2006/relationships/hyperlink" Target="https://www.nj.gov/cgi-bin/education/csg/15/csg1a.pl?string=NK-12K-123500plus&amp;maxhits=1000" TargetMode="External"/><Relationship Id="rId380" Type="http://schemas.openxmlformats.org/officeDocument/2006/relationships/hyperlink" Target="https://www.nj.gov/cgi-bin/education/csg/15/csg1a.pl?string=OCHARTER&amp;maxhits=1000" TargetMode="External"/><Relationship Id="rId2061" Type="http://schemas.openxmlformats.org/officeDocument/2006/relationships/hyperlink" Target="https://www.nj.gov/cgi-bin/education/csg/15/csg1a.pl?string=IK-12K-80-400&amp;maxhits=1000" TargetMode="External"/><Relationship Id="rId3112" Type="http://schemas.openxmlformats.org/officeDocument/2006/relationships/hyperlink" Target="https://www.nj.gov/cgi-bin/education/csg/15/csg1a.pl?string=OCHARTER&amp;maxhits=1000" TargetMode="External"/><Relationship Id="rId5284" Type="http://schemas.openxmlformats.org/officeDocument/2006/relationships/hyperlink" Target="https://www.nj.gov/cgi-bin/education/csg/15/csg1a.pl?string=NK-12K-123500plus&amp;maxhits=1000" TargetMode="External"/><Relationship Id="rId100" Type="http://schemas.openxmlformats.org/officeDocument/2006/relationships/hyperlink" Target="https://www.nj.gov/cgi-bin/education/csg/15/csg1a.pl?string=LK-12K-120-1800&amp;maxhits=1000" TargetMode="External"/><Relationship Id="rId2878" Type="http://schemas.openxmlformats.org/officeDocument/2006/relationships/hyperlink" Target="https://www.nj.gov/cgi-bin/education/csg/15/csg1a.pl?string=LK-12K-120-1800&amp;maxhits=1000" TargetMode="External"/><Relationship Id="rId3929" Type="http://schemas.openxmlformats.org/officeDocument/2006/relationships/hyperlink" Target="https://www.nj.gov/cgi-bin/education/csg/15/csg1a.pl?string=JK-12K-8401-750&amp;maxhits=1000" TargetMode="External"/><Relationship Id="rId1894" Type="http://schemas.openxmlformats.org/officeDocument/2006/relationships/hyperlink" Target="https://www.nj.gov/cgi-bin/education/csg/15/csg1a.pl?string=NK-12K-123500plus&amp;maxhits=1000" TargetMode="External"/><Relationship Id="rId2945" Type="http://schemas.openxmlformats.org/officeDocument/2006/relationships/hyperlink" Target="https://www.nj.gov/cgi-bin/education/csg/15/csg1a.pl?string=EK-8K-8751plus&amp;maxhits=1000" TargetMode="External"/><Relationship Id="rId5351" Type="http://schemas.openxmlformats.org/officeDocument/2006/relationships/hyperlink" Target="https://www.nj.gov/cgi-bin/education/csg/15/csg1a.pl?string=MK-12K-121800-3500&amp;maxhits=1000" TargetMode="External"/><Relationship Id="rId917" Type="http://schemas.openxmlformats.org/officeDocument/2006/relationships/hyperlink" Target="https://www.nj.gov/cgi-bin/education/csg/15/csg1a.pl?string=EK-8K-8751plus&amp;maxhits=1000" TargetMode="External"/><Relationship Id="rId1547" Type="http://schemas.openxmlformats.org/officeDocument/2006/relationships/hyperlink" Target="https://www.nj.gov/cgi-bin/education/csg/17/csg1a.pl?string=OCHARTER&amp;maxhits=1000" TargetMode="External"/><Relationship Id="rId1961" Type="http://schemas.openxmlformats.org/officeDocument/2006/relationships/hyperlink" Target="https://www.nj.gov/cgi-bin/education/csg/15/csg1a.pl?string=NK-12K-123500plus&amp;maxhits=1000" TargetMode="External"/><Relationship Id="rId5004" Type="http://schemas.openxmlformats.org/officeDocument/2006/relationships/hyperlink" Target="https://www.nj.gov/cgi-bin/education/csg/15/csg1a.pl?string=MK-12K-121800-3500&amp;maxhits=1000" TargetMode="External"/><Relationship Id="rId1614" Type="http://schemas.openxmlformats.org/officeDocument/2006/relationships/hyperlink" Target="https://www.nj.gov/cgi-bin/education/csg/19/csg1a.pl?string=MK-12K-121800-3500&amp;maxhits=1000" TargetMode="External"/><Relationship Id="rId4020" Type="http://schemas.openxmlformats.org/officeDocument/2006/relationships/hyperlink" Target="https://www.nj.gov/cgi-bin/education/csg/17/csg1a.pl?string=OCHARTER&amp;maxhits=1000" TargetMode="External"/><Relationship Id="rId3786" Type="http://schemas.openxmlformats.org/officeDocument/2006/relationships/hyperlink" Target="https://www.nj.gov/cgi-bin/education/csg/15/csg1a.pl?string=QCOUNTYVOC&amp;maxhits=1000" TargetMode="External"/><Relationship Id="rId2388" Type="http://schemas.openxmlformats.org/officeDocument/2006/relationships/hyperlink" Target="https://www.nj.gov/cgi-bin/education/csg/17/csg1a.pl?string=OCHARTER&amp;maxhits=1000" TargetMode="External"/><Relationship Id="rId3439" Type="http://schemas.openxmlformats.org/officeDocument/2006/relationships/hyperlink" Target="https://www.nj.gov/cgi-bin/education/csg/15/csg1a.pl?string=NK-12K-123500plus&amp;maxhits=1000" TargetMode="External"/><Relationship Id="rId4837" Type="http://schemas.openxmlformats.org/officeDocument/2006/relationships/hyperlink" Target="https://www.nj.gov/cgi-bin/education/csg/17/csg1a.pl?string=OCHARTER&amp;maxhits=1000" TargetMode="External"/><Relationship Id="rId3853" Type="http://schemas.openxmlformats.org/officeDocument/2006/relationships/hyperlink" Target="https://www.nj.gov/cgi-bin/education/csg/15/csg1a.pl?string=EK-8K-8751plus&amp;maxhits=1000" TargetMode="External"/><Relationship Id="rId4904" Type="http://schemas.openxmlformats.org/officeDocument/2006/relationships/hyperlink" Target="https://www.nj.gov/cgi-bin/education/csg/19/csg1a.pl?string=IK-12K-80-400&amp;maxhits=1000" TargetMode="External"/><Relationship Id="rId774" Type="http://schemas.openxmlformats.org/officeDocument/2006/relationships/hyperlink" Target="https://www.nj.gov/cgi-bin/education/csg/19/csg1a.pl?string=AK-6K-6&amp;maxhits=1000" TargetMode="External"/><Relationship Id="rId1057" Type="http://schemas.openxmlformats.org/officeDocument/2006/relationships/hyperlink" Target="https://www.nj.gov/cgi-bin/education/csg/15/csg1a.pl?string=NK-12K-123500plus&amp;maxhits=1000" TargetMode="External"/><Relationship Id="rId2455" Type="http://schemas.openxmlformats.org/officeDocument/2006/relationships/hyperlink" Target="https://www.nj.gov/cgi-bin/education/csg/19/csg1a.pl?string=NK-12K-123500plus&amp;maxhits=1000" TargetMode="External"/><Relationship Id="rId3506" Type="http://schemas.openxmlformats.org/officeDocument/2006/relationships/hyperlink" Target="https://www.nj.gov/cgi-bin/education/csg/15/csg1a.pl?string=HK-12K-6&amp;maxhits=1000" TargetMode="External"/><Relationship Id="rId3920" Type="http://schemas.openxmlformats.org/officeDocument/2006/relationships/hyperlink" Target="https://www.nj.gov/cgi-bin/education/csg/15/csg1a.pl?string=MK-12K-121800-3500&amp;maxhits=1000" TargetMode="External"/><Relationship Id="rId427" Type="http://schemas.openxmlformats.org/officeDocument/2006/relationships/hyperlink" Target="https://www.nj.gov/cgi-bin/education/csg/15/csg1a.pl?string=EK-8K-8751plus&amp;maxhits=1000" TargetMode="External"/><Relationship Id="rId841" Type="http://schemas.openxmlformats.org/officeDocument/2006/relationships/hyperlink" Target="https://www.nj.gov/cgi-bin/education/csg/15/csg1a.pl?string=EK-8K-8751plus&amp;maxhits=1000" TargetMode="External"/><Relationship Id="rId1471" Type="http://schemas.openxmlformats.org/officeDocument/2006/relationships/hyperlink" Target="https://www.nj.gov/cgi-bin/education/csg/15/csg1a.pl?string=IK-12K-80-400&amp;maxhits=1000" TargetMode="External"/><Relationship Id="rId2108" Type="http://schemas.openxmlformats.org/officeDocument/2006/relationships/hyperlink" Target="https://www.nj.gov/cgi-bin/education/csg/15/csg1a.pl?string=NK-12K-123500plus&amp;maxhits=1000" TargetMode="External"/><Relationship Id="rId2522" Type="http://schemas.openxmlformats.org/officeDocument/2006/relationships/hyperlink" Target="https://www.nj.gov/cgi-bin/education/csg/15/csg1a.pl?string=LK-12K-120-1800&amp;maxhits=1000" TargetMode="External"/><Relationship Id="rId5678" Type="http://schemas.openxmlformats.org/officeDocument/2006/relationships/hyperlink" Target="https://www.nj.gov/cgi-bin/education/csg/17/csg1a.pl?string=OCHARTER&amp;maxhits=1000" TargetMode="External"/><Relationship Id="rId1124" Type="http://schemas.openxmlformats.org/officeDocument/2006/relationships/hyperlink" Target="https://www.nj.gov/cgi-bin/education/csg/15/csg1a.pl?string=LK-12K-120-1800&amp;maxhits=1000" TargetMode="External"/><Relationship Id="rId4694" Type="http://schemas.openxmlformats.org/officeDocument/2006/relationships/hyperlink" Target="https://www.nj.gov/cgi-bin/education/csg/15/csg1a.pl?string=LK-12K-120-1800&amp;maxhits=1000" TargetMode="External"/><Relationship Id="rId5745" Type="http://schemas.openxmlformats.org/officeDocument/2006/relationships/hyperlink" Target="https://www.nj.gov/cgi-bin/education/csg/19/csg1a.pl?string=NK-12K-123500plus&amp;maxhits=1000" TargetMode="External"/><Relationship Id="rId3296" Type="http://schemas.openxmlformats.org/officeDocument/2006/relationships/hyperlink" Target="https://www.nj.gov/cgi-bin/education/csg/19/csg1a.pl?string=JK-12K-8401-750&amp;maxhits=1000" TargetMode="External"/><Relationship Id="rId4347" Type="http://schemas.openxmlformats.org/officeDocument/2006/relationships/hyperlink" Target="https://www.nj.gov/cgi-bin/education/csg/15/csg1a.pl?string=IK-12K-80-400&amp;maxhits=1000" TargetMode="External"/><Relationship Id="rId4761" Type="http://schemas.openxmlformats.org/officeDocument/2006/relationships/hyperlink" Target="https://www.nj.gov/cgi-bin/education/csg/15/csg1a.pl?string=NK-12K-123500plus&amp;maxhits=1000" TargetMode="External"/><Relationship Id="rId3363" Type="http://schemas.openxmlformats.org/officeDocument/2006/relationships/hyperlink" Target="https://www.nj.gov/cgi-bin/education/csg/15/csg1a.pl?string=EK-8K-8751plus&amp;maxhits=1000" TargetMode="External"/><Relationship Id="rId4414" Type="http://schemas.openxmlformats.org/officeDocument/2006/relationships/hyperlink" Target="https://www.nj.gov/cgi-bin/education/csg/15/csg1a.pl?string=OCHARTER&amp;maxhits=1000" TargetMode="External"/><Relationship Id="rId284" Type="http://schemas.openxmlformats.org/officeDocument/2006/relationships/hyperlink" Target="https://www.nj.gov/cgi-bin/education/csg/15/csg1a.pl?string=FG7-127-129-12&amp;maxhits=1000" TargetMode="External"/><Relationship Id="rId3016" Type="http://schemas.openxmlformats.org/officeDocument/2006/relationships/hyperlink" Target="https://www.nj.gov/cgi-bin/education/csg/15/csg1a.pl?string=OCHARTER&amp;maxhits=1000" TargetMode="External"/><Relationship Id="rId3430" Type="http://schemas.openxmlformats.org/officeDocument/2006/relationships/hyperlink" Target="https://www.nj.gov/cgi-bin/education/csg/15/csg1a.pl?string=EK-8K-8751plus&amp;maxhits=1000" TargetMode="External"/><Relationship Id="rId5188" Type="http://schemas.openxmlformats.org/officeDocument/2006/relationships/hyperlink" Target="https://www.nj.gov/cgi-bin/education/csg/15/csg1a.pl?string=DK-8K-8401-750&amp;maxhits=1000" TargetMode="External"/><Relationship Id="rId351" Type="http://schemas.openxmlformats.org/officeDocument/2006/relationships/hyperlink" Target="https://www.nj.gov/cgi-bin/education/csg/15/csg1a.pl?string=CK-8K-80-400&amp;maxhits=1000" TargetMode="External"/><Relationship Id="rId2032" Type="http://schemas.openxmlformats.org/officeDocument/2006/relationships/hyperlink" Target="https://www.nj.gov/cgi-bin/education/csg/15/csg1a.pl?string=LK-12K-120-1800&amp;maxhits=1000" TargetMode="External"/><Relationship Id="rId1798" Type="http://schemas.openxmlformats.org/officeDocument/2006/relationships/hyperlink" Target="https://www.nj.gov/cgi-bin/education/csg/15/csg1a.pl?string=AK-6K-6&amp;maxhits=1000" TargetMode="External"/><Relationship Id="rId2849" Type="http://schemas.openxmlformats.org/officeDocument/2006/relationships/hyperlink" Target="https://www.nj.gov/cgi-bin/education/csg/15/csg1a.pl?string=OCHARTER&amp;maxhits=1000" TargetMode="External"/><Relationship Id="rId5255" Type="http://schemas.openxmlformats.org/officeDocument/2006/relationships/hyperlink" Target="https://www.nj.gov/cgi-bin/education/csg/15/csg1a.pl?string=QCOUNTYVOC&amp;maxhits=1000" TargetMode="External"/><Relationship Id="rId1865" Type="http://schemas.openxmlformats.org/officeDocument/2006/relationships/hyperlink" Target="https://www.nj.gov/cgi-bin/education/csg/15/csg1a.pl?string=AK-6K-6&amp;maxhits=1000" TargetMode="External"/><Relationship Id="rId4271" Type="http://schemas.openxmlformats.org/officeDocument/2006/relationships/hyperlink" Target="https://www.nj.gov/cgi-bin/education/csg/15/csg1a.pl?string=AK-6K-6&amp;maxhits=1000" TargetMode="External"/><Relationship Id="rId5322" Type="http://schemas.openxmlformats.org/officeDocument/2006/relationships/hyperlink" Target="https://www.nj.gov/cgi-bin/education/csg/15/csg1a.pl?string=DK-8K-8401-750&amp;maxhits=1000" TargetMode="External"/><Relationship Id="rId1518" Type="http://schemas.openxmlformats.org/officeDocument/2006/relationships/hyperlink" Target="https://www.nj.gov/cgi-bin/education/csg/17/csg1a.pl?string=OCHARTER&amp;maxhits=1000" TargetMode="External"/><Relationship Id="rId2916" Type="http://schemas.openxmlformats.org/officeDocument/2006/relationships/hyperlink" Target="https://www.nj.gov/cgi-bin/education/csg/15/csg1a.pl?string=QCOUNTYVOC&amp;maxhits=1000" TargetMode="External"/><Relationship Id="rId1932" Type="http://schemas.openxmlformats.org/officeDocument/2006/relationships/hyperlink" Target="https://www.nj.gov/cgi-bin/education/csg/15/csg1a.pl?string=NK-12K-123500plus&amp;maxhits=1000" TargetMode="External"/><Relationship Id="rId3757" Type="http://schemas.openxmlformats.org/officeDocument/2006/relationships/hyperlink" Target="https://www.nj.gov/cgi-bin/education/csg/15/csg1a.pl?string=GG9-127-129-12&amp;maxhits=1000" TargetMode="External"/><Relationship Id="rId4808" Type="http://schemas.openxmlformats.org/officeDocument/2006/relationships/hyperlink" Target="https://www.nj.gov/cgi-bin/education/csg/14/csg1a.pl?string=FG7-127-129-12&amp;maxhits=1000" TargetMode="External"/><Relationship Id="rId678" Type="http://schemas.openxmlformats.org/officeDocument/2006/relationships/hyperlink" Target="https://www.nj.gov/cgi-bin/education/csg/17/csg1a.pl?string=OCHARTER&amp;maxhits=1000" TargetMode="External"/><Relationship Id="rId2359" Type="http://schemas.openxmlformats.org/officeDocument/2006/relationships/hyperlink" Target="https://www.nj.gov/cgi-bin/education/csg/17/csg1a.pl?string=OCHARTER&amp;maxhits=1000" TargetMode="External"/><Relationship Id="rId2773" Type="http://schemas.openxmlformats.org/officeDocument/2006/relationships/hyperlink" Target="https://www.nj.gov/cgi-bin/education/csg/15/csg1a.pl?string=AK-6K-6&amp;maxhits=1000" TargetMode="External"/><Relationship Id="rId3824" Type="http://schemas.openxmlformats.org/officeDocument/2006/relationships/hyperlink" Target="https://www.nj.gov/cgi-bin/education/csg/15/csg1a.pl?string=HK-12K-6&amp;maxhits=1000" TargetMode="External"/><Relationship Id="rId745" Type="http://schemas.openxmlformats.org/officeDocument/2006/relationships/hyperlink" Target="https://www.nj.gov/cgi-bin/education/csg/17/csg1a.pl?string=MK-12K-121800-3500&amp;maxhits=1000" TargetMode="External"/><Relationship Id="rId1375" Type="http://schemas.openxmlformats.org/officeDocument/2006/relationships/hyperlink" Target="https://www.nj.gov/cgi-bin/education/csg/15/csg1a.pl?string=EK-8K-8751plus&amp;maxhits=1000" TargetMode="External"/><Relationship Id="rId2426" Type="http://schemas.openxmlformats.org/officeDocument/2006/relationships/hyperlink" Target="https://www.nj.gov/cgi-bin/education/csg/19/csg1a.pl?string=EK-8K-8751plus&amp;maxhits=1000" TargetMode="External"/><Relationship Id="rId81" Type="http://schemas.openxmlformats.org/officeDocument/2006/relationships/hyperlink" Target="https://www.nj.gov/cgi-bin/education/csg/15/csg1a.pl?string=GG9-127-129-12&amp;maxhits=1000" TargetMode="External"/><Relationship Id="rId812" Type="http://schemas.openxmlformats.org/officeDocument/2006/relationships/hyperlink" Target="https://www.nj.gov/cgi-bin/education/csg/19/csg1a.pl?string=JK-12K-8401-750&amp;maxhits=1000" TargetMode="External"/><Relationship Id="rId1028" Type="http://schemas.openxmlformats.org/officeDocument/2006/relationships/hyperlink" Target="https://www.nj.gov/cgi-bin/education/csg/15/csg1a.pl?string=QCOUNTYVOC&amp;maxhits=1000" TargetMode="External"/><Relationship Id="rId1442" Type="http://schemas.openxmlformats.org/officeDocument/2006/relationships/hyperlink" Target="https://www.nj.gov/cgi-bin/education/csg/15/csg1a.pl?string=MK-12K-121800-3500&amp;maxhits=1000" TargetMode="External"/><Relationship Id="rId2840" Type="http://schemas.openxmlformats.org/officeDocument/2006/relationships/hyperlink" Target="https://www.nj.gov/cgi-bin/education/csg/15/csg1a.pl?string=NK-12K-123500plus&amp;maxhits=1000" TargetMode="External"/><Relationship Id="rId4598" Type="http://schemas.openxmlformats.org/officeDocument/2006/relationships/hyperlink" Target="https://www.nj.gov/cgi-bin/education/csg/15/csg1a.pl?string=EK-8K-8751plus&amp;maxhits=1000" TargetMode="External"/><Relationship Id="rId5649" Type="http://schemas.openxmlformats.org/officeDocument/2006/relationships/hyperlink" Target="https://www.nj.gov/cgi-bin/education/csg/17/csg1a.pl?string=IK-12K-80-400&amp;maxhits=1000" TargetMode="External"/><Relationship Id="rId3267" Type="http://schemas.openxmlformats.org/officeDocument/2006/relationships/hyperlink" Target="https://www.nj.gov/cgi-bin/education/csg/19/csg1a.pl?string=NK-12K-123500plus&amp;maxhits=1000" TargetMode="External"/><Relationship Id="rId4665" Type="http://schemas.openxmlformats.org/officeDocument/2006/relationships/hyperlink" Target="https://www.nj.gov/cgi-bin/education/csg/15/csg1a.pl?string=OCHARTER&amp;maxhits=1000" TargetMode="External"/><Relationship Id="rId5716" Type="http://schemas.openxmlformats.org/officeDocument/2006/relationships/hyperlink" Target="https://www.nj.gov/cgi-bin/education/csg/17/csg1a.pl?string=OCHARTER&amp;maxhits=1000" TargetMode="External"/><Relationship Id="rId188" Type="http://schemas.openxmlformats.org/officeDocument/2006/relationships/hyperlink" Target="https://www.nj.gov/cgi-bin/education/csg/15/csg1a.pl?string=MK-12K-121800-3500&amp;maxhits=1000" TargetMode="External"/><Relationship Id="rId3681" Type="http://schemas.openxmlformats.org/officeDocument/2006/relationships/hyperlink" Target="https://www.nj.gov/cgi-bin/education/csg/15/csg1a.pl?string=MK-12K-121800-3500&amp;maxhits=1000" TargetMode="External"/><Relationship Id="rId4318" Type="http://schemas.openxmlformats.org/officeDocument/2006/relationships/hyperlink" Target="https://www.nj.gov/cgi-bin/education/csg/15/csg1a.pl?string=OCHARTER&amp;maxhits=1000" TargetMode="External"/><Relationship Id="rId4732" Type="http://schemas.openxmlformats.org/officeDocument/2006/relationships/hyperlink" Target="https://www.nj.gov/cgi-bin/education/csg/15/csg1a.pl?string=LK-12K-120-1800&amp;maxhits=1000" TargetMode="External"/><Relationship Id="rId2283" Type="http://schemas.openxmlformats.org/officeDocument/2006/relationships/hyperlink" Target="https://www.nj.gov/cgi-bin/education/csg/15/csg1a.pl?string=OCHARTER&amp;maxhits=1000" TargetMode="External"/><Relationship Id="rId3334" Type="http://schemas.openxmlformats.org/officeDocument/2006/relationships/hyperlink" Target="https://www.nj.gov/cgi-bin/education/csg/15/csg1a.pl?string=NK-12K-123500plus&amp;maxhits=1000" TargetMode="External"/><Relationship Id="rId255" Type="http://schemas.openxmlformats.org/officeDocument/2006/relationships/hyperlink" Target="https://www.nj.gov/cgi-bin/education/csg/15/csg1a.pl?string=OCHARTER&amp;maxhits=1000" TargetMode="External"/><Relationship Id="rId2350" Type="http://schemas.openxmlformats.org/officeDocument/2006/relationships/hyperlink" Target="https://www.nj.gov/cgi-bin/education/csg/17/csg1a.pl?string=OCHARTER&amp;maxhits=1000" TargetMode="External"/><Relationship Id="rId3401" Type="http://schemas.openxmlformats.org/officeDocument/2006/relationships/hyperlink" Target="https://www.nj.gov/cgi-bin/education/csg/15/csg1a.pl?string=EK-8K-8751plus&amp;maxhits=1000" TargetMode="External"/><Relationship Id="rId322" Type="http://schemas.openxmlformats.org/officeDocument/2006/relationships/hyperlink" Target="https://www.nj.gov/cgi-bin/education/csg/15/csg1a.pl?string=NK-12K-123500plus&amp;maxhits=1000" TargetMode="External"/><Relationship Id="rId2003" Type="http://schemas.openxmlformats.org/officeDocument/2006/relationships/hyperlink" Target="https://www.nj.gov/cgi-bin/education/csg/15/csg1a.pl?string=QCOUNTYVOC&amp;maxhits=1000" TargetMode="External"/><Relationship Id="rId5159" Type="http://schemas.openxmlformats.org/officeDocument/2006/relationships/hyperlink" Target="https://www.nj.gov/cgi-bin/education/csg/15/csg1a.pl?string=GG9-127-129-12&amp;maxhits=1000" TargetMode="External"/><Relationship Id="rId5573" Type="http://schemas.openxmlformats.org/officeDocument/2006/relationships/hyperlink" Target="https://www.nj.gov/cgi-bin/education/csg/15/csg1a.pl?string=EK-8K-8751plus&amp;maxhits=1000" TargetMode="External"/><Relationship Id="rId4175" Type="http://schemas.openxmlformats.org/officeDocument/2006/relationships/hyperlink" Target="https://www.nj.gov/cgi-bin/education/csg/15/csg1a.pl?string=GG9-127-129-12&amp;maxhits=1000" TargetMode="External"/><Relationship Id="rId5226" Type="http://schemas.openxmlformats.org/officeDocument/2006/relationships/hyperlink" Target="https://www.nj.gov/cgi-bin/education/csg/15/csg1a.pl?string=OCHARTER&amp;maxhits=1000" TargetMode="External"/><Relationship Id="rId1769" Type="http://schemas.openxmlformats.org/officeDocument/2006/relationships/hyperlink" Target="https://www.nj.gov/cgi-bin/education/csg/15/csg1a.pl?string=MK-12K-121800-3500&amp;maxhits=1000" TargetMode="External"/><Relationship Id="rId3191" Type="http://schemas.openxmlformats.org/officeDocument/2006/relationships/hyperlink" Target="https://www.nj.gov/cgi-bin/education/csg/17/csg1a.pl?string=OCHARTER&amp;maxhits=1000" TargetMode="External"/><Relationship Id="rId4242" Type="http://schemas.openxmlformats.org/officeDocument/2006/relationships/hyperlink" Target="https://www.nj.gov/cgi-bin/education/csg/15/csg1a.pl?string=LK-12K-120-1800&amp;maxhits=1000" TargetMode="External"/><Relationship Id="rId5640" Type="http://schemas.openxmlformats.org/officeDocument/2006/relationships/hyperlink" Target="https://www.nj.gov/cgi-bin/education/csg/14/csg1a.pl?string=MK-12K-121800-3500&amp;maxhits=1000" TargetMode="External"/><Relationship Id="rId1836" Type="http://schemas.openxmlformats.org/officeDocument/2006/relationships/hyperlink" Target="https://www.nj.gov/cgi-bin/education/csg/15/csg1a.pl?string=IK-12K-80-400&amp;maxhits=1000" TargetMode="External"/><Relationship Id="rId1903" Type="http://schemas.openxmlformats.org/officeDocument/2006/relationships/hyperlink" Target="https://www.nj.gov/cgi-bin/education/csg/15/csg1a.pl?string=NK-12K-123500plus&amp;maxhits=1000" TargetMode="External"/><Relationship Id="rId996" Type="http://schemas.openxmlformats.org/officeDocument/2006/relationships/hyperlink" Target="https://www.nj.gov/cgi-bin/education/csg/15/csg1a.pl?string=GG9-127-129-12&amp;maxhits=1000" TargetMode="External"/><Relationship Id="rId2677" Type="http://schemas.openxmlformats.org/officeDocument/2006/relationships/hyperlink" Target="https://www.nj.gov/cgi-bin/education/csg/15/csg1a.pl?string=EK-8K-8751plus&amp;maxhits=1000" TargetMode="External"/><Relationship Id="rId3728" Type="http://schemas.openxmlformats.org/officeDocument/2006/relationships/hyperlink" Target="https://www.nj.gov/cgi-bin/education/csg/15/csg1a.pl?string=FG7-127-129-12&amp;maxhits=1000" TargetMode="External"/><Relationship Id="rId5083" Type="http://schemas.openxmlformats.org/officeDocument/2006/relationships/hyperlink" Target="https://www.nj.gov/cgi-bin/education/csg/15/csg1a.pl?string=MK-12K-121800-3500&amp;maxhits=1000" TargetMode="External"/><Relationship Id="rId649" Type="http://schemas.openxmlformats.org/officeDocument/2006/relationships/hyperlink" Target="https://www.nj.gov/cgi-bin/education/csg/15/csg1a.pl?string=NK-12K-123500plus&amp;maxhits=1000" TargetMode="External"/><Relationship Id="rId1279" Type="http://schemas.openxmlformats.org/officeDocument/2006/relationships/hyperlink" Target="https://www.nj.gov/cgi-bin/education/csg/15/csg1a.pl?string=MK-12K-121800-3500&amp;maxhits=1000" TargetMode="External"/><Relationship Id="rId5150" Type="http://schemas.openxmlformats.org/officeDocument/2006/relationships/hyperlink" Target="https://www.nj.gov/cgi-bin/education/csg/15/csg1a.pl?string=MK-12K-121800-3500&amp;maxhits=1000" TargetMode="External"/><Relationship Id="rId1346" Type="http://schemas.openxmlformats.org/officeDocument/2006/relationships/hyperlink" Target="https://www.nj.gov/cgi-bin/education/csg/15/csg1a.pl?string=FG7-127-129-12&amp;maxhits=1000" TargetMode="External"/><Relationship Id="rId1693" Type="http://schemas.openxmlformats.org/officeDocument/2006/relationships/hyperlink" Target="https://www.nj.gov/cgi-bin/education/csg/15/csg1a.pl?string=EK-8K-8751plus&amp;maxhits=1000" TargetMode="External"/><Relationship Id="rId2744" Type="http://schemas.openxmlformats.org/officeDocument/2006/relationships/hyperlink" Target="https://www.nj.gov/cgi-bin/education/csg/15/csg1a.pl?string=AK-6K-6&amp;maxhits=1000" TargetMode="External"/><Relationship Id="rId716" Type="http://schemas.openxmlformats.org/officeDocument/2006/relationships/hyperlink" Target="https://www.nj.gov/cgi-bin/education/csg/17/csg1a.pl?string=OCHARTER&amp;maxhits=1000" TargetMode="External"/><Relationship Id="rId1760" Type="http://schemas.openxmlformats.org/officeDocument/2006/relationships/hyperlink" Target="https://www.nj.gov/cgi-bin/education/csg/15/csg1a.pl?string=EK-8K-8751plus&amp;maxhits=1000" TargetMode="External"/><Relationship Id="rId2811" Type="http://schemas.openxmlformats.org/officeDocument/2006/relationships/hyperlink" Target="https://www.nj.gov/cgi-bin/education/csg/15/csg1a.pl?string=NK-12K-123500plus&amp;maxhits=1000" TargetMode="External"/><Relationship Id="rId52" Type="http://schemas.openxmlformats.org/officeDocument/2006/relationships/hyperlink" Target="https://www.nj.gov/cgi-bin/education/csg/15/csg1a.pl?string=NK-12K-123500plus&amp;maxhits=1000" TargetMode="External"/><Relationship Id="rId1413" Type="http://schemas.openxmlformats.org/officeDocument/2006/relationships/hyperlink" Target="https://www.nj.gov/cgi-bin/education/csg/15/csg1a.pl?string=DK-8K-8401-750&amp;maxhits=1000" TargetMode="External"/><Relationship Id="rId4569" Type="http://schemas.openxmlformats.org/officeDocument/2006/relationships/hyperlink" Target="https://www.nj.gov/cgi-bin/education/csg/15/csg1a.pl?string=NK-12K-123500plus&amp;maxhits=1000" TargetMode="External"/><Relationship Id="rId4983" Type="http://schemas.openxmlformats.org/officeDocument/2006/relationships/hyperlink" Target="https://www.nj.gov/cgi-bin/education/csg/15/csg1a.pl?string=EK-8K-8751plus&amp;maxhits=1000" TargetMode="External"/><Relationship Id="rId3585" Type="http://schemas.openxmlformats.org/officeDocument/2006/relationships/hyperlink" Target="https://www.nj.gov/cgi-bin/education/csg/15/csg1a.pl?string=MK-12K-121800-3500&amp;maxhits=1000" TargetMode="External"/><Relationship Id="rId4636" Type="http://schemas.openxmlformats.org/officeDocument/2006/relationships/hyperlink" Target="https://www.nj.gov/cgi-bin/education/csg/15/csg1a.pl?string=AK-6K-6&amp;maxhits=1000" TargetMode="External"/><Relationship Id="rId2187" Type="http://schemas.openxmlformats.org/officeDocument/2006/relationships/hyperlink" Target="https://www.nj.gov/cgi-bin/education/csg/15/csg1a.pl?string=DK-8K-8401-750&amp;maxhits=1000" TargetMode="External"/><Relationship Id="rId3238" Type="http://schemas.openxmlformats.org/officeDocument/2006/relationships/hyperlink" Target="https://www.nj.gov/cgi-bin/education/csg/17/csg1a.pl?string=MK-12K-121800-3500&amp;maxhits=1000" TargetMode="External"/><Relationship Id="rId3652" Type="http://schemas.openxmlformats.org/officeDocument/2006/relationships/hyperlink" Target="https://www.nj.gov/cgi-bin/education/csg/15/csg1a.pl?string=EK-8K-8751plus&amp;maxhits=1000" TargetMode="External"/><Relationship Id="rId4703" Type="http://schemas.openxmlformats.org/officeDocument/2006/relationships/hyperlink" Target="https://www.nj.gov/cgi-bin/education/csg/15/csg1a.pl?string=NK-12K-123500plus&amp;maxhits=1000" TargetMode="External"/><Relationship Id="rId159" Type="http://schemas.openxmlformats.org/officeDocument/2006/relationships/hyperlink" Target="https://www.nj.gov/cgi-bin/education/csg/15/csg1a.pl?string=OCHARTER&amp;maxhits=1000" TargetMode="External"/><Relationship Id="rId573" Type="http://schemas.openxmlformats.org/officeDocument/2006/relationships/hyperlink" Target="https://www.nj.gov/cgi-bin/education/csg/15/csg1a.pl?string=MK-12K-121800-3500&amp;maxhits=1000" TargetMode="External"/><Relationship Id="rId2254" Type="http://schemas.openxmlformats.org/officeDocument/2006/relationships/hyperlink" Target="https://www.nj.gov/cgi-bin/education/csg/15/csg1a.pl?string=CK-8K-80-400&amp;maxhits=1000" TargetMode="External"/><Relationship Id="rId3305" Type="http://schemas.openxmlformats.org/officeDocument/2006/relationships/hyperlink" Target="https://www.nj.gov/cgi-bin/education/csg/19/csg1a.pl?string=MK-12K-121800-3500&amp;maxhits=1000" TargetMode="External"/><Relationship Id="rId226" Type="http://schemas.openxmlformats.org/officeDocument/2006/relationships/hyperlink" Target="https://www.nj.gov/cgi-bin/education/csg/15/csg1a.pl?string=OCHARTER&amp;maxhits=1000" TargetMode="External"/><Relationship Id="rId1270" Type="http://schemas.openxmlformats.org/officeDocument/2006/relationships/hyperlink" Target="https://www.nj.gov/cgi-bin/education/csg/15/csg1a.pl?string=EK-8K-8751plus&amp;maxhits=1000" TargetMode="External"/><Relationship Id="rId5477" Type="http://schemas.openxmlformats.org/officeDocument/2006/relationships/hyperlink" Target="https://www.nj.gov/cgi-bin/education/csg/15/csg1a.pl?string=MK-12K-121800-3500&amp;maxhits=1000" TargetMode="External"/><Relationship Id="rId640" Type="http://schemas.openxmlformats.org/officeDocument/2006/relationships/hyperlink" Target="https://www.nj.gov/cgi-bin/education/csg/15/csg1a.pl?string=KK-12K-8751plus&amp;maxhits=1000" TargetMode="External"/><Relationship Id="rId2321" Type="http://schemas.openxmlformats.org/officeDocument/2006/relationships/hyperlink" Target="https://www.nj.gov/cgi-bin/education/csg/14/csg1a.pl?string=DK-8K-8401-750&amp;maxhits=1000" TargetMode="External"/><Relationship Id="rId4079" Type="http://schemas.openxmlformats.org/officeDocument/2006/relationships/hyperlink" Target="https://www.nj.gov/cgi-bin/education/csg/19/csg1a.pl?string=GG9-127-129-12&amp;maxhits=1000" TargetMode="External"/><Relationship Id="rId4493" Type="http://schemas.openxmlformats.org/officeDocument/2006/relationships/hyperlink" Target="https://www.nj.gov/cgi-bin/education/csg/15/csg1a.pl?string=EK-8K-8751plus&amp;maxhits=1000" TargetMode="External"/><Relationship Id="rId5544" Type="http://schemas.openxmlformats.org/officeDocument/2006/relationships/hyperlink" Target="https://www.nj.gov/cgi-bin/education/csg/15/csg1a.pl?string=MK-12K-121800-3500&amp;maxhits=1000" TargetMode="External"/><Relationship Id="rId3095" Type="http://schemas.openxmlformats.org/officeDocument/2006/relationships/hyperlink" Target="https://www.nj.gov/cgi-bin/education/csg/15/csg1a.pl?string=NK-12K-123500plus&amp;maxhits=1000" TargetMode="External"/><Relationship Id="rId4146" Type="http://schemas.openxmlformats.org/officeDocument/2006/relationships/hyperlink" Target="https://www.nj.gov/cgi-bin/education/csg/15/csg1a.pl?string=MK-12K-121800-3500&amp;maxhits=1000" TargetMode="External"/><Relationship Id="rId4560" Type="http://schemas.openxmlformats.org/officeDocument/2006/relationships/hyperlink" Target="https://www.nj.gov/cgi-bin/education/csg/15/csg1a.pl?string=EK-8K-8751plus&amp;maxhits=1000" TargetMode="External"/><Relationship Id="rId5611" Type="http://schemas.openxmlformats.org/officeDocument/2006/relationships/hyperlink" Target="https://www.nj.gov/cgi-bin/education/csg/15/csg1a.pl?string=IK-12K-80-400&amp;maxhits=1000" TargetMode="External"/><Relationship Id="rId1807" Type="http://schemas.openxmlformats.org/officeDocument/2006/relationships/hyperlink" Target="https://www.nj.gov/cgi-bin/education/csg/15/csg1a.pl?string=JK-12K-8401-750&amp;maxhits=1000" TargetMode="External"/><Relationship Id="rId3162" Type="http://schemas.openxmlformats.org/officeDocument/2006/relationships/hyperlink" Target="https://www.nj.gov/cgi-bin/education/csg/17/csg1a.pl?string=OCHARTER&amp;maxhits=1000" TargetMode="External"/><Relationship Id="rId4213" Type="http://schemas.openxmlformats.org/officeDocument/2006/relationships/hyperlink" Target="https://www.nj.gov/cgi-bin/education/csg/15/csg1a.pl?string=DK-8K-8401-750&amp;maxhits=1000" TargetMode="External"/><Relationship Id="rId150" Type="http://schemas.openxmlformats.org/officeDocument/2006/relationships/hyperlink" Target="https://www.nj.gov/cgi-bin/education/csg/15/csg1a.pl?string=LK-12K-120-1800&amp;maxhits=1000" TargetMode="External"/><Relationship Id="rId3979" Type="http://schemas.openxmlformats.org/officeDocument/2006/relationships/hyperlink" Target="https://www.nj.gov/cgi-bin/education/csg/14/csg1a.pl?string=AK-6K-6&amp;maxhits=1000" TargetMode="External"/><Relationship Id="rId2995" Type="http://schemas.openxmlformats.org/officeDocument/2006/relationships/hyperlink" Target="https://www.nj.gov/cgi-bin/education/csg/15/csg1a.pl?string=AK-6K-6&amp;maxhits=1000" TargetMode="External"/><Relationship Id="rId5054" Type="http://schemas.openxmlformats.org/officeDocument/2006/relationships/hyperlink" Target="https://www.nj.gov/cgi-bin/education/csg/15/csg1a.pl?string=NK-12K-123500plus&amp;maxhits=1000" TargetMode="External"/><Relationship Id="rId967" Type="http://schemas.openxmlformats.org/officeDocument/2006/relationships/hyperlink" Target="https://www.nj.gov/cgi-bin/education/csg/15/csg1a.pl?string=IK-12K-80-400&amp;maxhits=1000" TargetMode="External"/><Relationship Id="rId1597" Type="http://schemas.openxmlformats.org/officeDocument/2006/relationships/hyperlink" Target="https://www.nj.gov/cgi-bin/education/csg/19/csg1a.pl?string=EK-8K-8751plus&amp;maxhits=1000" TargetMode="External"/><Relationship Id="rId2648" Type="http://schemas.openxmlformats.org/officeDocument/2006/relationships/hyperlink" Target="https://www.nj.gov/cgi-bin/education/csg/15/csg1a.pl?string=OCHARTER&amp;maxhits=1000" TargetMode="External"/><Relationship Id="rId1664" Type="http://schemas.openxmlformats.org/officeDocument/2006/relationships/hyperlink" Target="https://www.nj.gov/cgi-bin/education/csg/15/csg1a.pl?string=DK-8K-8401-750&amp;maxhits=1000" TargetMode="External"/><Relationship Id="rId2715" Type="http://schemas.openxmlformats.org/officeDocument/2006/relationships/hyperlink" Target="https://www.nj.gov/cgi-bin/education/csg/15/csg1a.pl?string=NK-12K-123500plus&amp;maxhits=1000" TargetMode="External"/><Relationship Id="rId4070" Type="http://schemas.openxmlformats.org/officeDocument/2006/relationships/hyperlink" Target="https://www.nj.gov/cgi-bin/education/csg/17/csg1a.pl?string=OCHARTER&amp;maxhits=1000" TargetMode="External"/><Relationship Id="rId5121" Type="http://schemas.openxmlformats.org/officeDocument/2006/relationships/hyperlink" Target="https://www.nj.gov/cgi-bin/education/csg/15/csg1a.pl?string=EK-8K-8751plus&amp;maxhits=1000" TargetMode="External"/><Relationship Id="rId1317" Type="http://schemas.openxmlformats.org/officeDocument/2006/relationships/hyperlink" Target="https://www.nj.gov/cgi-bin/education/csg/15/csg1a.pl?string=NK-12K-123500plus&amp;maxhits=1000" TargetMode="External"/><Relationship Id="rId1731" Type="http://schemas.openxmlformats.org/officeDocument/2006/relationships/hyperlink" Target="https://www.nj.gov/cgi-bin/education/csg/15/csg1a.pl?string=EK-8K-8751plus&amp;maxhits=1000" TargetMode="External"/><Relationship Id="rId4887" Type="http://schemas.openxmlformats.org/officeDocument/2006/relationships/hyperlink" Target="https://www.nj.gov/cgi-bin/education/csg/17/csg1a.pl?string=OCHARTER&amp;maxhits=1000" TargetMode="External"/><Relationship Id="rId23" Type="http://schemas.openxmlformats.org/officeDocument/2006/relationships/hyperlink" Target="https://www.nj.gov/cgi-bin/education/csg/15/csg1a.pl?string=IK-12K-80-400&amp;maxhits=1000" TargetMode="External"/><Relationship Id="rId3489" Type="http://schemas.openxmlformats.org/officeDocument/2006/relationships/hyperlink" Target="https://www.nj.gov/cgi-bin/education/csg/15/csg1a.pl?string=OCHARTER&amp;maxhits=1000" TargetMode="External"/><Relationship Id="rId3556" Type="http://schemas.openxmlformats.org/officeDocument/2006/relationships/hyperlink" Target="https://www.nj.gov/cgi-bin/education/csg/15/csg1a.pl?string=OCHARTER&amp;maxhits=1000" TargetMode="External"/><Relationship Id="rId4954" Type="http://schemas.openxmlformats.org/officeDocument/2006/relationships/hyperlink" Target="https://www.nj.gov/cgi-bin/education/csg/19/csg1a.pl?string=JK-12K-8401-750&amp;maxhits=1000" TargetMode="External"/><Relationship Id="rId477" Type="http://schemas.openxmlformats.org/officeDocument/2006/relationships/hyperlink" Target="https://www.nj.gov/cgi-bin/education/csg/15/csg1a.pl?string=NK-12K-123500plus&amp;maxhits=1000" TargetMode="External"/><Relationship Id="rId2158" Type="http://schemas.openxmlformats.org/officeDocument/2006/relationships/hyperlink" Target="https://www.nj.gov/cgi-bin/education/csg/15/csg1a.pl?string=NK-12K-123500plus&amp;maxhits=1000" TargetMode="External"/><Relationship Id="rId3209" Type="http://schemas.openxmlformats.org/officeDocument/2006/relationships/hyperlink" Target="https://www.nj.gov/cgi-bin/education/csg/17/csg1a.pl?string=OCHARTER&amp;maxhits=1000" TargetMode="External"/><Relationship Id="rId3970" Type="http://schemas.openxmlformats.org/officeDocument/2006/relationships/hyperlink" Target="https://www.nj.gov/cgi-bin/education/csg/14/csg1a.pl?string=DK-8K-8401-750&amp;maxhits=1000" TargetMode="External"/><Relationship Id="rId4607" Type="http://schemas.openxmlformats.org/officeDocument/2006/relationships/hyperlink" Target="https://www.nj.gov/cgi-bin/education/csg/15/csg1a.pl?string=KK-12K-8751plus&amp;maxhits=1000" TargetMode="External"/><Relationship Id="rId891" Type="http://schemas.openxmlformats.org/officeDocument/2006/relationships/hyperlink" Target="https://www.nj.gov/cgi-bin/education/csg/15/csg1a.pl?string=MK-12K-121800-3500&amp;maxhits=1000" TargetMode="External"/><Relationship Id="rId2572" Type="http://schemas.openxmlformats.org/officeDocument/2006/relationships/hyperlink" Target="https://www.nj.gov/cgi-bin/education/csg/15/csg1a.pl?string=AK-6K-6&amp;maxhits=1000" TargetMode="External"/><Relationship Id="rId3623" Type="http://schemas.openxmlformats.org/officeDocument/2006/relationships/hyperlink" Target="https://www.nj.gov/cgi-bin/education/csg/15/csg1a.pl?string=MK-12K-121800-3500&amp;maxhits=1000" TargetMode="External"/><Relationship Id="rId544" Type="http://schemas.openxmlformats.org/officeDocument/2006/relationships/hyperlink" Target="https://www.nj.gov/cgi-bin/education/csg/15/csg1a.pl?string=EK-8K-8751plus&amp;maxhits=1000" TargetMode="External"/><Relationship Id="rId1174" Type="http://schemas.openxmlformats.org/officeDocument/2006/relationships/hyperlink" Target="https://www.nj.gov/cgi-bin/education/csg/15/csg1a.pl?string=GG9-127-129-12&amp;maxhits=1000" TargetMode="External"/><Relationship Id="rId2225" Type="http://schemas.openxmlformats.org/officeDocument/2006/relationships/hyperlink" Target="https://www.nj.gov/cgi-bin/education/csg/15/csg1a.pl?string=KK-12K-8751plus&amp;maxhits=1000" TargetMode="External"/><Relationship Id="rId5795" Type="http://schemas.openxmlformats.org/officeDocument/2006/relationships/hyperlink" Target="https://www.nj.gov/cgi-bin/education/csg/19/csg1a.pl?string=IK-12K-80-400&amp;maxhits=1000" TargetMode="External"/><Relationship Id="rId611" Type="http://schemas.openxmlformats.org/officeDocument/2006/relationships/hyperlink" Target="https://www.nj.gov/cgi-bin/education/csg/15/csg1a.pl?string=NK-12K-123500plus&amp;maxhits=1000" TargetMode="External"/><Relationship Id="rId1241" Type="http://schemas.openxmlformats.org/officeDocument/2006/relationships/hyperlink" Target="https://www.nj.gov/cgi-bin/education/csg/15/csg1a.pl?string=GG9-127-129-12&amp;maxhits=1000" TargetMode="External"/><Relationship Id="rId4397" Type="http://schemas.openxmlformats.org/officeDocument/2006/relationships/hyperlink" Target="https://www.nj.gov/cgi-bin/education/csg/15/csg1a.pl?string=OCHARTER&amp;maxhits=1000" TargetMode="External"/><Relationship Id="rId5448" Type="http://schemas.openxmlformats.org/officeDocument/2006/relationships/hyperlink" Target="https://www.nj.gov/cgi-bin/education/csg/15/csg1a.pl?string=LK-12K-120-1800&amp;maxhits=1000" TargetMode="External"/><Relationship Id="rId4464" Type="http://schemas.openxmlformats.org/officeDocument/2006/relationships/hyperlink" Target="https://www.nj.gov/cgi-bin/education/csg/15/csg1a.pl?string=OCHARTER&amp;maxhits=1000" TargetMode="External"/><Relationship Id="rId5515" Type="http://schemas.openxmlformats.org/officeDocument/2006/relationships/hyperlink" Target="https://www.nj.gov/cgi-bin/education/csg/15/csg1a.pl?string=EK-8K-8751plus&amp;maxhits=1000" TargetMode="External"/><Relationship Id="rId3066" Type="http://schemas.openxmlformats.org/officeDocument/2006/relationships/hyperlink" Target="https://www.nj.gov/cgi-bin/education/csg/15/csg1a.pl?string=JK-12K-8401-750&amp;maxhits=1000" TargetMode="External"/><Relationship Id="rId3480" Type="http://schemas.openxmlformats.org/officeDocument/2006/relationships/hyperlink" Target="https://www.nj.gov/cgi-bin/education/csg/15/csg1a.pl?string=GG9-127-129-12&amp;maxhits=1000" TargetMode="External"/><Relationship Id="rId4117" Type="http://schemas.openxmlformats.org/officeDocument/2006/relationships/hyperlink" Target="https://www.nj.gov/cgi-bin/education/csg/19/csg1a.pl?string=NK-12K-123500plus&amp;maxhits=1000" TargetMode="External"/><Relationship Id="rId4531" Type="http://schemas.openxmlformats.org/officeDocument/2006/relationships/hyperlink" Target="https://www.nj.gov/cgi-bin/education/csg/15/csg1a.pl?string=NK-12K-123500plus&amp;maxhits=1000" TargetMode="External"/><Relationship Id="rId2082" Type="http://schemas.openxmlformats.org/officeDocument/2006/relationships/hyperlink" Target="https://www.nj.gov/cgi-bin/education/csg/15/csg1a.pl?string=LK-12K-120-1800&amp;maxhits=1000" TargetMode="External"/><Relationship Id="rId3133" Type="http://schemas.openxmlformats.org/officeDocument/2006/relationships/hyperlink" Target="https://www.nj.gov/cgi-bin/education/csg/15/csg1a.pl?string=NK-12K-123500plus&amp;maxhits=1000" TargetMode="External"/><Relationship Id="rId2899" Type="http://schemas.openxmlformats.org/officeDocument/2006/relationships/hyperlink" Target="https://www.nj.gov/cgi-bin/education/csg/15/csg1a.pl?string=MK-12K-121800-3500&amp;maxhits=1000" TargetMode="External"/><Relationship Id="rId3200" Type="http://schemas.openxmlformats.org/officeDocument/2006/relationships/hyperlink" Target="https://www.nj.gov/cgi-bin/education/csg/17/csg1a.pl?string=OCHARTER&amp;maxhits=1000" TargetMode="External"/><Relationship Id="rId121" Type="http://schemas.openxmlformats.org/officeDocument/2006/relationships/hyperlink" Target="https://www.nj.gov/cgi-bin/education/csg/15/csg1a.pl?string=GG9-127-129-12&amp;maxhits=1000" TargetMode="External"/><Relationship Id="rId2966" Type="http://schemas.openxmlformats.org/officeDocument/2006/relationships/hyperlink" Target="https://www.nj.gov/cgi-bin/education/csg/15/csg1a.pl?string=NK-12K-123500plus&amp;maxhits=1000" TargetMode="External"/><Relationship Id="rId5372" Type="http://schemas.openxmlformats.org/officeDocument/2006/relationships/hyperlink" Target="https://www.nj.gov/cgi-bin/education/csg/15/csg1a.pl?string=JK-12K-8401-750&amp;maxhits=1000" TargetMode="External"/><Relationship Id="rId938" Type="http://schemas.openxmlformats.org/officeDocument/2006/relationships/hyperlink" Target="https://www.nj.gov/cgi-bin/education/csg/15/csg1a.pl?string=QCOUNTYVOC&amp;maxhits=1000" TargetMode="External"/><Relationship Id="rId1568" Type="http://schemas.openxmlformats.org/officeDocument/2006/relationships/hyperlink" Target="https://www.nj.gov/cgi-bin/education/csg/17/csg1a.pl?string=OCHARTER&amp;maxhits=1000" TargetMode="External"/><Relationship Id="rId2619" Type="http://schemas.openxmlformats.org/officeDocument/2006/relationships/hyperlink" Target="https://www.nj.gov/cgi-bin/education/csg/15/csg1a.pl?string=GG9-127-129-12&amp;maxhits=1000" TargetMode="External"/><Relationship Id="rId5025" Type="http://schemas.openxmlformats.org/officeDocument/2006/relationships/hyperlink" Target="https://www.nj.gov/cgi-bin/education/csg/15/csg1a.pl?string=DK-8K-8401-750&amp;maxhits=1000" TargetMode="External"/><Relationship Id="rId1635" Type="http://schemas.openxmlformats.org/officeDocument/2006/relationships/hyperlink" Target="https://www.nj.gov/cgi-bin/education/csg/19/csg1a.pl?string=HK-12K-6&amp;maxhits=1000" TargetMode="External"/><Relationship Id="rId1982" Type="http://schemas.openxmlformats.org/officeDocument/2006/relationships/hyperlink" Target="https://www.nj.gov/cgi-bin/education/csg/15/csg1a.pl?string=OCHARTER&amp;maxhits=1000" TargetMode="External"/><Relationship Id="rId4041" Type="http://schemas.openxmlformats.org/officeDocument/2006/relationships/hyperlink" Target="https://www.nj.gov/cgi-bin/education/csg/17/csg1a.pl?string=OCHARTER&amp;maxhits=1000" TargetMode="External"/><Relationship Id="rId1702" Type="http://schemas.openxmlformats.org/officeDocument/2006/relationships/hyperlink" Target="https://www.nj.gov/cgi-bin/education/csg/15/csg1a.pl?string=JK-12K-8401-750&amp;maxhits=1000" TargetMode="External"/><Relationship Id="rId4858" Type="http://schemas.openxmlformats.org/officeDocument/2006/relationships/hyperlink" Target="https://www.nj.gov/cgi-bin/education/csg/17/csg1a.pl?string=OCHARTER&amp;maxhits=1000" TargetMode="External"/><Relationship Id="rId3874" Type="http://schemas.openxmlformats.org/officeDocument/2006/relationships/hyperlink" Target="https://www.nj.gov/cgi-bin/education/csg/15/csg1a.pl?string=JK-12K-8401-750&amp;maxhits=1000" TargetMode="External"/><Relationship Id="rId4925" Type="http://schemas.openxmlformats.org/officeDocument/2006/relationships/hyperlink" Target="https://www.nj.gov/cgi-bin/education/csg/19/csg1a.pl?string=NK-12K-123500plus&amp;maxhits=1000" TargetMode="External"/><Relationship Id="rId795" Type="http://schemas.openxmlformats.org/officeDocument/2006/relationships/hyperlink" Target="https://www.nj.gov/cgi-bin/education/csg/19/csg1a.pl?string=NK-12K-123500plus&amp;maxhits=1000" TargetMode="External"/><Relationship Id="rId2476" Type="http://schemas.openxmlformats.org/officeDocument/2006/relationships/hyperlink" Target="https://www.nj.gov/cgi-bin/education/csg/19/csg1a.pl?string=CK-8K-80-400&amp;maxhits=1000" TargetMode="External"/><Relationship Id="rId2890" Type="http://schemas.openxmlformats.org/officeDocument/2006/relationships/hyperlink" Target="https://www.nj.gov/cgi-bin/education/csg/15/csg1a.pl?string=JK-12K-8401-750&amp;maxhits=1000" TargetMode="External"/><Relationship Id="rId3527" Type="http://schemas.openxmlformats.org/officeDocument/2006/relationships/hyperlink" Target="https://www.nj.gov/cgi-bin/education/csg/15/csg1a.pl?string=OCHARTER&amp;maxhits=1000" TargetMode="External"/><Relationship Id="rId3941" Type="http://schemas.openxmlformats.org/officeDocument/2006/relationships/hyperlink" Target="https://www.nj.gov/cgi-bin/education/csg/15/csg1a.pl?string=QCOUNTYVOC&amp;maxhits=1000" TargetMode="External"/><Relationship Id="rId448" Type="http://schemas.openxmlformats.org/officeDocument/2006/relationships/hyperlink" Target="https://www.nj.gov/cgi-bin/education/csg/15/csg1a.pl?string=IK-12K-80-400&amp;maxhits=1000" TargetMode="External"/><Relationship Id="rId862" Type="http://schemas.openxmlformats.org/officeDocument/2006/relationships/hyperlink" Target="https://www.nj.gov/cgi-bin/education/csg/15/csg1a.pl?string=DK-8K-8401-750&amp;maxhits=1000" TargetMode="External"/><Relationship Id="rId1078" Type="http://schemas.openxmlformats.org/officeDocument/2006/relationships/hyperlink" Target="https://www.nj.gov/cgi-bin/education/csg/15/csg1a.pl?string=OCHARTER&amp;maxhits=1000" TargetMode="External"/><Relationship Id="rId1492" Type="http://schemas.openxmlformats.org/officeDocument/2006/relationships/hyperlink" Target="https://www.nj.gov/cgi-bin/education/csg/14/csg1a.pl?string=CK-8K-80-400&amp;maxhits=1000" TargetMode="External"/><Relationship Id="rId2129" Type="http://schemas.openxmlformats.org/officeDocument/2006/relationships/hyperlink" Target="https://www.nj.gov/cgi-bin/education/csg/15/csg1a.pl?string=NK-12K-123500plus&amp;maxhits=1000" TargetMode="External"/><Relationship Id="rId2543" Type="http://schemas.openxmlformats.org/officeDocument/2006/relationships/hyperlink" Target="https://www.nj.gov/cgi-bin/education/csg/15/csg1a.pl?string=JK-12K-8401-750&amp;maxhits=1000" TargetMode="External"/><Relationship Id="rId5699" Type="http://schemas.openxmlformats.org/officeDocument/2006/relationships/hyperlink" Target="https://www.nj.gov/cgi-bin/education/csg/17/csg1a.pl?string=LK-12K-120-1800&amp;maxhits=1000" TargetMode="External"/><Relationship Id="rId515" Type="http://schemas.openxmlformats.org/officeDocument/2006/relationships/hyperlink" Target="https://www.nj.gov/cgi-bin/education/csg/15/csg1a.pl?string=LK-12K-120-1800&amp;maxhits=1000" TargetMode="External"/><Relationship Id="rId1145" Type="http://schemas.openxmlformats.org/officeDocument/2006/relationships/hyperlink" Target="https://www.nj.gov/cgi-bin/education/csg/15/csg1a.pl?string=OCHARTER&amp;maxhits=1000" TargetMode="External"/><Relationship Id="rId5766" Type="http://schemas.openxmlformats.org/officeDocument/2006/relationships/hyperlink" Target="https://www.nj.gov/cgi-bin/education/csg/19/csg1a.pl?string=NK-12K-123500plus&amp;maxhits=1000" TargetMode="External"/><Relationship Id="rId1212" Type="http://schemas.openxmlformats.org/officeDocument/2006/relationships/hyperlink" Target="https://www.nj.gov/cgi-bin/education/csg/15/csg1a.pl?string=MK-12K-121800-3500&amp;maxhits=1000" TargetMode="External"/><Relationship Id="rId2610" Type="http://schemas.openxmlformats.org/officeDocument/2006/relationships/hyperlink" Target="https://www.nj.gov/cgi-bin/education/csg/15/csg1a.pl?string=EK-8K-8751plus&amp;maxhits=1000" TargetMode="External"/><Relationship Id="rId4368" Type="http://schemas.openxmlformats.org/officeDocument/2006/relationships/hyperlink" Target="https://www.nj.gov/cgi-bin/education/csg/15/csg1a.pl?string=EK-8K-8751plus&amp;maxhits=1000" TargetMode="External"/><Relationship Id="rId5419" Type="http://schemas.openxmlformats.org/officeDocument/2006/relationships/hyperlink" Target="https://www.nj.gov/cgi-bin/education/csg/15/csg1a.pl?string=MK-12K-121800-3500&amp;maxhits=1000" TargetMode="External"/><Relationship Id="rId4782" Type="http://schemas.openxmlformats.org/officeDocument/2006/relationships/hyperlink" Target="https://www.nj.gov/cgi-bin/education/csg/15/csg1a.pl?string=IK-12K-80-400&amp;maxhits=1000" TargetMode="External"/><Relationship Id="rId3037" Type="http://schemas.openxmlformats.org/officeDocument/2006/relationships/hyperlink" Target="https://www.nj.gov/cgi-bin/education/csg/15/csg1a.pl?string=MK-12K-121800-3500&amp;maxhits=1000" TargetMode="External"/><Relationship Id="rId3384" Type="http://schemas.openxmlformats.org/officeDocument/2006/relationships/hyperlink" Target="https://www.nj.gov/cgi-bin/education/csg/15/csg1a.pl?string=GG9-127-129-12&amp;maxhits=1000" TargetMode="External"/><Relationship Id="rId4435" Type="http://schemas.openxmlformats.org/officeDocument/2006/relationships/hyperlink" Target="https://www.nj.gov/cgi-bin/education/csg/15/csg1a.pl?string=LK-12K-120-1800&amp;maxhits=1000" TargetMode="External"/><Relationship Id="rId3451" Type="http://schemas.openxmlformats.org/officeDocument/2006/relationships/hyperlink" Target="https://www.nj.gov/cgi-bin/education/csg/15/csg1a.pl?string=IK-12K-80-400&amp;maxhits=1000" TargetMode="External"/><Relationship Id="rId4502" Type="http://schemas.openxmlformats.org/officeDocument/2006/relationships/hyperlink" Target="https://www.nj.gov/cgi-bin/education/csg/15/csg1a.pl?string=NK-12K-123500plus&amp;maxhits=1000" TargetMode="External"/><Relationship Id="rId372" Type="http://schemas.openxmlformats.org/officeDocument/2006/relationships/hyperlink" Target="https://www.nj.gov/cgi-bin/education/csg/15/csg1a.pl?string=NK-12K-123500plus&amp;maxhits=1000" TargetMode="External"/><Relationship Id="rId2053" Type="http://schemas.openxmlformats.org/officeDocument/2006/relationships/hyperlink" Target="https://www.nj.gov/cgi-bin/education/csg/15/csg1a.pl?string=MK-12K-121800-3500&amp;maxhits=1000" TargetMode="External"/><Relationship Id="rId3104" Type="http://schemas.openxmlformats.org/officeDocument/2006/relationships/hyperlink" Target="https://www.nj.gov/cgi-bin/education/csg/15/csg1a.pl?string=OCHARTER&amp;maxhits=1000" TargetMode="External"/><Relationship Id="rId2120" Type="http://schemas.openxmlformats.org/officeDocument/2006/relationships/hyperlink" Target="https://www.nj.gov/cgi-bin/education/csg/15/csg1a.pl?string=IK-12K-80-400&amp;maxhits=1000" TargetMode="External"/><Relationship Id="rId5276" Type="http://schemas.openxmlformats.org/officeDocument/2006/relationships/hyperlink" Target="https://www.nj.gov/cgi-bin/education/csg/15/csg1a.pl?string=IK-12K-80-400&amp;maxhits=1000" TargetMode="External"/><Relationship Id="rId5690" Type="http://schemas.openxmlformats.org/officeDocument/2006/relationships/hyperlink" Target="https://www.nj.gov/cgi-bin/education/csg/17/csg1a.pl?string=LK-12K-120-1800&amp;maxhits=1000" TargetMode="External"/><Relationship Id="rId4292" Type="http://schemas.openxmlformats.org/officeDocument/2006/relationships/hyperlink" Target="https://www.nj.gov/cgi-bin/education/csg/15/csg1a.pl?string=EK-8K-8751plus&amp;maxhits=1000" TargetMode="External"/><Relationship Id="rId5343" Type="http://schemas.openxmlformats.org/officeDocument/2006/relationships/hyperlink" Target="https://www.nj.gov/cgi-bin/education/csg/15/csg1a.pl?string=JK-12K-8401-750&amp;maxhits=1000" TargetMode="External"/><Relationship Id="rId1886" Type="http://schemas.openxmlformats.org/officeDocument/2006/relationships/hyperlink" Target="https://www.nj.gov/cgi-bin/education/csg/15/csg1a.pl?string=OCHARTER&amp;maxhits=1000" TargetMode="External"/><Relationship Id="rId2937" Type="http://schemas.openxmlformats.org/officeDocument/2006/relationships/hyperlink" Target="https://www.nj.gov/cgi-bin/education/csg/15/csg1a.pl?string=DK-8K-8401-750&amp;maxhits=1000" TargetMode="External"/><Relationship Id="rId909" Type="http://schemas.openxmlformats.org/officeDocument/2006/relationships/hyperlink" Target="https://www.nj.gov/cgi-bin/education/csg/15/csg1a.pl?string=GG9-127-129-12&amp;maxhits=1000" TargetMode="External"/><Relationship Id="rId1539" Type="http://schemas.openxmlformats.org/officeDocument/2006/relationships/hyperlink" Target="https://www.nj.gov/cgi-bin/education/csg/17/csg1a.pl?string=OCHARTER&amp;maxhits=1000" TargetMode="External"/><Relationship Id="rId1746" Type="http://schemas.openxmlformats.org/officeDocument/2006/relationships/hyperlink" Target="https://www.nj.gov/cgi-bin/education/csg/15/csg1a.pl?string=JK-12K-8401-750&amp;maxhits=1000" TargetMode="External"/><Relationship Id="rId1953" Type="http://schemas.openxmlformats.org/officeDocument/2006/relationships/hyperlink" Target="https://www.nj.gov/cgi-bin/education/csg/15/csg1a.pl?string=AK-6K-6&amp;maxhits=1000" TargetMode="External"/><Relationship Id="rId5410" Type="http://schemas.openxmlformats.org/officeDocument/2006/relationships/hyperlink" Target="https://www.nj.gov/cgi-bin/education/csg/15/csg1a.pl?string=EK-8K-8751plus&amp;maxhits=1000" TargetMode="External"/><Relationship Id="rId38" Type="http://schemas.openxmlformats.org/officeDocument/2006/relationships/hyperlink" Target="https://www.nj.gov/cgi-bin/education/csg/15/csg1a.pl?string=LK-12K-120-1800&amp;maxhits=1000" TargetMode="External"/><Relationship Id="rId1606" Type="http://schemas.openxmlformats.org/officeDocument/2006/relationships/hyperlink" Target="https://www.nj.gov/cgi-bin/education/csg/19/csg1a.pl?string=DK-8K-8401-750&amp;maxhits=1000" TargetMode="External"/><Relationship Id="rId1813" Type="http://schemas.openxmlformats.org/officeDocument/2006/relationships/hyperlink" Target="https://www.nj.gov/cgi-bin/education/csg/15/csg1a.pl?string=OCHARTER&amp;maxhits=1000" TargetMode="External"/><Relationship Id="rId4012" Type="http://schemas.openxmlformats.org/officeDocument/2006/relationships/hyperlink" Target="https://www.nj.gov/cgi-bin/education/csg/17/csg1a.pl?string=OCHARTER&amp;maxhits=1000" TargetMode="External"/><Relationship Id="rId4969" Type="http://schemas.openxmlformats.org/officeDocument/2006/relationships/hyperlink" Target="https://www.nj.gov/cgi-bin/education/csg/15/csg1a.pl?string=KK-12K-8751plus&amp;maxhits=1000" TargetMode="External"/><Relationship Id="rId3778" Type="http://schemas.openxmlformats.org/officeDocument/2006/relationships/hyperlink" Target="https://www.nj.gov/cgi-bin/education/csg/15/csg1a.pl?string=MK-12K-121800-3500&amp;maxhits=1000" TargetMode="External"/><Relationship Id="rId3985" Type="http://schemas.openxmlformats.org/officeDocument/2006/relationships/hyperlink" Target="https://www.nj.gov/cgi-bin/education/csg/14/csg1a.pl?string=LK-12K-120-1800&amp;maxhits=1000" TargetMode="External"/><Relationship Id="rId4829" Type="http://schemas.openxmlformats.org/officeDocument/2006/relationships/hyperlink" Target="https://www.nj.gov/cgi-bin/education/csg/17/csg1a.pl?string=DK-8K-8401-750&amp;maxhits=1000" TargetMode="External"/><Relationship Id="rId699" Type="http://schemas.openxmlformats.org/officeDocument/2006/relationships/hyperlink" Target="https://www.nj.gov/cgi-bin/education/csg/17/csg1a.pl?string=OCHARTER&amp;maxhits=1000" TargetMode="External"/><Relationship Id="rId2587" Type="http://schemas.openxmlformats.org/officeDocument/2006/relationships/hyperlink" Target="https://www.nj.gov/cgi-bin/education/csg/15/csg1a.pl?string=EK-8K-8751plus&amp;maxhits=1000" TargetMode="External"/><Relationship Id="rId2794" Type="http://schemas.openxmlformats.org/officeDocument/2006/relationships/hyperlink" Target="https://www.nj.gov/cgi-bin/education/csg/15/csg1a.pl?string=KK-12K-8751plus&amp;maxhits=1000" TargetMode="External"/><Relationship Id="rId3638" Type="http://schemas.openxmlformats.org/officeDocument/2006/relationships/hyperlink" Target="https://www.nj.gov/cgi-bin/education/csg/15/csg1a.pl?string=OCHARTER&amp;maxhits=1000" TargetMode="External"/><Relationship Id="rId3845" Type="http://schemas.openxmlformats.org/officeDocument/2006/relationships/hyperlink" Target="https://www.nj.gov/cgi-bin/education/csg/15/csg1a.pl?string=NK-12K-123500plus&amp;maxhits=1000" TargetMode="External"/><Relationship Id="rId559" Type="http://schemas.openxmlformats.org/officeDocument/2006/relationships/hyperlink" Target="https://www.nj.gov/cgi-bin/education/csg/15/csg1a.pl?string=QCOUNTYVOC&amp;maxhits=1000" TargetMode="External"/><Relationship Id="rId766" Type="http://schemas.openxmlformats.org/officeDocument/2006/relationships/hyperlink" Target="https://www.nj.gov/cgi-bin/education/csg/19/csg1a.pl?string=GG9-127-129-12&amp;maxhits=1000" TargetMode="External"/><Relationship Id="rId1189" Type="http://schemas.openxmlformats.org/officeDocument/2006/relationships/hyperlink" Target="https://www.nj.gov/cgi-bin/education/csg/15/csg1a.pl?string=OCHARTER&amp;maxhits=1000" TargetMode="External"/><Relationship Id="rId1396" Type="http://schemas.openxmlformats.org/officeDocument/2006/relationships/hyperlink" Target="https://www.nj.gov/cgi-bin/education/csg/15/csg1a.pl?string=NK-12K-123500plus&amp;maxhits=1000" TargetMode="External"/><Relationship Id="rId2447" Type="http://schemas.openxmlformats.org/officeDocument/2006/relationships/hyperlink" Target="https://www.nj.gov/cgi-bin/education/csg/19/csg1a.pl?string=NK-12K-123500plus&amp;maxhits=1000" TargetMode="External"/><Relationship Id="rId5060" Type="http://schemas.openxmlformats.org/officeDocument/2006/relationships/hyperlink" Target="https://www.nj.gov/cgi-bin/education/csg/15/csg1a.pl?string=LK-12K-120-1800&amp;maxhits=1000" TargetMode="External"/><Relationship Id="rId419" Type="http://schemas.openxmlformats.org/officeDocument/2006/relationships/hyperlink" Target="https://www.nj.gov/cgi-bin/education/csg/15/csg1a.pl?string=OCHARTER&amp;maxhits=1000" TargetMode="External"/><Relationship Id="rId626" Type="http://schemas.openxmlformats.org/officeDocument/2006/relationships/hyperlink" Target="https://www.nj.gov/cgi-bin/education/csg/15/csg1a.pl?string=NK-12K-123500plus&amp;maxhits=1000" TargetMode="External"/><Relationship Id="rId973" Type="http://schemas.openxmlformats.org/officeDocument/2006/relationships/hyperlink" Target="https://www.nj.gov/cgi-bin/education/csg/15/csg1a.pl?string=IK-12K-80-400&amp;maxhits=1000" TargetMode="External"/><Relationship Id="rId1049" Type="http://schemas.openxmlformats.org/officeDocument/2006/relationships/hyperlink" Target="https://www.nj.gov/cgi-bin/education/csg/15/csg1a.pl?string=CK-8K-80-400&amp;maxhits=1000" TargetMode="External"/><Relationship Id="rId1256" Type="http://schemas.openxmlformats.org/officeDocument/2006/relationships/hyperlink" Target="https://www.nj.gov/cgi-bin/education/csg/15/csg1a.pl?string=NK-12K-123500plus&amp;maxhits=1000" TargetMode="External"/><Relationship Id="rId2307" Type="http://schemas.openxmlformats.org/officeDocument/2006/relationships/hyperlink" Target="https://www.nj.gov/cgi-bin/education/csg/15/csg1a.pl?string=OCHARTER&amp;maxhits=1000" TargetMode="External"/><Relationship Id="rId2654" Type="http://schemas.openxmlformats.org/officeDocument/2006/relationships/hyperlink" Target="https://www.nj.gov/cgi-bin/education/csg/15/csg1a.pl?string=OCHARTER&amp;maxhits=1000" TargetMode="External"/><Relationship Id="rId2861" Type="http://schemas.openxmlformats.org/officeDocument/2006/relationships/hyperlink" Target="https://www.nj.gov/cgi-bin/education/csg/15/csg1a.pl?string=NK-12K-123500plus&amp;maxhits=1000" TargetMode="External"/><Relationship Id="rId3705" Type="http://schemas.openxmlformats.org/officeDocument/2006/relationships/hyperlink" Target="https://www.nj.gov/cgi-bin/education/csg/15/csg1a.pl?string=NK-12K-123500plus&amp;maxhits=1000" TargetMode="External"/><Relationship Id="rId3912" Type="http://schemas.openxmlformats.org/officeDocument/2006/relationships/hyperlink" Target="https://www.nj.gov/cgi-bin/education/csg/15/csg1a.pl?string=MK-12K-121800-3500&amp;maxhits=1000" TargetMode="External"/><Relationship Id="rId833" Type="http://schemas.openxmlformats.org/officeDocument/2006/relationships/hyperlink" Target="https://www.nj.gov/cgi-bin/education/csg/15/csg1a.pl?string=JK-12K-8401-750&amp;maxhits=1000" TargetMode="External"/><Relationship Id="rId1116" Type="http://schemas.openxmlformats.org/officeDocument/2006/relationships/hyperlink" Target="https://www.nj.gov/cgi-bin/education/csg/15/csg1a.pl?string=JK-12K-8401-750&amp;maxhits=1000" TargetMode="External"/><Relationship Id="rId1463" Type="http://schemas.openxmlformats.org/officeDocument/2006/relationships/hyperlink" Target="https://www.nj.gov/cgi-bin/education/csg/15/csg1a.pl?string=LK-12K-120-1800&amp;maxhits=1000" TargetMode="External"/><Relationship Id="rId1670" Type="http://schemas.openxmlformats.org/officeDocument/2006/relationships/hyperlink" Target="https://www.nj.gov/cgi-bin/education/csg/15/csg1a.pl?string=GG9-127-129-12&amp;maxhits=1000" TargetMode="External"/><Relationship Id="rId2514" Type="http://schemas.openxmlformats.org/officeDocument/2006/relationships/hyperlink" Target="https://www.nj.gov/cgi-bin/education/csg/15/csg1a.pl?string=PCSSD&amp;maxhits=1000" TargetMode="External"/><Relationship Id="rId2721" Type="http://schemas.openxmlformats.org/officeDocument/2006/relationships/hyperlink" Target="https://www.nj.gov/cgi-bin/education/csg/15/csg1a.pl?string=OCHARTER&amp;maxhits=1000" TargetMode="External"/><Relationship Id="rId900" Type="http://schemas.openxmlformats.org/officeDocument/2006/relationships/hyperlink" Target="https://www.nj.gov/cgi-bin/education/csg/15/csg1a.pl?string=GG9-127-129-12&amp;maxhits=1000" TargetMode="External"/><Relationship Id="rId1323" Type="http://schemas.openxmlformats.org/officeDocument/2006/relationships/hyperlink" Target="https://www.nj.gov/cgi-bin/education/csg/15/csg1a.pl?string=IK-12K-80-400&amp;maxhits=1000" TargetMode="External"/><Relationship Id="rId1530" Type="http://schemas.openxmlformats.org/officeDocument/2006/relationships/hyperlink" Target="https://www.nj.gov/cgi-bin/education/csg/17/csg1a.pl?string=OCHARTER&amp;maxhits=1000" TargetMode="External"/><Relationship Id="rId4479" Type="http://schemas.openxmlformats.org/officeDocument/2006/relationships/hyperlink" Target="https://www.nj.gov/cgi-bin/education/csg/15/csg1a.pl?string=CK-8K-80-400&amp;maxhits=1000" TargetMode="External"/><Relationship Id="rId4686" Type="http://schemas.openxmlformats.org/officeDocument/2006/relationships/hyperlink" Target="https://www.nj.gov/cgi-bin/education/csg/15/csg1a.pl?string=NK-12K-123500plus&amp;maxhits=1000" TargetMode="External"/><Relationship Id="rId4893" Type="http://schemas.openxmlformats.org/officeDocument/2006/relationships/hyperlink" Target="https://www.nj.gov/cgi-bin/education/csg/17/csg1a.pl?string=MK-12K-121800-3500&amp;maxhits=1000" TargetMode="External"/><Relationship Id="rId5737" Type="http://schemas.openxmlformats.org/officeDocument/2006/relationships/hyperlink" Target="https://www.nj.gov/cgi-bin/education/csg/19/csg1a.pl?string=EK-8K-8751plus&amp;maxhits=1000" TargetMode="External"/><Relationship Id="rId3288" Type="http://schemas.openxmlformats.org/officeDocument/2006/relationships/hyperlink" Target="https://www.nj.gov/cgi-bin/education/csg/19/csg1a.pl?string=NK-12K-123500plus&amp;maxhits=1000" TargetMode="External"/><Relationship Id="rId3495" Type="http://schemas.openxmlformats.org/officeDocument/2006/relationships/hyperlink" Target="https://www.nj.gov/cgi-bin/education/csg/15/csg1a.pl?string=DK-8K-8401-750&amp;maxhits=1000" TargetMode="External"/><Relationship Id="rId4339" Type="http://schemas.openxmlformats.org/officeDocument/2006/relationships/hyperlink" Target="https://www.nj.gov/cgi-bin/education/csg/15/csg1a.pl?string=PCSSD&amp;maxhits=1000" TargetMode="External"/><Relationship Id="rId4546" Type="http://schemas.openxmlformats.org/officeDocument/2006/relationships/hyperlink" Target="https://www.nj.gov/cgi-bin/education/csg/15/csg1a.pl?string=JK-12K-8401-750&amp;maxhits=1000" TargetMode="External"/><Relationship Id="rId4753" Type="http://schemas.openxmlformats.org/officeDocument/2006/relationships/hyperlink" Target="https://www.nj.gov/cgi-bin/education/csg/15/csg1a.pl?string=IK-12K-80-400&amp;maxhits=1000" TargetMode="External"/><Relationship Id="rId4960" Type="http://schemas.openxmlformats.org/officeDocument/2006/relationships/hyperlink" Target="https://www.nj.gov/cgi-bin/education/csg/19/csg1a.pl?string=CK-8K-80-400&amp;maxhits=1000" TargetMode="External"/><Relationship Id="rId2097" Type="http://schemas.openxmlformats.org/officeDocument/2006/relationships/hyperlink" Target="https://www.nj.gov/cgi-bin/education/csg/15/csg1a.pl?string=HK-12K-6&amp;maxhits=1000" TargetMode="External"/><Relationship Id="rId3148" Type="http://schemas.openxmlformats.org/officeDocument/2006/relationships/hyperlink" Target="https://www.nj.gov/cgi-bin/education/csg/14/csg1a.pl?string=CK-8K-80-400&amp;maxhits=1000" TargetMode="External"/><Relationship Id="rId3355" Type="http://schemas.openxmlformats.org/officeDocument/2006/relationships/hyperlink" Target="https://www.nj.gov/cgi-bin/education/csg/15/csg1a.pl?string=MK-12K-121800-3500&amp;maxhits=1000" TargetMode="External"/><Relationship Id="rId3562" Type="http://schemas.openxmlformats.org/officeDocument/2006/relationships/hyperlink" Target="https://www.nj.gov/cgi-bin/education/csg/15/csg1a.pl?string=OCHARTER&amp;maxhits=1000" TargetMode="External"/><Relationship Id="rId4406" Type="http://schemas.openxmlformats.org/officeDocument/2006/relationships/hyperlink" Target="https://www.nj.gov/cgi-bin/education/csg/15/csg1a.pl?string=OCHARTER&amp;maxhits=1000" TargetMode="External"/><Relationship Id="rId4613" Type="http://schemas.openxmlformats.org/officeDocument/2006/relationships/hyperlink" Target="https://www.nj.gov/cgi-bin/education/csg/15/csg1a.pl?string=NK-12K-123500plus&amp;maxhits=1000" TargetMode="External"/><Relationship Id="rId276" Type="http://schemas.openxmlformats.org/officeDocument/2006/relationships/hyperlink" Target="https://www.nj.gov/cgi-bin/education/csg/15/csg1a.pl?string=NK-12K-123500plus&amp;maxhits=1000" TargetMode="External"/><Relationship Id="rId483" Type="http://schemas.openxmlformats.org/officeDocument/2006/relationships/hyperlink" Target="https://www.nj.gov/cgi-bin/education/csg/15/csg1a.pl?string=MK-12K-121800-3500&amp;maxhits=1000" TargetMode="External"/><Relationship Id="rId690" Type="http://schemas.openxmlformats.org/officeDocument/2006/relationships/hyperlink" Target="https://www.nj.gov/cgi-bin/education/csg/17/csg1a.pl?string=OCHARTER&amp;maxhits=1000" TargetMode="External"/><Relationship Id="rId2164" Type="http://schemas.openxmlformats.org/officeDocument/2006/relationships/hyperlink" Target="https://www.nj.gov/cgi-bin/education/csg/15/csg1a.pl?string=AK-6K-6&amp;maxhits=1000" TargetMode="External"/><Relationship Id="rId2371" Type="http://schemas.openxmlformats.org/officeDocument/2006/relationships/hyperlink" Target="https://www.nj.gov/cgi-bin/education/csg/17/csg1a.pl?string=OCHARTER&amp;maxhits=1000" TargetMode="External"/><Relationship Id="rId3008" Type="http://schemas.openxmlformats.org/officeDocument/2006/relationships/hyperlink" Target="https://www.nj.gov/cgi-bin/education/csg/15/csg1a.pl?string=NK-12K-123500plus&amp;maxhits=1000" TargetMode="External"/><Relationship Id="rId3215" Type="http://schemas.openxmlformats.org/officeDocument/2006/relationships/hyperlink" Target="https://www.nj.gov/cgi-bin/education/csg/17/csg1a.pl?string=LK-12K-120-1800&amp;maxhits=1000" TargetMode="External"/><Relationship Id="rId3422" Type="http://schemas.openxmlformats.org/officeDocument/2006/relationships/hyperlink" Target="https://www.nj.gov/cgi-bin/education/csg/15/csg1a.pl?string=QCOUNTYVOC&amp;maxhits=1000" TargetMode="External"/><Relationship Id="rId4820" Type="http://schemas.openxmlformats.org/officeDocument/2006/relationships/hyperlink" Target="https://www.nj.gov/cgi-bin/education/csg/17/csg1a.pl?string=OCHARTER&amp;maxhits=1000" TargetMode="External"/><Relationship Id="rId136" Type="http://schemas.openxmlformats.org/officeDocument/2006/relationships/hyperlink" Target="https://www.nj.gov/cgi-bin/education/csg/15/csg1a.pl?string=OCHARTER&amp;maxhits=1000" TargetMode="External"/><Relationship Id="rId343" Type="http://schemas.openxmlformats.org/officeDocument/2006/relationships/hyperlink" Target="https://www.nj.gov/cgi-bin/education/csg/15/csg1a.pl?string=CK-8K-80-400&amp;maxhits=1000" TargetMode="External"/><Relationship Id="rId550" Type="http://schemas.openxmlformats.org/officeDocument/2006/relationships/hyperlink" Target="https://www.nj.gov/cgi-bin/education/csg/15/csg1a.pl?string=IK-12K-80-400&amp;maxhits=1000" TargetMode="External"/><Relationship Id="rId1180" Type="http://schemas.openxmlformats.org/officeDocument/2006/relationships/hyperlink" Target="https://www.nj.gov/cgi-bin/education/csg/15/csg1a.pl?string=GG9-127-129-12&amp;maxhits=1000" TargetMode="External"/><Relationship Id="rId2024" Type="http://schemas.openxmlformats.org/officeDocument/2006/relationships/hyperlink" Target="https://www.nj.gov/cgi-bin/education/csg/15/csg1a.pl?string=OCHARTER&amp;maxhits=1000" TargetMode="External"/><Relationship Id="rId2231" Type="http://schemas.openxmlformats.org/officeDocument/2006/relationships/hyperlink" Target="https://www.nj.gov/cgi-bin/education/csg/15/csg1a.pl?string=MK-12K-121800-3500&amp;maxhits=1000" TargetMode="External"/><Relationship Id="rId5387" Type="http://schemas.openxmlformats.org/officeDocument/2006/relationships/hyperlink" Target="https://www.nj.gov/cgi-bin/education/csg/15/csg1a.pl?string=OCHARTER&amp;maxhits=1000" TargetMode="External"/><Relationship Id="rId203" Type="http://schemas.openxmlformats.org/officeDocument/2006/relationships/hyperlink" Target="https://www.nj.gov/cgi-bin/education/csg/15/csg1a.pl?string=AK-6K-6&amp;maxhits=1000" TargetMode="External"/><Relationship Id="rId1040" Type="http://schemas.openxmlformats.org/officeDocument/2006/relationships/hyperlink" Target="https://www.nj.gov/cgi-bin/education/csg/15/csg1a.pl?string=IK-12K-80-400&amp;maxhits=1000" TargetMode="External"/><Relationship Id="rId4196" Type="http://schemas.openxmlformats.org/officeDocument/2006/relationships/hyperlink" Target="https://www.nj.gov/cgi-bin/education/csg/15/csg1a.pl?string=MK-12K-121800-3500&amp;maxhits=1000" TargetMode="External"/><Relationship Id="rId5247" Type="http://schemas.openxmlformats.org/officeDocument/2006/relationships/hyperlink" Target="https://www.nj.gov/cgi-bin/education/csg/15/csg1a.pl?string=FG7-127-129-12&amp;maxhits=1000" TargetMode="External"/><Relationship Id="rId5594" Type="http://schemas.openxmlformats.org/officeDocument/2006/relationships/hyperlink" Target="https://www.nj.gov/cgi-bin/education/csg/15/csg1a.pl?string=NK-12K-123500plus&amp;maxhits=1000" TargetMode="External"/><Relationship Id="rId410" Type="http://schemas.openxmlformats.org/officeDocument/2006/relationships/hyperlink" Target="https://www.nj.gov/cgi-bin/education/csg/15/csg1a.pl?string=EK-8K-8751plus&amp;maxhits=1000" TargetMode="External"/><Relationship Id="rId1997" Type="http://schemas.openxmlformats.org/officeDocument/2006/relationships/hyperlink" Target="https://www.nj.gov/cgi-bin/education/csg/15/csg1a.pl?string=CK-8K-80-400&amp;maxhits=1000" TargetMode="External"/><Relationship Id="rId4056" Type="http://schemas.openxmlformats.org/officeDocument/2006/relationships/hyperlink" Target="https://www.nj.gov/cgi-bin/education/csg/17/csg1a.pl?string=OCHARTER&amp;maxhits=1000" TargetMode="External"/><Relationship Id="rId5454" Type="http://schemas.openxmlformats.org/officeDocument/2006/relationships/hyperlink" Target="https://www.nj.gov/cgi-bin/education/csg/15/csg1a.pl?string=DK-8K-8401-750&amp;maxhits=1000" TargetMode="External"/><Relationship Id="rId5661" Type="http://schemas.openxmlformats.org/officeDocument/2006/relationships/hyperlink" Target="https://www.nj.gov/cgi-bin/education/csg/17/csg1a.pl?string=OCHARTER&amp;maxhits=1000" TargetMode="External"/><Relationship Id="rId1857" Type="http://schemas.openxmlformats.org/officeDocument/2006/relationships/hyperlink" Target="https://www.nj.gov/cgi-bin/education/csg/15/csg1a.pl?string=JK-12K-8401-750&amp;maxhits=1000" TargetMode="External"/><Relationship Id="rId2908" Type="http://schemas.openxmlformats.org/officeDocument/2006/relationships/hyperlink" Target="https://www.nj.gov/cgi-bin/education/csg/15/csg1a.pl?string=NK-12K-123500plus&amp;maxhits=1000" TargetMode="External"/><Relationship Id="rId4263" Type="http://schemas.openxmlformats.org/officeDocument/2006/relationships/hyperlink" Target="https://www.nj.gov/cgi-bin/education/csg/15/csg1a.pl?string=AK-6K-6&amp;maxhits=1000" TargetMode="External"/><Relationship Id="rId4470" Type="http://schemas.openxmlformats.org/officeDocument/2006/relationships/hyperlink" Target="https://www.nj.gov/cgi-bin/education/csg/15/csg1a.pl?string=NK-12K-123500plus&amp;maxhits=1000" TargetMode="External"/><Relationship Id="rId5107" Type="http://schemas.openxmlformats.org/officeDocument/2006/relationships/hyperlink" Target="https://www.nj.gov/cgi-bin/education/csg/15/csg1a.pl?string=IK-12K-80-400&amp;maxhits=1000" TargetMode="External"/><Relationship Id="rId5314" Type="http://schemas.openxmlformats.org/officeDocument/2006/relationships/hyperlink" Target="https://www.nj.gov/cgi-bin/education/csg/15/csg1a.pl?string=GG9-127-129-12&amp;maxhits=1000" TargetMode="External"/><Relationship Id="rId5521" Type="http://schemas.openxmlformats.org/officeDocument/2006/relationships/hyperlink" Target="https://www.nj.gov/cgi-bin/education/csg/15/csg1a.pl?string=MK-12K-121800-3500&amp;maxhits=1000" TargetMode="External"/><Relationship Id="rId1717" Type="http://schemas.openxmlformats.org/officeDocument/2006/relationships/hyperlink" Target="https://www.nj.gov/cgi-bin/education/csg/15/csg1a.pl?string=KK-12K-8751plus&amp;maxhits=1000" TargetMode="External"/><Relationship Id="rId1924" Type="http://schemas.openxmlformats.org/officeDocument/2006/relationships/hyperlink" Target="https://www.nj.gov/cgi-bin/education/csg/15/csg1a.pl?string=OCHARTER&amp;maxhits=1000" TargetMode="External"/><Relationship Id="rId3072" Type="http://schemas.openxmlformats.org/officeDocument/2006/relationships/hyperlink" Target="https://www.nj.gov/cgi-bin/education/csg/15/csg1a.pl?string=CK-8K-80-400&amp;maxhits=1000" TargetMode="External"/><Relationship Id="rId4123" Type="http://schemas.openxmlformats.org/officeDocument/2006/relationships/hyperlink" Target="https://www.nj.gov/cgi-bin/education/csg/19/csg1a.pl?string=MK-12K-121800-3500&amp;maxhits=1000" TargetMode="External"/><Relationship Id="rId4330" Type="http://schemas.openxmlformats.org/officeDocument/2006/relationships/hyperlink" Target="https://www.nj.gov/cgi-bin/education/csg/15/csg1a.pl?string=DK-8K-8401-750&amp;maxhits=1000" TargetMode="External"/><Relationship Id="rId3889" Type="http://schemas.openxmlformats.org/officeDocument/2006/relationships/hyperlink" Target="https://www.nj.gov/cgi-bin/education/csg/15/csg1a.pl?string=JK-12K-8401-750&amp;maxhits=1000" TargetMode="External"/><Relationship Id="rId2698" Type="http://schemas.openxmlformats.org/officeDocument/2006/relationships/hyperlink" Target="https://www.nj.gov/cgi-bin/education/csg/15/csg1a.pl?string=JK-12K-8401-750&amp;maxhits=1000" TargetMode="External"/><Relationship Id="rId3749" Type="http://schemas.openxmlformats.org/officeDocument/2006/relationships/hyperlink" Target="https://www.nj.gov/cgi-bin/education/csg/15/csg1a.pl?string=DK-8K-8401-750&amp;maxhits=1000" TargetMode="External"/><Relationship Id="rId3956" Type="http://schemas.openxmlformats.org/officeDocument/2006/relationships/hyperlink" Target="https://www.nj.gov/cgi-bin/education/csg/15/csg1a.pl?string=AK-6K-6&amp;maxhits=1000" TargetMode="External"/><Relationship Id="rId5171" Type="http://schemas.openxmlformats.org/officeDocument/2006/relationships/hyperlink" Target="https://www.nj.gov/cgi-bin/education/csg/15/csg1a.pl?string=AK-6K-6&amp;maxhits=1000" TargetMode="External"/><Relationship Id="rId877" Type="http://schemas.openxmlformats.org/officeDocument/2006/relationships/hyperlink" Target="https://www.nj.gov/cgi-bin/education/csg/15/csg1a.pl?string=KK-12K-8751plus&amp;maxhits=1000" TargetMode="External"/><Relationship Id="rId2558" Type="http://schemas.openxmlformats.org/officeDocument/2006/relationships/hyperlink" Target="https://www.nj.gov/cgi-bin/education/csg/15/csg1a.pl?string=DK-8K-8401-750&amp;maxhits=1000" TargetMode="External"/><Relationship Id="rId2765" Type="http://schemas.openxmlformats.org/officeDocument/2006/relationships/hyperlink" Target="https://www.nj.gov/cgi-bin/education/csg/15/csg1a.pl?string=AK-6K-6&amp;maxhits=1000" TargetMode="External"/><Relationship Id="rId2972" Type="http://schemas.openxmlformats.org/officeDocument/2006/relationships/hyperlink" Target="https://www.nj.gov/cgi-bin/education/csg/15/csg1a.pl?string=NK-12K-123500plus&amp;maxhits=1000" TargetMode="External"/><Relationship Id="rId3609" Type="http://schemas.openxmlformats.org/officeDocument/2006/relationships/hyperlink" Target="https://www.nj.gov/cgi-bin/education/csg/15/csg1a.pl?string=AK-6K-6&amp;maxhits=1000" TargetMode="External"/><Relationship Id="rId3816" Type="http://schemas.openxmlformats.org/officeDocument/2006/relationships/hyperlink" Target="https://www.nj.gov/cgi-bin/education/csg/15/csg1a.pl?string=IK-12K-80-400&amp;maxhits=1000" TargetMode="External"/><Relationship Id="rId737" Type="http://schemas.openxmlformats.org/officeDocument/2006/relationships/hyperlink" Target="https://www.nj.gov/cgi-bin/education/csg/17/csg1a.pl?string=OCHARTER&amp;maxhits=1000" TargetMode="External"/><Relationship Id="rId944" Type="http://schemas.openxmlformats.org/officeDocument/2006/relationships/hyperlink" Target="https://www.nj.gov/cgi-bin/education/csg/15/csg1a.pl?string=DK-8K-8401-750&amp;maxhits=1000" TargetMode="External"/><Relationship Id="rId1367" Type="http://schemas.openxmlformats.org/officeDocument/2006/relationships/hyperlink" Target="https://www.nj.gov/cgi-bin/education/csg/15/csg1a.pl?string=NK-12K-123500plus&amp;maxhits=1000" TargetMode="External"/><Relationship Id="rId1574" Type="http://schemas.openxmlformats.org/officeDocument/2006/relationships/hyperlink" Target="https://www.nj.gov/cgi-bin/education/csg/17/csg1a.pl?string=OCHARTER&amp;maxhits=1000" TargetMode="External"/><Relationship Id="rId1781" Type="http://schemas.openxmlformats.org/officeDocument/2006/relationships/hyperlink" Target="https://www.nj.gov/cgi-bin/education/csg/15/csg1a.pl?string=DK-8K-8401-750&amp;maxhits=1000" TargetMode="External"/><Relationship Id="rId2418" Type="http://schemas.openxmlformats.org/officeDocument/2006/relationships/hyperlink" Target="https://www.nj.gov/cgi-bin/education/csg/17/csg1a.pl?string=OCHARTER&amp;maxhits=1000" TargetMode="External"/><Relationship Id="rId2625" Type="http://schemas.openxmlformats.org/officeDocument/2006/relationships/hyperlink" Target="https://www.nj.gov/cgi-bin/education/csg/15/csg1a.pl?string=DK-8K-8401-750&amp;maxhits=1000" TargetMode="External"/><Relationship Id="rId2832" Type="http://schemas.openxmlformats.org/officeDocument/2006/relationships/hyperlink" Target="https://www.nj.gov/cgi-bin/education/csg/15/csg1a.pl?string=CK-8K-80-400&amp;maxhits=1000" TargetMode="External"/><Relationship Id="rId5031" Type="http://schemas.openxmlformats.org/officeDocument/2006/relationships/hyperlink" Target="https://www.nj.gov/cgi-bin/education/csg/15/csg1a.pl?string=MK-12K-121800-3500&amp;maxhits=1000" TargetMode="External"/><Relationship Id="rId73" Type="http://schemas.openxmlformats.org/officeDocument/2006/relationships/hyperlink" Target="https://www.nj.gov/cgi-bin/education/csg/15/csg1a.pl?string=DK-8K-8401-750&amp;maxhits=1000" TargetMode="External"/><Relationship Id="rId804" Type="http://schemas.openxmlformats.org/officeDocument/2006/relationships/hyperlink" Target="https://www.nj.gov/cgi-bin/education/csg/19/csg1a.pl?string=NK-12K-123500plus&amp;maxhits=1000" TargetMode="External"/><Relationship Id="rId1227" Type="http://schemas.openxmlformats.org/officeDocument/2006/relationships/hyperlink" Target="https://www.nj.gov/cgi-bin/education/csg/15/csg1a.pl?string=NK-12K-123500plus&amp;maxhits=1000" TargetMode="External"/><Relationship Id="rId1434" Type="http://schemas.openxmlformats.org/officeDocument/2006/relationships/hyperlink" Target="https://www.nj.gov/cgi-bin/education/csg/15/csg1a.pl?string=MK-12K-121800-3500&amp;maxhits=1000" TargetMode="External"/><Relationship Id="rId1641" Type="http://schemas.openxmlformats.org/officeDocument/2006/relationships/hyperlink" Target="https://www.nj.gov/cgi-bin/education/csg/19/csg1a.pl?string=MK-12K-121800-3500&amp;maxhits=1000" TargetMode="External"/><Relationship Id="rId4797" Type="http://schemas.openxmlformats.org/officeDocument/2006/relationships/hyperlink" Target="https://www.nj.gov/cgi-bin/education/csg/15/csg1a.pl?string=IK-12K-80-400&amp;maxhits=1000" TargetMode="External"/><Relationship Id="rId1501" Type="http://schemas.openxmlformats.org/officeDocument/2006/relationships/hyperlink" Target="https://www.nj.gov/cgi-bin/education/csg/14/csg1a.pl?string=LK-12K-120-1800&amp;maxhits=1000" TargetMode="External"/><Relationship Id="rId3399" Type="http://schemas.openxmlformats.org/officeDocument/2006/relationships/hyperlink" Target="https://www.nj.gov/cgi-bin/education/csg/15/csg1a.pl?string=FG7-127-129-12&amp;maxhits=1000" TargetMode="External"/><Relationship Id="rId4657" Type="http://schemas.openxmlformats.org/officeDocument/2006/relationships/hyperlink" Target="https://www.nj.gov/cgi-bin/education/csg/15/csg1a.pl?string=AK-6K-6&amp;maxhits=1000" TargetMode="External"/><Relationship Id="rId4864" Type="http://schemas.openxmlformats.org/officeDocument/2006/relationships/hyperlink" Target="https://www.nj.gov/cgi-bin/education/csg/17/csg1a.pl?string=OCHARTER&amp;maxhits=1000" TargetMode="External"/><Relationship Id="rId5708" Type="http://schemas.openxmlformats.org/officeDocument/2006/relationships/hyperlink" Target="https://www.nj.gov/cgi-bin/education/csg/17/csg1a.pl?string=OCHARTER&amp;maxhits=1000" TargetMode="External"/><Relationship Id="rId3259" Type="http://schemas.openxmlformats.org/officeDocument/2006/relationships/hyperlink" Target="https://www.nj.gov/cgi-bin/education/csg/19/csg1a.pl?string=DK-8K-8401-750&amp;maxhits=1000" TargetMode="External"/><Relationship Id="rId3466" Type="http://schemas.openxmlformats.org/officeDocument/2006/relationships/hyperlink" Target="https://www.nj.gov/cgi-bin/education/csg/15/csg1a.pl?string=JK-12K-8401-750&amp;maxhits=1000" TargetMode="External"/><Relationship Id="rId4517" Type="http://schemas.openxmlformats.org/officeDocument/2006/relationships/hyperlink" Target="https://www.nj.gov/cgi-bin/education/csg/15/csg1a.pl?string=NK-12K-123500plus&amp;maxhits=1000" TargetMode="External"/><Relationship Id="rId387" Type="http://schemas.openxmlformats.org/officeDocument/2006/relationships/hyperlink" Target="https://www.nj.gov/cgi-bin/education/csg/15/csg1a.pl?string=NK-12K-123500plus&amp;maxhits=1000" TargetMode="External"/><Relationship Id="rId594" Type="http://schemas.openxmlformats.org/officeDocument/2006/relationships/hyperlink" Target="https://www.nj.gov/cgi-bin/education/csg/15/csg1a.pl?string=CK-8K-80-400&amp;maxhits=1000" TargetMode="External"/><Relationship Id="rId2068" Type="http://schemas.openxmlformats.org/officeDocument/2006/relationships/hyperlink" Target="https://www.nj.gov/cgi-bin/education/csg/15/csg1a.pl?string=EK-8K-8751plus&amp;maxhits=1000" TargetMode="External"/><Relationship Id="rId2275" Type="http://schemas.openxmlformats.org/officeDocument/2006/relationships/hyperlink" Target="https://www.nj.gov/cgi-bin/education/csg/15/csg1a.pl?string=NK-12K-123500plus&amp;maxhits=1000" TargetMode="External"/><Relationship Id="rId3119" Type="http://schemas.openxmlformats.org/officeDocument/2006/relationships/hyperlink" Target="https://www.nj.gov/cgi-bin/education/csg/15/csg1a.pl?string=LK-12K-120-1800&amp;maxhits=1000" TargetMode="External"/><Relationship Id="rId3326" Type="http://schemas.openxmlformats.org/officeDocument/2006/relationships/hyperlink" Target="https://www.nj.gov/cgi-bin/education/csg/15/csg1a.pl?string=GG9-127-129-12&amp;maxhits=1000" TargetMode="External"/><Relationship Id="rId3673" Type="http://schemas.openxmlformats.org/officeDocument/2006/relationships/hyperlink" Target="https://www.nj.gov/cgi-bin/education/csg/15/csg1a.pl?string=OCHARTER&amp;maxhits=1000" TargetMode="External"/><Relationship Id="rId3880" Type="http://schemas.openxmlformats.org/officeDocument/2006/relationships/hyperlink" Target="https://www.nj.gov/cgi-bin/education/csg/15/csg1a.pl?string=NK-12K-123500plus&amp;maxhits=1000" TargetMode="External"/><Relationship Id="rId4724" Type="http://schemas.openxmlformats.org/officeDocument/2006/relationships/hyperlink" Target="https://www.nj.gov/cgi-bin/education/csg/15/csg1a.pl?string=DK-8K-8401-750&amp;maxhits=1000" TargetMode="External"/><Relationship Id="rId4931" Type="http://schemas.openxmlformats.org/officeDocument/2006/relationships/hyperlink" Target="https://www.nj.gov/cgi-bin/education/csg/19/csg1a.pl?string=NK-12K-123500plus&amp;maxhits=1000" TargetMode="External"/><Relationship Id="rId247" Type="http://schemas.openxmlformats.org/officeDocument/2006/relationships/hyperlink" Target="https://www.nj.gov/cgi-bin/education/csg/15/csg1a.pl?string=NK-12K-123500plus&amp;maxhits=1000" TargetMode="External"/><Relationship Id="rId1084" Type="http://schemas.openxmlformats.org/officeDocument/2006/relationships/hyperlink" Target="https://www.nj.gov/cgi-bin/education/csg/15/csg1a.pl?string=NK-12K-123500plus&amp;maxhits=1000" TargetMode="External"/><Relationship Id="rId2482" Type="http://schemas.openxmlformats.org/officeDocument/2006/relationships/hyperlink" Target="https://www.nj.gov/cgi-bin/education/csg/19/csg1a.pl?string=LK-12K-120-1800&amp;maxhits=1000" TargetMode="External"/><Relationship Id="rId3533" Type="http://schemas.openxmlformats.org/officeDocument/2006/relationships/hyperlink" Target="https://www.nj.gov/cgi-bin/education/csg/15/csg1a.pl?string=CK-8K-80-400&amp;maxhits=1000" TargetMode="External"/><Relationship Id="rId3740" Type="http://schemas.openxmlformats.org/officeDocument/2006/relationships/hyperlink" Target="https://www.nj.gov/cgi-bin/education/csg/15/csg1a.pl?string=NK-12K-123500plus&amp;maxhits=1000" TargetMode="External"/><Relationship Id="rId107" Type="http://schemas.openxmlformats.org/officeDocument/2006/relationships/hyperlink" Target="https://www.nj.gov/cgi-bin/education/csg/15/csg1a.pl?string=MK-12K-121800-3500&amp;maxhits=1000" TargetMode="External"/><Relationship Id="rId454" Type="http://schemas.openxmlformats.org/officeDocument/2006/relationships/hyperlink" Target="https://www.nj.gov/cgi-bin/education/csg/15/csg1a.pl?string=LK-12K-120-1800&amp;maxhits=1000" TargetMode="External"/><Relationship Id="rId661" Type="http://schemas.openxmlformats.org/officeDocument/2006/relationships/hyperlink" Target="https://www.nj.gov/cgi-bin/education/csg/14/csg1a.pl?string=CK-8K-80-400&amp;maxhits=1000" TargetMode="External"/><Relationship Id="rId1291" Type="http://schemas.openxmlformats.org/officeDocument/2006/relationships/hyperlink" Target="https://www.nj.gov/cgi-bin/education/csg/15/csg1a.pl?string=EK-8K-8751plus&amp;maxhits=1000" TargetMode="External"/><Relationship Id="rId2135" Type="http://schemas.openxmlformats.org/officeDocument/2006/relationships/hyperlink" Target="https://www.nj.gov/cgi-bin/education/csg/15/csg1a.pl?string=NK-12K-123500plus&amp;maxhits=1000" TargetMode="External"/><Relationship Id="rId2342" Type="http://schemas.openxmlformats.org/officeDocument/2006/relationships/hyperlink" Target="https://www.nj.gov/cgi-bin/education/csg/17/csg1a.pl?string=OCHARTER&amp;maxhits=1000" TargetMode="External"/><Relationship Id="rId3600" Type="http://schemas.openxmlformats.org/officeDocument/2006/relationships/hyperlink" Target="https://www.nj.gov/cgi-bin/education/csg/15/csg1a.pl?string=JK-12K-8401-750&amp;maxhits=1000" TargetMode="External"/><Relationship Id="rId5498" Type="http://schemas.openxmlformats.org/officeDocument/2006/relationships/hyperlink" Target="https://www.nj.gov/cgi-bin/education/csg/15/csg1a.pl?string=EK-8K-8751plus&amp;maxhits=1000" TargetMode="External"/><Relationship Id="rId314" Type="http://schemas.openxmlformats.org/officeDocument/2006/relationships/hyperlink" Target="https://www.nj.gov/cgi-bin/education/csg/15/csg1a.pl?string=OCHARTER&amp;maxhits=1000" TargetMode="External"/><Relationship Id="rId521" Type="http://schemas.openxmlformats.org/officeDocument/2006/relationships/hyperlink" Target="https://www.nj.gov/cgi-bin/education/csg/15/csg1a.pl?string=AK-6K-6&amp;maxhits=1000" TargetMode="External"/><Relationship Id="rId1151" Type="http://schemas.openxmlformats.org/officeDocument/2006/relationships/hyperlink" Target="https://www.nj.gov/cgi-bin/education/csg/15/csg1a.pl?string=MK-12K-121800-3500&amp;maxhits=1000" TargetMode="External"/><Relationship Id="rId2202" Type="http://schemas.openxmlformats.org/officeDocument/2006/relationships/hyperlink" Target="https://www.nj.gov/cgi-bin/education/csg/15/csg1a.pl?string=NK-12K-123500plus&amp;maxhits=1000" TargetMode="External"/><Relationship Id="rId5358" Type="http://schemas.openxmlformats.org/officeDocument/2006/relationships/hyperlink" Target="https://www.nj.gov/cgi-bin/education/csg/15/csg1a.pl?string=NK-12K-123500plus&amp;maxhits=1000" TargetMode="External"/><Relationship Id="rId5565" Type="http://schemas.openxmlformats.org/officeDocument/2006/relationships/hyperlink" Target="https://www.nj.gov/cgi-bin/education/csg/15/csg1a.pl?string=LK-12K-120-1800&amp;maxhits=1000" TargetMode="External"/><Relationship Id="rId5772" Type="http://schemas.openxmlformats.org/officeDocument/2006/relationships/hyperlink" Target="https://www.nj.gov/cgi-bin/education/csg/19/csg1a.pl?string=NK-12K-123500plus&amp;maxhits=1000" TargetMode="External"/><Relationship Id="rId1011" Type="http://schemas.openxmlformats.org/officeDocument/2006/relationships/hyperlink" Target="https://www.nj.gov/cgi-bin/education/csg/15/csg1a.pl?string=DK-8K-8401-750&amp;maxhits=1000" TargetMode="External"/><Relationship Id="rId1968" Type="http://schemas.openxmlformats.org/officeDocument/2006/relationships/hyperlink" Target="https://www.nj.gov/cgi-bin/education/csg/15/csg1a.pl?string=OCHARTER&amp;maxhits=1000" TargetMode="External"/><Relationship Id="rId4167" Type="http://schemas.openxmlformats.org/officeDocument/2006/relationships/hyperlink" Target="https://www.nj.gov/cgi-bin/education/csg/15/csg1a.pl?string=EK-8K-8751plus&amp;maxhits=1000" TargetMode="External"/><Relationship Id="rId4374" Type="http://schemas.openxmlformats.org/officeDocument/2006/relationships/hyperlink" Target="https://www.nj.gov/cgi-bin/education/csg/15/csg1a.pl?string=MK-12K-121800-3500&amp;maxhits=1000" TargetMode="External"/><Relationship Id="rId4581" Type="http://schemas.openxmlformats.org/officeDocument/2006/relationships/hyperlink" Target="https://www.nj.gov/cgi-bin/education/csg/15/csg1a.pl?string=HK-12K-6&amp;maxhits=1000" TargetMode="External"/><Relationship Id="rId5218" Type="http://schemas.openxmlformats.org/officeDocument/2006/relationships/hyperlink" Target="https://www.nj.gov/cgi-bin/education/csg/15/csg1a.pl?string=OCHARTER&amp;maxhits=1000" TargetMode="External"/><Relationship Id="rId5425" Type="http://schemas.openxmlformats.org/officeDocument/2006/relationships/hyperlink" Target="https://www.nj.gov/cgi-bin/education/csg/15/csg1a.pl?string=EK-8K-8751plus&amp;maxhits=1000" TargetMode="External"/><Relationship Id="rId5632" Type="http://schemas.openxmlformats.org/officeDocument/2006/relationships/hyperlink" Target="https://www.nj.gov/cgi-bin/education/csg/14/csg1a.pl?string=CK-8K-80-400&amp;maxhits=1000" TargetMode="External"/><Relationship Id="rId3183" Type="http://schemas.openxmlformats.org/officeDocument/2006/relationships/hyperlink" Target="https://www.nj.gov/cgi-bin/education/csg/17/csg1a.pl?string=OCHARTER&amp;maxhits=1000" TargetMode="External"/><Relationship Id="rId3390" Type="http://schemas.openxmlformats.org/officeDocument/2006/relationships/hyperlink" Target="https://www.nj.gov/cgi-bin/education/csg/15/csg1a.pl?string=LK-12K-120-1800&amp;maxhits=1000" TargetMode="External"/><Relationship Id="rId4027" Type="http://schemas.openxmlformats.org/officeDocument/2006/relationships/hyperlink" Target="https://www.nj.gov/cgi-bin/education/csg/17/csg1a.pl?string=OCHARTER&amp;maxhits=1000" TargetMode="External"/><Relationship Id="rId4234" Type="http://schemas.openxmlformats.org/officeDocument/2006/relationships/hyperlink" Target="https://www.nj.gov/cgi-bin/education/csg/15/csg1a.pl?string=IK-12K-80-400&amp;maxhits=1000" TargetMode="External"/><Relationship Id="rId4441" Type="http://schemas.openxmlformats.org/officeDocument/2006/relationships/hyperlink" Target="https://www.nj.gov/cgi-bin/education/csg/15/csg1a.pl?string=MK-12K-121800-3500&amp;maxhits=1000" TargetMode="External"/><Relationship Id="rId1828" Type="http://schemas.openxmlformats.org/officeDocument/2006/relationships/hyperlink" Target="https://www.nj.gov/cgi-bin/education/csg/15/csg1a.pl?string=MK-12K-121800-3500&amp;maxhits=1000" TargetMode="External"/><Relationship Id="rId3043" Type="http://schemas.openxmlformats.org/officeDocument/2006/relationships/hyperlink" Target="https://www.nj.gov/cgi-bin/education/csg/15/csg1a.pl?string=QCOUNTYVOC&amp;maxhits=1000" TargetMode="External"/><Relationship Id="rId3250" Type="http://schemas.openxmlformats.org/officeDocument/2006/relationships/hyperlink" Target="https://www.nj.gov/cgi-bin/education/csg/19/csg1a.pl?string=GG9-127-129-12&amp;maxhits=1000" TargetMode="External"/><Relationship Id="rId171" Type="http://schemas.openxmlformats.org/officeDocument/2006/relationships/hyperlink" Target="https://www.nj.gov/cgi-bin/education/csg/15/csg1a.pl?string=CK-8K-80-400&amp;maxhits=1000" TargetMode="External"/><Relationship Id="rId4301" Type="http://schemas.openxmlformats.org/officeDocument/2006/relationships/hyperlink" Target="https://www.nj.gov/cgi-bin/education/csg/15/csg1a.pl?string=OCHARTER&amp;maxhits=1000" TargetMode="External"/><Relationship Id="rId3110" Type="http://schemas.openxmlformats.org/officeDocument/2006/relationships/hyperlink" Target="https://www.nj.gov/cgi-bin/education/csg/15/csg1a.pl?string=NK-12K-123500plus&amp;maxhits=1000" TargetMode="External"/><Relationship Id="rId988" Type="http://schemas.openxmlformats.org/officeDocument/2006/relationships/hyperlink" Target="https://www.nj.gov/cgi-bin/education/csg/15/csg1a.pl?string=QCOUNTYVOC&amp;maxhits=1000" TargetMode="External"/><Relationship Id="rId2669" Type="http://schemas.openxmlformats.org/officeDocument/2006/relationships/hyperlink" Target="https://www.nj.gov/cgi-bin/education/csg/15/csg1a.pl?string=JK-12K-8401-750&amp;maxhits=1000" TargetMode="External"/><Relationship Id="rId2876" Type="http://schemas.openxmlformats.org/officeDocument/2006/relationships/hyperlink" Target="https://www.nj.gov/cgi-bin/education/csg/15/csg1a.pl?string=NK-12K-123500plus&amp;maxhits=1000" TargetMode="External"/><Relationship Id="rId3927" Type="http://schemas.openxmlformats.org/officeDocument/2006/relationships/hyperlink" Target="https://www.nj.gov/cgi-bin/education/csg/15/csg1a.pl?string=LK-12K-120-1800&amp;maxhits=1000" TargetMode="External"/><Relationship Id="rId5075" Type="http://schemas.openxmlformats.org/officeDocument/2006/relationships/hyperlink" Target="https://www.nj.gov/cgi-bin/education/csg/15/csg1a.pl?string=MK-12K-121800-3500&amp;maxhits=1000" TargetMode="External"/><Relationship Id="rId5282" Type="http://schemas.openxmlformats.org/officeDocument/2006/relationships/hyperlink" Target="https://www.nj.gov/cgi-bin/education/csg/15/csg1a.pl?string=OCHARTER&amp;maxhits=1000" TargetMode="External"/><Relationship Id="rId848" Type="http://schemas.openxmlformats.org/officeDocument/2006/relationships/hyperlink" Target="https://www.nj.gov/cgi-bin/education/csg/15/csg1a.pl?string=EK-8K-8751plus&amp;maxhits=1000" TargetMode="External"/><Relationship Id="rId1478" Type="http://schemas.openxmlformats.org/officeDocument/2006/relationships/hyperlink" Target="https://www.nj.gov/cgi-bin/education/csg/15/csg1a.pl?string=IK-12K-80-400&amp;maxhits=1000" TargetMode="External"/><Relationship Id="rId1685" Type="http://schemas.openxmlformats.org/officeDocument/2006/relationships/hyperlink" Target="https://www.nj.gov/cgi-bin/education/csg/15/csg1a.pl?string=OCHARTER&amp;maxhits=1000" TargetMode="External"/><Relationship Id="rId1892" Type="http://schemas.openxmlformats.org/officeDocument/2006/relationships/hyperlink" Target="https://www.nj.gov/cgi-bin/education/csg/15/csg1a.pl?string=NK-12K-123500plus&amp;maxhits=1000" TargetMode="External"/><Relationship Id="rId2529" Type="http://schemas.openxmlformats.org/officeDocument/2006/relationships/hyperlink" Target="https://www.nj.gov/cgi-bin/education/csg/15/csg1a.pl?string=MK-12K-121800-3500&amp;maxhits=1000" TargetMode="External"/><Relationship Id="rId2736" Type="http://schemas.openxmlformats.org/officeDocument/2006/relationships/hyperlink" Target="https://www.nj.gov/cgi-bin/education/csg/15/csg1a.pl?string=OCHARTER&amp;maxhits=1000" TargetMode="External"/><Relationship Id="rId4091" Type="http://schemas.openxmlformats.org/officeDocument/2006/relationships/hyperlink" Target="https://www.nj.gov/cgi-bin/education/csg/19/csg1a.pl?string=EK-8K-8751plus&amp;maxhits=1000" TargetMode="External"/><Relationship Id="rId5142" Type="http://schemas.openxmlformats.org/officeDocument/2006/relationships/hyperlink" Target="https://www.nj.gov/cgi-bin/education/csg/15/csg1a.pl?string=LK-12K-120-1800&amp;maxhits=1000" TargetMode="External"/><Relationship Id="rId708" Type="http://schemas.openxmlformats.org/officeDocument/2006/relationships/hyperlink" Target="https://www.nj.gov/cgi-bin/education/csg/17/csg1a.pl?string=OCHARTER&amp;maxhits=1000" TargetMode="External"/><Relationship Id="rId915" Type="http://schemas.openxmlformats.org/officeDocument/2006/relationships/hyperlink" Target="https://www.nj.gov/cgi-bin/education/csg/15/csg1a.pl?string=FG7-127-129-12&amp;maxhits=1000" TargetMode="External"/><Relationship Id="rId1338" Type="http://schemas.openxmlformats.org/officeDocument/2006/relationships/hyperlink" Target="https://www.nj.gov/cgi-bin/education/csg/15/csg1a.pl?string=QCOUNTYVOC&amp;maxhits=1000" TargetMode="External"/><Relationship Id="rId1545" Type="http://schemas.openxmlformats.org/officeDocument/2006/relationships/hyperlink" Target="https://www.nj.gov/cgi-bin/education/csg/17/csg1a.pl?string=OCHARTER&amp;maxhits=1000" TargetMode="External"/><Relationship Id="rId2943" Type="http://schemas.openxmlformats.org/officeDocument/2006/relationships/hyperlink" Target="https://www.nj.gov/cgi-bin/education/csg/15/csg1a.pl?string=MK-12K-121800-3500&amp;maxhits=1000" TargetMode="External"/><Relationship Id="rId5002" Type="http://schemas.openxmlformats.org/officeDocument/2006/relationships/hyperlink" Target="https://www.nj.gov/cgi-bin/education/csg/15/csg1a.pl?string=DK-8K-8401-750&amp;maxhits=1000" TargetMode="External"/><Relationship Id="rId1405" Type="http://schemas.openxmlformats.org/officeDocument/2006/relationships/hyperlink" Target="https://www.nj.gov/cgi-bin/education/csg/15/csg1a.pl?string=JK-12K-8401-750&amp;maxhits=1000" TargetMode="External"/><Relationship Id="rId1752" Type="http://schemas.openxmlformats.org/officeDocument/2006/relationships/hyperlink" Target="https://www.nj.gov/cgi-bin/education/csg/15/csg1a.pl?string=NK-12K-123500plus&amp;maxhits=1000" TargetMode="External"/><Relationship Id="rId2803" Type="http://schemas.openxmlformats.org/officeDocument/2006/relationships/hyperlink" Target="https://www.nj.gov/cgi-bin/education/csg/15/csg1a.pl?string=NK-12K-123500plus&amp;maxhits=1000" TargetMode="External"/><Relationship Id="rId44" Type="http://schemas.openxmlformats.org/officeDocument/2006/relationships/hyperlink" Target="https://www.nj.gov/cgi-bin/education/csg/15/csg1a.pl?string=LK-12K-120-1800&amp;maxhits=1000" TargetMode="External"/><Relationship Id="rId1612" Type="http://schemas.openxmlformats.org/officeDocument/2006/relationships/hyperlink" Target="https://www.nj.gov/cgi-bin/education/csg/19/csg1a.pl?string=KK-12K-8751plus&amp;maxhits=1000" TargetMode="External"/><Relationship Id="rId4768" Type="http://schemas.openxmlformats.org/officeDocument/2006/relationships/hyperlink" Target="https://www.nj.gov/cgi-bin/education/csg/15/csg1a.pl?string=OCHARTER&amp;maxhits=1000" TargetMode="External"/><Relationship Id="rId4975" Type="http://schemas.openxmlformats.org/officeDocument/2006/relationships/hyperlink" Target="https://www.nj.gov/cgi-bin/education/csg/15/csg1a.pl?string=OCHARTER&amp;maxhits=1000" TargetMode="External"/><Relationship Id="rId498" Type="http://schemas.openxmlformats.org/officeDocument/2006/relationships/hyperlink" Target="https://www.nj.gov/cgi-bin/education/csg/15/csg1a.pl?string=NK-12K-123500plus&amp;maxhits=1000" TargetMode="External"/><Relationship Id="rId2179" Type="http://schemas.openxmlformats.org/officeDocument/2006/relationships/hyperlink" Target="https://www.nj.gov/cgi-bin/education/csg/15/csg1a.pl?string=OCHARTER&amp;maxhits=1000" TargetMode="External"/><Relationship Id="rId3577" Type="http://schemas.openxmlformats.org/officeDocument/2006/relationships/hyperlink" Target="https://www.nj.gov/cgi-bin/education/csg/15/csg1a.pl?string=OCHARTER&amp;maxhits=1000" TargetMode="External"/><Relationship Id="rId3784" Type="http://schemas.openxmlformats.org/officeDocument/2006/relationships/hyperlink" Target="https://www.nj.gov/cgi-bin/education/csg/15/csg1a.pl?string=HK-12K-6&amp;maxhits=1000" TargetMode="External"/><Relationship Id="rId3991" Type="http://schemas.openxmlformats.org/officeDocument/2006/relationships/hyperlink" Target="https://www.nj.gov/cgi-bin/education/csg/17/csg1a.pl?string=OCHARTER&amp;maxhits=1000" TargetMode="External"/><Relationship Id="rId4628" Type="http://schemas.openxmlformats.org/officeDocument/2006/relationships/hyperlink" Target="https://www.nj.gov/cgi-bin/education/csg/15/csg1a.pl?string=NK-12K-123500plus&amp;maxhits=1000" TargetMode="External"/><Relationship Id="rId4835" Type="http://schemas.openxmlformats.org/officeDocument/2006/relationships/hyperlink" Target="https://www.nj.gov/cgi-bin/education/csg/17/csg1a.pl?string=OCHARTER&amp;maxhits=1000" TargetMode="External"/><Relationship Id="rId2386" Type="http://schemas.openxmlformats.org/officeDocument/2006/relationships/hyperlink" Target="https://www.nj.gov/cgi-bin/education/csg/17/csg1a.pl?string=OCHARTER&amp;maxhits=1000" TargetMode="External"/><Relationship Id="rId2593" Type="http://schemas.openxmlformats.org/officeDocument/2006/relationships/hyperlink" Target="https://www.nj.gov/cgi-bin/education/csg/15/csg1a.pl?string=PCSSD&amp;maxhits=1000" TargetMode="External"/><Relationship Id="rId3437" Type="http://schemas.openxmlformats.org/officeDocument/2006/relationships/hyperlink" Target="https://www.nj.gov/cgi-bin/education/csg/15/csg1a.pl?string=DK-8K-8401-750&amp;maxhits=1000" TargetMode="External"/><Relationship Id="rId3644" Type="http://schemas.openxmlformats.org/officeDocument/2006/relationships/hyperlink" Target="https://www.nj.gov/cgi-bin/education/csg/15/csg1a.pl?string=CK-8K-80-400&amp;maxhits=1000" TargetMode="External"/><Relationship Id="rId3851" Type="http://schemas.openxmlformats.org/officeDocument/2006/relationships/hyperlink" Target="https://www.nj.gov/cgi-bin/education/csg/15/csg1a.pl?string=NK-12K-123500plus&amp;maxhits=1000" TargetMode="External"/><Relationship Id="rId4902" Type="http://schemas.openxmlformats.org/officeDocument/2006/relationships/hyperlink" Target="https://www.nj.gov/cgi-bin/education/csg/17/csg1a.pl?string=OCHARTER&amp;maxhits=1000" TargetMode="External"/><Relationship Id="rId358" Type="http://schemas.openxmlformats.org/officeDocument/2006/relationships/hyperlink" Target="https://www.nj.gov/cgi-bin/education/csg/15/csg1a.pl?string=OCHARTER&amp;maxhits=1000" TargetMode="External"/><Relationship Id="rId565" Type="http://schemas.openxmlformats.org/officeDocument/2006/relationships/hyperlink" Target="https://www.nj.gov/cgi-bin/education/csg/15/csg1a.pl?string=KK-12K-8751plus&amp;maxhits=1000" TargetMode="External"/><Relationship Id="rId772" Type="http://schemas.openxmlformats.org/officeDocument/2006/relationships/hyperlink" Target="https://www.nj.gov/cgi-bin/education/csg/19/csg1a.pl?string=EK-8K-8751plus&amp;maxhits=1000" TargetMode="External"/><Relationship Id="rId1195" Type="http://schemas.openxmlformats.org/officeDocument/2006/relationships/hyperlink" Target="https://www.nj.gov/cgi-bin/education/csg/15/csg1a.pl?string=NK-12K-123500plus&amp;maxhits=1000" TargetMode="External"/><Relationship Id="rId2039" Type="http://schemas.openxmlformats.org/officeDocument/2006/relationships/hyperlink" Target="https://www.nj.gov/cgi-bin/education/csg/15/csg1a.pl?string=MK-12K-121800-3500&amp;maxhits=1000" TargetMode="External"/><Relationship Id="rId2246" Type="http://schemas.openxmlformats.org/officeDocument/2006/relationships/hyperlink" Target="https://www.nj.gov/cgi-bin/education/csg/15/csg1a.pl?string=DK-8K-8401-750&amp;maxhits=1000" TargetMode="External"/><Relationship Id="rId2453" Type="http://schemas.openxmlformats.org/officeDocument/2006/relationships/hyperlink" Target="https://www.nj.gov/cgi-bin/education/csg/19/csg1a.pl?string=NK-12K-123500plus&amp;maxhits=1000" TargetMode="External"/><Relationship Id="rId2660" Type="http://schemas.openxmlformats.org/officeDocument/2006/relationships/hyperlink" Target="https://www.nj.gov/cgi-bin/education/csg/15/csg1a.pl?string=MK-12K-121800-3500&amp;maxhits=1000" TargetMode="External"/><Relationship Id="rId3504" Type="http://schemas.openxmlformats.org/officeDocument/2006/relationships/hyperlink" Target="https://www.nj.gov/cgi-bin/education/csg/15/csg1a.pl?string=EK-8K-8751plus&amp;maxhits=1000" TargetMode="External"/><Relationship Id="rId3711" Type="http://schemas.openxmlformats.org/officeDocument/2006/relationships/hyperlink" Target="https://www.nj.gov/cgi-bin/education/csg/15/csg1a.pl?string=NK-12K-123500plus&amp;maxhits=1000" TargetMode="External"/><Relationship Id="rId218" Type="http://schemas.openxmlformats.org/officeDocument/2006/relationships/hyperlink" Target="https://www.nj.gov/cgi-bin/education/csg/15/csg1a.pl?string=CK-8K-80-400&amp;maxhits=1000" TargetMode="External"/><Relationship Id="rId425" Type="http://schemas.openxmlformats.org/officeDocument/2006/relationships/hyperlink" Target="https://www.nj.gov/cgi-bin/education/csg/15/csg1a.pl?string=EK-8K-8751plus&amp;maxhits=1000" TargetMode="External"/><Relationship Id="rId632" Type="http://schemas.openxmlformats.org/officeDocument/2006/relationships/hyperlink" Target="https://www.nj.gov/cgi-bin/education/csg/15/csg1a.pl?string=IK-12K-80-400&amp;maxhits=1000" TargetMode="External"/><Relationship Id="rId1055" Type="http://schemas.openxmlformats.org/officeDocument/2006/relationships/hyperlink" Target="https://www.nj.gov/cgi-bin/education/csg/15/csg1a.pl?string=CK-8K-80-400&amp;maxhits=1000" TargetMode="External"/><Relationship Id="rId1262" Type="http://schemas.openxmlformats.org/officeDocument/2006/relationships/hyperlink" Target="https://www.nj.gov/cgi-bin/education/csg/15/csg1a.pl?string=IK-12K-80-400&amp;maxhits=1000" TargetMode="External"/><Relationship Id="rId2106" Type="http://schemas.openxmlformats.org/officeDocument/2006/relationships/hyperlink" Target="https://www.nj.gov/cgi-bin/education/csg/15/csg1a.pl?string=JK-12K-8401-750&amp;maxhits=1000" TargetMode="External"/><Relationship Id="rId2313" Type="http://schemas.openxmlformats.org/officeDocument/2006/relationships/hyperlink" Target="https://www.nj.gov/cgi-bin/education/csg/15/csg1a.pl?string=IK-12K-80-400&amp;maxhits=1000" TargetMode="External"/><Relationship Id="rId2520" Type="http://schemas.openxmlformats.org/officeDocument/2006/relationships/hyperlink" Target="https://www.nj.gov/cgi-bin/education/csg/15/csg1a.pl?string=MK-12K-121800-3500&amp;maxhits=1000" TargetMode="External"/><Relationship Id="rId5469" Type="http://schemas.openxmlformats.org/officeDocument/2006/relationships/hyperlink" Target="https://www.nj.gov/cgi-bin/education/csg/15/csg1a.pl?string=AK-6K-6&amp;maxhits=1000" TargetMode="External"/><Relationship Id="rId5676" Type="http://schemas.openxmlformats.org/officeDocument/2006/relationships/hyperlink" Target="https://www.nj.gov/cgi-bin/education/csg/17/csg1a.pl?string=OCHARTER&amp;maxhits=1000" TargetMode="External"/><Relationship Id="rId1122" Type="http://schemas.openxmlformats.org/officeDocument/2006/relationships/hyperlink" Target="https://www.nj.gov/cgi-bin/education/csg/15/csg1a.pl?string=AK-6K-6&amp;maxhits=1000" TargetMode="External"/><Relationship Id="rId4278" Type="http://schemas.openxmlformats.org/officeDocument/2006/relationships/hyperlink" Target="https://www.nj.gov/cgi-bin/education/csg/15/csg1a.pl?string=LK-12K-120-1800&amp;maxhits=1000" TargetMode="External"/><Relationship Id="rId4485" Type="http://schemas.openxmlformats.org/officeDocument/2006/relationships/hyperlink" Target="https://www.nj.gov/cgi-bin/education/csg/15/csg1a.pl?string=DK-8K-8401-750&amp;maxhits=1000" TargetMode="External"/><Relationship Id="rId5329" Type="http://schemas.openxmlformats.org/officeDocument/2006/relationships/hyperlink" Target="https://www.nj.gov/cgi-bin/education/csg/15/csg1a.pl?string=OCHARTER&amp;maxhits=1000" TargetMode="External"/><Relationship Id="rId5536" Type="http://schemas.openxmlformats.org/officeDocument/2006/relationships/hyperlink" Target="https://www.nj.gov/cgi-bin/education/csg/15/csg1a.pl?string=NK-12K-123500plus&amp;maxhits=1000" TargetMode="External"/><Relationship Id="rId3087" Type="http://schemas.openxmlformats.org/officeDocument/2006/relationships/hyperlink" Target="https://www.nj.gov/cgi-bin/education/csg/15/csg1a.pl?string=OCHARTER&amp;maxhits=1000" TargetMode="External"/><Relationship Id="rId3294" Type="http://schemas.openxmlformats.org/officeDocument/2006/relationships/hyperlink" Target="https://www.nj.gov/cgi-bin/education/csg/19/csg1a.pl?string=IK-12K-80-400&amp;maxhits=1000" TargetMode="External"/><Relationship Id="rId4138" Type="http://schemas.openxmlformats.org/officeDocument/2006/relationships/hyperlink" Target="https://www.nj.gov/cgi-bin/education/csg/19/csg1a.pl?string=LK-12K-120-1800&amp;maxhits=1000" TargetMode="External"/><Relationship Id="rId4345" Type="http://schemas.openxmlformats.org/officeDocument/2006/relationships/hyperlink" Target="https://www.nj.gov/cgi-bin/education/csg/15/csg1a.pl?string=IK-12K-80-400&amp;maxhits=1000" TargetMode="External"/><Relationship Id="rId4692" Type="http://schemas.openxmlformats.org/officeDocument/2006/relationships/hyperlink" Target="https://www.nj.gov/cgi-bin/education/csg/15/csg1a.pl?string=IK-12K-80-400&amp;maxhits=1000" TargetMode="External"/><Relationship Id="rId5743" Type="http://schemas.openxmlformats.org/officeDocument/2006/relationships/hyperlink" Target="https://www.nj.gov/cgi-bin/education/csg/19/csg1a.pl?string=DK-8K-8401-750&amp;maxhits=1000" TargetMode="External"/><Relationship Id="rId1939" Type="http://schemas.openxmlformats.org/officeDocument/2006/relationships/hyperlink" Target="https://www.nj.gov/cgi-bin/education/csg/15/csg1a.pl?string=AK-6K-6&amp;maxhits=1000" TargetMode="External"/><Relationship Id="rId4552" Type="http://schemas.openxmlformats.org/officeDocument/2006/relationships/hyperlink" Target="https://www.nj.gov/cgi-bin/education/csg/15/csg1a.pl?string=EK-8K-8751plus&amp;maxhits=1000" TargetMode="External"/><Relationship Id="rId5603" Type="http://schemas.openxmlformats.org/officeDocument/2006/relationships/hyperlink" Target="https://www.nj.gov/cgi-bin/education/csg/15/csg1a.pl?string=LK-12K-120-1800&amp;maxhits=1000" TargetMode="External"/><Relationship Id="rId3154" Type="http://schemas.openxmlformats.org/officeDocument/2006/relationships/hyperlink" Target="https://www.nj.gov/cgi-bin/education/csg/14/csg1a.pl?string=AK-6K-6&amp;maxhits=1000" TargetMode="External"/><Relationship Id="rId3361" Type="http://schemas.openxmlformats.org/officeDocument/2006/relationships/hyperlink" Target="https://www.nj.gov/cgi-bin/education/csg/15/csg1a.pl?string=KK-12K-8751plus&amp;maxhits=1000" TargetMode="External"/><Relationship Id="rId4205" Type="http://schemas.openxmlformats.org/officeDocument/2006/relationships/hyperlink" Target="https://www.nj.gov/cgi-bin/education/csg/15/csg1a.pl?string=KK-12K-8751plus&amp;maxhits=1000" TargetMode="External"/><Relationship Id="rId4412" Type="http://schemas.openxmlformats.org/officeDocument/2006/relationships/hyperlink" Target="https://www.nj.gov/cgi-bin/education/csg/15/csg1a.pl?string=OCHARTER&amp;maxhits=1000" TargetMode="External"/><Relationship Id="rId282" Type="http://schemas.openxmlformats.org/officeDocument/2006/relationships/hyperlink" Target="https://www.nj.gov/cgi-bin/education/csg/15/csg1a.pl?string=AK-6K-6&amp;maxhits=1000" TargetMode="External"/><Relationship Id="rId2170" Type="http://schemas.openxmlformats.org/officeDocument/2006/relationships/hyperlink" Target="https://www.nj.gov/cgi-bin/education/csg/15/csg1a.pl?string=LK-12K-120-1800&amp;maxhits=1000" TargetMode="External"/><Relationship Id="rId3014" Type="http://schemas.openxmlformats.org/officeDocument/2006/relationships/hyperlink" Target="https://www.nj.gov/cgi-bin/education/csg/15/csg1a.pl?string=EK-8K-8751plus&amp;maxhits=1000" TargetMode="External"/><Relationship Id="rId3221" Type="http://schemas.openxmlformats.org/officeDocument/2006/relationships/hyperlink" Target="https://www.nj.gov/cgi-bin/education/csg/17/csg1a.pl?string=OCHARTER&amp;maxhits=1000" TargetMode="External"/><Relationship Id="rId8" Type="http://schemas.openxmlformats.org/officeDocument/2006/relationships/hyperlink" Target="https://www.nj.gov/cgi-bin/education/csg/15/csg1a.pl?string=DK-8K-8401-750&amp;maxhits=1000" TargetMode="External"/><Relationship Id="rId142" Type="http://schemas.openxmlformats.org/officeDocument/2006/relationships/hyperlink" Target="https://www.nj.gov/cgi-bin/education/csg/15/csg1a.pl?string=AK-6K-6&amp;maxhits=1000" TargetMode="External"/><Relationship Id="rId2030" Type="http://schemas.openxmlformats.org/officeDocument/2006/relationships/hyperlink" Target="https://www.nj.gov/cgi-bin/education/csg/15/csg1a.pl?string=NK-12K-123500plus&amp;maxhits=1000" TargetMode="External"/><Relationship Id="rId2987" Type="http://schemas.openxmlformats.org/officeDocument/2006/relationships/hyperlink" Target="https://www.nj.gov/cgi-bin/education/csg/15/csg1a.pl?string=NK-12K-123500plus&amp;maxhits=1000" TargetMode="External"/><Relationship Id="rId5186" Type="http://schemas.openxmlformats.org/officeDocument/2006/relationships/hyperlink" Target="https://www.nj.gov/cgi-bin/education/csg/15/csg1a.pl?string=CK-8K-80-400&amp;maxhits=1000" TargetMode="External"/><Relationship Id="rId5393" Type="http://schemas.openxmlformats.org/officeDocument/2006/relationships/hyperlink" Target="https://www.nj.gov/cgi-bin/education/csg/15/csg1a.pl?string=EK-8K-8751plus&amp;maxhits=1000" TargetMode="External"/><Relationship Id="rId959" Type="http://schemas.openxmlformats.org/officeDocument/2006/relationships/hyperlink" Target="https://www.nj.gov/cgi-bin/education/csg/15/csg1a.pl?string=AK-6K-6&amp;maxhits=1000" TargetMode="External"/><Relationship Id="rId1589" Type="http://schemas.openxmlformats.org/officeDocument/2006/relationships/hyperlink" Target="https://www.nj.gov/cgi-bin/education/csg/17/csg1a.pl?string=JK-12K-8401-750&amp;maxhits=1000" TargetMode="External"/><Relationship Id="rId5046" Type="http://schemas.openxmlformats.org/officeDocument/2006/relationships/hyperlink" Target="https://www.nj.gov/cgi-bin/education/csg/15/csg1a.pl?string=LK-12K-120-1800&amp;maxhits=1000" TargetMode="External"/><Relationship Id="rId5253" Type="http://schemas.openxmlformats.org/officeDocument/2006/relationships/hyperlink" Target="https://www.nj.gov/cgi-bin/education/csg/15/csg1a.pl?string=MK-12K-121800-3500&amp;maxhits=1000" TargetMode="External"/><Relationship Id="rId5460" Type="http://schemas.openxmlformats.org/officeDocument/2006/relationships/hyperlink" Target="https://www.nj.gov/cgi-bin/education/csg/15/csg1a.pl?string=GG9-127-129-12&amp;maxhits=1000" TargetMode="External"/><Relationship Id="rId1449" Type="http://schemas.openxmlformats.org/officeDocument/2006/relationships/hyperlink" Target="https://www.nj.gov/cgi-bin/education/csg/15/csg1a.pl?string=NK-12K-123500plus&amp;maxhits=1000" TargetMode="External"/><Relationship Id="rId1796" Type="http://schemas.openxmlformats.org/officeDocument/2006/relationships/hyperlink" Target="https://www.nj.gov/cgi-bin/education/csg/15/csg1a.pl?string=EK-8K-8751plus&amp;maxhits=1000" TargetMode="External"/><Relationship Id="rId2847" Type="http://schemas.openxmlformats.org/officeDocument/2006/relationships/hyperlink" Target="https://www.nj.gov/cgi-bin/education/csg/15/csg1a.pl?string=PCSSD&amp;maxhits=1000" TargetMode="External"/><Relationship Id="rId4062" Type="http://schemas.openxmlformats.org/officeDocument/2006/relationships/hyperlink" Target="https://www.nj.gov/cgi-bin/education/csg/17/csg1a.pl?string=OCHARTER&amp;maxhits=1000" TargetMode="External"/><Relationship Id="rId5113" Type="http://schemas.openxmlformats.org/officeDocument/2006/relationships/hyperlink" Target="https://www.nj.gov/cgi-bin/education/csg/15/csg1a.pl?string=IK-12K-80-400&amp;maxhits=1000" TargetMode="External"/><Relationship Id="rId88" Type="http://schemas.openxmlformats.org/officeDocument/2006/relationships/hyperlink" Target="https://www.nj.gov/cgi-bin/education/csg/15/csg1a.pl?string=AK-6K-6&amp;maxhits=1000" TargetMode="External"/><Relationship Id="rId819" Type="http://schemas.openxmlformats.org/officeDocument/2006/relationships/hyperlink" Target="https://www.nj.gov/cgi-bin/education/csg/19/csg1a.pl?string=LK-12K-120-1800&amp;maxhits=1000" TargetMode="External"/><Relationship Id="rId1656" Type="http://schemas.openxmlformats.org/officeDocument/2006/relationships/hyperlink" Target="https://www.nj.gov/cgi-bin/education/csg/19/csg1a.pl?string=EK-8K-8751plus&amp;maxhits=1000" TargetMode="External"/><Relationship Id="rId1863" Type="http://schemas.openxmlformats.org/officeDocument/2006/relationships/hyperlink" Target="https://www.nj.gov/cgi-bin/education/csg/15/csg1a.pl?string=IK-12K-80-400&amp;maxhits=1000" TargetMode="External"/><Relationship Id="rId2707" Type="http://schemas.openxmlformats.org/officeDocument/2006/relationships/hyperlink" Target="https://www.nj.gov/cgi-bin/education/csg/15/csg1a.pl?string=JK-12K-8401-750&amp;maxhits=1000" TargetMode="External"/><Relationship Id="rId2914" Type="http://schemas.openxmlformats.org/officeDocument/2006/relationships/hyperlink" Target="https://www.nj.gov/cgi-bin/education/csg/15/csg1a.pl?string=KK-12K-8751plus&amp;maxhits=1000" TargetMode="External"/><Relationship Id="rId5320" Type="http://schemas.openxmlformats.org/officeDocument/2006/relationships/hyperlink" Target="https://www.nj.gov/cgi-bin/education/csg/15/csg1a.pl?string=GG9-127-129-12&amp;maxhits=1000" TargetMode="External"/><Relationship Id="rId1309" Type="http://schemas.openxmlformats.org/officeDocument/2006/relationships/hyperlink" Target="https://www.nj.gov/cgi-bin/education/csg/15/csg1a.pl?string=CK-8K-80-400&amp;maxhits=1000" TargetMode="External"/><Relationship Id="rId1516" Type="http://schemas.openxmlformats.org/officeDocument/2006/relationships/hyperlink" Target="https://www.nj.gov/cgi-bin/education/csg/17/csg1a.pl?string=OCHARTER&amp;maxhits=1000" TargetMode="External"/><Relationship Id="rId1723" Type="http://schemas.openxmlformats.org/officeDocument/2006/relationships/hyperlink" Target="https://www.nj.gov/cgi-bin/education/csg/15/csg1a.pl?string=EK-8K-8751plus&amp;maxhits=1000" TargetMode="External"/><Relationship Id="rId1930" Type="http://schemas.openxmlformats.org/officeDocument/2006/relationships/hyperlink" Target="https://www.nj.gov/cgi-bin/education/csg/15/csg1a.pl?string=OCHARTER&amp;maxhits=1000" TargetMode="External"/><Relationship Id="rId4879" Type="http://schemas.openxmlformats.org/officeDocument/2006/relationships/hyperlink" Target="https://www.nj.gov/cgi-bin/education/csg/17/csg1a.pl?string=OCHARTER&amp;maxhits=1000" TargetMode="External"/><Relationship Id="rId15" Type="http://schemas.openxmlformats.org/officeDocument/2006/relationships/hyperlink" Target="https://www.nj.gov/cgi-bin/education/csg/15/csg1a.pl?string=EK-8K-8751plus&amp;maxhits=1000" TargetMode="External"/><Relationship Id="rId3688" Type="http://schemas.openxmlformats.org/officeDocument/2006/relationships/hyperlink" Target="https://www.nj.gov/cgi-bin/education/csg/15/csg1a.pl?string=LK-12K-120-1800&amp;maxhits=1000" TargetMode="External"/><Relationship Id="rId3895" Type="http://schemas.openxmlformats.org/officeDocument/2006/relationships/hyperlink" Target="https://www.nj.gov/cgi-bin/education/csg/15/csg1a.pl?string=EK-8K-8751plus&amp;maxhits=1000" TargetMode="External"/><Relationship Id="rId4739" Type="http://schemas.openxmlformats.org/officeDocument/2006/relationships/hyperlink" Target="https://www.nj.gov/cgi-bin/education/csg/15/csg1a.pl?string=AK-6K-6&amp;maxhits=1000" TargetMode="External"/><Relationship Id="rId4946" Type="http://schemas.openxmlformats.org/officeDocument/2006/relationships/hyperlink" Target="https://www.nj.gov/cgi-bin/education/csg/19/csg1a.pl?string=PCSSD&amp;maxhits=1000" TargetMode="External"/><Relationship Id="rId2497" Type="http://schemas.openxmlformats.org/officeDocument/2006/relationships/hyperlink" Target="https://www.nj.gov/cgi-bin/education/csg/15/csg1a.pl?string=EK-8K-8751plus&amp;maxhits=1000" TargetMode="External"/><Relationship Id="rId3548" Type="http://schemas.openxmlformats.org/officeDocument/2006/relationships/hyperlink" Target="https://www.nj.gov/cgi-bin/education/csg/15/csg1a.pl?string=NK-12K-123500plus&amp;maxhits=1000" TargetMode="External"/><Relationship Id="rId3755" Type="http://schemas.openxmlformats.org/officeDocument/2006/relationships/hyperlink" Target="https://www.nj.gov/cgi-bin/education/csg/15/csg1a.pl?string=GG9-127-129-12&amp;maxhits=1000" TargetMode="External"/><Relationship Id="rId4806" Type="http://schemas.openxmlformats.org/officeDocument/2006/relationships/hyperlink" Target="https://www.nj.gov/cgi-bin/education/csg/14/csg1a.pl?string=DK-8K-8401-750&amp;maxhits=1000" TargetMode="External"/><Relationship Id="rId469" Type="http://schemas.openxmlformats.org/officeDocument/2006/relationships/hyperlink" Target="https://www.nj.gov/cgi-bin/education/csg/15/csg1a.pl?string=MK-12K-121800-3500&amp;maxhits=1000" TargetMode="External"/><Relationship Id="rId676" Type="http://schemas.openxmlformats.org/officeDocument/2006/relationships/hyperlink" Target="https://www.nj.gov/cgi-bin/education/csg/14/csg1a.pl?string=NK-12K-123500plus&amp;maxhits=1000" TargetMode="External"/><Relationship Id="rId883" Type="http://schemas.openxmlformats.org/officeDocument/2006/relationships/hyperlink" Target="https://www.nj.gov/cgi-bin/education/csg/15/csg1a.pl?string=DK-8K-8401-750&amp;maxhits=1000" TargetMode="External"/><Relationship Id="rId1099" Type="http://schemas.openxmlformats.org/officeDocument/2006/relationships/hyperlink" Target="https://www.nj.gov/cgi-bin/education/csg/15/csg1a.pl?string=OCHARTER&amp;maxhits=1000" TargetMode="External"/><Relationship Id="rId2357" Type="http://schemas.openxmlformats.org/officeDocument/2006/relationships/hyperlink" Target="https://www.nj.gov/cgi-bin/education/csg/17/csg1a.pl?string=OCHARTER&amp;maxhits=1000" TargetMode="External"/><Relationship Id="rId2564" Type="http://schemas.openxmlformats.org/officeDocument/2006/relationships/hyperlink" Target="https://www.nj.gov/cgi-bin/education/csg/15/csg1a.pl?string=LK-12K-120-1800&amp;maxhits=1000" TargetMode="External"/><Relationship Id="rId3408" Type="http://schemas.openxmlformats.org/officeDocument/2006/relationships/hyperlink" Target="https://www.nj.gov/cgi-bin/education/csg/15/csg1a.pl?string=NK-12K-123500plus&amp;maxhits=1000" TargetMode="External"/><Relationship Id="rId3615" Type="http://schemas.openxmlformats.org/officeDocument/2006/relationships/hyperlink" Target="https://www.nj.gov/cgi-bin/education/csg/15/csg1a.pl?string=LK-12K-120-1800&amp;maxhits=1000" TargetMode="External"/><Relationship Id="rId3962" Type="http://schemas.openxmlformats.org/officeDocument/2006/relationships/hyperlink" Target="https://www.nj.gov/cgi-bin/education/csg/15/csg1a.pl?string=IK-12K-80-400&amp;maxhits=1000" TargetMode="External"/><Relationship Id="rId329" Type="http://schemas.openxmlformats.org/officeDocument/2006/relationships/hyperlink" Target="https://www.nj.gov/cgi-bin/education/csg/15/csg1a.pl?string=LK-12K-120-1800&amp;maxhits=1000" TargetMode="External"/><Relationship Id="rId536" Type="http://schemas.openxmlformats.org/officeDocument/2006/relationships/hyperlink" Target="https://www.nj.gov/cgi-bin/education/csg/15/csg1a.pl?string=GG9-127-129-12&amp;maxhits=1000" TargetMode="External"/><Relationship Id="rId1166" Type="http://schemas.openxmlformats.org/officeDocument/2006/relationships/hyperlink" Target="https://www.nj.gov/cgi-bin/education/csg/15/csg1a.pl?string=GG9-127-129-12&amp;maxhits=1000" TargetMode="External"/><Relationship Id="rId1373" Type="http://schemas.openxmlformats.org/officeDocument/2006/relationships/hyperlink" Target="https://www.nj.gov/cgi-bin/education/csg/15/csg1a.pl?string=NK-12K-123500plus&amp;maxhits=1000" TargetMode="External"/><Relationship Id="rId2217" Type="http://schemas.openxmlformats.org/officeDocument/2006/relationships/hyperlink" Target="https://www.nj.gov/cgi-bin/education/csg/15/csg1a.pl?string=LK-12K-120-1800&amp;maxhits=1000" TargetMode="External"/><Relationship Id="rId2771" Type="http://schemas.openxmlformats.org/officeDocument/2006/relationships/hyperlink" Target="https://www.nj.gov/cgi-bin/education/csg/15/csg1a.pl?string=QCOUNTYVOC&amp;maxhits=1000" TargetMode="External"/><Relationship Id="rId3822" Type="http://schemas.openxmlformats.org/officeDocument/2006/relationships/hyperlink" Target="https://www.nj.gov/cgi-bin/education/csg/15/csg1a.pl?string=QCOUNTYVOC&amp;maxhits=1000" TargetMode="External"/><Relationship Id="rId743" Type="http://schemas.openxmlformats.org/officeDocument/2006/relationships/hyperlink" Target="https://www.nj.gov/cgi-bin/education/csg/17/csg1a.pl?string=OCHARTER&amp;maxhits=1000" TargetMode="External"/><Relationship Id="rId950" Type="http://schemas.openxmlformats.org/officeDocument/2006/relationships/hyperlink" Target="https://www.nj.gov/cgi-bin/education/csg/15/csg1a.pl?string=EK-8K-8751plus&amp;maxhits=1000" TargetMode="External"/><Relationship Id="rId1026" Type="http://schemas.openxmlformats.org/officeDocument/2006/relationships/hyperlink" Target="https://www.nj.gov/cgi-bin/education/csg/15/csg1a.pl?string=AK-6K-6&amp;maxhits=1000" TargetMode="External"/><Relationship Id="rId1580" Type="http://schemas.openxmlformats.org/officeDocument/2006/relationships/hyperlink" Target="https://www.nj.gov/cgi-bin/education/csg/17/csg1a.pl?string=OCHARTER&amp;maxhits=1000" TargetMode="External"/><Relationship Id="rId2424" Type="http://schemas.openxmlformats.org/officeDocument/2006/relationships/hyperlink" Target="https://www.nj.gov/cgi-bin/education/csg/19/csg1a.pl?string=EK-8K-8751plus&amp;maxhits=1000" TargetMode="External"/><Relationship Id="rId2631" Type="http://schemas.openxmlformats.org/officeDocument/2006/relationships/hyperlink" Target="https://www.nj.gov/cgi-bin/education/csg/15/csg1a.pl?string=NK-12K-123500plus&amp;maxhits=1000" TargetMode="External"/><Relationship Id="rId4389" Type="http://schemas.openxmlformats.org/officeDocument/2006/relationships/hyperlink" Target="https://www.nj.gov/cgi-bin/education/csg/15/csg1a.pl?string=NK-12K-123500plus&amp;maxhits=1000" TargetMode="External"/><Relationship Id="rId5787" Type="http://schemas.openxmlformats.org/officeDocument/2006/relationships/hyperlink" Target="https://www.nj.gov/cgi-bin/education/csg/19/csg1a.pl?string=LK-12K-120-1800&amp;maxhits=1000" TargetMode="External"/><Relationship Id="rId603" Type="http://schemas.openxmlformats.org/officeDocument/2006/relationships/hyperlink" Target="https://www.nj.gov/cgi-bin/education/csg/15/csg1a.pl?string=OCHARTER&amp;maxhits=1000" TargetMode="External"/><Relationship Id="rId810" Type="http://schemas.openxmlformats.org/officeDocument/2006/relationships/hyperlink" Target="https://www.nj.gov/cgi-bin/education/csg/19/csg1a.pl?string=IK-12K-80-400&amp;maxhits=1000" TargetMode="External"/><Relationship Id="rId1233" Type="http://schemas.openxmlformats.org/officeDocument/2006/relationships/hyperlink" Target="https://www.nj.gov/cgi-bin/education/csg/15/csg1a.pl?string=IK-12K-80-400&amp;maxhits=1000" TargetMode="External"/><Relationship Id="rId1440" Type="http://schemas.openxmlformats.org/officeDocument/2006/relationships/hyperlink" Target="https://www.nj.gov/cgi-bin/education/csg/15/csg1a.pl?string=NK-12K-123500plus&amp;maxhits=1000" TargetMode="External"/><Relationship Id="rId4596" Type="http://schemas.openxmlformats.org/officeDocument/2006/relationships/hyperlink" Target="https://www.nj.gov/cgi-bin/education/csg/15/csg1a.pl?string=LK-12K-120-1800&amp;maxhits=1000" TargetMode="External"/><Relationship Id="rId5647" Type="http://schemas.openxmlformats.org/officeDocument/2006/relationships/hyperlink" Target="https://www.nj.gov/cgi-bin/education/csg/17/csg1a.pl?string=OCHARTER&amp;maxhits=1000" TargetMode="External"/><Relationship Id="rId1300" Type="http://schemas.openxmlformats.org/officeDocument/2006/relationships/hyperlink" Target="https://www.nj.gov/cgi-bin/education/csg/15/csg1a.pl?string=HK-12K-6&amp;maxhits=1000" TargetMode="External"/><Relationship Id="rId3198" Type="http://schemas.openxmlformats.org/officeDocument/2006/relationships/hyperlink" Target="https://www.nj.gov/cgi-bin/education/csg/17/csg1a.pl?string=OCHARTER&amp;maxhits=1000" TargetMode="External"/><Relationship Id="rId4249" Type="http://schemas.openxmlformats.org/officeDocument/2006/relationships/hyperlink" Target="https://www.nj.gov/cgi-bin/education/csg/15/csg1a.pl?string=PCSSD&amp;maxhits=1000" TargetMode="External"/><Relationship Id="rId4456" Type="http://schemas.openxmlformats.org/officeDocument/2006/relationships/hyperlink" Target="https://www.nj.gov/cgi-bin/education/csg/15/csg1a.pl?string=NK-12K-123500plus&amp;maxhits=1000" TargetMode="External"/><Relationship Id="rId4663" Type="http://schemas.openxmlformats.org/officeDocument/2006/relationships/hyperlink" Target="https://www.nj.gov/cgi-bin/education/csg/15/csg1a.pl?string=OCHARTER&amp;maxhits=1000" TargetMode="External"/><Relationship Id="rId4870" Type="http://schemas.openxmlformats.org/officeDocument/2006/relationships/hyperlink" Target="https://www.nj.gov/cgi-bin/education/csg/17/csg1a.pl?string=OCHARTER&amp;maxhits=1000" TargetMode="External"/><Relationship Id="rId5507" Type="http://schemas.openxmlformats.org/officeDocument/2006/relationships/hyperlink" Target="https://www.nj.gov/cgi-bin/education/csg/15/csg1a.pl?string=NK-12K-123500plus&amp;maxhits=1000" TargetMode="External"/><Relationship Id="rId5714" Type="http://schemas.openxmlformats.org/officeDocument/2006/relationships/hyperlink" Target="https://www.nj.gov/cgi-bin/education/csg/17/csg1a.pl?string=OCHARTER&amp;maxhits=1000" TargetMode="External"/><Relationship Id="rId3058" Type="http://schemas.openxmlformats.org/officeDocument/2006/relationships/hyperlink" Target="https://www.nj.gov/cgi-bin/education/csg/15/csg1a.pl?string=QCOUNTYVOC&amp;maxhits=1000" TargetMode="External"/><Relationship Id="rId3265" Type="http://schemas.openxmlformats.org/officeDocument/2006/relationships/hyperlink" Target="https://www.nj.gov/cgi-bin/education/csg/19/csg1a.pl?string=MK-12K-121800-3500&amp;maxhits=1000" TargetMode="External"/><Relationship Id="rId3472" Type="http://schemas.openxmlformats.org/officeDocument/2006/relationships/hyperlink" Target="https://www.nj.gov/cgi-bin/education/csg/15/csg1a.pl?string=QCOUNTYVOC&amp;maxhits=1000" TargetMode="External"/><Relationship Id="rId4109" Type="http://schemas.openxmlformats.org/officeDocument/2006/relationships/hyperlink" Target="https://www.nj.gov/cgi-bin/education/csg/19/csg1a.pl?string=NK-12K-123500plus&amp;maxhits=1000" TargetMode="External"/><Relationship Id="rId4316" Type="http://schemas.openxmlformats.org/officeDocument/2006/relationships/hyperlink" Target="https://www.nj.gov/cgi-bin/education/csg/15/csg1a.pl?string=MK-12K-121800-3500&amp;maxhits=1000" TargetMode="External"/><Relationship Id="rId4523" Type="http://schemas.openxmlformats.org/officeDocument/2006/relationships/hyperlink" Target="https://www.nj.gov/cgi-bin/education/csg/15/csg1a.pl?string=MK-12K-121800-3500&amp;maxhits=1000" TargetMode="External"/><Relationship Id="rId4730" Type="http://schemas.openxmlformats.org/officeDocument/2006/relationships/hyperlink" Target="https://www.nj.gov/cgi-bin/education/csg/15/csg1a.pl?string=DK-8K-8401-750&amp;maxhits=1000" TargetMode="External"/><Relationship Id="rId186" Type="http://schemas.openxmlformats.org/officeDocument/2006/relationships/hyperlink" Target="https://www.nj.gov/cgi-bin/education/csg/15/csg1a.pl?string=LK-12K-120-1800&amp;maxhits=1000" TargetMode="External"/><Relationship Id="rId393" Type="http://schemas.openxmlformats.org/officeDocument/2006/relationships/hyperlink" Target="https://www.nj.gov/cgi-bin/education/csg/15/csg1a.pl?string=NK-12K-123500plus&amp;maxhits=1000" TargetMode="External"/><Relationship Id="rId2074" Type="http://schemas.openxmlformats.org/officeDocument/2006/relationships/hyperlink" Target="https://www.nj.gov/cgi-bin/education/csg/15/csg1a.pl?string=MK-12K-121800-3500&amp;maxhits=1000" TargetMode="External"/><Relationship Id="rId2281" Type="http://schemas.openxmlformats.org/officeDocument/2006/relationships/hyperlink" Target="https://www.nj.gov/cgi-bin/education/csg/15/csg1a.pl?string=MK-12K-121800-3500&amp;maxhits=1000" TargetMode="External"/><Relationship Id="rId3125" Type="http://schemas.openxmlformats.org/officeDocument/2006/relationships/hyperlink" Target="https://www.nj.gov/cgi-bin/education/csg/15/csg1a.pl?string=MK-12K-121800-3500&amp;maxhits=1000" TargetMode="External"/><Relationship Id="rId3332" Type="http://schemas.openxmlformats.org/officeDocument/2006/relationships/hyperlink" Target="https://www.nj.gov/cgi-bin/education/csg/15/csg1a.pl?string=EK-8K-8751plus&amp;maxhits=1000" TargetMode="External"/><Relationship Id="rId253" Type="http://schemas.openxmlformats.org/officeDocument/2006/relationships/hyperlink" Target="https://www.nj.gov/cgi-bin/education/csg/15/csg1a.pl?string=NK-12K-123500plus&amp;maxhits=1000" TargetMode="External"/><Relationship Id="rId460" Type="http://schemas.openxmlformats.org/officeDocument/2006/relationships/hyperlink" Target="https://www.nj.gov/cgi-bin/education/csg/15/csg1a.pl?string=EK-8K-8751plus&amp;maxhits=1000" TargetMode="External"/><Relationship Id="rId1090" Type="http://schemas.openxmlformats.org/officeDocument/2006/relationships/hyperlink" Target="https://www.nj.gov/cgi-bin/education/csg/15/csg1a.pl?string=NK-12K-123500plus&amp;maxhits=1000" TargetMode="External"/><Relationship Id="rId2141" Type="http://schemas.openxmlformats.org/officeDocument/2006/relationships/hyperlink" Target="https://www.nj.gov/cgi-bin/education/csg/15/csg1a.pl?string=IK-12K-80-400&amp;maxhits=1000" TargetMode="External"/><Relationship Id="rId5297" Type="http://schemas.openxmlformats.org/officeDocument/2006/relationships/hyperlink" Target="https://www.nj.gov/cgi-bin/education/csg/15/csg1a.pl?string=LK-12K-120-1800&amp;maxhits=1000" TargetMode="External"/><Relationship Id="rId113" Type="http://schemas.openxmlformats.org/officeDocument/2006/relationships/hyperlink" Target="https://www.nj.gov/cgi-bin/education/csg/15/csg1a.pl?string=MK-12K-121800-3500&amp;maxhits=1000" TargetMode="External"/><Relationship Id="rId320" Type="http://schemas.openxmlformats.org/officeDocument/2006/relationships/hyperlink" Target="https://www.nj.gov/cgi-bin/education/csg/15/csg1a.pl?string=OCHARTER&amp;maxhits=1000" TargetMode="External"/><Relationship Id="rId2001" Type="http://schemas.openxmlformats.org/officeDocument/2006/relationships/hyperlink" Target="https://www.nj.gov/cgi-bin/education/csg/15/csg1a.pl?string=DK-8K-8401-750&amp;maxhits=1000" TargetMode="External"/><Relationship Id="rId5157" Type="http://schemas.openxmlformats.org/officeDocument/2006/relationships/hyperlink" Target="https://www.nj.gov/cgi-bin/education/csg/15/csg1a.pl?string=EK-8K-8751plus&amp;maxhits=1000" TargetMode="External"/><Relationship Id="rId2958" Type="http://schemas.openxmlformats.org/officeDocument/2006/relationships/hyperlink" Target="https://www.nj.gov/cgi-bin/education/csg/15/csg1a.pl?string=QCOUNTYVOC&amp;maxhits=1000" TargetMode="External"/><Relationship Id="rId5017" Type="http://schemas.openxmlformats.org/officeDocument/2006/relationships/hyperlink" Target="https://www.nj.gov/cgi-bin/education/csg/15/csg1a.pl?string=KK-12K-8751plus&amp;maxhits=1000" TargetMode="External"/><Relationship Id="rId5364" Type="http://schemas.openxmlformats.org/officeDocument/2006/relationships/hyperlink" Target="https://www.nj.gov/cgi-bin/education/csg/15/csg1a.pl?string=NK-12K-123500plus&amp;maxhits=1000" TargetMode="External"/><Relationship Id="rId5571" Type="http://schemas.openxmlformats.org/officeDocument/2006/relationships/hyperlink" Target="https://www.nj.gov/cgi-bin/education/csg/15/csg1a.pl?string=OCHARTER&amp;maxhits=1000" TargetMode="External"/><Relationship Id="rId1767" Type="http://schemas.openxmlformats.org/officeDocument/2006/relationships/hyperlink" Target="https://www.nj.gov/cgi-bin/education/csg/15/csg1a.pl?string=NK-12K-123500plus&amp;maxhits=1000" TargetMode="External"/><Relationship Id="rId1974" Type="http://schemas.openxmlformats.org/officeDocument/2006/relationships/hyperlink" Target="https://www.nj.gov/cgi-bin/education/csg/15/csg1a.pl?string=OCHARTER&amp;maxhits=1000" TargetMode="External"/><Relationship Id="rId2818" Type="http://schemas.openxmlformats.org/officeDocument/2006/relationships/hyperlink" Target="https://www.nj.gov/cgi-bin/education/csg/15/csg1a.pl?string=CK-8K-80-400&amp;maxhits=1000" TargetMode="External"/><Relationship Id="rId4173" Type="http://schemas.openxmlformats.org/officeDocument/2006/relationships/hyperlink" Target="https://www.nj.gov/cgi-bin/education/csg/15/csg1a.pl?string=LK-12K-120-1800&amp;maxhits=1000" TargetMode="External"/><Relationship Id="rId4380" Type="http://schemas.openxmlformats.org/officeDocument/2006/relationships/hyperlink" Target="https://www.nj.gov/cgi-bin/education/csg/15/csg1a.pl?string=QCOUNTYVOC&amp;maxhits=1000" TargetMode="External"/><Relationship Id="rId5224" Type="http://schemas.openxmlformats.org/officeDocument/2006/relationships/hyperlink" Target="https://www.nj.gov/cgi-bin/education/csg/15/csg1a.pl?string=NK-12K-123500plus&amp;maxhits=1000" TargetMode="External"/><Relationship Id="rId5431" Type="http://schemas.openxmlformats.org/officeDocument/2006/relationships/hyperlink" Target="https://www.nj.gov/cgi-bin/education/csg/15/csg1a.pl?string=EK-8K-8751plus&amp;maxhits=1000" TargetMode="External"/><Relationship Id="rId59" Type="http://schemas.openxmlformats.org/officeDocument/2006/relationships/hyperlink" Target="https://www.nj.gov/cgi-bin/education/csg/15/csg1a.pl?string=JK-12K-8401-750&amp;maxhits=1000" TargetMode="External"/><Relationship Id="rId1627" Type="http://schemas.openxmlformats.org/officeDocument/2006/relationships/hyperlink" Target="https://www.nj.gov/cgi-bin/education/csg/19/csg1a.pl?string=NK-12K-123500plus&amp;maxhits=1000" TargetMode="External"/><Relationship Id="rId1834" Type="http://schemas.openxmlformats.org/officeDocument/2006/relationships/hyperlink" Target="https://www.nj.gov/cgi-bin/education/csg/15/csg1a.pl?string=OCHARTER&amp;maxhits=1000" TargetMode="External"/><Relationship Id="rId4033" Type="http://schemas.openxmlformats.org/officeDocument/2006/relationships/hyperlink" Target="https://www.nj.gov/cgi-bin/education/csg/17/csg1a.pl?string=OCHARTER&amp;maxhits=1000" TargetMode="External"/><Relationship Id="rId4240" Type="http://schemas.openxmlformats.org/officeDocument/2006/relationships/hyperlink" Target="https://www.nj.gov/cgi-bin/education/csg/15/csg1a.pl?string=LK-12K-120-1800&amp;maxhits=1000" TargetMode="External"/><Relationship Id="rId3799" Type="http://schemas.openxmlformats.org/officeDocument/2006/relationships/hyperlink" Target="https://www.nj.gov/cgi-bin/education/csg/15/csg1a.pl?string=EK-8K-8751plus&amp;maxhits=1000" TargetMode="External"/><Relationship Id="rId4100" Type="http://schemas.openxmlformats.org/officeDocument/2006/relationships/hyperlink" Target="https://www.nj.gov/cgi-bin/education/csg/19/csg1a.pl?string=NK-12K-123500plus&amp;maxhits=1000" TargetMode="External"/><Relationship Id="rId1901" Type="http://schemas.openxmlformats.org/officeDocument/2006/relationships/hyperlink" Target="https://www.nj.gov/cgi-bin/education/csg/15/csg1a.pl?string=OCHARTER&amp;maxhits=1000" TargetMode="External"/><Relationship Id="rId3659" Type="http://schemas.openxmlformats.org/officeDocument/2006/relationships/hyperlink" Target="https://www.nj.gov/cgi-bin/education/csg/15/csg1a.pl?string=QCOUNTYVOC&amp;maxhits=1000" TargetMode="External"/><Relationship Id="rId3866" Type="http://schemas.openxmlformats.org/officeDocument/2006/relationships/hyperlink" Target="https://www.nj.gov/cgi-bin/education/csg/15/csg1a.pl?string=LK-12K-120-1800&amp;maxhits=1000" TargetMode="External"/><Relationship Id="rId4917" Type="http://schemas.openxmlformats.org/officeDocument/2006/relationships/hyperlink" Target="https://www.nj.gov/cgi-bin/education/csg/19/csg1a.pl?string=NK-12K-123500plus&amp;maxhits=1000" TargetMode="External"/><Relationship Id="rId5081" Type="http://schemas.openxmlformats.org/officeDocument/2006/relationships/hyperlink" Target="https://www.nj.gov/cgi-bin/education/csg/15/csg1a.pl?string=MK-12K-121800-3500&amp;maxhits=1000" TargetMode="External"/><Relationship Id="rId787" Type="http://schemas.openxmlformats.org/officeDocument/2006/relationships/hyperlink" Target="https://www.nj.gov/cgi-bin/education/csg/19/csg1a.pl?string=MK-12K-121800-3500&amp;maxhits=1000" TargetMode="External"/><Relationship Id="rId994" Type="http://schemas.openxmlformats.org/officeDocument/2006/relationships/hyperlink" Target="https://www.nj.gov/cgi-bin/education/csg/15/csg1a.pl?string=MK-12K-121800-3500&amp;maxhits=1000" TargetMode="External"/><Relationship Id="rId2468" Type="http://schemas.openxmlformats.org/officeDocument/2006/relationships/hyperlink" Target="https://www.nj.gov/cgi-bin/education/csg/19/csg1a.pl?string=JK-12K-8401-750&amp;maxhits=1000" TargetMode="External"/><Relationship Id="rId2675" Type="http://schemas.openxmlformats.org/officeDocument/2006/relationships/hyperlink" Target="https://www.nj.gov/cgi-bin/education/csg/15/csg1a.pl?string=GG9-127-129-12&amp;maxhits=1000" TargetMode="External"/><Relationship Id="rId2882" Type="http://schemas.openxmlformats.org/officeDocument/2006/relationships/hyperlink" Target="https://www.nj.gov/cgi-bin/education/csg/15/csg1a.pl?string=LK-12K-120-1800&amp;maxhits=1000" TargetMode="External"/><Relationship Id="rId3519" Type="http://schemas.openxmlformats.org/officeDocument/2006/relationships/hyperlink" Target="https://www.nj.gov/cgi-bin/education/csg/15/csg1a.pl?string=IK-12K-80-400&amp;maxhits=1000" TargetMode="External"/><Relationship Id="rId3726" Type="http://schemas.openxmlformats.org/officeDocument/2006/relationships/hyperlink" Target="https://www.nj.gov/cgi-bin/education/csg/15/csg1a.pl?string=EK-8K-8751plus&amp;maxhits=1000" TargetMode="External"/><Relationship Id="rId3933" Type="http://schemas.openxmlformats.org/officeDocument/2006/relationships/hyperlink" Target="https://www.nj.gov/cgi-bin/education/csg/15/csg1a.pl?string=NK-12K-123500plus&amp;maxhits=1000" TargetMode="External"/><Relationship Id="rId647" Type="http://schemas.openxmlformats.org/officeDocument/2006/relationships/hyperlink" Target="https://www.nj.gov/cgi-bin/education/csg/15/csg1a.pl?string=FG7-127-129-12&amp;maxhits=1000" TargetMode="External"/><Relationship Id="rId854" Type="http://schemas.openxmlformats.org/officeDocument/2006/relationships/hyperlink" Target="https://www.nj.gov/cgi-bin/education/csg/15/csg1a.pl?string=IK-12K-80-400&amp;maxhits=1000" TargetMode="External"/><Relationship Id="rId1277" Type="http://schemas.openxmlformats.org/officeDocument/2006/relationships/hyperlink" Target="https://www.nj.gov/cgi-bin/education/csg/15/csg1a.pl?string=EK-8K-8751plus&amp;maxhits=1000" TargetMode="External"/><Relationship Id="rId1484" Type="http://schemas.openxmlformats.org/officeDocument/2006/relationships/hyperlink" Target="https://www.nj.gov/cgi-bin/education/csg/15/csg1a.pl?string=AK-6K-6&amp;maxhits=1000" TargetMode="External"/><Relationship Id="rId1691" Type="http://schemas.openxmlformats.org/officeDocument/2006/relationships/hyperlink" Target="https://www.nj.gov/cgi-bin/education/csg/15/csg1a.pl?string=GG9-127-129-12&amp;maxhits=1000" TargetMode="External"/><Relationship Id="rId2328" Type="http://schemas.openxmlformats.org/officeDocument/2006/relationships/hyperlink" Target="https://www.nj.gov/cgi-bin/education/csg/14/csg1a.pl?string=MK-12K-121800-3500&amp;maxhits=1000" TargetMode="External"/><Relationship Id="rId2535" Type="http://schemas.openxmlformats.org/officeDocument/2006/relationships/hyperlink" Target="https://www.nj.gov/cgi-bin/education/csg/15/csg1a.pl?string=EK-8K-8751plus&amp;maxhits=1000" TargetMode="External"/><Relationship Id="rId2742" Type="http://schemas.openxmlformats.org/officeDocument/2006/relationships/hyperlink" Target="https://www.nj.gov/cgi-bin/education/csg/15/csg1a.pl?string=OCHARTER&amp;maxhits=1000" TargetMode="External"/><Relationship Id="rId507" Type="http://schemas.openxmlformats.org/officeDocument/2006/relationships/hyperlink" Target="https://www.nj.gov/cgi-bin/education/csg/15/csg1a.pl?string=AK-6K-6&amp;maxhits=1000" TargetMode="External"/><Relationship Id="rId714" Type="http://schemas.openxmlformats.org/officeDocument/2006/relationships/hyperlink" Target="https://www.nj.gov/cgi-bin/education/csg/17/csg1a.pl?string=OCHARTER&amp;maxhits=1000" TargetMode="External"/><Relationship Id="rId921" Type="http://schemas.openxmlformats.org/officeDocument/2006/relationships/hyperlink" Target="https://www.nj.gov/cgi-bin/education/csg/15/csg1a.pl?string=HK-12K-6&amp;maxhits=1000" TargetMode="External"/><Relationship Id="rId1137" Type="http://schemas.openxmlformats.org/officeDocument/2006/relationships/hyperlink" Target="https://www.nj.gov/cgi-bin/education/csg/15/csg1a.pl?string=OCHARTER&amp;maxhits=1000" TargetMode="External"/><Relationship Id="rId1344" Type="http://schemas.openxmlformats.org/officeDocument/2006/relationships/hyperlink" Target="https://www.nj.gov/cgi-bin/education/csg/15/csg1a.pl?string=MK-12K-121800-3500&amp;maxhits=1000" TargetMode="External"/><Relationship Id="rId1551" Type="http://schemas.openxmlformats.org/officeDocument/2006/relationships/hyperlink" Target="https://www.nj.gov/cgi-bin/education/csg/17/csg1a.pl?string=OCHARTER&amp;maxhits=1000" TargetMode="External"/><Relationship Id="rId2602" Type="http://schemas.openxmlformats.org/officeDocument/2006/relationships/hyperlink" Target="https://www.nj.gov/cgi-bin/education/csg/15/csg1a.pl?string=EK-8K-8751plus&amp;maxhits=1000" TargetMode="External"/><Relationship Id="rId5758" Type="http://schemas.openxmlformats.org/officeDocument/2006/relationships/hyperlink" Target="https://www.nj.gov/cgi-bin/education/csg/19/csg1a.pl?string=NK-12K-123500plus&amp;maxhits=1000" TargetMode="External"/><Relationship Id="rId50" Type="http://schemas.openxmlformats.org/officeDocument/2006/relationships/hyperlink" Target="https://www.nj.gov/cgi-bin/education/csg/15/csg1a.pl?string=NK-12K-123500plus&amp;maxhits=1000" TargetMode="External"/><Relationship Id="rId1204" Type="http://schemas.openxmlformats.org/officeDocument/2006/relationships/hyperlink" Target="https://www.nj.gov/cgi-bin/education/csg/15/csg1a.pl?string=LK-12K-120-1800&amp;maxhits=1000" TargetMode="External"/><Relationship Id="rId1411" Type="http://schemas.openxmlformats.org/officeDocument/2006/relationships/hyperlink" Target="https://www.nj.gov/cgi-bin/education/csg/15/csg1a.pl?string=EK-8K-8751plus&amp;maxhits=1000" TargetMode="External"/><Relationship Id="rId4567" Type="http://schemas.openxmlformats.org/officeDocument/2006/relationships/hyperlink" Target="https://www.nj.gov/cgi-bin/education/csg/15/csg1a.pl?string=EK-8K-8751plus&amp;maxhits=1000" TargetMode="External"/><Relationship Id="rId4774" Type="http://schemas.openxmlformats.org/officeDocument/2006/relationships/hyperlink" Target="https://www.nj.gov/cgi-bin/education/csg/15/csg1a.pl?string=IK-12K-80-400&amp;maxhits=1000" TargetMode="External"/><Relationship Id="rId5618" Type="http://schemas.openxmlformats.org/officeDocument/2006/relationships/hyperlink" Target="https://www.nj.gov/cgi-bin/education/csg/15/csg1a.pl?string=IK-12K-80-400&amp;maxhits=1000" TargetMode="External"/><Relationship Id="rId3169" Type="http://schemas.openxmlformats.org/officeDocument/2006/relationships/hyperlink" Target="https://www.nj.gov/cgi-bin/education/csg/17/csg1a.pl?string=OCHARTER&amp;maxhits=1000" TargetMode="External"/><Relationship Id="rId3376" Type="http://schemas.openxmlformats.org/officeDocument/2006/relationships/hyperlink" Target="https://www.nj.gov/cgi-bin/education/csg/15/csg1a.pl?string=MK-12K-121800-3500&amp;maxhits=1000" TargetMode="External"/><Relationship Id="rId3583" Type="http://schemas.openxmlformats.org/officeDocument/2006/relationships/hyperlink" Target="https://www.nj.gov/cgi-bin/education/csg/15/csg1a.pl?string=OCHARTER&amp;maxhits=1000" TargetMode="External"/><Relationship Id="rId4427" Type="http://schemas.openxmlformats.org/officeDocument/2006/relationships/hyperlink" Target="https://www.nj.gov/cgi-bin/education/csg/15/csg1a.pl?string=QCOUNTYVOC&amp;maxhits=1000" TargetMode="External"/><Relationship Id="rId4981" Type="http://schemas.openxmlformats.org/officeDocument/2006/relationships/hyperlink" Target="https://www.nj.gov/cgi-bin/education/csg/15/csg1a.pl?string=EK-8K-8751plus&amp;maxhits=1000" TargetMode="External"/><Relationship Id="rId297" Type="http://schemas.openxmlformats.org/officeDocument/2006/relationships/hyperlink" Target="https://www.nj.gov/cgi-bin/education/csg/15/csg1a.pl?string=AK-6K-6&amp;maxhits=1000" TargetMode="External"/><Relationship Id="rId2185" Type="http://schemas.openxmlformats.org/officeDocument/2006/relationships/hyperlink" Target="https://www.nj.gov/cgi-bin/education/csg/15/csg1a.pl?string=GG9-127-129-12&amp;maxhits=1000" TargetMode="External"/><Relationship Id="rId2392" Type="http://schemas.openxmlformats.org/officeDocument/2006/relationships/hyperlink" Target="https://www.nj.gov/cgi-bin/education/csg/17/csg1a.pl?string=OCHARTER&amp;maxhits=1000" TargetMode="External"/><Relationship Id="rId3029" Type="http://schemas.openxmlformats.org/officeDocument/2006/relationships/hyperlink" Target="https://www.nj.gov/cgi-bin/education/csg/15/csg1a.pl?string=NK-12K-123500plus&amp;maxhits=1000" TargetMode="External"/><Relationship Id="rId3236" Type="http://schemas.openxmlformats.org/officeDocument/2006/relationships/hyperlink" Target="https://www.nj.gov/cgi-bin/education/csg/17/csg1a.pl?string=OCHARTER&amp;maxhits=1000" TargetMode="External"/><Relationship Id="rId3790" Type="http://schemas.openxmlformats.org/officeDocument/2006/relationships/hyperlink" Target="https://www.nj.gov/cgi-bin/education/csg/15/csg1a.pl?string=IK-12K-80-400&amp;maxhits=1000" TargetMode="External"/><Relationship Id="rId4634" Type="http://schemas.openxmlformats.org/officeDocument/2006/relationships/hyperlink" Target="https://www.nj.gov/cgi-bin/education/csg/15/csg1a.pl?string=MK-12K-121800-3500&amp;maxhits=1000" TargetMode="External"/><Relationship Id="rId4841" Type="http://schemas.openxmlformats.org/officeDocument/2006/relationships/hyperlink" Target="https://www.nj.gov/cgi-bin/education/csg/17/csg1a.pl?string=OCHARTER&amp;maxhits=1000" TargetMode="External"/><Relationship Id="rId157" Type="http://schemas.openxmlformats.org/officeDocument/2006/relationships/hyperlink" Target="https://www.nj.gov/cgi-bin/education/csg/15/csg1a.pl?string=OCHARTER&amp;maxhits=1000" TargetMode="External"/><Relationship Id="rId364" Type="http://schemas.openxmlformats.org/officeDocument/2006/relationships/hyperlink" Target="https://www.nj.gov/cgi-bin/education/csg/15/csg1a.pl?string=QCOUNTYVOC&amp;maxhits=1000" TargetMode="External"/><Relationship Id="rId2045" Type="http://schemas.openxmlformats.org/officeDocument/2006/relationships/hyperlink" Target="https://www.nj.gov/cgi-bin/education/csg/15/csg1a.pl?string=NK-12K-123500plus&amp;maxhits=1000" TargetMode="External"/><Relationship Id="rId3443" Type="http://schemas.openxmlformats.org/officeDocument/2006/relationships/hyperlink" Target="https://www.nj.gov/cgi-bin/education/csg/15/csg1a.pl?string=AK-6K-6&amp;maxhits=1000" TargetMode="External"/><Relationship Id="rId3650" Type="http://schemas.openxmlformats.org/officeDocument/2006/relationships/hyperlink" Target="https://www.nj.gov/cgi-bin/education/csg/15/csg1a.pl?string=GG9-127-129-12&amp;maxhits=1000" TargetMode="External"/><Relationship Id="rId4701" Type="http://schemas.openxmlformats.org/officeDocument/2006/relationships/hyperlink" Target="https://www.nj.gov/cgi-bin/education/csg/15/csg1a.pl?string=LK-12K-120-1800&amp;maxhits=1000" TargetMode="External"/><Relationship Id="rId571" Type="http://schemas.openxmlformats.org/officeDocument/2006/relationships/hyperlink" Target="https://www.nj.gov/cgi-bin/education/csg/15/csg1a.pl?string=LK-12K-120-1800&amp;maxhits=1000" TargetMode="External"/><Relationship Id="rId2252" Type="http://schemas.openxmlformats.org/officeDocument/2006/relationships/hyperlink" Target="https://www.nj.gov/cgi-bin/education/csg/15/csg1a.pl?string=IK-12K-80-400&amp;maxhits=1000" TargetMode="External"/><Relationship Id="rId3303" Type="http://schemas.openxmlformats.org/officeDocument/2006/relationships/hyperlink" Target="https://www.nj.gov/cgi-bin/education/csg/19/csg1a.pl?string=LK-12K-120-1800&amp;maxhits=1000" TargetMode="External"/><Relationship Id="rId3510" Type="http://schemas.openxmlformats.org/officeDocument/2006/relationships/hyperlink" Target="https://www.nj.gov/cgi-bin/education/csg/15/csg1a.pl?string=AK-6K-6&amp;maxhits=1000" TargetMode="External"/><Relationship Id="rId224" Type="http://schemas.openxmlformats.org/officeDocument/2006/relationships/hyperlink" Target="https://www.nj.gov/cgi-bin/education/csg/15/csg1a.pl?string=JK-12K-8401-750&amp;maxhits=1000" TargetMode="External"/><Relationship Id="rId431" Type="http://schemas.openxmlformats.org/officeDocument/2006/relationships/hyperlink" Target="https://www.nj.gov/cgi-bin/education/csg/15/csg1a.pl?string=CK-8K-80-400&amp;maxhits=1000" TargetMode="External"/><Relationship Id="rId1061" Type="http://schemas.openxmlformats.org/officeDocument/2006/relationships/hyperlink" Target="https://www.nj.gov/cgi-bin/education/csg/15/csg1a.pl?string=OCHARTER&amp;maxhits=1000" TargetMode="External"/><Relationship Id="rId2112" Type="http://schemas.openxmlformats.org/officeDocument/2006/relationships/hyperlink" Target="https://www.nj.gov/cgi-bin/education/csg/15/csg1a.pl?string=LK-12K-120-1800&amp;maxhits=1000" TargetMode="External"/><Relationship Id="rId5268" Type="http://schemas.openxmlformats.org/officeDocument/2006/relationships/hyperlink" Target="https://www.nj.gov/cgi-bin/education/csg/15/csg1a.pl?string=AK-6K-6&amp;maxhits=1000" TargetMode="External"/><Relationship Id="rId5475" Type="http://schemas.openxmlformats.org/officeDocument/2006/relationships/hyperlink" Target="https://www.nj.gov/cgi-bin/education/csg/15/csg1a.pl?string=AK-6K-6&amp;maxhits=1000" TargetMode="External"/><Relationship Id="rId5682" Type="http://schemas.openxmlformats.org/officeDocument/2006/relationships/hyperlink" Target="https://www.nj.gov/cgi-bin/education/csg/17/csg1a.pl?string=OCHARTER&amp;maxhits=1000" TargetMode="External"/><Relationship Id="rId1878" Type="http://schemas.openxmlformats.org/officeDocument/2006/relationships/hyperlink" Target="https://www.nj.gov/cgi-bin/education/csg/15/csg1a.pl?string=DK-8K-8401-750&amp;maxhits=1000" TargetMode="External"/><Relationship Id="rId2929" Type="http://schemas.openxmlformats.org/officeDocument/2006/relationships/hyperlink" Target="https://www.nj.gov/cgi-bin/education/csg/15/csg1a.pl?string=GG9-127-129-12&amp;maxhits=1000" TargetMode="External"/><Relationship Id="rId4077" Type="http://schemas.openxmlformats.org/officeDocument/2006/relationships/hyperlink" Target="https://www.nj.gov/cgi-bin/education/csg/19/csg1a.pl?string=GG9-127-129-12&amp;maxhits=1000" TargetMode="External"/><Relationship Id="rId4284" Type="http://schemas.openxmlformats.org/officeDocument/2006/relationships/hyperlink" Target="https://www.nj.gov/cgi-bin/education/csg/15/csg1a.pl?string=OCHARTER&amp;maxhits=1000" TargetMode="External"/><Relationship Id="rId4491" Type="http://schemas.openxmlformats.org/officeDocument/2006/relationships/hyperlink" Target="https://www.nj.gov/cgi-bin/education/csg/15/csg1a.pl?string=CK-8K-80-400&amp;maxhits=1000" TargetMode="External"/><Relationship Id="rId5128" Type="http://schemas.openxmlformats.org/officeDocument/2006/relationships/hyperlink" Target="https://www.nj.gov/cgi-bin/education/csg/15/csg1a.pl?string=QCOUNTYVOC&amp;maxhits=1000" TargetMode="External"/><Relationship Id="rId5335" Type="http://schemas.openxmlformats.org/officeDocument/2006/relationships/hyperlink" Target="https://www.nj.gov/cgi-bin/education/csg/15/csg1a.pl?string=NK-12K-123500plus&amp;maxhits=1000" TargetMode="External"/><Relationship Id="rId5542" Type="http://schemas.openxmlformats.org/officeDocument/2006/relationships/hyperlink" Target="https://www.nj.gov/cgi-bin/education/csg/15/csg1a.pl?string=QCOUNTYVOC&amp;maxhits=1000" TargetMode="External"/><Relationship Id="rId1738" Type="http://schemas.openxmlformats.org/officeDocument/2006/relationships/hyperlink" Target="https://www.nj.gov/cgi-bin/education/csg/15/csg1a.pl?string=GG9-127-129-12&amp;maxhits=1000" TargetMode="External"/><Relationship Id="rId3093" Type="http://schemas.openxmlformats.org/officeDocument/2006/relationships/hyperlink" Target="https://www.nj.gov/cgi-bin/education/csg/15/csg1a.pl?string=OCHARTER&amp;maxhits=1000" TargetMode="External"/><Relationship Id="rId4144" Type="http://schemas.openxmlformats.org/officeDocument/2006/relationships/hyperlink" Target="https://www.nj.gov/cgi-bin/education/csg/15/csg1a.pl?string=QCOUNTYVOC&amp;maxhits=1000" TargetMode="External"/><Relationship Id="rId4351" Type="http://schemas.openxmlformats.org/officeDocument/2006/relationships/hyperlink" Target="https://www.nj.gov/cgi-bin/education/csg/15/csg1a.pl?string=IK-12K-80-400&amp;maxhits=1000" TargetMode="External"/><Relationship Id="rId5402" Type="http://schemas.openxmlformats.org/officeDocument/2006/relationships/hyperlink" Target="https://www.nj.gov/cgi-bin/education/csg/15/csg1a.pl?string=IK-12K-80-400&amp;maxhits=1000" TargetMode="External"/><Relationship Id="rId1945" Type="http://schemas.openxmlformats.org/officeDocument/2006/relationships/hyperlink" Target="https://www.nj.gov/cgi-bin/education/csg/15/csg1a.pl?string=AK-6K-6&amp;maxhits=1000" TargetMode="External"/><Relationship Id="rId3160" Type="http://schemas.openxmlformats.org/officeDocument/2006/relationships/hyperlink" Target="https://www.nj.gov/cgi-bin/education/csg/14/csg1a.pl?string=NK-12K-123500plus&amp;maxhits=1000" TargetMode="External"/><Relationship Id="rId4004" Type="http://schemas.openxmlformats.org/officeDocument/2006/relationships/hyperlink" Target="https://www.nj.gov/cgi-bin/education/csg/17/csg1a.pl?string=OCHARTER&amp;maxhits=1000" TargetMode="External"/><Relationship Id="rId4211" Type="http://schemas.openxmlformats.org/officeDocument/2006/relationships/hyperlink" Target="https://www.nj.gov/cgi-bin/education/csg/15/csg1a.pl?string=GG9-127-129-12&amp;maxhits=1000" TargetMode="External"/><Relationship Id="rId1805" Type="http://schemas.openxmlformats.org/officeDocument/2006/relationships/hyperlink" Target="https://www.nj.gov/cgi-bin/education/csg/15/csg1a.pl?string=OCHARTER&amp;maxhits=1000" TargetMode="External"/><Relationship Id="rId3020" Type="http://schemas.openxmlformats.org/officeDocument/2006/relationships/hyperlink" Target="https://www.nj.gov/cgi-bin/education/csg/15/csg1a.pl?string=GG9-127-129-12&amp;maxhits=1000" TargetMode="External"/><Relationship Id="rId3977" Type="http://schemas.openxmlformats.org/officeDocument/2006/relationships/hyperlink" Target="https://www.nj.gov/cgi-bin/education/csg/14/csg1a.pl?string=DK-8K-8401-750&amp;maxhits=1000" TargetMode="External"/><Relationship Id="rId898" Type="http://schemas.openxmlformats.org/officeDocument/2006/relationships/hyperlink" Target="https://www.nj.gov/cgi-bin/education/csg/15/csg1a.pl?string=LK-12K-120-1800&amp;maxhits=1000" TargetMode="External"/><Relationship Id="rId2579" Type="http://schemas.openxmlformats.org/officeDocument/2006/relationships/hyperlink" Target="https://www.nj.gov/cgi-bin/education/csg/15/csg1a.pl?string=OCHARTER&amp;maxhits=1000" TargetMode="External"/><Relationship Id="rId2786" Type="http://schemas.openxmlformats.org/officeDocument/2006/relationships/hyperlink" Target="https://www.nj.gov/cgi-bin/education/csg/15/csg1a.pl?string=AK-6K-6&amp;maxhits=1000" TargetMode="External"/><Relationship Id="rId2993" Type="http://schemas.openxmlformats.org/officeDocument/2006/relationships/hyperlink" Target="https://www.nj.gov/cgi-bin/education/csg/15/csg1a.pl?string=MK-12K-121800-3500&amp;maxhits=1000" TargetMode="External"/><Relationship Id="rId3837" Type="http://schemas.openxmlformats.org/officeDocument/2006/relationships/hyperlink" Target="https://www.nj.gov/cgi-bin/education/csg/15/csg1a.pl?string=OCHARTER&amp;maxhits=1000" TargetMode="External"/><Relationship Id="rId5192" Type="http://schemas.openxmlformats.org/officeDocument/2006/relationships/hyperlink" Target="https://www.nj.gov/cgi-bin/education/csg/15/csg1a.pl?string=JK-12K-8401-750&amp;maxhits=1000" TargetMode="External"/><Relationship Id="rId758" Type="http://schemas.openxmlformats.org/officeDocument/2006/relationships/hyperlink" Target="https://www.nj.gov/cgi-bin/education/csg/17/csg1a.pl?string=OCHARTER&amp;maxhits=1000" TargetMode="External"/><Relationship Id="rId965" Type="http://schemas.openxmlformats.org/officeDocument/2006/relationships/hyperlink" Target="https://www.nj.gov/cgi-bin/education/csg/15/csg1a.pl?string=OCHARTER&amp;maxhits=1000" TargetMode="External"/><Relationship Id="rId1388" Type="http://schemas.openxmlformats.org/officeDocument/2006/relationships/hyperlink" Target="https://www.nj.gov/cgi-bin/education/csg/15/csg1a.pl?string=IK-12K-80-400&amp;maxhits=1000" TargetMode="External"/><Relationship Id="rId1595" Type="http://schemas.openxmlformats.org/officeDocument/2006/relationships/hyperlink" Target="https://www.nj.gov/cgi-bin/education/csg/19/csg1a.pl?string=GG9-127-129-12&amp;maxhits=1000" TargetMode="External"/><Relationship Id="rId2439" Type="http://schemas.openxmlformats.org/officeDocument/2006/relationships/hyperlink" Target="https://www.nj.gov/cgi-bin/education/csg/19/csg1a.pl?string=NK-12K-123500plus&amp;maxhits=1000" TargetMode="External"/><Relationship Id="rId2646" Type="http://schemas.openxmlformats.org/officeDocument/2006/relationships/hyperlink" Target="https://www.nj.gov/cgi-bin/education/csg/15/csg1a.pl?string=OCHARTER&amp;maxhits=1000" TargetMode="External"/><Relationship Id="rId2853" Type="http://schemas.openxmlformats.org/officeDocument/2006/relationships/hyperlink" Target="https://www.nj.gov/cgi-bin/education/csg/15/csg1a.pl?string=MK-12K-121800-3500&amp;maxhits=1000" TargetMode="External"/><Relationship Id="rId3904" Type="http://schemas.openxmlformats.org/officeDocument/2006/relationships/hyperlink" Target="https://www.nj.gov/cgi-bin/education/csg/15/csg1a.pl?string=LK-12K-120-1800&amp;maxhits=1000" TargetMode="External"/><Relationship Id="rId5052" Type="http://schemas.openxmlformats.org/officeDocument/2006/relationships/hyperlink" Target="https://www.nj.gov/cgi-bin/education/csg/15/csg1a.pl?string=LK-12K-120-1800&amp;maxhits=1000" TargetMode="External"/><Relationship Id="rId94" Type="http://schemas.openxmlformats.org/officeDocument/2006/relationships/hyperlink" Target="https://www.nj.gov/cgi-bin/education/csg/15/csg1a.pl?string=IK-12K-80-400&amp;maxhits=1000" TargetMode="External"/><Relationship Id="rId618" Type="http://schemas.openxmlformats.org/officeDocument/2006/relationships/hyperlink" Target="https://www.nj.gov/cgi-bin/education/csg/15/csg1a.pl?string=MK-12K-121800-3500&amp;maxhits=1000" TargetMode="External"/><Relationship Id="rId825" Type="http://schemas.openxmlformats.org/officeDocument/2006/relationships/hyperlink" Target="https://www.nj.gov/cgi-bin/education/csg/19/csg1a.pl?string=LK-12K-120-1800&amp;maxhits=1000" TargetMode="External"/><Relationship Id="rId1248" Type="http://schemas.openxmlformats.org/officeDocument/2006/relationships/hyperlink" Target="https://www.nj.gov/cgi-bin/education/csg/15/csg1a.pl?string=EK-8K-8751plus&amp;maxhits=1000" TargetMode="External"/><Relationship Id="rId1455" Type="http://schemas.openxmlformats.org/officeDocument/2006/relationships/hyperlink" Target="https://www.nj.gov/cgi-bin/education/csg/15/csg1a.pl?string=OCHARTER&amp;maxhits=1000" TargetMode="External"/><Relationship Id="rId1662" Type="http://schemas.openxmlformats.org/officeDocument/2006/relationships/hyperlink" Target="https://www.nj.gov/cgi-bin/education/csg/15/csg1a.pl?string=MK-12K-121800-3500&amp;maxhits=1000" TargetMode="External"/><Relationship Id="rId2506" Type="http://schemas.openxmlformats.org/officeDocument/2006/relationships/hyperlink" Target="https://www.nj.gov/cgi-bin/education/csg/15/csg1a.pl?string=NK-12K-123500plus&amp;maxhits=1000" TargetMode="External"/><Relationship Id="rId1108" Type="http://schemas.openxmlformats.org/officeDocument/2006/relationships/hyperlink" Target="https://www.nj.gov/cgi-bin/education/csg/15/csg1a.pl?string=NK-12K-123500plus&amp;maxhits=1000" TargetMode="External"/><Relationship Id="rId1315" Type="http://schemas.openxmlformats.org/officeDocument/2006/relationships/hyperlink" Target="https://www.nj.gov/cgi-bin/education/csg/15/csg1a.pl?string=EK-8K-8751plus&amp;maxhits=1000" TargetMode="External"/><Relationship Id="rId2713" Type="http://schemas.openxmlformats.org/officeDocument/2006/relationships/hyperlink" Target="https://www.nj.gov/cgi-bin/education/csg/15/csg1a.pl?string=NK-12K-123500plus&amp;maxhits=1000" TargetMode="External"/><Relationship Id="rId2920" Type="http://schemas.openxmlformats.org/officeDocument/2006/relationships/hyperlink" Target="https://www.nj.gov/cgi-bin/education/csg/15/csg1a.pl?string=NK-12K-123500plus&amp;maxhits=1000" TargetMode="External"/><Relationship Id="rId4678" Type="http://schemas.openxmlformats.org/officeDocument/2006/relationships/hyperlink" Target="https://www.nj.gov/cgi-bin/education/csg/15/csg1a.pl?string=OCHARTER&amp;maxhits=1000" TargetMode="External"/><Relationship Id="rId1522" Type="http://schemas.openxmlformats.org/officeDocument/2006/relationships/hyperlink" Target="https://www.nj.gov/cgi-bin/education/csg/17/csg1a.pl?string=OCHARTER&amp;maxhits=1000" TargetMode="External"/><Relationship Id="rId4885" Type="http://schemas.openxmlformats.org/officeDocument/2006/relationships/hyperlink" Target="https://www.nj.gov/cgi-bin/education/csg/17/csg1a.pl?string=MK-12K-121800-3500&amp;maxhits=1000" TargetMode="External"/><Relationship Id="rId5729" Type="http://schemas.openxmlformats.org/officeDocument/2006/relationships/hyperlink" Target="https://www.nj.gov/cgi-bin/education/csg/17/csg1a.pl?string=JK-12K-8401-750&amp;maxhits=1000" TargetMode="External"/><Relationship Id="rId21" Type="http://schemas.openxmlformats.org/officeDocument/2006/relationships/hyperlink" Target="https://www.nj.gov/cgi-bin/education/csg/15/csg1a.pl?string=EK-8K-8751plus&amp;maxhits=1000" TargetMode="External"/><Relationship Id="rId2089" Type="http://schemas.openxmlformats.org/officeDocument/2006/relationships/hyperlink" Target="https://www.nj.gov/cgi-bin/education/csg/15/csg1a.pl?string=GG9-127-129-12&amp;maxhits=1000" TargetMode="External"/><Relationship Id="rId3487" Type="http://schemas.openxmlformats.org/officeDocument/2006/relationships/hyperlink" Target="https://www.nj.gov/cgi-bin/education/csg/15/csg1a.pl?string=MK-12K-121800-3500&amp;maxhits=1000" TargetMode="External"/><Relationship Id="rId3694" Type="http://schemas.openxmlformats.org/officeDocument/2006/relationships/hyperlink" Target="https://www.nj.gov/cgi-bin/education/csg/15/csg1a.pl?string=JK-12K-8401-750&amp;maxhits=1000" TargetMode="External"/><Relationship Id="rId4538" Type="http://schemas.openxmlformats.org/officeDocument/2006/relationships/hyperlink" Target="https://www.nj.gov/cgi-bin/education/csg/15/csg1a.pl?string=LK-12K-120-1800&amp;maxhits=1000" TargetMode="External"/><Relationship Id="rId4745" Type="http://schemas.openxmlformats.org/officeDocument/2006/relationships/hyperlink" Target="https://www.nj.gov/cgi-bin/education/csg/15/csg1a.pl?string=EK-8K-8751plus&amp;maxhits=1000" TargetMode="External"/><Relationship Id="rId4952" Type="http://schemas.openxmlformats.org/officeDocument/2006/relationships/hyperlink" Target="https://www.nj.gov/cgi-bin/education/csg/19/csg1a.pl?string=JK-12K-8401-750&amp;maxhits=1000" TargetMode="External"/><Relationship Id="rId2296" Type="http://schemas.openxmlformats.org/officeDocument/2006/relationships/hyperlink" Target="https://www.nj.gov/cgi-bin/education/csg/15/csg1a.pl?string=KK-12K-8751plus&amp;maxhits=1000" TargetMode="External"/><Relationship Id="rId3347" Type="http://schemas.openxmlformats.org/officeDocument/2006/relationships/hyperlink" Target="https://www.nj.gov/cgi-bin/education/csg/15/csg1a.pl?string=GG9-127-129-12&amp;maxhits=1000" TargetMode="External"/><Relationship Id="rId3554" Type="http://schemas.openxmlformats.org/officeDocument/2006/relationships/hyperlink" Target="https://www.nj.gov/cgi-bin/education/csg/15/csg1a.pl?string=AK-6K-6&amp;maxhits=1000" TargetMode="External"/><Relationship Id="rId3761" Type="http://schemas.openxmlformats.org/officeDocument/2006/relationships/hyperlink" Target="https://www.nj.gov/cgi-bin/education/csg/15/csg1a.pl?string=EK-8K-8751plus&amp;maxhits=1000" TargetMode="External"/><Relationship Id="rId4605" Type="http://schemas.openxmlformats.org/officeDocument/2006/relationships/hyperlink" Target="https://www.nj.gov/cgi-bin/education/csg/15/csg1a.pl?string=MK-12K-121800-3500&amp;maxhits=1000" TargetMode="External"/><Relationship Id="rId4812" Type="http://schemas.openxmlformats.org/officeDocument/2006/relationships/hyperlink" Target="https://www.nj.gov/cgi-bin/education/csg/14/csg1a.pl?string=MK-12K-121800-3500&amp;maxhits=1000" TargetMode="External"/><Relationship Id="rId268" Type="http://schemas.openxmlformats.org/officeDocument/2006/relationships/hyperlink" Target="https://www.nj.gov/cgi-bin/education/csg/15/csg1a.pl?string=OCHARTER&amp;maxhits=1000" TargetMode="External"/><Relationship Id="rId475" Type="http://schemas.openxmlformats.org/officeDocument/2006/relationships/hyperlink" Target="https://www.nj.gov/cgi-bin/education/csg/15/csg1a.pl?string=GG9-127-129-12&amp;maxhits=1000" TargetMode="External"/><Relationship Id="rId682" Type="http://schemas.openxmlformats.org/officeDocument/2006/relationships/hyperlink" Target="https://www.nj.gov/cgi-bin/education/csg/17/csg1a.pl?string=JK-12K-8401-750&amp;maxhits=1000" TargetMode="External"/><Relationship Id="rId2156" Type="http://schemas.openxmlformats.org/officeDocument/2006/relationships/hyperlink" Target="https://www.nj.gov/cgi-bin/education/csg/15/csg1a.pl?string=AK-6K-6&amp;maxhits=1000" TargetMode="External"/><Relationship Id="rId2363" Type="http://schemas.openxmlformats.org/officeDocument/2006/relationships/hyperlink" Target="https://www.nj.gov/cgi-bin/education/csg/17/csg1a.pl?string=OCHARTER&amp;maxhits=1000" TargetMode="External"/><Relationship Id="rId2570" Type="http://schemas.openxmlformats.org/officeDocument/2006/relationships/hyperlink" Target="https://www.nj.gov/cgi-bin/education/csg/15/csg1a.pl?string=NK-12K-123500plus&amp;maxhits=1000" TargetMode="External"/><Relationship Id="rId3207" Type="http://schemas.openxmlformats.org/officeDocument/2006/relationships/hyperlink" Target="https://www.nj.gov/cgi-bin/education/csg/17/csg1a.pl?string=OCHARTER&amp;maxhits=1000" TargetMode="External"/><Relationship Id="rId3414" Type="http://schemas.openxmlformats.org/officeDocument/2006/relationships/hyperlink" Target="https://www.nj.gov/cgi-bin/education/csg/15/csg1a.pl?string=LK-12K-120-1800&amp;maxhits=1000" TargetMode="External"/><Relationship Id="rId3621" Type="http://schemas.openxmlformats.org/officeDocument/2006/relationships/hyperlink" Target="https://www.nj.gov/cgi-bin/education/csg/15/csg1a.pl?string=OCHARTER&amp;maxhits=1000" TargetMode="External"/><Relationship Id="rId128" Type="http://schemas.openxmlformats.org/officeDocument/2006/relationships/hyperlink" Target="https://www.nj.gov/cgi-bin/education/csg/15/csg1a.pl?string=EK-8K-8751plus&amp;maxhits=1000" TargetMode="External"/><Relationship Id="rId335" Type="http://schemas.openxmlformats.org/officeDocument/2006/relationships/hyperlink" Target="https://www.nj.gov/cgi-bin/education/csg/15/csg1a.pl?string=CK-8K-80-400&amp;maxhits=1000" TargetMode="External"/><Relationship Id="rId542" Type="http://schemas.openxmlformats.org/officeDocument/2006/relationships/hyperlink" Target="https://www.nj.gov/cgi-bin/education/csg/15/csg1a.pl?string=EK-8K-8751plus&amp;maxhits=1000" TargetMode="External"/><Relationship Id="rId1172" Type="http://schemas.openxmlformats.org/officeDocument/2006/relationships/hyperlink" Target="https://www.nj.gov/cgi-bin/education/csg/15/csg1a.pl?string=CK-8K-80-400&amp;maxhits=1000" TargetMode="External"/><Relationship Id="rId2016" Type="http://schemas.openxmlformats.org/officeDocument/2006/relationships/hyperlink" Target="https://www.nj.gov/cgi-bin/education/csg/15/csg1a.pl?string=NK-12K-123500plus&amp;maxhits=1000" TargetMode="External"/><Relationship Id="rId2223" Type="http://schemas.openxmlformats.org/officeDocument/2006/relationships/hyperlink" Target="https://www.nj.gov/cgi-bin/education/csg/15/csg1a.pl?string=OCHARTER&amp;maxhits=1000" TargetMode="External"/><Relationship Id="rId2430" Type="http://schemas.openxmlformats.org/officeDocument/2006/relationships/hyperlink" Target="https://www.nj.gov/cgi-bin/education/csg/19/csg1a.pl?string=AK-6K-6&amp;maxhits=1000" TargetMode="External"/><Relationship Id="rId5379" Type="http://schemas.openxmlformats.org/officeDocument/2006/relationships/hyperlink" Target="https://www.nj.gov/cgi-bin/education/csg/15/csg1a.pl?string=CK-8K-80-400&amp;maxhits=1000" TargetMode="External"/><Relationship Id="rId5586" Type="http://schemas.openxmlformats.org/officeDocument/2006/relationships/hyperlink" Target="https://www.nj.gov/cgi-bin/education/csg/15/csg1a.pl?string=MK-12K-121800-3500&amp;maxhits=1000" TargetMode="External"/><Relationship Id="rId5793" Type="http://schemas.openxmlformats.org/officeDocument/2006/relationships/hyperlink" Target="https://www.nj.gov/cgi-bin/education/csg/19/csg1a.pl?string=LK-12K-120-1800&amp;maxhits=1000" TargetMode="External"/><Relationship Id="rId402" Type="http://schemas.openxmlformats.org/officeDocument/2006/relationships/hyperlink" Target="https://www.nj.gov/cgi-bin/education/csg/15/csg1a.pl?string=AK-6K-6&amp;maxhits=1000" TargetMode="External"/><Relationship Id="rId1032" Type="http://schemas.openxmlformats.org/officeDocument/2006/relationships/hyperlink" Target="https://www.nj.gov/cgi-bin/education/csg/15/csg1a.pl?string=MK-12K-121800-3500&amp;maxhits=1000" TargetMode="External"/><Relationship Id="rId4188" Type="http://schemas.openxmlformats.org/officeDocument/2006/relationships/hyperlink" Target="https://www.nj.gov/cgi-bin/education/csg/15/csg1a.pl?string=NK-12K-123500plus&amp;maxhits=1000" TargetMode="External"/><Relationship Id="rId4395" Type="http://schemas.openxmlformats.org/officeDocument/2006/relationships/hyperlink" Target="https://www.nj.gov/cgi-bin/education/csg/15/csg1a.pl?string=OCHARTER&amp;maxhits=1000" TargetMode="External"/><Relationship Id="rId5239" Type="http://schemas.openxmlformats.org/officeDocument/2006/relationships/hyperlink" Target="https://www.nj.gov/cgi-bin/education/csg/15/csg1a.pl?string=OCHARTER&amp;maxhits=1000" TargetMode="External"/><Relationship Id="rId5446" Type="http://schemas.openxmlformats.org/officeDocument/2006/relationships/hyperlink" Target="https://www.nj.gov/cgi-bin/education/csg/15/csg1a.pl?string=IK-12K-80-400&amp;maxhits=1000" TargetMode="External"/><Relationship Id="rId1989" Type="http://schemas.openxmlformats.org/officeDocument/2006/relationships/hyperlink" Target="https://www.nj.gov/cgi-bin/education/csg/15/csg1a.pl?string=IK-12K-80-400&amp;maxhits=1000" TargetMode="External"/><Relationship Id="rId4048" Type="http://schemas.openxmlformats.org/officeDocument/2006/relationships/hyperlink" Target="https://www.nj.gov/cgi-bin/education/csg/17/csg1a.pl?string=OCHARTER&amp;maxhits=1000" TargetMode="External"/><Relationship Id="rId4255" Type="http://schemas.openxmlformats.org/officeDocument/2006/relationships/hyperlink" Target="https://www.nj.gov/cgi-bin/education/csg/15/csg1a.pl?string=MK-12K-121800-3500&amp;maxhits=1000" TargetMode="External"/><Relationship Id="rId5306" Type="http://schemas.openxmlformats.org/officeDocument/2006/relationships/hyperlink" Target="https://www.nj.gov/cgi-bin/education/csg/15/csg1a.pl?string=GG9-127-129-12&amp;maxhits=1000" TargetMode="External"/><Relationship Id="rId5653" Type="http://schemas.openxmlformats.org/officeDocument/2006/relationships/hyperlink" Target="https://www.nj.gov/cgi-bin/education/csg/17/csg1a.pl?string=OCHARTER&amp;maxhits=1000" TargetMode="External"/><Relationship Id="rId1849" Type="http://schemas.openxmlformats.org/officeDocument/2006/relationships/hyperlink" Target="https://www.nj.gov/cgi-bin/education/csg/15/csg1a.pl?string=EK-8K-8751plus&amp;maxhits=1000" TargetMode="External"/><Relationship Id="rId3064" Type="http://schemas.openxmlformats.org/officeDocument/2006/relationships/hyperlink" Target="https://www.nj.gov/cgi-bin/education/csg/15/csg1a.pl?string=DK-8K-8401-750&amp;maxhits=1000" TargetMode="External"/><Relationship Id="rId4462" Type="http://schemas.openxmlformats.org/officeDocument/2006/relationships/hyperlink" Target="https://www.nj.gov/cgi-bin/education/csg/15/csg1a.pl?string=NK-12K-123500plus&amp;maxhits=1000" TargetMode="External"/><Relationship Id="rId5513" Type="http://schemas.openxmlformats.org/officeDocument/2006/relationships/hyperlink" Target="https://www.nj.gov/cgi-bin/education/csg/15/csg1a.pl?string=NK-12K-123500plus&amp;maxhits=1000" TargetMode="External"/><Relationship Id="rId5720" Type="http://schemas.openxmlformats.org/officeDocument/2006/relationships/hyperlink" Target="https://www.nj.gov/cgi-bin/education/csg/17/csg1a.pl?string=OCHARTER&amp;maxhits=1000" TargetMode="External"/><Relationship Id="rId192" Type="http://schemas.openxmlformats.org/officeDocument/2006/relationships/hyperlink" Target="https://www.nj.gov/cgi-bin/education/csg/15/csg1a.pl?string=EK-8K-8751plus&amp;maxhits=1000" TargetMode="External"/><Relationship Id="rId1709" Type="http://schemas.openxmlformats.org/officeDocument/2006/relationships/hyperlink" Target="https://www.nj.gov/cgi-bin/education/csg/15/csg1a.pl?string=MK-12K-121800-3500&amp;maxhits=1000" TargetMode="External"/><Relationship Id="rId1916" Type="http://schemas.openxmlformats.org/officeDocument/2006/relationships/hyperlink" Target="https://www.nj.gov/cgi-bin/education/csg/15/csg1a.pl?string=AK-6K-6&amp;maxhits=1000" TargetMode="External"/><Relationship Id="rId3271" Type="http://schemas.openxmlformats.org/officeDocument/2006/relationships/hyperlink" Target="https://www.nj.gov/cgi-bin/education/csg/19/csg1a.pl?string=MK-12K-121800-3500&amp;maxhits=1000" TargetMode="External"/><Relationship Id="rId4115" Type="http://schemas.openxmlformats.org/officeDocument/2006/relationships/hyperlink" Target="https://www.nj.gov/cgi-bin/education/csg/19/csg1a.pl?string=NK-12K-123500plus&amp;maxhits=1000" TargetMode="External"/><Relationship Id="rId4322" Type="http://schemas.openxmlformats.org/officeDocument/2006/relationships/hyperlink" Target="https://www.nj.gov/cgi-bin/education/csg/15/csg1a.pl?string=MK-12K-121800-3500&amp;maxhits=1000" TargetMode="External"/><Relationship Id="rId2080" Type="http://schemas.openxmlformats.org/officeDocument/2006/relationships/hyperlink" Target="https://www.nj.gov/cgi-bin/education/csg/15/csg1a.pl?string=NK-12K-123500plus&amp;maxhits=1000" TargetMode="External"/><Relationship Id="rId3131" Type="http://schemas.openxmlformats.org/officeDocument/2006/relationships/hyperlink" Target="https://www.nj.gov/cgi-bin/education/csg/15/csg1a.pl?string=FG7-127-129-12&amp;maxhits=1000" TargetMode="External"/><Relationship Id="rId2897" Type="http://schemas.openxmlformats.org/officeDocument/2006/relationships/hyperlink" Target="https://www.nj.gov/cgi-bin/education/csg/15/csg1a.pl?string=GG9-127-129-12&amp;maxhits=1000" TargetMode="External"/><Relationship Id="rId3948" Type="http://schemas.openxmlformats.org/officeDocument/2006/relationships/hyperlink" Target="https://www.nj.gov/cgi-bin/education/csg/15/csg1a.pl?string=AK-6K-6&amp;maxhits=1000" TargetMode="External"/><Relationship Id="rId5096" Type="http://schemas.openxmlformats.org/officeDocument/2006/relationships/hyperlink" Target="https://www.nj.gov/cgi-bin/education/csg/15/csg1a.pl?string=EK-8K-8751plus&amp;maxhits=1000" TargetMode="External"/><Relationship Id="rId869" Type="http://schemas.openxmlformats.org/officeDocument/2006/relationships/hyperlink" Target="https://www.nj.gov/cgi-bin/education/csg/15/csg1a.pl?string=EK-8K-8751plus&amp;maxhits=1000" TargetMode="External"/><Relationship Id="rId1499" Type="http://schemas.openxmlformats.org/officeDocument/2006/relationships/hyperlink" Target="https://www.nj.gov/cgi-bin/education/csg/14/csg1a.pl?string=MK-12K-121800-3500&amp;maxhits=1000" TargetMode="External"/><Relationship Id="rId5163" Type="http://schemas.openxmlformats.org/officeDocument/2006/relationships/hyperlink" Target="https://www.nj.gov/cgi-bin/education/csg/15/csg1a.pl?string=NK-12K-123500plus&amp;maxhits=1000" TargetMode="External"/><Relationship Id="rId5370" Type="http://schemas.openxmlformats.org/officeDocument/2006/relationships/hyperlink" Target="https://www.nj.gov/cgi-bin/education/csg/15/csg1a.pl?string=AK-6K-6&amp;maxhits=1000" TargetMode="External"/><Relationship Id="rId729" Type="http://schemas.openxmlformats.org/officeDocument/2006/relationships/hyperlink" Target="https://www.nj.gov/cgi-bin/education/csg/17/csg1a.pl?string=OCHARTER&amp;maxhits=1000" TargetMode="External"/><Relationship Id="rId1359" Type="http://schemas.openxmlformats.org/officeDocument/2006/relationships/hyperlink" Target="https://www.nj.gov/cgi-bin/education/csg/15/csg1a.pl?string=DK-8K-8401-750&amp;maxhits=1000" TargetMode="External"/><Relationship Id="rId2757" Type="http://schemas.openxmlformats.org/officeDocument/2006/relationships/hyperlink" Target="https://www.nj.gov/cgi-bin/education/csg/15/csg1a.pl?string=MK-12K-121800-3500&amp;maxhits=1000" TargetMode="External"/><Relationship Id="rId2964" Type="http://schemas.openxmlformats.org/officeDocument/2006/relationships/hyperlink" Target="https://www.nj.gov/cgi-bin/education/csg/15/csg1a.pl?string=LK-12K-120-1800&amp;maxhits=1000" TargetMode="External"/><Relationship Id="rId3808" Type="http://schemas.openxmlformats.org/officeDocument/2006/relationships/hyperlink" Target="https://www.nj.gov/cgi-bin/education/csg/15/csg1a.pl?string=AK-6K-6&amp;maxhits=1000" TargetMode="External"/><Relationship Id="rId5023" Type="http://schemas.openxmlformats.org/officeDocument/2006/relationships/hyperlink" Target="https://www.nj.gov/cgi-bin/education/csg/15/csg1a.pl?string=DK-8K-8401-750&amp;maxhits=1000" TargetMode="External"/><Relationship Id="rId5230" Type="http://schemas.openxmlformats.org/officeDocument/2006/relationships/hyperlink" Target="https://www.nj.gov/cgi-bin/education/csg/15/csg1a.pl?string=NK-12K-123500plus&amp;maxhits=1000" TargetMode="External"/><Relationship Id="rId936" Type="http://schemas.openxmlformats.org/officeDocument/2006/relationships/hyperlink" Target="https://www.nj.gov/cgi-bin/education/csg/15/csg1a.pl?string=LK-12K-120-1800&amp;maxhits=1000" TargetMode="External"/><Relationship Id="rId1219" Type="http://schemas.openxmlformats.org/officeDocument/2006/relationships/hyperlink" Target="https://www.nj.gov/cgi-bin/education/csg/15/csg1a.pl?string=NK-12K-123500plus&amp;maxhits=1000" TargetMode="External"/><Relationship Id="rId1566" Type="http://schemas.openxmlformats.org/officeDocument/2006/relationships/hyperlink" Target="https://www.nj.gov/cgi-bin/education/csg/17/csg1a.pl?string=OCHARTER&amp;maxhits=1000" TargetMode="External"/><Relationship Id="rId1773" Type="http://schemas.openxmlformats.org/officeDocument/2006/relationships/hyperlink" Target="https://www.nj.gov/cgi-bin/education/csg/15/csg1a.pl?string=KK-12K-8751plus&amp;maxhits=1000" TargetMode="External"/><Relationship Id="rId1980" Type="http://schemas.openxmlformats.org/officeDocument/2006/relationships/hyperlink" Target="https://www.nj.gov/cgi-bin/education/csg/15/csg1a.pl?string=OCHARTER&amp;maxhits=1000" TargetMode="External"/><Relationship Id="rId2617" Type="http://schemas.openxmlformats.org/officeDocument/2006/relationships/hyperlink" Target="https://www.nj.gov/cgi-bin/education/csg/15/csg1a.pl?string=LK-12K-120-1800&amp;maxhits=1000" TargetMode="External"/><Relationship Id="rId2824" Type="http://schemas.openxmlformats.org/officeDocument/2006/relationships/hyperlink" Target="https://www.nj.gov/cgi-bin/education/csg/15/csg1a.pl?string=EK-8K-8751plus&amp;maxhits=1000" TargetMode="External"/><Relationship Id="rId65" Type="http://schemas.openxmlformats.org/officeDocument/2006/relationships/hyperlink" Target="https://www.nj.gov/cgi-bin/education/csg/15/csg1a.pl?string=KK-12K-8751plus&amp;maxhits=1000" TargetMode="External"/><Relationship Id="rId1426" Type="http://schemas.openxmlformats.org/officeDocument/2006/relationships/hyperlink" Target="https://www.nj.gov/cgi-bin/education/csg/15/csg1a.pl?string=CK-8K-80-400&amp;maxhits=1000" TargetMode="External"/><Relationship Id="rId1633" Type="http://schemas.openxmlformats.org/officeDocument/2006/relationships/hyperlink" Target="https://www.nj.gov/cgi-bin/education/csg/19/csg1a.pl?string=NK-12K-123500plus&amp;maxhits=1000" TargetMode="External"/><Relationship Id="rId1840" Type="http://schemas.openxmlformats.org/officeDocument/2006/relationships/hyperlink" Target="https://www.nj.gov/cgi-bin/education/csg/15/csg1a.pl?string=IK-12K-80-400&amp;maxhits=1000" TargetMode="External"/><Relationship Id="rId4789" Type="http://schemas.openxmlformats.org/officeDocument/2006/relationships/hyperlink" Target="https://www.nj.gov/cgi-bin/education/csg/15/csg1a.pl?string=NK-12K-123500plus&amp;maxhits=1000" TargetMode="External"/><Relationship Id="rId4996" Type="http://schemas.openxmlformats.org/officeDocument/2006/relationships/hyperlink" Target="https://www.nj.gov/cgi-bin/education/csg/15/csg1a.pl?string=IK-12K-80-400&amp;maxhits=1000" TargetMode="External"/><Relationship Id="rId1700" Type="http://schemas.openxmlformats.org/officeDocument/2006/relationships/hyperlink" Target="https://www.nj.gov/cgi-bin/education/csg/15/csg1a.pl?string=LK-12K-120-1800&amp;maxhits=1000" TargetMode="External"/><Relationship Id="rId3598" Type="http://schemas.openxmlformats.org/officeDocument/2006/relationships/hyperlink" Target="https://www.nj.gov/cgi-bin/education/csg/15/csg1a.pl?string=PCSSD&amp;maxhits=1000" TargetMode="External"/><Relationship Id="rId4649" Type="http://schemas.openxmlformats.org/officeDocument/2006/relationships/hyperlink" Target="https://www.nj.gov/cgi-bin/education/csg/15/csg1a.pl?string=MK-12K-121800-3500&amp;maxhits=1000" TargetMode="External"/><Relationship Id="rId4856" Type="http://schemas.openxmlformats.org/officeDocument/2006/relationships/hyperlink" Target="https://www.nj.gov/cgi-bin/education/csg/17/csg1a.pl?string=OCHARTER&amp;maxhits=1000" TargetMode="External"/><Relationship Id="rId3458" Type="http://schemas.openxmlformats.org/officeDocument/2006/relationships/hyperlink" Target="https://www.nj.gov/cgi-bin/education/csg/15/csg1a.pl?string=EK-8K-8751plus&amp;maxhits=1000" TargetMode="External"/><Relationship Id="rId3665" Type="http://schemas.openxmlformats.org/officeDocument/2006/relationships/hyperlink" Target="https://www.nj.gov/cgi-bin/education/csg/15/csg1a.pl?string=EK-8K-8751plus&amp;maxhits=1000" TargetMode="External"/><Relationship Id="rId3872" Type="http://schemas.openxmlformats.org/officeDocument/2006/relationships/hyperlink" Target="https://www.nj.gov/cgi-bin/education/csg/15/csg1a.pl?string=IK-12K-80-400&amp;maxhits=1000" TargetMode="External"/><Relationship Id="rId4509" Type="http://schemas.openxmlformats.org/officeDocument/2006/relationships/hyperlink" Target="https://www.nj.gov/cgi-bin/education/csg/15/csg1a.pl?string=MK-12K-121800-3500&amp;maxhits=1000" TargetMode="External"/><Relationship Id="rId4716" Type="http://schemas.openxmlformats.org/officeDocument/2006/relationships/hyperlink" Target="https://www.nj.gov/cgi-bin/education/csg/15/csg1a.pl?string=MK-12K-121800-3500&amp;maxhits=1000" TargetMode="External"/><Relationship Id="rId379" Type="http://schemas.openxmlformats.org/officeDocument/2006/relationships/hyperlink" Target="https://www.nj.gov/cgi-bin/education/csg/15/csg1a.pl?string=OCHARTER&amp;maxhits=1000" TargetMode="External"/><Relationship Id="rId586" Type="http://schemas.openxmlformats.org/officeDocument/2006/relationships/hyperlink" Target="https://www.nj.gov/cgi-bin/education/csg/15/csg1a.pl?string=AK-6K-6&amp;maxhits=1000" TargetMode="External"/><Relationship Id="rId793" Type="http://schemas.openxmlformats.org/officeDocument/2006/relationships/hyperlink" Target="https://www.nj.gov/cgi-bin/education/csg/19/csg1a.pl?string=NK-12K-123500plus&amp;maxhits=1000" TargetMode="External"/><Relationship Id="rId2267" Type="http://schemas.openxmlformats.org/officeDocument/2006/relationships/hyperlink" Target="https://www.nj.gov/cgi-bin/education/csg/15/csg1a.pl?string=NK-12K-123500plus&amp;maxhits=1000" TargetMode="External"/><Relationship Id="rId2474" Type="http://schemas.openxmlformats.org/officeDocument/2006/relationships/hyperlink" Target="https://www.nj.gov/cgi-bin/education/csg/19/csg1a.pl?string=EK-8K-8751plus&amp;maxhits=1000" TargetMode="External"/><Relationship Id="rId2681" Type="http://schemas.openxmlformats.org/officeDocument/2006/relationships/hyperlink" Target="https://www.nj.gov/cgi-bin/education/csg/15/csg1a.pl?string=IK-12K-80-400&amp;maxhits=1000" TargetMode="External"/><Relationship Id="rId3318" Type="http://schemas.openxmlformats.org/officeDocument/2006/relationships/hyperlink" Target="https://www.nj.gov/cgi-bin/education/csg/15/csg1a.pl?string=MK-12K-121800-3500&amp;maxhits=1000" TargetMode="External"/><Relationship Id="rId3525" Type="http://schemas.openxmlformats.org/officeDocument/2006/relationships/hyperlink" Target="https://www.nj.gov/cgi-bin/education/csg/15/csg1a.pl?string=NK-12K-123500plus&amp;maxhits=1000" TargetMode="External"/><Relationship Id="rId4923" Type="http://schemas.openxmlformats.org/officeDocument/2006/relationships/hyperlink" Target="https://www.nj.gov/cgi-bin/education/csg/19/csg1a.pl?string=NK-12K-123500plus&amp;maxhits=1000" TargetMode="External"/><Relationship Id="rId239" Type="http://schemas.openxmlformats.org/officeDocument/2006/relationships/hyperlink" Target="https://www.nj.gov/cgi-bin/education/csg/15/csg1a.pl?string=OCHARTER&amp;maxhits=1000" TargetMode="External"/><Relationship Id="rId446" Type="http://schemas.openxmlformats.org/officeDocument/2006/relationships/hyperlink" Target="https://www.nj.gov/cgi-bin/education/csg/15/csg1a.pl?string=DK-8K-8401-750&amp;maxhits=1000" TargetMode="External"/><Relationship Id="rId653" Type="http://schemas.openxmlformats.org/officeDocument/2006/relationships/hyperlink" Target="https://www.nj.gov/cgi-bin/education/csg/15/csg1a.pl?string=QCOUNTYVOC&amp;maxhits=1000" TargetMode="External"/><Relationship Id="rId1076" Type="http://schemas.openxmlformats.org/officeDocument/2006/relationships/hyperlink" Target="https://www.nj.gov/cgi-bin/education/csg/15/csg1a.pl?string=OCHARTER&amp;maxhits=1000" TargetMode="External"/><Relationship Id="rId1283" Type="http://schemas.openxmlformats.org/officeDocument/2006/relationships/hyperlink" Target="https://www.nj.gov/cgi-bin/education/csg/15/csg1a.pl?string=JK-12K-8401-750&amp;maxhits=1000" TargetMode="External"/><Relationship Id="rId1490" Type="http://schemas.openxmlformats.org/officeDocument/2006/relationships/hyperlink" Target="https://www.nj.gov/cgi-bin/education/csg/14/csg1a.pl?string=JK-12K-8401-750&amp;maxhits=1000" TargetMode="External"/><Relationship Id="rId2127" Type="http://schemas.openxmlformats.org/officeDocument/2006/relationships/hyperlink" Target="https://www.nj.gov/cgi-bin/education/csg/15/csg1a.pl?string=DK-8K-8401-750&amp;maxhits=1000" TargetMode="External"/><Relationship Id="rId2334" Type="http://schemas.openxmlformats.org/officeDocument/2006/relationships/hyperlink" Target="https://www.nj.gov/cgi-bin/education/csg/17/csg1a.pl?string=OCHARTER&amp;maxhits=1000" TargetMode="External"/><Relationship Id="rId3732" Type="http://schemas.openxmlformats.org/officeDocument/2006/relationships/hyperlink" Target="https://www.nj.gov/cgi-bin/education/csg/15/csg1a.pl?string=EK-8K-8751plus&amp;maxhits=1000" TargetMode="External"/><Relationship Id="rId306" Type="http://schemas.openxmlformats.org/officeDocument/2006/relationships/hyperlink" Target="https://www.nj.gov/cgi-bin/education/csg/15/csg1a.pl?string=OCHARTER&amp;maxhits=1000" TargetMode="External"/><Relationship Id="rId860" Type="http://schemas.openxmlformats.org/officeDocument/2006/relationships/hyperlink" Target="https://www.nj.gov/cgi-bin/education/csg/15/csg1a.pl?string=MK-12K-121800-3500&amp;maxhits=1000" TargetMode="External"/><Relationship Id="rId1143" Type="http://schemas.openxmlformats.org/officeDocument/2006/relationships/hyperlink" Target="https://www.nj.gov/cgi-bin/education/csg/15/csg1a.pl?string=QCOUNTYVOC&amp;maxhits=1000" TargetMode="External"/><Relationship Id="rId2541" Type="http://schemas.openxmlformats.org/officeDocument/2006/relationships/hyperlink" Target="https://www.nj.gov/cgi-bin/education/csg/15/csg1a.pl?string=DK-8K-8401-750&amp;maxhits=1000" TargetMode="External"/><Relationship Id="rId4299" Type="http://schemas.openxmlformats.org/officeDocument/2006/relationships/hyperlink" Target="https://www.nj.gov/cgi-bin/education/csg/15/csg1a.pl?string=OCHARTER&amp;maxhits=1000" TargetMode="External"/><Relationship Id="rId5697" Type="http://schemas.openxmlformats.org/officeDocument/2006/relationships/hyperlink" Target="https://www.nj.gov/cgi-bin/education/csg/17/csg1a.pl?string=OCHARTER&amp;maxhits=1000" TargetMode="External"/><Relationship Id="rId513" Type="http://schemas.openxmlformats.org/officeDocument/2006/relationships/hyperlink" Target="https://www.nj.gov/cgi-bin/education/csg/15/csg1a.pl?string=FG7-127-129-12&amp;maxhits=1000" TargetMode="External"/><Relationship Id="rId720" Type="http://schemas.openxmlformats.org/officeDocument/2006/relationships/hyperlink" Target="https://www.nj.gov/cgi-bin/education/csg/17/csg1a.pl?string=OCHARTER&amp;maxhits=1000" TargetMode="External"/><Relationship Id="rId1350" Type="http://schemas.openxmlformats.org/officeDocument/2006/relationships/hyperlink" Target="https://www.nj.gov/cgi-bin/education/csg/15/csg1a.pl?string=JK-12K-8401-750&amp;maxhits=1000" TargetMode="External"/><Relationship Id="rId2401" Type="http://schemas.openxmlformats.org/officeDocument/2006/relationships/hyperlink" Target="https://www.nj.gov/cgi-bin/education/csg/17/csg1a.pl?string=MK-12K-121800-3500&amp;maxhits=1000" TargetMode="External"/><Relationship Id="rId4159" Type="http://schemas.openxmlformats.org/officeDocument/2006/relationships/hyperlink" Target="https://www.nj.gov/cgi-bin/education/csg/15/csg1a.pl?string=JK-12K-8401-750&amp;maxhits=1000" TargetMode="External"/><Relationship Id="rId5557" Type="http://schemas.openxmlformats.org/officeDocument/2006/relationships/hyperlink" Target="https://www.nj.gov/cgi-bin/education/csg/15/csg1a.pl?string=AK-6K-6&amp;maxhits=1000" TargetMode="External"/><Relationship Id="rId5764" Type="http://schemas.openxmlformats.org/officeDocument/2006/relationships/hyperlink" Target="https://www.nj.gov/cgi-bin/education/csg/19/csg1a.pl?string=NK-12K-123500plus&amp;maxhits=1000" TargetMode="External"/><Relationship Id="rId1003" Type="http://schemas.openxmlformats.org/officeDocument/2006/relationships/hyperlink" Target="https://www.nj.gov/cgi-bin/education/csg/15/csg1a.pl?string=MK-12K-121800-3500&amp;maxhits=1000" TargetMode="External"/><Relationship Id="rId1210" Type="http://schemas.openxmlformats.org/officeDocument/2006/relationships/hyperlink" Target="https://www.nj.gov/cgi-bin/education/csg/15/csg1a.pl?string=JK-12K-8401-750&amp;maxhits=1000" TargetMode="External"/><Relationship Id="rId4366" Type="http://schemas.openxmlformats.org/officeDocument/2006/relationships/hyperlink" Target="https://www.nj.gov/cgi-bin/education/csg/15/csg1a.pl?string=OCHARTER&amp;maxhits=1000" TargetMode="External"/><Relationship Id="rId4573" Type="http://schemas.openxmlformats.org/officeDocument/2006/relationships/hyperlink" Target="https://www.nj.gov/cgi-bin/education/csg/15/csg1a.pl?string=GG9-127-129-12&amp;maxhits=1000" TargetMode="External"/><Relationship Id="rId4780" Type="http://schemas.openxmlformats.org/officeDocument/2006/relationships/hyperlink" Target="https://www.nj.gov/cgi-bin/education/csg/15/csg1a.pl?string=KK-12K-8751plus&amp;maxhits=1000" TargetMode="External"/><Relationship Id="rId5417" Type="http://schemas.openxmlformats.org/officeDocument/2006/relationships/hyperlink" Target="https://www.nj.gov/cgi-bin/education/csg/15/csg1a.pl?string=EK-8K-8751plus&amp;maxhits=1000" TargetMode="External"/><Relationship Id="rId5624" Type="http://schemas.openxmlformats.org/officeDocument/2006/relationships/hyperlink" Target="https://www.nj.gov/cgi-bin/education/csg/15/csg1a.pl?string=AK-6K-6&amp;maxhits=1000" TargetMode="External"/><Relationship Id="rId3175" Type="http://schemas.openxmlformats.org/officeDocument/2006/relationships/hyperlink" Target="https://www.nj.gov/cgi-bin/education/csg/17/csg1a.pl?string=OCHARTER&amp;maxhits=1000" TargetMode="External"/><Relationship Id="rId3382" Type="http://schemas.openxmlformats.org/officeDocument/2006/relationships/hyperlink" Target="https://www.nj.gov/cgi-bin/education/csg/15/csg1a.pl?string=LK-12K-120-1800&amp;maxhits=1000" TargetMode="External"/><Relationship Id="rId4019" Type="http://schemas.openxmlformats.org/officeDocument/2006/relationships/hyperlink" Target="https://www.nj.gov/cgi-bin/education/csg/17/csg1a.pl?string=OCHARTER&amp;maxhits=1000" TargetMode="External"/><Relationship Id="rId4226" Type="http://schemas.openxmlformats.org/officeDocument/2006/relationships/hyperlink" Target="https://www.nj.gov/cgi-bin/education/csg/15/csg1a.pl?string=NK-12K-123500plus&amp;maxhits=1000" TargetMode="External"/><Relationship Id="rId4433" Type="http://schemas.openxmlformats.org/officeDocument/2006/relationships/hyperlink" Target="https://www.nj.gov/cgi-bin/education/csg/15/csg1a.pl?string=NK-12K-123500plus&amp;maxhits=1000" TargetMode="External"/><Relationship Id="rId4640" Type="http://schemas.openxmlformats.org/officeDocument/2006/relationships/hyperlink" Target="https://www.nj.gov/cgi-bin/education/csg/15/csg1a.pl?string=AK-6K-6&amp;maxhits=1000" TargetMode="External"/><Relationship Id="rId2191" Type="http://schemas.openxmlformats.org/officeDocument/2006/relationships/hyperlink" Target="https://www.nj.gov/cgi-bin/education/csg/15/csg1a.pl?string=QCOUNTYVOC&amp;maxhits=1000" TargetMode="External"/><Relationship Id="rId3035" Type="http://schemas.openxmlformats.org/officeDocument/2006/relationships/hyperlink" Target="https://www.nj.gov/cgi-bin/education/csg/15/csg1a.pl?string=IK-12K-80-400&amp;maxhits=1000" TargetMode="External"/><Relationship Id="rId3242" Type="http://schemas.openxmlformats.org/officeDocument/2006/relationships/hyperlink" Target="https://www.nj.gov/cgi-bin/education/csg/17/csg1a.pl?string=OCHARTER&amp;maxhits=1000" TargetMode="External"/><Relationship Id="rId4500" Type="http://schemas.openxmlformats.org/officeDocument/2006/relationships/hyperlink" Target="https://www.nj.gov/cgi-bin/education/csg/15/csg1a.pl?string=NK-12K-123500plus&amp;maxhits=1000" TargetMode="External"/><Relationship Id="rId163" Type="http://schemas.openxmlformats.org/officeDocument/2006/relationships/hyperlink" Target="https://www.nj.gov/cgi-bin/education/csg/15/csg1a.pl?string=NK-12K-123500plus&amp;maxhits=1000" TargetMode="External"/><Relationship Id="rId370" Type="http://schemas.openxmlformats.org/officeDocument/2006/relationships/hyperlink" Target="https://www.nj.gov/cgi-bin/education/csg/15/csg1a.pl?string=NK-12K-123500plus&amp;maxhits=1000" TargetMode="External"/><Relationship Id="rId2051" Type="http://schemas.openxmlformats.org/officeDocument/2006/relationships/hyperlink" Target="https://www.nj.gov/cgi-bin/education/csg/15/csg1a.pl?string=NK-12K-123500plus&amp;maxhits=1000" TargetMode="External"/><Relationship Id="rId3102" Type="http://schemas.openxmlformats.org/officeDocument/2006/relationships/hyperlink" Target="https://www.nj.gov/cgi-bin/education/csg/15/csg1a.pl?string=MK-12K-121800-3500&amp;maxhits=1000" TargetMode="External"/><Relationship Id="rId230" Type="http://schemas.openxmlformats.org/officeDocument/2006/relationships/hyperlink" Target="https://www.nj.gov/cgi-bin/education/csg/15/csg1a.pl?string=OCHARTER&amp;maxhits=1000" TargetMode="External"/><Relationship Id="rId5067" Type="http://schemas.openxmlformats.org/officeDocument/2006/relationships/hyperlink" Target="https://www.nj.gov/cgi-bin/education/csg/15/csg1a.pl?string=LK-12K-120-1800&amp;maxhits=1000" TargetMode="External"/><Relationship Id="rId5274" Type="http://schemas.openxmlformats.org/officeDocument/2006/relationships/hyperlink" Target="https://www.nj.gov/cgi-bin/education/csg/15/csg1a.pl?string=OCHARTER&amp;maxhits=1000" TargetMode="External"/><Relationship Id="rId2868" Type="http://schemas.openxmlformats.org/officeDocument/2006/relationships/hyperlink" Target="https://www.nj.gov/cgi-bin/education/csg/15/csg1a.pl?string=MK-12K-121800-3500&amp;maxhits=1000" TargetMode="External"/><Relationship Id="rId3919" Type="http://schemas.openxmlformats.org/officeDocument/2006/relationships/hyperlink" Target="https://www.nj.gov/cgi-bin/education/csg/15/csg1a.pl?string=GG9-127-129-12&amp;maxhits=1000" TargetMode="External"/><Relationship Id="rId4083" Type="http://schemas.openxmlformats.org/officeDocument/2006/relationships/hyperlink" Target="https://www.nj.gov/cgi-bin/education/csg/19/csg1a.pl?string=EK-8K-8751plus&amp;maxhits=1000" TargetMode="External"/><Relationship Id="rId5481" Type="http://schemas.openxmlformats.org/officeDocument/2006/relationships/hyperlink" Target="https://www.nj.gov/cgi-bin/education/csg/15/csg1a.pl?string=FG7-127-129-12&amp;maxhits=1000" TargetMode="External"/><Relationship Id="rId1677" Type="http://schemas.openxmlformats.org/officeDocument/2006/relationships/hyperlink" Target="https://www.nj.gov/cgi-bin/education/csg/15/csg1a.pl?string=EK-8K-8751plus&amp;maxhits=1000" TargetMode="External"/><Relationship Id="rId1884" Type="http://schemas.openxmlformats.org/officeDocument/2006/relationships/hyperlink" Target="https://www.nj.gov/cgi-bin/education/csg/15/csg1a.pl?string=EK-8K-8751plus&amp;maxhits=1000" TargetMode="External"/><Relationship Id="rId2728" Type="http://schemas.openxmlformats.org/officeDocument/2006/relationships/hyperlink" Target="https://www.nj.gov/cgi-bin/education/csg/15/csg1a.pl?string=OCHARTER&amp;maxhits=1000" TargetMode="External"/><Relationship Id="rId2935" Type="http://schemas.openxmlformats.org/officeDocument/2006/relationships/hyperlink" Target="https://www.nj.gov/cgi-bin/education/csg/15/csg1a.pl?string=MK-12K-121800-3500&amp;maxhits=1000" TargetMode="External"/><Relationship Id="rId4290" Type="http://schemas.openxmlformats.org/officeDocument/2006/relationships/hyperlink" Target="https://www.nj.gov/cgi-bin/education/csg/15/csg1a.pl?string=LK-12K-120-1800&amp;maxhits=1000" TargetMode="External"/><Relationship Id="rId5134" Type="http://schemas.openxmlformats.org/officeDocument/2006/relationships/hyperlink" Target="https://www.nj.gov/cgi-bin/education/csg/15/csg1a.pl?string=MK-12K-121800-3500&amp;maxhits=1000" TargetMode="External"/><Relationship Id="rId5341" Type="http://schemas.openxmlformats.org/officeDocument/2006/relationships/hyperlink" Target="https://www.nj.gov/cgi-bin/education/csg/15/csg1a.pl?string=OCHARTER&amp;maxhits=1000" TargetMode="External"/><Relationship Id="rId907" Type="http://schemas.openxmlformats.org/officeDocument/2006/relationships/hyperlink" Target="https://www.nj.gov/cgi-bin/education/csg/15/csg1a.pl?string=NK-12K-123500plus&amp;maxhits=1000" TargetMode="External"/><Relationship Id="rId1537" Type="http://schemas.openxmlformats.org/officeDocument/2006/relationships/hyperlink" Target="https://www.nj.gov/cgi-bin/education/csg/17/csg1a.pl?string=OCHARTER&amp;maxhits=1000" TargetMode="External"/><Relationship Id="rId1744" Type="http://schemas.openxmlformats.org/officeDocument/2006/relationships/hyperlink" Target="https://www.nj.gov/cgi-bin/education/csg/15/csg1a.pl?string=AK-6K-6&amp;maxhits=1000" TargetMode="External"/><Relationship Id="rId1951" Type="http://schemas.openxmlformats.org/officeDocument/2006/relationships/hyperlink" Target="https://www.nj.gov/cgi-bin/education/csg/15/csg1a.pl?string=LK-12K-120-1800&amp;maxhits=1000" TargetMode="External"/><Relationship Id="rId4150" Type="http://schemas.openxmlformats.org/officeDocument/2006/relationships/hyperlink" Target="https://www.nj.gov/cgi-bin/education/csg/15/csg1a.pl?string=IK-12K-80-400&amp;maxhits=1000" TargetMode="External"/><Relationship Id="rId5201" Type="http://schemas.openxmlformats.org/officeDocument/2006/relationships/hyperlink" Target="https://www.nj.gov/cgi-bin/education/csg/15/csg1a.pl?string=OCHARTER&amp;maxhits=1000" TargetMode="External"/><Relationship Id="rId36" Type="http://schemas.openxmlformats.org/officeDocument/2006/relationships/hyperlink" Target="https://www.nj.gov/cgi-bin/education/csg/15/csg1a.pl?string=MK-12K-121800-3500&amp;maxhits=1000" TargetMode="External"/><Relationship Id="rId1604" Type="http://schemas.openxmlformats.org/officeDocument/2006/relationships/hyperlink" Target="https://www.nj.gov/cgi-bin/education/csg/19/csg1a.pl?string=DK-8K-8401-750&amp;maxhits=1000" TargetMode="External"/><Relationship Id="rId4010" Type="http://schemas.openxmlformats.org/officeDocument/2006/relationships/hyperlink" Target="https://www.nj.gov/cgi-bin/education/csg/17/csg1a.pl?string=OCHARTER&amp;maxhits=1000" TargetMode="External"/><Relationship Id="rId4967" Type="http://schemas.openxmlformats.org/officeDocument/2006/relationships/hyperlink" Target="https://www.nj.gov/cgi-bin/education/csg/19/csg1a.pl?string=IK-12K-80-400&amp;maxhits=1000" TargetMode="External"/><Relationship Id="rId1811" Type="http://schemas.openxmlformats.org/officeDocument/2006/relationships/hyperlink" Target="https://www.nj.gov/cgi-bin/education/csg/15/csg1a.pl?string=GG9-127-129-12&amp;maxhits=1000" TargetMode="External"/><Relationship Id="rId3569" Type="http://schemas.openxmlformats.org/officeDocument/2006/relationships/hyperlink" Target="https://www.nj.gov/cgi-bin/education/csg/15/csg1a.pl?string=OCHARTER&amp;maxhits=1000" TargetMode="External"/><Relationship Id="rId697" Type="http://schemas.openxmlformats.org/officeDocument/2006/relationships/hyperlink" Target="https://www.nj.gov/cgi-bin/education/csg/17/csg1a.pl?string=OCHARTER&amp;maxhits=1000" TargetMode="External"/><Relationship Id="rId2378" Type="http://schemas.openxmlformats.org/officeDocument/2006/relationships/hyperlink" Target="https://www.nj.gov/cgi-bin/education/csg/17/csg1a.pl?string=LK-12K-120-1800&amp;maxhits=1000" TargetMode="External"/><Relationship Id="rId3429" Type="http://schemas.openxmlformats.org/officeDocument/2006/relationships/hyperlink" Target="https://www.nj.gov/cgi-bin/education/csg/15/csg1a.pl?string=KK-12K-8751plus&amp;maxhits=1000" TargetMode="External"/><Relationship Id="rId3776" Type="http://schemas.openxmlformats.org/officeDocument/2006/relationships/hyperlink" Target="https://www.nj.gov/cgi-bin/education/csg/15/csg1a.pl?string=IK-12K-80-400&amp;maxhits=1000" TargetMode="External"/><Relationship Id="rId3983" Type="http://schemas.openxmlformats.org/officeDocument/2006/relationships/hyperlink" Target="https://www.nj.gov/cgi-bin/education/csg/14/csg1a.pl?string=MK-12K-121800-3500&amp;maxhits=1000" TargetMode="External"/><Relationship Id="rId4827" Type="http://schemas.openxmlformats.org/officeDocument/2006/relationships/hyperlink" Target="https://www.nj.gov/cgi-bin/education/csg/17/csg1a.pl?string=OCHARTER&amp;maxhits=1000" TargetMode="External"/><Relationship Id="rId1187" Type="http://schemas.openxmlformats.org/officeDocument/2006/relationships/hyperlink" Target="https://www.nj.gov/cgi-bin/education/csg/15/csg1a.pl?string=NK-12K-123500plus&amp;maxhits=1000" TargetMode="External"/><Relationship Id="rId2585" Type="http://schemas.openxmlformats.org/officeDocument/2006/relationships/hyperlink" Target="https://www.nj.gov/cgi-bin/education/csg/15/csg1a.pl?string=MK-12K-121800-3500&amp;maxhits=1000" TargetMode="External"/><Relationship Id="rId2792" Type="http://schemas.openxmlformats.org/officeDocument/2006/relationships/hyperlink" Target="https://www.nj.gov/cgi-bin/education/csg/15/csg1a.pl?string=IK-12K-80-400&amp;maxhits=1000" TargetMode="External"/><Relationship Id="rId3636" Type="http://schemas.openxmlformats.org/officeDocument/2006/relationships/hyperlink" Target="https://www.nj.gov/cgi-bin/education/csg/15/csg1a.pl?string=OCHARTER&amp;maxhits=1000" TargetMode="External"/><Relationship Id="rId3843" Type="http://schemas.openxmlformats.org/officeDocument/2006/relationships/hyperlink" Target="https://www.nj.gov/cgi-bin/education/csg/15/csg1a.pl?string=DK-8K-8401-750&amp;maxhits=1000" TargetMode="External"/><Relationship Id="rId557" Type="http://schemas.openxmlformats.org/officeDocument/2006/relationships/hyperlink" Target="https://www.nj.gov/cgi-bin/education/csg/15/csg1a.pl?string=LK-12K-120-1800&amp;maxhits=1000" TargetMode="External"/><Relationship Id="rId764" Type="http://schemas.openxmlformats.org/officeDocument/2006/relationships/hyperlink" Target="https://www.nj.gov/cgi-bin/education/csg/19/csg1a.pl?string=IK-12K-80-400&amp;maxhits=1000" TargetMode="External"/><Relationship Id="rId971" Type="http://schemas.openxmlformats.org/officeDocument/2006/relationships/hyperlink" Target="https://www.nj.gov/cgi-bin/education/csg/15/csg1a.pl?string=EK-8K-8751plus&amp;maxhits=1000" TargetMode="External"/><Relationship Id="rId1394" Type="http://schemas.openxmlformats.org/officeDocument/2006/relationships/hyperlink" Target="https://www.nj.gov/cgi-bin/education/csg/15/csg1a.pl?string=NK-12K-123500plus&amp;maxhits=1000" TargetMode="External"/><Relationship Id="rId2238" Type="http://schemas.openxmlformats.org/officeDocument/2006/relationships/hyperlink" Target="https://www.nj.gov/cgi-bin/education/csg/15/csg1a.pl?string=JK-12K-8401-750&amp;maxhits=1000" TargetMode="External"/><Relationship Id="rId2445" Type="http://schemas.openxmlformats.org/officeDocument/2006/relationships/hyperlink" Target="https://www.nj.gov/cgi-bin/education/csg/19/csg1a.pl?string=NK-12K-123500plus&amp;maxhits=1000" TargetMode="External"/><Relationship Id="rId2652" Type="http://schemas.openxmlformats.org/officeDocument/2006/relationships/hyperlink" Target="https://www.nj.gov/cgi-bin/education/csg/15/csg1a.pl?string=GG9-127-129-12&amp;maxhits=1000" TargetMode="External"/><Relationship Id="rId3703" Type="http://schemas.openxmlformats.org/officeDocument/2006/relationships/hyperlink" Target="https://www.nj.gov/cgi-bin/education/csg/15/csg1a.pl?string=NK-12K-123500plus&amp;maxhits=1000" TargetMode="External"/><Relationship Id="rId3910" Type="http://schemas.openxmlformats.org/officeDocument/2006/relationships/hyperlink" Target="https://www.nj.gov/cgi-bin/education/csg/15/csg1a.pl?string=CK-8K-80-400&amp;maxhits=1000" TargetMode="External"/><Relationship Id="rId417" Type="http://schemas.openxmlformats.org/officeDocument/2006/relationships/hyperlink" Target="https://www.nj.gov/cgi-bin/education/csg/15/csg1a.pl?string=AK-6K-6&amp;maxhits=1000" TargetMode="External"/><Relationship Id="rId624" Type="http://schemas.openxmlformats.org/officeDocument/2006/relationships/hyperlink" Target="https://www.nj.gov/cgi-bin/education/csg/15/csg1a.pl?string=NK-12K-123500plus&amp;maxhits=1000" TargetMode="External"/><Relationship Id="rId831" Type="http://schemas.openxmlformats.org/officeDocument/2006/relationships/hyperlink" Target="https://www.nj.gov/cgi-bin/education/csg/15/csg1a.pl?string=PCSSD&amp;maxhits=1000" TargetMode="External"/><Relationship Id="rId1047" Type="http://schemas.openxmlformats.org/officeDocument/2006/relationships/hyperlink" Target="https://www.nj.gov/cgi-bin/education/csg/15/csg1a.pl?string=IK-12K-80-400&amp;maxhits=1000" TargetMode="External"/><Relationship Id="rId1254" Type="http://schemas.openxmlformats.org/officeDocument/2006/relationships/hyperlink" Target="https://www.nj.gov/cgi-bin/education/csg/15/csg1a.pl?string=LK-12K-120-1800&amp;maxhits=1000" TargetMode="External"/><Relationship Id="rId1461" Type="http://schemas.openxmlformats.org/officeDocument/2006/relationships/hyperlink" Target="https://www.nj.gov/cgi-bin/education/csg/15/csg1a.pl?string=JK-12K-8401-750&amp;maxhits=1000" TargetMode="External"/><Relationship Id="rId2305" Type="http://schemas.openxmlformats.org/officeDocument/2006/relationships/hyperlink" Target="https://www.nj.gov/cgi-bin/education/csg/15/csg1a.pl?string=NK-12K-123500plus&amp;maxhits=1000" TargetMode="External"/><Relationship Id="rId2512" Type="http://schemas.openxmlformats.org/officeDocument/2006/relationships/hyperlink" Target="https://www.nj.gov/cgi-bin/education/csg/15/csg1a.pl?string=IK-12K-80-400&amp;maxhits=1000" TargetMode="External"/><Relationship Id="rId5668" Type="http://schemas.openxmlformats.org/officeDocument/2006/relationships/hyperlink" Target="https://www.nj.gov/cgi-bin/education/csg/17/csg1a.pl?string=OCHARTER&amp;maxhits=1000" TargetMode="External"/><Relationship Id="rId1114" Type="http://schemas.openxmlformats.org/officeDocument/2006/relationships/hyperlink" Target="https://www.nj.gov/cgi-bin/education/csg/15/csg1a.pl?string=PCSSD&amp;maxhits=1000" TargetMode="External"/><Relationship Id="rId1321" Type="http://schemas.openxmlformats.org/officeDocument/2006/relationships/hyperlink" Target="https://www.nj.gov/cgi-bin/education/csg/15/csg1a.pl?string=EK-8K-8751plus&amp;maxhits=1000" TargetMode="External"/><Relationship Id="rId4477" Type="http://schemas.openxmlformats.org/officeDocument/2006/relationships/hyperlink" Target="https://www.nj.gov/cgi-bin/education/csg/15/csg1a.pl?string=CK-8K-80-400&amp;maxhits=1000" TargetMode="External"/><Relationship Id="rId4684" Type="http://schemas.openxmlformats.org/officeDocument/2006/relationships/hyperlink" Target="https://www.nj.gov/cgi-bin/education/csg/15/csg1a.pl?string=EK-8K-8751plus&amp;maxhits=1000" TargetMode="External"/><Relationship Id="rId4891" Type="http://schemas.openxmlformats.org/officeDocument/2006/relationships/hyperlink" Target="https://www.nj.gov/cgi-bin/education/csg/17/csg1a.pl?string=OCHARTER&amp;maxhits=1000" TargetMode="External"/><Relationship Id="rId5528" Type="http://schemas.openxmlformats.org/officeDocument/2006/relationships/hyperlink" Target="https://www.nj.gov/cgi-bin/education/csg/15/csg1a.pl?string=IK-12K-80-400&amp;maxhits=1000" TargetMode="External"/><Relationship Id="rId5735" Type="http://schemas.openxmlformats.org/officeDocument/2006/relationships/hyperlink" Target="https://www.nj.gov/cgi-bin/education/csg/19/csg1a.pl?string=GG9-127-129-12&amp;maxhits=1000" TargetMode="External"/><Relationship Id="rId3079" Type="http://schemas.openxmlformats.org/officeDocument/2006/relationships/hyperlink" Target="https://www.nj.gov/cgi-bin/education/csg/15/csg1a.pl?string=GG9-127-129-12&amp;maxhits=1000" TargetMode="External"/><Relationship Id="rId3286" Type="http://schemas.openxmlformats.org/officeDocument/2006/relationships/hyperlink" Target="https://www.nj.gov/cgi-bin/education/csg/19/csg1a.pl?string=NK-12K-123500plus&amp;maxhits=1000" TargetMode="External"/><Relationship Id="rId3493" Type="http://schemas.openxmlformats.org/officeDocument/2006/relationships/hyperlink" Target="https://www.nj.gov/cgi-bin/education/csg/15/csg1a.pl?string=OCHARTER&amp;maxhits=1000" TargetMode="External"/><Relationship Id="rId4337" Type="http://schemas.openxmlformats.org/officeDocument/2006/relationships/hyperlink" Target="https://www.nj.gov/cgi-bin/education/csg/15/csg1a.pl?string=IK-12K-80-400&amp;maxhits=1000" TargetMode="External"/><Relationship Id="rId4544" Type="http://schemas.openxmlformats.org/officeDocument/2006/relationships/hyperlink" Target="https://www.nj.gov/cgi-bin/education/csg/15/csg1a.pl?string=JK-12K-8401-750&amp;maxhits=1000" TargetMode="External"/><Relationship Id="rId2095" Type="http://schemas.openxmlformats.org/officeDocument/2006/relationships/hyperlink" Target="https://www.nj.gov/cgi-bin/education/csg/15/csg1a.pl?string=OCHARTER&amp;maxhits=1000" TargetMode="External"/><Relationship Id="rId3146" Type="http://schemas.openxmlformats.org/officeDocument/2006/relationships/hyperlink" Target="https://www.nj.gov/cgi-bin/education/csg/14/csg1a.pl?string=JK-12K-8401-750&amp;maxhits=1000" TargetMode="External"/><Relationship Id="rId3353" Type="http://schemas.openxmlformats.org/officeDocument/2006/relationships/hyperlink" Target="https://www.nj.gov/cgi-bin/education/csg/15/csg1a.pl?string=EK-8K-8751plus&amp;maxhits=1000" TargetMode="External"/><Relationship Id="rId4751" Type="http://schemas.openxmlformats.org/officeDocument/2006/relationships/hyperlink" Target="https://www.nj.gov/cgi-bin/education/csg/15/csg1a.pl?string=NK-12K-123500plus&amp;maxhits=1000" TargetMode="External"/><Relationship Id="rId274" Type="http://schemas.openxmlformats.org/officeDocument/2006/relationships/hyperlink" Target="https://www.nj.gov/cgi-bin/education/csg/15/csg1a.pl?string=OCHARTER&amp;maxhits=1000" TargetMode="External"/><Relationship Id="rId481" Type="http://schemas.openxmlformats.org/officeDocument/2006/relationships/hyperlink" Target="https://www.nj.gov/cgi-bin/education/csg/15/csg1a.pl?string=CK-8K-80-400&amp;maxhits=1000" TargetMode="External"/><Relationship Id="rId2162" Type="http://schemas.openxmlformats.org/officeDocument/2006/relationships/hyperlink" Target="https://www.nj.gov/cgi-bin/education/csg/15/csg1a.pl?string=IK-12K-80-400&amp;maxhits=1000" TargetMode="External"/><Relationship Id="rId3006" Type="http://schemas.openxmlformats.org/officeDocument/2006/relationships/hyperlink" Target="https://www.nj.gov/cgi-bin/education/csg/15/csg1a.pl?string=JK-12K-8401-750&amp;maxhits=1000" TargetMode="External"/><Relationship Id="rId3560" Type="http://schemas.openxmlformats.org/officeDocument/2006/relationships/hyperlink" Target="https://www.nj.gov/cgi-bin/education/csg/15/csg1a.pl?string=OCHARTER&amp;maxhits=1000" TargetMode="External"/><Relationship Id="rId4404" Type="http://schemas.openxmlformats.org/officeDocument/2006/relationships/hyperlink" Target="https://www.nj.gov/cgi-bin/education/csg/15/csg1a.pl?string=OCHARTER&amp;maxhits=1000" TargetMode="External"/><Relationship Id="rId4611" Type="http://schemas.openxmlformats.org/officeDocument/2006/relationships/hyperlink" Target="https://www.nj.gov/cgi-bin/education/csg/15/csg1a.pl?string=DK-8K-8401-750&amp;maxhits=1000" TargetMode="External"/><Relationship Id="rId134" Type="http://schemas.openxmlformats.org/officeDocument/2006/relationships/hyperlink" Target="https://www.nj.gov/cgi-bin/education/csg/15/csg1a.pl?string=NK-12K-123500plus&amp;maxhits=1000" TargetMode="External"/><Relationship Id="rId3213" Type="http://schemas.openxmlformats.org/officeDocument/2006/relationships/hyperlink" Target="https://www.nj.gov/cgi-bin/education/csg/17/csg1a.pl?string=OCHARTER&amp;maxhits=1000" TargetMode="External"/><Relationship Id="rId3420" Type="http://schemas.openxmlformats.org/officeDocument/2006/relationships/hyperlink" Target="https://www.nj.gov/cgi-bin/education/csg/15/csg1a.pl?string=LK-12K-120-1800&amp;maxhits=1000" TargetMode="External"/><Relationship Id="rId341" Type="http://schemas.openxmlformats.org/officeDocument/2006/relationships/hyperlink" Target="https://www.nj.gov/cgi-bin/education/csg/15/csg1a.pl?string=CK-8K-80-400&amp;maxhits=1000" TargetMode="External"/><Relationship Id="rId2022" Type="http://schemas.openxmlformats.org/officeDocument/2006/relationships/hyperlink" Target="https://www.nj.gov/cgi-bin/education/csg/15/csg1a.pl?string=OCHARTER&amp;maxhits=1000" TargetMode="External"/><Relationship Id="rId2979" Type="http://schemas.openxmlformats.org/officeDocument/2006/relationships/hyperlink" Target="https://www.nj.gov/cgi-bin/education/csg/15/csg1a.pl?string=IK-12K-80-400&amp;maxhits=1000" TargetMode="External"/><Relationship Id="rId5178" Type="http://schemas.openxmlformats.org/officeDocument/2006/relationships/hyperlink" Target="https://www.nj.gov/cgi-bin/education/csg/15/csg1a.pl?string=LK-12K-120-1800&amp;maxhits=1000" TargetMode="External"/><Relationship Id="rId5385" Type="http://schemas.openxmlformats.org/officeDocument/2006/relationships/hyperlink" Target="https://www.nj.gov/cgi-bin/education/csg/15/csg1a.pl?string=AK-6K-6&amp;maxhits=1000" TargetMode="External"/><Relationship Id="rId5592" Type="http://schemas.openxmlformats.org/officeDocument/2006/relationships/hyperlink" Target="https://www.nj.gov/cgi-bin/education/csg/15/csg1a.pl?string=NK-12K-123500plus&amp;maxhits=1000" TargetMode="External"/><Relationship Id="rId201" Type="http://schemas.openxmlformats.org/officeDocument/2006/relationships/hyperlink" Target="https://www.nj.gov/cgi-bin/education/csg/15/csg1a.pl?string=JK-12K-8401-750&amp;maxhits=1000" TargetMode="External"/><Relationship Id="rId1788" Type="http://schemas.openxmlformats.org/officeDocument/2006/relationships/hyperlink" Target="https://www.nj.gov/cgi-bin/education/csg/15/csg1a.pl?string=FG7-127-129-12&amp;maxhits=1000" TargetMode="External"/><Relationship Id="rId1995" Type="http://schemas.openxmlformats.org/officeDocument/2006/relationships/hyperlink" Target="https://www.nj.gov/cgi-bin/education/csg/15/csg1a.pl?string=CK-8K-80-400&amp;maxhits=1000" TargetMode="External"/><Relationship Id="rId2839" Type="http://schemas.openxmlformats.org/officeDocument/2006/relationships/hyperlink" Target="https://www.nj.gov/cgi-bin/education/csg/15/csg1a.pl?string=DK-8K-8401-750&amp;maxhits=1000" TargetMode="External"/><Relationship Id="rId4194" Type="http://schemas.openxmlformats.org/officeDocument/2006/relationships/hyperlink" Target="https://www.nj.gov/cgi-bin/education/csg/15/csg1a.pl?string=NK-12K-123500plus&amp;maxhits=1000" TargetMode="External"/><Relationship Id="rId5038" Type="http://schemas.openxmlformats.org/officeDocument/2006/relationships/hyperlink" Target="https://www.nj.gov/cgi-bin/education/csg/15/csg1a.pl?string=LK-12K-120-1800&amp;maxhits=1000" TargetMode="External"/><Relationship Id="rId5245" Type="http://schemas.openxmlformats.org/officeDocument/2006/relationships/hyperlink" Target="https://www.nj.gov/cgi-bin/education/csg/15/csg1a.pl?string=LK-12K-120-1800&amp;maxhits=1000" TargetMode="External"/><Relationship Id="rId5452" Type="http://schemas.openxmlformats.org/officeDocument/2006/relationships/hyperlink" Target="https://www.nj.gov/cgi-bin/education/csg/15/csg1a.pl?string=NK-12K-123500plus&amp;maxhits=1000" TargetMode="External"/><Relationship Id="rId1648" Type="http://schemas.openxmlformats.org/officeDocument/2006/relationships/hyperlink" Target="https://www.nj.gov/cgi-bin/education/csg/19/csg1a.pl?string=CK-8K-80-400&amp;maxhits=1000" TargetMode="External"/><Relationship Id="rId4054" Type="http://schemas.openxmlformats.org/officeDocument/2006/relationships/hyperlink" Target="https://www.nj.gov/cgi-bin/education/csg/17/csg1a.pl?string=OCHARTER&amp;maxhits=1000" TargetMode="External"/><Relationship Id="rId4261" Type="http://schemas.openxmlformats.org/officeDocument/2006/relationships/hyperlink" Target="https://www.nj.gov/cgi-bin/education/csg/15/csg1a.pl?string=GG9-127-129-12&amp;maxhits=1000" TargetMode="External"/><Relationship Id="rId5105" Type="http://schemas.openxmlformats.org/officeDocument/2006/relationships/hyperlink" Target="https://www.nj.gov/cgi-bin/education/csg/15/csg1a.pl?string=OCHARTER&amp;maxhits=1000" TargetMode="External"/><Relationship Id="rId5312" Type="http://schemas.openxmlformats.org/officeDocument/2006/relationships/hyperlink" Target="https://www.nj.gov/cgi-bin/education/csg/15/csg1a.pl?string=CK-8K-80-400&amp;maxhits=1000" TargetMode="External"/><Relationship Id="rId1508" Type="http://schemas.openxmlformats.org/officeDocument/2006/relationships/hyperlink" Target="https://www.nj.gov/cgi-bin/education/csg/17/csg1a.pl?string=OCHARTER&amp;maxhits=1000" TargetMode="External"/><Relationship Id="rId1855" Type="http://schemas.openxmlformats.org/officeDocument/2006/relationships/hyperlink" Target="https://www.nj.gov/cgi-bin/education/csg/15/csg1a.pl?string=PCSSD&amp;maxhits=1000" TargetMode="External"/><Relationship Id="rId2906" Type="http://schemas.openxmlformats.org/officeDocument/2006/relationships/hyperlink" Target="https://www.nj.gov/cgi-bin/education/csg/15/csg1a.pl?string=LK-12K-120-1800&amp;maxhits=1000" TargetMode="External"/><Relationship Id="rId3070" Type="http://schemas.openxmlformats.org/officeDocument/2006/relationships/hyperlink" Target="https://www.nj.gov/cgi-bin/education/csg/15/csg1a.pl?string=AK-6K-6&amp;maxhits=1000" TargetMode="External"/><Relationship Id="rId4121" Type="http://schemas.openxmlformats.org/officeDocument/2006/relationships/hyperlink" Target="https://www.nj.gov/cgi-bin/education/csg/19/csg1a.pl?string=IK-12K-80-400&amp;maxhits=1000" TargetMode="External"/><Relationship Id="rId1715" Type="http://schemas.openxmlformats.org/officeDocument/2006/relationships/hyperlink" Target="https://www.nj.gov/cgi-bin/education/csg/15/csg1a.pl?string=JK-12K-8401-750&amp;maxhits=1000" TargetMode="External"/><Relationship Id="rId1922" Type="http://schemas.openxmlformats.org/officeDocument/2006/relationships/hyperlink" Target="https://www.nj.gov/cgi-bin/education/csg/15/csg1a.pl?string=OCHARTER&amp;maxhits=1000" TargetMode="External"/><Relationship Id="rId3887" Type="http://schemas.openxmlformats.org/officeDocument/2006/relationships/hyperlink" Target="https://www.nj.gov/cgi-bin/education/csg/15/csg1a.pl?string=MK-12K-121800-3500&amp;maxhits=1000" TargetMode="External"/><Relationship Id="rId4938" Type="http://schemas.openxmlformats.org/officeDocument/2006/relationships/hyperlink" Target="https://www.nj.gov/cgi-bin/education/csg/19/csg1a.pl?string=NK-12K-123500plus&amp;maxhits=1000" TargetMode="External"/><Relationship Id="rId2489" Type="http://schemas.openxmlformats.org/officeDocument/2006/relationships/hyperlink" Target="https://www.nj.gov/cgi-bin/education/csg/15/csg1a.pl?string=JK-12K-8401-750&amp;maxhits=1000" TargetMode="External"/><Relationship Id="rId2696" Type="http://schemas.openxmlformats.org/officeDocument/2006/relationships/hyperlink" Target="https://www.nj.gov/cgi-bin/education/csg/15/csg1a.pl?string=IK-12K-80-400&amp;maxhits=1000" TargetMode="External"/><Relationship Id="rId3747" Type="http://schemas.openxmlformats.org/officeDocument/2006/relationships/hyperlink" Target="https://www.nj.gov/cgi-bin/education/csg/15/csg1a.pl?string=NK-12K-123500plus&amp;maxhits=1000" TargetMode="External"/><Relationship Id="rId3954" Type="http://schemas.openxmlformats.org/officeDocument/2006/relationships/hyperlink" Target="https://www.nj.gov/cgi-bin/education/csg/15/csg1a.pl?string=IK-12K-80-400&amp;maxhits=1000" TargetMode="External"/><Relationship Id="rId668" Type="http://schemas.openxmlformats.org/officeDocument/2006/relationships/hyperlink" Target="https://www.nj.gov/cgi-bin/education/csg/14/csg1a.pl?string=FG7-127-129-12&amp;maxhits=1000" TargetMode="External"/><Relationship Id="rId875" Type="http://schemas.openxmlformats.org/officeDocument/2006/relationships/hyperlink" Target="https://www.nj.gov/cgi-bin/education/csg/15/csg1a.pl?string=OCHARTER&amp;maxhits=1000" TargetMode="External"/><Relationship Id="rId1298" Type="http://schemas.openxmlformats.org/officeDocument/2006/relationships/hyperlink" Target="https://www.nj.gov/cgi-bin/education/csg/15/csg1a.pl?string=DK-8K-8401-750&amp;maxhits=1000" TargetMode="External"/><Relationship Id="rId2349" Type="http://schemas.openxmlformats.org/officeDocument/2006/relationships/hyperlink" Target="https://www.nj.gov/cgi-bin/education/csg/17/csg1a.pl?string=OCHARTER&amp;maxhits=1000" TargetMode="External"/><Relationship Id="rId2556" Type="http://schemas.openxmlformats.org/officeDocument/2006/relationships/hyperlink" Target="https://www.nj.gov/cgi-bin/education/csg/15/csg1a.pl?string=GG9-127-129-12&amp;maxhits=1000" TargetMode="External"/><Relationship Id="rId2763" Type="http://schemas.openxmlformats.org/officeDocument/2006/relationships/hyperlink" Target="https://www.nj.gov/cgi-bin/education/csg/15/csg1a.pl?string=FG7-127-129-12&amp;maxhits=1000" TargetMode="External"/><Relationship Id="rId2970" Type="http://schemas.openxmlformats.org/officeDocument/2006/relationships/hyperlink" Target="https://www.nj.gov/cgi-bin/education/csg/15/csg1a.pl?string=DK-8K-8401-750&amp;maxhits=1000" TargetMode="External"/><Relationship Id="rId3607" Type="http://schemas.openxmlformats.org/officeDocument/2006/relationships/hyperlink" Target="https://www.nj.gov/cgi-bin/education/csg/15/csg1a.pl?string=LK-12K-120-1800&amp;maxhits=1000" TargetMode="External"/><Relationship Id="rId3814" Type="http://schemas.openxmlformats.org/officeDocument/2006/relationships/hyperlink" Target="https://www.nj.gov/cgi-bin/education/csg/15/csg1a.pl?string=NK-12K-123500plus&amp;maxhits=1000" TargetMode="External"/><Relationship Id="rId528" Type="http://schemas.openxmlformats.org/officeDocument/2006/relationships/hyperlink" Target="https://www.nj.gov/cgi-bin/education/csg/15/csg1a.pl?string=OCHARTER&amp;maxhits=1000" TargetMode="External"/><Relationship Id="rId735" Type="http://schemas.openxmlformats.org/officeDocument/2006/relationships/hyperlink" Target="https://www.nj.gov/cgi-bin/education/csg/17/csg1a.pl?string=OCHARTER&amp;maxhits=1000" TargetMode="External"/><Relationship Id="rId942" Type="http://schemas.openxmlformats.org/officeDocument/2006/relationships/hyperlink" Target="https://www.nj.gov/cgi-bin/education/csg/15/csg1a.pl?string=IK-12K-80-400&amp;maxhits=1000" TargetMode="External"/><Relationship Id="rId1158" Type="http://schemas.openxmlformats.org/officeDocument/2006/relationships/hyperlink" Target="https://www.nj.gov/cgi-bin/education/csg/15/csg1a.pl?string=NK-12K-123500plus&amp;maxhits=1000" TargetMode="External"/><Relationship Id="rId1365" Type="http://schemas.openxmlformats.org/officeDocument/2006/relationships/hyperlink" Target="https://www.nj.gov/cgi-bin/education/csg/15/csg1a.pl?string=OCHARTER&amp;maxhits=1000" TargetMode="External"/><Relationship Id="rId1572" Type="http://schemas.openxmlformats.org/officeDocument/2006/relationships/hyperlink" Target="https://www.nj.gov/cgi-bin/education/csg/17/csg1a.pl?string=OCHARTER&amp;maxhits=1000" TargetMode="External"/><Relationship Id="rId2209" Type="http://schemas.openxmlformats.org/officeDocument/2006/relationships/hyperlink" Target="https://www.nj.gov/cgi-bin/education/csg/15/csg1a.pl?string=MK-12K-121800-3500&amp;maxhits=1000" TargetMode="External"/><Relationship Id="rId2416" Type="http://schemas.openxmlformats.org/officeDocument/2006/relationships/hyperlink" Target="https://www.nj.gov/cgi-bin/education/csg/17/csg1a.pl?string=JK-12K-8401-750&amp;maxhits=1000" TargetMode="External"/><Relationship Id="rId2623" Type="http://schemas.openxmlformats.org/officeDocument/2006/relationships/hyperlink" Target="https://www.nj.gov/cgi-bin/education/csg/15/csg1a.pl?string=IK-12K-80-400&amp;maxhits=1000" TargetMode="External"/><Relationship Id="rId5779" Type="http://schemas.openxmlformats.org/officeDocument/2006/relationships/hyperlink" Target="https://www.nj.gov/cgi-bin/education/csg/19/csg1a.pl?string=MK-12K-121800-3500&amp;maxhits=1000" TargetMode="External"/><Relationship Id="rId1018" Type="http://schemas.openxmlformats.org/officeDocument/2006/relationships/hyperlink" Target="https://www.nj.gov/cgi-bin/education/csg/15/csg1a.pl?string=DK-8K-8401-750&amp;maxhits=1000" TargetMode="External"/><Relationship Id="rId1225" Type="http://schemas.openxmlformats.org/officeDocument/2006/relationships/hyperlink" Target="https://www.nj.gov/cgi-bin/education/csg/15/csg1a.pl?string=MK-12K-121800-3500&amp;maxhits=1000" TargetMode="External"/><Relationship Id="rId1432" Type="http://schemas.openxmlformats.org/officeDocument/2006/relationships/hyperlink" Target="https://www.nj.gov/cgi-bin/education/csg/15/csg1a.pl?string=QCOUNTYVOC&amp;maxhits=1000" TargetMode="External"/><Relationship Id="rId2830" Type="http://schemas.openxmlformats.org/officeDocument/2006/relationships/hyperlink" Target="https://www.nj.gov/cgi-bin/education/csg/15/csg1a.pl?string=GG9-127-129-12&amp;maxhits=1000" TargetMode="External"/><Relationship Id="rId4588" Type="http://schemas.openxmlformats.org/officeDocument/2006/relationships/hyperlink" Target="https://www.nj.gov/cgi-bin/education/csg/15/csg1a.pl?string=IK-12K-80-400&amp;maxhits=1000" TargetMode="External"/><Relationship Id="rId5639" Type="http://schemas.openxmlformats.org/officeDocument/2006/relationships/hyperlink" Target="https://www.nj.gov/cgi-bin/education/csg/14/csg1a.pl?string=MK-12K-121800-3500&amp;maxhits=1000" TargetMode="External"/><Relationship Id="rId71" Type="http://schemas.openxmlformats.org/officeDocument/2006/relationships/hyperlink" Target="https://www.nj.gov/cgi-bin/education/csg/15/csg1a.pl?string=GG9-127-129-12&amp;maxhits=1000" TargetMode="External"/><Relationship Id="rId802" Type="http://schemas.openxmlformats.org/officeDocument/2006/relationships/hyperlink" Target="https://www.nj.gov/cgi-bin/education/csg/19/csg1a.pl?string=NK-12K-123500plus&amp;maxhits=1000" TargetMode="External"/><Relationship Id="rId3397" Type="http://schemas.openxmlformats.org/officeDocument/2006/relationships/hyperlink" Target="https://www.nj.gov/cgi-bin/education/csg/15/csg1a.pl?string=MK-12K-121800-3500&amp;maxhits=1000" TargetMode="External"/><Relationship Id="rId4795" Type="http://schemas.openxmlformats.org/officeDocument/2006/relationships/hyperlink" Target="https://www.nj.gov/cgi-bin/education/csg/15/csg1a.pl?string=AK-6K-6&amp;maxhits=1000" TargetMode="External"/><Relationship Id="rId4448" Type="http://schemas.openxmlformats.org/officeDocument/2006/relationships/hyperlink" Target="https://www.nj.gov/cgi-bin/education/csg/15/csg1a.pl?string=IK-12K-80-400&amp;maxhits=1000" TargetMode="External"/><Relationship Id="rId4655" Type="http://schemas.openxmlformats.org/officeDocument/2006/relationships/hyperlink" Target="https://www.nj.gov/cgi-bin/education/csg/15/csg1a.pl?string=LK-12K-120-1800&amp;maxhits=1000" TargetMode="External"/><Relationship Id="rId4862" Type="http://schemas.openxmlformats.org/officeDocument/2006/relationships/hyperlink" Target="https://www.nj.gov/cgi-bin/education/csg/17/csg1a.pl?string=LK-12K-120-1800&amp;maxhits=1000" TargetMode="External"/><Relationship Id="rId5706" Type="http://schemas.openxmlformats.org/officeDocument/2006/relationships/hyperlink" Target="https://www.nj.gov/cgi-bin/education/csg/17/csg1a.pl?string=OCHARTER&amp;maxhits=1000" TargetMode="External"/><Relationship Id="rId178" Type="http://schemas.openxmlformats.org/officeDocument/2006/relationships/hyperlink" Target="https://www.nj.gov/cgi-bin/education/csg/15/csg1a.pl?string=OCHARTER&amp;maxhits=1000" TargetMode="External"/><Relationship Id="rId3257" Type="http://schemas.openxmlformats.org/officeDocument/2006/relationships/hyperlink" Target="https://www.nj.gov/cgi-bin/education/csg/19/csg1a.pl?string=AK-6K-6&amp;maxhits=1000" TargetMode="External"/><Relationship Id="rId3464" Type="http://schemas.openxmlformats.org/officeDocument/2006/relationships/hyperlink" Target="https://www.nj.gov/cgi-bin/education/csg/15/csg1a.pl?string=EK-8K-8751plus&amp;maxhits=1000" TargetMode="External"/><Relationship Id="rId3671" Type="http://schemas.openxmlformats.org/officeDocument/2006/relationships/hyperlink" Target="https://www.nj.gov/cgi-bin/education/csg/15/csg1a.pl?string=NK-12K-123500plus&amp;maxhits=1000" TargetMode="External"/><Relationship Id="rId4308" Type="http://schemas.openxmlformats.org/officeDocument/2006/relationships/hyperlink" Target="https://www.nj.gov/cgi-bin/education/csg/15/csg1a.pl?string=GG9-127-129-12&amp;maxhits=1000" TargetMode="External"/><Relationship Id="rId4515" Type="http://schemas.openxmlformats.org/officeDocument/2006/relationships/hyperlink" Target="https://www.nj.gov/cgi-bin/education/csg/15/csg1a.pl?string=JK-12K-8401-750&amp;maxhits=1000" TargetMode="External"/><Relationship Id="rId4722" Type="http://schemas.openxmlformats.org/officeDocument/2006/relationships/hyperlink" Target="https://www.nj.gov/cgi-bin/education/csg/15/csg1a.pl?string=JK-12K-8401-750&amp;maxhits=1000" TargetMode="External"/><Relationship Id="rId385" Type="http://schemas.openxmlformats.org/officeDocument/2006/relationships/hyperlink" Target="https://www.nj.gov/cgi-bin/education/csg/15/csg1a.pl?string=QCOUNTYVOC&amp;maxhits=1000" TargetMode="External"/><Relationship Id="rId592" Type="http://schemas.openxmlformats.org/officeDocument/2006/relationships/hyperlink" Target="https://www.nj.gov/cgi-bin/education/csg/15/csg1a.pl?string=LK-12K-120-1800&amp;maxhits=1000" TargetMode="External"/><Relationship Id="rId2066" Type="http://schemas.openxmlformats.org/officeDocument/2006/relationships/hyperlink" Target="https://www.nj.gov/cgi-bin/education/csg/15/csg1a.pl?string=EK-8K-8751plus&amp;maxhits=1000" TargetMode="External"/><Relationship Id="rId2273" Type="http://schemas.openxmlformats.org/officeDocument/2006/relationships/hyperlink" Target="https://www.nj.gov/cgi-bin/education/csg/15/csg1a.pl?string=JK-12K-8401-750&amp;maxhits=1000" TargetMode="External"/><Relationship Id="rId2480" Type="http://schemas.openxmlformats.org/officeDocument/2006/relationships/hyperlink" Target="https://www.nj.gov/cgi-bin/education/csg/19/csg1a.pl?string=IK-12K-80-400&amp;maxhits=1000" TargetMode="External"/><Relationship Id="rId3117" Type="http://schemas.openxmlformats.org/officeDocument/2006/relationships/hyperlink" Target="https://www.nj.gov/cgi-bin/education/csg/15/csg1a.pl?string=JK-12K-8401-750&amp;maxhits=1000" TargetMode="External"/><Relationship Id="rId3324" Type="http://schemas.openxmlformats.org/officeDocument/2006/relationships/hyperlink" Target="https://www.nj.gov/cgi-bin/education/csg/15/csg1a.pl?string=OCHARTER&amp;maxhits=1000" TargetMode="External"/><Relationship Id="rId3531" Type="http://schemas.openxmlformats.org/officeDocument/2006/relationships/hyperlink" Target="https://www.nj.gov/cgi-bin/education/csg/15/csg1a.pl?string=IK-12K-80-400&amp;maxhits=1000" TargetMode="External"/><Relationship Id="rId245" Type="http://schemas.openxmlformats.org/officeDocument/2006/relationships/hyperlink" Target="https://www.nj.gov/cgi-bin/education/csg/15/csg1a.pl?string=OCHARTER&amp;maxhits=1000" TargetMode="External"/><Relationship Id="rId452" Type="http://schemas.openxmlformats.org/officeDocument/2006/relationships/hyperlink" Target="https://www.nj.gov/cgi-bin/education/csg/15/csg1a.pl?string=NK-12K-123500plus&amp;maxhits=1000" TargetMode="External"/><Relationship Id="rId1082" Type="http://schemas.openxmlformats.org/officeDocument/2006/relationships/hyperlink" Target="https://www.nj.gov/cgi-bin/education/csg/15/csg1a.pl?string=NK-12K-123500plus&amp;maxhits=1000" TargetMode="External"/><Relationship Id="rId2133" Type="http://schemas.openxmlformats.org/officeDocument/2006/relationships/hyperlink" Target="https://www.nj.gov/cgi-bin/education/csg/15/csg1a.pl?string=NK-12K-123500plus&amp;maxhits=1000" TargetMode="External"/><Relationship Id="rId2340" Type="http://schemas.openxmlformats.org/officeDocument/2006/relationships/hyperlink" Target="https://www.nj.gov/cgi-bin/education/csg/17/csg1a.pl?string=MK-12K-121800-3500&amp;maxhits=1000" TargetMode="External"/><Relationship Id="rId5289" Type="http://schemas.openxmlformats.org/officeDocument/2006/relationships/hyperlink" Target="https://www.nj.gov/cgi-bin/education/csg/15/csg1a.pl?string=OCHARTER&amp;maxhits=1000" TargetMode="External"/><Relationship Id="rId5496" Type="http://schemas.openxmlformats.org/officeDocument/2006/relationships/hyperlink" Target="https://www.nj.gov/cgi-bin/education/csg/15/csg1a.pl?string=OCHARTER&amp;maxhits=1000" TargetMode="External"/><Relationship Id="rId105" Type="http://schemas.openxmlformats.org/officeDocument/2006/relationships/hyperlink" Target="https://www.nj.gov/cgi-bin/education/csg/15/csg1a.pl?string=AK-6K-6&amp;maxhits=1000" TargetMode="External"/><Relationship Id="rId312" Type="http://schemas.openxmlformats.org/officeDocument/2006/relationships/hyperlink" Target="https://www.nj.gov/cgi-bin/education/csg/15/csg1a.pl?string=OCHARTER&amp;maxhits=1000" TargetMode="External"/><Relationship Id="rId2200" Type="http://schemas.openxmlformats.org/officeDocument/2006/relationships/hyperlink" Target="https://www.nj.gov/cgi-bin/education/csg/15/csg1a.pl?string=EK-8K-8751plus&amp;maxhits=1000" TargetMode="External"/><Relationship Id="rId4098" Type="http://schemas.openxmlformats.org/officeDocument/2006/relationships/hyperlink" Target="https://www.nj.gov/cgi-bin/education/csg/19/csg1a.pl?string=MK-12K-121800-3500&amp;maxhits=1000" TargetMode="External"/><Relationship Id="rId5149" Type="http://schemas.openxmlformats.org/officeDocument/2006/relationships/hyperlink" Target="https://www.nj.gov/cgi-bin/education/csg/15/csg1a.pl?string=OCHARTER&amp;maxhits=1000" TargetMode="External"/><Relationship Id="rId5356" Type="http://schemas.openxmlformats.org/officeDocument/2006/relationships/hyperlink" Target="https://www.nj.gov/cgi-bin/education/csg/15/csg1a.pl?string=NK-12K-123500plus&amp;maxhits=1000" TargetMode="External"/><Relationship Id="rId5563" Type="http://schemas.openxmlformats.org/officeDocument/2006/relationships/hyperlink" Target="https://www.nj.gov/cgi-bin/education/csg/15/csg1a.pl?string=GG9-127-129-12&amp;maxhits=1000" TargetMode="External"/><Relationship Id="rId1899" Type="http://schemas.openxmlformats.org/officeDocument/2006/relationships/hyperlink" Target="https://www.nj.gov/cgi-bin/education/csg/15/csg1a.pl?string=MK-12K-121800-3500&amp;maxhits=1000" TargetMode="External"/><Relationship Id="rId4165" Type="http://schemas.openxmlformats.org/officeDocument/2006/relationships/hyperlink" Target="https://www.nj.gov/cgi-bin/education/csg/15/csg1a.pl?string=KK-12K-8751plus&amp;maxhits=1000" TargetMode="External"/><Relationship Id="rId4372" Type="http://schemas.openxmlformats.org/officeDocument/2006/relationships/hyperlink" Target="https://www.nj.gov/cgi-bin/education/csg/15/csg1a.pl?string=NK-12K-123500plus&amp;maxhits=1000" TargetMode="External"/><Relationship Id="rId5009" Type="http://schemas.openxmlformats.org/officeDocument/2006/relationships/hyperlink" Target="https://www.nj.gov/cgi-bin/education/csg/15/csg1a.pl?string=EK-8K-8751plus&amp;maxhits=1000" TargetMode="External"/><Relationship Id="rId5216" Type="http://schemas.openxmlformats.org/officeDocument/2006/relationships/hyperlink" Target="https://www.nj.gov/cgi-bin/education/csg/15/csg1a.pl?string=OCHARTER&amp;maxhits=1000" TargetMode="External"/><Relationship Id="rId5770" Type="http://schemas.openxmlformats.org/officeDocument/2006/relationships/hyperlink" Target="https://www.nj.gov/cgi-bin/education/csg/19/csg1a.pl?string=NK-12K-123500plus&amp;maxhits=1000" TargetMode="External"/><Relationship Id="rId1759" Type="http://schemas.openxmlformats.org/officeDocument/2006/relationships/hyperlink" Target="https://www.nj.gov/cgi-bin/education/csg/15/csg1a.pl?string=EK-8K-8751plus&amp;maxhits=1000" TargetMode="External"/><Relationship Id="rId1966" Type="http://schemas.openxmlformats.org/officeDocument/2006/relationships/hyperlink" Target="https://www.nj.gov/cgi-bin/education/csg/15/csg1a.pl?string=KK-12K-8751plus&amp;maxhits=1000" TargetMode="External"/><Relationship Id="rId3181" Type="http://schemas.openxmlformats.org/officeDocument/2006/relationships/hyperlink" Target="https://www.nj.gov/cgi-bin/education/csg/17/csg1a.pl?string=OCHARTER&amp;maxhits=1000" TargetMode="External"/><Relationship Id="rId4025" Type="http://schemas.openxmlformats.org/officeDocument/2006/relationships/hyperlink" Target="https://www.nj.gov/cgi-bin/education/csg/17/csg1a.pl?string=OCHARTER&amp;maxhits=1000" TargetMode="External"/><Relationship Id="rId5423" Type="http://schemas.openxmlformats.org/officeDocument/2006/relationships/hyperlink" Target="https://www.nj.gov/cgi-bin/education/csg/15/csg1a.pl?string=JK-12K-8401-750&amp;maxhits=1000" TargetMode="External"/><Relationship Id="rId5630" Type="http://schemas.openxmlformats.org/officeDocument/2006/relationships/hyperlink" Target="https://www.nj.gov/cgi-bin/education/csg/14/csg1a.pl?string=JK-12K-8401-750&amp;maxhits=1000" TargetMode="External"/><Relationship Id="rId1619" Type="http://schemas.openxmlformats.org/officeDocument/2006/relationships/hyperlink" Target="https://www.nj.gov/cgi-bin/education/csg/19/csg1a.pl?string=NK-12K-123500plus&amp;maxhits=1000" TargetMode="External"/><Relationship Id="rId1826" Type="http://schemas.openxmlformats.org/officeDocument/2006/relationships/hyperlink" Target="https://www.nj.gov/cgi-bin/education/csg/15/csg1a.pl?string=OCHARTER&amp;maxhits=1000" TargetMode="External"/><Relationship Id="rId4232" Type="http://schemas.openxmlformats.org/officeDocument/2006/relationships/hyperlink" Target="https://www.nj.gov/cgi-bin/education/csg/15/csg1a.pl?string=LK-12K-120-1800&amp;maxhits=1000" TargetMode="External"/><Relationship Id="rId3041" Type="http://schemas.openxmlformats.org/officeDocument/2006/relationships/hyperlink" Target="https://www.nj.gov/cgi-bin/education/csg/15/csg1a.pl?string=LK-12K-120-1800&amp;maxhits=1000" TargetMode="External"/><Relationship Id="rId3998" Type="http://schemas.openxmlformats.org/officeDocument/2006/relationships/hyperlink" Target="https://www.nj.gov/cgi-bin/education/csg/17/csg1a.pl?string=OCHARTER&amp;maxhits=1000" TargetMode="External"/><Relationship Id="rId3858" Type="http://schemas.openxmlformats.org/officeDocument/2006/relationships/hyperlink" Target="https://www.nj.gov/cgi-bin/education/csg/15/csg1a.pl?string=NK-12K-123500plus&amp;maxhits=1000" TargetMode="External"/><Relationship Id="rId4909" Type="http://schemas.openxmlformats.org/officeDocument/2006/relationships/hyperlink" Target="https://www.nj.gov/cgi-bin/education/csg/19/csg1a.pl?string=EK-8K-8751plus&amp;maxhits=1000" TargetMode="External"/><Relationship Id="rId779" Type="http://schemas.openxmlformats.org/officeDocument/2006/relationships/hyperlink" Target="https://www.nj.gov/cgi-bin/education/csg/19/csg1a.pl?string=EK-8K-8751plus&amp;maxhits=1000" TargetMode="External"/><Relationship Id="rId986" Type="http://schemas.openxmlformats.org/officeDocument/2006/relationships/hyperlink" Target="https://www.nj.gov/cgi-bin/education/csg/15/csg1a.pl?string=NK-12K-123500plus&amp;maxhits=1000" TargetMode="External"/><Relationship Id="rId2667" Type="http://schemas.openxmlformats.org/officeDocument/2006/relationships/hyperlink" Target="https://www.nj.gov/cgi-bin/education/csg/15/csg1a.pl?string=DK-8K-8401-750&amp;maxhits=1000" TargetMode="External"/><Relationship Id="rId3718" Type="http://schemas.openxmlformats.org/officeDocument/2006/relationships/hyperlink" Target="https://www.nj.gov/cgi-bin/education/csg/15/csg1a.pl?string=JK-12K-8401-750&amp;maxhits=1000" TargetMode="External"/><Relationship Id="rId5073" Type="http://schemas.openxmlformats.org/officeDocument/2006/relationships/hyperlink" Target="https://www.nj.gov/cgi-bin/education/csg/15/csg1a.pl?string=AK-6K-6&amp;maxhits=1000" TargetMode="External"/><Relationship Id="rId5280" Type="http://schemas.openxmlformats.org/officeDocument/2006/relationships/hyperlink" Target="https://www.nj.gov/cgi-bin/education/csg/15/csg1a.pl?string=OCHARTER&amp;maxhits=1000" TargetMode="External"/><Relationship Id="rId639" Type="http://schemas.openxmlformats.org/officeDocument/2006/relationships/hyperlink" Target="https://www.nj.gov/cgi-bin/education/csg/15/csg1a.pl?string=KK-12K-8751plus&amp;maxhits=1000" TargetMode="External"/><Relationship Id="rId1269" Type="http://schemas.openxmlformats.org/officeDocument/2006/relationships/hyperlink" Target="https://www.nj.gov/cgi-bin/education/csg/15/csg1a.pl?string=HK-12K-6&amp;maxhits=1000" TargetMode="External"/><Relationship Id="rId1476" Type="http://schemas.openxmlformats.org/officeDocument/2006/relationships/hyperlink" Target="https://www.nj.gov/cgi-bin/education/csg/15/csg1a.pl?string=IK-12K-80-400&amp;maxhits=1000" TargetMode="External"/><Relationship Id="rId2874" Type="http://schemas.openxmlformats.org/officeDocument/2006/relationships/hyperlink" Target="https://www.nj.gov/cgi-bin/education/csg/15/csg1a.pl?string=NK-12K-123500plus&amp;maxhits=1000" TargetMode="External"/><Relationship Id="rId3925" Type="http://schemas.openxmlformats.org/officeDocument/2006/relationships/hyperlink" Target="https://www.nj.gov/cgi-bin/education/csg/15/csg1a.pl?string=IK-12K-80-400&amp;maxhits=1000" TargetMode="External"/><Relationship Id="rId5140" Type="http://schemas.openxmlformats.org/officeDocument/2006/relationships/hyperlink" Target="https://www.nj.gov/cgi-bin/education/csg/15/csg1a.pl?string=MK-12K-121800-3500&amp;maxhits=1000" TargetMode="External"/><Relationship Id="rId846" Type="http://schemas.openxmlformats.org/officeDocument/2006/relationships/hyperlink" Target="https://www.nj.gov/cgi-bin/education/csg/15/csg1a.pl?string=GG9-127-129-12&amp;maxhits=1000" TargetMode="External"/><Relationship Id="rId1129" Type="http://schemas.openxmlformats.org/officeDocument/2006/relationships/hyperlink" Target="https://www.nj.gov/cgi-bin/education/csg/15/csg1a.pl?string=MK-12K-121800-3500&amp;maxhits=1000" TargetMode="External"/><Relationship Id="rId1683" Type="http://schemas.openxmlformats.org/officeDocument/2006/relationships/hyperlink" Target="https://www.nj.gov/cgi-bin/education/csg/15/csg1a.pl?string=EK-8K-8751plus&amp;maxhits=1000" TargetMode="External"/><Relationship Id="rId1890" Type="http://schemas.openxmlformats.org/officeDocument/2006/relationships/hyperlink" Target="https://www.nj.gov/cgi-bin/education/csg/15/csg1a.pl?string=MK-12K-121800-3500&amp;maxhits=1000" TargetMode="External"/><Relationship Id="rId2527" Type="http://schemas.openxmlformats.org/officeDocument/2006/relationships/hyperlink" Target="https://www.nj.gov/cgi-bin/education/csg/15/csg1a.pl?string=MK-12K-121800-3500&amp;maxhits=1000" TargetMode="External"/><Relationship Id="rId2734" Type="http://schemas.openxmlformats.org/officeDocument/2006/relationships/hyperlink" Target="https://www.nj.gov/cgi-bin/education/csg/15/csg1a.pl?string=OCHARTER&amp;maxhits=1000" TargetMode="External"/><Relationship Id="rId2941" Type="http://schemas.openxmlformats.org/officeDocument/2006/relationships/hyperlink" Target="https://www.nj.gov/cgi-bin/education/csg/15/csg1a.pl?string=EK-8K-8751plus&amp;maxhits=1000" TargetMode="External"/><Relationship Id="rId5000" Type="http://schemas.openxmlformats.org/officeDocument/2006/relationships/hyperlink" Target="https://www.nj.gov/cgi-bin/education/csg/15/csg1a.pl?string=MK-12K-121800-3500&amp;maxhits=1000" TargetMode="External"/><Relationship Id="rId706" Type="http://schemas.openxmlformats.org/officeDocument/2006/relationships/hyperlink" Target="https://www.nj.gov/cgi-bin/education/csg/17/csg1a.pl?string=OCHARTER&amp;maxhits=1000" TargetMode="External"/><Relationship Id="rId913" Type="http://schemas.openxmlformats.org/officeDocument/2006/relationships/hyperlink" Target="https://www.nj.gov/cgi-bin/education/csg/15/csg1a.pl?string=MK-12K-121800-3500&amp;maxhits=1000" TargetMode="External"/><Relationship Id="rId1336" Type="http://schemas.openxmlformats.org/officeDocument/2006/relationships/hyperlink" Target="https://www.nj.gov/cgi-bin/education/csg/15/csg1a.pl?string=AK-6K-6&amp;maxhits=1000" TargetMode="External"/><Relationship Id="rId1543" Type="http://schemas.openxmlformats.org/officeDocument/2006/relationships/hyperlink" Target="https://www.nj.gov/cgi-bin/education/csg/17/csg1a.pl?string=OCHARTER&amp;maxhits=1000" TargetMode="External"/><Relationship Id="rId1750" Type="http://schemas.openxmlformats.org/officeDocument/2006/relationships/hyperlink" Target="https://www.nj.gov/cgi-bin/education/csg/15/csg1a.pl?string=IK-12K-80-400&amp;maxhits=1000" TargetMode="External"/><Relationship Id="rId2801" Type="http://schemas.openxmlformats.org/officeDocument/2006/relationships/hyperlink" Target="https://www.nj.gov/cgi-bin/education/csg/15/csg1a.pl?string=OCHARTER&amp;maxhits=1000" TargetMode="External"/><Relationship Id="rId4699" Type="http://schemas.openxmlformats.org/officeDocument/2006/relationships/hyperlink" Target="https://www.nj.gov/cgi-bin/education/csg/15/csg1a.pl?string=QCOUNTYVOC&amp;maxhits=1000" TargetMode="External"/><Relationship Id="rId42" Type="http://schemas.openxmlformats.org/officeDocument/2006/relationships/hyperlink" Target="https://www.nj.gov/cgi-bin/education/csg/15/csg1a.pl?string=HK-12K-6&amp;maxhits=1000" TargetMode="External"/><Relationship Id="rId1403" Type="http://schemas.openxmlformats.org/officeDocument/2006/relationships/hyperlink" Target="https://www.nj.gov/cgi-bin/education/csg/15/csg1a.pl?string=MK-12K-121800-3500&amp;maxhits=1000" TargetMode="External"/><Relationship Id="rId1610" Type="http://schemas.openxmlformats.org/officeDocument/2006/relationships/hyperlink" Target="https://www.nj.gov/cgi-bin/education/csg/19/csg1a.pl?string=NK-12K-123500plus&amp;maxhits=1000" TargetMode="External"/><Relationship Id="rId4559" Type="http://schemas.openxmlformats.org/officeDocument/2006/relationships/hyperlink" Target="https://www.nj.gov/cgi-bin/education/csg/15/csg1a.pl?string=OCHARTER&amp;maxhits=1000" TargetMode="External"/><Relationship Id="rId4766" Type="http://schemas.openxmlformats.org/officeDocument/2006/relationships/hyperlink" Target="https://www.nj.gov/cgi-bin/education/csg/15/csg1a.pl?string=NK-12K-123500plus&amp;maxhits=1000" TargetMode="External"/><Relationship Id="rId4973" Type="http://schemas.openxmlformats.org/officeDocument/2006/relationships/hyperlink" Target="https://www.nj.gov/cgi-bin/education/csg/15/csg1a.pl?string=JK-12K-8401-750&amp;maxhits=1000" TargetMode="External"/><Relationship Id="rId3368" Type="http://schemas.openxmlformats.org/officeDocument/2006/relationships/hyperlink" Target="https://www.nj.gov/cgi-bin/education/csg/15/csg1a.pl?string=MK-12K-121800-3500&amp;maxhits=1000" TargetMode="External"/><Relationship Id="rId3575" Type="http://schemas.openxmlformats.org/officeDocument/2006/relationships/hyperlink" Target="https://www.nj.gov/cgi-bin/education/csg/15/csg1a.pl?string=OCHARTER&amp;maxhits=1000" TargetMode="External"/><Relationship Id="rId3782" Type="http://schemas.openxmlformats.org/officeDocument/2006/relationships/hyperlink" Target="https://www.nj.gov/cgi-bin/education/csg/15/csg1a.pl?string=DK-8K-8401-750&amp;maxhits=1000" TargetMode="External"/><Relationship Id="rId4419" Type="http://schemas.openxmlformats.org/officeDocument/2006/relationships/hyperlink" Target="https://www.nj.gov/cgi-bin/education/csg/15/csg1a.pl?string=FG7-127-129-12&amp;maxhits=1000" TargetMode="External"/><Relationship Id="rId4626" Type="http://schemas.openxmlformats.org/officeDocument/2006/relationships/hyperlink" Target="https://www.nj.gov/cgi-bin/education/csg/15/csg1a.pl?string=DK-8K-8401-750&amp;maxhits=1000" TargetMode="External"/><Relationship Id="rId4833" Type="http://schemas.openxmlformats.org/officeDocument/2006/relationships/hyperlink" Target="https://www.nj.gov/cgi-bin/education/csg/17/csg1a.pl?string=OCHARTER&amp;maxhits=1000" TargetMode="External"/><Relationship Id="rId289" Type="http://schemas.openxmlformats.org/officeDocument/2006/relationships/hyperlink" Target="https://www.nj.gov/cgi-bin/education/csg/15/csg1a.pl?string=AK-6K-6&amp;maxhits=1000" TargetMode="External"/><Relationship Id="rId496" Type="http://schemas.openxmlformats.org/officeDocument/2006/relationships/hyperlink" Target="https://www.nj.gov/cgi-bin/education/csg/15/csg1a.pl?string=AK-6K-6&amp;maxhits=1000" TargetMode="External"/><Relationship Id="rId2177" Type="http://schemas.openxmlformats.org/officeDocument/2006/relationships/hyperlink" Target="https://www.nj.gov/cgi-bin/education/csg/15/csg1a.pl?string=AK-6K-6&amp;maxhits=1000" TargetMode="External"/><Relationship Id="rId2384" Type="http://schemas.openxmlformats.org/officeDocument/2006/relationships/hyperlink" Target="https://www.nj.gov/cgi-bin/education/csg/17/csg1a.pl?string=OCHARTER&amp;maxhits=1000" TargetMode="External"/><Relationship Id="rId2591" Type="http://schemas.openxmlformats.org/officeDocument/2006/relationships/hyperlink" Target="https://www.nj.gov/cgi-bin/education/csg/15/csg1a.pl?string=MK-12K-121800-3500&amp;maxhits=1000" TargetMode="External"/><Relationship Id="rId3228" Type="http://schemas.openxmlformats.org/officeDocument/2006/relationships/hyperlink" Target="https://www.nj.gov/cgi-bin/education/csg/17/csg1a.pl?string=OCHARTER&amp;maxhits=1000" TargetMode="External"/><Relationship Id="rId3435" Type="http://schemas.openxmlformats.org/officeDocument/2006/relationships/hyperlink" Target="https://www.nj.gov/cgi-bin/education/csg/15/csg1a.pl?string=AK-6K-6&amp;maxhits=1000" TargetMode="External"/><Relationship Id="rId3642" Type="http://schemas.openxmlformats.org/officeDocument/2006/relationships/hyperlink" Target="https://www.nj.gov/cgi-bin/education/csg/15/csg1a.pl?string=NK-12K-123500plus&amp;maxhits=1000" TargetMode="External"/><Relationship Id="rId149" Type="http://schemas.openxmlformats.org/officeDocument/2006/relationships/hyperlink" Target="https://www.nj.gov/cgi-bin/education/csg/15/csg1a.pl?string=OCHARTER&amp;maxhits=1000" TargetMode="External"/><Relationship Id="rId356" Type="http://schemas.openxmlformats.org/officeDocument/2006/relationships/hyperlink" Target="https://www.nj.gov/cgi-bin/education/csg/15/csg1a.pl?string=NK-12K-123500plus&amp;maxhits=1000" TargetMode="External"/><Relationship Id="rId563" Type="http://schemas.openxmlformats.org/officeDocument/2006/relationships/hyperlink" Target="https://www.nj.gov/cgi-bin/education/csg/15/csg1a.pl?string=NK-12K-123500plus&amp;maxhits=1000" TargetMode="External"/><Relationship Id="rId770" Type="http://schemas.openxmlformats.org/officeDocument/2006/relationships/hyperlink" Target="https://www.nj.gov/cgi-bin/education/csg/19/csg1a.pl?string=EK-8K-8751plus&amp;maxhits=1000" TargetMode="External"/><Relationship Id="rId1193" Type="http://schemas.openxmlformats.org/officeDocument/2006/relationships/hyperlink" Target="https://www.nj.gov/cgi-bin/education/csg/15/csg1a.pl?string=OCHARTER&amp;maxhits=1000" TargetMode="External"/><Relationship Id="rId2037" Type="http://schemas.openxmlformats.org/officeDocument/2006/relationships/hyperlink" Target="https://www.nj.gov/cgi-bin/education/csg/15/csg1a.pl?string=LK-12K-120-1800&amp;maxhits=1000" TargetMode="External"/><Relationship Id="rId2244" Type="http://schemas.openxmlformats.org/officeDocument/2006/relationships/hyperlink" Target="https://www.nj.gov/cgi-bin/education/csg/15/csg1a.pl?string=CK-8K-80-400&amp;maxhits=1000" TargetMode="External"/><Relationship Id="rId2451" Type="http://schemas.openxmlformats.org/officeDocument/2006/relationships/hyperlink" Target="https://www.nj.gov/cgi-bin/education/csg/19/csg1a.pl?string=NK-12K-123500plus&amp;maxhits=1000" TargetMode="External"/><Relationship Id="rId4900" Type="http://schemas.openxmlformats.org/officeDocument/2006/relationships/hyperlink" Target="https://www.nj.gov/cgi-bin/education/csg/17/csg1a.pl?string=JK-12K-8401-750&amp;maxhits=1000" TargetMode="External"/><Relationship Id="rId216" Type="http://schemas.openxmlformats.org/officeDocument/2006/relationships/hyperlink" Target="https://www.nj.gov/cgi-bin/education/csg/15/csg1a.pl?string=QCOUNTYVOC&amp;maxhits=1000" TargetMode="External"/><Relationship Id="rId423" Type="http://schemas.openxmlformats.org/officeDocument/2006/relationships/hyperlink" Target="https://www.nj.gov/cgi-bin/education/csg/15/csg1a.pl?string=EK-8K-8751plus&amp;maxhits=1000" TargetMode="External"/><Relationship Id="rId1053" Type="http://schemas.openxmlformats.org/officeDocument/2006/relationships/hyperlink" Target="https://www.nj.gov/cgi-bin/education/csg/15/csg1a.pl?string=NK-12K-123500plus&amp;maxhits=1000" TargetMode="External"/><Relationship Id="rId1260" Type="http://schemas.openxmlformats.org/officeDocument/2006/relationships/hyperlink" Target="https://www.nj.gov/cgi-bin/education/csg/15/csg1a.pl?string=QCOUNTYVOC&amp;maxhits=1000" TargetMode="External"/><Relationship Id="rId2104" Type="http://schemas.openxmlformats.org/officeDocument/2006/relationships/hyperlink" Target="https://www.nj.gov/cgi-bin/education/csg/15/csg1a.pl?string=IK-12K-80-400&amp;maxhits=1000" TargetMode="External"/><Relationship Id="rId3502" Type="http://schemas.openxmlformats.org/officeDocument/2006/relationships/hyperlink" Target="https://www.nj.gov/cgi-bin/education/csg/15/csg1a.pl?string=DK-8K-8401-750&amp;maxhits=1000" TargetMode="External"/><Relationship Id="rId630" Type="http://schemas.openxmlformats.org/officeDocument/2006/relationships/hyperlink" Target="https://www.nj.gov/cgi-bin/education/csg/15/csg1a.pl?string=NK-12K-123500plus&amp;maxhits=1000" TargetMode="External"/><Relationship Id="rId2311" Type="http://schemas.openxmlformats.org/officeDocument/2006/relationships/hyperlink" Target="https://www.nj.gov/cgi-bin/education/csg/15/csg1a.pl?string=AK-6K-6&amp;maxhits=1000" TargetMode="External"/><Relationship Id="rId4069" Type="http://schemas.openxmlformats.org/officeDocument/2006/relationships/hyperlink" Target="https://www.nj.gov/cgi-bin/education/csg/17/csg1a.pl?string=OCHARTER&amp;maxhits=1000" TargetMode="External"/><Relationship Id="rId5467" Type="http://schemas.openxmlformats.org/officeDocument/2006/relationships/hyperlink" Target="https://www.nj.gov/cgi-bin/education/csg/15/csg1a.pl?string=FG7-127-129-12&amp;maxhits=1000" TargetMode="External"/><Relationship Id="rId5674" Type="http://schemas.openxmlformats.org/officeDocument/2006/relationships/hyperlink" Target="https://www.nj.gov/cgi-bin/education/csg/17/csg1a.pl?string=OCHARTER&amp;maxhits=1000" TargetMode="External"/><Relationship Id="rId1120" Type="http://schemas.openxmlformats.org/officeDocument/2006/relationships/hyperlink" Target="https://www.nj.gov/cgi-bin/education/csg/15/csg1a.pl?string=AK-6K-6&amp;maxhits=1000" TargetMode="External"/><Relationship Id="rId4276" Type="http://schemas.openxmlformats.org/officeDocument/2006/relationships/hyperlink" Target="https://www.nj.gov/cgi-bin/education/csg/15/csg1a.pl?string=OCHARTER&amp;maxhits=1000" TargetMode="External"/><Relationship Id="rId4483" Type="http://schemas.openxmlformats.org/officeDocument/2006/relationships/hyperlink" Target="https://www.nj.gov/cgi-bin/education/csg/15/csg1a.pl?string=CK-8K-80-400&amp;maxhits=1000" TargetMode="External"/><Relationship Id="rId4690" Type="http://schemas.openxmlformats.org/officeDocument/2006/relationships/hyperlink" Target="https://www.nj.gov/cgi-bin/education/csg/15/csg1a.pl?string=IK-12K-80-400&amp;maxhits=1000" TargetMode="External"/><Relationship Id="rId5327" Type="http://schemas.openxmlformats.org/officeDocument/2006/relationships/hyperlink" Target="https://www.nj.gov/cgi-bin/education/csg/15/csg1a.pl?string=NK-12K-123500plus&amp;maxhits=1000" TargetMode="External"/><Relationship Id="rId5534" Type="http://schemas.openxmlformats.org/officeDocument/2006/relationships/hyperlink" Target="https://www.nj.gov/cgi-bin/education/csg/15/csg1a.pl?string=NK-12K-123500plus&amp;maxhits=1000" TargetMode="External"/><Relationship Id="rId5741" Type="http://schemas.openxmlformats.org/officeDocument/2006/relationships/hyperlink" Target="https://www.nj.gov/cgi-bin/education/csg/19/csg1a.pl?string=AK-6K-6&amp;maxhits=1000" TargetMode="External"/><Relationship Id="rId1937" Type="http://schemas.openxmlformats.org/officeDocument/2006/relationships/hyperlink" Target="https://www.nj.gov/cgi-bin/education/csg/15/csg1a.pl?string=AK-6K-6&amp;maxhits=1000" TargetMode="External"/><Relationship Id="rId3085" Type="http://schemas.openxmlformats.org/officeDocument/2006/relationships/hyperlink" Target="https://www.nj.gov/cgi-bin/education/csg/15/csg1a.pl?string=CK-8K-80-400&amp;maxhits=1000" TargetMode="External"/><Relationship Id="rId3292" Type="http://schemas.openxmlformats.org/officeDocument/2006/relationships/hyperlink" Target="https://www.nj.gov/cgi-bin/education/csg/19/csg1a.pl?string=AK-6K-6&amp;maxhits=1000" TargetMode="External"/><Relationship Id="rId4136" Type="http://schemas.openxmlformats.org/officeDocument/2006/relationships/hyperlink" Target="https://www.nj.gov/cgi-bin/education/csg/19/csg1a.pl?string=IK-12K-80-400&amp;maxhits=1000" TargetMode="External"/><Relationship Id="rId4343" Type="http://schemas.openxmlformats.org/officeDocument/2006/relationships/hyperlink" Target="https://www.nj.gov/cgi-bin/education/csg/15/csg1a.pl?string=AK-6K-6&amp;maxhits=1000" TargetMode="External"/><Relationship Id="rId4550" Type="http://schemas.openxmlformats.org/officeDocument/2006/relationships/hyperlink" Target="https://www.nj.gov/cgi-bin/education/csg/15/csg1a.pl?string=EK-8K-8751plus&amp;maxhits=1000" TargetMode="External"/><Relationship Id="rId5601" Type="http://schemas.openxmlformats.org/officeDocument/2006/relationships/hyperlink" Target="https://www.nj.gov/cgi-bin/education/csg/15/csg1a.pl?string=JK-12K-8401-750&amp;maxhits=1000" TargetMode="External"/><Relationship Id="rId3152" Type="http://schemas.openxmlformats.org/officeDocument/2006/relationships/hyperlink" Target="https://www.nj.gov/cgi-bin/education/csg/14/csg1a.pl?string=FG7-127-129-12&amp;maxhits=1000" TargetMode="External"/><Relationship Id="rId4203" Type="http://schemas.openxmlformats.org/officeDocument/2006/relationships/hyperlink" Target="https://www.nj.gov/cgi-bin/education/csg/15/csg1a.pl?string=MK-12K-121800-3500&amp;maxhits=1000" TargetMode="External"/><Relationship Id="rId4410" Type="http://schemas.openxmlformats.org/officeDocument/2006/relationships/hyperlink" Target="https://www.nj.gov/cgi-bin/education/csg/15/csg1a.pl?string=OCHARTER&amp;maxhits=1000" TargetMode="External"/><Relationship Id="rId280" Type="http://schemas.openxmlformats.org/officeDocument/2006/relationships/hyperlink" Target="https://www.nj.gov/cgi-bin/education/csg/15/csg1a.pl?string=NK-12K-123500plus&amp;maxhits=1000" TargetMode="External"/><Relationship Id="rId3012" Type="http://schemas.openxmlformats.org/officeDocument/2006/relationships/hyperlink" Target="https://www.nj.gov/cgi-bin/education/csg/15/csg1a.pl?string=OCHARTER&amp;maxhits=1000" TargetMode="External"/><Relationship Id="rId140" Type="http://schemas.openxmlformats.org/officeDocument/2006/relationships/hyperlink" Target="https://www.nj.gov/cgi-bin/education/csg/15/csg1a.pl?string=EK-8K-8751plus&amp;maxhits=1000" TargetMode="External"/><Relationship Id="rId3969" Type="http://schemas.openxmlformats.org/officeDocument/2006/relationships/hyperlink" Target="https://www.nj.gov/cgi-bin/education/csg/15/csg1a.pl?string=IK-12K-80-400&amp;maxhits=1000" TargetMode="External"/><Relationship Id="rId5184" Type="http://schemas.openxmlformats.org/officeDocument/2006/relationships/hyperlink" Target="https://www.nj.gov/cgi-bin/education/csg/15/csg1a.pl?string=QCOUNTYVOC&amp;maxhits=1000" TargetMode="External"/><Relationship Id="rId5391" Type="http://schemas.openxmlformats.org/officeDocument/2006/relationships/hyperlink" Target="https://www.nj.gov/cgi-bin/education/csg/15/csg1a.pl?string=EK-8K-8751plus&amp;maxhits=1000" TargetMode="External"/><Relationship Id="rId6" Type="http://schemas.openxmlformats.org/officeDocument/2006/relationships/hyperlink" Target="https://www.nj.gov/cgi-bin/education/csg/15/csg1a.pl?string=MK-12K-121800-3500&amp;maxhits=1000" TargetMode="External"/><Relationship Id="rId2778" Type="http://schemas.openxmlformats.org/officeDocument/2006/relationships/hyperlink" Target="https://www.nj.gov/cgi-bin/education/csg/15/csg1a.pl?string=AK-6K-6&amp;maxhits=1000" TargetMode="External"/><Relationship Id="rId2985" Type="http://schemas.openxmlformats.org/officeDocument/2006/relationships/hyperlink" Target="https://www.nj.gov/cgi-bin/education/csg/15/csg1a.pl?string=AK-6K-6&amp;maxhits=1000" TargetMode="External"/><Relationship Id="rId3829" Type="http://schemas.openxmlformats.org/officeDocument/2006/relationships/hyperlink" Target="https://www.nj.gov/cgi-bin/education/csg/15/csg1a.pl?string=AK-6K-6&amp;maxhits=1000" TargetMode="External"/><Relationship Id="rId5044" Type="http://schemas.openxmlformats.org/officeDocument/2006/relationships/hyperlink" Target="https://www.nj.gov/cgi-bin/education/csg/15/csg1a.pl?string=DK-8K-8401-750&amp;maxhits=1000" TargetMode="External"/><Relationship Id="rId957" Type="http://schemas.openxmlformats.org/officeDocument/2006/relationships/hyperlink" Target="https://www.nj.gov/cgi-bin/education/csg/15/csg1a.pl?string=EK-8K-8751plus&amp;maxhits=1000" TargetMode="External"/><Relationship Id="rId1587" Type="http://schemas.openxmlformats.org/officeDocument/2006/relationships/hyperlink" Target="https://www.nj.gov/cgi-bin/education/csg/17/csg1a.pl?string=OCHARTER&amp;maxhits=1000" TargetMode="External"/><Relationship Id="rId1794" Type="http://schemas.openxmlformats.org/officeDocument/2006/relationships/hyperlink" Target="https://www.nj.gov/cgi-bin/education/csg/15/csg1a.pl?string=LK-12K-120-1800&amp;maxhits=1000" TargetMode="External"/><Relationship Id="rId2638" Type="http://schemas.openxmlformats.org/officeDocument/2006/relationships/hyperlink" Target="https://www.nj.gov/cgi-bin/education/csg/15/csg1a.pl?string=JK-12K-8401-750&amp;maxhits=1000" TargetMode="External"/><Relationship Id="rId2845" Type="http://schemas.openxmlformats.org/officeDocument/2006/relationships/hyperlink" Target="https://www.nj.gov/cgi-bin/education/csg/15/csg1a.pl?string=OCHARTER&amp;maxhits=1000" TargetMode="External"/><Relationship Id="rId5251" Type="http://schemas.openxmlformats.org/officeDocument/2006/relationships/hyperlink" Target="https://www.nj.gov/cgi-bin/education/csg/15/csg1a.pl?string=AK-6K-6&amp;maxhits=1000" TargetMode="External"/><Relationship Id="rId86" Type="http://schemas.openxmlformats.org/officeDocument/2006/relationships/hyperlink" Target="https://www.nj.gov/cgi-bin/education/csg/15/csg1a.pl?string=NK-12K-123500plus&amp;maxhits=1000" TargetMode="External"/><Relationship Id="rId817" Type="http://schemas.openxmlformats.org/officeDocument/2006/relationships/hyperlink" Target="https://www.nj.gov/cgi-bin/education/csg/19/csg1a.pl?string=MK-12K-121800-3500&amp;maxhits=1000" TargetMode="External"/><Relationship Id="rId1447" Type="http://schemas.openxmlformats.org/officeDocument/2006/relationships/hyperlink" Target="https://www.nj.gov/cgi-bin/education/csg/15/csg1a.pl?string=NK-12K-123500plus&amp;maxhits=1000" TargetMode="External"/><Relationship Id="rId1654" Type="http://schemas.openxmlformats.org/officeDocument/2006/relationships/hyperlink" Target="https://www.nj.gov/cgi-bin/education/csg/19/csg1a.pl?string=LK-12K-120-1800&amp;maxhits=1000" TargetMode="External"/><Relationship Id="rId1861" Type="http://schemas.openxmlformats.org/officeDocument/2006/relationships/hyperlink" Target="https://www.nj.gov/cgi-bin/education/csg/15/csg1a.pl?string=IK-12K-80-400&amp;maxhits=1000" TargetMode="External"/><Relationship Id="rId2705" Type="http://schemas.openxmlformats.org/officeDocument/2006/relationships/hyperlink" Target="https://www.nj.gov/cgi-bin/education/csg/15/csg1a.pl?string=CK-8K-80-400&amp;maxhits=1000" TargetMode="External"/><Relationship Id="rId2912" Type="http://schemas.openxmlformats.org/officeDocument/2006/relationships/hyperlink" Target="https://www.nj.gov/cgi-bin/education/csg/15/csg1a.pl?string=NK-12K-123500plus&amp;maxhits=1000" TargetMode="External"/><Relationship Id="rId4060" Type="http://schemas.openxmlformats.org/officeDocument/2006/relationships/hyperlink" Target="https://www.nj.gov/cgi-bin/education/csg/17/csg1a.pl?string=OCHARTER&amp;maxhits=1000" TargetMode="External"/><Relationship Id="rId5111" Type="http://schemas.openxmlformats.org/officeDocument/2006/relationships/hyperlink" Target="https://www.nj.gov/cgi-bin/education/csg/15/csg1a.pl?string=EK-8K-8751plus&amp;maxhits=1000" TargetMode="External"/><Relationship Id="rId1307" Type="http://schemas.openxmlformats.org/officeDocument/2006/relationships/hyperlink" Target="https://www.nj.gov/cgi-bin/education/csg/15/csg1a.pl?string=NK-12K-123500plus&amp;maxhits=1000" TargetMode="External"/><Relationship Id="rId1514" Type="http://schemas.openxmlformats.org/officeDocument/2006/relationships/hyperlink" Target="https://www.nj.gov/cgi-bin/education/csg/17/csg1a.pl?string=OCHARTER&amp;maxhits=1000" TargetMode="External"/><Relationship Id="rId1721" Type="http://schemas.openxmlformats.org/officeDocument/2006/relationships/hyperlink" Target="https://www.nj.gov/cgi-bin/education/csg/15/csg1a.pl?string=KK-12K-8751plus&amp;maxhits=1000" TargetMode="External"/><Relationship Id="rId4877" Type="http://schemas.openxmlformats.org/officeDocument/2006/relationships/hyperlink" Target="https://www.nj.gov/cgi-bin/education/csg/17/csg1a.pl?string=OCHARTER&amp;maxhits=1000" TargetMode="External"/><Relationship Id="rId13" Type="http://schemas.openxmlformats.org/officeDocument/2006/relationships/hyperlink" Target="https://www.nj.gov/cgi-bin/education/csg/15/csg1a.pl?string=EK-8K-8751plus&amp;maxhits=1000" TargetMode="External"/><Relationship Id="rId3479" Type="http://schemas.openxmlformats.org/officeDocument/2006/relationships/hyperlink" Target="https://www.nj.gov/cgi-bin/education/csg/15/csg1a.pl?string=OCHARTER&amp;maxhits=1000" TargetMode="External"/><Relationship Id="rId3686" Type="http://schemas.openxmlformats.org/officeDocument/2006/relationships/hyperlink" Target="https://www.nj.gov/cgi-bin/education/csg/15/csg1a.pl?string=NK-12K-123500plus&amp;maxhits=1000" TargetMode="External"/><Relationship Id="rId2288" Type="http://schemas.openxmlformats.org/officeDocument/2006/relationships/hyperlink" Target="https://www.nj.gov/cgi-bin/education/csg/15/csg1a.pl?string=IK-12K-80-400&amp;maxhits=1000" TargetMode="External"/><Relationship Id="rId2495" Type="http://schemas.openxmlformats.org/officeDocument/2006/relationships/hyperlink" Target="https://www.nj.gov/cgi-bin/education/csg/15/csg1a.pl?string=JK-12K-8401-750&amp;maxhits=1000" TargetMode="External"/><Relationship Id="rId3339" Type="http://schemas.openxmlformats.org/officeDocument/2006/relationships/hyperlink" Target="https://www.nj.gov/cgi-bin/education/csg/15/csg1a.pl?string=EK-8K-8751plus&amp;maxhits=1000" TargetMode="External"/><Relationship Id="rId3893" Type="http://schemas.openxmlformats.org/officeDocument/2006/relationships/hyperlink" Target="https://www.nj.gov/cgi-bin/education/csg/15/csg1a.pl?string=GG9-127-129-12&amp;maxhits=1000" TargetMode="External"/><Relationship Id="rId4737" Type="http://schemas.openxmlformats.org/officeDocument/2006/relationships/hyperlink" Target="https://www.nj.gov/cgi-bin/education/csg/15/csg1a.pl?string=LK-12K-120-1800&amp;maxhits=1000" TargetMode="External"/><Relationship Id="rId4944" Type="http://schemas.openxmlformats.org/officeDocument/2006/relationships/hyperlink" Target="https://www.nj.gov/cgi-bin/education/csg/19/csg1a.pl?string=NK-12K-123500plus&amp;maxhits=1000" TargetMode="External"/><Relationship Id="rId467" Type="http://schemas.openxmlformats.org/officeDocument/2006/relationships/hyperlink" Target="https://www.nj.gov/cgi-bin/education/csg/15/csg1a.pl?string=KK-12K-8751plus&amp;maxhits=1000" TargetMode="External"/><Relationship Id="rId1097" Type="http://schemas.openxmlformats.org/officeDocument/2006/relationships/hyperlink" Target="https://www.nj.gov/cgi-bin/education/csg/15/csg1a.pl?string=NK-12K-123500plus&amp;maxhits=1000" TargetMode="External"/><Relationship Id="rId2148" Type="http://schemas.openxmlformats.org/officeDocument/2006/relationships/hyperlink" Target="https://www.nj.gov/cgi-bin/education/csg/15/csg1a.pl?string=GG9-127-129-12&amp;maxhits=1000" TargetMode="External"/><Relationship Id="rId3546" Type="http://schemas.openxmlformats.org/officeDocument/2006/relationships/hyperlink" Target="https://www.nj.gov/cgi-bin/education/csg/15/csg1a.pl?string=MK-12K-121800-3500&amp;maxhits=1000" TargetMode="External"/><Relationship Id="rId3753" Type="http://schemas.openxmlformats.org/officeDocument/2006/relationships/hyperlink" Target="https://www.nj.gov/cgi-bin/education/csg/15/csg1a.pl?string=HK-12K-6&amp;maxhits=1000" TargetMode="External"/><Relationship Id="rId3960" Type="http://schemas.openxmlformats.org/officeDocument/2006/relationships/hyperlink" Target="https://www.nj.gov/cgi-bin/education/csg/15/csg1a.pl?string=IK-12K-80-400&amp;maxhits=1000" TargetMode="External"/><Relationship Id="rId4804" Type="http://schemas.openxmlformats.org/officeDocument/2006/relationships/hyperlink" Target="https://www.nj.gov/cgi-bin/education/csg/14/csg1a.pl?string=CK-8K-80-400&amp;maxhits=1000" TargetMode="External"/><Relationship Id="rId674" Type="http://schemas.openxmlformats.org/officeDocument/2006/relationships/hyperlink" Target="https://www.nj.gov/cgi-bin/education/csg/14/csg1a.pl?string=JK-12K-8401-750&amp;maxhits=1000" TargetMode="External"/><Relationship Id="rId881" Type="http://schemas.openxmlformats.org/officeDocument/2006/relationships/hyperlink" Target="https://www.nj.gov/cgi-bin/education/csg/15/csg1a.pl?string=MK-12K-121800-3500&amp;maxhits=1000" TargetMode="External"/><Relationship Id="rId2355" Type="http://schemas.openxmlformats.org/officeDocument/2006/relationships/hyperlink" Target="https://www.nj.gov/cgi-bin/education/csg/17/csg1a.pl?string=OCHARTER&amp;maxhits=1000" TargetMode="External"/><Relationship Id="rId2562" Type="http://schemas.openxmlformats.org/officeDocument/2006/relationships/hyperlink" Target="https://www.nj.gov/cgi-bin/education/csg/15/csg1a.pl?string=LK-12K-120-1800&amp;maxhits=1000" TargetMode="External"/><Relationship Id="rId3406" Type="http://schemas.openxmlformats.org/officeDocument/2006/relationships/hyperlink" Target="https://www.nj.gov/cgi-bin/education/csg/15/csg1a.pl?string=IK-12K-80-400&amp;maxhits=1000" TargetMode="External"/><Relationship Id="rId3613" Type="http://schemas.openxmlformats.org/officeDocument/2006/relationships/hyperlink" Target="https://www.nj.gov/cgi-bin/education/csg/15/csg1a.pl?string=MK-12K-121800-3500&amp;maxhits=1000" TargetMode="External"/><Relationship Id="rId3820" Type="http://schemas.openxmlformats.org/officeDocument/2006/relationships/hyperlink" Target="https://www.nj.gov/cgi-bin/education/csg/15/csg1a.pl?string=AK-6K-6&amp;maxhits=1000" TargetMode="External"/><Relationship Id="rId327" Type="http://schemas.openxmlformats.org/officeDocument/2006/relationships/hyperlink" Target="https://www.nj.gov/cgi-bin/education/csg/15/csg1a.pl?string=NK-12K-123500plus&amp;maxhits=1000" TargetMode="External"/><Relationship Id="rId534" Type="http://schemas.openxmlformats.org/officeDocument/2006/relationships/hyperlink" Target="https://www.nj.gov/cgi-bin/education/csg/15/csg1a.pl?string=GG9-127-129-12&amp;maxhits=1000" TargetMode="External"/><Relationship Id="rId741" Type="http://schemas.openxmlformats.org/officeDocument/2006/relationships/hyperlink" Target="https://www.nj.gov/cgi-bin/education/csg/17/csg1a.pl?string=OCHARTER&amp;maxhits=1000" TargetMode="External"/><Relationship Id="rId1164" Type="http://schemas.openxmlformats.org/officeDocument/2006/relationships/hyperlink" Target="https://www.nj.gov/cgi-bin/education/csg/15/csg1a.pl?string=EK-8K-8751plus&amp;maxhits=1000" TargetMode="External"/><Relationship Id="rId1371" Type="http://schemas.openxmlformats.org/officeDocument/2006/relationships/hyperlink" Target="https://www.nj.gov/cgi-bin/education/csg/15/csg1a.pl?string=EK-8K-8751plus&amp;maxhits=1000" TargetMode="External"/><Relationship Id="rId2008" Type="http://schemas.openxmlformats.org/officeDocument/2006/relationships/hyperlink" Target="https://www.nj.gov/cgi-bin/education/csg/15/csg1a.pl?string=GG9-127-129-12&amp;maxhits=1000" TargetMode="External"/><Relationship Id="rId2215" Type="http://schemas.openxmlformats.org/officeDocument/2006/relationships/hyperlink" Target="https://www.nj.gov/cgi-bin/education/csg/15/csg1a.pl?string=QCOUNTYVOC&amp;maxhits=1000" TargetMode="External"/><Relationship Id="rId2422" Type="http://schemas.openxmlformats.org/officeDocument/2006/relationships/hyperlink" Target="https://www.nj.gov/cgi-bin/education/csg/19/csg1a.pl?string=GG9-127-129-12&amp;maxhits=1000" TargetMode="External"/><Relationship Id="rId5578" Type="http://schemas.openxmlformats.org/officeDocument/2006/relationships/hyperlink" Target="https://www.nj.gov/cgi-bin/education/csg/15/csg1a.pl?string=MK-12K-121800-3500&amp;maxhits=1000" TargetMode="External"/><Relationship Id="rId5785" Type="http://schemas.openxmlformats.org/officeDocument/2006/relationships/hyperlink" Target="https://www.nj.gov/cgi-bin/education/csg/19/csg1a.pl?string=MK-12K-121800-3500&amp;maxhits=1000" TargetMode="External"/><Relationship Id="rId601" Type="http://schemas.openxmlformats.org/officeDocument/2006/relationships/hyperlink" Target="https://www.nj.gov/cgi-bin/education/csg/15/csg1a.pl?string=CK-8K-80-400&amp;maxhits=1000" TargetMode="External"/><Relationship Id="rId1024" Type="http://schemas.openxmlformats.org/officeDocument/2006/relationships/hyperlink" Target="https://www.nj.gov/cgi-bin/education/csg/15/csg1a.pl?string=IK-12K-80-400&amp;maxhits=1000" TargetMode="External"/><Relationship Id="rId1231" Type="http://schemas.openxmlformats.org/officeDocument/2006/relationships/hyperlink" Target="https://www.nj.gov/cgi-bin/education/csg/15/csg1a.pl?string=IK-12K-80-400&amp;maxhits=1000" TargetMode="External"/><Relationship Id="rId4387" Type="http://schemas.openxmlformats.org/officeDocument/2006/relationships/hyperlink" Target="https://www.nj.gov/cgi-bin/education/csg/15/csg1a.pl?string=NK-12K-123500plus&amp;maxhits=1000" TargetMode="External"/><Relationship Id="rId4594" Type="http://schemas.openxmlformats.org/officeDocument/2006/relationships/hyperlink" Target="https://www.nj.gov/cgi-bin/education/csg/15/csg1a.pl?string=LK-12K-120-1800&amp;maxhits=1000" TargetMode="External"/><Relationship Id="rId5438" Type="http://schemas.openxmlformats.org/officeDocument/2006/relationships/hyperlink" Target="https://www.nj.gov/cgi-bin/education/csg/15/csg1a.pl?string=DK-8K-8401-750&amp;maxhits=1000" TargetMode="External"/><Relationship Id="rId5645" Type="http://schemas.openxmlformats.org/officeDocument/2006/relationships/hyperlink" Target="https://www.nj.gov/cgi-bin/education/csg/14/csg1a.pl?string=KK-12K-8751plus&amp;maxhits=1000" TargetMode="External"/><Relationship Id="rId3196" Type="http://schemas.openxmlformats.org/officeDocument/2006/relationships/hyperlink" Target="https://www.nj.gov/cgi-bin/education/csg/17/csg1a.pl?string=OCHARTER&amp;maxhits=1000" TargetMode="External"/><Relationship Id="rId4247" Type="http://schemas.openxmlformats.org/officeDocument/2006/relationships/hyperlink" Target="https://www.nj.gov/cgi-bin/education/csg/15/csg1a.pl?string=MK-12K-121800-3500&amp;maxhits=1000" TargetMode="External"/><Relationship Id="rId4454" Type="http://schemas.openxmlformats.org/officeDocument/2006/relationships/hyperlink" Target="https://www.nj.gov/cgi-bin/education/csg/15/csg1a.pl?string=OCHARTER&amp;maxhits=1000" TargetMode="External"/><Relationship Id="rId4661" Type="http://schemas.openxmlformats.org/officeDocument/2006/relationships/hyperlink" Target="https://www.nj.gov/cgi-bin/education/csg/15/csg1a.pl?string=AK-6K-6&amp;maxhits=1000" TargetMode="External"/><Relationship Id="rId5505" Type="http://schemas.openxmlformats.org/officeDocument/2006/relationships/hyperlink" Target="https://www.nj.gov/cgi-bin/education/csg/15/csg1a.pl?string=OCHARTER&amp;maxhits=1000" TargetMode="External"/><Relationship Id="rId3056" Type="http://schemas.openxmlformats.org/officeDocument/2006/relationships/hyperlink" Target="https://www.nj.gov/cgi-bin/education/csg/15/csg1a.pl?string=NK-12K-123500plus&amp;maxhits=1000" TargetMode="External"/><Relationship Id="rId3263" Type="http://schemas.openxmlformats.org/officeDocument/2006/relationships/hyperlink" Target="https://www.nj.gov/cgi-bin/education/csg/19/csg1a.pl?string=EK-8K-8751plus&amp;maxhits=1000" TargetMode="External"/><Relationship Id="rId3470" Type="http://schemas.openxmlformats.org/officeDocument/2006/relationships/hyperlink" Target="https://www.nj.gov/cgi-bin/education/csg/15/csg1a.pl?string=NK-12K-123500plus&amp;maxhits=1000" TargetMode="External"/><Relationship Id="rId4107" Type="http://schemas.openxmlformats.org/officeDocument/2006/relationships/hyperlink" Target="https://www.nj.gov/cgi-bin/education/csg/19/csg1a.pl?string=NK-12K-123500plus&amp;maxhits=1000" TargetMode="External"/><Relationship Id="rId4314" Type="http://schemas.openxmlformats.org/officeDocument/2006/relationships/hyperlink" Target="https://www.nj.gov/cgi-bin/education/csg/15/csg1a.pl?string=LK-12K-120-1800&amp;maxhits=1000" TargetMode="External"/><Relationship Id="rId5712" Type="http://schemas.openxmlformats.org/officeDocument/2006/relationships/hyperlink" Target="https://www.nj.gov/cgi-bin/education/csg/17/csg1a.pl?string=OCHARTER&amp;maxhits=1000" TargetMode="External"/><Relationship Id="rId184" Type="http://schemas.openxmlformats.org/officeDocument/2006/relationships/hyperlink" Target="https://www.nj.gov/cgi-bin/education/csg/15/csg1a.pl?string=IK-12K-80-400&amp;maxhits=1000" TargetMode="External"/><Relationship Id="rId391" Type="http://schemas.openxmlformats.org/officeDocument/2006/relationships/hyperlink" Target="https://www.nj.gov/cgi-bin/education/csg/15/csg1a.pl?string=NK-12K-123500plus&amp;maxhits=1000" TargetMode="External"/><Relationship Id="rId1908" Type="http://schemas.openxmlformats.org/officeDocument/2006/relationships/hyperlink" Target="https://www.nj.gov/cgi-bin/education/csg/15/csg1a.pl?string=OCHARTER&amp;maxhits=1000" TargetMode="External"/><Relationship Id="rId2072" Type="http://schemas.openxmlformats.org/officeDocument/2006/relationships/hyperlink" Target="https://www.nj.gov/cgi-bin/education/csg/15/csg1a.pl?string=FG7-127-129-12&amp;maxhits=1000" TargetMode="External"/><Relationship Id="rId3123" Type="http://schemas.openxmlformats.org/officeDocument/2006/relationships/hyperlink" Target="https://www.nj.gov/cgi-bin/education/csg/15/csg1a.pl?string=KK-12K-8751plus&amp;maxhits=1000" TargetMode="External"/><Relationship Id="rId4521" Type="http://schemas.openxmlformats.org/officeDocument/2006/relationships/hyperlink" Target="https://www.nj.gov/cgi-bin/education/csg/15/csg1a.pl?string=LK-12K-120-1800&amp;maxhits=1000" TargetMode="External"/><Relationship Id="rId251" Type="http://schemas.openxmlformats.org/officeDocument/2006/relationships/hyperlink" Target="https://www.nj.gov/cgi-bin/education/csg/15/csg1a.pl?string=OCHARTER&amp;maxhits=1000" TargetMode="External"/><Relationship Id="rId3330" Type="http://schemas.openxmlformats.org/officeDocument/2006/relationships/hyperlink" Target="https://www.nj.gov/cgi-bin/education/csg/15/csg1a.pl?string=GG9-127-129-12&amp;maxhits=1000" TargetMode="External"/><Relationship Id="rId5088" Type="http://schemas.openxmlformats.org/officeDocument/2006/relationships/hyperlink" Target="https://www.nj.gov/cgi-bin/education/csg/15/csg1a.pl?string=DK-8K-8401-750&amp;maxhits=1000" TargetMode="External"/><Relationship Id="rId2889" Type="http://schemas.openxmlformats.org/officeDocument/2006/relationships/hyperlink" Target="https://www.nj.gov/cgi-bin/education/csg/15/csg1a.pl?string=IK-12K-80-400&amp;maxhits=1000" TargetMode="External"/><Relationship Id="rId5295" Type="http://schemas.openxmlformats.org/officeDocument/2006/relationships/hyperlink" Target="https://www.nj.gov/cgi-bin/education/csg/15/csg1a.pl?string=NK-12K-123500plus&amp;maxhits=1000" TargetMode="External"/><Relationship Id="rId111" Type="http://schemas.openxmlformats.org/officeDocument/2006/relationships/hyperlink" Target="https://www.nj.gov/cgi-bin/education/csg/15/csg1a.pl?string=NK-12K-123500plus&amp;maxhits=1000" TargetMode="External"/><Relationship Id="rId1698" Type="http://schemas.openxmlformats.org/officeDocument/2006/relationships/hyperlink" Target="https://www.nj.gov/cgi-bin/education/csg/15/csg1a.pl?string=HK-12K-6&amp;maxhits=1000" TargetMode="External"/><Relationship Id="rId2749" Type="http://schemas.openxmlformats.org/officeDocument/2006/relationships/hyperlink" Target="https://www.nj.gov/cgi-bin/education/csg/15/csg1a.pl?string=OCHARTER&amp;maxhits=1000" TargetMode="External"/><Relationship Id="rId2956" Type="http://schemas.openxmlformats.org/officeDocument/2006/relationships/hyperlink" Target="https://www.nj.gov/cgi-bin/education/csg/15/csg1a.pl?string=HK-12K-6&amp;maxhits=1000" TargetMode="External"/><Relationship Id="rId5155" Type="http://schemas.openxmlformats.org/officeDocument/2006/relationships/hyperlink" Target="https://www.nj.gov/cgi-bin/education/csg/15/csg1a.pl?string=NK-12K-123500plus&amp;maxhits=1000" TargetMode="External"/><Relationship Id="rId5362" Type="http://schemas.openxmlformats.org/officeDocument/2006/relationships/hyperlink" Target="https://www.nj.gov/cgi-bin/education/csg/15/csg1a.pl?string=LK-12K-120-1800&amp;maxhits=1000" TargetMode="External"/><Relationship Id="rId928" Type="http://schemas.openxmlformats.org/officeDocument/2006/relationships/hyperlink" Target="https://www.nj.gov/cgi-bin/education/csg/15/csg1a.pl?string=LK-12K-120-1800&amp;maxhits=1000" TargetMode="External"/><Relationship Id="rId1558" Type="http://schemas.openxmlformats.org/officeDocument/2006/relationships/hyperlink" Target="https://www.nj.gov/cgi-bin/education/csg/17/csg1a.pl?string=OCHARTER&amp;maxhits=1000" TargetMode="External"/><Relationship Id="rId1765" Type="http://schemas.openxmlformats.org/officeDocument/2006/relationships/hyperlink" Target="https://www.nj.gov/cgi-bin/education/csg/15/csg1a.pl?string=PCSSD&amp;maxhits=1000" TargetMode="External"/><Relationship Id="rId2609" Type="http://schemas.openxmlformats.org/officeDocument/2006/relationships/hyperlink" Target="https://www.nj.gov/cgi-bin/education/csg/15/csg1a.pl?string=DK-8K-8401-750&amp;maxhits=1000" TargetMode="External"/><Relationship Id="rId4171" Type="http://schemas.openxmlformats.org/officeDocument/2006/relationships/hyperlink" Target="https://www.nj.gov/cgi-bin/education/csg/15/csg1a.pl?string=QCOUNTYVOC&amp;maxhits=1000" TargetMode="External"/><Relationship Id="rId5015" Type="http://schemas.openxmlformats.org/officeDocument/2006/relationships/hyperlink" Target="https://www.nj.gov/cgi-bin/education/csg/15/csg1a.pl?string=OCHARTER&amp;maxhits=1000" TargetMode="External"/><Relationship Id="rId5222" Type="http://schemas.openxmlformats.org/officeDocument/2006/relationships/hyperlink" Target="https://www.nj.gov/cgi-bin/education/csg/15/csg1a.pl?string=NK-12K-123500plus&amp;maxhits=1000" TargetMode="External"/><Relationship Id="rId57" Type="http://schemas.openxmlformats.org/officeDocument/2006/relationships/hyperlink" Target="https://www.nj.gov/cgi-bin/education/csg/15/csg1a.pl?string=DK-8K-8401-750&amp;maxhits=1000" TargetMode="External"/><Relationship Id="rId1418" Type="http://schemas.openxmlformats.org/officeDocument/2006/relationships/hyperlink" Target="https://www.nj.gov/cgi-bin/education/csg/15/csg1a.pl?string=DK-8K-8401-750&amp;maxhits=1000" TargetMode="External"/><Relationship Id="rId1972" Type="http://schemas.openxmlformats.org/officeDocument/2006/relationships/hyperlink" Target="https://www.nj.gov/cgi-bin/education/csg/15/csg1a.pl?string=NK-12K-123500plus&amp;maxhits=1000" TargetMode="External"/><Relationship Id="rId2816" Type="http://schemas.openxmlformats.org/officeDocument/2006/relationships/hyperlink" Target="https://www.nj.gov/cgi-bin/education/csg/15/csg1a.pl?string=CK-8K-80-400&amp;maxhits=1000" TargetMode="External"/><Relationship Id="rId4031" Type="http://schemas.openxmlformats.org/officeDocument/2006/relationships/hyperlink" Target="https://www.nj.gov/cgi-bin/education/csg/17/csg1a.pl?string=OCHARTER&amp;maxhits=1000" TargetMode="External"/><Relationship Id="rId1625" Type="http://schemas.openxmlformats.org/officeDocument/2006/relationships/hyperlink" Target="https://www.nj.gov/cgi-bin/education/csg/19/csg1a.pl?string=NK-12K-123500plus&amp;maxhits=1000" TargetMode="External"/><Relationship Id="rId1832" Type="http://schemas.openxmlformats.org/officeDocument/2006/relationships/hyperlink" Target="https://www.nj.gov/cgi-bin/education/csg/15/csg1a.pl?string=MK-12K-121800-3500&amp;maxhits=1000" TargetMode="External"/><Relationship Id="rId4988" Type="http://schemas.openxmlformats.org/officeDocument/2006/relationships/hyperlink" Target="https://www.nj.gov/cgi-bin/education/csg/15/csg1a.pl?string=EK-8K-8751plus&amp;maxhits=1000" TargetMode="External"/><Relationship Id="rId3797" Type="http://schemas.openxmlformats.org/officeDocument/2006/relationships/hyperlink" Target="https://www.nj.gov/cgi-bin/education/csg/15/csg1a.pl?string=IK-12K-80-400&amp;maxhits=1000" TargetMode="External"/><Relationship Id="rId4848" Type="http://schemas.openxmlformats.org/officeDocument/2006/relationships/hyperlink" Target="https://www.nj.gov/cgi-bin/education/csg/17/csg1a.pl?string=OCHARTER&amp;maxhits=1000" TargetMode="External"/><Relationship Id="rId2399" Type="http://schemas.openxmlformats.org/officeDocument/2006/relationships/hyperlink" Target="https://www.nj.gov/cgi-bin/education/csg/17/csg1a.pl?string=OCHARTER&amp;maxhits=1000" TargetMode="External"/><Relationship Id="rId3657" Type="http://schemas.openxmlformats.org/officeDocument/2006/relationships/hyperlink" Target="https://www.nj.gov/cgi-bin/education/csg/15/csg1a.pl?string=DK-8K-8401-750&amp;maxhits=1000" TargetMode="External"/><Relationship Id="rId3864" Type="http://schemas.openxmlformats.org/officeDocument/2006/relationships/hyperlink" Target="https://www.nj.gov/cgi-bin/education/csg/15/csg1a.pl?string=IK-12K-80-400&amp;maxhits=1000" TargetMode="External"/><Relationship Id="rId4708" Type="http://schemas.openxmlformats.org/officeDocument/2006/relationships/hyperlink" Target="https://www.nj.gov/cgi-bin/education/csg/15/csg1a.pl?string=NK-12K-123500plus&amp;maxhits=1000" TargetMode="External"/><Relationship Id="rId4915" Type="http://schemas.openxmlformats.org/officeDocument/2006/relationships/hyperlink" Target="https://www.nj.gov/cgi-bin/education/csg/19/csg1a.pl?string=DK-8K-8401-750&amp;maxhits=1000" TargetMode="External"/><Relationship Id="rId578" Type="http://schemas.openxmlformats.org/officeDocument/2006/relationships/hyperlink" Target="https://www.nj.gov/cgi-bin/education/csg/15/csg1a.pl?string=OCHARTER&amp;maxhits=1000" TargetMode="External"/><Relationship Id="rId785" Type="http://schemas.openxmlformats.org/officeDocument/2006/relationships/hyperlink" Target="https://www.nj.gov/cgi-bin/education/csg/19/csg1a.pl?string=NK-12K-123500plus&amp;maxhits=1000" TargetMode="External"/><Relationship Id="rId992" Type="http://schemas.openxmlformats.org/officeDocument/2006/relationships/hyperlink" Target="https://www.nj.gov/cgi-bin/education/csg/15/csg1a.pl?string=OCHARTER&amp;maxhits=1000" TargetMode="External"/><Relationship Id="rId2259" Type="http://schemas.openxmlformats.org/officeDocument/2006/relationships/hyperlink" Target="https://www.nj.gov/cgi-bin/education/csg/15/csg1a.pl?string=OCHARTER&amp;maxhits=1000" TargetMode="External"/><Relationship Id="rId2466" Type="http://schemas.openxmlformats.org/officeDocument/2006/relationships/hyperlink" Target="https://www.nj.gov/cgi-bin/education/csg/19/csg1a.pl?string=IK-12K-80-400&amp;maxhits=1000" TargetMode="External"/><Relationship Id="rId2673" Type="http://schemas.openxmlformats.org/officeDocument/2006/relationships/hyperlink" Target="https://www.nj.gov/cgi-bin/education/csg/15/csg1a.pl?string=EK-8K-8751plus&amp;maxhits=1000" TargetMode="External"/><Relationship Id="rId2880" Type="http://schemas.openxmlformats.org/officeDocument/2006/relationships/hyperlink" Target="https://www.nj.gov/cgi-bin/education/csg/15/csg1a.pl?string=NK-12K-123500plus&amp;maxhits=1000" TargetMode="External"/><Relationship Id="rId3517" Type="http://schemas.openxmlformats.org/officeDocument/2006/relationships/hyperlink" Target="https://www.nj.gov/cgi-bin/education/csg/15/csg1a.pl?string=IK-12K-80-400&amp;maxhits=1000" TargetMode="External"/><Relationship Id="rId3724" Type="http://schemas.openxmlformats.org/officeDocument/2006/relationships/hyperlink" Target="https://www.nj.gov/cgi-bin/education/csg/15/csg1a.pl?string=EK-8K-8751plus&amp;maxhits=1000" TargetMode="External"/><Relationship Id="rId3931" Type="http://schemas.openxmlformats.org/officeDocument/2006/relationships/hyperlink" Target="https://www.nj.gov/cgi-bin/education/csg/15/csg1a.pl?string=NK-12K-123500plus&amp;maxhits=1000" TargetMode="External"/><Relationship Id="rId438" Type="http://schemas.openxmlformats.org/officeDocument/2006/relationships/hyperlink" Target="https://www.nj.gov/cgi-bin/education/csg/15/csg1a.pl?string=EK-8K-8751plus&amp;maxhits=1000" TargetMode="External"/><Relationship Id="rId645" Type="http://schemas.openxmlformats.org/officeDocument/2006/relationships/hyperlink" Target="https://www.nj.gov/cgi-bin/education/csg/15/csg1a.pl?string=KK-12K-8751plus&amp;maxhits=1000" TargetMode="External"/><Relationship Id="rId852" Type="http://schemas.openxmlformats.org/officeDocument/2006/relationships/hyperlink" Target="https://www.nj.gov/cgi-bin/education/csg/15/csg1a.pl?string=EK-8K-8751plus&amp;maxhits=1000" TargetMode="External"/><Relationship Id="rId1068" Type="http://schemas.openxmlformats.org/officeDocument/2006/relationships/hyperlink" Target="https://www.nj.gov/cgi-bin/education/csg/15/csg1a.pl?string=QCOUNTYVOC&amp;maxhits=1000" TargetMode="External"/><Relationship Id="rId1275" Type="http://schemas.openxmlformats.org/officeDocument/2006/relationships/hyperlink" Target="https://www.nj.gov/cgi-bin/education/csg/15/csg1a.pl?string=IK-12K-80-400&amp;maxhits=1000" TargetMode="External"/><Relationship Id="rId1482" Type="http://schemas.openxmlformats.org/officeDocument/2006/relationships/hyperlink" Target="https://www.nj.gov/cgi-bin/education/csg/15/csg1a.pl?string=FG7-127-129-12&amp;maxhits=1000" TargetMode="External"/><Relationship Id="rId2119" Type="http://schemas.openxmlformats.org/officeDocument/2006/relationships/hyperlink" Target="https://www.nj.gov/cgi-bin/education/csg/15/csg1a.pl?string=EK-8K-8751plus&amp;maxhits=1000" TargetMode="External"/><Relationship Id="rId2326" Type="http://schemas.openxmlformats.org/officeDocument/2006/relationships/hyperlink" Target="https://www.nj.gov/cgi-bin/education/csg/14/csg1a.pl?string=AK-6K-6&amp;maxhits=1000" TargetMode="External"/><Relationship Id="rId2533" Type="http://schemas.openxmlformats.org/officeDocument/2006/relationships/hyperlink" Target="https://www.nj.gov/cgi-bin/education/csg/15/csg1a.pl?string=KK-12K-8751plus&amp;maxhits=1000" TargetMode="External"/><Relationship Id="rId2740" Type="http://schemas.openxmlformats.org/officeDocument/2006/relationships/hyperlink" Target="https://www.nj.gov/cgi-bin/education/csg/15/csg1a.pl?string=NK-12K-123500plus&amp;maxhits=1000" TargetMode="External"/><Relationship Id="rId5689" Type="http://schemas.openxmlformats.org/officeDocument/2006/relationships/hyperlink" Target="https://www.nj.gov/cgi-bin/education/csg/17/csg1a.pl?string=OCHARTER&amp;maxhits=1000" TargetMode="External"/><Relationship Id="rId505" Type="http://schemas.openxmlformats.org/officeDocument/2006/relationships/hyperlink" Target="https://www.nj.gov/cgi-bin/education/csg/15/csg1a.pl?string=NK-12K-123500plus&amp;maxhits=1000" TargetMode="External"/><Relationship Id="rId712" Type="http://schemas.openxmlformats.org/officeDocument/2006/relationships/hyperlink" Target="https://www.nj.gov/cgi-bin/education/csg/17/csg1a.pl?string=OCHARTER&amp;maxhits=1000" TargetMode="External"/><Relationship Id="rId1135" Type="http://schemas.openxmlformats.org/officeDocument/2006/relationships/hyperlink" Target="https://www.nj.gov/cgi-bin/education/csg/15/csg1a.pl?string=OCHARTER&amp;maxhits=1000" TargetMode="External"/><Relationship Id="rId1342" Type="http://schemas.openxmlformats.org/officeDocument/2006/relationships/hyperlink" Target="https://www.nj.gov/cgi-bin/education/csg/15/csg1a.pl?string=LK-12K-120-1800&amp;maxhits=1000" TargetMode="External"/><Relationship Id="rId4498" Type="http://schemas.openxmlformats.org/officeDocument/2006/relationships/hyperlink" Target="https://www.nj.gov/cgi-bin/education/csg/15/csg1a.pl?string=OCHARTER&amp;maxhits=1000" TargetMode="External"/><Relationship Id="rId5549" Type="http://schemas.openxmlformats.org/officeDocument/2006/relationships/hyperlink" Target="https://www.nj.gov/cgi-bin/education/csg/15/csg1a.pl?string=GG9-127-129-12&amp;maxhits=1000" TargetMode="External"/><Relationship Id="rId1202" Type="http://schemas.openxmlformats.org/officeDocument/2006/relationships/hyperlink" Target="https://www.nj.gov/cgi-bin/education/csg/15/csg1a.pl?string=NK-12K-123500plus&amp;maxhits=1000" TargetMode="External"/><Relationship Id="rId2600" Type="http://schemas.openxmlformats.org/officeDocument/2006/relationships/hyperlink" Target="https://www.nj.gov/cgi-bin/education/csg/15/csg1a.pl?string=DK-8K-8401-750&amp;maxhits=1000" TargetMode="External"/><Relationship Id="rId4358" Type="http://schemas.openxmlformats.org/officeDocument/2006/relationships/hyperlink" Target="https://www.nj.gov/cgi-bin/education/csg/15/csg1a.pl?string=CK-8K-80-400&amp;maxhits=1000" TargetMode="External"/><Relationship Id="rId5409" Type="http://schemas.openxmlformats.org/officeDocument/2006/relationships/hyperlink" Target="https://www.nj.gov/cgi-bin/education/csg/15/csg1a.pl?string=HK-12K-6&amp;maxhits=1000" TargetMode="External"/><Relationship Id="rId5756" Type="http://schemas.openxmlformats.org/officeDocument/2006/relationships/hyperlink" Target="https://www.nj.gov/cgi-bin/education/csg/19/csg1a.pl?string=NK-12K-123500plus&amp;maxhits=1000" TargetMode="External"/><Relationship Id="rId3167" Type="http://schemas.openxmlformats.org/officeDocument/2006/relationships/hyperlink" Target="https://www.nj.gov/cgi-bin/education/csg/17/csg1a.pl?string=OCHARTER&amp;maxhits=1000" TargetMode="External"/><Relationship Id="rId4565" Type="http://schemas.openxmlformats.org/officeDocument/2006/relationships/hyperlink" Target="https://www.nj.gov/cgi-bin/education/csg/15/csg1a.pl?string=EK-8K-8751plus&amp;maxhits=1000" TargetMode="External"/><Relationship Id="rId4772" Type="http://schemas.openxmlformats.org/officeDocument/2006/relationships/hyperlink" Target="https://www.nj.gov/cgi-bin/education/csg/15/csg1a.pl?string=IK-12K-80-400&amp;maxhits=1000" TargetMode="External"/><Relationship Id="rId5616" Type="http://schemas.openxmlformats.org/officeDocument/2006/relationships/hyperlink" Target="https://www.nj.gov/cgi-bin/education/csg/15/csg1a.pl?string=IK-12K-80-400&amp;maxhits=1000" TargetMode="External"/><Relationship Id="rId295" Type="http://schemas.openxmlformats.org/officeDocument/2006/relationships/hyperlink" Target="https://www.nj.gov/cgi-bin/education/csg/15/csg1a.pl?string=LK-12K-120-1800&amp;maxhits=1000" TargetMode="External"/><Relationship Id="rId3374" Type="http://schemas.openxmlformats.org/officeDocument/2006/relationships/hyperlink" Target="https://www.nj.gov/cgi-bin/education/csg/15/csg1a.pl?string=MK-12K-121800-3500&amp;maxhits=1000" TargetMode="External"/><Relationship Id="rId3581" Type="http://schemas.openxmlformats.org/officeDocument/2006/relationships/hyperlink" Target="https://www.nj.gov/cgi-bin/education/csg/15/csg1a.pl?string=NK-12K-123500plus&amp;maxhits=1000" TargetMode="External"/><Relationship Id="rId4218" Type="http://schemas.openxmlformats.org/officeDocument/2006/relationships/hyperlink" Target="https://www.nj.gov/cgi-bin/education/csg/15/csg1a.pl?string=LK-12K-120-1800&amp;maxhits=1000" TargetMode="External"/><Relationship Id="rId4425" Type="http://schemas.openxmlformats.org/officeDocument/2006/relationships/hyperlink" Target="https://www.nj.gov/cgi-bin/education/csg/15/csg1a.pl?string=MK-12K-121800-3500&amp;maxhits=1000" TargetMode="External"/><Relationship Id="rId4632" Type="http://schemas.openxmlformats.org/officeDocument/2006/relationships/hyperlink" Target="https://www.nj.gov/cgi-bin/education/csg/15/csg1a.pl?string=GG9-127-129-12&amp;maxhits=1000" TargetMode="External"/><Relationship Id="rId2183" Type="http://schemas.openxmlformats.org/officeDocument/2006/relationships/hyperlink" Target="https://www.nj.gov/cgi-bin/education/csg/15/csg1a.pl?string=MK-12K-121800-3500&amp;maxhits=1000" TargetMode="External"/><Relationship Id="rId2390" Type="http://schemas.openxmlformats.org/officeDocument/2006/relationships/hyperlink" Target="https://www.nj.gov/cgi-bin/education/csg/17/csg1a.pl?string=OCHARTER&amp;maxhits=1000" TargetMode="External"/><Relationship Id="rId3027" Type="http://schemas.openxmlformats.org/officeDocument/2006/relationships/hyperlink" Target="https://www.nj.gov/cgi-bin/education/csg/15/csg1a.pl?string=EK-8K-8751plus&amp;maxhits=1000" TargetMode="External"/><Relationship Id="rId3234" Type="http://schemas.openxmlformats.org/officeDocument/2006/relationships/hyperlink" Target="https://www.nj.gov/cgi-bin/education/csg/17/csg1a.pl?string=OCHARTER&amp;maxhits=1000" TargetMode="External"/><Relationship Id="rId3441" Type="http://schemas.openxmlformats.org/officeDocument/2006/relationships/hyperlink" Target="https://www.nj.gov/cgi-bin/education/csg/15/csg1a.pl?string=EK-8K-8751plus&amp;maxhits=1000" TargetMode="External"/><Relationship Id="rId155" Type="http://schemas.openxmlformats.org/officeDocument/2006/relationships/hyperlink" Target="https://www.nj.gov/cgi-bin/education/csg/15/csg1a.pl?string=GG9-127-129-12&amp;maxhits=1000" TargetMode="External"/><Relationship Id="rId362" Type="http://schemas.openxmlformats.org/officeDocument/2006/relationships/hyperlink" Target="https://www.nj.gov/cgi-bin/education/csg/15/csg1a.pl?string=NK-12K-123500plus&amp;maxhits=1000" TargetMode="External"/><Relationship Id="rId2043" Type="http://schemas.openxmlformats.org/officeDocument/2006/relationships/hyperlink" Target="https://www.nj.gov/cgi-bin/education/csg/15/csg1a.pl?string=NK-12K-123500plus&amp;maxhits=1000" TargetMode="External"/><Relationship Id="rId2250" Type="http://schemas.openxmlformats.org/officeDocument/2006/relationships/hyperlink" Target="https://www.nj.gov/cgi-bin/education/csg/15/csg1a.pl?string=CK-8K-80-400&amp;maxhits=1000" TargetMode="External"/><Relationship Id="rId3301" Type="http://schemas.openxmlformats.org/officeDocument/2006/relationships/hyperlink" Target="https://www.nj.gov/cgi-bin/education/csg/19/csg1a.pl?string=MK-12K-121800-3500&amp;maxhits=1000" TargetMode="External"/><Relationship Id="rId5199" Type="http://schemas.openxmlformats.org/officeDocument/2006/relationships/hyperlink" Target="https://www.nj.gov/cgi-bin/education/csg/15/csg1a.pl?string=NK-12K-123500plus&amp;maxhits=1000" TargetMode="External"/><Relationship Id="rId222" Type="http://schemas.openxmlformats.org/officeDocument/2006/relationships/hyperlink" Target="https://www.nj.gov/cgi-bin/education/csg/15/csg1a.pl?string=DK-8K-8401-750&amp;maxhits=1000" TargetMode="External"/><Relationship Id="rId2110" Type="http://schemas.openxmlformats.org/officeDocument/2006/relationships/hyperlink" Target="https://www.nj.gov/cgi-bin/education/csg/15/csg1a.pl?string=LK-12K-120-1800&amp;maxhits=1000" TargetMode="External"/><Relationship Id="rId5059" Type="http://schemas.openxmlformats.org/officeDocument/2006/relationships/hyperlink" Target="https://www.nj.gov/cgi-bin/education/csg/15/csg1a.pl?string=MK-12K-121800-3500&amp;maxhits=1000" TargetMode="External"/><Relationship Id="rId5266" Type="http://schemas.openxmlformats.org/officeDocument/2006/relationships/hyperlink" Target="https://www.nj.gov/cgi-bin/education/csg/15/csg1a.pl?string=AK-6K-6&amp;maxhits=1000" TargetMode="External"/><Relationship Id="rId5473" Type="http://schemas.openxmlformats.org/officeDocument/2006/relationships/hyperlink" Target="https://www.nj.gov/cgi-bin/education/csg/15/csg1a.pl?string=NK-12K-123500plus&amp;maxhits=1000" TargetMode="External"/><Relationship Id="rId5680" Type="http://schemas.openxmlformats.org/officeDocument/2006/relationships/hyperlink" Target="https://www.nj.gov/cgi-bin/education/csg/17/csg1a.pl?string=OCHARTER&amp;maxhits=1000" TargetMode="External"/><Relationship Id="rId4075" Type="http://schemas.openxmlformats.org/officeDocument/2006/relationships/hyperlink" Target="https://www.nj.gov/cgi-bin/education/csg/19/csg1a.pl?string=JK-12K-8401-750&amp;maxhits=1000" TargetMode="External"/><Relationship Id="rId4282" Type="http://schemas.openxmlformats.org/officeDocument/2006/relationships/hyperlink" Target="https://www.nj.gov/cgi-bin/education/csg/15/csg1a.pl?string=AK-6K-6&amp;maxhits=1000" TargetMode="External"/><Relationship Id="rId5126" Type="http://schemas.openxmlformats.org/officeDocument/2006/relationships/hyperlink" Target="https://www.nj.gov/cgi-bin/education/csg/15/csg1a.pl?string=NK-12K-123500plus&amp;maxhits=1000" TargetMode="External"/><Relationship Id="rId5333" Type="http://schemas.openxmlformats.org/officeDocument/2006/relationships/hyperlink" Target="https://www.nj.gov/cgi-bin/education/csg/15/csg1a.pl?string=OCHARTER&amp;maxhits=1000" TargetMode="External"/><Relationship Id="rId1669" Type="http://schemas.openxmlformats.org/officeDocument/2006/relationships/hyperlink" Target="https://www.nj.gov/cgi-bin/education/csg/15/csg1a.pl?string=EK-8K-8751plus&amp;maxhits=1000" TargetMode="External"/><Relationship Id="rId1876" Type="http://schemas.openxmlformats.org/officeDocument/2006/relationships/hyperlink" Target="https://www.nj.gov/cgi-bin/education/csg/15/csg1a.pl?string=DK-8K-8401-750&amp;maxhits=1000" TargetMode="External"/><Relationship Id="rId2927" Type="http://schemas.openxmlformats.org/officeDocument/2006/relationships/hyperlink" Target="https://www.nj.gov/cgi-bin/education/csg/15/csg1a.pl?string=GG9-127-129-12&amp;maxhits=1000" TargetMode="External"/><Relationship Id="rId3091" Type="http://schemas.openxmlformats.org/officeDocument/2006/relationships/hyperlink" Target="https://www.nj.gov/cgi-bin/education/csg/15/csg1a.pl?string=GG9-127-129-12&amp;maxhits=1000" TargetMode="External"/><Relationship Id="rId4142" Type="http://schemas.openxmlformats.org/officeDocument/2006/relationships/hyperlink" Target="https://www.nj.gov/cgi-bin/education/csg/15/csg1a.pl?string=NK-12K-123500plus&amp;maxhits=1000" TargetMode="External"/><Relationship Id="rId5540" Type="http://schemas.openxmlformats.org/officeDocument/2006/relationships/hyperlink" Target="https://www.nj.gov/cgi-bin/education/csg/15/csg1a.pl?string=NK-12K-123500plus&amp;maxhits=1000" TargetMode="External"/><Relationship Id="rId1529" Type="http://schemas.openxmlformats.org/officeDocument/2006/relationships/hyperlink" Target="https://www.nj.gov/cgi-bin/education/csg/17/csg1a.pl?string=OCHARTER&amp;maxhits=1000" TargetMode="External"/><Relationship Id="rId1736" Type="http://schemas.openxmlformats.org/officeDocument/2006/relationships/hyperlink" Target="https://www.nj.gov/cgi-bin/education/csg/15/csg1a.pl?string=LK-12K-120-1800&amp;maxhits=1000" TargetMode="External"/><Relationship Id="rId1943" Type="http://schemas.openxmlformats.org/officeDocument/2006/relationships/hyperlink" Target="https://www.nj.gov/cgi-bin/education/csg/15/csg1a.pl?string=QCOUNTYVOC&amp;maxhits=1000" TargetMode="External"/><Relationship Id="rId5400" Type="http://schemas.openxmlformats.org/officeDocument/2006/relationships/hyperlink" Target="https://www.nj.gov/cgi-bin/education/csg/15/csg1a.pl?string=QCOUNTYVOC&amp;maxhits=1000" TargetMode="External"/><Relationship Id="rId28" Type="http://schemas.openxmlformats.org/officeDocument/2006/relationships/hyperlink" Target="https://www.nj.gov/cgi-bin/education/csg/15/csg1a.pl?string=IK-12K-80-400&amp;maxhits=1000" TargetMode="External"/><Relationship Id="rId1803" Type="http://schemas.openxmlformats.org/officeDocument/2006/relationships/hyperlink" Target="https://www.nj.gov/cgi-bin/education/csg/15/csg1a.pl?string=NK-12K-123500plus&amp;maxhits=1000" TargetMode="External"/><Relationship Id="rId4002" Type="http://schemas.openxmlformats.org/officeDocument/2006/relationships/hyperlink" Target="https://www.nj.gov/cgi-bin/education/csg/17/csg1a.pl?string=OCHARTER&amp;maxhits=1000" TargetMode="External"/><Relationship Id="rId4959" Type="http://schemas.openxmlformats.org/officeDocument/2006/relationships/hyperlink" Target="https://www.nj.gov/cgi-bin/education/csg/19/csg1a.pl?string=LK-12K-120-1800&amp;maxhits=1000" TargetMode="External"/><Relationship Id="rId3768" Type="http://schemas.openxmlformats.org/officeDocument/2006/relationships/hyperlink" Target="https://www.nj.gov/cgi-bin/education/csg/15/csg1a.pl?string=LK-12K-120-1800&amp;maxhits=1000" TargetMode="External"/><Relationship Id="rId3975" Type="http://schemas.openxmlformats.org/officeDocument/2006/relationships/hyperlink" Target="https://www.nj.gov/cgi-bin/education/csg/14/csg1a.pl?string=DK-8K-8401-750&amp;maxhits=1000" TargetMode="External"/><Relationship Id="rId4819" Type="http://schemas.openxmlformats.org/officeDocument/2006/relationships/hyperlink" Target="https://www.nj.gov/cgi-bin/education/csg/17/csg1a.pl?string=OCHARTER&amp;maxhits=1000" TargetMode="External"/><Relationship Id="rId689" Type="http://schemas.openxmlformats.org/officeDocument/2006/relationships/hyperlink" Target="https://www.nj.gov/cgi-bin/education/csg/17/csg1a.pl?string=DK-8K-8401-750&amp;maxhits=1000" TargetMode="External"/><Relationship Id="rId896" Type="http://schemas.openxmlformats.org/officeDocument/2006/relationships/hyperlink" Target="https://www.nj.gov/cgi-bin/education/csg/15/csg1a.pl?string=IK-12K-80-400&amp;maxhits=1000" TargetMode="External"/><Relationship Id="rId2577" Type="http://schemas.openxmlformats.org/officeDocument/2006/relationships/hyperlink" Target="https://www.nj.gov/cgi-bin/education/csg/15/csg1a.pl?string=HK-12K-6&amp;maxhits=1000" TargetMode="External"/><Relationship Id="rId2784" Type="http://schemas.openxmlformats.org/officeDocument/2006/relationships/hyperlink" Target="https://www.nj.gov/cgi-bin/education/csg/15/csg1a.pl?string=AK-6K-6&amp;maxhits=1000" TargetMode="External"/><Relationship Id="rId3628" Type="http://schemas.openxmlformats.org/officeDocument/2006/relationships/hyperlink" Target="https://www.nj.gov/cgi-bin/education/csg/15/csg1a.pl?string=NK-12K-123500plus&amp;maxhits=1000" TargetMode="External"/><Relationship Id="rId5190" Type="http://schemas.openxmlformats.org/officeDocument/2006/relationships/hyperlink" Target="https://www.nj.gov/cgi-bin/education/csg/15/csg1a.pl?string=DK-8K-8401-750&amp;maxhits=1000" TargetMode="External"/><Relationship Id="rId549" Type="http://schemas.openxmlformats.org/officeDocument/2006/relationships/hyperlink" Target="https://www.nj.gov/cgi-bin/education/csg/15/csg1a.pl?string=IK-12K-80-400&amp;maxhits=1000" TargetMode="External"/><Relationship Id="rId756" Type="http://schemas.openxmlformats.org/officeDocument/2006/relationships/hyperlink" Target="https://www.nj.gov/cgi-bin/education/csg/17/csg1a.pl?string=OCHARTER&amp;maxhits=1000" TargetMode="External"/><Relationship Id="rId1179" Type="http://schemas.openxmlformats.org/officeDocument/2006/relationships/hyperlink" Target="https://www.nj.gov/cgi-bin/education/csg/15/csg1a.pl?string=CK-8K-80-400&amp;maxhits=1000" TargetMode="External"/><Relationship Id="rId1386" Type="http://schemas.openxmlformats.org/officeDocument/2006/relationships/hyperlink" Target="https://www.nj.gov/cgi-bin/education/csg/15/csg1a.pl?string=PCSSD&amp;maxhits=1000" TargetMode="External"/><Relationship Id="rId1593" Type="http://schemas.openxmlformats.org/officeDocument/2006/relationships/hyperlink" Target="https://www.nj.gov/cgi-bin/education/csg/19/csg1a.pl?string=GG9-127-129-12&amp;maxhits=1000" TargetMode="External"/><Relationship Id="rId2437" Type="http://schemas.openxmlformats.org/officeDocument/2006/relationships/hyperlink" Target="https://www.nj.gov/cgi-bin/education/csg/19/csg1a.pl?string=MK-12K-121800-3500&amp;maxhits=1000" TargetMode="External"/><Relationship Id="rId2991" Type="http://schemas.openxmlformats.org/officeDocument/2006/relationships/hyperlink" Target="https://www.nj.gov/cgi-bin/education/csg/15/csg1a.pl?string=AK-6K-6&amp;maxhits=1000" TargetMode="External"/><Relationship Id="rId3835" Type="http://schemas.openxmlformats.org/officeDocument/2006/relationships/hyperlink" Target="https://www.nj.gov/cgi-bin/education/csg/15/csg1a.pl?string=OCHARTER&amp;maxhits=1000" TargetMode="External"/><Relationship Id="rId5050" Type="http://schemas.openxmlformats.org/officeDocument/2006/relationships/hyperlink" Target="https://www.nj.gov/cgi-bin/education/csg/15/csg1a.pl?string=GG9-127-129-12&amp;maxhits=1000" TargetMode="External"/><Relationship Id="rId409" Type="http://schemas.openxmlformats.org/officeDocument/2006/relationships/hyperlink" Target="https://www.nj.gov/cgi-bin/education/csg/15/csg1a.pl?string=EK-8K-8751plus&amp;maxhits=1000" TargetMode="External"/><Relationship Id="rId963" Type="http://schemas.openxmlformats.org/officeDocument/2006/relationships/hyperlink" Target="https://www.nj.gov/cgi-bin/education/csg/15/csg1a.pl?string=GG9-127-129-12&amp;maxhits=1000" TargetMode="External"/><Relationship Id="rId1039" Type="http://schemas.openxmlformats.org/officeDocument/2006/relationships/hyperlink" Target="https://www.nj.gov/cgi-bin/education/csg/15/csg1a.pl?string=IK-12K-80-400&amp;maxhits=1000" TargetMode="External"/><Relationship Id="rId1246" Type="http://schemas.openxmlformats.org/officeDocument/2006/relationships/hyperlink" Target="https://www.nj.gov/cgi-bin/education/csg/15/csg1a.pl?string=MK-12K-121800-3500&amp;maxhits=1000" TargetMode="External"/><Relationship Id="rId2644" Type="http://schemas.openxmlformats.org/officeDocument/2006/relationships/hyperlink" Target="https://www.nj.gov/cgi-bin/education/csg/15/csg1a.pl?string=QCOUNTYVOC&amp;maxhits=1000" TargetMode="External"/><Relationship Id="rId2851" Type="http://schemas.openxmlformats.org/officeDocument/2006/relationships/hyperlink" Target="https://www.nj.gov/cgi-bin/education/csg/15/csg1a.pl?string=NK-12K-123500plus&amp;maxhits=1000" TargetMode="External"/><Relationship Id="rId3902" Type="http://schemas.openxmlformats.org/officeDocument/2006/relationships/hyperlink" Target="https://www.nj.gov/cgi-bin/education/csg/15/csg1a.pl?string=DK-8K-8401-750&amp;maxhits=1000" TargetMode="External"/><Relationship Id="rId92" Type="http://schemas.openxmlformats.org/officeDocument/2006/relationships/hyperlink" Target="https://www.nj.gov/cgi-bin/education/csg/15/csg1a.pl?string=LK-12K-120-1800&amp;maxhits=1000" TargetMode="External"/><Relationship Id="rId616" Type="http://schemas.openxmlformats.org/officeDocument/2006/relationships/hyperlink" Target="https://www.nj.gov/cgi-bin/education/csg/15/csg1a.pl?string=NK-12K-123500plus&amp;maxhits=1000" TargetMode="External"/><Relationship Id="rId823" Type="http://schemas.openxmlformats.org/officeDocument/2006/relationships/hyperlink" Target="https://www.nj.gov/cgi-bin/education/csg/19/csg1a.pl?string=DK-8K-8401-750&amp;maxhits=1000" TargetMode="External"/><Relationship Id="rId1453" Type="http://schemas.openxmlformats.org/officeDocument/2006/relationships/hyperlink" Target="https://www.nj.gov/cgi-bin/education/csg/15/csg1a.pl?string=MK-12K-121800-3500&amp;maxhits=1000" TargetMode="External"/><Relationship Id="rId1660" Type="http://schemas.openxmlformats.org/officeDocument/2006/relationships/hyperlink" Target="https://www.nj.gov/cgi-bin/education/csg/15/csg1a.pl?string=QCOUNTYVOC&amp;maxhits=1000" TargetMode="External"/><Relationship Id="rId2504" Type="http://schemas.openxmlformats.org/officeDocument/2006/relationships/hyperlink" Target="https://www.nj.gov/cgi-bin/education/csg/15/csg1a.pl?string=EK-8K-8751plus&amp;maxhits=1000" TargetMode="External"/><Relationship Id="rId2711" Type="http://schemas.openxmlformats.org/officeDocument/2006/relationships/hyperlink" Target="https://www.nj.gov/cgi-bin/education/csg/15/csg1a.pl?string=CK-8K-80-400&amp;maxhits=1000" TargetMode="External"/><Relationship Id="rId1106" Type="http://schemas.openxmlformats.org/officeDocument/2006/relationships/hyperlink" Target="https://www.nj.gov/cgi-bin/education/csg/15/csg1a.pl?string=FG7-127-129-12&amp;maxhits=1000" TargetMode="External"/><Relationship Id="rId1313" Type="http://schemas.openxmlformats.org/officeDocument/2006/relationships/hyperlink" Target="https://www.nj.gov/cgi-bin/education/csg/15/csg1a.pl?string=IK-12K-80-400&amp;maxhits=1000" TargetMode="External"/><Relationship Id="rId1520" Type="http://schemas.openxmlformats.org/officeDocument/2006/relationships/hyperlink" Target="https://www.nj.gov/cgi-bin/education/csg/17/csg1a.pl?string=OCHARTER&amp;maxhits=1000" TargetMode="External"/><Relationship Id="rId4469" Type="http://schemas.openxmlformats.org/officeDocument/2006/relationships/hyperlink" Target="https://www.nj.gov/cgi-bin/education/csg/15/csg1a.pl?string=LK-12K-120-1800&amp;maxhits=1000" TargetMode="External"/><Relationship Id="rId4676" Type="http://schemas.openxmlformats.org/officeDocument/2006/relationships/hyperlink" Target="https://www.nj.gov/cgi-bin/education/csg/15/csg1a.pl?string=GG9-127-129-12&amp;maxhits=1000" TargetMode="External"/><Relationship Id="rId4883" Type="http://schemas.openxmlformats.org/officeDocument/2006/relationships/hyperlink" Target="https://www.nj.gov/cgi-bin/education/csg/17/csg1a.pl?string=OCHARTER&amp;maxhits=1000" TargetMode="External"/><Relationship Id="rId5727" Type="http://schemas.openxmlformats.org/officeDocument/2006/relationships/hyperlink" Target="https://www.nj.gov/cgi-bin/education/csg/17/csg1a.pl?string=OCHARTER&amp;maxhits=1000" TargetMode="External"/><Relationship Id="rId3278" Type="http://schemas.openxmlformats.org/officeDocument/2006/relationships/hyperlink" Target="https://www.nj.gov/cgi-bin/education/csg/19/csg1a.pl?string=AK-6K-6&amp;maxhits=1000" TargetMode="External"/><Relationship Id="rId3485" Type="http://schemas.openxmlformats.org/officeDocument/2006/relationships/hyperlink" Target="https://www.nj.gov/cgi-bin/education/csg/15/csg1a.pl?string=EK-8K-8751plus&amp;maxhits=1000" TargetMode="External"/><Relationship Id="rId3692" Type="http://schemas.openxmlformats.org/officeDocument/2006/relationships/hyperlink" Target="https://www.nj.gov/cgi-bin/education/csg/15/csg1a.pl?string=OCHARTER&amp;maxhits=1000" TargetMode="External"/><Relationship Id="rId4329" Type="http://schemas.openxmlformats.org/officeDocument/2006/relationships/hyperlink" Target="https://www.nj.gov/cgi-bin/education/csg/15/csg1a.pl?string=EK-8K-8751plus&amp;maxhits=1000" TargetMode="External"/><Relationship Id="rId4536" Type="http://schemas.openxmlformats.org/officeDocument/2006/relationships/hyperlink" Target="https://www.nj.gov/cgi-bin/education/csg/15/csg1a.pl?string=NK-12K-123500plus&amp;maxhits=1000" TargetMode="External"/><Relationship Id="rId4743" Type="http://schemas.openxmlformats.org/officeDocument/2006/relationships/hyperlink" Target="https://www.nj.gov/cgi-bin/education/csg/15/csg1a.pl?string=OCHARTER&amp;maxhits=1000" TargetMode="External"/><Relationship Id="rId4950" Type="http://schemas.openxmlformats.org/officeDocument/2006/relationships/hyperlink" Target="https://www.nj.gov/cgi-bin/education/csg/19/csg1a.pl?string=IK-12K-80-400&amp;maxhits=1000" TargetMode="External"/><Relationship Id="rId199" Type="http://schemas.openxmlformats.org/officeDocument/2006/relationships/hyperlink" Target="https://www.nj.gov/cgi-bin/education/csg/15/csg1a.pl?string=PCSSD&amp;maxhits=1000" TargetMode="External"/><Relationship Id="rId2087" Type="http://schemas.openxmlformats.org/officeDocument/2006/relationships/hyperlink" Target="https://www.nj.gov/cgi-bin/education/csg/15/csg1a.pl?string=CK-8K-80-400&amp;maxhits=1000" TargetMode="External"/><Relationship Id="rId2294" Type="http://schemas.openxmlformats.org/officeDocument/2006/relationships/hyperlink" Target="https://www.nj.gov/cgi-bin/education/csg/15/csg1a.pl?string=AK-6K-6&amp;maxhits=1000" TargetMode="External"/><Relationship Id="rId3138" Type="http://schemas.openxmlformats.org/officeDocument/2006/relationships/hyperlink" Target="https://www.nj.gov/cgi-bin/education/csg/15/csg1a.pl?string=FG7-127-129-12&amp;maxhits=1000" TargetMode="External"/><Relationship Id="rId3345" Type="http://schemas.openxmlformats.org/officeDocument/2006/relationships/hyperlink" Target="https://www.nj.gov/cgi-bin/education/csg/15/csg1a.pl?string=LK-12K-120-1800&amp;maxhits=1000" TargetMode="External"/><Relationship Id="rId3552" Type="http://schemas.openxmlformats.org/officeDocument/2006/relationships/hyperlink" Target="https://www.nj.gov/cgi-bin/education/csg/15/csg1a.pl?string=QCOUNTYVOC&amp;maxhits=1000" TargetMode="External"/><Relationship Id="rId4603" Type="http://schemas.openxmlformats.org/officeDocument/2006/relationships/hyperlink" Target="https://www.nj.gov/cgi-bin/education/csg/15/csg1a.pl?string=EK-8K-8751plus&amp;maxhits=1000" TargetMode="External"/><Relationship Id="rId266" Type="http://schemas.openxmlformats.org/officeDocument/2006/relationships/hyperlink" Target="https://www.nj.gov/cgi-bin/education/csg/15/csg1a.pl?string=OCHARTER&amp;maxhits=1000" TargetMode="External"/><Relationship Id="rId473" Type="http://schemas.openxmlformats.org/officeDocument/2006/relationships/hyperlink" Target="https://www.nj.gov/cgi-bin/education/csg/15/csg1a.pl?string=NK-12K-123500plus&amp;maxhits=1000" TargetMode="External"/><Relationship Id="rId680" Type="http://schemas.openxmlformats.org/officeDocument/2006/relationships/hyperlink" Target="https://www.nj.gov/cgi-bin/education/csg/17/csg1a.pl?string=OCHARTER&amp;maxhits=1000" TargetMode="External"/><Relationship Id="rId2154" Type="http://schemas.openxmlformats.org/officeDocument/2006/relationships/hyperlink" Target="https://www.nj.gov/cgi-bin/education/csg/15/csg1a.pl?string=NK-12K-123500plus&amp;maxhits=1000" TargetMode="External"/><Relationship Id="rId2361" Type="http://schemas.openxmlformats.org/officeDocument/2006/relationships/hyperlink" Target="https://www.nj.gov/cgi-bin/education/csg/17/csg1a.pl?string=OCHARTER&amp;maxhits=1000" TargetMode="External"/><Relationship Id="rId3205" Type="http://schemas.openxmlformats.org/officeDocument/2006/relationships/hyperlink" Target="https://www.nj.gov/cgi-bin/education/csg/17/csg1a.pl?string=OCHARTER&amp;maxhits=1000" TargetMode="External"/><Relationship Id="rId3412" Type="http://schemas.openxmlformats.org/officeDocument/2006/relationships/hyperlink" Target="https://www.nj.gov/cgi-bin/education/csg/15/csg1a.pl?string=LK-12K-120-1800&amp;maxhits=1000" TargetMode="External"/><Relationship Id="rId4810" Type="http://schemas.openxmlformats.org/officeDocument/2006/relationships/hyperlink" Target="https://www.nj.gov/cgi-bin/education/csg/14/csg1a.pl?string=AK-6K-6&amp;maxhits=1000" TargetMode="External"/><Relationship Id="rId126" Type="http://schemas.openxmlformats.org/officeDocument/2006/relationships/hyperlink" Target="https://www.nj.gov/cgi-bin/education/csg/15/csg1a.pl?string=EK-8K-8751plus&amp;maxhits=1000" TargetMode="External"/><Relationship Id="rId333" Type="http://schemas.openxmlformats.org/officeDocument/2006/relationships/hyperlink" Target="https://www.nj.gov/cgi-bin/education/csg/15/csg1a.pl?string=IK-12K-80-400&amp;maxhits=1000" TargetMode="External"/><Relationship Id="rId540" Type="http://schemas.openxmlformats.org/officeDocument/2006/relationships/hyperlink" Target="https://www.nj.gov/cgi-bin/education/csg/15/csg1a.pl?string=LK-12K-120-1800&amp;maxhits=1000" TargetMode="External"/><Relationship Id="rId1170" Type="http://schemas.openxmlformats.org/officeDocument/2006/relationships/hyperlink" Target="https://www.nj.gov/cgi-bin/education/csg/15/csg1a.pl?string=CK-8K-80-400&amp;maxhits=1000" TargetMode="External"/><Relationship Id="rId2014" Type="http://schemas.openxmlformats.org/officeDocument/2006/relationships/hyperlink" Target="https://www.nj.gov/cgi-bin/education/csg/15/csg1a.pl?string=OCHARTER&amp;maxhits=1000" TargetMode="External"/><Relationship Id="rId2221" Type="http://schemas.openxmlformats.org/officeDocument/2006/relationships/hyperlink" Target="https://www.nj.gov/cgi-bin/education/csg/15/csg1a.pl?string=KK-12K-8751plus&amp;maxhits=1000" TargetMode="External"/><Relationship Id="rId5377" Type="http://schemas.openxmlformats.org/officeDocument/2006/relationships/hyperlink" Target="https://www.nj.gov/cgi-bin/education/csg/15/csg1a.pl?string=EK-8K-8751plus&amp;maxhits=1000" TargetMode="External"/><Relationship Id="rId1030" Type="http://schemas.openxmlformats.org/officeDocument/2006/relationships/hyperlink" Target="https://www.nj.gov/cgi-bin/education/csg/15/csg1a.pl?string=FG7-127-129-12&amp;maxhits=1000" TargetMode="External"/><Relationship Id="rId4186" Type="http://schemas.openxmlformats.org/officeDocument/2006/relationships/hyperlink" Target="https://www.nj.gov/cgi-bin/education/csg/15/csg1a.pl?string=JK-12K-8401-750&amp;maxhits=1000" TargetMode="External"/><Relationship Id="rId5584" Type="http://schemas.openxmlformats.org/officeDocument/2006/relationships/hyperlink" Target="https://www.nj.gov/cgi-bin/education/csg/15/csg1a.pl?string=NK-12K-123500plus&amp;maxhits=1000" TargetMode="External"/><Relationship Id="rId5791" Type="http://schemas.openxmlformats.org/officeDocument/2006/relationships/hyperlink" Target="https://www.nj.gov/cgi-bin/education/csg/19/csg1a.pl?string=DK-8K-8401-750&amp;maxhits=1000" TargetMode="External"/><Relationship Id="rId400" Type="http://schemas.openxmlformats.org/officeDocument/2006/relationships/hyperlink" Target="https://www.nj.gov/cgi-bin/education/csg/15/csg1a.pl?string=OCHARTER&amp;maxhits=1000" TargetMode="External"/><Relationship Id="rId1987" Type="http://schemas.openxmlformats.org/officeDocument/2006/relationships/hyperlink" Target="https://www.nj.gov/cgi-bin/education/csg/15/csg1a.pl?string=DK-8K-8401-750&amp;maxhits=1000" TargetMode="External"/><Relationship Id="rId4393" Type="http://schemas.openxmlformats.org/officeDocument/2006/relationships/hyperlink" Target="https://www.nj.gov/cgi-bin/education/csg/15/csg1a.pl?string=NK-12K-123500plus&amp;maxhits=1000" TargetMode="External"/><Relationship Id="rId5237" Type="http://schemas.openxmlformats.org/officeDocument/2006/relationships/hyperlink" Target="https://www.nj.gov/cgi-bin/education/csg/15/csg1a.pl?string=NK-12K-123500plus&amp;maxhits=1000" TargetMode="External"/><Relationship Id="rId5444" Type="http://schemas.openxmlformats.org/officeDocument/2006/relationships/hyperlink" Target="https://www.nj.gov/cgi-bin/education/csg/15/csg1a.pl?string=JK-12K-8401-750&amp;maxhits=1000" TargetMode="External"/><Relationship Id="rId5651" Type="http://schemas.openxmlformats.org/officeDocument/2006/relationships/hyperlink" Target="https://www.nj.gov/cgi-bin/education/csg/17/csg1a.pl?string=OCHARTER&amp;maxhits=1000" TargetMode="External"/><Relationship Id="rId1847" Type="http://schemas.openxmlformats.org/officeDocument/2006/relationships/hyperlink" Target="https://www.nj.gov/cgi-bin/education/csg/15/csg1a.pl?string=GG9-127-129-12&amp;maxhits=1000" TargetMode="External"/><Relationship Id="rId4046" Type="http://schemas.openxmlformats.org/officeDocument/2006/relationships/hyperlink" Target="https://www.nj.gov/cgi-bin/education/csg/17/csg1a.pl?string=OCHARTER&amp;maxhits=1000" TargetMode="External"/><Relationship Id="rId4253" Type="http://schemas.openxmlformats.org/officeDocument/2006/relationships/hyperlink" Target="https://www.nj.gov/cgi-bin/education/csg/15/csg1a.pl?string=MK-12K-121800-3500&amp;maxhits=1000" TargetMode="External"/><Relationship Id="rId4460" Type="http://schemas.openxmlformats.org/officeDocument/2006/relationships/hyperlink" Target="https://www.nj.gov/cgi-bin/education/csg/15/csg1a.pl?string=OCHARTER&amp;maxhits=1000" TargetMode="External"/><Relationship Id="rId5304" Type="http://schemas.openxmlformats.org/officeDocument/2006/relationships/hyperlink" Target="https://www.nj.gov/cgi-bin/education/csg/15/csg1a.pl?string=EK-8K-8751plus&amp;maxhits=1000" TargetMode="External"/><Relationship Id="rId5511" Type="http://schemas.openxmlformats.org/officeDocument/2006/relationships/hyperlink" Target="https://www.nj.gov/cgi-bin/education/csg/15/csg1a.pl?string=EK-8K-8751plus&amp;maxhits=1000" TargetMode="External"/><Relationship Id="rId1707" Type="http://schemas.openxmlformats.org/officeDocument/2006/relationships/hyperlink" Target="https://www.nj.gov/cgi-bin/education/csg/15/csg1a.pl?string=EK-8K-8751plus&amp;maxhits=1000" TargetMode="External"/><Relationship Id="rId3062" Type="http://schemas.openxmlformats.org/officeDocument/2006/relationships/hyperlink" Target="https://www.nj.gov/cgi-bin/education/csg/15/csg1a.pl?string=OCHARTER&amp;maxhits=1000" TargetMode="External"/><Relationship Id="rId4113" Type="http://schemas.openxmlformats.org/officeDocument/2006/relationships/hyperlink" Target="https://www.nj.gov/cgi-bin/education/csg/19/csg1a.pl?string=NK-12K-123500plus&amp;maxhits=1000" TargetMode="External"/><Relationship Id="rId4320" Type="http://schemas.openxmlformats.org/officeDocument/2006/relationships/hyperlink" Target="https://www.nj.gov/cgi-bin/education/csg/15/csg1a.pl?string=IK-12K-80-400&amp;maxhits=1000" TargetMode="External"/><Relationship Id="rId190" Type="http://schemas.openxmlformats.org/officeDocument/2006/relationships/hyperlink" Target="https://www.nj.gov/cgi-bin/education/csg/15/csg1a.pl?string=DK-8K-8401-750&amp;maxhits=1000" TargetMode="External"/><Relationship Id="rId1914" Type="http://schemas.openxmlformats.org/officeDocument/2006/relationships/hyperlink" Target="https://www.nj.gov/cgi-bin/education/csg/15/csg1a.pl?string=OCHARTER&amp;maxhits=1000" TargetMode="External"/><Relationship Id="rId3879" Type="http://schemas.openxmlformats.org/officeDocument/2006/relationships/hyperlink" Target="https://www.nj.gov/cgi-bin/education/csg/15/csg1a.pl?string=OCHARTER&amp;maxhits=1000" TargetMode="External"/><Relationship Id="rId5094" Type="http://schemas.openxmlformats.org/officeDocument/2006/relationships/hyperlink" Target="https://www.nj.gov/cgi-bin/education/csg/15/csg1a.pl?string=EK-8K-8751plus&amp;maxhits=1000" TargetMode="External"/><Relationship Id="rId2688" Type="http://schemas.openxmlformats.org/officeDocument/2006/relationships/hyperlink" Target="https://www.nj.gov/cgi-bin/education/csg/15/csg1a.pl?string=MK-12K-121800-3500&amp;maxhits=1000" TargetMode="External"/><Relationship Id="rId2895" Type="http://schemas.openxmlformats.org/officeDocument/2006/relationships/hyperlink" Target="https://www.nj.gov/cgi-bin/education/csg/15/csg1a.pl?string=CK-8K-80-400&amp;maxhits=1000" TargetMode="External"/><Relationship Id="rId3739" Type="http://schemas.openxmlformats.org/officeDocument/2006/relationships/hyperlink" Target="https://www.nj.gov/cgi-bin/education/csg/15/csg1a.pl?string=EK-8K-8751plus&amp;maxhits=1000" TargetMode="External"/><Relationship Id="rId3946" Type="http://schemas.openxmlformats.org/officeDocument/2006/relationships/hyperlink" Target="https://www.nj.gov/cgi-bin/education/csg/15/csg1a.pl?string=IK-12K-80-400&amp;maxhits=1000" TargetMode="External"/><Relationship Id="rId5161" Type="http://schemas.openxmlformats.org/officeDocument/2006/relationships/hyperlink" Target="https://www.nj.gov/cgi-bin/education/csg/15/csg1a.pl?string=EK-8K-8751plus&amp;maxhits=1000" TargetMode="External"/><Relationship Id="rId867" Type="http://schemas.openxmlformats.org/officeDocument/2006/relationships/hyperlink" Target="https://www.nj.gov/cgi-bin/education/csg/15/csg1a.pl?string=DK-8K-8401-750&amp;maxhits=1000" TargetMode="External"/><Relationship Id="rId1497" Type="http://schemas.openxmlformats.org/officeDocument/2006/relationships/hyperlink" Target="https://www.nj.gov/cgi-bin/education/csg/14/csg1a.pl?string=AK-6K-6&amp;maxhits=1000" TargetMode="External"/><Relationship Id="rId2548" Type="http://schemas.openxmlformats.org/officeDocument/2006/relationships/hyperlink" Target="https://www.nj.gov/cgi-bin/education/csg/15/csg1a.pl?string=MK-12K-121800-3500&amp;maxhits=1000" TargetMode="External"/><Relationship Id="rId2755" Type="http://schemas.openxmlformats.org/officeDocument/2006/relationships/hyperlink" Target="https://www.nj.gov/cgi-bin/education/csg/15/csg1a.pl?string=OCHARTER&amp;maxhits=1000" TargetMode="External"/><Relationship Id="rId2962" Type="http://schemas.openxmlformats.org/officeDocument/2006/relationships/hyperlink" Target="https://www.nj.gov/cgi-bin/education/csg/15/csg1a.pl?string=IK-12K-80-400&amp;maxhits=1000" TargetMode="External"/><Relationship Id="rId3806" Type="http://schemas.openxmlformats.org/officeDocument/2006/relationships/hyperlink" Target="https://www.nj.gov/cgi-bin/education/csg/15/csg1a.pl?string=MK-12K-121800-3500&amp;maxhits=1000" TargetMode="External"/><Relationship Id="rId727" Type="http://schemas.openxmlformats.org/officeDocument/2006/relationships/hyperlink" Target="https://www.nj.gov/cgi-bin/education/csg/17/csg1a.pl?string=OCHARTER&amp;maxhits=1000" TargetMode="External"/><Relationship Id="rId934" Type="http://schemas.openxmlformats.org/officeDocument/2006/relationships/hyperlink" Target="https://www.nj.gov/cgi-bin/education/csg/15/csg1a.pl?string=IK-12K-80-400&amp;maxhits=1000" TargetMode="External"/><Relationship Id="rId1357" Type="http://schemas.openxmlformats.org/officeDocument/2006/relationships/hyperlink" Target="https://www.nj.gov/cgi-bin/education/csg/15/csg1a.pl?string=GG9-127-129-12&amp;maxhits=1000" TargetMode="External"/><Relationship Id="rId1564" Type="http://schemas.openxmlformats.org/officeDocument/2006/relationships/hyperlink" Target="https://www.nj.gov/cgi-bin/education/csg/17/csg1a.pl?string=OCHARTER&amp;maxhits=1000" TargetMode="External"/><Relationship Id="rId1771" Type="http://schemas.openxmlformats.org/officeDocument/2006/relationships/hyperlink" Target="https://www.nj.gov/cgi-bin/education/csg/15/csg1a.pl?string=MK-12K-121800-3500&amp;maxhits=1000" TargetMode="External"/><Relationship Id="rId2408" Type="http://schemas.openxmlformats.org/officeDocument/2006/relationships/hyperlink" Target="https://www.nj.gov/cgi-bin/education/csg/17/csg1a.pl?string=OCHARTER&amp;maxhits=1000" TargetMode="External"/><Relationship Id="rId2615" Type="http://schemas.openxmlformats.org/officeDocument/2006/relationships/hyperlink" Target="https://www.nj.gov/cgi-bin/education/csg/15/csg1a.pl?string=AK-6K-6&amp;maxhits=1000" TargetMode="External"/><Relationship Id="rId2822" Type="http://schemas.openxmlformats.org/officeDocument/2006/relationships/hyperlink" Target="https://www.nj.gov/cgi-bin/education/csg/15/csg1a.pl?string=GG9-127-129-12&amp;maxhits=1000" TargetMode="External"/><Relationship Id="rId5021" Type="http://schemas.openxmlformats.org/officeDocument/2006/relationships/hyperlink" Target="https://www.nj.gov/cgi-bin/education/csg/15/csg1a.pl?string=MK-12K-121800-3500&amp;maxhits=1000" TargetMode="External"/><Relationship Id="rId63" Type="http://schemas.openxmlformats.org/officeDocument/2006/relationships/hyperlink" Target="https://www.nj.gov/cgi-bin/education/csg/15/csg1a.pl?string=MK-12K-121800-3500&amp;maxhits=1000" TargetMode="External"/><Relationship Id="rId1217" Type="http://schemas.openxmlformats.org/officeDocument/2006/relationships/hyperlink" Target="https://www.nj.gov/cgi-bin/education/csg/15/csg1a.pl?string=NK-12K-123500plus&amp;maxhits=1000" TargetMode="External"/><Relationship Id="rId1424" Type="http://schemas.openxmlformats.org/officeDocument/2006/relationships/hyperlink" Target="https://www.nj.gov/cgi-bin/education/csg/15/csg1a.pl?string=IK-12K-80-400&amp;maxhits=1000" TargetMode="External"/><Relationship Id="rId1631" Type="http://schemas.openxmlformats.org/officeDocument/2006/relationships/hyperlink" Target="https://www.nj.gov/cgi-bin/education/csg/19/csg1a.pl?string=NK-12K-123500plus&amp;maxhits=1000" TargetMode="External"/><Relationship Id="rId4787" Type="http://schemas.openxmlformats.org/officeDocument/2006/relationships/hyperlink" Target="https://www.nj.gov/cgi-bin/education/csg/15/csg1a.pl?string=FG7-127-129-12&amp;maxhits=1000" TargetMode="External"/><Relationship Id="rId4994" Type="http://schemas.openxmlformats.org/officeDocument/2006/relationships/hyperlink" Target="https://www.nj.gov/cgi-bin/education/csg/15/csg1a.pl?string=IK-12K-80-400&amp;maxhits=1000" TargetMode="External"/><Relationship Id="rId3389" Type="http://schemas.openxmlformats.org/officeDocument/2006/relationships/hyperlink" Target="https://www.nj.gov/cgi-bin/education/csg/15/csg1a.pl?string=AK-6K-6&amp;maxhits=1000" TargetMode="External"/><Relationship Id="rId3596" Type="http://schemas.openxmlformats.org/officeDocument/2006/relationships/hyperlink" Target="https://www.nj.gov/cgi-bin/education/csg/15/csg1a.pl?string=FG7-127-129-12&amp;maxhits=1000" TargetMode="External"/><Relationship Id="rId4647" Type="http://schemas.openxmlformats.org/officeDocument/2006/relationships/hyperlink" Target="https://www.nj.gov/cgi-bin/education/csg/15/csg1a.pl?string=AK-6K-6&amp;maxhits=1000" TargetMode="External"/><Relationship Id="rId2198" Type="http://schemas.openxmlformats.org/officeDocument/2006/relationships/hyperlink" Target="https://www.nj.gov/cgi-bin/education/csg/15/csg1a.pl?string=EK-8K-8751plus&amp;maxhits=1000" TargetMode="External"/><Relationship Id="rId3249" Type="http://schemas.openxmlformats.org/officeDocument/2006/relationships/hyperlink" Target="https://www.nj.gov/cgi-bin/education/csg/19/csg1a.pl?string=GG9-127-129-12&amp;maxhits=1000" TargetMode="External"/><Relationship Id="rId3456" Type="http://schemas.openxmlformats.org/officeDocument/2006/relationships/hyperlink" Target="https://www.nj.gov/cgi-bin/education/csg/15/csg1a.pl?string=OCHARTER&amp;maxhits=1000" TargetMode="External"/><Relationship Id="rId4854" Type="http://schemas.openxmlformats.org/officeDocument/2006/relationships/hyperlink" Target="https://www.nj.gov/cgi-bin/education/csg/17/csg1a.pl?string=OCHARTER&amp;maxhits=1000" TargetMode="External"/><Relationship Id="rId377" Type="http://schemas.openxmlformats.org/officeDocument/2006/relationships/hyperlink" Target="https://www.nj.gov/cgi-bin/education/csg/15/csg1a.pl?string=NK-12K-123500plus&amp;maxhits=1000" TargetMode="External"/><Relationship Id="rId584" Type="http://schemas.openxmlformats.org/officeDocument/2006/relationships/hyperlink" Target="https://www.nj.gov/cgi-bin/education/csg/15/csg1a.pl?string=DK-8K-8401-750&amp;maxhits=1000" TargetMode="External"/><Relationship Id="rId2058" Type="http://schemas.openxmlformats.org/officeDocument/2006/relationships/hyperlink" Target="https://www.nj.gov/cgi-bin/education/csg/15/csg1a.pl?string=AK-6K-6&amp;maxhits=1000" TargetMode="External"/><Relationship Id="rId2265" Type="http://schemas.openxmlformats.org/officeDocument/2006/relationships/hyperlink" Target="https://www.nj.gov/cgi-bin/education/csg/15/csg1a.pl?string=OCHARTER&amp;maxhits=1000" TargetMode="External"/><Relationship Id="rId3109" Type="http://schemas.openxmlformats.org/officeDocument/2006/relationships/hyperlink" Target="https://www.nj.gov/cgi-bin/education/csg/15/csg1a.pl?string=MK-12K-121800-3500&amp;maxhits=1000" TargetMode="External"/><Relationship Id="rId3663" Type="http://schemas.openxmlformats.org/officeDocument/2006/relationships/hyperlink" Target="https://www.nj.gov/cgi-bin/education/csg/15/csg1a.pl?string=CK-8K-80-400&amp;maxhits=1000" TargetMode="External"/><Relationship Id="rId3870" Type="http://schemas.openxmlformats.org/officeDocument/2006/relationships/hyperlink" Target="https://www.nj.gov/cgi-bin/education/csg/15/csg1a.pl?string=PCSSD&amp;maxhits=1000" TargetMode="External"/><Relationship Id="rId4507" Type="http://schemas.openxmlformats.org/officeDocument/2006/relationships/hyperlink" Target="https://www.nj.gov/cgi-bin/education/csg/15/csg1a.pl?string=NK-12K-123500plus&amp;maxhits=1000" TargetMode="External"/><Relationship Id="rId4714" Type="http://schemas.openxmlformats.org/officeDocument/2006/relationships/hyperlink" Target="https://www.nj.gov/cgi-bin/education/csg/15/csg1a.pl?string=QCOUNTYVOC&amp;maxhits=1000" TargetMode="External"/><Relationship Id="rId4921" Type="http://schemas.openxmlformats.org/officeDocument/2006/relationships/hyperlink" Target="https://www.nj.gov/cgi-bin/education/csg/19/csg1a.pl?string=MK-12K-121800-3500&amp;maxhits=1000" TargetMode="External"/><Relationship Id="rId237" Type="http://schemas.openxmlformats.org/officeDocument/2006/relationships/hyperlink" Target="https://www.nj.gov/cgi-bin/education/csg/15/csg1a.pl?string=OCHARTER&amp;maxhits=1000" TargetMode="External"/><Relationship Id="rId791" Type="http://schemas.openxmlformats.org/officeDocument/2006/relationships/hyperlink" Target="https://www.nj.gov/cgi-bin/education/csg/19/csg1a.pl?string=NK-12K-123500plus&amp;maxhits=1000" TargetMode="External"/><Relationship Id="rId1074" Type="http://schemas.openxmlformats.org/officeDocument/2006/relationships/hyperlink" Target="https://www.nj.gov/cgi-bin/education/csg/15/csg1a.pl?string=OCHARTER&amp;maxhits=1000" TargetMode="External"/><Relationship Id="rId2472" Type="http://schemas.openxmlformats.org/officeDocument/2006/relationships/hyperlink" Target="https://www.nj.gov/cgi-bin/education/csg/19/csg1a.pl?string=DK-8K-8401-750&amp;maxhits=1000" TargetMode="External"/><Relationship Id="rId3316" Type="http://schemas.openxmlformats.org/officeDocument/2006/relationships/hyperlink" Target="https://www.nj.gov/cgi-bin/education/csg/15/csg1a.pl?string=QCOUNTYVOC&amp;maxhits=1000" TargetMode="External"/><Relationship Id="rId3523" Type="http://schemas.openxmlformats.org/officeDocument/2006/relationships/hyperlink" Target="https://www.nj.gov/cgi-bin/education/csg/15/csg1a.pl?string=IK-12K-80-400&amp;maxhits=1000" TargetMode="External"/><Relationship Id="rId3730" Type="http://schemas.openxmlformats.org/officeDocument/2006/relationships/hyperlink" Target="https://www.nj.gov/cgi-bin/education/csg/15/csg1a.pl?string=MK-12K-121800-3500&amp;maxhits=1000" TargetMode="External"/><Relationship Id="rId444" Type="http://schemas.openxmlformats.org/officeDocument/2006/relationships/hyperlink" Target="https://www.nj.gov/cgi-bin/education/csg/15/csg1a.pl?string=IK-12K-80-400&amp;maxhits=1000" TargetMode="External"/><Relationship Id="rId651" Type="http://schemas.openxmlformats.org/officeDocument/2006/relationships/hyperlink" Target="https://www.nj.gov/cgi-bin/education/csg/15/csg1a.pl?string=OCHARTER&amp;maxhits=1000" TargetMode="External"/><Relationship Id="rId1281" Type="http://schemas.openxmlformats.org/officeDocument/2006/relationships/hyperlink" Target="https://www.nj.gov/cgi-bin/education/csg/15/csg1a.pl?string=DK-8K-8401-750&amp;maxhits=1000" TargetMode="External"/><Relationship Id="rId2125" Type="http://schemas.openxmlformats.org/officeDocument/2006/relationships/hyperlink" Target="https://www.nj.gov/cgi-bin/education/csg/15/csg1a.pl?string=MK-12K-121800-3500&amp;maxhits=1000" TargetMode="External"/><Relationship Id="rId2332" Type="http://schemas.openxmlformats.org/officeDocument/2006/relationships/hyperlink" Target="https://www.nj.gov/cgi-bin/education/csg/14/csg1a.pl?string=NK-12K-123500plus&amp;maxhits=1000" TargetMode="External"/><Relationship Id="rId5488" Type="http://schemas.openxmlformats.org/officeDocument/2006/relationships/hyperlink" Target="https://www.nj.gov/cgi-bin/education/csg/15/csg1a.pl?string=NK-12K-123500plus&amp;maxhits=1000" TargetMode="External"/><Relationship Id="rId5695" Type="http://schemas.openxmlformats.org/officeDocument/2006/relationships/hyperlink" Target="https://www.nj.gov/cgi-bin/education/csg/17/csg1a.pl?string=OCHARTER&amp;maxhits=1000" TargetMode="External"/><Relationship Id="rId304" Type="http://schemas.openxmlformats.org/officeDocument/2006/relationships/hyperlink" Target="https://www.nj.gov/cgi-bin/education/csg/15/csg1a.pl?string=AK-6K-6&amp;maxhits=1000" TargetMode="External"/><Relationship Id="rId511" Type="http://schemas.openxmlformats.org/officeDocument/2006/relationships/hyperlink" Target="https://www.nj.gov/cgi-bin/education/csg/15/csg1a.pl?string=AK-6K-6&amp;maxhits=1000" TargetMode="External"/><Relationship Id="rId1141" Type="http://schemas.openxmlformats.org/officeDocument/2006/relationships/hyperlink" Target="https://www.nj.gov/cgi-bin/education/csg/15/csg1a.pl?string=MK-12K-121800-3500&amp;maxhits=1000" TargetMode="External"/><Relationship Id="rId4297" Type="http://schemas.openxmlformats.org/officeDocument/2006/relationships/hyperlink" Target="https://www.nj.gov/cgi-bin/education/csg/15/csg1a.pl?string=OCHARTER&amp;maxhits=1000" TargetMode="External"/><Relationship Id="rId5348" Type="http://schemas.openxmlformats.org/officeDocument/2006/relationships/hyperlink" Target="https://www.nj.gov/cgi-bin/education/csg/15/csg1a.pl?string=OCHARTER&amp;maxhits=1000" TargetMode="External"/><Relationship Id="rId5555" Type="http://schemas.openxmlformats.org/officeDocument/2006/relationships/hyperlink" Target="https://www.nj.gov/cgi-bin/education/csg/15/csg1a.pl?string=JK-12K-8401-750&amp;maxhits=1000" TargetMode="External"/><Relationship Id="rId5762" Type="http://schemas.openxmlformats.org/officeDocument/2006/relationships/hyperlink" Target="https://www.nj.gov/cgi-bin/education/csg/19/csg1a.pl?string=AK-6K-6&amp;maxhits=1000" TargetMode="External"/><Relationship Id="rId1001" Type="http://schemas.openxmlformats.org/officeDocument/2006/relationships/hyperlink" Target="https://www.nj.gov/cgi-bin/education/csg/15/csg1a.pl?string=EK-8K-8751plus&amp;maxhits=1000" TargetMode="External"/><Relationship Id="rId4157" Type="http://schemas.openxmlformats.org/officeDocument/2006/relationships/hyperlink" Target="https://www.nj.gov/cgi-bin/education/csg/15/csg1a.pl?string=EK-8K-8751plus&amp;maxhits=1000" TargetMode="External"/><Relationship Id="rId4364" Type="http://schemas.openxmlformats.org/officeDocument/2006/relationships/hyperlink" Target="https://www.nj.gov/cgi-bin/education/csg/15/csg1a.pl?string=JK-12K-8401-750&amp;maxhits=1000" TargetMode="External"/><Relationship Id="rId4571" Type="http://schemas.openxmlformats.org/officeDocument/2006/relationships/hyperlink" Target="https://www.nj.gov/cgi-bin/education/csg/15/csg1a.pl?string=CK-8K-80-400&amp;maxhits=1000" TargetMode="External"/><Relationship Id="rId5208" Type="http://schemas.openxmlformats.org/officeDocument/2006/relationships/hyperlink" Target="https://www.nj.gov/cgi-bin/education/csg/15/csg1a.pl?string=QCOUNTYVOC&amp;maxhits=1000" TargetMode="External"/><Relationship Id="rId5415" Type="http://schemas.openxmlformats.org/officeDocument/2006/relationships/hyperlink" Target="https://www.nj.gov/cgi-bin/education/csg/15/csg1a.pl?string=IK-12K-80-400&amp;maxhits=1000" TargetMode="External"/><Relationship Id="rId5622" Type="http://schemas.openxmlformats.org/officeDocument/2006/relationships/hyperlink" Target="https://www.nj.gov/cgi-bin/education/csg/15/csg1a.pl?string=FG7-127-129-12&amp;maxhits=1000" TargetMode="External"/><Relationship Id="rId1958" Type="http://schemas.openxmlformats.org/officeDocument/2006/relationships/hyperlink" Target="https://www.nj.gov/cgi-bin/education/csg/15/csg1a.pl?string=AK-6K-6&amp;maxhits=1000" TargetMode="External"/><Relationship Id="rId3173" Type="http://schemas.openxmlformats.org/officeDocument/2006/relationships/hyperlink" Target="https://www.nj.gov/cgi-bin/education/csg/17/csg1a.pl?string=DK-8K-8401-750&amp;maxhits=1000" TargetMode="External"/><Relationship Id="rId3380" Type="http://schemas.openxmlformats.org/officeDocument/2006/relationships/hyperlink" Target="https://www.nj.gov/cgi-bin/education/csg/15/csg1a.pl?string=IK-12K-80-400&amp;maxhits=1000" TargetMode="External"/><Relationship Id="rId4017" Type="http://schemas.openxmlformats.org/officeDocument/2006/relationships/hyperlink" Target="https://www.nj.gov/cgi-bin/education/csg/17/csg1a.pl?string=OCHARTER&amp;maxhits=1000" TargetMode="External"/><Relationship Id="rId4224" Type="http://schemas.openxmlformats.org/officeDocument/2006/relationships/hyperlink" Target="https://www.nj.gov/cgi-bin/education/csg/15/csg1a.pl?string=LK-12K-120-1800&amp;maxhits=1000" TargetMode="External"/><Relationship Id="rId4431" Type="http://schemas.openxmlformats.org/officeDocument/2006/relationships/hyperlink" Target="https://www.nj.gov/cgi-bin/education/csg/15/csg1a.pl?string=KK-12K-8751plus&amp;maxhits=1000" TargetMode="External"/><Relationship Id="rId1818" Type="http://schemas.openxmlformats.org/officeDocument/2006/relationships/hyperlink" Target="https://www.nj.gov/cgi-bin/education/csg/15/csg1a.pl?string=OCHARTER&amp;maxhits=1000" TargetMode="External"/><Relationship Id="rId3033" Type="http://schemas.openxmlformats.org/officeDocument/2006/relationships/hyperlink" Target="https://www.nj.gov/cgi-bin/education/csg/15/csg1a.pl?string=IK-12K-80-400&amp;maxhits=1000" TargetMode="External"/><Relationship Id="rId3240" Type="http://schemas.openxmlformats.org/officeDocument/2006/relationships/hyperlink" Target="https://www.nj.gov/cgi-bin/education/csg/17/csg1a.pl?string=OCHARTER&amp;maxhits=1000" TargetMode="External"/><Relationship Id="rId161" Type="http://schemas.openxmlformats.org/officeDocument/2006/relationships/hyperlink" Target="https://www.nj.gov/cgi-bin/education/csg/15/csg1a.pl?string=OCHARTER&amp;maxhits=1000" TargetMode="External"/><Relationship Id="rId2799" Type="http://schemas.openxmlformats.org/officeDocument/2006/relationships/hyperlink" Target="https://www.nj.gov/cgi-bin/education/csg/15/csg1a.pl?string=QCOUNTYVOC&amp;maxhits=1000" TargetMode="External"/><Relationship Id="rId3100" Type="http://schemas.openxmlformats.org/officeDocument/2006/relationships/hyperlink" Target="https://www.nj.gov/cgi-bin/education/csg/15/csg1a.pl?string=NK-12K-123500plus&amp;maxhits=1000" TargetMode="External"/><Relationship Id="rId978" Type="http://schemas.openxmlformats.org/officeDocument/2006/relationships/hyperlink" Target="https://www.nj.gov/cgi-bin/education/csg/15/csg1a.pl?string=LK-12K-120-1800&amp;maxhits=1000" TargetMode="External"/><Relationship Id="rId2659" Type="http://schemas.openxmlformats.org/officeDocument/2006/relationships/hyperlink" Target="https://www.nj.gov/cgi-bin/education/csg/15/csg1a.pl?string=MK-12K-121800-3500&amp;maxhits=1000" TargetMode="External"/><Relationship Id="rId2866" Type="http://schemas.openxmlformats.org/officeDocument/2006/relationships/hyperlink" Target="https://www.nj.gov/cgi-bin/education/csg/15/csg1a.pl?string=JK-12K-8401-750&amp;maxhits=1000" TargetMode="External"/><Relationship Id="rId3917" Type="http://schemas.openxmlformats.org/officeDocument/2006/relationships/hyperlink" Target="https://www.nj.gov/cgi-bin/education/csg/15/csg1a.pl?string=EK-8K-8751plus&amp;maxhits=1000" TargetMode="External"/><Relationship Id="rId5065" Type="http://schemas.openxmlformats.org/officeDocument/2006/relationships/hyperlink" Target="https://www.nj.gov/cgi-bin/education/csg/15/csg1a.pl?string=NK-12K-123500plus&amp;maxhits=1000" TargetMode="External"/><Relationship Id="rId5272" Type="http://schemas.openxmlformats.org/officeDocument/2006/relationships/hyperlink" Target="https://www.nj.gov/cgi-bin/education/csg/15/csg1a.pl?string=AK-6K-6&amp;maxhits=1000" TargetMode="External"/><Relationship Id="rId838" Type="http://schemas.openxmlformats.org/officeDocument/2006/relationships/hyperlink" Target="https://www.nj.gov/cgi-bin/education/csg/15/csg1a.pl?string=IK-12K-80-400&amp;maxhits=1000" TargetMode="External"/><Relationship Id="rId1468" Type="http://schemas.openxmlformats.org/officeDocument/2006/relationships/hyperlink" Target="https://www.nj.gov/cgi-bin/education/csg/15/csg1a.pl?string=KK-12K-8751plus&amp;maxhits=1000" TargetMode="External"/><Relationship Id="rId1675" Type="http://schemas.openxmlformats.org/officeDocument/2006/relationships/hyperlink" Target="https://www.nj.gov/cgi-bin/education/csg/15/csg1a.pl?string=JK-12K-8401-750&amp;maxhits=1000" TargetMode="External"/><Relationship Id="rId1882" Type="http://schemas.openxmlformats.org/officeDocument/2006/relationships/hyperlink" Target="https://www.nj.gov/cgi-bin/education/csg/15/csg1a.pl?string=OCHARTER&amp;maxhits=1000" TargetMode="External"/><Relationship Id="rId2519" Type="http://schemas.openxmlformats.org/officeDocument/2006/relationships/hyperlink" Target="https://www.nj.gov/cgi-bin/education/csg/15/csg1a.pl?string=GG9-127-129-12&amp;maxhits=1000" TargetMode="External"/><Relationship Id="rId2726" Type="http://schemas.openxmlformats.org/officeDocument/2006/relationships/hyperlink" Target="https://www.nj.gov/cgi-bin/education/csg/15/csg1a.pl?string=AK-6K-6&amp;maxhits=1000" TargetMode="External"/><Relationship Id="rId4081" Type="http://schemas.openxmlformats.org/officeDocument/2006/relationships/hyperlink" Target="https://www.nj.gov/cgi-bin/education/csg/19/csg1a.pl?string=EK-8K-8751plus&amp;maxhits=1000" TargetMode="External"/><Relationship Id="rId5132" Type="http://schemas.openxmlformats.org/officeDocument/2006/relationships/hyperlink" Target="https://www.nj.gov/cgi-bin/education/csg/15/csg1a.pl?string=OCHARTER&amp;maxhits=1000" TargetMode="External"/><Relationship Id="rId1328" Type="http://schemas.openxmlformats.org/officeDocument/2006/relationships/hyperlink" Target="https://www.nj.gov/cgi-bin/education/csg/15/csg1a.pl?string=AK-6K-6&amp;maxhits=1000" TargetMode="External"/><Relationship Id="rId1535" Type="http://schemas.openxmlformats.org/officeDocument/2006/relationships/hyperlink" Target="https://www.nj.gov/cgi-bin/education/csg/17/csg1a.pl?string=OCHARTER&amp;maxhits=1000" TargetMode="External"/><Relationship Id="rId2933" Type="http://schemas.openxmlformats.org/officeDocument/2006/relationships/hyperlink" Target="https://www.nj.gov/cgi-bin/education/csg/15/csg1a.pl?string=EK-8K-8751plus&amp;maxhits=1000" TargetMode="External"/><Relationship Id="rId905" Type="http://schemas.openxmlformats.org/officeDocument/2006/relationships/hyperlink" Target="https://www.nj.gov/cgi-bin/education/csg/15/csg1a.pl?string=AK-6K-6&amp;maxhits=1000" TargetMode="External"/><Relationship Id="rId1742" Type="http://schemas.openxmlformats.org/officeDocument/2006/relationships/hyperlink" Target="https://www.nj.gov/cgi-bin/education/csg/15/csg1a.pl?string=NK-12K-123500plus&amp;maxhits=1000" TargetMode="External"/><Relationship Id="rId4898" Type="http://schemas.openxmlformats.org/officeDocument/2006/relationships/hyperlink" Target="https://www.nj.gov/cgi-bin/education/csg/17/csg1a.pl?string=OCHARTER&amp;maxhits=1000" TargetMode="External"/><Relationship Id="rId34" Type="http://schemas.openxmlformats.org/officeDocument/2006/relationships/hyperlink" Target="https://www.nj.gov/cgi-bin/education/csg/15/csg1a.pl?string=DK-8K-8401-750&amp;maxhits=1000" TargetMode="External"/><Relationship Id="rId1602" Type="http://schemas.openxmlformats.org/officeDocument/2006/relationships/hyperlink" Target="https://www.nj.gov/cgi-bin/education/csg/19/csg1a.pl?string=AK-6K-6&amp;maxhits=1000" TargetMode="External"/><Relationship Id="rId4758" Type="http://schemas.openxmlformats.org/officeDocument/2006/relationships/hyperlink" Target="https://www.nj.gov/cgi-bin/education/csg/15/csg1a.pl?string=MK-12K-121800-3500&amp;maxhits=1000" TargetMode="External"/><Relationship Id="rId4965" Type="http://schemas.openxmlformats.org/officeDocument/2006/relationships/hyperlink" Target="https://www.nj.gov/cgi-bin/education/csg/19/csg1a.pl?string=LK-12K-120-1800&amp;maxhits=1000" TargetMode="External"/><Relationship Id="rId3567" Type="http://schemas.openxmlformats.org/officeDocument/2006/relationships/hyperlink" Target="https://www.nj.gov/cgi-bin/education/csg/15/csg1a.pl?string=OCHARTER&amp;maxhits=1000" TargetMode="External"/><Relationship Id="rId3774" Type="http://schemas.openxmlformats.org/officeDocument/2006/relationships/hyperlink" Target="https://www.nj.gov/cgi-bin/education/csg/15/csg1a.pl?string=GG9-127-129-12&amp;maxhits=1000" TargetMode="External"/><Relationship Id="rId3981" Type="http://schemas.openxmlformats.org/officeDocument/2006/relationships/hyperlink" Target="https://www.nj.gov/cgi-bin/education/csg/14/csg1a.pl?string=AK-6K-6&amp;maxhits=1000" TargetMode="External"/><Relationship Id="rId4618" Type="http://schemas.openxmlformats.org/officeDocument/2006/relationships/hyperlink" Target="https://www.nj.gov/cgi-bin/education/csg/15/csg1a.pl?string=IK-12K-80-400&amp;maxhits=1000" TargetMode="External"/><Relationship Id="rId4825" Type="http://schemas.openxmlformats.org/officeDocument/2006/relationships/hyperlink" Target="https://www.nj.gov/cgi-bin/education/csg/17/csg1a.pl?string=OCHARTER&amp;maxhits=1000" TargetMode="External"/><Relationship Id="rId488" Type="http://schemas.openxmlformats.org/officeDocument/2006/relationships/hyperlink" Target="https://www.nj.gov/cgi-bin/education/csg/15/csg1a.pl?string=NK-12K-123500plus&amp;maxhits=1000" TargetMode="External"/><Relationship Id="rId695" Type="http://schemas.openxmlformats.org/officeDocument/2006/relationships/hyperlink" Target="https://www.nj.gov/cgi-bin/education/csg/17/csg1a.pl?string=OCHARTER&amp;maxhits=1000" TargetMode="External"/><Relationship Id="rId2169" Type="http://schemas.openxmlformats.org/officeDocument/2006/relationships/hyperlink" Target="https://www.nj.gov/cgi-bin/education/csg/15/csg1a.pl?string=FG7-127-129-12&amp;maxhits=1000" TargetMode="External"/><Relationship Id="rId2376" Type="http://schemas.openxmlformats.org/officeDocument/2006/relationships/hyperlink" Target="https://www.nj.gov/cgi-bin/education/csg/17/csg1a.pl?string=OCHARTER&amp;maxhits=1000" TargetMode="External"/><Relationship Id="rId2583" Type="http://schemas.openxmlformats.org/officeDocument/2006/relationships/hyperlink" Target="https://www.nj.gov/cgi-bin/education/csg/15/csg1a.pl?string=LK-12K-120-1800&amp;maxhits=1000" TargetMode="External"/><Relationship Id="rId2790" Type="http://schemas.openxmlformats.org/officeDocument/2006/relationships/hyperlink" Target="https://www.nj.gov/cgi-bin/education/csg/15/csg1a.pl?string=OCHARTER&amp;maxhits=1000" TargetMode="External"/><Relationship Id="rId3427" Type="http://schemas.openxmlformats.org/officeDocument/2006/relationships/hyperlink" Target="https://www.nj.gov/cgi-bin/education/csg/15/csg1a.pl?string=MK-12K-121800-3500&amp;maxhits=1000" TargetMode="External"/><Relationship Id="rId3634" Type="http://schemas.openxmlformats.org/officeDocument/2006/relationships/hyperlink" Target="https://www.nj.gov/cgi-bin/education/csg/15/csg1a.pl?string=NK-12K-123500plus&amp;maxhits=1000" TargetMode="External"/><Relationship Id="rId3841" Type="http://schemas.openxmlformats.org/officeDocument/2006/relationships/hyperlink" Target="https://www.nj.gov/cgi-bin/education/csg/15/csg1a.pl?string=GG9-127-129-12&amp;maxhits=1000" TargetMode="External"/><Relationship Id="rId348" Type="http://schemas.openxmlformats.org/officeDocument/2006/relationships/hyperlink" Target="https://www.nj.gov/cgi-bin/education/csg/15/csg1a.pl?string=CK-8K-80-400&amp;maxhits=1000" TargetMode="External"/><Relationship Id="rId555" Type="http://schemas.openxmlformats.org/officeDocument/2006/relationships/hyperlink" Target="https://www.nj.gov/cgi-bin/education/csg/15/csg1a.pl?string=LK-12K-120-1800&amp;maxhits=1000" TargetMode="External"/><Relationship Id="rId762" Type="http://schemas.openxmlformats.org/officeDocument/2006/relationships/hyperlink" Target="https://www.nj.gov/cgi-bin/education/csg/17/csg1a.pl?string=OCHARTER&amp;maxhits=1000" TargetMode="External"/><Relationship Id="rId1185" Type="http://schemas.openxmlformats.org/officeDocument/2006/relationships/hyperlink" Target="https://www.nj.gov/cgi-bin/education/csg/15/csg1a.pl?string=NK-12K-123500plus&amp;maxhits=1000" TargetMode="External"/><Relationship Id="rId1392" Type="http://schemas.openxmlformats.org/officeDocument/2006/relationships/hyperlink" Target="https://www.nj.gov/cgi-bin/education/csg/15/csg1a.pl?string=LK-12K-120-1800&amp;maxhits=1000" TargetMode="External"/><Relationship Id="rId2029" Type="http://schemas.openxmlformats.org/officeDocument/2006/relationships/hyperlink" Target="https://www.nj.gov/cgi-bin/education/csg/15/csg1a.pl?string=OCHARTER&amp;maxhits=1000" TargetMode="External"/><Relationship Id="rId2236" Type="http://schemas.openxmlformats.org/officeDocument/2006/relationships/hyperlink" Target="https://www.nj.gov/cgi-bin/education/csg/15/csg1a.pl?string=DK-8K-8401-750&amp;maxhits=1000" TargetMode="External"/><Relationship Id="rId2443" Type="http://schemas.openxmlformats.org/officeDocument/2006/relationships/hyperlink" Target="https://www.nj.gov/cgi-bin/education/csg/19/csg1a.pl?string=MK-12K-121800-3500&amp;maxhits=1000" TargetMode="External"/><Relationship Id="rId2650" Type="http://schemas.openxmlformats.org/officeDocument/2006/relationships/hyperlink" Target="https://www.nj.gov/cgi-bin/education/csg/15/csg1a.pl?string=MK-12K-121800-3500&amp;maxhits=1000" TargetMode="External"/><Relationship Id="rId3701" Type="http://schemas.openxmlformats.org/officeDocument/2006/relationships/hyperlink" Target="https://www.nj.gov/cgi-bin/education/csg/15/csg1a.pl?string=NK-12K-123500plus&amp;maxhits=1000" TargetMode="External"/><Relationship Id="rId5599" Type="http://schemas.openxmlformats.org/officeDocument/2006/relationships/hyperlink" Target="https://www.nj.gov/cgi-bin/education/csg/15/csg1a.pl?string=NK-12K-123500plus&amp;maxhits=1000" TargetMode="External"/><Relationship Id="rId208" Type="http://schemas.openxmlformats.org/officeDocument/2006/relationships/hyperlink" Target="https://www.nj.gov/cgi-bin/education/csg/15/csg1a.pl?string=KK-12K-8751plus&amp;maxhits=1000" TargetMode="External"/><Relationship Id="rId415" Type="http://schemas.openxmlformats.org/officeDocument/2006/relationships/hyperlink" Target="https://www.nj.gov/cgi-bin/education/csg/15/csg1a.pl?string=MK-12K-121800-3500&amp;maxhits=1000" TargetMode="External"/><Relationship Id="rId622" Type="http://schemas.openxmlformats.org/officeDocument/2006/relationships/hyperlink" Target="https://www.nj.gov/cgi-bin/education/csg/15/csg1a.pl?string=MK-12K-121800-3500&amp;maxhits=1000" TargetMode="External"/><Relationship Id="rId1045" Type="http://schemas.openxmlformats.org/officeDocument/2006/relationships/hyperlink" Target="https://www.nj.gov/cgi-bin/education/csg/15/csg1a.pl?string=GG9-127-129-12&amp;maxhits=1000" TargetMode="External"/><Relationship Id="rId1252" Type="http://schemas.openxmlformats.org/officeDocument/2006/relationships/hyperlink" Target="https://www.nj.gov/cgi-bin/education/csg/15/csg1a.pl?string=NK-12K-123500plus&amp;maxhits=1000" TargetMode="External"/><Relationship Id="rId2303" Type="http://schemas.openxmlformats.org/officeDocument/2006/relationships/hyperlink" Target="https://www.nj.gov/cgi-bin/education/csg/15/csg1a.pl?string=FG7-127-129-12&amp;maxhits=1000" TargetMode="External"/><Relationship Id="rId2510" Type="http://schemas.openxmlformats.org/officeDocument/2006/relationships/hyperlink" Target="https://www.nj.gov/cgi-bin/education/csg/15/csg1a.pl?string=IK-12K-80-400&amp;maxhits=1000" TargetMode="External"/><Relationship Id="rId5459" Type="http://schemas.openxmlformats.org/officeDocument/2006/relationships/hyperlink" Target="https://www.nj.gov/cgi-bin/education/csg/15/csg1a.pl?string=EK-8K-8751plus&amp;maxhits=1000" TargetMode="External"/><Relationship Id="rId5666" Type="http://schemas.openxmlformats.org/officeDocument/2006/relationships/hyperlink" Target="https://www.nj.gov/cgi-bin/education/csg/17/csg1a.pl?string=OCHARTER&amp;maxhits=1000" TargetMode="External"/><Relationship Id="rId1112" Type="http://schemas.openxmlformats.org/officeDocument/2006/relationships/hyperlink" Target="https://www.nj.gov/cgi-bin/education/csg/15/csg1a.pl?string=FG7-127-129-12&amp;maxhits=1000" TargetMode="External"/><Relationship Id="rId4268" Type="http://schemas.openxmlformats.org/officeDocument/2006/relationships/hyperlink" Target="https://www.nj.gov/cgi-bin/education/csg/15/csg1a.pl?string=EK-8K-8751plus&amp;maxhits=1000" TargetMode="External"/><Relationship Id="rId4475" Type="http://schemas.openxmlformats.org/officeDocument/2006/relationships/hyperlink" Target="https://www.nj.gov/cgi-bin/education/csg/15/csg1a.pl?string=CK-8K-80-400&amp;maxhits=1000" TargetMode="External"/><Relationship Id="rId5319" Type="http://schemas.openxmlformats.org/officeDocument/2006/relationships/hyperlink" Target="https://www.nj.gov/cgi-bin/education/csg/15/csg1a.pl?string=CK-8K-80-400&amp;maxhits=1000" TargetMode="External"/><Relationship Id="rId3077" Type="http://schemas.openxmlformats.org/officeDocument/2006/relationships/hyperlink" Target="https://www.nj.gov/cgi-bin/education/csg/15/csg1a.pl?string=FG7-127-129-12&amp;maxhits=1000" TargetMode="External"/><Relationship Id="rId3284" Type="http://schemas.openxmlformats.org/officeDocument/2006/relationships/hyperlink" Target="https://www.nj.gov/cgi-bin/education/csg/19/csg1a.pl?string=NK-12K-123500plus&amp;maxhits=1000" TargetMode="External"/><Relationship Id="rId4128" Type="http://schemas.openxmlformats.org/officeDocument/2006/relationships/hyperlink" Target="https://www.nj.gov/cgi-bin/education/csg/19/csg1a.pl?string=DK-8K-8401-750&amp;maxhits=1000" TargetMode="External"/><Relationship Id="rId4682" Type="http://schemas.openxmlformats.org/officeDocument/2006/relationships/hyperlink" Target="https://www.nj.gov/cgi-bin/education/csg/15/csg1a.pl?string=EK-8K-8751plus&amp;maxhits=1000" TargetMode="External"/><Relationship Id="rId5526" Type="http://schemas.openxmlformats.org/officeDocument/2006/relationships/hyperlink" Target="https://www.nj.gov/cgi-bin/education/csg/15/csg1a.pl?string=PCSSD&amp;maxhits=1000" TargetMode="External"/><Relationship Id="rId5733" Type="http://schemas.openxmlformats.org/officeDocument/2006/relationships/hyperlink" Target="https://www.nj.gov/cgi-bin/education/csg/19/csg1a.pl?string=GG9-127-129-12&amp;maxhits=1000" TargetMode="External"/><Relationship Id="rId1929" Type="http://schemas.openxmlformats.org/officeDocument/2006/relationships/hyperlink" Target="https://www.nj.gov/cgi-bin/education/csg/15/csg1a.pl?string=MK-12K-121800-3500&amp;maxhits=1000" TargetMode="External"/><Relationship Id="rId2093" Type="http://schemas.openxmlformats.org/officeDocument/2006/relationships/hyperlink" Target="https://www.nj.gov/cgi-bin/education/csg/15/csg1a.pl?string=DK-8K-8401-750&amp;maxhits=1000" TargetMode="External"/><Relationship Id="rId3491" Type="http://schemas.openxmlformats.org/officeDocument/2006/relationships/hyperlink" Target="https://www.nj.gov/cgi-bin/education/csg/15/csg1a.pl?string=HK-12K-6&amp;maxhits=1000" TargetMode="External"/><Relationship Id="rId4335" Type="http://schemas.openxmlformats.org/officeDocument/2006/relationships/hyperlink" Target="https://www.nj.gov/cgi-bin/education/csg/15/csg1a.pl?string=NK-12K-123500plus&amp;maxhits=1000" TargetMode="External"/><Relationship Id="rId4542" Type="http://schemas.openxmlformats.org/officeDocument/2006/relationships/hyperlink" Target="https://www.nj.gov/cgi-bin/education/csg/15/csg1a.pl?string=AK-6K-6&amp;maxhits=1000" TargetMode="External"/><Relationship Id="rId3144" Type="http://schemas.openxmlformats.org/officeDocument/2006/relationships/hyperlink" Target="https://www.nj.gov/cgi-bin/education/csg/14/csg1a.pl?string=EK-8K-8751plus&amp;maxhits=1000" TargetMode="External"/><Relationship Id="rId3351" Type="http://schemas.openxmlformats.org/officeDocument/2006/relationships/hyperlink" Target="https://www.nj.gov/cgi-bin/education/csg/15/csg1a.pl?string=DK-8K-8401-750&amp;maxhits=1000" TargetMode="External"/><Relationship Id="rId4402" Type="http://schemas.openxmlformats.org/officeDocument/2006/relationships/hyperlink" Target="https://www.nj.gov/cgi-bin/education/csg/15/csg1a.pl?string=NK-12K-123500plus&amp;maxhits=1000" TargetMode="External"/><Relationship Id="rId272" Type="http://schemas.openxmlformats.org/officeDocument/2006/relationships/hyperlink" Target="https://www.nj.gov/cgi-bin/education/csg/15/csg1a.pl?string=OCHARTER&amp;maxhits=1000" TargetMode="External"/><Relationship Id="rId2160" Type="http://schemas.openxmlformats.org/officeDocument/2006/relationships/hyperlink" Target="https://www.nj.gov/cgi-bin/education/csg/15/csg1a.pl?string=IK-12K-80-400&amp;maxhits=1000" TargetMode="External"/><Relationship Id="rId3004" Type="http://schemas.openxmlformats.org/officeDocument/2006/relationships/hyperlink" Target="https://www.nj.gov/cgi-bin/education/csg/15/csg1a.pl?string=NK-12K-123500plus&amp;maxhits=1000" TargetMode="External"/><Relationship Id="rId3211" Type="http://schemas.openxmlformats.org/officeDocument/2006/relationships/hyperlink" Target="https://www.nj.gov/cgi-bin/education/csg/17/csg1a.pl?string=OCHARTER&amp;maxhits=1000" TargetMode="External"/><Relationship Id="rId132" Type="http://schemas.openxmlformats.org/officeDocument/2006/relationships/hyperlink" Target="https://www.nj.gov/cgi-bin/education/csg/15/csg1a.pl?string=FG7-127-129-12&amp;maxhits=1000" TargetMode="External"/><Relationship Id="rId2020" Type="http://schemas.openxmlformats.org/officeDocument/2006/relationships/hyperlink" Target="https://www.nj.gov/cgi-bin/education/csg/15/csg1a.pl?string=QCOUNTYVOC&amp;maxhits=1000" TargetMode="External"/><Relationship Id="rId5176" Type="http://schemas.openxmlformats.org/officeDocument/2006/relationships/hyperlink" Target="https://www.nj.gov/cgi-bin/education/csg/15/csg1a.pl?string=KK-12K-8751plus&amp;maxhits=1000" TargetMode="External"/><Relationship Id="rId5383" Type="http://schemas.openxmlformats.org/officeDocument/2006/relationships/hyperlink" Target="https://www.nj.gov/cgi-bin/education/csg/15/csg1a.pl?string=MK-12K-121800-3500&amp;maxhits=1000" TargetMode="External"/><Relationship Id="rId5590" Type="http://schemas.openxmlformats.org/officeDocument/2006/relationships/hyperlink" Target="https://www.nj.gov/cgi-bin/education/csg/15/csg1a.pl?string=MK-12K-121800-3500&amp;maxhits=1000" TargetMode="External"/><Relationship Id="rId1579" Type="http://schemas.openxmlformats.org/officeDocument/2006/relationships/hyperlink" Target="https://www.nj.gov/cgi-bin/education/csg/17/csg1a.pl?string=OCHARTER&amp;maxhits=1000" TargetMode="External"/><Relationship Id="rId2977" Type="http://schemas.openxmlformats.org/officeDocument/2006/relationships/hyperlink" Target="https://www.nj.gov/cgi-bin/education/csg/15/csg1a.pl?string=EK-8K-8751plus&amp;maxhits=1000" TargetMode="External"/><Relationship Id="rId4192" Type="http://schemas.openxmlformats.org/officeDocument/2006/relationships/hyperlink" Target="https://www.nj.gov/cgi-bin/education/csg/15/csg1a.pl?string=NK-12K-123500plus&amp;maxhits=1000" TargetMode="External"/><Relationship Id="rId5036" Type="http://schemas.openxmlformats.org/officeDocument/2006/relationships/hyperlink" Target="https://www.nj.gov/cgi-bin/education/csg/15/csg1a.pl?string=IK-12K-80-400&amp;maxhits=1000" TargetMode="External"/><Relationship Id="rId5243" Type="http://schemas.openxmlformats.org/officeDocument/2006/relationships/hyperlink" Target="https://www.nj.gov/cgi-bin/education/csg/15/csg1a.pl?string=FG7-127-129-12&amp;maxhits=1000" TargetMode="External"/><Relationship Id="rId5450" Type="http://schemas.openxmlformats.org/officeDocument/2006/relationships/hyperlink" Target="https://www.nj.gov/cgi-bin/education/csg/15/csg1a.pl?string=NK-12K-123500plus&amp;maxhits=1000" TargetMode="External"/><Relationship Id="rId949" Type="http://schemas.openxmlformats.org/officeDocument/2006/relationships/hyperlink" Target="https://www.nj.gov/cgi-bin/education/csg/15/csg1a.pl?string=GG9-127-129-12&amp;maxhits=1000" TargetMode="External"/><Relationship Id="rId1786" Type="http://schemas.openxmlformats.org/officeDocument/2006/relationships/hyperlink" Target="https://www.nj.gov/cgi-bin/education/csg/15/csg1a.pl?string=IK-12K-80-400&amp;maxhits=1000" TargetMode="External"/><Relationship Id="rId1993" Type="http://schemas.openxmlformats.org/officeDocument/2006/relationships/hyperlink" Target="https://www.nj.gov/cgi-bin/education/csg/15/csg1a.pl?string=CK-8K-80-400&amp;maxhits=1000" TargetMode="External"/><Relationship Id="rId2837" Type="http://schemas.openxmlformats.org/officeDocument/2006/relationships/hyperlink" Target="https://www.nj.gov/cgi-bin/education/csg/15/csg1a.pl?string=EK-8K-8751plus&amp;maxhits=1000" TargetMode="External"/><Relationship Id="rId4052" Type="http://schemas.openxmlformats.org/officeDocument/2006/relationships/hyperlink" Target="https://www.nj.gov/cgi-bin/education/csg/17/csg1a.pl?string=OCHARTER&amp;maxhits=1000" TargetMode="External"/><Relationship Id="rId5103" Type="http://schemas.openxmlformats.org/officeDocument/2006/relationships/hyperlink" Target="https://www.nj.gov/cgi-bin/education/csg/15/csg1a.pl?string=GG9-127-129-12&amp;maxhits=1000" TargetMode="External"/><Relationship Id="rId78" Type="http://schemas.openxmlformats.org/officeDocument/2006/relationships/hyperlink" Target="https://www.nj.gov/cgi-bin/education/csg/15/csg1a.pl?string=LK-12K-120-1800&amp;maxhits=1000" TargetMode="External"/><Relationship Id="rId809" Type="http://schemas.openxmlformats.org/officeDocument/2006/relationships/hyperlink" Target="https://www.nj.gov/cgi-bin/education/csg/19/csg1a.pl?string=IK-12K-80-400&amp;maxhits=1000" TargetMode="External"/><Relationship Id="rId1439" Type="http://schemas.openxmlformats.org/officeDocument/2006/relationships/hyperlink" Target="https://www.nj.gov/cgi-bin/education/csg/15/csg1a.pl?string=NK-12K-123500plus&amp;maxhits=1000" TargetMode="External"/><Relationship Id="rId1646" Type="http://schemas.openxmlformats.org/officeDocument/2006/relationships/hyperlink" Target="https://www.nj.gov/cgi-bin/education/csg/19/csg1a.pl?string=EK-8K-8751plus&amp;maxhits=1000" TargetMode="External"/><Relationship Id="rId1853" Type="http://schemas.openxmlformats.org/officeDocument/2006/relationships/hyperlink" Target="https://www.nj.gov/cgi-bin/education/csg/15/csg1a.pl?string=IK-12K-80-400&amp;maxhits=1000" TargetMode="External"/><Relationship Id="rId2904" Type="http://schemas.openxmlformats.org/officeDocument/2006/relationships/hyperlink" Target="https://www.nj.gov/cgi-bin/education/csg/15/csg1a.pl?string=EK-8K-8751plus&amp;maxhits=1000" TargetMode="External"/><Relationship Id="rId5310" Type="http://schemas.openxmlformats.org/officeDocument/2006/relationships/hyperlink" Target="https://www.nj.gov/cgi-bin/education/csg/15/csg1a.pl?string=CK-8K-80-400&amp;maxhits=1000" TargetMode="External"/><Relationship Id="rId1506" Type="http://schemas.openxmlformats.org/officeDocument/2006/relationships/hyperlink" Target="https://www.nj.gov/cgi-bin/education/csg/17/csg1a.pl?string=OCHARTER&amp;maxhits=1000" TargetMode="External"/><Relationship Id="rId1713" Type="http://schemas.openxmlformats.org/officeDocument/2006/relationships/hyperlink" Target="https://www.nj.gov/cgi-bin/education/csg/15/csg1a.pl?string=DK-8K-8401-750&amp;maxhits=1000" TargetMode="External"/><Relationship Id="rId1920" Type="http://schemas.openxmlformats.org/officeDocument/2006/relationships/hyperlink" Target="https://www.nj.gov/cgi-bin/education/csg/15/csg1a.pl?string=OCHARTER&amp;maxhits=1000" TargetMode="External"/><Relationship Id="rId4869" Type="http://schemas.openxmlformats.org/officeDocument/2006/relationships/hyperlink" Target="https://www.nj.gov/cgi-bin/education/csg/17/csg1a.pl?string=OCHARTER&amp;maxhits=1000" TargetMode="External"/><Relationship Id="rId3678" Type="http://schemas.openxmlformats.org/officeDocument/2006/relationships/hyperlink" Target="https://www.nj.gov/cgi-bin/education/csg/15/csg1a.pl?string=OCHARTER&amp;maxhits=1000" TargetMode="External"/><Relationship Id="rId3885" Type="http://schemas.openxmlformats.org/officeDocument/2006/relationships/hyperlink" Target="https://www.nj.gov/cgi-bin/education/csg/15/csg1a.pl?string=MK-12K-121800-3500&amp;maxhits=1000" TargetMode="External"/><Relationship Id="rId4729" Type="http://schemas.openxmlformats.org/officeDocument/2006/relationships/hyperlink" Target="https://www.nj.gov/cgi-bin/education/csg/15/csg1a.pl?string=AK-6K-6&amp;maxhits=1000" TargetMode="External"/><Relationship Id="rId4936" Type="http://schemas.openxmlformats.org/officeDocument/2006/relationships/hyperlink" Target="https://www.nj.gov/cgi-bin/education/csg/19/csg1a.pl?string=NK-12K-123500plus&amp;maxhits=1000" TargetMode="External"/><Relationship Id="rId599" Type="http://schemas.openxmlformats.org/officeDocument/2006/relationships/hyperlink" Target="https://www.nj.gov/cgi-bin/education/csg/15/csg1a.pl?string=AK-6K-6&amp;maxhits=1000" TargetMode="External"/><Relationship Id="rId2487" Type="http://schemas.openxmlformats.org/officeDocument/2006/relationships/hyperlink" Target="https://www.nj.gov/cgi-bin/education/csg/15/csg1a.pl?string=PCSSD&amp;maxhits=1000" TargetMode="External"/><Relationship Id="rId2694" Type="http://schemas.openxmlformats.org/officeDocument/2006/relationships/hyperlink" Target="https://www.nj.gov/cgi-bin/education/csg/15/csg1a.pl?string=LK-12K-120-1800&amp;maxhits=1000" TargetMode="External"/><Relationship Id="rId3538" Type="http://schemas.openxmlformats.org/officeDocument/2006/relationships/hyperlink" Target="https://www.nj.gov/cgi-bin/education/csg/15/csg1a.pl?string=OCHARTER&amp;maxhits=1000" TargetMode="External"/><Relationship Id="rId3745" Type="http://schemas.openxmlformats.org/officeDocument/2006/relationships/hyperlink" Target="https://www.nj.gov/cgi-bin/education/csg/15/csg1a.pl?string=GG9-127-129-12&amp;maxhits=1000" TargetMode="External"/><Relationship Id="rId459" Type="http://schemas.openxmlformats.org/officeDocument/2006/relationships/hyperlink" Target="https://www.nj.gov/cgi-bin/education/csg/15/csg1a.pl?string=MK-12K-121800-3500&amp;maxhits=1000" TargetMode="External"/><Relationship Id="rId666" Type="http://schemas.openxmlformats.org/officeDocument/2006/relationships/hyperlink" Target="https://www.nj.gov/cgi-bin/education/csg/14/csg1a.pl?string=DK-8K-8401-750&amp;maxhits=1000" TargetMode="External"/><Relationship Id="rId873" Type="http://schemas.openxmlformats.org/officeDocument/2006/relationships/hyperlink" Target="https://www.nj.gov/cgi-bin/education/csg/15/csg1a.pl?string=MK-12K-121800-3500&amp;maxhits=1000" TargetMode="External"/><Relationship Id="rId1089" Type="http://schemas.openxmlformats.org/officeDocument/2006/relationships/hyperlink" Target="https://www.nj.gov/cgi-bin/education/csg/15/csg1a.pl?string=OCHARTER&amp;maxhits=1000" TargetMode="External"/><Relationship Id="rId1296" Type="http://schemas.openxmlformats.org/officeDocument/2006/relationships/hyperlink" Target="https://www.nj.gov/cgi-bin/education/csg/15/csg1a.pl?string=EK-8K-8751plus&amp;maxhits=1000" TargetMode="External"/><Relationship Id="rId2347" Type="http://schemas.openxmlformats.org/officeDocument/2006/relationships/hyperlink" Target="https://www.nj.gov/cgi-bin/education/csg/17/csg1a.pl?string=OCHARTER&amp;maxhits=1000" TargetMode="External"/><Relationship Id="rId2554" Type="http://schemas.openxmlformats.org/officeDocument/2006/relationships/hyperlink" Target="https://www.nj.gov/cgi-bin/education/csg/15/csg1a.pl?string=LK-12K-120-1800&amp;maxhits=1000" TargetMode="External"/><Relationship Id="rId3952" Type="http://schemas.openxmlformats.org/officeDocument/2006/relationships/hyperlink" Target="https://www.nj.gov/cgi-bin/education/csg/15/csg1a.pl?string=KK-12K-8751plus&amp;maxhits=1000" TargetMode="External"/><Relationship Id="rId319" Type="http://schemas.openxmlformats.org/officeDocument/2006/relationships/hyperlink" Target="https://www.nj.gov/cgi-bin/education/csg/15/csg1a.pl?string=NK-12K-123500plus&amp;maxhits=1000" TargetMode="External"/><Relationship Id="rId526" Type="http://schemas.openxmlformats.org/officeDocument/2006/relationships/hyperlink" Target="https://www.nj.gov/cgi-bin/education/csg/15/csg1a.pl?string=EK-8K-8751plus&amp;maxhits=1000" TargetMode="External"/><Relationship Id="rId1156" Type="http://schemas.openxmlformats.org/officeDocument/2006/relationships/hyperlink" Target="https://www.nj.gov/cgi-bin/education/csg/15/csg1a.pl?string=OCHARTER&amp;maxhits=1000" TargetMode="External"/><Relationship Id="rId1363" Type="http://schemas.openxmlformats.org/officeDocument/2006/relationships/hyperlink" Target="https://www.nj.gov/cgi-bin/education/csg/15/csg1a.pl?string=QCOUNTYVOC&amp;maxhits=1000" TargetMode="External"/><Relationship Id="rId2207" Type="http://schemas.openxmlformats.org/officeDocument/2006/relationships/hyperlink" Target="https://www.nj.gov/cgi-bin/education/csg/15/csg1a.pl?string=IK-12K-80-400&amp;maxhits=1000" TargetMode="External"/><Relationship Id="rId2761" Type="http://schemas.openxmlformats.org/officeDocument/2006/relationships/hyperlink" Target="https://www.nj.gov/cgi-bin/education/csg/15/csg1a.pl?string=LK-12K-120-1800&amp;maxhits=1000" TargetMode="External"/><Relationship Id="rId3605" Type="http://schemas.openxmlformats.org/officeDocument/2006/relationships/hyperlink" Target="https://www.nj.gov/cgi-bin/education/csg/15/csg1a.pl?string=NK-12K-123500plus&amp;maxhits=1000" TargetMode="External"/><Relationship Id="rId3812" Type="http://schemas.openxmlformats.org/officeDocument/2006/relationships/hyperlink" Target="https://www.nj.gov/cgi-bin/education/csg/15/csg1a.pl?string=AK-6K-6&amp;maxhits=1000" TargetMode="External"/><Relationship Id="rId733" Type="http://schemas.openxmlformats.org/officeDocument/2006/relationships/hyperlink" Target="https://www.nj.gov/cgi-bin/education/csg/17/csg1a.pl?string=OCHARTER&amp;maxhits=1000" TargetMode="External"/><Relationship Id="rId940" Type="http://schemas.openxmlformats.org/officeDocument/2006/relationships/hyperlink" Target="https://www.nj.gov/cgi-bin/education/csg/15/csg1a.pl?string=AK-6K-6&amp;maxhits=1000" TargetMode="External"/><Relationship Id="rId1016" Type="http://schemas.openxmlformats.org/officeDocument/2006/relationships/hyperlink" Target="https://www.nj.gov/cgi-bin/education/csg/15/csg1a.pl?string=MK-12K-121800-3500&amp;maxhits=1000" TargetMode="External"/><Relationship Id="rId1570" Type="http://schemas.openxmlformats.org/officeDocument/2006/relationships/hyperlink" Target="https://www.nj.gov/cgi-bin/education/csg/17/csg1a.pl?string=OCHARTER&amp;maxhits=1000" TargetMode="External"/><Relationship Id="rId2414" Type="http://schemas.openxmlformats.org/officeDocument/2006/relationships/hyperlink" Target="https://www.nj.gov/cgi-bin/education/csg/17/csg1a.pl?string=OCHARTER&amp;maxhits=1000" TargetMode="External"/><Relationship Id="rId2621" Type="http://schemas.openxmlformats.org/officeDocument/2006/relationships/hyperlink" Target="https://www.nj.gov/cgi-bin/education/csg/15/csg1a.pl?string=OCHARTER&amp;maxhits=1000" TargetMode="External"/><Relationship Id="rId5777" Type="http://schemas.openxmlformats.org/officeDocument/2006/relationships/hyperlink" Target="https://www.nj.gov/cgi-bin/education/csg/19/csg1a.pl?string=IK-12K-80-400&amp;maxhits=1000" TargetMode="External"/><Relationship Id="rId800" Type="http://schemas.openxmlformats.org/officeDocument/2006/relationships/hyperlink" Target="https://www.nj.gov/cgi-bin/education/csg/19/csg1a.pl?string=NK-12K-123500plus&amp;maxhits=1000" TargetMode="External"/><Relationship Id="rId1223" Type="http://schemas.openxmlformats.org/officeDocument/2006/relationships/hyperlink" Target="https://www.nj.gov/cgi-bin/education/csg/15/csg1a.pl?string=NK-12K-123500plus&amp;maxhits=1000" TargetMode="External"/><Relationship Id="rId1430" Type="http://schemas.openxmlformats.org/officeDocument/2006/relationships/hyperlink" Target="https://www.nj.gov/cgi-bin/education/csg/15/csg1a.pl?string=AK-6K-6&amp;maxhits=1000" TargetMode="External"/><Relationship Id="rId4379" Type="http://schemas.openxmlformats.org/officeDocument/2006/relationships/hyperlink" Target="https://www.nj.gov/cgi-bin/education/csg/15/csg1a.pl?string=OCHARTER&amp;maxhits=1000" TargetMode="External"/><Relationship Id="rId4586" Type="http://schemas.openxmlformats.org/officeDocument/2006/relationships/hyperlink" Target="https://www.nj.gov/cgi-bin/education/csg/15/csg1a.pl?string=DK-8K-8401-750&amp;maxhits=1000" TargetMode="External"/><Relationship Id="rId4793" Type="http://schemas.openxmlformats.org/officeDocument/2006/relationships/hyperlink" Target="https://www.nj.gov/cgi-bin/education/csg/15/csg1a.pl?string=QCOUNTYVOC&amp;maxhits=1000" TargetMode="External"/><Relationship Id="rId5637" Type="http://schemas.openxmlformats.org/officeDocument/2006/relationships/hyperlink" Target="https://www.nj.gov/cgi-bin/education/csg/14/csg1a.pl?string=AK-6K-6&amp;maxhits=1000" TargetMode="External"/><Relationship Id="rId3188" Type="http://schemas.openxmlformats.org/officeDocument/2006/relationships/hyperlink" Target="https://www.nj.gov/cgi-bin/education/csg/17/csg1a.pl?string=OCHARTER&amp;maxhits=1000" TargetMode="External"/><Relationship Id="rId3395" Type="http://schemas.openxmlformats.org/officeDocument/2006/relationships/hyperlink" Target="https://www.nj.gov/cgi-bin/education/csg/15/csg1a.pl?string=MK-12K-121800-3500&amp;maxhits=1000" TargetMode="External"/><Relationship Id="rId4239" Type="http://schemas.openxmlformats.org/officeDocument/2006/relationships/hyperlink" Target="https://www.nj.gov/cgi-bin/education/csg/15/csg1a.pl?string=LK-12K-120-1800&amp;maxhits=1000" TargetMode="External"/><Relationship Id="rId4446" Type="http://schemas.openxmlformats.org/officeDocument/2006/relationships/hyperlink" Target="https://www.nj.gov/cgi-bin/education/csg/15/csg1a.pl?string=OCHARTER&amp;maxhits=1000" TargetMode="External"/><Relationship Id="rId4653" Type="http://schemas.openxmlformats.org/officeDocument/2006/relationships/hyperlink" Target="https://www.nj.gov/cgi-bin/education/csg/15/csg1a.pl?string=FG7-127-129-12&amp;maxhits=1000" TargetMode="External"/><Relationship Id="rId4860" Type="http://schemas.openxmlformats.org/officeDocument/2006/relationships/hyperlink" Target="https://www.nj.gov/cgi-bin/education/csg/17/csg1a.pl?string=OCHARTER&amp;maxhits=1000" TargetMode="External"/><Relationship Id="rId5704" Type="http://schemas.openxmlformats.org/officeDocument/2006/relationships/hyperlink" Target="https://www.nj.gov/cgi-bin/education/csg/17/csg1a.pl?string=OCHARTER&amp;maxhits=1000" TargetMode="External"/><Relationship Id="rId3048" Type="http://schemas.openxmlformats.org/officeDocument/2006/relationships/hyperlink" Target="https://www.nj.gov/cgi-bin/education/csg/15/csg1a.pl?string=LK-12K-120-1800&amp;maxhits=1000" TargetMode="External"/><Relationship Id="rId3255" Type="http://schemas.openxmlformats.org/officeDocument/2006/relationships/hyperlink" Target="https://www.nj.gov/cgi-bin/education/csg/19/csg1a.pl?string=EK-8K-8751plus&amp;maxhits=1000" TargetMode="External"/><Relationship Id="rId3462" Type="http://schemas.openxmlformats.org/officeDocument/2006/relationships/hyperlink" Target="https://www.nj.gov/cgi-bin/education/csg/15/csg1a.pl?string=LK-12K-120-1800&amp;maxhits=1000" TargetMode="External"/><Relationship Id="rId4306" Type="http://schemas.openxmlformats.org/officeDocument/2006/relationships/hyperlink" Target="https://www.nj.gov/cgi-bin/education/csg/15/csg1a.pl?string=MK-12K-121800-3500&amp;maxhits=1000" TargetMode="External"/><Relationship Id="rId4513" Type="http://schemas.openxmlformats.org/officeDocument/2006/relationships/hyperlink" Target="https://www.nj.gov/cgi-bin/education/csg/15/csg1a.pl?string=OCHARTER&amp;maxhits=1000" TargetMode="External"/><Relationship Id="rId4720" Type="http://schemas.openxmlformats.org/officeDocument/2006/relationships/hyperlink" Target="https://www.nj.gov/cgi-bin/education/csg/15/csg1a.pl?string=DK-8K-8401-750&amp;maxhits=1000" TargetMode="External"/><Relationship Id="rId176" Type="http://schemas.openxmlformats.org/officeDocument/2006/relationships/hyperlink" Target="https://www.nj.gov/cgi-bin/education/csg/15/csg1a.pl?string=MK-12K-121800-3500&amp;maxhits=1000" TargetMode="External"/><Relationship Id="rId383" Type="http://schemas.openxmlformats.org/officeDocument/2006/relationships/hyperlink" Target="https://www.nj.gov/cgi-bin/education/csg/15/csg1a.pl?string=MK-12K-121800-3500&amp;maxhits=1000" TargetMode="External"/><Relationship Id="rId590" Type="http://schemas.openxmlformats.org/officeDocument/2006/relationships/hyperlink" Target="https://www.nj.gov/cgi-bin/education/csg/15/csg1a.pl?string=DK-8K-8401-750&amp;maxhits=1000" TargetMode="External"/><Relationship Id="rId2064" Type="http://schemas.openxmlformats.org/officeDocument/2006/relationships/hyperlink" Target="https://www.nj.gov/cgi-bin/education/csg/15/csg1a.pl?string=IK-12K-80-400&amp;maxhits=1000" TargetMode="External"/><Relationship Id="rId2271" Type="http://schemas.openxmlformats.org/officeDocument/2006/relationships/hyperlink" Target="https://www.nj.gov/cgi-bin/education/csg/15/csg1a.pl?string=LK-12K-120-1800&amp;maxhits=1000" TargetMode="External"/><Relationship Id="rId3115" Type="http://schemas.openxmlformats.org/officeDocument/2006/relationships/hyperlink" Target="https://www.nj.gov/cgi-bin/education/csg/15/csg1a.pl?string=NK-12K-123500plus&amp;maxhits=1000" TargetMode="External"/><Relationship Id="rId3322" Type="http://schemas.openxmlformats.org/officeDocument/2006/relationships/hyperlink" Target="https://www.nj.gov/cgi-bin/education/csg/15/csg1a.pl?string=IK-12K-80-400&amp;maxhits=1000" TargetMode="External"/><Relationship Id="rId243" Type="http://schemas.openxmlformats.org/officeDocument/2006/relationships/hyperlink" Target="https://www.nj.gov/cgi-bin/education/csg/15/csg1a.pl?string=MK-12K-121800-3500&amp;maxhits=1000" TargetMode="External"/><Relationship Id="rId450" Type="http://schemas.openxmlformats.org/officeDocument/2006/relationships/hyperlink" Target="https://www.nj.gov/cgi-bin/education/csg/15/csg1a.pl?string=JK-12K-8401-750&amp;maxhits=1000" TargetMode="External"/><Relationship Id="rId1080" Type="http://schemas.openxmlformats.org/officeDocument/2006/relationships/hyperlink" Target="https://www.nj.gov/cgi-bin/education/csg/15/csg1a.pl?string=OCHARTER&amp;maxhits=1000" TargetMode="External"/><Relationship Id="rId2131" Type="http://schemas.openxmlformats.org/officeDocument/2006/relationships/hyperlink" Target="https://www.nj.gov/cgi-bin/education/csg/15/csg1a.pl?string=GG9-127-129-12&amp;maxhits=1000" TargetMode="External"/><Relationship Id="rId5287" Type="http://schemas.openxmlformats.org/officeDocument/2006/relationships/hyperlink" Target="https://www.nj.gov/cgi-bin/education/csg/15/csg1a.pl?string=NK-12K-123500plus&amp;maxhits=1000" TargetMode="External"/><Relationship Id="rId5494" Type="http://schemas.openxmlformats.org/officeDocument/2006/relationships/hyperlink" Target="https://www.nj.gov/cgi-bin/education/csg/15/csg1a.pl?string=EK-8K-8751plus&amp;maxhits=1000" TargetMode="External"/><Relationship Id="rId103" Type="http://schemas.openxmlformats.org/officeDocument/2006/relationships/hyperlink" Target="https://www.nj.gov/cgi-bin/education/csg/15/csg1a.pl?string=EK-8K-8751plus&amp;maxhits=1000" TargetMode="External"/><Relationship Id="rId310" Type="http://schemas.openxmlformats.org/officeDocument/2006/relationships/hyperlink" Target="https://www.nj.gov/cgi-bin/education/csg/15/csg1a.pl?string=KK-12K-8751plus&amp;maxhits=1000" TargetMode="External"/><Relationship Id="rId4096" Type="http://schemas.openxmlformats.org/officeDocument/2006/relationships/hyperlink" Target="https://www.nj.gov/cgi-bin/education/csg/19/csg1a.pl?string=KK-12K-8751plus&amp;maxhits=1000" TargetMode="External"/><Relationship Id="rId5147" Type="http://schemas.openxmlformats.org/officeDocument/2006/relationships/hyperlink" Target="https://www.nj.gov/cgi-bin/education/csg/15/csg1a.pl?string=HK-12K-6&amp;maxhits=1000" TargetMode="External"/><Relationship Id="rId1897" Type="http://schemas.openxmlformats.org/officeDocument/2006/relationships/hyperlink" Target="https://www.nj.gov/cgi-bin/education/csg/15/csg1a.pl?string=AK-6K-6&amp;maxhits=1000" TargetMode="External"/><Relationship Id="rId2948" Type="http://schemas.openxmlformats.org/officeDocument/2006/relationships/hyperlink" Target="https://www.nj.gov/cgi-bin/education/csg/15/csg1a.pl?string=IK-12K-80-400&amp;maxhits=1000" TargetMode="External"/><Relationship Id="rId5354" Type="http://schemas.openxmlformats.org/officeDocument/2006/relationships/hyperlink" Target="https://www.nj.gov/cgi-bin/education/csg/15/csg1a.pl?string=JK-12K-8401-750&amp;maxhits=1000" TargetMode="External"/><Relationship Id="rId5561" Type="http://schemas.openxmlformats.org/officeDocument/2006/relationships/hyperlink" Target="https://www.nj.gov/cgi-bin/education/csg/15/csg1a.pl?string=FG7-127-129-12&amp;maxhits=1000" TargetMode="External"/><Relationship Id="rId1757" Type="http://schemas.openxmlformats.org/officeDocument/2006/relationships/hyperlink" Target="https://www.nj.gov/cgi-bin/education/csg/15/csg1a.pl?string=MK-12K-121800-3500&amp;maxhits=1000" TargetMode="External"/><Relationship Id="rId1964" Type="http://schemas.openxmlformats.org/officeDocument/2006/relationships/hyperlink" Target="https://www.nj.gov/cgi-bin/education/csg/15/csg1a.pl?string=IK-12K-80-400&amp;maxhits=1000" TargetMode="External"/><Relationship Id="rId2808" Type="http://schemas.openxmlformats.org/officeDocument/2006/relationships/hyperlink" Target="https://www.nj.gov/cgi-bin/education/csg/15/csg1a.pl?string=OCHARTER&amp;maxhits=1000" TargetMode="External"/><Relationship Id="rId4163" Type="http://schemas.openxmlformats.org/officeDocument/2006/relationships/hyperlink" Target="https://www.nj.gov/cgi-bin/education/csg/15/csg1a.pl?string=IK-12K-80-400&amp;maxhits=1000" TargetMode="External"/><Relationship Id="rId4370" Type="http://schemas.openxmlformats.org/officeDocument/2006/relationships/hyperlink" Target="https://www.nj.gov/cgi-bin/education/csg/15/csg1a.pl?string=OCHARTER&amp;maxhits=1000" TargetMode="External"/><Relationship Id="rId5007" Type="http://schemas.openxmlformats.org/officeDocument/2006/relationships/hyperlink" Target="https://www.nj.gov/cgi-bin/education/csg/15/csg1a.pl?string=DK-8K-8401-750&amp;maxhits=1000" TargetMode="External"/><Relationship Id="rId5214" Type="http://schemas.openxmlformats.org/officeDocument/2006/relationships/hyperlink" Target="https://www.nj.gov/cgi-bin/education/csg/15/csg1a.pl?string=OCHARTER&amp;maxhits=1000" TargetMode="External"/><Relationship Id="rId5421" Type="http://schemas.openxmlformats.org/officeDocument/2006/relationships/hyperlink" Target="https://www.nj.gov/cgi-bin/education/csg/15/csg1a.pl?string=DK-8K-8401-750&amp;maxhits=1000" TargetMode="External"/><Relationship Id="rId49" Type="http://schemas.openxmlformats.org/officeDocument/2006/relationships/hyperlink" Target="https://www.nj.gov/cgi-bin/education/csg/15/csg1a.pl?string=KK-12K-8751plus&amp;maxhits=1000" TargetMode="External"/><Relationship Id="rId1617" Type="http://schemas.openxmlformats.org/officeDocument/2006/relationships/hyperlink" Target="https://www.nj.gov/cgi-bin/education/csg/19/csg1a.pl?string=NK-12K-123500plus&amp;maxhits=1000" TargetMode="External"/><Relationship Id="rId1824" Type="http://schemas.openxmlformats.org/officeDocument/2006/relationships/hyperlink" Target="https://www.nj.gov/cgi-bin/education/csg/15/csg1a.pl?string=GG9-127-129-12&amp;maxhits=1000" TargetMode="External"/><Relationship Id="rId4023" Type="http://schemas.openxmlformats.org/officeDocument/2006/relationships/hyperlink" Target="https://www.nj.gov/cgi-bin/education/csg/17/csg1a.pl?string=OCHARTER&amp;maxhits=1000" TargetMode="External"/><Relationship Id="rId4230" Type="http://schemas.openxmlformats.org/officeDocument/2006/relationships/hyperlink" Target="https://www.nj.gov/cgi-bin/education/csg/15/csg1a.pl?string=JK-12K-8401-750&amp;maxhits=1000" TargetMode="External"/><Relationship Id="rId3789" Type="http://schemas.openxmlformats.org/officeDocument/2006/relationships/hyperlink" Target="https://www.nj.gov/cgi-bin/education/csg/15/csg1a.pl?string=NK-12K-123500plus&amp;maxhits=1000" TargetMode="External"/><Relationship Id="rId2598" Type="http://schemas.openxmlformats.org/officeDocument/2006/relationships/hyperlink" Target="https://www.nj.gov/cgi-bin/education/csg/15/csg1a.pl?string=IK-12K-80-400&amp;maxhits=1000" TargetMode="External"/><Relationship Id="rId3996" Type="http://schemas.openxmlformats.org/officeDocument/2006/relationships/hyperlink" Target="https://www.nj.gov/cgi-bin/education/csg/17/csg1a.pl?string=MK-12K-121800-3500&amp;maxhits=1000" TargetMode="External"/><Relationship Id="rId3649" Type="http://schemas.openxmlformats.org/officeDocument/2006/relationships/hyperlink" Target="https://www.nj.gov/cgi-bin/education/csg/15/csg1a.pl?string=CK-8K-80-400&amp;maxhits=1000" TargetMode="External"/><Relationship Id="rId3856" Type="http://schemas.openxmlformats.org/officeDocument/2006/relationships/hyperlink" Target="https://www.nj.gov/cgi-bin/education/csg/15/csg1a.pl?string=EK-8K-8751plus&amp;maxhits=1000" TargetMode="External"/><Relationship Id="rId4907" Type="http://schemas.openxmlformats.org/officeDocument/2006/relationships/hyperlink" Target="https://www.nj.gov/cgi-bin/education/csg/19/csg1a.pl?string=GG9-127-129-12&amp;maxhits=1000" TargetMode="External"/><Relationship Id="rId5071" Type="http://schemas.openxmlformats.org/officeDocument/2006/relationships/hyperlink" Target="https://www.nj.gov/cgi-bin/education/csg/15/csg1a.pl?string=EK-8K-8751plus&amp;maxhits=1000" TargetMode="External"/><Relationship Id="rId777" Type="http://schemas.openxmlformats.org/officeDocument/2006/relationships/hyperlink" Target="https://www.nj.gov/cgi-bin/education/csg/19/csg1a.pl?string=NK-12K-123500plus&amp;maxhits=1000" TargetMode="External"/><Relationship Id="rId984" Type="http://schemas.openxmlformats.org/officeDocument/2006/relationships/hyperlink" Target="https://www.nj.gov/cgi-bin/education/csg/15/csg1a.pl?string=IK-12K-80-400&amp;maxhits=1000" TargetMode="External"/><Relationship Id="rId2458" Type="http://schemas.openxmlformats.org/officeDocument/2006/relationships/hyperlink" Target="https://www.nj.gov/cgi-bin/education/csg/19/csg1a.pl?string=NK-12K-123500plus&amp;maxhits=1000" TargetMode="External"/><Relationship Id="rId2665" Type="http://schemas.openxmlformats.org/officeDocument/2006/relationships/hyperlink" Target="https://www.nj.gov/cgi-bin/education/csg/15/csg1a.pl?string=OCHARTER&amp;maxhits=1000" TargetMode="External"/><Relationship Id="rId2872" Type="http://schemas.openxmlformats.org/officeDocument/2006/relationships/hyperlink" Target="https://www.nj.gov/cgi-bin/education/csg/15/csg1a.pl?string=NK-12K-123500plus&amp;maxhits=1000" TargetMode="External"/><Relationship Id="rId3509" Type="http://schemas.openxmlformats.org/officeDocument/2006/relationships/hyperlink" Target="https://www.nj.gov/cgi-bin/education/csg/15/csg1a.pl?string=IK-12K-80-400&amp;maxhits=1000" TargetMode="External"/><Relationship Id="rId3716" Type="http://schemas.openxmlformats.org/officeDocument/2006/relationships/hyperlink" Target="https://www.nj.gov/cgi-bin/education/csg/15/csg1a.pl?string=JK-12K-8401-750&amp;maxhits=1000" TargetMode="External"/><Relationship Id="rId3923" Type="http://schemas.openxmlformats.org/officeDocument/2006/relationships/hyperlink" Target="https://www.nj.gov/cgi-bin/education/csg/15/csg1a.pl?string=NK-12K-123500plus&amp;maxhits=1000" TargetMode="External"/><Relationship Id="rId637" Type="http://schemas.openxmlformats.org/officeDocument/2006/relationships/hyperlink" Target="https://www.nj.gov/cgi-bin/education/csg/15/csg1a.pl?string=AK-6K-6&amp;maxhits=1000" TargetMode="External"/><Relationship Id="rId844" Type="http://schemas.openxmlformats.org/officeDocument/2006/relationships/hyperlink" Target="https://www.nj.gov/cgi-bin/education/csg/15/csg1a.pl?string=NK-12K-123500plus&amp;maxhits=1000" TargetMode="External"/><Relationship Id="rId1267" Type="http://schemas.openxmlformats.org/officeDocument/2006/relationships/hyperlink" Target="https://www.nj.gov/cgi-bin/education/csg/15/csg1a.pl?string=OCHARTER&amp;maxhits=1000" TargetMode="External"/><Relationship Id="rId1474" Type="http://schemas.openxmlformats.org/officeDocument/2006/relationships/hyperlink" Target="https://www.nj.gov/cgi-bin/education/csg/15/csg1a.pl?string=AK-6K-6&amp;maxhits=1000" TargetMode="External"/><Relationship Id="rId1681" Type="http://schemas.openxmlformats.org/officeDocument/2006/relationships/hyperlink" Target="https://www.nj.gov/cgi-bin/education/csg/15/csg1a.pl?string=KK-12K-8751plus&amp;maxhits=1000" TargetMode="External"/><Relationship Id="rId2318" Type="http://schemas.openxmlformats.org/officeDocument/2006/relationships/hyperlink" Target="https://www.nj.gov/cgi-bin/education/csg/14/csg1a.pl?string=JK-12K-8401-750&amp;maxhits=1000" TargetMode="External"/><Relationship Id="rId2525" Type="http://schemas.openxmlformats.org/officeDocument/2006/relationships/hyperlink" Target="https://www.nj.gov/cgi-bin/education/csg/15/csg1a.pl?string=EK-8K-8751plus&amp;maxhits=1000" TargetMode="External"/><Relationship Id="rId2732" Type="http://schemas.openxmlformats.org/officeDocument/2006/relationships/hyperlink" Target="https://www.nj.gov/cgi-bin/education/csg/15/csg1a.pl?string=OCHARTER&amp;maxhits=1000" TargetMode="External"/><Relationship Id="rId704" Type="http://schemas.openxmlformats.org/officeDocument/2006/relationships/hyperlink" Target="https://www.nj.gov/cgi-bin/education/csg/17/csg1a.pl?string=OCHARTER&amp;maxhits=1000" TargetMode="External"/><Relationship Id="rId911" Type="http://schemas.openxmlformats.org/officeDocument/2006/relationships/hyperlink" Target="https://www.nj.gov/cgi-bin/education/csg/15/csg1a.pl?string=MK-12K-121800-3500&amp;maxhits=1000" TargetMode="External"/><Relationship Id="rId1127" Type="http://schemas.openxmlformats.org/officeDocument/2006/relationships/hyperlink" Target="https://www.nj.gov/cgi-bin/education/csg/15/csg1a.pl?string=NK-12K-123500plus&amp;maxhits=1000" TargetMode="External"/><Relationship Id="rId1334" Type="http://schemas.openxmlformats.org/officeDocument/2006/relationships/hyperlink" Target="https://www.nj.gov/cgi-bin/education/csg/15/csg1a.pl?string=IK-12K-80-400&amp;maxhits=1000" TargetMode="External"/><Relationship Id="rId1541" Type="http://schemas.openxmlformats.org/officeDocument/2006/relationships/hyperlink" Target="https://www.nj.gov/cgi-bin/education/csg/17/csg1a.pl?string=OCHARTER&amp;maxhits=1000" TargetMode="External"/><Relationship Id="rId4697" Type="http://schemas.openxmlformats.org/officeDocument/2006/relationships/hyperlink" Target="https://www.nj.gov/cgi-bin/education/csg/15/csg1a.pl?string=LK-12K-120-1800&amp;maxhits=1000" TargetMode="External"/><Relationship Id="rId5748" Type="http://schemas.openxmlformats.org/officeDocument/2006/relationships/hyperlink" Target="https://www.nj.gov/cgi-bin/education/csg/19/csg1a.pl?string=DK-8K-8401-750&amp;maxhits=1000" TargetMode="External"/><Relationship Id="rId40" Type="http://schemas.openxmlformats.org/officeDocument/2006/relationships/hyperlink" Target="https://www.nj.gov/cgi-bin/education/csg/15/csg1a.pl?string=MK-12K-121800-3500&amp;maxhits=1000" TargetMode="External"/><Relationship Id="rId1401" Type="http://schemas.openxmlformats.org/officeDocument/2006/relationships/hyperlink" Target="https://www.nj.gov/cgi-bin/education/csg/15/csg1a.pl?string=MK-12K-121800-3500&amp;maxhits=1000" TargetMode="External"/><Relationship Id="rId3299" Type="http://schemas.openxmlformats.org/officeDocument/2006/relationships/hyperlink" Target="https://www.nj.gov/cgi-bin/education/csg/19/csg1a.pl?string=DK-8K-8401-750&amp;maxhits=1000" TargetMode="External"/><Relationship Id="rId4557" Type="http://schemas.openxmlformats.org/officeDocument/2006/relationships/hyperlink" Target="https://www.nj.gov/cgi-bin/education/csg/15/csg1a.pl?string=AK-6K-6&amp;maxhits=1000" TargetMode="External"/><Relationship Id="rId4764" Type="http://schemas.openxmlformats.org/officeDocument/2006/relationships/hyperlink" Target="https://www.nj.gov/cgi-bin/education/csg/15/csg1a.pl?string=NK-12K-123500plus&amp;maxhits=1000" TargetMode="External"/><Relationship Id="rId5608" Type="http://schemas.openxmlformats.org/officeDocument/2006/relationships/hyperlink" Target="https://www.nj.gov/cgi-bin/education/csg/15/csg1a.pl?string=KK-12K-8751plus&amp;maxhits=1000" TargetMode="External"/><Relationship Id="rId3159" Type="http://schemas.openxmlformats.org/officeDocument/2006/relationships/hyperlink" Target="https://www.nj.gov/cgi-bin/education/csg/14/csg1a.pl?string=EK-8K-8751plus&amp;maxhits=1000" TargetMode="External"/><Relationship Id="rId3366" Type="http://schemas.openxmlformats.org/officeDocument/2006/relationships/hyperlink" Target="https://www.nj.gov/cgi-bin/education/csg/15/csg1a.pl?string=NK-12K-123500plus&amp;maxhits=1000" TargetMode="External"/><Relationship Id="rId3573" Type="http://schemas.openxmlformats.org/officeDocument/2006/relationships/hyperlink" Target="https://www.nj.gov/cgi-bin/education/csg/15/csg1a.pl?string=OCHARTER&amp;maxhits=1000" TargetMode="External"/><Relationship Id="rId4417" Type="http://schemas.openxmlformats.org/officeDocument/2006/relationships/hyperlink" Target="https://www.nj.gov/cgi-bin/education/csg/15/csg1a.pl?string=LK-12K-120-1800&amp;maxhits=1000" TargetMode="External"/><Relationship Id="rId4971" Type="http://schemas.openxmlformats.org/officeDocument/2006/relationships/hyperlink" Target="https://www.nj.gov/cgi-bin/education/csg/15/csg1a.pl?string=PCSSD&amp;maxhits=1000" TargetMode="External"/><Relationship Id="rId287" Type="http://schemas.openxmlformats.org/officeDocument/2006/relationships/hyperlink" Target="https://www.nj.gov/cgi-bin/education/csg/15/csg1a.pl?string=QCOUNTYVOC&amp;maxhits=1000" TargetMode="External"/><Relationship Id="rId494" Type="http://schemas.openxmlformats.org/officeDocument/2006/relationships/hyperlink" Target="https://www.nj.gov/cgi-bin/education/csg/15/csg1a.pl?string=MK-12K-121800-3500&amp;maxhits=1000" TargetMode="External"/><Relationship Id="rId2175" Type="http://schemas.openxmlformats.org/officeDocument/2006/relationships/hyperlink" Target="https://www.nj.gov/cgi-bin/education/csg/15/csg1a.pl?string=AK-6K-6&amp;maxhits=1000" TargetMode="External"/><Relationship Id="rId2382" Type="http://schemas.openxmlformats.org/officeDocument/2006/relationships/hyperlink" Target="https://www.nj.gov/cgi-bin/education/csg/17/csg1a.pl?string=OCHARTER&amp;maxhits=1000" TargetMode="External"/><Relationship Id="rId3019" Type="http://schemas.openxmlformats.org/officeDocument/2006/relationships/hyperlink" Target="https://www.nj.gov/cgi-bin/education/csg/15/csg1a.pl?string=QCOUNTYVOC&amp;maxhits=1000" TargetMode="External"/><Relationship Id="rId3226" Type="http://schemas.openxmlformats.org/officeDocument/2006/relationships/hyperlink" Target="https://www.nj.gov/cgi-bin/education/csg/17/csg1a.pl?string=OCHARTER&amp;maxhits=1000" TargetMode="External"/><Relationship Id="rId3780" Type="http://schemas.openxmlformats.org/officeDocument/2006/relationships/hyperlink" Target="https://www.nj.gov/cgi-bin/education/csg/15/csg1a.pl?string=EK-8K-8751plus&amp;maxhits=1000" TargetMode="External"/><Relationship Id="rId4624" Type="http://schemas.openxmlformats.org/officeDocument/2006/relationships/hyperlink" Target="https://www.nj.gov/cgi-bin/education/csg/15/csg1a.pl?string=NK-12K-123500plus&amp;maxhits=1000" TargetMode="External"/><Relationship Id="rId4831" Type="http://schemas.openxmlformats.org/officeDocument/2006/relationships/hyperlink" Target="https://www.nj.gov/cgi-bin/education/csg/17/csg1a.pl?string=OCHARTER&amp;maxhits=1000" TargetMode="External"/><Relationship Id="rId147" Type="http://schemas.openxmlformats.org/officeDocument/2006/relationships/hyperlink" Target="https://www.nj.gov/cgi-bin/education/csg/15/csg1a.pl?string=NK-12K-123500plus&amp;maxhits=1000" TargetMode="External"/><Relationship Id="rId354" Type="http://schemas.openxmlformats.org/officeDocument/2006/relationships/hyperlink" Target="https://www.nj.gov/cgi-bin/education/csg/15/csg1a.pl?string=DK-8K-8401-750&amp;maxhits=1000" TargetMode="External"/><Relationship Id="rId1191" Type="http://schemas.openxmlformats.org/officeDocument/2006/relationships/hyperlink" Target="https://www.nj.gov/cgi-bin/education/csg/15/csg1a.pl?string=PCSSD&amp;maxhits=1000" TargetMode="External"/><Relationship Id="rId2035" Type="http://schemas.openxmlformats.org/officeDocument/2006/relationships/hyperlink" Target="https://www.nj.gov/cgi-bin/education/csg/15/csg1a.pl?string=OCHARTER&amp;maxhits=1000" TargetMode="External"/><Relationship Id="rId3433" Type="http://schemas.openxmlformats.org/officeDocument/2006/relationships/hyperlink" Target="https://www.nj.gov/cgi-bin/education/csg/15/csg1a.pl?string=GG9-127-129-12&amp;maxhits=1000" TargetMode="External"/><Relationship Id="rId3640" Type="http://schemas.openxmlformats.org/officeDocument/2006/relationships/hyperlink" Target="https://www.nj.gov/cgi-bin/education/csg/15/csg1a.pl?string=OCHARTER&amp;maxhits=1000" TargetMode="External"/><Relationship Id="rId561" Type="http://schemas.openxmlformats.org/officeDocument/2006/relationships/hyperlink" Target="https://www.nj.gov/cgi-bin/education/csg/15/csg1a.pl?string=LK-12K-120-1800&amp;maxhits=1000" TargetMode="External"/><Relationship Id="rId2242" Type="http://schemas.openxmlformats.org/officeDocument/2006/relationships/hyperlink" Target="https://www.nj.gov/cgi-bin/education/csg/15/csg1a.pl?string=AK-6K-6&amp;maxhits=1000" TargetMode="External"/><Relationship Id="rId3500" Type="http://schemas.openxmlformats.org/officeDocument/2006/relationships/hyperlink" Target="https://www.nj.gov/cgi-bin/education/csg/15/csg1a.pl?string=MK-12K-121800-3500&amp;maxhits=1000" TargetMode="External"/><Relationship Id="rId5398" Type="http://schemas.openxmlformats.org/officeDocument/2006/relationships/hyperlink" Target="https://www.nj.gov/cgi-bin/education/csg/15/csg1a.pl?string=KK-12K-8751plus&amp;maxhits=1000" TargetMode="External"/><Relationship Id="rId214" Type="http://schemas.openxmlformats.org/officeDocument/2006/relationships/hyperlink" Target="https://www.nj.gov/cgi-bin/education/csg/15/csg1a.pl?string=JK-12K-8401-750&amp;maxhits=1000" TargetMode="External"/><Relationship Id="rId421" Type="http://schemas.openxmlformats.org/officeDocument/2006/relationships/hyperlink" Target="https://www.nj.gov/cgi-bin/education/csg/15/csg1a.pl?string=LK-12K-120-1800&amp;maxhits=1000" TargetMode="External"/><Relationship Id="rId1051" Type="http://schemas.openxmlformats.org/officeDocument/2006/relationships/hyperlink" Target="https://www.nj.gov/cgi-bin/education/csg/15/csg1a.pl?string=JK-12K-8401-750&amp;maxhits=1000" TargetMode="External"/><Relationship Id="rId2102" Type="http://schemas.openxmlformats.org/officeDocument/2006/relationships/hyperlink" Target="https://www.nj.gov/cgi-bin/education/csg/15/csg1a.pl?string=DK-8K-8401-750&amp;maxhits=1000" TargetMode="External"/><Relationship Id="rId5258" Type="http://schemas.openxmlformats.org/officeDocument/2006/relationships/hyperlink" Target="https://www.nj.gov/cgi-bin/education/csg/15/csg1a.pl?string=FG7-127-129-12&amp;maxhits=1000" TargetMode="External"/><Relationship Id="rId5465" Type="http://schemas.openxmlformats.org/officeDocument/2006/relationships/hyperlink" Target="https://www.nj.gov/cgi-bin/education/csg/15/csg1a.pl?string=AK-6K-6&amp;maxhits=1000" TargetMode="External"/><Relationship Id="rId5672" Type="http://schemas.openxmlformats.org/officeDocument/2006/relationships/hyperlink" Target="https://www.nj.gov/cgi-bin/education/csg/17/csg1a.pl?string=OCHARTER&amp;maxhits=1000" TargetMode="External"/><Relationship Id="rId1868" Type="http://schemas.openxmlformats.org/officeDocument/2006/relationships/hyperlink" Target="https://www.nj.gov/cgi-bin/education/csg/15/csg1a.pl?string=IK-12K-80-400&amp;maxhits=1000" TargetMode="External"/><Relationship Id="rId4067" Type="http://schemas.openxmlformats.org/officeDocument/2006/relationships/hyperlink" Target="https://www.nj.gov/cgi-bin/education/csg/17/csg1a.pl?string=OCHARTER&amp;maxhits=1000" TargetMode="External"/><Relationship Id="rId4274" Type="http://schemas.openxmlformats.org/officeDocument/2006/relationships/hyperlink" Target="https://www.nj.gov/cgi-bin/education/csg/15/csg1a.pl?string=NK-12K-123500plus&amp;maxhits=1000" TargetMode="External"/><Relationship Id="rId4481" Type="http://schemas.openxmlformats.org/officeDocument/2006/relationships/hyperlink" Target="https://www.nj.gov/cgi-bin/education/csg/15/csg1a.pl?string=CK-8K-80-400&amp;maxhits=1000" TargetMode="External"/><Relationship Id="rId5118" Type="http://schemas.openxmlformats.org/officeDocument/2006/relationships/hyperlink" Target="https://www.nj.gov/cgi-bin/education/csg/15/csg1a.pl?string=LK-12K-120-1800&amp;maxhits=1000" TargetMode="External"/><Relationship Id="rId5325" Type="http://schemas.openxmlformats.org/officeDocument/2006/relationships/hyperlink" Target="https://www.nj.gov/cgi-bin/education/csg/15/csg1a.pl?string=NK-12K-123500plus&amp;maxhits=1000" TargetMode="External"/><Relationship Id="rId5532" Type="http://schemas.openxmlformats.org/officeDocument/2006/relationships/hyperlink" Target="https://www.nj.gov/cgi-bin/education/csg/15/csg1a.pl?string=LK-12K-120-1800&amp;maxhits=1000" TargetMode="External"/><Relationship Id="rId2919" Type="http://schemas.openxmlformats.org/officeDocument/2006/relationships/hyperlink" Target="https://www.nj.gov/cgi-bin/education/csg/15/csg1a.pl?string=NK-12K-123500plus&amp;maxhits=1000" TargetMode="External"/><Relationship Id="rId3083" Type="http://schemas.openxmlformats.org/officeDocument/2006/relationships/hyperlink" Target="https://www.nj.gov/cgi-bin/education/csg/15/csg1a.pl?string=AK-6K-6&amp;maxhits=1000" TargetMode="External"/><Relationship Id="rId3290" Type="http://schemas.openxmlformats.org/officeDocument/2006/relationships/hyperlink" Target="https://www.nj.gov/cgi-bin/education/csg/19/csg1a.pl?string=PCSSD&amp;maxhits=1000" TargetMode="External"/><Relationship Id="rId4134" Type="http://schemas.openxmlformats.org/officeDocument/2006/relationships/hyperlink" Target="https://www.nj.gov/cgi-bin/education/csg/19/csg1a.pl?string=JK-12K-8401-750&amp;maxhits=1000" TargetMode="External"/><Relationship Id="rId4341" Type="http://schemas.openxmlformats.org/officeDocument/2006/relationships/hyperlink" Target="https://www.nj.gov/cgi-bin/education/csg/15/csg1a.pl?string=JK-12K-8401-750&amp;maxhits=1000" TargetMode="External"/><Relationship Id="rId1728" Type="http://schemas.openxmlformats.org/officeDocument/2006/relationships/hyperlink" Target="https://www.nj.gov/cgi-bin/education/csg/15/csg1a.pl?string=GG9-127-129-12&amp;maxhits=1000" TargetMode="External"/><Relationship Id="rId1935" Type="http://schemas.openxmlformats.org/officeDocument/2006/relationships/hyperlink" Target="https://www.nj.gov/cgi-bin/education/csg/15/csg1a.pl?string=FG7-127-129-12&amp;maxhits=1000" TargetMode="External"/><Relationship Id="rId3150" Type="http://schemas.openxmlformats.org/officeDocument/2006/relationships/hyperlink" Target="https://www.nj.gov/cgi-bin/education/csg/14/csg1a.pl?string=DK-8K-8401-750&amp;maxhits=1000" TargetMode="External"/><Relationship Id="rId4201" Type="http://schemas.openxmlformats.org/officeDocument/2006/relationships/hyperlink" Target="https://www.nj.gov/cgi-bin/education/csg/15/csg1a.pl?string=KK-12K-8751plus&amp;maxhits=1000" TargetMode="External"/><Relationship Id="rId3010" Type="http://schemas.openxmlformats.org/officeDocument/2006/relationships/hyperlink" Target="https://www.nj.gov/cgi-bin/education/csg/15/csg1a.pl?string=EK-8K-8751plus&amp;maxhits=1000" TargetMode="External"/><Relationship Id="rId3967" Type="http://schemas.openxmlformats.org/officeDocument/2006/relationships/hyperlink" Target="https://www.nj.gov/cgi-bin/education/csg/15/csg1a.pl?string=AK-6K-6&amp;maxhits=1000" TargetMode="External"/><Relationship Id="rId4" Type="http://schemas.openxmlformats.org/officeDocument/2006/relationships/hyperlink" Target="https://www.nj.gov/cgi-bin/education/csg/15/csg1a.pl?string=QCOUNTYVOC&amp;maxhits=1000" TargetMode="External"/><Relationship Id="rId888" Type="http://schemas.openxmlformats.org/officeDocument/2006/relationships/hyperlink" Target="https://www.nj.gov/cgi-bin/education/csg/15/csg1a.pl?string=MK-12K-121800-3500&amp;maxhits=1000" TargetMode="External"/><Relationship Id="rId2569" Type="http://schemas.openxmlformats.org/officeDocument/2006/relationships/hyperlink" Target="https://www.nj.gov/cgi-bin/education/csg/15/csg1a.pl?string=MK-12K-121800-3500&amp;maxhits=1000" TargetMode="External"/><Relationship Id="rId2776" Type="http://schemas.openxmlformats.org/officeDocument/2006/relationships/hyperlink" Target="https://www.nj.gov/cgi-bin/education/csg/15/csg1a.pl?string=AK-6K-6&amp;maxhits=1000" TargetMode="External"/><Relationship Id="rId2983" Type="http://schemas.openxmlformats.org/officeDocument/2006/relationships/hyperlink" Target="https://www.nj.gov/cgi-bin/education/csg/15/csg1a.pl?string=FG7-127-129-12&amp;maxhits=1000" TargetMode="External"/><Relationship Id="rId3827" Type="http://schemas.openxmlformats.org/officeDocument/2006/relationships/hyperlink" Target="https://www.nj.gov/cgi-bin/education/csg/15/csg1a.pl?string=LK-12K-120-1800&amp;maxhits=1000" TargetMode="External"/><Relationship Id="rId5182" Type="http://schemas.openxmlformats.org/officeDocument/2006/relationships/hyperlink" Target="https://www.nj.gov/cgi-bin/education/csg/15/csg1a.pl?string=JK-12K-8401-750&amp;maxhits=1000" TargetMode="External"/><Relationship Id="rId748" Type="http://schemas.openxmlformats.org/officeDocument/2006/relationships/hyperlink" Target="https://www.nj.gov/cgi-bin/education/csg/17/csg1a.pl?string=OCHARTER&amp;maxhits=1000" TargetMode="External"/><Relationship Id="rId955" Type="http://schemas.openxmlformats.org/officeDocument/2006/relationships/hyperlink" Target="https://www.nj.gov/cgi-bin/education/csg/15/csg1a.pl?string=NK-12K-123500plus&amp;maxhits=1000" TargetMode="External"/><Relationship Id="rId1378" Type="http://schemas.openxmlformats.org/officeDocument/2006/relationships/hyperlink" Target="https://www.nj.gov/cgi-bin/education/csg/15/csg1a.pl?string=IK-12K-80-400&amp;maxhits=1000" TargetMode="External"/><Relationship Id="rId1585" Type="http://schemas.openxmlformats.org/officeDocument/2006/relationships/hyperlink" Target="https://www.nj.gov/cgi-bin/education/csg/17/csg1a.pl?string=OCHARTER&amp;maxhits=1000" TargetMode="External"/><Relationship Id="rId1792" Type="http://schemas.openxmlformats.org/officeDocument/2006/relationships/hyperlink" Target="https://www.nj.gov/cgi-bin/education/csg/15/csg1a.pl?string=OCHARTER&amp;maxhits=1000" TargetMode="External"/><Relationship Id="rId2429" Type="http://schemas.openxmlformats.org/officeDocument/2006/relationships/hyperlink" Target="https://www.nj.gov/cgi-bin/education/csg/19/csg1a.pl?string=AK-6K-6&amp;maxhits=1000" TargetMode="External"/><Relationship Id="rId2636" Type="http://schemas.openxmlformats.org/officeDocument/2006/relationships/hyperlink" Target="https://www.nj.gov/cgi-bin/education/csg/15/csg1a.pl?string=EK-8K-8751plus&amp;maxhits=1000" TargetMode="External"/><Relationship Id="rId2843" Type="http://schemas.openxmlformats.org/officeDocument/2006/relationships/hyperlink" Target="https://www.nj.gov/cgi-bin/education/csg/15/csg1a.pl?string=NK-12K-123500plus&amp;maxhits=1000" TargetMode="External"/><Relationship Id="rId5042" Type="http://schemas.openxmlformats.org/officeDocument/2006/relationships/hyperlink" Target="https://www.nj.gov/cgi-bin/education/csg/15/csg1a.pl?string=DK-8K-8401-750&amp;maxhits=1000" TargetMode="External"/><Relationship Id="rId84" Type="http://schemas.openxmlformats.org/officeDocument/2006/relationships/hyperlink" Target="https://www.nj.gov/cgi-bin/education/csg/15/csg1a.pl?string=LK-12K-120-1800&amp;maxhits=1000" TargetMode="External"/><Relationship Id="rId608" Type="http://schemas.openxmlformats.org/officeDocument/2006/relationships/hyperlink" Target="https://www.nj.gov/cgi-bin/education/csg/15/csg1a.pl?string=MK-12K-121800-3500&amp;maxhits=1000" TargetMode="External"/><Relationship Id="rId815" Type="http://schemas.openxmlformats.org/officeDocument/2006/relationships/hyperlink" Target="https://www.nj.gov/cgi-bin/education/csg/19/csg1a.pl?string=DK-8K-8401-750&amp;maxhits=1000" TargetMode="External"/><Relationship Id="rId1238" Type="http://schemas.openxmlformats.org/officeDocument/2006/relationships/hyperlink" Target="https://www.nj.gov/cgi-bin/education/csg/15/csg1a.pl?string=EK-8K-8751plus&amp;maxhits=1000" TargetMode="External"/><Relationship Id="rId1445" Type="http://schemas.openxmlformats.org/officeDocument/2006/relationships/hyperlink" Target="https://www.nj.gov/cgi-bin/education/csg/15/csg1a.pl?string=JK-12K-8401-750&amp;maxhits=1000" TargetMode="External"/><Relationship Id="rId1652" Type="http://schemas.openxmlformats.org/officeDocument/2006/relationships/hyperlink" Target="https://www.nj.gov/cgi-bin/education/csg/19/csg1a.pl?string=IK-12K-80-400&amp;maxhits=1000" TargetMode="External"/><Relationship Id="rId1305" Type="http://schemas.openxmlformats.org/officeDocument/2006/relationships/hyperlink" Target="https://www.nj.gov/cgi-bin/education/csg/15/csg1a.pl?string=NK-12K-123500plus&amp;maxhits=1000" TargetMode="External"/><Relationship Id="rId2703" Type="http://schemas.openxmlformats.org/officeDocument/2006/relationships/hyperlink" Target="https://www.nj.gov/cgi-bin/education/csg/15/csg1a.pl?string=IK-12K-80-400&amp;maxhits=1000" TargetMode="External"/><Relationship Id="rId2910" Type="http://schemas.openxmlformats.org/officeDocument/2006/relationships/hyperlink" Target="https://www.nj.gov/cgi-bin/education/csg/15/csg1a.pl?string=LK-12K-120-1800&amp;maxhits=1000" TargetMode="External"/><Relationship Id="rId1512" Type="http://schemas.openxmlformats.org/officeDocument/2006/relationships/hyperlink" Target="https://www.nj.gov/cgi-bin/education/csg/17/csg1a.pl?string=MK-12K-121800-3500&amp;maxhits=1000" TargetMode="External"/><Relationship Id="rId4668" Type="http://schemas.openxmlformats.org/officeDocument/2006/relationships/hyperlink" Target="https://www.nj.gov/cgi-bin/education/csg/15/csg1a.pl?string=OCHARTER&amp;maxhits=1000" TargetMode="External"/><Relationship Id="rId4875" Type="http://schemas.openxmlformats.org/officeDocument/2006/relationships/hyperlink" Target="https://www.nj.gov/cgi-bin/education/csg/17/csg1a.pl?string=OCHARTER&amp;maxhits=1000" TargetMode="External"/><Relationship Id="rId5719" Type="http://schemas.openxmlformats.org/officeDocument/2006/relationships/hyperlink" Target="https://www.nj.gov/cgi-bin/education/csg/17/csg1a.pl?string=OCHARTER&amp;maxhits=1000" TargetMode="External"/><Relationship Id="rId11" Type="http://schemas.openxmlformats.org/officeDocument/2006/relationships/hyperlink" Target="https://www.nj.gov/cgi-bin/education/csg/15/csg1a.pl?string=JK-12K-8401-750&amp;maxhits=1000" TargetMode="External"/><Relationship Id="rId398" Type="http://schemas.openxmlformats.org/officeDocument/2006/relationships/hyperlink" Target="https://www.nj.gov/cgi-bin/education/csg/15/csg1a.pl?string=LK-12K-120-1800&amp;maxhits=1000" TargetMode="External"/><Relationship Id="rId2079" Type="http://schemas.openxmlformats.org/officeDocument/2006/relationships/hyperlink" Target="https://www.nj.gov/cgi-bin/education/csg/15/csg1a.pl?string=EK-8K-8751plus&amp;maxhits=1000" TargetMode="External"/><Relationship Id="rId3477" Type="http://schemas.openxmlformats.org/officeDocument/2006/relationships/hyperlink" Target="https://www.nj.gov/cgi-bin/education/csg/15/csg1a.pl?string=JK-12K-8401-750&amp;maxhits=1000" TargetMode="External"/><Relationship Id="rId3684" Type="http://schemas.openxmlformats.org/officeDocument/2006/relationships/hyperlink" Target="https://www.nj.gov/cgi-bin/education/csg/15/csg1a.pl?string=NK-12K-123500plus&amp;maxhits=1000" TargetMode="External"/><Relationship Id="rId3891" Type="http://schemas.openxmlformats.org/officeDocument/2006/relationships/hyperlink" Target="https://www.nj.gov/cgi-bin/education/csg/15/csg1a.pl?string=EK-8K-8751plus&amp;maxhits=1000" TargetMode="External"/><Relationship Id="rId4528" Type="http://schemas.openxmlformats.org/officeDocument/2006/relationships/hyperlink" Target="https://www.nj.gov/cgi-bin/education/csg/15/csg1a.pl?string=NK-12K-123500plus&amp;maxhits=1000" TargetMode="External"/><Relationship Id="rId4735" Type="http://schemas.openxmlformats.org/officeDocument/2006/relationships/hyperlink" Target="https://www.nj.gov/cgi-bin/education/csg/15/csg1a.pl?string=GG9-127-129-12&amp;maxhits=1000" TargetMode="External"/><Relationship Id="rId4942" Type="http://schemas.openxmlformats.org/officeDocument/2006/relationships/hyperlink" Target="https://www.nj.gov/cgi-bin/education/csg/19/csg1a.pl?string=NK-12K-123500plus&amp;maxhits=1000" TargetMode="External"/><Relationship Id="rId2286" Type="http://schemas.openxmlformats.org/officeDocument/2006/relationships/hyperlink" Target="https://www.nj.gov/cgi-bin/education/csg/15/csg1a.pl?string=NK-12K-123500plus&amp;maxhits=1000" TargetMode="External"/><Relationship Id="rId2493" Type="http://schemas.openxmlformats.org/officeDocument/2006/relationships/hyperlink" Target="https://www.nj.gov/cgi-bin/education/csg/15/csg1a.pl?string=NK-12K-123500plus&amp;maxhits=1000" TargetMode="External"/><Relationship Id="rId3337" Type="http://schemas.openxmlformats.org/officeDocument/2006/relationships/hyperlink" Target="https://www.nj.gov/cgi-bin/education/csg/15/csg1a.pl?string=KK-12K-8751plus&amp;maxhits=1000" TargetMode="External"/><Relationship Id="rId3544" Type="http://schemas.openxmlformats.org/officeDocument/2006/relationships/hyperlink" Target="https://www.nj.gov/cgi-bin/education/csg/15/csg1a.pl?string=NK-12K-123500plus&amp;maxhits=1000" TargetMode="External"/><Relationship Id="rId3751" Type="http://schemas.openxmlformats.org/officeDocument/2006/relationships/hyperlink" Target="https://www.nj.gov/cgi-bin/education/csg/15/csg1a.pl?string=OCHARTER&amp;maxhits=1000" TargetMode="External"/><Relationship Id="rId4802" Type="http://schemas.openxmlformats.org/officeDocument/2006/relationships/hyperlink" Target="https://www.nj.gov/cgi-bin/education/csg/14/csg1a.pl?string=JK-12K-8401-750&amp;maxhits=1000" TargetMode="External"/><Relationship Id="rId258" Type="http://schemas.openxmlformats.org/officeDocument/2006/relationships/hyperlink" Target="https://www.nj.gov/cgi-bin/education/csg/15/csg1a.pl?string=OCHARTER&amp;maxhits=1000" TargetMode="External"/><Relationship Id="rId465" Type="http://schemas.openxmlformats.org/officeDocument/2006/relationships/hyperlink" Target="https://www.nj.gov/cgi-bin/education/csg/15/csg1a.pl?string=MK-12K-121800-3500&amp;maxhits=1000" TargetMode="External"/><Relationship Id="rId672" Type="http://schemas.openxmlformats.org/officeDocument/2006/relationships/hyperlink" Target="https://www.nj.gov/cgi-bin/education/csg/14/csg1a.pl?string=MK-12K-121800-3500&amp;maxhits=1000" TargetMode="External"/><Relationship Id="rId1095" Type="http://schemas.openxmlformats.org/officeDocument/2006/relationships/hyperlink" Target="https://www.nj.gov/cgi-bin/education/csg/15/csg1a.pl?string=AK-6K-6&amp;maxhits=1000" TargetMode="External"/><Relationship Id="rId2146" Type="http://schemas.openxmlformats.org/officeDocument/2006/relationships/hyperlink" Target="https://www.nj.gov/cgi-bin/education/csg/15/csg1a.pl?string=OCHARTER&amp;maxhits=1000" TargetMode="External"/><Relationship Id="rId2353" Type="http://schemas.openxmlformats.org/officeDocument/2006/relationships/hyperlink" Target="https://www.nj.gov/cgi-bin/education/csg/17/csg1a.pl?string=OCHARTER&amp;maxhits=1000" TargetMode="External"/><Relationship Id="rId2560" Type="http://schemas.openxmlformats.org/officeDocument/2006/relationships/hyperlink" Target="https://www.nj.gov/cgi-bin/education/csg/15/csg1a.pl?string=DK-8K-8401-750&amp;maxhits=1000" TargetMode="External"/><Relationship Id="rId3404" Type="http://schemas.openxmlformats.org/officeDocument/2006/relationships/hyperlink" Target="https://www.nj.gov/cgi-bin/education/csg/15/csg1a.pl?string=LK-12K-120-1800&amp;maxhits=1000" TargetMode="External"/><Relationship Id="rId3611" Type="http://schemas.openxmlformats.org/officeDocument/2006/relationships/hyperlink" Target="https://www.nj.gov/cgi-bin/education/csg/15/csg1a.pl?string=NK-12K-123500plus&amp;maxhits=1000" TargetMode="External"/><Relationship Id="rId118" Type="http://schemas.openxmlformats.org/officeDocument/2006/relationships/hyperlink" Target="https://www.nj.gov/cgi-bin/education/csg/15/csg1a.pl?string=EK-8K-8751plus&amp;maxhits=1000" TargetMode="External"/><Relationship Id="rId325" Type="http://schemas.openxmlformats.org/officeDocument/2006/relationships/hyperlink" Target="https://www.nj.gov/cgi-bin/education/csg/15/csg1a.pl?string=OCHARTER&amp;maxhits=1000" TargetMode="External"/><Relationship Id="rId532" Type="http://schemas.openxmlformats.org/officeDocument/2006/relationships/hyperlink" Target="https://www.nj.gov/cgi-bin/education/csg/15/csg1a.pl?string=OCHARTER&amp;maxhits=1000" TargetMode="External"/><Relationship Id="rId1162" Type="http://schemas.openxmlformats.org/officeDocument/2006/relationships/hyperlink" Target="https://www.nj.gov/cgi-bin/education/csg/15/csg1a.pl?string=CK-8K-80-400&amp;maxhits=1000" TargetMode="External"/><Relationship Id="rId2006" Type="http://schemas.openxmlformats.org/officeDocument/2006/relationships/hyperlink" Target="https://www.nj.gov/cgi-bin/education/csg/15/csg1a.pl?string=DK-8K-8401-750&amp;maxhits=1000" TargetMode="External"/><Relationship Id="rId2213" Type="http://schemas.openxmlformats.org/officeDocument/2006/relationships/hyperlink" Target="https://www.nj.gov/cgi-bin/education/csg/15/csg1a.pl?string=LK-12K-120-1800&amp;maxhits=1000" TargetMode="External"/><Relationship Id="rId2420" Type="http://schemas.openxmlformats.org/officeDocument/2006/relationships/hyperlink" Target="https://www.nj.gov/cgi-bin/education/csg/19/csg1a.pl?string=IK-12K-80-400&amp;maxhits=1000" TargetMode="External"/><Relationship Id="rId5369" Type="http://schemas.openxmlformats.org/officeDocument/2006/relationships/hyperlink" Target="https://www.nj.gov/cgi-bin/education/csg/15/csg1a.pl?string=MK-12K-121800-3500&amp;maxhits=1000" TargetMode="External"/><Relationship Id="rId5576" Type="http://schemas.openxmlformats.org/officeDocument/2006/relationships/hyperlink" Target="https://www.nj.gov/cgi-bin/education/csg/15/csg1a.pl?string=MK-12K-121800-3500&amp;maxhits=1000" TargetMode="External"/><Relationship Id="rId5783" Type="http://schemas.openxmlformats.org/officeDocument/2006/relationships/hyperlink" Target="https://www.nj.gov/cgi-bin/education/csg/19/csg1a.pl?string=DK-8K-8401-750&amp;maxhits=1000" TargetMode="External"/><Relationship Id="rId1022" Type="http://schemas.openxmlformats.org/officeDocument/2006/relationships/hyperlink" Target="https://www.nj.gov/cgi-bin/education/csg/15/csg1a.pl?string=HK-12K-6&amp;maxhits=1000" TargetMode="External"/><Relationship Id="rId4178" Type="http://schemas.openxmlformats.org/officeDocument/2006/relationships/hyperlink" Target="https://www.nj.gov/cgi-bin/education/csg/15/csg1a.pl?string=LK-12K-120-1800&amp;maxhits=1000" TargetMode="External"/><Relationship Id="rId4385" Type="http://schemas.openxmlformats.org/officeDocument/2006/relationships/hyperlink" Target="https://www.nj.gov/cgi-bin/education/csg/15/csg1a.pl?string=OCHARTER&amp;maxhits=1000" TargetMode="External"/><Relationship Id="rId4592" Type="http://schemas.openxmlformats.org/officeDocument/2006/relationships/hyperlink" Target="https://www.nj.gov/cgi-bin/education/csg/15/csg1a.pl?string=NK-12K-123500plus&amp;maxhits=1000" TargetMode="External"/><Relationship Id="rId5229" Type="http://schemas.openxmlformats.org/officeDocument/2006/relationships/hyperlink" Target="https://www.nj.gov/cgi-bin/education/csg/15/csg1a.pl?string=OCHARTER&amp;maxhits=1000" TargetMode="External"/><Relationship Id="rId5436" Type="http://schemas.openxmlformats.org/officeDocument/2006/relationships/hyperlink" Target="https://www.nj.gov/cgi-bin/education/csg/15/csg1a.pl?string=EK-8K-8751plus&amp;maxhits=1000" TargetMode="External"/><Relationship Id="rId1979" Type="http://schemas.openxmlformats.org/officeDocument/2006/relationships/hyperlink" Target="https://www.nj.gov/cgi-bin/education/csg/15/csg1a.pl?string=MK-12K-121800-3500&amp;maxhits=1000" TargetMode="External"/><Relationship Id="rId3194" Type="http://schemas.openxmlformats.org/officeDocument/2006/relationships/hyperlink" Target="https://www.nj.gov/cgi-bin/education/csg/17/csg1a.pl?string=OCHARTER&amp;maxhits=1000" TargetMode="External"/><Relationship Id="rId4038" Type="http://schemas.openxmlformats.org/officeDocument/2006/relationships/hyperlink" Target="https://www.nj.gov/cgi-bin/education/csg/17/csg1a.pl?string=OCHARTER&amp;maxhits=1000" TargetMode="External"/><Relationship Id="rId4245" Type="http://schemas.openxmlformats.org/officeDocument/2006/relationships/hyperlink" Target="https://www.nj.gov/cgi-bin/education/csg/15/csg1a.pl?string=AK-6K-6&amp;maxhits=1000" TargetMode="External"/><Relationship Id="rId5643" Type="http://schemas.openxmlformats.org/officeDocument/2006/relationships/hyperlink" Target="https://www.nj.gov/cgi-bin/education/csg/14/csg1a.pl?string=EK-8K-8751plus&amp;maxhits=1000" TargetMode="External"/><Relationship Id="rId1839" Type="http://schemas.openxmlformats.org/officeDocument/2006/relationships/hyperlink" Target="https://www.nj.gov/cgi-bin/education/csg/15/csg1a.pl?string=DK-8K-8401-750&amp;maxhits=1000" TargetMode="External"/><Relationship Id="rId3054" Type="http://schemas.openxmlformats.org/officeDocument/2006/relationships/hyperlink" Target="https://www.nj.gov/cgi-bin/education/csg/15/csg1a.pl?string=NK-12K-123500plus&amp;maxhits=1000" TargetMode="External"/><Relationship Id="rId4452" Type="http://schemas.openxmlformats.org/officeDocument/2006/relationships/hyperlink" Target="https://www.nj.gov/cgi-bin/education/csg/15/csg1a.pl?string=OCHARTER&amp;maxhits=1000" TargetMode="External"/><Relationship Id="rId5503" Type="http://schemas.openxmlformats.org/officeDocument/2006/relationships/hyperlink" Target="https://www.nj.gov/cgi-bin/education/csg/15/csg1a.pl?string=QCOUNTYVOC&amp;maxhits=1000" TargetMode="External"/><Relationship Id="rId5710" Type="http://schemas.openxmlformats.org/officeDocument/2006/relationships/hyperlink" Target="https://www.nj.gov/cgi-bin/education/csg/17/csg1a.pl?string=OCHARTER&amp;maxhits=1000" TargetMode="External"/><Relationship Id="rId182" Type="http://schemas.openxmlformats.org/officeDocument/2006/relationships/hyperlink" Target="https://www.nj.gov/cgi-bin/education/csg/15/csg1a.pl?string=MK-12K-121800-3500&amp;maxhits=1000" TargetMode="External"/><Relationship Id="rId1906" Type="http://schemas.openxmlformats.org/officeDocument/2006/relationships/hyperlink" Target="https://www.nj.gov/cgi-bin/education/csg/15/csg1a.pl?string=OCHARTER&amp;maxhits=1000" TargetMode="External"/><Relationship Id="rId3261" Type="http://schemas.openxmlformats.org/officeDocument/2006/relationships/hyperlink" Target="https://www.nj.gov/cgi-bin/education/csg/19/csg1a.pl?string=NK-12K-123500plus&amp;maxhits=1000" TargetMode="External"/><Relationship Id="rId4105" Type="http://schemas.openxmlformats.org/officeDocument/2006/relationships/hyperlink" Target="https://www.nj.gov/cgi-bin/education/csg/19/csg1a.pl?string=NK-12K-123500plus&amp;maxhits=1000" TargetMode="External"/><Relationship Id="rId4312" Type="http://schemas.openxmlformats.org/officeDocument/2006/relationships/hyperlink" Target="https://www.nj.gov/cgi-bin/education/csg/15/csg1a.pl?string=MK-12K-121800-3500&amp;maxhits=1000" TargetMode="External"/><Relationship Id="rId2070" Type="http://schemas.openxmlformats.org/officeDocument/2006/relationships/hyperlink" Target="https://www.nj.gov/cgi-bin/education/csg/15/csg1a.pl?string=EK-8K-8751plus&amp;maxhits=1000" TargetMode="External"/><Relationship Id="rId3121" Type="http://schemas.openxmlformats.org/officeDocument/2006/relationships/hyperlink" Target="https://www.nj.gov/cgi-bin/education/csg/15/csg1a.pl?string=AK-6K-6&amp;maxhits=1000" TargetMode="External"/><Relationship Id="rId999" Type="http://schemas.openxmlformats.org/officeDocument/2006/relationships/hyperlink" Target="https://www.nj.gov/cgi-bin/education/csg/15/csg1a.pl?string=CK-8K-80-400&amp;maxhits=1000" TargetMode="External"/><Relationship Id="rId2887" Type="http://schemas.openxmlformats.org/officeDocument/2006/relationships/hyperlink" Target="https://www.nj.gov/cgi-bin/education/csg/15/csg1a.pl?string=IK-12K-80-400&amp;maxhits=1000" TargetMode="External"/><Relationship Id="rId5086" Type="http://schemas.openxmlformats.org/officeDocument/2006/relationships/hyperlink" Target="https://www.nj.gov/cgi-bin/education/csg/15/csg1a.pl?string=EK-8K-8751plus&amp;maxhits=1000" TargetMode="External"/><Relationship Id="rId5293" Type="http://schemas.openxmlformats.org/officeDocument/2006/relationships/hyperlink" Target="https://www.nj.gov/cgi-bin/education/csg/15/csg1a.pl?string=OCHARTER&amp;maxhits=1000" TargetMode="External"/><Relationship Id="rId859" Type="http://schemas.openxmlformats.org/officeDocument/2006/relationships/hyperlink" Target="https://www.nj.gov/cgi-bin/education/csg/15/csg1a.pl?string=QCOUNTYVOC&amp;maxhits=1000" TargetMode="External"/><Relationship Id="rId1489" Type="http://schemas.openxmlformats.org/officeDocument/2006/relationships/hyperlink" Target="https://www.nj.gov/cgi-bin/education/csg/14/csg1a.pl?string=CK-8K-80-400&amp;maxhits=1000" TargetMode="External"/><Relationship Id="rId1696" Type="http://schemas.openxmlformats.org/officeDocument/2006/relationships/hyperlink" Target="https://www.nj.gov/cgi-bin/education/csg/15/csg1a.pl?string=MK-12K-121800-3500&amp;maxhits=1000" TargetMode="External"/><Relationship Id="rId3938" Type="http://schemas.openxmlformats.org/officeDocument/2006/relationships/hyperlink" Target="https://www.nj.gov/cgi-bin/education/csg/15/csg1a.pl?string=NK-12K-123500plus&amp;maxhits=1000" TargetMode="External"/><Relationship Id="rId5153" Type="http://schemas.openxmlformats.org/officeDocument/2006/relationships/hyperlink" Target="https://www.nj.gov/cgi-bin/education/csg/15/csg1a.pl?string=JK-12K-8401-750&amp;maxhits=1000" TargetMode="External"/><Relationship Id="rId5360" Type="http://schemas.openxmlformats.org/officeDocument/2006/relationships/hyperlink" Target="https://www.nj.gov/cgi-bin/education/csg/15/csg1a.pl?string=NK-12K-123500plus&amp;maxhits=1000" TargetMode="External"/><Relationship Id="rId1349" Type="http://schemas.openxmlformats.org/officeDocument/2006/relationships/hyperlink" Target="https://www.nj.gov/cgi-bin/education/csg/15/csg1a.pl?string=AK-6K-6&amp;maxhits=1000" TargetMode="External"/><Relationship Id="rId2747" Type="http://schemas.openxmlformats.org/officeDocument/2006/relationships/hyperlink" Target="https://www.nj.gov/cgi-bin/education/csg/15/csg1a.pl?string=OCHARTER&amp;maxhits=1000" TargetMode="External"/><Relationship Id="rId2954" Type="http://schemas.openxmlformats.org/officeDocument/2006/relationships/hyperlink" Target="https://www.nj.gov/cgi-bin/education/csg/15/csg1a.pl?string=DK-8K-8401-750&amp;maxhits=1000" TargetMode="External"/><Relationship Id="rId5013" Type="http://schemas.openxmlformats.org/officeDocument/2006/relationships/hyperlink" Target="https://www.nj.gov/cgi-bin/education/csg/15/csg1a.pl?string=MK-12K-121800-3500&amp;maxhits=1000" TargetMode="External"/><Relationship Id="rId5220" Type="http://schemas.openxmlformats.org/officeDocument/2006/relationships/hyperlink" Target="https://www.nj.gov/cgi-bin/education/csg/15/csg1a.pl?string=OCHARTER&amp;maxhits=1000" TargetMode="External"/><Relationship Id="rId719" Type="http://schemas.openxmlformats.org/officeDocument/2006/relationships/hyperlink" Target="https://www.nj.gov/cgi-bin/education/csg/17/csg1a.pl?string=OCHARTER&amp;maxhits=1000" TargetMode="External"/><Relationship Id="rId926" Type="http://schemas.openxmlformats.org/officeDocument/2006/relationships/hyperlink" Target="https://www.nj.gov/cgi-bin/education/csg/15/csg1a.pl?string=EK-8K-8751plus&amp;maxhits=1000" TargetMode="External"/><Relationship Id="rId1556" Type="http://schemas.openxmlformats.org/officeDocument/2006/relationships/hyperlink" Target="https://www.nj.gov/cgi-bin/education/csg/17/csg1a.pl?string=OCHARTER&amp;maxhits=1000" TargetMode="External"/><Relationship Id="rId1763" Type="http://schemas.openxmlformats.org/officeDocument/2006/relationships/hyperlink" Target="https://www.nj.gov/cgi-bin/education/csg/15/csg1a.pl?string=MK-12K-121800-3500&amp;maxhits=1000" TargetMode="External"/><Relationship Id="rId1970" Type="http://schemas.openxmlformats.org/officeDocument/2006/relationships/hyperlink" Target="https://www.nj.gov/cgi-bin/education/csg/15/csg1a.pl?string=OCHARTER&amp;maxhits=1000" TargetMode="External"/><Relationship Id="rId2607" Type="http://schemas.openxmlformats.org/officeDocument/2006/relationships/hyperlink" Target="https://www.nj.gov/cgi-bin/education/csg/15/csg1a.pl?string=AK-6K-6&amp;maxhits=1000" TargetMode="External"/><Relationship Id="rId2814" Type="http://schemas.openxmlformats.org/officeDocument/2006/relationships/hyperlink" Target="https://www.nj.gov/cgi-bin/education/csg/15/csg1a.pl?string=NK-12K-123500plus&amp;maxhits=1000" TargetMode="External"/><Relationship Id="rId55" Type="http://schemas.openxmlformats.org/officeDocument/2006/relationships/hyperlink" Target="https://www.nj.gov/cgi-bin/education/csg/15/csg1a.pl?string=DK-8K-8401-750&amp;maxhits=1000" TargetMode="External"/><Relationship Id="rId1209" Type="http://schemas.openxmlformats.org/officeDocument/2006/relationships/hyperlink" Target="https://www.nj.gov/cgi-bin/education/csg/15/csg1a.pl?string=LK-12K-120-1800&amp;maxhits=1000" TargetMode="External"/><Relationship Id="rId1416" Type="http://schemas.openxmlformats.org/officeDocument/2006/relationships/hyperlink" Target="https://www.nj.gov/cgi-bin/education/csg/15/csg1a.pl?string=CK-8K-80-400&amp;maxhits=1000" TargetMode="External"/><Relationship Id="rId1623" Type="http://schemas.openxmlformats.org/officeDocument/2006/relationships/hyperlink" Target="https://www.nj.gov/cgi-bin/education/csg/19/csg1a.pl?string=NK-12K-123500plus&amp;maxhits=1000" TargetMode="External"/><Relationship Id="rId1830" Type="http://schemas.openxmlformats.org/officeDocument/2006/relationships/hyperlink" Target="https://www.nj.gov/cgi-bin/education/csg/15/csg1a.pl?string=LK-12K-120-1800&amp;maxhits=1000" TargetMode="External"/><Relationship Id="rId4779" Type="http://schemas.openxmlformats.org/officeDocument/2006/relationships/hyperlink" Target="https://www.nj.gov/cgi-bin/education/csg/15/csg1a.pl?string=KK-12K-8751plus&amp;maxhits=1000" TargetMode="External"/><Relationship Id="rId4986" Type="http://schemas.openxmlformats.org/officeDocument/2006/relationships/hyperlink" Target="https://www.nj.gov/cgi-bin/education/csg/15/csg1a.pl?string=GG9-127-129-12&amp;maxhits=1000" TargetMode="External"/><Relationship Id="rId3588" Type="http://schemas.openxmlformats.org/officeDocument/2006/relationships/hyperlink" Target="https://www.nj.gov/cgi-bin/education/csg/15/csg1a.pl?string=NK-12K-123500plus&amp;maxhits=1000" TargetMode="External"/><Relationship Id="rId3795" Type="http://schemas.openxmlformats.org/officeDocument/2006/relationships/hyperlink" Target="https://www.nj.gov/cgi-bin/education/csg/15/csg1a.pl?string=MK-12K-121800-3500&amp;maxhits=1000" TargetMode="External"/><Relationship Id="rId4639" Type="http://schemas.openxmlformats.org/officeDocument/2006/relationships/hyperlink" Target="https://www.nj.gov/cgi-bin/education/csg/15/csg1a.pl?string=FG7-127-129-12&amp;maxhits=1000" TargetMode="External"/><Relationship Id="rId4846" Type="http://schemas.openxmlformats.org/officeDocument/2006/relationships/hyperlink" Target="https://www.nj.gov/cgi-bin/education/csg/17/csg1a.pl?string=OCHARTER&amp;maxhits=1000" TargetMode="External"/><Relationship Id="rId2397" Type="http://schemas.openxmlformats.org/officeDocument/2006/relationships/hyperlink" Target="https://www.nj.gov/cgi-bin/education/csg/17/csg1a.pl?string=OCHARTER&amp;maxhits=1000" TargetMode="External"/><Relationship Id="rId3448" Type="http://schemas.openxmlformats.org/officeDocument/2006/relationships/hyperlink" Target="https://www.nj.gov/cgi-bin/education/csg/15/csg1a.pl?string=OCHARTER&amp;maxhits=1000" TargetMode="External"/><Relationship Id="rId3655" Type="http://schemas.openxmlformats.org/officeDocument/2006/relationships/hyperlink" Target="https://www.nj.gov/cgi-bin/education/csg/15/csg1a.pl?string=CK-8K-80-400&amp;maxhits=1000" TargetMode="External"/><Relationship Id="rId3862" Type="http://schemas.openxmlformats.org/officeDocument/2006/relationships/hyperlink" Target="https://www.nj.gov/cgi-bin/education/csg/15/csg1a.pl?string=IK-12K-80-400&amp;maxhits=1000" TargetMode="External"/><Relationship Id="rId4706" Type="http://schemas.openxmlformats.org/officeDocument/2006/relationships/hyperlink" Target="https://www.nj.gov/cgi-bin/education/csg/15/csg1a.pl?string=NK-12K-123500plus&amp;maxhits=1000" TargetMode="External"/><Relationship Id="rId369" Type="http://schemas.openxmlformats.org/officeDocument/2006/relationships/hyperlink" Target="https://www.nj.gov/cgi-bin/education/csg/15/csg1a.pl?string=MK-12K-121800-3500&amp;maxhits=1000" TargetMode="External"/><Relationship Id="rId576" Type="http://schemas.openxmlformats.org/officeDocument/2006/relationships/hyperlink" Target="https://www.nj.gov/cgi-bin/education/csg/15/csg1a.pl?string=MK-12K-121800-3500&amp;maxhits=1000" TargetMode="External"/><Relationship Id="rId783" Type="http://schemas.openxmlformats.org/officeDocument/2006/relationships/hyperlink" Target="https://www.nj.gov/cgi-bin/education/csg/19/csg1a.pl?string=NK-12K-123500plus&amp;maxhits=1000" TargetMode="External"/><Relationship Id="rId990" Type="http://schemas.openxmlformats.org/officeDocument/2006/relationships/hyperlink" Target="https://www.nj.gov/cgi-bin/education/csg/15/csg1a.pl?string=OCHARTER&amp;maxhits=1000" TargetMode="External"/><Relationship Id="rId2257" Type="http://schemas.openxmlformats.org/officeDocument/2006/relationships/hyperlink" Target="https://www.nj.gov/cgi-bin/education/csg/15/csg1a.pl?string=CK-8K-80-400&amp;maxhits=1000" TargetMode="External"/><Relationship Id="rId2464" Type="http://schemas.openxmlformats.org/officeDocument/2006/relationships/hyperlink" Target="https://www.nj.gov/cgi-bin/education/csg/19/csg1a.pl?string=AK-6K-6&amp;maxhits=1000" TargetMode="External"/><Relationship Id="rId2671" Type="http://schemas.openxmlformats.org/officeDocument/2006/relationships/hyperlink" Target="https://www.nj.gov/cgi-bin/education/csg/15/csg1a.pl?string=NK-12K-123500plus&amp;maxhits=1000" TargetMode="External"/><Relationship Id="rId3308" Type="http://schemas.openxmlformats.org/officeDocument/2006/relationships/hyperlink" Target="https://www.nj.gov/cgi-bin/education/csg/19/csg1a.pl?string=IK-12K-80-400&amp;maxhits=1000" TargetMode="External"/><Relationship Id="rId3515" Type="http://schemas.openxmlformats.org/officeDocument/2006/relationships/hyperlink" Target="https://www.nj.gov/cgi-bin/education/csg/15/csg1a.pl?string=AK-6K-6&amp;maxhits=1000" TargetMode="External"/><Relationship Id="rId4913" Type="http://schemas.openxmlformats.org/officeDocument/2006/relationships/hyperlink" Target="https://www.nj.gov/cgi-bin/education/csg/19/csg1a.pl?string=AK-6K-6&amp;maxhits=1000" TargetMode="External"/><Relationship Id="rId229" Type="http://schemas.openxmlformats.org/officeDocument/2006/relationships/hyperlink" Target="https://www.nj.gov/cgi-bin/education/csg/15/csg1a.pl?string=NK-12K-123500plus&amp;maxhits=1000" TargetMode="External"/><Relationship Id="rId436" Type="http://schemas.openxmlformats.org/officeDocument/2006/relationships/hyperlink" Target="https://www.nj.gov/cgi-bin/education/csg/15/csg1a.pl?string=NK-12K-123500plus&amp;maxhits=1000" TargetMode="External"/><Relationship Id="rId643" Type="http://schemas.openxmlformats.org/officeDocument/2006/relationships/hyperlink" Target="https://www.nj.gov/cgi-bin/education/csg/15/csg1a.pl?string=IK-12K-80-400&amp;maxhits=1000" TargetMode="External"/><Relationship Id="rId1066" Type="http://schemas.openxmlformats.org/officeDocument/2006/relationships/hyperlink" Target="https://www.nj.gov/cgi-bin/education/csg/15/csg1a.pl?string=NK-12K-123500plus&amp;maxhits=1000" TargetMode="External"/><Relationship Id="rId1273" Type="http://schemas.openxmlformats.org/officeDocument/2006/relationships/hyperlink" Target="https://www.nj.gov/cgi-bin/education/csg/15/csg1a.pl?string=GG9-127-129-12&amp;maxhits=1000" TargetMode="External"/><Relationship Id="rId1480" Type="http://schemas.openxmlformats.org/officeDocument/2006/relationships/hyperlink" Target="https://www.nj.gov/cgi-bin/education/csg/15/csg1a.pl?string=PCSSD&amp;maxhits=1000" TargetMode="External"/><Relationship Id="rId2117" Type="http://schemas.openxmlformats.org/officeDocument/2006/relationships/hyperlink" Target="https://www.nj.gov/cgi-bin/education/csg/15/csg1a.pl?string=EK-8K-8751plus&amp;maxhits=1000" TargetMode="External"/><Relationship Id="rId2324" Type="http://schemas.openxmlformats.org/officeDocument/2006/relationships/hyperlink" Target="https://www.nj.gov/cgi-bin/education/csg/14/csg1a.pl?string=FG7-127-129-12&amp;maxhits=1000" TargetMode="External"/><Relationship Id="rId3722" Type="http://schemas.openxmlformats.org/officeDocument/2006/relationships/hyperlink" Target="https://www.nj.gov/cgi-bin/education/csg/15/csg1a.pl?string=EK-8K-8751plus&amp;maxhits=1000" TargetMode="External"/><Relationship Id="rId850" Type="http://schemas.openxmlformats.org/officeDocument/2006/relationships/hyperlink" Target="https://www.nj.gov/cgi-bin/education/csg/15/csg1a.pl?string=NK-12K-123500plus&amp;maxhits=1000" TargetMode="External"/><Relationship Id="rId1133" Type="http://schemas.openxmlformats.org/officeDocument/2006/relationships/hyperlink" Target="https://www.nj.gov/cgi-bin/education/csg/15/csg1a.pl?string=NK-12K-123500plus&amp;maxhits=1000" TargetMode="External"/><Relationship Id="rId2531" Type="http://schemas.openxmlformats.org/officeDocument/2006/relationships/hyperlink" Target="https://www.nj.gov/cgi-bin/education/csg/15/csg1a.pl?string=OCHARTER&amp;maxhits=1000" TargetMode="External"/><Relationship Id="rId4289" Type="http://schemas.openxmlformats.org/officeDocument/2006/relationships/hyperlink" Target="https://www.nj.gov/cgi-bin/education/csg/15/csg1a.pl?string=OCHARTER&amp;maxhits=1000" TargetMode="External"/><Relationship Id="rId5687" Type="http://schemas.openxmlformats.org/officeDocument/2006/relationships/hyperlink" Target="https://www.nj.gov/cgi-bin/education/csg/17/csg1a.pl?string=OCHARTER&amp;maxhits=1000" TargetMode="External"/><Relationship Id="rId503" Type="http://schemas.openxmlformats.org/officeDocument/2006/relationships/hyperlink" Target="https://www.nj.gov/cgi-bin/education/csg/15/csg1a.pl?string=NK-12K-123500plus&amp;maxhits=1000" TargetMode="External"/><Relationship Id="rId710" Type="http://schemas.openxmlformats.org/officeDocument/2006/relationships/hyperlink" Target="https://www.nj.gov/cgi-bin/education/csg/17/csg1a.pl?string=OCHARTER&amp;maxhits=1000" TargetMode="External"/><Relationship Id="rId1340" Type="http://schemas.openxmlformats.org/officeDocument/2006/relationships/hyperlink" Target="https://www.nj.gov/cgi-bin/education/csg/15/csg1a.pl?string=HK-12K-6&amp;maxhits=1000" TargetMode="External"/><Relationship Id="rId3098" Type="http://schemas.openxmlformats.org/officeDocument/2006/relationships/hyperlink" Target="https://www.nj.gov/cgi-bin/education/csg/15/csg1a.pl?string=MK-12K-121800-3500&amp;maxhits=1000" TargetMode="External"/><Relationship Id="rId4496" Type="http://schemas.openxmlformats.org/officeDocument/2006/relationships/hyperlink" Target="https://www.nj.gov/cgi-bin/education/csg/15/csg1a.pl?string=NK-12K-123500plus&amp;maxhits=1000" TargetMode="External"/><Relationship Id="rId5547" Type="http://schemas.openxmlformats.org/officeDocument/2006/relationships/hyperlink" Target="https://www.nj.gov/cgi-bin/education/csg/15/csg1a.pl?string=EK-8K-8751plus&amp;maxhits=1000" TargetMode="External"/><Relationship Id="rId5754" Type="http://schemas.openxmlformats.org/officeDocument/2006/relationships/hyperlink" Target="https://www.nj.gov/cgi-bin/education/csg/19/csg1a.pl?string=MK-12K-121800-3500&amp;maxhits=1000" TargetMode="External"/><Relationship Id="rId1200" Type="http://schemas.openxmlformats.org/officeDocument/2006/relationships/hyperlink" Target="https://www.nj.gov/cgi-bin/education/csg/15/csg1a.pl?string=NK-12K-123500plus&amp;maxhits=1000" TargetMode="External"/><Relationship Id="rId4149" Type="http://schemas.openxmlformats.org/officeDocument/2006/relationships/hyperlink" Target="https://www.nj.gov/cgi-bin/education/csg/15/csg1a.pl?string=NK-12K-123500plus&amp;maxhits=1000" TargetMode="External"/><Relationship Id="rId4356" Type="http://schemas.openxmlformats.org/officeDocument/2006/relationships/hyperlink" Target="https://www.nj.gov/cgi-bin/education/csg/15/csg1a.pl?string=QCOUNTYVOC&amp;maxhits=1000" TargetMode="External"/><Relationship Id="rId4563" Type="http://schemas.openxmlformats.org/officeDocument/2006/relationships/hyperlink" Target="https://www.nj.gov/cgi-bin/education/csg/15/csg1a.pl?string=EK-8K-8751plus&amp;maxhits=1000" TargetMode="External"/><Relationship Id="rId4770" Type="http://schemas.openxmlformats.org/officeDocument/2006/relationships/hyperlink" Target="https://www.nj.gov/cgi-bin/education/csg/15/csg1a.pl?string=NK-12K-123500plus&amp;maxhits=1000" TargetMode="External"/><Relationship Id="rId5407" Type="http://schemas.openxmlformats.org/officeDocument/2006/relationships/hyperlink" Target="https://www.nj.gov/cgi-bin/education/csg/15/csg1a.pl?string=OCHARTER&amp;maxhits=1000" TargetMode="External"/><Relationship Id="rId5614" Type="http://schemas.openxmlformats.org/officeDocument/2006/relationships/hyperlink" Target="https://www.nj.gov/cgi-bin/education/csg/15/csg1a.pl?string=AK-6K-6&amp;maxhits=1000" TargetMode="External"/><Relationship Id="rId3165" Type="http://schemas.openxmlformats.org/officeDocument/2006/relationships/hyperlink" Target="https://www.nj.gov/cgi-bin/education/csg/17/csg1a.pl?string=IK-12K-80-400&amp;maxhits=1000" TargetMode="External"/><Relationship Id="rId3372" Type="http://schemas.openxmlformats.org/officeDocument/2006/relationships/hyperlink" Target="https://www.nj.gov/cgi-bin/education/csg/15/csg1a.pl?string=MK-12K-121800-3500&amp;maxhits=1000" TargetMode="External"/><Relationship Id="rId4009" Type="http://schemas.openxmlformats.org/officeDocument/2006/relationships/hyperlink" Target="https://www.nj.gov/cgi-bin/education/csg/17/csg1a.pl?string=OCHARTER&amp;maxhits=1000" TargetMode="External"/><Relationship Id="rId4216" Type="http://schemas.openxmlformats.org/officeDocument/2006/relationships/hyperlink" Target="https://www.nj.gov/cgi-bin/education/csg/15/csg1a.pl?string=DK-8K-8401-750&amp;maxhits=1000" TargetMode="External"/><Relationship Id="rId4423" Type="http://schemas.openxmlformats.org/officeDocument/2006/relationships/hyperlink" Target="https://www.nj.gov/cgi-bin/education/csg/15/csg1a.pl?string=AK-6K-6&amp;maxhits=1000" TargetMode="External"/><Relationship Id="rId4630" Type="http://schemas.openxmlformats.org/officeDocument/2006/relationships/hyperlink" Target="https://www.nj.gov/cgi-bin/education/csg/15/csg1a.pl?string=OCHARTER&amp;maxhits=1000" TargetMode="External"/><Relationship Id="rId293" Type="http://schemas.openxmlformats.org/officeDocument/2006/relationships/hyperlink" Target="https://www.nj.gov/cgi-bin/education/csg/15/csg1a.pl?string=NK-12K-123500plus&amp;maxhits=1000" TargetMode="External"/><Relationship Id="rId2181" Type="http://schemas.openxmlformats.org/officeDocument/2006/relationships/hyperlink" Target="https://www.nj.gov/cgi-bin/education/csg/15/csg1a.pl?string=OCHARTER&amp;maxhits=1000" TargetMode="External"/><Relationship Id="rId3025" Type="http://schemas.openxmlformats.org/officeDocument/2006/relationships/hyperlink" Target="https://www.nj.gov/cgi-bin/education/csg/15/csg1a.pl?string=EK-8K-8751plus&amp;maxhits=1000" TargetMode="External"/><Relationship Id="rId3232" Type="http://schemas.openxmlformats.org/officeDocument/2006/relationships/hyperlink" Target="https://www.nj.gov/cgi-bin/education/csg/17/csg1a.pl?string=OCHARTER&amp;maxhits=1000" TargetMode="External"/><Relationship Id="rId153" Type="http://schemas.openxmlformats.org/officeDocument/2006/relationships/hyperlink" Target="https://www.nj.gov/cgi-bin/education/csg/15/csg1a.pl?string=EK-8K-8751plus&amp;maxhits=1000" TargetMode="External"/><Relationship Id="rId360" Type="http://schemas.openxmlformats.org/officeDocument/2006/relationships/hyperlink" Target="https://www.nj.gov/cgi-bin/education/csg/15/csg1a.pl?string=NK-12K-123500plus&amp;maxhits=1000" TargetMode="External"/><Relationship Id="rId2041" Type="http://schemas.openxmlformats.org/officeDocument/2006/relationships/hyperlink" Target="https://www.nj.gov/cgi-bin/education/csg/15/csg1a.pl?string=QCOUNTYVOC&amp;maxhits=1000" TargetMode="External"/><Relationship Id="rId5197" Type="http://schemas.openxmlformats.org/officeDocument/2006/relationships/hyperlink" Target="https://www.nj.gov/cgi-bin/education/csg/15/csg1a.pl?string=NK-12K-123500plus&amp;maxhits=1000" TargetMode="External"/><Relationship Id="rId220" Type="http://schemas.openxmlformats.org/officeDocument/2006/relationships/hyperlink" Target="https://www.nj.gov/cgi-bin/education/csg/15/csg1a.pl?string=DK-8K-8401-750&amp;maxhits=1000" TargetMode="External"/><Relationship Id="rId2998" Type="http://schemas.openxmlformats.org/officeDocument/2006/relationships/hyperlink" Target="https://www.nj.gov/cgi-bin/education/csg/15/csg1a.pl?string=LK-12K-120-1800&amp;maxhits=1000" TargetMode="External"/><Relationship Id="rId5057" Type="http://schemas.openxmlformats.org/officeDocument/2006/relationships/hyperlink" Target="https://www.nj.gov/cgi-bin/education/csg/15/csg1a.pl?string=EK-8K-8751plus&amp;maxhits=1000" TargetMode="External"/><Relationship Id="rId5264" Type="http://schemas.openxmlformats.org/officeDocument/2006/relationships/hyperlink" Target="https://www.nj.gov/cgi-bin/education/csg/15/csg1a.pl?string=LK-12K-120-1800&amp;maxhits=1000" TargetMode="External"/><Relationship Id="rId2858" Type="http://schemas.openxmlformats.org/officeDocument/2006/relationships/hyperlink" Target="https://www.nj.gov/cgi-bin/education/csg/15/csg1a.pl?string=NK-12K-123500plus&amp;maxhits=1000" TargetMode="External"/><Relationship Id="rId3909" Type="http://schemas.openxmlformats.org/officeDocument/2006/relationships/hyperlink" Target="https://www.nj.gov/cgi-bin/education/csg/15/csg1a.pl?string=LK-12K-120-1800&amp;maxhits=1000" TargetMode="External"/><Relationship Id="rId4073" Type="http://schemas.openxmlformats.org/officeDocument/2006/relationships/hyperlink" Target="https://www.nj.gov/cgi-bin/education/csg/17/csg1a.pl?string=JK-12K-8401-750&amp;maxhits=1000" TargetMode="External"/><Relationship Id="rId5471" Type="http://schemas.openxmlformats.org/officeDocument/2006/relationships/hyperlink" Target="https://www.nj.gov/cgi-bin/education/csg/15/csg1a.pl?string=NK-12K-123500plus&amp;maxhits=1000" TargetMode="External"/><Relationship Id="rId99" Type="http://schemas.openxmlformats.org/officeDocument/2006/relationships/hyperlink" Target="https://www.nj.gov/cgi-bin/education/csg/15/csg1a.pl?string=LK-12K-120-1800&amp;maxhits=1000" TargetMode="External"/><Relationship Id="rId1667" Type="http://schemas.openxmlformats.org/officeDocument/2006/relationships/hyperlink" Target="https://www.nj.gov/cgi-bin/education/csg/15/csg1a.pl?string=JK-12K-8401-750&amp;maxhits=1000" TargetMode="External"/><Relationship Id="rId1874" Type="http://schemas.openxmlformats.org/officeDocument/2006/relationships/hyperlink" Target="https://www.nj.gov/cgi-bin/education/csg/15/csg1a.pl?string=CK-8K-80-400&amp;maxhits=1000" TargetMode="External"/><Relationship Id="rId2718" Type="http://schemas.openxmlformats.org/officeDocument/2006/relationships/hyperlink" Target="https://www.nj.gov/cgi-bin/education/csg/15/csg1a.pl?string=MK-12K-121800-3500&amp;maxhits=1000" TargetMode="External"/><Relationship Id="rId2925" Type="http://schemas.openxmlformats.org/officeDocument/2006/relationships/hyperlink" Target="https://www.nj.gov/cgi-bin/education/csg/15/csg1a.pl?string=HK-12K-6&amp;maxhits=1000" TargetMode="External"/><Relationship Id="rId4280" Type="http://schemas.openxmlformats.org/officeDocument/2006/relationships/hyperlink" Target="https://www.nj.gov/cgi-bin/education/csg/15/csg1a.pl?string=EK-8K-8751plus&amp;maxhits=1000" TargetMode="External"/><Relationship Id="rId5124" Type="http://schemas.openxmlformats.org/officeDocument/2006/relationships/hyperlink" Target="https://www.nj.gov/cgi-bin/education/csg/15/csg1a.pl?string=IK-12K-80-400&amp;maxhits=1000" TargetMode="External"/><Relationship Id="rId5331" Type="http://schemas.openxmlformats.org/officeDocument/2006/relationships/hyperlink" Target="https://www.nj.gov/cgi-bin/education/csg/15/csg1a.pl?string=PCSSD&amp;maxhits=1000" TargetMode="External"/><Relationship Id="rId1527" Type="http://schemas.openxmlformats.org/officeDocument/2006/relationships/hyperlink" Target="https://www.nj.gov/cgi-bin/education/csg/17/csg1a.pl?string=OCHARTER&amp;maxhits=1000" TargetMode="External"/><Relationship Id="rId1734" Type="http://schemas.openxmlformats.org/officeDocument/2006/relationships/hyperlink" Target="https://www.nj.gov/cgi-bin/education/csg/15/csg1a.pl?string=LK-12K-120-1800&amp;maxhits=1000" TargetMode="External"/><Relationship Id="rId1941" Type="http://schemas.openxmlformats.org/officeDocument/2006/relationships/hyperlink" Target="https://www.nj.gov/cgi-bin/education/csg/15/csg1a.pl?string=MK-12K-121800-3500&amp;maxhits=1000" TargetMode="External"/><Relationship Id="rId4140" Type="http://schemas.openxmlformats.org/officeDocument/2006/relationships/hyperlink" Target="https://www.nj.gov/cgi-bin/education/csg/19/csg1a.pl?string=EK-8K-8751plus&amp;maxhits=1000" TargetMode="External"/><Relationship Id="rId26" Type="http://schemas.openxmlformats.org/officeDocument/2006/relationships/hyperlink" Target="https://www.nj.gov/cgi-bin/education/csg/15/csg1a.pl?string=IK-12K-80-400&amp;maxhits=1000" TargetMode="External"/><Relationship Id="rId3699" Type="http://schemas.openxmlformats.org/officeDocument/2006/relationships/hyperlink" Target="https://www.nj.gov/cgi-bin/education/csg/15/csg1a.pl?string=NK-12K-123500plus&amp;maxhits=1000" TargetMode="External"/><Relationship Id="rId4000" Type="http://schemas.openxmlformats.org/officeDocument/2006/relationships/hyperlink" Target="https://www.nj.gov/cgi-bin/education/csg/17/csg1a.pl?string=OCHARTER&amp;maxhits=1000" TargetMode="External"/><Relationship Id="rId1801" Type="http://schemas.openxmlformats.org/officeDocument/2006/relationships/hyperlink" Target="https://www.nj.gov/cgi-bin/education/csg/15/csg1a.pl?string=IK-12K-80-400&amp;maxhits=1000" TargetMode="External"/><Relationship Id="rId3559" Type="http://schemas.openxmlformats.org/officeDocument/2006/relationships/hyperlink" Target="https://www.nj.gov/cgi-bin/education/csg/15/csg1a.pl?string=NK-12K-123500plus&amp;maxhits=1000" TargetMode="External"/><Relationship Id="rId4957" Type="http://schemas.openxmlformats.org/officeDocument/2006/relationships/hyperlink" Target="https://www.nj.gov/cgi-bin/education/csg/19/csg1a.pl?string=MK-12K-121800-3500&amp;maxhits=1000" TargetMode="External"/><Relationship Id="rId687" Type="http://schemas.openxmlformats.org/officeDocument/2006/relationships/hyperlink" Target="https://www.nj.gov/cgi-bin/education/csg/17/csg1a.pl?string=OCHARTER&amp;maxhits=1000" TargetMode="External"/><Relationship Id="rId2368" Type="http://schemas.openxmlformats.org/officeDocument/2006/relationships/hyperlink" Target="https://www.nj.gov/cgi-bin/education/csg/17/csg1a.pl?string=OCHARTER&amp;maxhits=1000" TargetMode="External"/><Relationship Id="rId3766" Type="http://schemas.openxmlformats.org/officeDocument/2006/relationships/hyperlink" Target="https://www.nj.gov/cgi-bin/education/csg/15/csg1a.pl?string=LK-12K-120-1800&amp;maxhits=1000" TargetMode="External"/><Relationship Id="rId3973" Type="http://schemas.openxmlformats.org/officeDocument/2006/relationships/hyperlink" Target="https://www.nj.gov/cgi-bin/education/csg/14/csg1a.pl?string=CK-8K-80-400&amp;maxhits=1000" TargetMode="External"/><Relationship Id="rId4817" Type="http://schemas.openxmlformats.org/officeDocument/2006/relationships/hyperlink" Target="https://www.nj.gov/cgi-bin/education/csg/14/csg1a.pl?string=KK-12K-8751plus&amp;maxhits=1000" TargetMode="External"/><Relationship Id="rId894" Type="http://schemas.openxmlformats.org/officeDocument/2006/relationships/hyperlink" Target="https://www.nj.gov/cgi-bin/education/csg/15/csg1a.pl?string=LK-12K-120-1800&amp;maxhits=1000" TargetMode="External"/><Relationship Id="rId1177" Type="http://schemas.openxmlformats.org/officeDocument/2006/relationships/hyperlink" Target="https://www.nj.gov/cgi-bin/education/csg/15/csg1a.pl?string=BK-8K-6&amp;maxhits=1000" TargetMode="External"/><Relationship Id="rId2575" Type="http://schemas.openxmlformats.org/officeDocument/2006/relationships/hyperlink" Target="https://www.nj.gov/cgi-bin/education/csg/15/csg1a.pl?string=MK-12K-121800-3500&amp;maxhits=1000" TargetMode="External"/><Relationship Id="rId2782" Type="http://schemas.openxmlformats.org/officeDocument/2006/relationships/hyperlink" Target="https://www.nj.gov/cgi-bin/education/csg/15/csg1a.pl?string=AK-6K-6&amp;maxhits=1000" TargetMode="External"/><Relationship Id="rId3419" Type="http://schemas.openxmlformats.org/officeDocument/2006/relationships/hyperlink" Target="https://www.nj.gov/cgi-bin/education/csg/15/csg1a.pl?string=MK-12K-121800-3500&amp;maxhits=1000" TargetMode="External"/><Relationship Id="rId3626" Type="http://schemas.openxmlformats.org/officeDocument/2006/relationships/hyperlink" Target="https://www.nj.gov/cgi-bin/education/csg/15/csg1a.pl?string=OCHARTER&amp;maxhits=1000" TargetMode="External"/><Relationship Id="rId3833" Type="http://schemas.openxmlformats.org/officeDocument/2006/relationships/hyperlink" Target="https://www.nj.gov/cgi-bin/education/csg/15/csg1a.pl?string=AK-6K-6&amp;maxhits=1000" TargetMode="External"/><Relationship Id="rId547" Type="http://schemas.openxmlformats.org/officeDocument/2006/relationships/hyperlink" Target="https://www.nj.gov/cgi-bin/education/csg/15/csg1a.pl?string=EK-8K-8751plus&amp;maxhits=1000" TargetMode="External"/><Relationship Id="rId754" Type="http://schemas.openxmlformats.org/officeDocument/2006/relationships/hyperlink" Target="https://www.nj.gov/cgi-bin/education/csg/17/csg1a.pl?string=MK-12K-121800-3500&amp;maxhits=1000" TargetMode="External"/><Relationship Id="rId961" Type="http://schemas.openxmlformats.org/officeDocument/2006/relationships/hyperlink" Target="https://www.nj.gov/cgi-bin/education/csg/15/csg1a.pl?string=LK-12K-120-1800&amp;maxhits=1000" TargetMode="External"/><Relationship Id="rId1384" Type="http://schemas.openxmlformats.org/officeDocument/2006/relationships/hyperlink" Target="https://www.nj.gov/cgi-bin/education/csg/15/csg1a.pl?string=IK-12K-80-400&amp;maxhits=1000" TargetMode="External"/><Relationship Id="rId1591" Type="http://schemas.openxmlformats.org/officeDocument/2006/relationships/hyperlink" Target="https://www.nj.gov/cgi-bin/education/csg/19/csg1a.pl?string=JK-12K-8401-750&amp;maxhits=1000" TargetMode="External"/><Relationship Id="rId2228" Type="http://schemas.openxmlformats.org/officeDocument/2006/relationships/hyperlink" Target="https://www.nj.gov/cgi-bin/education/csg/15/csg1a.pl?string=NK-12K-123500plus&amp;maxhits=1000" TargetMode="External"/><Relationship Id="rId2435" Type="http://schemas.openxmlformats.org/officeDocument/2006/relationships/hyperlink" Target="https://www.nj.gov/cgi-bin/education/csg/19/csg1a.pl?string=EK-8K-8751plus&amp;maxhits=1000" TargetMode="External"/><Relationship Id="rId2642" Type="http://schemas.openxmlformats.org/officeDocument/2006/relationships/hyperlink" Target="https://www.nj.gov/cgi-bin/education/csg/15/csg1a.pl?string=NK-12K-123500plus&amp;maxhits=1000" TargetMode="External"/><Relationship Id="rId3900" Type="http://schemas.openxmlformats.org/officeDocument/2006/relationships/hyperlink" Target="https://www.nj.gov/cgi-bin/education/csg/15/csg1a.pl?string=CK-8K-80-400&amp;maxhits=1000" TargetMode="External"/><Relationship Id="rId90" Type="http://schemas.openxmlformats.org/officeDocument/2006/relationships/hyperlink" Target="https://www.nj.gov/cgi-bin/education/csg/15/csg1a.pl?string=JK-12K-8401-750&amp;maxhits=1000" TargetMode="External"/><Relationship Id="rId407" Type="http://schemas.openxmlformats.org/officeDocument/2006/relationships/hyperlink" Target="https://www.nj.gov/cgi-bin/education/csg/15/csg1a.pl?string=EK-8K-8751plus&amp;maxhits=1000" TargetMode="External"/><Relationship Id="rId614" Type="http://schemas.openxmlformats.org/officeDocument/2006/relationships/hyperlink" Target="https://www.nj.gov/cgi-bin/education/csg/15/csg1a.pl?string=MK-12K-121800-3500&amp;maxhits=1000" TargetMode="External"/><Relationship Id="rId821" Type="http://schemas.openxmlformats.org/officeDocument/2006/relationships/hyperlink" Target="https://www.nj.gov/cgi-bin/education/csg/19/csg1a.pl?string=MK-12K-121800-3500&amp;maxhits=1000" TargetMode="External"/><Relationship Id="rId1037" Type="http://schemas.openxmlformats.org/officeDocument/2006/relationships/hyperlink" Target="https://www.nj.gov/cgi-bin/education/csg/15/csg1a.pl?string=AK-6K-6&amp;maxhits=1000" TargetMode="External"/><Relationship Id="rId1244" Type="http://schemas.openxmlformats.org/officeDocument/2006/relationships/hyperlink" Target="https://www.nj.gov/cgi-bin/education/csg/15/csg1a.pl?string=FG7-127-129-12&amp;maxhits=1000" TargetMode="External"/><Relationship Id="rId1451" Type="http://schemas.openxmlformats.org/officeDocument/2006/relationships/hyperlink" Target="https://www.nj.gov/cgi-bin/education/csg/15/csg1a.pl?string=MK-12K-121800-3500&amp;maxhits=1000" TargetMode="External"/><Relationship Id="rId2502" Type="http://schemas.openxmlformats.org/officeDocument/2006/relationships/hyperlink" Target="https://www.nj.gov/cgi-bin/education/csg/15/csg1a.pl?string=GG9-127-129-12&amp;maxhits=1000" TargetMode="External"/><Relationship Id="rId5658" Type="http://schemas.openxmlformats.org/officeDocument/2006/relationships/hyperlink" Target="https://www.nj.gov/cgi-bin/education/csg/17/csg1a.pl?string=OCHARTER&amp;maxhits=1000" TargetMode="External"/><Relationship Id="rId1104" Type="http://schemas.openxmlformats.org/officeDocument/2006/relationships/hyperlink" Target="https://www.nj.gov/cgi-bin/education/csg/15/csg1a.pl?string=NK-12K-123500plus&amp;maxhits=1000" TargetMode="External"/><Relationship Id="rId1311" Type="http://schemas.openxmlformats.org/officeDocument/2006/relationships/hyperlink" Target="https://www.nj.gov/cgi-bin/education/csg/15/csg1a.pl?string=MK-12K-121800-3500&amp;maxhits=1000" TargetMode="External"/><Relationship Id="rId4467" Type="http://schemas.openxmlformats.org/officeDocument/2006/relationships/hyperlink" Target="https://www.nj.gov/cgi-bin/education/csg/15/csg1a.pl?string=NK-12K-123500plus&amp;maxhits=1000" TargetMode="External"/><Relationship Id="rId4674" Type="http://schemas.openxmlformats.org/officeDocument/2006/relationships/hyperlink" Target="https://www.nj.gov/cgi-bin/education/csg/15/csg1a.pl?string=GG9-127-129-12&amp;maxhits=1000" TargetMode="External"/><Relationship Id="rId4881" Type="http://schemas.openxmlformats.org/officeDocument/2006/relationships/hyperlink" Target="https://www.nj.gov/cgi-bin/education/csg/17/csg1a.pl?string=OCHARTER&amp;maxhits=1000" TargetMode="External"/><Relationship Id="rId5518" Type="http://schemas.openxmlformats.org/officeDocument/2006/relationships/hyperlink" Target="https://www.nj.gov/cgi-bin/education/csg/15/csg1a.pl?string=IK-12K-80-400&amp;maxhits=1000" TargetMode="External"/><Relationship Id="rId5725" Type="http://schemas.openxmlformats.org/officeDocument/2006/relationships/hyperlink" Target="https://www.nj.gov/cgi-bin/education/csg/17/csg1a.pl?string=OCHARTER&amp;maxhits=1000" TargetMode="External"/><Relationship Id="rId3069" Type="http://schemas.openxmlformats.org/officeDocument/2006/relationships/hyperlink" Target="https://www.nj.gov/cgi-bin/education/csg/15/csg1a.pl?string=DK-8K-8401-750&amp;maxhits=1000" TargetMode="External"/><Relationship Id="rId3276" Type="http://schemas.openxmlformats.org/officeDocument/2006/relationships/hyperlink" Target="https://www.nj.gov/cgi-bin/education/csg/19/csg1a.pl?string=NK-12K-123500plus&amp;maxhits=1000" TargetMode="External"/><Relationship Id="rId3483" Type="http://schemas.openxmlformats.org/officeDocument/2006/relationships/hyperlink" Target="https://www.nj.gov/cgi-bin/education/csg/15/csg1a.pl?string=CK-8K-80-400&amp;maxhits=1000" TargetMode="External"/><Relationship Id="rId3690" Type="http://schemas.openxmlformats.org/officeDocument/2006/relationships/hyperlink" Target="https://www.nj.gov/cgi-bin/education/csg/15/csg1a.pl?string=NK-12K-123500plus&amp;maxhits=1000" TargetMode="External"/><Relationship Id="rId4327" Type="http://schemas.openxmlformats.org/officeDocument/2006/relationships/hyperlink" Target="https://www.nj.gov/cgi-bin/education/csg/15/csg1a.pl?string=NK-12K-123500plus&amp;maxhits=1000" TargetMode="External"/><Relationship Id="rId4534" Type="http://schemas.openxmlformats.org/officeDocument/2006/relationships/hyperlink" Target="https://www.nj.gov/cgi-bin/education/csg/15/csg1a.pl?string=LK-12K-120-1800&amp;maxhits=1000" TargetMode="External"/><Relationship Id="rId197" Type="http://schemas.openxmlformats.org/officeDocument/2006/relationships/hyperlink" Target="https://www.nj.gov/cgi-bin/education/csg/15/csg1a.pl?string=IK-12K-80-400&amp;maxhits=1000" TargetMode="External"/><Relationship Id="rId2085" Type="http://schemas.openxmlformats.org/officeDocument/2006/relationships/hyperlink" Target="https://www.nj.gov/cgi-bin/education/csg/15/csg1a.pl?string=NK-12K-123500plus&amp;maxhits=1000" TargetMode="External"/><Relationship Id="rId2292" Type="http://schemas.openxmlformats.org/officeDocument/2006/relationships/hyperlink" Target="https://www.nj.gov/cgi-bin/education/csg/15/csg1a.pl?string=AK-6K-6&amp;maxhits=1000" TargetMode="External"/><Relationship Id="rId3136" Type="http://schemas.openxmlformats.org/officeDocument/2006/relationships/hyperlink" Target="https://www.nj.gov/cgi-bin/education/csg/15/csg1a.pl?string=PCSSD&amp;maxhits=1000" TargetMode="External"/><Relationship Id="rId3343" Type="http://schemas.openxmlformats.org/officeDocument/2006/relationships/hyperlink" Target="https://www.nj.gov/cgi-bin/education/csg/15/csg1a.pl?string=QCOUNTYVOC&amp;maxhits=1000" TargetMode="External"/><Relationship Id="rId4741" Type="http://schemas.openxmlformats.org/officeDocument/2006/relationships/hyperlink" Target="https://www.nj.gov/cgi-bin/education/csg/15/csg1a.pl?string=CK-8K-80-400&amp;maxhits=1000" TargetMode="External"/><Relationship Id="rId264" Type="http://schemas.openxmlformats.org/officeDocument/2006/relationships/hyperlink" Target="https://www.nj.gov/cgi-bin/education/csg/15/csg1a.pl?string=OCHARTER&amp;maxhits=1000" TargetMode="External"/><Relationship Id="rId471" Type="http://schemas.openxmlformats.org/officeDocument/2006/relationships/hyperlink" Target="https://www.nj.gov/cgi-bin/education/csg/15/csg1a.pl?string=DK-8K-8401-750&amp;maxhits=1000" TargetMode="External"/><Relationship Id="rId2152" Type="http://schemas.openxmlformats.org/officeDocument/2006/relationships/hyperlink" Target="https://www.nj.gov/cgi-bin/education/csg/15/csg1a.pl?string=AK-6K-6&amp;maxhits=1000" TargetMode="External"/><Relationship Id="rId3550" Type="http://schemas.openxmlformats.org/officeDocument/2006/relationships/hyperlink" Target="https://www.nj.gov/cgi-bin/education/csg/15/csg1a.pl?string=NK-12K-123500plus&amp;maxhits=1000" TargetMode="External"/><Relationship Id="rId4601" Type="http://schemas.openxmlformats.org/officeDocument/2006/relationships/hyperlink" Target="https://www.nj.gov/cgi-bin/education/csg/15/csg1a.pl?string=EK-8K-8751plus&amp;maxhits=1000" TargetMode="External"/><Relationship Id="rId124" Type="http://schemas.openxmlformats.org/officeDocument/2006/relationships/hyperlink" Target="https://www.nj.gov/cgi-bin/education/csg/15/csg1a.pl?string=MK-12K-121800-3500&amp;maxhits=1000" TargetMode="External"/><Relationship Id="rId3203" Type="http://schemas.openxmlformats.org/officeDocument/2006/relationships/hyperlink" Target="https://www.nj.gov/cgi-bin/education/csg/17/csg1a.pl?string=OCHARTER&amp;maxhits=1000" TargetMode="External"/><Relationship Id="rId3410" Type="http://schemas.openxmlformats.org/officeDocument/2006/relationships/hyperlink" Target="https://www.nj.gov/cgi-bin/education/csg/15/csg1a.pl?string=EK-8K-8751plus&amp;maxhits=1000" TargetMode="External"/><Relationship Id="rId331" Type="http://schemas.openxmlformats.org/officeDocument/2006/relationships/hyperlink" Target="https://www.nj.gov/cgi-bin/education/csg/15/csg1a.pl?string=DK-8K-8401-750&amp;maxhits=1000" TargetMode="External"/><Relationship Id="rId2012" Type="http://schemas.openxmlformats.org/officeDocument/2006/relationships/hyperlink" Target="https://www.nj.gov/cgi-bin/education/csg/15/csg1a.pl?string=NK-12K-123500plus&amp;maxhits=1000" TargetMode="External"/><Relationship Id="rId2969" Type="http://schemas.openxmlformats.org/officeDocument/2006/relationships/hyperlink" Target="https://www.nj.gov/cgi-bin/education/csg/15/csg1a.pl?string=IK-12K-80-400&amp;maxhits=1000" TargetMode="External"/><Relationship Id="rId5168" Type="http://schemas.openxmlformats.org/officeDocument/2006/relationships/hyperlink" Target="https://www.nj.gov/cgi-bin/education/csg/15/csg1a.pl?string=QCOUNTYVOC&amp;maxhits=1000" TargetMode="External"/><Relationship Id="rId5375" Type="http://schemas.openxmlformats.org/officeDocument/2006/relationships/hyperlink" Target="https://www.nj.gov/cgi-bin/education/csg/15/csg1a.pl?string=EK-8K-8751plus&amp;maxhits=1000" TargetMode="External"/><Relationship Id="rId5582" Type="http://schemas.openxmlformats.org/officeDocument/2006/relationships/hyperlink" Target="https://www.nj.gov/cgi-bin/education/csg/15/csg1a.pl?string=MK-12K-121800-3500&amp;maxhits=1000" TargetMode="External"/><Relationship Id="rId1778" Type="http://schemas.openxmlformats.org/officeDocument/2006/relationships/hyperlink" Target="https://www.nj.gov/cgi-bin/education/csg/15/csg1a.pl?string=EK-8K-8751plus&amp;maxhits=1000" TargetMode="External"/><Relationship Id="rId1985" Type="http://schemas.openxmlformats.org/officeDocument/2006/relationships/hyperlink" Target="https://www.nj.gov/cgi-bin/education/csg/15/csg1a.pl?string=LK-12K-120-1800&amp;maxhits=1000" TargetMode="External"/><Relationship Id="rId2829" Type="http://schemas.openxmlformats.org/officeDocument/2006/relationships/hyperlink" Target="https://www.nj.gov/cgi-bin/education/csg/15/csg1a.pl?string=DK-8K-8401-750&amp;maxhits=1000" TargetMode="External"/><Relationship Id="rId4184" Type="http://schemas.openxmlformats.org/officeDocument/2006/relationships/hyperlink" Target="https://www.nj.gov/cgi-bin/education/csg/15/csg1a.pl?string=LK-12K-120-1800&amp;maxhits=1000" TargetMode="External"/><Relationship Id="rId4391" Type="http://schemas.openxmlformats.org/officeDocument/2006/relationships/hyperlink" Target="https://www.nj.gov/cgi-bin/education/csg/15/csg1a.pl?string=OCHARTER&amp;maxhits=1000" TargetMode="External"/><Relationship Id="rId5028" Type="http://schemas.openxmlformats.org/officeDocument/2006/relationships/hyperlink" Target="https://www.nj.gov/cgi-bin/education/csg/15/csg1a.pl?string=MK-12K-121800-3500&amp;maxhits=1000" TargetMode="External"/><Relationship Id="rId5235" Type="http://schemas.openxmlformats.org/officeDocument/2006/relationships/hyperlink" Target="https://www.nj.gov/cgi-bin/education/csg/15/csg1a.pl?string=AK-6K-6&amp;maxhits=1000" TargetMode="External"/><Relationship Id="rId5442" Type="http://schemas.openxmlformats.org/officeDocument/2006/relationships/hyperlink" Target="https://www.nj.gov/cgi-bin/education/csg/15/csg1a.pl?string=QCOUNTYVOC&amp;maxhits=1000" TargetMode="External"/><Relationship Id="rId1638" Type="http://schemas.openxmlformats.org/officeDocument/2006/relationships/hyperlink" Target="https://www.nj.gov/cgi-bin/education/csg/19/csg1a.pl?string=IK-12K-80-400&amp;maxhits=1000" TargetMode="External"/><Relationship Id="rId4044" Type="http://schemas.openxmlformats.org/officeDocument/2006/relationships/hyperlink" Target="https://www.nj.gov/cgi-bin/education/csg/17/csg1a.pl?string=OCHARTER&amp;maxhits=1000" TargetMode="External"/><Relationship Id="rId4251" Type="http://schemas.openxmlformats.org/officeDocument/2006/relationships/hyperlink" Target="https://www.nj.gov/cgi-bin/education/csg/15/csg1a.pl?string=NK-12K-123500plus&amp;maxhits=1000" TargetMode="External"/><Relationship Id="rId5302" Type="http://schemas.openxmlformats.org/officeDocument/2006/relationships/hyperlink" Target="https://www.nj.gov/cgi-bin/education/csg/15/csg1a.pl?string=CK-8K-80-400&amp;maxhits=1000" TargetMode="External"/><Relationship Id="rId1845" Type="http://schemas.openxmlformats.org/officeDocument/2006/relationships/hyperlink" Target="https://www.nj.gov/cgi-bin/education/csg/15/csg1a.pl?string=EK-8K-8751plus&amp;maxhits=1000" TargetMode="External"/><Relationship Id="rId3060" Type="http://schemas.openxmlformats.org/officeDocument/2006/relationships/hyperlink" Target="https://www.nj.gov/cgi-bin/education/csg/15/csg1a.pl?string=MK-12K-121800-3500&amp;maxhits=1000" TargetMode="External"/><Relationship Id="rId4111" Type="http://schemas.openxmlformats.org/officeDocument/2006/relationships/hyperlink" Target="https://www.nj.gov/cgi-bin/education/csg/19/csg1a.pl?string=NK-12K-123500plus&amp;maxhits=1000" TargetMode="External"/><Relationship Id="rId1705" Type="http://schemas.openxmlformats.org/officeDocument/2006/relationships/hyperlink" Target="https://www.nj.gov/cgi-bin/education/csg/15/csg1a.pl?string=KK-12K-8751plus&amp;maxhits=1000" TargetMode="External"/><Relationship Id="rId1912" Type="http://schemas.openxmlformats.org/officeDocument/2006/relationships/hyperlink" Target="https://www.nj.gov/cgi-bin/education/csg/15/csg1a.pl?string=NK-12K-123500plus&amp;maxhits=1000" TargetMode="External"/><Relationship Id="rId3877" Type="http://schemas.openxmlformats.org/officeDocument/2006/relationships/hyperlink" Target="https://www.nj.gov/cgi-bin/education/csg/15/csg1a.pl?string=KK-12K-8751plus&amp;maxhits=1000" TargetMode="External"/><Relationship Id="rId4928" Type="http://schemas.openxmlformats.org/officeDocument/2006/relationships/hyperlink" Target="https://www.nj.gov/cgi-bin/education/csg/19/csg1a.pl?string=NK-12K-123500plus&amp;maxhits=1000" TargetMode="External"/><Relationship Id="rId5092" Type="http://schemas.openxmlformats.org/officeDocument/2006/relationships/hyperlink" Target="https://www.nj.gov/cgi-bin/education/csg/15/csg1a.pl?string=MK-12K-121800-3500&amp;maxhits=1000" TargetMode="External"/><Relationship Id="rId798" Type="http://schemas.openxmlformats.org/officeDocument/2006/relationships/hyperlink" Target="https://www.nj.gov/cgi-bin/education/csg/19/csg1a.pl?string=NK-12K-123500plus&amp;maxhits=1000" TargetMode="External"/><Relationship Id="rId2479" Type="http://schemas.openxmlformats.org/officeDocument/2006/relationships/hyperlink" Target="https://www.nj.gov/cgi-bin/education/csg/19/csg1a.pl?string=DK-8K-8401-750&amp;maxhits=1000" TargetMode="External"/><Relationship Id="rId2686" Type="http://schemas.openxmlformats.org/officeDocument/2006/relationships/hyperlink" Target="https://www.nj.gov/cgi-bin/education/csg/15/csg1a.pl?string=FG7-127-129-12&amp;maxhits=1000" TargetMode="External"/><Relationship Id="rId2893" Type="http://schemas.openxmlformats.org/officeDocument/2006/relationships/hyperlink" Target="https://www.nj.gov/cgi-bin/education/csg/15/csg1a.pl?string=EK-8K-8751plus&amp;maxhits=1000" TargetMode="External"/><Relationship Id="rId3737" Type="http://schemas.openxmlformats.org/officeDocument/2006/relationships/hyperlink" Target="https://www.nj.gov/cgi-bin/education/csg/15/csg1a.pl?string=EK-8K-8751plus&amp;maxhits=1000" TargetMode="External"/><Relationship Id="rId3944" Type="http://schemas.openxmlformats.org/officeDocument/2006/relationships/hyperlink" Target="https://www.nj.gov/cgi-bin/education/csg/15/csg1a.pl?string=IK-12K-80-400&amp;maxhits=1000" TargetMode="External"/><Relationship Id="rId658" Type="http://schemas.openxmlformats.org/officeDocument/2006/relationships/hyperlink" Target="https://www.nj.gov/cgi-bin/education/csg/14/csg1a.pl?string=DK-8K-8401-750&amp;maxhits=1000" TargetMode="External"/><Relationship Id="rId865" Type="http://schemas.openxmlformats.org/officeDocument/2006/relationships/hyperlink" Target="https://www.nj.gov/cgi-bin/education/csg/15/csg1a.pl?string=EK-8K-8751plus&amp;maxhits=1000" TargetMode="External"/><Relationship Id="rId1288" Type="http://schemas.openxmlformats.org/officeDocument/2006/relationships/hyperlink" Target="https://www.nj.gov/cgi-bin/education/csg/15/csg1a.pl?string=EK-8K-8751plus&amp;maxhits=1000" TargetMode="External"/><Relationship Id="rId1495" Type="http://schemas.openxmlformats.org/officeDocument/2006/relationships/hyperlink" Target="https://www.nj.gov/cgi-bin/education/csg/14/csg1a.pl?string=AK-6K-6&amp;maxhits=1000" TargetMode="External"/><Relationship Id="rId2339" Type="http://schemas.openxmlformats.org/officeDocument/2006/relationships/hyperlink" Target="https://www.nj.gov/cgi-bin/education/csg/17/csg1a.pl?string=OCHARTER&amp;maxhits=1000" TargetMode="External"/><Relationship Id="rId2546" Type="http://schemas.openxmlformats.org/officeDocument/2006/relationships/hyperlink" Target="https://www.nj.gov/cgi-bin/education/csg/15/csg1a.pl?string=MK-12K-121800-3500&amp;maxhits=1000" TargetMode="External"/><Relationship Id="rId2753" Type="http://schemas.openxmlformats.org/officeDocument/2006/relationships/hyperlink" Target="https://www.nj.gov/cgi-bin/education/csg/15/csg1a.pl?string=NK-12K-123500plus&amp;maxhits=1000" TargetMode="External"/><Relationship Id="rId2960" Type="http://schemas.openxmlformats.org/officeDocument/2006/relationships/hyperlink" Target="https://www.nj.gov/cgi-bin/education/csg/15/csg1a.pl?string=JK-12K-8401-750&amp;maxhits=1000" TargetMode="External"/><Relationship Id="rId3804" Type="http://schemas.openxmlformats.org/officeDocument/2006/relationships/hyperlink" Target="https://www.nj.gov/cgi-bin/education/csg/15/csg1a.pl?string=GG9-127-129-12&amp;maxhits=1000" TargetMode="External"/><Relationship Id="rId518" Type="http://schemas.openxmlformats.org/officeDocument/2006/relationships/hyperlink" Target="https://www.nj.gov/cgi-bin/education/csg/15/csg1a.pl?string=FG7-127-129-12&amp;maxhits=1000" TargetMode="External"/><Relationship Id="rId725" Type="http://schemas.openxmlformats.org/officeDocument/2006/relationships/hyperlink" Target="https://www.nj.gov/cgi-bin/education/csg/17/csg1a.pl?string=OCHARTER&amp;maxhits=1000" TargetMode="External"/><Relationship Id="rId932" Type="http://schemas.openxmlformats.org/officeDocument/2006/relationships/hyperlink" Target="https://www.nj.gov/cgi-bin/education/csg/15/csg1a.pl?string=EK-8K-8751plus&amp;maxhits=1000" TargetMode="External"/><Relationship Id="rId1148" Type="http://schemas.openxmlformats.org/officeDocument/2006/relationships/hyperlink" Target="https://www.nj.gov/cgi-bin/education/csg/15/csg1a.pl?string=OCHARTER&amp;maxhits=1000" TargetMode="External"/><Relationship Id="rId1355" Type="http://schemas.openxmlformats.org/officeDocument/2006/relationships/hyperlink" Target="https://www.nj.gov/cgi-bin/education/csg/15/csg1a.pl?string=MK-12K-121800-3500&amp;maxhits=1000" TargetMode="External"/><Relationship Id="rId1562" Type="http://schemas.openxmlformats.org/officeDocument/2006/relationships/hyperlink" Target="https://www.nj.gov/cgi-bin/education/csg/17/csg1a.pl?string=OCHARTER&amp;maxhits=1000" TargetMode="External"/><Relationship Id="rId2406" Type="http://schemas.openxmlformats.org/officeDocument/2006/relationships/hyperlink" Target="https://www.nj.gov/cgi-bin/education/csg/17/csg1a.pl?string=OCHARTER&amp;maxhits=1000" TargetMode="External"/><Relationship Id="rId2613" Type="http://schemas.openxmlformats.org/officeDocument/2006/relationships/hyperlink" Target="https://www.nj.gov/cgi-bin/education/csg/15/csg1a.pl?string=EK-8K-8751plus&amp;maxhits=1000" TargetMode="External"/><Relationship Id="rId5769" Type="http://schemas.openxmlformats.org/officeDocument/2006/relationships/hyperlink" Target="https://www.nj.gov/cgi-bin/education/csg/19/csg1a.pl?string=NK-12K-123500plus&amp;maxhits=1000" TargetMode="External"/><Relationship Id="rId1008" Type="http://schemas.openxmlformats.org/officeDocument/2006/relationships/hyperlink" Target="https://www.nj.gov/cgi-bin/education/csg/15/csg1a.pl?string=IK-12K-80-400&amp;maxhits=1000" TargetMode="External"/><Relationship Id="rId1215" Type="http://schemas.openxmlformats.org/officeDocument/2006/relationships/hyperlink" Target="https://www.nj.gov/cgi-bin/education/csg/15/csg1a.pl?string=NK-12K-123500plus&amp;maxhits=1000" TargetMode="External"/><Relationship Id="rId1422" Type="http://schemas.openxmlformats.org/officeDocument/2006/relationships/hyperlink" Target="https://www.nj.gov/cgi-bin/education/csg/15/csg1a.pl?string=CK-8K-80-400&amp;maxhits=1000" TargetMode="External"/><Relationship Id="rId2820" Type="http://schemas.openxmlformats.org/officeDocument/2006/relationships/hyperlink" Target="https://www.nj.gov/cgi-bin/education/csg/15/csg1a.pl?string=EK-8K-8751plus&amp;maxhits=1000" TargetMode="External"/><Relationship Id="rId4578" Type="http://schemas.openxmlformats.org/officeDocument/2006/relationships/hyperlink" Target="https://www.nj.gov/cgi-bin/education/csg/15/csg1a.pl?string=EK-8K-8751plus&amp;maxhits=1000" TargetMode="External"/><Relationship Id="rId61" Type="http://schemas.openxmlformats.org/officeDocument/2006/relationships/hyperlink" Target="https://www.nj.gov/cgi-bin/education/csg/15/csg1a.pl?string=KK-12K-8751plus&amp;maxhits=1000" TargetMode="External"/><Relationship Id="rId3387" Type="http://schemas.openxmlformats.org/officeDocument/2006/relationships/hyperlink" Target="https://www.nj.gov/cgi-bin/education/csg/15/csg1a.pl?string=EK-8K-8751plus&amp;maxhits=1000" TargetMode="External"/><Relationship Id="rId4785" Type="http://schemas.openxmlformats.org/officeDocument/2006/relationships/hyperlink" Target="https://www.nj.gov/cgi-bin/education/csg/15/csg1a.pl?string=KK-12K-8751plus&amp;maxhits=1000" TargetMode="External"/><Relationship Id="rId4992" Type="http://schemas.openxmlformats.org/officeDocument/2006/relationships/hyperlink" Target="https://www.nj.gov/cgi-bin/education/csg/15/csg1a.pl?string=EK-8K-8751plus&amp;maxhits=1000" TargetMode="External"/><Relationship Id="rId5629" Type="http://schemas.openxmlformats.org/officeDocument/2006/relationships/hyperlink" Target="https://www.nj.gov/cgi-bin/education/csg/14/csg1a.pl?string=CK-8K-80-400&amp;maxhits=1000" TargetMode="External"/><Relationship Id="rId2196" Type="http://schemas.openxmlformats.org/officeDocument/2006/relationships/hyperlink" Target="https://www.nj.gov/cgi-bin/education/csg/15/csg1a.pl?string=LK-12K-120-1800&amp;maxhits=1000" TargetMode="External"/><Relationship Id="rId3594" Type="http://schemas.openxmlformats.org/officeDocument/2006/relationships/hyperlink" Target="https://www.nj.gov/cgi-bin/education/csg/15/csg1a.pl?string=AK-6K-6&amp;maxhits=1000" TargetMode="External"/><Relationship Id="rId4438" Type="http://schemas.openxmlformats.org/officeDocument/2006/relationships/hyperlink" Target="https://www.nj.gov/cgi-bin/education/csg/15/csg1a.pl?string=AK-6K-6&amp;maxhits=1000" TargetMode="External"/><Relationship Id="rId4645" Type="http://schemas.openxmlformats.org/officeDocument/2006/relationships/hyperlink" Target="https://www.nj.gov/cgi-bin/education/csg/15/csg1a.pl?string=NK-12K-123500plus&amp;maxhits=1000" TargetMode="External"/><Relationship Id="rId4852" Type="http://schemas.openxmlformats.org/officeDocument/2006/relationships/hyperlink" Target="https://www.nj.gov/cgi-bin/education/csg/17/csg1a.pl?string=OCHARTER&amp;maxhits=1000" TargetMode="External"/><Relationship Id="rId168" Type="http://schemas.openxmlformats.org/officeDocument/2006/relationships/hyperlink" Target="https://www.nj.gov/cgi-bin/education/csg/15/csg1a.pl?string=GG9-127-129-12&amp;maxhits=1000" TargetMode="External"/><Relationship Id="rId3247" Type="http://schemas.openxmlformats.org/officeDocument/2006/relationships/hyperlink" Target="https://www.nj.gov/cgi-bin/education/csg/19/csg1a.pl?string=JK-12K-8401-750&amp;maxhits=1000" TargetMode="External"/><Relationship Id="rId3454" Type="http://schemas.openxmlformats.org/officeDocument/2006/relationships/hyperlink" Target="https://www.nj.gov/cgi-bin/education/csg/15/csg1a.pl?string=AK-6K-6&amp;maxhits=1000" TargetMode="External"/><Relationship Id="rId3661" Type="http://schemas.openxmlformats.org/officeDocument/2006/relationships/hyperlink" Target="https://www.nj.gov/cgi-bin/education/csg/15/csg1a.pl?string=BK-8K-6&amp;maxhits=1000" TargetMode="External"/><Relationship Id="rId4505" Type="http://schemas.openxmlformats.org/officeDocument/2006/relationships/hyperlink" Target="https://www.nj.gov/cgi-bin/education/csg/15/csg1a.pl?string=OCHARTER&amp;maxhits=1000" TargetMode="External"/><Relationship Id="rId4712" Type="http://schemas.openxmlformats.org/officeDocument/2006/relationships/hyperlink" Target="https://www.nj.gov/cgi-bin/education/csg/15/csg1a.pl?string=NK-12K-123500plus&amp;maxhits=1000" TargetMode="External"/><Relationship Id="rId375" Type="http://schemas.openxmlformats.org/officeDocument/2006/relationships/hyperlink" Target="https://www.nj.gov/cgi-bin/education/csg/15/csg1a.pl?string=JK-12K-8401-750&amp;maxhits=1000" TargetMode="External"/><Relationship Id="rId582" Type="http://schemas.openxmlformats.org/officeDocument/2006/relationships/hyperlink" Target="https://www.nj.gov/cgi-bin/education/csg/15/csg1a.pl?string=JK-12K-8401-750&amp;maxhits=1000" TargetMode="External"/><Relationship Id="rId2056" Type="http://schemas.openxmlformats.org/officeDocument/2006/relationships/hyperlink" Target="https://www.nj.gov/cgi-bin/education/csg/15/csg1a.pl?string=OCHARTER&amp;maxhits=1000" TargetMode="External"/><Relationship Id="rId2263" Type="http://schemas.openxmlformats.org/officeDocument/2006/relationships/hyperlink" Target="https://www.nj.gov/cgi-bin/education/csg/15/csg1a.pl?string=GG9-127-129-12&amp;maxhits=1000" TargetMode="External"/><Relationship Id="rId2470" Type="http://schemas.openxmlformats.org/officeDocument/2006/relationships/hyperlink" Target="https://www.nj.gov/cgi-bin/education/csg/19/csg1a.pl?string=JK-12K-8401-750&amp;maxhits=1000" TargetMode="External"/><Relationship Id="rId3107" Type="http://schemas.openxmlformats.org/officeDocument/2006/relationships/hyperlink" Target="https://www.nj.gov/cgi-bin/education/csg/15/csg1a.pl?string=MK-12K-121800-3500&amp;maxhits=1000" TargetMode="External"/><Relationship Id="rId3314" Type="http://schemas.openxmlformats.org/officeDocument/2006/relationships/hyperlink" Target="https://www.nj.gov/cgi-bin/education/csg/15/csg1a.pl?string=NK-12K-123500plus&amp;maxhits=1000" TargetMode="External"/><Relationship Id="rId3521" Type="http://schemas.openxmlformats.org/officeDocument/2006/relationships/hyperlink" Target="https://www.nj.gov/cgi-bin/education/csg/15/csg1a.pl?string=AK-6K-6&amp;maxhits=1000" TargetMode="External"/><Relationship Id="rId235" Type="http://schemas.openxmlformats.org/officeDocument/2006/relationships/hyperlink" Target="https://www.nj.gov/cgi-bin/education/csg/15/csg1a.pl?string=LK-12K-120-1800&amp;maxhits=1000" TargetMode="External"/><Relationship Id="rId442" Type="http://schemas.openxmlformats.org/officeDocument/2006/relationships/hyperlink" Target="https://www.nj.gov/cgi-bin/education/csg/15/csg1a.pl?string=EK-8K-8751plus&amp;maxhits=1000" TargetMode="External"/><Relationship Id="rId1072" Type="http://schemas.openxmlformats.org/officeDocument/2006/relationships/hyperlink" Target="https://www.nj.gov/cgi-bin/education/csg/15/csg1a.pl?string=OCHARTER&amp;maxhits=1000" TargetMode="External"/><Relationship Id="rId2123" Type="http://schemas.openxmlformats.org/officeDocument/2006/relationships/hyperlink" Target="https://www.nj.gov/cgi-bin/education/csg/15/csg1a.pl?string=KK-12K-8751plus&amp;maxhits=1000" TargetMode="External"/><Relationship Id="rId2330" Type="http://schemas.openxmlformats.org/officeDocument/2006/relationships/hyperlink" Target="https://www.nj.gov/cgi-bin/education/csg/14/csg1a.pl?string=JK-12K-8401-750&amp;maxhits=1000" TargetMode="External"/><Relationship Id="rId5279" Type="http://schemas.openxmlformats.org/officeDocument/2006/relationships/hyperlink" Target="https://www.nj.gov/cgi-bin/education/csg/15/csg1a.pl?string=MK-12K-121800-3500&amp;maxhits=1000" TargetMode="External"/><Relationship Id="rId5486" Type="http://schemas.openxmlformats.org/officeDocument/2006/relationships/hyperlink" Target="https://www.nj.gov/cgi-bin/education/csg/15/csg1a.pl?string=FG7-127-129-12&amp;maxhits=1000" TargetMode="External"/><Relationship Id="rId5693" Type="http://schemas.openxmlformats.org/officeDocument/2006/relationships/hyperlink" Target="https://www.nj.gov/cgi-bin/education/csg/17/csg1a.pl?string=OCHARTER&amp;maxhits=1000" TargetMode="External"/><Relationship Id="rId302" Type="http://schemas.openxmlformats.org/officeDocument/2006/relationships/hyperlink" Target="https://www.nj.gov/cgi-bin/education/csg/15/csg1a.pl?string=AK-6K-6&amp;maxhits=1000" TargetMode="External"/><Relationship Id="rId4088" Type="http://schemas.openxmlformats.org/officeDocument/2006/relationships/hyperlink" Target="https://www.nj.gov/cgi-bin/education/csg/19/csg1a.pl?string=DK-8K-8401-750&amp;maxhits=1000" TargetMode="External"/><Relationship Id="rId4295" Type="http://schemas.openxmlformats.org/officeDocument/2006/relationships/hyperlink" Target="https://www.nj.gov/cgi-bin/education/csg/15/csg1a.pl?string=GG9-127-129-12&amp;maxhits=1000" TargetMode="External"/><Relationship Id="rId5139" Type="http://schemas.openxmlformats.org/officeDocument/2006/relationships/hyperlink" Target="https://www.nj.gov/cgi-bin/education/csg/15/csg1a.pl?string=CK-8K-80-400&amp;maxhits=1000" TargetMode="External"/><Relationship Id="rId5346" Type="http://schemas.openxmlformats.org/officeDocument/2006/relationships/hyperlink" Target="https://www.nj.gov/cgi-bin/education/csg/15/csg1a.pl?string=NK-12K-123500plus&amp;maxhits=1000" TargetMode="External"/><Relationship Id="rId5553" Type="http://schemas.openxmlformats.org/officeDocument/2006/relationships/hyperlink" Target="https://www.nj.gov/cgi-bin/education/csg/15/csg1a.pl?string=DK-8K-8401-750&amp;maxhits=1000" TargetMode="External"/><Relationship Id="rId1889" Type="http://schemas.openxmlformats.org/officeDocument/2006/relationships/hyperlink" Target="https://www.nj.gov/cgi-bin/education/csg/15/csg1a.pl?string=OCHARTER&amp;maxhits=1000" TargetMode="External"/><Relationship Id="rId4155" Type="http://schemas.openxmlformats.org/officeDocument/2006/relationships/hyperlink" Target="https://www.nj.gov/cgi-bin/education/csg/15/csg1a.pl?string=EK-8K-8751plus&amp;maxhits=1000" TargetMode="External"/><Relationship Id="rId4362" Type="http://schemas.openxmlformats.org/officeDocument/2006/relationships/hyperlink" Target="https://www.nj.gov/cgi-bin/education/csg/15/csg1a.pl?string=DK-8K-8401-750&amp;maxhits=1000" TargetMode="External"/><Relationship Id="rId5206" Type="http://schemas.openxmlformats.org/officeDocument/2006/relationships/hyperlink" Target="https://www.nj.gov/cgi-bin/education/csg/15/csg1a.pl?string=NK-12K-123500plus&amp;maxhits=1000" TargetMode="External"/><Relationship Id="rId5760" Type="http://schemas.openxmlformats.org/officeDocument/2006/relationships/hyperlink" Target="https://www.nj.gov/cgi-bin/education/csg/19/csg1a.pl?string=NK-12K-123500plus&amp;maxhits=1000" TargetMode="External"/><Relationship Id="rId1749" Type="http://schemas.openxmlformats.org/officeDocument/2006/relationships/hyperlink" Target="https://www.nj.gov/cgi-bin/education/csg/15/csg1a.pl?string=HK-12K-6&amp;maxhits=1000" TargetMode="External"/><Relationship Id="rId1956" Type="http://schemas.openxmlformats.org/officeDocument/2006/relationships/hyperlink" Target="https://www.nj.gov/cgi-bin/education/csg/15/csg1a.pl?string=AK-6K-6&amp;maxhits=1000" TargetMode="External"/><Relationship Id="rId3171" Type="http://schemas.openxmlformats.org/officeDocument/2006/relationships/hyperlink" Target="https://www.nj.gov/cgi-bin/education/csg/17/csg1a.pl?string=OCHARTER&amp;maxhits=1000" TargetMode="External"/><Relationship Id="rId4015" Type="http://schemas.openxmlformats.org/officeDocument/2006/relationships/hyperlink" Target="https://www.nj.gov/cgi-bin/education/csg/17/csg1a.pl?string=OCHARTER&amp;maxhits=1000" TargetMode="External"/><Relationship Id="rId5413" Type="http://schemas.openxmlformats.org/officeDocument/2006/relationships/hyperlink" Target="https://www.nj.gov/cgi-bin/education/csg/15/csg1a.pl?string=GG9-127-129-12&amp;maxhits=1000" TargetMode="External"/><Relationship Id="rId5620" Type="http://schemas.openxmlformats.org/officeDocument/2006/relationships/hyperlink" Target="https://www.nj.gov/cgi-bin/education/csg/15/csg1a.pl?string=PCSSD&amp;maxhits=1000" TargetMode="External"/><Relationship Id="rId1609" Type="http://schemas.openxmlformats.org/officeDocument/2006/relationships/hyperlink" Target="https://www.nj.gov/cgi-bin/education/csg/19/csg1a.pl?string=MK-12K-121800-3500&amp;maxhits=1000" TargetMode="External"/><Relationship Id="rId1816" Type="http://schemas.openxmlformats.org/officeDocument/2006/relationships/hyperlink" Target="https://www.nj.gov/cgi-bin/education/csg/15/csg1a.pl?string=QCOUNTYVOC&amp;maxhits=1000" TargetMode="External"/><Relationship Id="rId4222" Type="http://schemas.openxmlformats.org/officeDocument/2006/relationships/hyperlink" Target="https://www.nj.gov/cgi-bin/education/csg/15/csg1a.pl?string=GG9-127-129-12&amp;maxhits=1000" TargetMode="External"/><Relationship Id="rId3031" Type="http://schemas.openxmlformats.org/officeDocument/2006/relationships/hyperlink" Target="https://www.nj.gov/cgi-bin/education/csg/15/csg1a.pl?string=EK-8K-8751plus&amp;maxhits=1000" TargetMode="External"/><Relationship Id="rId3988" Type="http://schemas.openxmlformats.org/officeDocument/2006/relationships/hyperlink" Target="https://www.nj.gov/cgi-bin/education/csg/14/csg1a.pl?string=NK-12K-123500plus&amp;maxhits=1000" TargetMode="External"/><Relationship Id="rId2797" Type="http://schemas.openxmlformats.org/officeDocument/2006/relationships/hyperlink" Target="https://www.nj.gov/cgi-bin/education/csg/15/csg1a.pl?string=MK-12K-121800-3500&amp;maxhits=1000" TargetMode="External"/><Relationship Id="rId3848" Type="http://schemas.openxmlformats.org/officeDocument/2006/relationships/hyperlink" Target="https://www.nj.gov/cgi-bin/education/csg/15/csg1a.pl?string=GG9-127-129-12&amp;maxhits=1000" TargetMode="External"/><Relationship Id="rId769" Type="http://schemas.openxmlformats.org/officeDocument/2006/relationships/hyperlink" Target="https://www.nj.gov/cgi-bin/education/csg/19/csg1a.pl?string=EK-8K-8751plus&amp;maxhits=1000" TargetMode="External"/><Relationship Id="rId976" Type="http://schemas.openxmlformats.org/officeDocument/2006/relationships/hyperlink" Target="https://www.nj.gov/cgi-bin/education/csg/15/csg1a.pl?string=CK-8K-80-400&amp;maxhits=1000" TargetMode="External"/><Relationship Id="rId1399" Type="http://schemas.openxmlformats.org/officeDocument/2006/relationships/hyperlink" Target="https://www.nj.gov/cgi-bin/education/csg/15/csg1a.pl?string=LK-12K-120-1800&amp;maxhits=1000" TargetMode="External"/><Relationship Id="rId2657" Type="http://schemas.openxmlformats.org/officeDocument/2006/relationships/hyperlink" Target="https://www.nj.gov/cgi-bin/education/csg/15/csg1a.pl?string=EK-8K-8751plus&amp;maxhits=1000" TargetMode="External"/><Relationship Id="rId5063" Type="http://schemas.openxmlformats.org/officeDocument/2006/relationships/hyperlink" Target="https://www.nj.gov/cgi-bin/education/csg/15/csg1a.pl?string=OCHARTER&amp;maxhits=1000" TargetMode="External"/><Relationship Id="rId5270" Type="http://schemas.openxmlformats.org/officeDocument/2006/relationships/hyperlink" Target="https://www.nj.gov/cgi-bin/education/csg/15/csg1a.pl?string=AK-6K-6&amp;maxhits=1000" TargetMode="External"/><Relationship Id="rId629" Type="http://schemas.openxmlformats.org/officeDocument/2006/relationships/hyperlink" Target="https://www.nj.gov/cgi-bin/education/csg/15/csg1a.pl?string=QCOUNTYVOC&amp;maxhits=1000" TargetMode="External"/><Relationship Id="rId1259" Type="http://schemas.openxmlformats.org/officeDocument/2006/relationships/hyperlink" Target="https://www.nj.gov/cgi-bin/education/csg/15/csg1a.pl?string=CK-8K-80-400&amp;maxhits=1000" TargetMode="External"/><Relationship Id="rId1466" Type="http://schemas.openxmlformats.org/officeDocument/2006/relationships/hyperlink" Target="https://www.nj.gov/cgi-bin/education/csg/15/csg1a.pl?string=AK-6K-6&amp;maxhits=1000" TargetMode="External"/><Relationship Id="rId2864" Type="http://schemas.openxmlformats.org/officeDocument/2006/relationships/hyperlink" Target="https://www.nj.gov/cgi-bin/education/csg/15/csg1a.pl?string=OCHARTER&amp;maxhits=1000" TargetMode="External"/><Relationship Id="rId3708" Type="http://schemas.openxmlformats.org/officeDocument/2006/relationships/hyperlink" Target="https://www.nj.gov/cgi-bin/education/csg/15/csg1a.pl?string=NK-12K-123500plus&amp;maxhits=1000" TargetMode="External"/><Relationship Id="rId3915" Type="http://schemas.openxmlformats.org/officeDocument/2006/relationships/hyperlink" Target="https://www.nj.gov/cgi-bin/education/csg/15/csg1a.pl?string=OCHARTER&amp;maxhits=1000" TargetMode="External"/><Relationship Id="rId5130" Type="http://schemas.openxmlformats.org/officeDocument/2006/relationships/hyperlink" Target="https://www.nj.gov/cgi-bin/education/csg/15/csg1a.pl?string=OCHARTER&amp;maxhits=1000" TargetMode="External"/><Relationship Id="rId836" Type="http://schemas.openxmlformats.org/officeDocument/2006/relationships/hyperlink" Target="https://www.nj.gov/cgi-bin/education/csg/15/csg1a.pl?string=DK-8K-8401-750&amp;maxhits=1000" TargetMode="External"/><Relationship Id="rId1119" Type="http://schemas.openxmlformats.org/officeDocument/2006/relationships/hyperlink" Target="https://www.nj.gov/cgi-bin/education/csg/15/csg1a.pl?string=KK-12K-8751plus&amp;maxhits=1000" TargetMode="External"/><Relationship Id="rId1673" Type="http://schemas.openxmlformats.org/officeDocument/2006/relationships/hyperlink" Target="https://www.nj.gov/cgi-bin/education/csg/15/csg1a.pl?string=EK-8K-8751plus&amp;maxhits=1000" TargetMode="External"/><Relationship Id="rId1880" Type="http://schemas.openxmlformats.org/officeDocument/2006/relationships/hyperlink" Target="https://www.nj.gov/cgi-bin/education/csg/15/csg1a.pl?string=JK-12K-8401-750&amp;maxhits=1000" TargetMode="External"/><Relationship Id="rId2517" Type="http://schemas.openxmlformats.org/officeDocument/2006/relationships/hyperlink" Target="https://www.nj.gov/cgi-bin/education/csg/15/csg1a.pl?string=LK-12K-120-1800&amp;maxhits=1000" TargetMode="External"/><Relationship Id="rId2724" Type="http://schemas.openxmlformats.org/officeDocument/2006/relationships/hyperlink" Target="https://www.nj.gov/cgi-bin/education/csg/15/csg1a.pl?string=QCOUNTYVOC&amp;maxhits=1000" TargetMode="External"/><Relationship Id="rId2931" Type="http://schemas.openxmlformats.org/officeDocument/2006/relationships/hyperlink" Target="https://www.nj.gov/cgi-bin/education/csg/15/csg1a.pl?string=IK-12K-80-400&amp;maxhits=1000" TargetMode="External"/><Relationship Id="rId903" Type="http://schemas.openxmlformats.org/officeDocument/2006/relationships/hyperlink" Target="https://www.nj.gov/cgi-bin/education/csg/15/csg1a.pl?string=EK-8K-8751plus&amp;maxhits=1000" TargetMode="External"/><Relationship Id="rId1326" Type="http://schemas.openxmlformats.org/officeDocument/2006/relationships/hyperlink" Target="https://www.nj.gov/cgi-bin/education/csg/15/csg1a.pl?string=NK-12K-123500plus&amp;maxhits=1000" TargetMode="External"/><Relationship Id="rId1533" Type="http://schemas.openxmlformats.org/officeDocument/2006/relationships/hyperlink" Target="https://www.nj.gov/cgi-bin/education/csg/17/csg1a.pl?string=OCHARTER&amp;maxhits=1000" TargetMode="External"/><Relationship Id="rId1740" Type="http://schemas.openxmlformats.org/officeDocument/2006/relationships/hyperlink" Target="https://www.nj.gov/cgi-bin/education/csg/15/csg1a.pl?string=LK-12K-120-1800&amp;maxhits=1000" TargetMode="External"/><Relationship Id="rId4689" Type="http://schemas.openxmlformats.org/officeDocument/2006/relationships/hyperlink" Target="https://www.nj.gov/cgi-bin/education/csg/15/csg1a.pl?string=IK-12K-80-400&amp;maxhits=1000" TargetMode="External"/><Relationship Id="rId4896" Type="http://schemas.openxmlformats.org/officeDocument/2006/relationships/hyperlink" Target="https://www.nj.gov/cgi-bin/education/csg/17/csg1a.pl?string=OCHARTER&amp;maxhits=1000" TargetMode="External"/><Relationship Id="rId32" Type="http://schemas.openxmlformats.org/officeDocument/2006/relationships/hyperlink" Target="https://www.nj.gov/cgi-bin/education/csg/15/csg1a.pl?string=MK-12K-121800-3500&amp;maxhits=1000" TargetMode="External"/><Relationship Id="rId1600" Type="http://schemas.openxmlformats.org/officeDocument/2006/relationships/hyperlink" Target="https://www.nj.gov/cgi-bin/education/csg/19/csg1a.pl?string=EK-8K-8751plus&amp;maxhits=1000" TargetMode="External"/><Relationship Id="rId3498" Type="http://schemas.openxmlformats.org/officeDocument/2006/relationships/hyperlink" Target="https://www.nj.gov/cgi-bin/education/csg/15/csg1a.pl?string=LK-12K-120-1800&amp;maxhits=1000" TargetMode="External"/><Relationship Id="rId4549" Type="http://schemas.openxmlformats.org/officeDocument/2006/relationships/hyperlink" Target="https://www.nj.gov/cgi-bin/education/csg/15/csg1a.pl?string=EK-8K-8751plus&amp;maxhits=1000" TargetMode="External"/><Relationship Id="rId4756" Type="http://schemas.openxmlformats.org/officeDocument/2006/relationships/hyperlink" Target="https://www.nj.gov/cgi-bin/education/csg/15/csg1a.pl?string=NK-12K-123500plus&amp;maxhits=1000" TargetMode="External"/><Relationship Id="rId4963" Type="http://schemas.openxmlformats.org/officeDocument/2006/relationships/hyperlink" Target="https://www.nj.gov/cgi-bin/education/csg/19/csg1a.pl?string=DK-8K-8401-750&amp;maxhits=1000" TargetMode="External"/><Relationship Id="rId3358" Type="http://schemas.openxmlformats.org/officeDocument/2006/relationships/hyperlink" Target="https://www.nj.gov/cgi-bin/education/csg/15/csg1a.pl?string=JK-12K-8401-750&amp;maxhits=1000" TargetMode="External"/><Relationship Id="rId3565" Type="http://schemas.openxmlformats.org/officeDocument/2006/relationships/hyperlink" Target="https://www.nj.gov/cgi-bin/education/csg/15/csg1a.pl?string=NK-12K-123500plus&amp;maxhits=1000" TargetMode="External"/><Relationship Id="rId3772" Type="http://schemas.openxmlformats.org/officeDocument/2006/relationships/hyperlink" Target="https://www.nj.gov/cgi-bin/education/csg/15/csg1a.pl?string=EK-8K-8751plus&amp;maxhits=1000" TargetMode="External"/><Relationship Id="rId4409" Type="http://schemas.openxmlformats.org/officeDocument/2006/relationships/hyperlink" Target="https://www.nj.gov/cgi-bin/education/csg/15/csg1a.pl?string=NK-12K-123500plus&amp;maxhits=1000" TargetMode="External"/><Relationship Id="rId4616" Type="http://schemas.openxmlformats.org/officeDocument/2006/relationships/hyperlink" Target="https://www.nj.gov/cgi-bin/education/csg/15/csg1a.pl?string=JK-12K-8401-750&amp;maxhits=1000" TargetMode="External"/><Relationship Id="rId4823" Type="http://schemas.openxmlformats.org/officeDocument/2006/relationships/hyperlink" Target="https://www.nj.gov/cgi-bin/education/csg/17/csg1a.pl?string=OCHARTER&amp;maxhits=1000" TargetMode="External"/><Relationship Id="rId279" Type="http://schemas.openxmlformats.org/officeDocument/2006/relationships/hyperlink" Target="https://www.nj.gov/cgi-bin/education/csg/15/csg1a.pl?string=FG7-127-129-12&amp;maxhits=1000" TargetMode="External"/><Relationship Id="rId486" Type="http://schemas.openxmlformats.org/officeDocument/2006/relationships/hyperlink" Target="https://www.nj.gov/cgi-bin/education/csg/15/csg1a.pl?string=DK-8K-8401-750&amp;maxhits=1000" TargetMode="External"/><Relationship Id="rId693" Type="http://schemas.openxmlformats.org/officeDocument/2006/relationships/hyperlink" Target="https://www.nj.gov/cgi-bin/education/csg/17/csg1a.pl?string=OCHARTER&amp;maxhits=1000" TargetMode="External"/><Relationship Id="rId2167" Type="http://schemas.openxmlformats.org/officeDocument/2006/relationships/hyperlink" Target="https://www.nj.gov/cgi-bin/education/csg/15/csg1a.pl?string=AK-6K-6&amp;maxhits=1000" TargetMode="External"/><Relationship Id="rId2374" Type="http://schemas.openxmlformats.org/officeDocument/2006/relationships/hyperlink" Target="https://www.nj.gov/cgi-bin/education/csg/17/csg1a.pl?string=OCHARTER&amp;maxhits=1000" TargetMode="External"/><Relationship Id="rId2581" Type="http://schemas.openxmlformats.org/officeDocument/2006/relationships/hyperlink" Target="https://www.nj.gov/cgi-bin/education/csg/15/csg1a.pl?string=NK-12K-123500plus&amp;maxhits=1000" TargetMode="External"/><Relationship Id="rId3218" Type="http://schemas.openxmlformats.org/officeDocument/2006/relationships/hyperlink" Target="https://www.nj.gov/cgi-bin/education/csg/17/csg1a.pl?string=OCHARTER&amp;maxhits=1000" TargetMode="External"/><Relationship Id="rId3425" Type="http://schemas.openxmlformats.org/officeDocument/2006/relationships/hyperlink" Target="https://www.nj.gov/cgi-bin/education/csg/15/csg1a.pl?string=MK-12K-121800-3500&amp;maxhits=1000" TargetMode="External"/><Relationship Id="rId3632" Type="http://schemas.openxmlformats.org/officeDocument/2006/relationships/hyperlink" Target="https://www.nj.gov/cgi-bin/education/csg/15/csg1a.pl?string=OCHARTER&amp;maxhits=1000" TargetMode="External"/><Relationship Id="rId139" Type="http://schemas.openxmlformats.org/officeDocument/2006/relationships/hyperlink" Target="https://www.nj.gov/cgi-bin/education/csg/15/csg1a.pl?string=IK-12K-80-400&amp;maxhits=1000" TargetMode="External"/><Relationship Id="rId346" Type="http://schemas.openxmlformats.org/officeDocument/2006/relationships/hyperlink" Target="https://www.nj.gov/cgi-bin/education/csg/15/csg1a.pl?string=GG9-127-129-12&amp;maxhits=1000" TargetMode="External"/><Relationship Id="rId553" Type="http://schemas.openxmlformats.org/officeDocument/2006/relationships/hyperlink" Target="https://www.nj.gov/cgi-bin/education/csg/15/csg1a.pl?string=MK-12K-121800-3500&amp;maxhits=1000" TargetMode="External"/><Relationship Id="rId760" Type="http://schemas.openxmlformats.org/officeDocument/2006/relationships/hyperlink" Target="https://www.nj.gov/cgi-bin/education/csg/17/csg1a.pl?string=JK-12K-8401-750&amp;maxhits=1000" TargetMode="External"/><Relationship Id="rId1183" Type="http://schemas.openxmlformats.org/officeDocument/2006/relationships/hyperlink" Target="https://www.nj.gov/cgi-bin/education/csg/15/csg1a.pl?string=DK-8K-8401-750&amp;maxhits=1000" TargetMode="External"/><Relationship Id="rId1390" Type="http://schemas.openxmlformats.org/officeDocument/2006/relationships/hyperlink" Target="https://www.nj.gov/cgi-bin/education/csg/15/csg1a.pl?string=JK-12K-8401-750&amp;maxhits=1000" TargetMode="External"/><Relationship Id="rId2027" Type="http://schemas.openxmlformats.org/officeDocument/2006/relationships/hyperlink" Target="https://www.nj.gov/cgi-bin/education/csg/15/csg1a.pl?string=OCHARTER&amp;maxhits=1000" TargetMode="External"/><Relationship Id="rId2234" Type="http://schemas.openxmlformats.org/officeDocument/2006/relationships/hyperlink" Target="https://www.nj.gov/cgi-bin/education/csg/15/csg1a.pl?string=OCHARTER&amp;maxhits=1000" TargetMode="External"/><Relationship Id="rId2441" Type="http://schemas.openxmlformats.org/officeDocument/2006/relationships/hyperlink" Target="https://www.nj.gov/cgi-bin/education/csg/19/csg1a.pl?string=NK-12K-123500plus&amp;maxhits=1000" TargetMode="External"/><Relationship Id="rId5597" Type="http://schemas.openxmlformats.org/officeDocument/2006/relationships/hyperlink" Target="https://www.nj.gov/cgi-bin/education/csg/15/csg1a.pl?string=QCOUNTYVOC&amp;maxhits=1000" TargetMode="External"/><Relationship Id="rId206" Type="http://schemas.openxmlformats.org/officeDocument/2006/relationships/hyperlink" Target="https://www.nj.gov/cgi-bin/education/csg/15/csg1a.pl?string=MK-12K-121800-3500&amp;maxhits=1000" TargetMode="External"/><Relationship Id="rId413" Type="http://schemas.openxmlformats.org/officeDocument/2006/relationships/hyperlink" Target="https://www.nj.gov/cgi-bin/education/csg/15/csg1a.pl?string=GG9-127-129-12&amp;maxhits=1000" TargetMode="External"/><Relationship Id="rId1043" Type="http://schemas.openxmlformats.org/officeDocument/2006/relationships/hyperlink" Target="https://www.nj.gov/cgi-bin/education/csg/15/csg1a.pl?string=OCHARTER&amp;maxhits=1000" TargetMode="External"/><Relationship Id="rId4199" Type="http://schemas.openxmlformats.org/officeDocument/2006/relationships/hyperlink" Target="https://www.nj.gov/cgi-bin/education/csg/15/csg1a.pl?string=JK-12K-8401-750&amp;maxhits=1000" TargetMode="External"/><Relationship Id="rId620" Type="http://schemas.openxmlformats.org/officeDocument/2006/relationships/hyperlink" Target="https://www.nj.gov/cgi-bin/education/csg/15/csg1a.pl?string=OCHARTER&amp;maxhits=1000" TargetMode="External"/><Relationship Id="rId1250" Type="http://schemas.openxmlformats.org/officeDocument/2006/relationships/hyperlink" Target="https://www.nj.gov/cgi-bin/education/csg/15/csg1a.pl?string=LK-12K-120-1800&amp;maxhits=1000" TargetMode="External"/><Relationship Id="rId2301" Type="http://schemas.openxmlformats.org/officeDocument/2006/relationships/hyperlink" Target="https://www.nj.gov/cgi-bin/education/csg/15/csg1a.pl?string=KK-12K-8751plus&amp;maxhits=1000" TargetMode="External"/><Relationship Id="rId4059" Type="http://schemas.openxmlformats.org/officeDocument/2006/relationships/hyperlink" Target="https://www.nj.gov/cgi-bin/education/csg/17/csg1a.pl?string=OCHARTER&amp;maxhits=1000" TargetMode="External"/><Relationship Id="rId5457" Type="http://schemas.openxmlformats.org/officeDocument/2006/relationships/hyperlink" Target="https://www.nj.gov/cgi-bin/education/csg/15/csg1a.pl?string=NK-12K-123500plus&amp;maxhits=1000" TargetMode="External"/><Relationship Id="rId5664" Type="http://schemas.openxmlformats.org/officeDocument/2006/relationships/hyperlink" Target="https://www.nj.gov/cgi-bin/education/csg/17/csg1a.pl?string=OCHARTER&amp;maxhits=1000" TargetMode="External"/><Relationship Id="rId1110" Type="http://schemas.openxmlformats.org/officeDocument/2006/relationships/hyperlink" Target="https://www.nj.gov/cgi-bin/education/csg/15/csg1a.pl?string=AK-6K-6&amp;maxhits=1000" TargetMode="External"/><Relationship Id="rId4266" Type="http://schemas.openxmlformats.org/officeDocument/2006/relationships/hyperlink" Target="https://www.nj.gov/cgi-bin/education/csg/15/csg1a.pl?string=EK-8K-8751plus&amp;maxhits=1000" TargetMode="External"/><Relationship Id="rId4473" Type="http://schemas.openxmlformats.org/officeDocument/2006/relationships/hyperlink" Target="https://www.nj.gov/cgi-bin/education/csg/15/csg1a.pl?string=IK-12K-80-400&amp;maxhits=1000" TargetMode="External"/><Relationship Id="rId4680" Type="http://schemas.openxmlformats.org/officeDocument/2006/relationships/hyperlink" Target="https://www.nj.gov/cgi-bin/education/csg/15/csg1a.pl?string=LK-12K-120-1800&amp;maxhits=1000" TargetMode="External"/><Relationship Id="rId5317" Type="http://schemas.openxmlformats.org/officeDocument/2006/relationships/hyperlink" Target="https://www.nj.gov/cgi-bin/education/csg/15/csg1a.pl?string=BK-8K-6&amp;maxhits=1000" TargetMode="External"/><Relationship Id="rId5524" Type="http://schemas.openxmlformats.org/officeDocument/2006/relationships/hyperlink" Target="https://www.nj.gov/cgi-bin/education/csg/15/csg1a.pl?string=IK-12K-80-400&amp;maxhits=1000" TargetMode="External"/><Relationship Id="rId5731" Type="http://schemas.openxmlformats.org/officeDocument/2006/relationships/hyperlink" Target="https://www.nj.gov/cgi-bin/education/csg/19/csg1a.pl?string=JK-12K-8401-750&amp;maxhits=1000" TargetMode="External"/><Relationship Id="rId1927" Type="http://schemas.openxmlformats.org/officeDocument/2006/relationships/hyperlink" Target="https://www.nj.gov/cgi-bin/education/csg/15/csg1a.pl?string=OCHARTER&amp;maxhits=1000" TargetMode="External"/><Relationship Id="rId3075" Type="http://schemas.openxmlformats.org/officeDocument/2006/relationships/hyperlink" Target="https://www.nj.gov/cgi-bin/education/csg/15/csg1a.pl?string=GG9-127-129-12&amp;maxhits=1000" TargetMode="External"/><Relationship Id="rId3282" Type="http://schemas.openxmlformats.org/officeDocument/2006/relationships/hyperlink" Target="https://www.nj.gov/cgi-bin/education/csg/19/csg1a.pl?string=NK-12K-123500plus&amp;maxhits=1000" TargetMode="External"/><Relationship Id="rId4126" Type="http://schemas.openxmlformats.org/officeDocument/2006/relationships/hyperlink" Target="https://www.nj.gov/cgi-bin/education/csg/19/csg1a.pl?string=JK-12K-8401-750&amp;maxhits=1000" TargetMode="External"/><Relationship Id="rId4333" Type="http://schemas.openxmlformats.org/officeDocument/2006/relationships/hyperlink" Target="https://www.nj.gov/cgi-bin/education/csg/15/csg1a.pl?string=EK-8K-8751plus&amp;maxhits=1000" TargetMode="External"/><Relationship Id="rId4540" Type="http://schemas.openxmlformats.org/officeDocument/2006/relationships/hyperlink" Target="https://www.nj.gov/cgi-bin/education/csg/15/csg1a.pl?string=OCHARTER&amp;maxhits=1000" TargetMode="External"/><Relationship Id="rId2091" Type="http://schemas.openxmlformats.org/officeDocument/2006/relationships/hyperlink" Target="https://www.nj.gov/cgi-bin/education/csg/15/csg1a.pl?string=NK-12K-123500plus&amp;maxhits=1000" TargetMode="External"/><Relationship Id="rId3142" Type="http://schemas.openxmlformats.org/officeDocument/2006/relationships/hyperlink" Target="https://www.nj.gov/cgi-bin/education/csg/14/csg1a.pl?string=DK-8K-8401-750&amp;maxhits=1000" TargetMode="External"/><Relationship Id="rId4400" Type="http://schemas.openxmlformats.org/officeDocument/2006/relationships/hyperlink" Target="https://www.nj.gov/cgi-bin/education/csg/15/csg1a.pl?string=AK-6K-6&amp;maxhits=1000" TargetMode="External"/><Relationship Id="rId270" Type="http://schemas.openxmlformats.org/officeDocument/2006/relationships/hyperlink" Target="https://www.nj.gov/cgi-bin/education/csg/15/csg1a.pl?string=OCHARTER&amp;maxhits=1000" TargetMode="External"/><Relationship Id="rId3002" Type="http://schemas.openxmlformats.org/officeDocument/2006/relationships/hyperlink" Target="https://www.nj.gov/cgi-bin/education/csg/15/csg1a.pl?string=FG7-127-129-12&amp;maxhits=1000" TargetMode="External"/><Relationship Id="rId130" Type="http://schemas.openxmlformats.org/officeDocument/2006/relationships/hyperlink" Target="https://www.nj.gov/cgi-bin/education/csg/15/csg1a.pl?string=IK-12K-80-400&amp;maxhits=1000" TargetMode="External"/><Relationship Id="rId3959" Type="http://schemas.openxmlformats.org/officeDocument/2006/relationships/hyperlink" Target="https://www.nj.gov/cgi-bin/education/csg/15/csg1a.pl?string=FG7-127-129-12&amp;maxhits=1000" TargetMode="External"/><Relationship Id="rId5174" Type="http://schemas.openxmlformats.org/officeDocument/2006/relationships/hyperlink" Target="https://www.nj.gov/cgi-bin/education/csg/15/csg1a.pl?string=MK-12K-121800-3500&amp;maxhits=1000" TargetMode="External"/><Relationship Id="rId5381" Type="http://schemas.openxmlformats.org/officeDocument/2006/relationships/hyperlink" Target="https://www.nj.gov/cgi-bin/education/csg/15/csg1a.pl?string=GG9-127-129-12&amp;maxhits=1000" TargetMode="External"/><Relationship Id="rId2768" Type="http://schemas.openxmlformats.org/officeDocument/2006/relationships/hyperlink" Target="https://www.nj.gov/cgi-bin/education/csg/15/csg1a.pl?string=FG7-127-129-12&amp;maxhits=1000" TargetMode="External"/><Relationship Id="rId2975" Type="http://schemas.openxmlformats.org/officeDocument/2006/relationships/hyperlink" Target="https://www.nj.gov/cgi-bin/education/csg/15/csg1a.pl?string=EK-8K-8751plus&amp;maxhits=1000" TargetMode="External"/><Relationship Id="rId3819" Type="http://schemas.openxmlformats.org/officeDocument/2006/relationships/hyperlink" Target="https://www.nj.gov/cgi-bin/education/csg/15/csg1a.pl?string=AK-6K-6&amp;maxhits=1000" TargetMode="External"/><Relationship Id="rId5034" Type="http://schemas.openxmlformats.org/officeDocument/2006/relationships/hyperlink" Target="https://www.nj.gov/cgi-bin/education/csg/15/csg1a.pl?string=LK-12K-120-1800&amp;maxhits=1000" TargetMode="External"/><Relationship Id="rId947" Type="http://schemas.openxmlformats.org/officeDocument/2006/relationships/hyperlink" Target="https://www.nj.gov/cgi-bin/education/csg/15/csg1a.pl?string=LK-12K-120-1800&amp;maxhits=1000" TargetMode="External"/><Relationship Id="rId1577" Type="http://schemas.openxmlformats.org/officeDocument/2006/relationships/hyperlink" Target="https://www.nj.gov/cgi-bin/education/csg/17/csg1a.pl?string=OCHARTER&amp;maxhits=1000" TargetMode="External"/><Relationship Id="rId1784" Type="http://schemas.openxmlformats.org/officeDocument/2006/relationships/hyperlink" Target="https://www.nj.gov/cgi-bin/education/csg/15/csg1a.pl?string=EK-8K-8751plus&amp;maxhits=1000" TargetMode="External"/><Relationship Id="rId1991" Type="http://schemas.openxmlformats.org/officeDocument/2006/relationships/hyperlink" Target="https://www.nj.gov/cgi-bin/education/csg/15/csg1a.pl?string=CK-8K-80-400&amp;maxhits=1000" TargetMode="External"/><Relationship Id="rId2628" Type="http://schemas.openxmlformats.org/officeDocument/2006/relationships/hyperlink" Target="https://www.nj.gov/cgi-bin/education/csg/15/csg1a.pl?string=OCHARTER&amp;maxhits=1000" TargetMode="External"/><Relationship Id="rId2835" Type="http://schemas.openxmlformats.org/officeDocument/2006/relationships/hyperlink" Target="https://www.nj.gov/cgi-bin/education/csg/15/csg1a.pl?string=CK-8K-80-400&amp;maxhits=1000" TargetMode="External"/><Relationship Id="rId4190" Type="http://schemas.openxmlformats.org/officeDocument/2006/relationships/hyperlink" Target="https://www.nj.gov/cgi-bin/education/csg/15/csg1a.pl?string=NK-12K-123500plus&amp;maxhits=1000" TargetMode="External"/><Relationship Id="rId5241" Type="http://schemas.openxmlformats.org/officeDocument/2006/relationships/hyperlink" Target="https://www.nj.gov/cgi-bin/education/csg/15/csg1a.pl?string=MK-12K-121800-3500&amp;maxhits=1000" TargetMode="External"/><Relationship Id="rId76" Type="http://schemas.openxmlformats.org/officeDocument/2006/relationships/hyperlink" Target="https://www.nj.gov/cgi-bin/education/csg/15/csg1a.pl?string=DK-8K-8401-750&amp;maxhits=1000" TargetMode="External"/><Relationship Id="rId807" Type="http://schemas.openxmlformats.org/officeDocument/2006/relationships/hyperlink" Target="https://www.nj.gov/cgi-bin/education/csg/19/csg1a.pl?string=HK-12K-6&amp;maxhits=1000" TargetMode="External"/><Relationship Id="rId1437" Type="http://schemas.openxmlformats.org/officeDocument/2006/relationships/hyperlink" Target="https://www.nj.gov/cgi-bin/education/csg/15/csg1a.pl?string=OCHARTER&amp;maxhits=1000" TargetMode="External"/><Relationship Id="rId1644" Type="http://schemas.openxmlformats.org/officeDocument/2006/relationships/hyperlink" Target="https://www.nj.gov/cgi-bin/education/csg/19/csg1a.pl?string=DK-8K-8401-750&amp;maxhits=1000" TargetMode="External"/><Relationship Id="rId1851" Type="http://schemas.openxmlformats.org/officeDocument/2006/relationships/hyperlink" Target="https://www.nj.gov/cgi-bin/education/csg/15/csg1a.pl?string=NK-12K-123500plus&amp;maxhits=1000" TargetMode="External"/><Relationship Id="rId2902" Type="http://schemas.openxmlformats.org/officeDocument/2006/relationships/hyperlink" Target="https://www.nj.gov/cgi-bin/education/csg/15/csg1a.pl?string=MK-12K-121800-3500&amp;maxhits=1000" TargetMode="External"/><Relationship Id="rId4050" Type="http://schemas.openxmlformats.org/officeDocument/2006/relationships/hyperlink" Target="https://www.nj.gov/cgi-bin/education/csg/17/csg1a.pl?string=OCHARTER&amp;maxhits=1000" TargetMode="External"/><Relationship Id="rId5101" Type="http://schemas.openxmlformats.org/officeDocument/2006/relationships/hyperlink" Target="https://www.nj.gov/cgi-bin/education/csg/15/csg1a.pl?string=LK-12K-120-1800&amp;maxhits=1000" TargetMode="External"/><Relationship Id="rId1504" Type="http://schemas.openxmlformats.org/officeDocument/2006/relationships/hyperlink" Target="https://www.nj.gov/cgi-bin/education/csg/14/csg1a.pl?string=NK-12K-123500plus&amp;maxhits=1000" TargetMode="External"/><Relationship Id="rId1711" Type="http://schemas.openxmlformats.org/officeDocument/2006/relationships/hyperlink" Target="https://www.nj.gov/cgi-bin/education/csg/15/csg1a.pl?string=DK-8K-8401-750&amp;maxhits=1000" TargetMode="External"/><Relationship Id="rId4867" Type="http://schemas.openxmlformats.org/officeDocument/2006/relationships/hyperlink" Target="https://www.nj.gov/cgi-bin/education/csg/17/csg1a.pl?string=OCHARTER&amp;maxhits=1000" TargetMode="External"/><Relationship Id="rId3469" Type="http://schemas.openxmlformats.org/officeDocument/2006/relationships/hyperlink" Target="https://www.nj.gov/cgi-bin/education/csg/15/csg1a.pl?string=OCHARTER&amp;maxhits=1000" TargetMode="External"/><Relationship Id="rId3676" Type="http://schemas.openxmlformats.org/officeDocument/2006/relationships/hyperlink" Target="https://www.nj.gov/cgi-bin/education/csg/15/csg1a.pl?string=QCOUNTYVOC&amp;maxhits=1000" TargetMode="External"/><Relationship Id="rId597" Type="http://schemas.openxmlformats.org/officeDocument/2006/relationships/hyperlink" Target="https://www.nj.gov/cgi-bin/education/csg/15/csg1a.pl?string=LK-12K-120-1800&amp;maxhits=1000" TargetMode="External"/><Relationship Id="rId2278" Type="http://schemas.openxmlformats.org/officeDocument/2006/relationships/hyperlink" Target="https://www.nj.gov/cgi-bin/education/csg/15/csg1a.pl?string=MK-12K-121800-3500&amp;maxhits=1000" TargetMode="External"/><Relationship Id="rId2485" Type="http://schemas.openxmlformats.org/officeDocument/2006/relationships/hyperlink" Target="https://www.nj.gov/cgi-bin/education/csg/15/csg1a.pl?string=KK-12K-8751plus&amp;maxhits=1000" TargetMode="External"/><Relationship Id="rId3329" Type="http://schemas.openxmlformats.org/officeDocument/2006/relationships/hyperlink" Target="https://www.nj.gov/cgi-bin/education/csg/15/csg1a.pl?string=EK-8K-8751plus&amp;maxhits=1000" TargetMode="External"/><Relationship Id="rId3883" Type="http://schemas.openxmlformats.org/officeDocument/2006/relationships/hyperlink" Target="https://www.nj.gov/cgi-bin/education/csg/15/csg1a.pl?string=LK-12K-120-1800&amp;maxhits=1000" TargetMode="External"/><Relationship Id="rId4727" Type="http://schemas.openxmlformats.org/officeDocument/2006/relationships/hyperlink" Target="https://www.nj.gov/cgi-bin/education/csg/15/csg1a.pl?string=JK-12K-8401-750&amp;maxhits=1000" TargetMode="External"/><Relationship Id="rId4934" Type="http://schemas.openxmlformats.org/officeDocument/2006/relationships/hyperlink" Target="https://www.nj.gov/cgi-bin/education/csg/19/csg1a.pl?string=AK-6K-6&amp;maxhits=1000" TargetMode="External"/><Relationship Id="rId457" Type="http://schemas.openxmlformats.org/officeDocument/2006/relationships/hyperlink" Target="https://www.nj.gov/cgi-bin/education/csg/15/csg1a.pl?string=EK-8K-8751plus&amp;maxhits=1000" TargetMode="External"/><Relationship Id="rId1087" Type="http://schemas.openxmlformats.org/officeDocument/2006/relationships/hyperlink" Target="https://www.nj.gov/cgi-bin/education/csg/15/csg1a.pl?string=OCHARTER&amp;maxhits=1000" TargetMode="External"/><Relationship Id="rId1294" Type="http://schemas.openxmlformats.org/officeDocument/2006/relationships/hyperlink" Target="https://www.nj.gov/cgi-bin/education/csg/15/csg1a.pl?string=MK-12K-121800-3500&amp;maxhits=1000" TargetMode="External"/><Relationship Id="rId2138" Type="http://schemas.openxmlformats.org/officeDocument/2006/relationships/hyperlink" Target="https://www.nj.gov/cgi-bin/education/csg/15/csg1a.pl?string=NK-12K-123500plus&amp;maxhits=1000" TargetMode="External"/><Relationship Id="rId2692" Type="http://schemas.openxmlformats.org/officeDocument/2006/relationships/hyperlink" Target="https://www.nj.gov/cgi-bin/education/csg/15/csg1a.pl?string=KK-12K-8751plus&amp;maxhits=1000" TargetMode="External"/><Relationship Id="rId3536" Type="http://schemas.openxmlformats.org/officeDocument/2006/relationships/hyperlink" Target="https://www.nj.gov/cgi-bin/education/csg/15/csg1a.pl?string=JK-12K-8401-750&amp;maxhits=1000" TargetMode="External"/><Relationship Id="rId3743" Type="http://schemas.openxmlformats.org/officeDocument/2006/relationships/hyperlink" Target="https://www.nj.gov/cgi-bin/education/csg/15/csg1a.pl?string=CK-8K-80-400&amp;maxhits=1000" TargetMode="External"/><Relationship Id="rId3950" Type="http://schemas.openxmlformats.org/officeDocument/2006/relationships/hyperlink" Target="https://www.nj.gov/cgi-bin/education/csg/15/csg1a.pl?string=AK-6K-6&amp;maxhits=1000" TargetMode="External"/><Relationship Id="rId664" Type="http://schemas.openxmlformats.org/officeDocument/2006/relationships/hyperlink" Target="https://www.nj.gov/cgi-bin/education/csg/14/csg1a.pl?string=CK-8K-80-400&amp;maxhits=1000" TargetMode="External"/><Relationship Id="rId871" Type="http://schemas.openxmlformats.org/officeDocument/2006/relationships/hyperlink" Target="https://www.nj.gov/cgi-bin/education/csg/15/csg1a.pl?string=MK-12K-121800-3500&amp;maxhits=1000" TargetMode="External"/><Relationship Id="rId2345" Type="http://schemas.openxmlformats.org/officeDocument/2006/relationships/hyperlink" Target="https://www.nj.gov/cgi-bin/education/csg/17/csg1a.pl?string=DK-8K-8401-750&amp;maxhits=1000" TargetMode="External"/><Relationship Id="rId2552" Type="http://schemas.openxmlformats.org/officeDocument/2006/relationships/hyperlink" Target="https://www.nj.gov/cgi-bin/education/csg/15/csg1a.pl?string=IK-12K-80-400&amp;maxhits=1000" TargetMode="External"/><Relationship Id="rId3603" Type="http://schemas.openxmlformats.org/officeDocument/2006/relationships/hyperlink" Target="https://www.nj.gov/cgi-bin/education/csg/15/csg1a.pl?string=KK-12K-8751plus&amp;maxhits=1000" TargetMode="External"/><Relationship Id="rId3810" Type="http://schemas.openxmlformats.org/officeDocument/2006/relationships/hyperlink" Target="https://www.nj.gov/cgi-bin/education/csg/15/csg1a.pl?string=NK-12K-123500plus&amp;maxhits=1000" TargetMode="External"/><Relationship Id="rId317" Type="http://schemas.openxmlformats.org/officeDocument/2006/relationships/hyperlink" Target="https://www.nj.gov/cgi-bin/education/csg/15/csg1a.pl?string=OCHARTER&amp;maxhits=1000" TargetMode="External"/><Relationship Id="rId524" Type="http://schemas.openxmlformats.org/officeDocument/2006/relationships/hyperlink" Target="https://www.nj.gov/cgi-bin/education/csg/15/csg1a.pl?string=NK-12K-123500plus&amp;maxhits=1000" TargetMode="External"/><Relationship Id="rId731" Type="http://schemas.openxmlformats.org/officeDocument/2006/relationships/hyperlink" Target="https://www.nj.gov/cgi-bin/education/csg/17/csg1a.pl?string=LK-12K-120-1800&amp;maxhits=1000" TargetMode="External"/><Relationship Id="rId1154" Type="http://schemas.openxmlformats.org/officeDocument/2006/relationships/hyperlink" Target="https://www.nj.gov/cgi-bin/education/csg/15/csg1a.pl?string=OCHARTER&amp;maxhits=1000" TargetMode="External"/><Relationship Id="rId1361" Type="http://schemas.openxmlformats.org/officeDocument/2006/relationships/hyperlink" Target="https://www.nj.gov/cgi-bin/education/csg/15/csg1a.pl?string=NK-12K-123500plus&amp;maxhits=1000" TargetMode="External"/><Relationship Id="rId2205" Type="http://schemas.openxmlformats.org/officeDocument/2006/relationships/hyperlink" Target="https://www.nj.gov/cgi-bin/education/csg/15/csg1a.pl?string=IK-12K-80-400&amp;maxhits=1000" TargetMode="External"/><Relationship Id="rId2412" Type="http://schemas.openxmlformats.org/officeDocument/2006/relationships/hyperlink" Target="https://www.nj.gov/cgi-bin/education/csg/17/csg1a.pl?string=OCHARTER&amp;maxhits=1000" TargetMode="External"/><Relationship Id="rId5568" Type="http://schemas.openxmlformats.org/officeDocument/2006/relationships/hyperlink" Target="https://www.nj.gov/cgi-bin/education/csg/15/csg1a.pl?string=MK-12K-121800-3500&amp;maxhits=1000" TargetMode="External"/><Relationship Id="rId5775" Type="http://schemas.openxmlformats.org/officeDocument/2006/relationships/hyperlink" Target="https://www.nj.gov/cgi-bin/education/csg/19/csg1a.pl?string=HK-12K-6&amp;maxhits=1000" TargetMode="External"/><Relationship Id="rId1014" Type="http://schemas.openxmlformats.org/officeDocument/2006/relationships/hyperlink" Target="https://www.nj.gov/cgi-bin/education/csg/15/csg1a.pl?string=LK-12K-120-1800&amp;maxhits=1000" TargetMode="External"/><Relationship Id="rId1221" Type="http://schemas.openxmlformats.org/officeDocument/2006/relationships/hyperlink" Target="https://www.nj.gov/cgi-bin/education/csg/15/csg1a.pl?string=NK-12K-123500plus&amp;maxhits=1000" TargetMode="External"/><Relationship Id="rId4377" Type="http://schemas.openxmlformats.org/officeDocument/2006/relationships/hyperlink" Target="https://www.nj.gov/cgi-bin/education/csg/15/csg1a.pl?string=OCHARTER&amp;maxhits=1000" TargetMode="External"/><Relationship Id="rId4584" Type="http://schemas.openxmlformats.org/officeDocument/2006/relationships/hyperlink" Target="https://www.nj.gov/cgi-bin/education/csg/15/csg1a.pl?string=IK-12K-80-400&amp;maxhits=1000" TargetMode="External"/><Relationship Id="rId4791" Type="http://schemas.openxmlformats.org/officeDocument/2006/relationships/hyperlink" Target="https://www.nj.gov/cgi-bin/education/csg/15/csg1a.pl?string=OCHARTER&amp;maxhits=1000" TargetMode="External"/><Relationship Id="rId5428" Type="http://schemas.openxmlformats.org/officeDocument/2006/relationships/hyperlink" Target="https://www.nj.gov/cgi-bin/education/csg/15/csg1a.pl?string=EK-8K-8751plus&amp;maxhits=1000" TargetMode="External"/><Relationship Id="rId5635" Type="http://schemas.openxmlformats.org/officeDocument/2006/relationships/hyperlink" Target="https://www.nj.gov/cgi-bin/education/csg/14/csg1a.pl?string=AK-6K-6&amp;maxhits=1000" TargetMode="External"/><Relationship Id="rId3186" Type="http://schemas.openxmlformats.org/officeDocument/2006/relationships/hyperlink" Target="https://www.nj.gov/cgi-bin/education/csg/17/csg1a.pl?string=OCHARTER&amp;maxhits=1000" TargetMode="External"/><Relationship Id="rId3393" Type="http://schemas.openxmlformats.org/officeDocument/2006/relationships/hyperlink" Target="https://www.nj.gov/cgi-bin/education/csg/15/csg1a.pl?string=GG9-127-129-12&amp;maxhits=1000" TargetMode="External"/><Relationship Id="rId4237" Type="http://schemas.openxmlformats.org/officeDocument/2006/relationships/hyperlink" Target="https://www.nj.gov/cgi-bin/education/csg/15/csg1a.pl?string=NK-12K-123500plus&amp;maxhits=1000" TargetMode="External"/><Relationship Id="rId4444" Type="http://schemas.openxmlformats.org/officeDocument/2006/relationships/hyperlink" Target="https://www.nj.gov/cgi-bin/education/csg/15/csg1a.pl?string=AK-6K-6&amp;maxhits=1000" TargetMode="External"/><Relationship Id="rId4651" Type="http://schemas.openxmlformats.org/officeDocument/2006/relationships/hyperlink" Target="https://www.nj.gov/cgi-bin/education/csg/15/csg1a.pl?string=AK-6K-6&amp;maxhits=1000" TargetMode="External"/><Relationship Id="rId3046" Type="http://schemas.openxmlformats.org/officeDocument/2006/relationships/hyperlink" Target="https://www.nj.gov/cgi-bin/education/csg/15/csg1a.pl?string=JK-12K-8401-750&amp;maxhits=1000" TargetMode="External"/><Relationship Id="rId3253" Type="http://schemas.openxmlformats.org/officeDocument/2006/relationships/hyperlink" Target="https://www.nj.gov/cgi-bin/education/csg/19/csg1a.pl?string=EK-8K-8751plus&amp;maxhits=1000" TargetMode="External"/><Relationship Id="rId3460" Type="http://schemas.openxmlformats.org/officeDocument/2006/relationships/hyperlink" Target="https://www.nj.gov/cgi-bin/education/csg/15/csg1a.pl?string=CK-8K-80-400&amp;maxhits=1000" TargetMode="External"/><Relationship Id="rId4304" Type="http://schemas.openxmlformats.org/officeDocument/2006/relationships/hyperlink" Target="https://www.nj.gov/cgi-bin/education/csg/15/csg1a.pl?string=OCHARTER&amp;maxhits=1000" TargetMode="External"/><Relationship Id="rId5702" Type="http://schemas.openxmlformats.org/officeDocument/2006/relationships/hyperlink" Target="https://www.nj.gov/cgi-bin/education/csg/17/csg1a.pl?string=OCHARTER&amp;maxhits=1000" TargetMode="External"/><Relationship Id="rId174" Type="http://schemas.openxmlformats.org/officeDocument/2006/relationships/hyperlink" Target="https://www.nj.gov/cgi-bin/education/csg/15/csg1a.pl?string=LK-12K-120-1800&amp;maxhits=1000" TargetMode="External"/><Relationship Id="rId381" Type="http://schemas.openxmlformats.org/officeDocument/2006/relationships/hyperlink" Target="https://www.nj.gov/cgi-bin/education/csg/15/csg1a.pl?string=LK-12K-120-1800&amp;maxhits=1000" TargetMode="External"/><Relationship Id="rId2062" Type="http://schemas.openxmlformats.org/officeDocument/2006/relationships/hyperlink" Target="https://www.nj.gov/cgi-bin/education/csg/15/csg1a.pl?string=JK-12K-8401-750&amp;maxhits=1000" TargetMode="External"/><Relationship Id="rId3113" Type="http://schemas.openxmlformats.org/officeDocument/2006/relationships/hyperlink" Target="https://www.nj.gov/cgi-bin/education/csg/15/csg1a.pl?string=QCOUNTYVOC&amp;maxhits=1000" TargetMode="External"/><Relationship Id="rId4511" Type="http://schemas.openxmlformats.org/officeDocument/2006/relationships/hyperlink" Target="https://www.nj.gov/cgi-bin/education/csg/15/csg1a.pl?string=OCHARTER&amp;maxhits=1000" TargetMode="External"/><Relationship Id="rId241" Type="http://schemas.openxmlformats.org/officeDocument/2006/relationships/hyperlink" Target="https://www.nj.gov/cgi-bin/education/csg/15/csg1a.pl?string=AK-6K-6&amp;maxhits=1000" TargetMode="External"/><Relationship Id="rId3320" Type="http://schemas.openxmlformats.org/officeDocument/2006/relationships/hyperlink" Target="https://www.nj.gov/cgi-bin/education/csg/15/csg1a.pl?string=DK-8K-8401-750&amp;maxhits=1000" TargetMode="External"/><Relationship Id="rId5078" Type="http://schemas.openxmlformats.org/officeDocument/2006/relationships/hyperlink" Target="https://www.nj.gov/cgi-bin/education/csg/15/csg1a.pl?string=QCOUNTYVOC&amp;maxhits=1000" TargetMode="External"/><Relationship Id="rId2879" Type="http://schemas.openxmlformats.org/officeDocument/2006/relationships/hyperlink" Target="https://www.nj.gov/cgi-bin/education/csg/15/csg1a.pl?string=NK-12K-123500plus&amp;maxhits=1000" TargetMode="External"/><Relationship Id="rId5285" Type="http://schemas.openxmlformats.org/officeDocument/2006/relationships/hyperlink" Target="https://www.nj.gov/cgi-bin/education/csg/15/csg1a.pl?string=OCHARTER&amp;maxhits=1000" TargetMode="External"/><Relationship Id="rId5492" Type="http://schemas.openxmlformats.org/officeDocument/2006/relationships/hyperlink" Target="https://www.nj.gov/cgi-bin/education/csg/15/csg1a.pl?string=NK-12K-123500plus&amp;maxhits=1000" TargetMode="External"/><Relationship Id="rId101" Type="http://schemas.openxmlformats.org/officeDocument/2006/relationships/hyperlink" Target="https://www.nj.gov/cgi-bin/education/csg/15/csg1a.pl?string=MK-12K-121800-3500&amp;maxhits=1000" TargetMode="External"/><Relationship Id="rId1688" Type="http://schemas.openxmlformats.org/officeDocument/2006/relationships/hyperlink" Target="https://www.nj.gov/cgi-bin/education/csg/15/csg1a.pl?string=MK-12K-121800-3500&amp;maxhits=1000" TargetMode="External"/><Relationship Id="rId1895" Type="http://schemas.openxmlformats.org/officeDocument/2006/relationships/hyperlink" Target="https://www.nj.gov/cgi-bin/education/csg/15/csg1a.pl?string=OCHARTER&amp;maxhits=1000" TargetMode="External"/><Relationship Id="rId2739" Type="http://schemas.openxmlformats.org/officeDocument/2006/relationships/hyperlink" Target="https://www.nj.gov/cgi-bin/education/csg/15/csg1a.pl?string=OCHARTER&amp;maxhits=1000" TargetMode="External"/><Relationship Id="rId2946" Type="http://schemas.openxmlformats.org/officeDocument/2006/relationships/hyperlink" Target="https://www.nj.gov/cgi-bin/education/csg/15/csg1a.pl?string=GG9-127-129-12&amp;maxhits=1000" TargetMode="External"/><Relationship Id="rId4094" Type="http://schemas.openxmlformats.org/officeDocument/2006/relationships/hyperlink" Target="https://www.nj.gov/cgi-bin/education/csg/19/csg1a.pl?string=NK-12K-123500plus&amp;maxhits=1000" TargetMode="External"/><Relationship Id="rId5145" Type="http://schemas.openxmlformats.org/officeDocument/2006/relationships/hyperlink" Target="https://www.nj.gov/cgi-bin/education/csg/15/csg1a.pl?string=OCHARTER&amp;maxhits=1000" TargetMode="External"/><Relationship Id="rId5352" Type="http://schemas.openxmlformats.org/officeDocument/2006/relationships/hyperlink" Target="https://www.nj.gov/cgi-bin/education/csg/15/csg1a.pl?string=MK-12K-121800-3500&amp;maxhits=1000" TargetMode="External"/><Relationship Id="rId918" Type="http://schemas.openxmlformats.org/officeDocument/2006/relationships/hyperlink" Target="https://www.nj.gov/cgi-bin/education/csg/15/csg1a.pl?string=JK-12K-8401-750&amp;maxhits=1000" TargetMode="External"/><Relationship Id="rId1548" Type="http://schemas.openxmlformats.org/officeDocument/2006/relationships/hyperlink" Target="https://www.nj.gov/cgi-bin/education/csg/17/csg1a.pl?string=OCHARTER&amp;maxhits=1000" TargetMode="External"/><Relationship Id="rId1755" Type="http://schemas.openxmlformats.org/officeDocument/2006/relationships/hyperlink" Target="https://www.nj.gov/cgi-bin/education/csg/15/csg1a.pl?string=LK-12K-120-1800&amp;maxhits=1000" TargetMode="External"/><Relationship Id="rId4161" Type="http://schemas.openxmlformats.org/officeDocument/2006/relationships/hyperlink" Target="https://www.nj.gov/cgi-bin/education/csg/15/csg1a.pl?string=EK-8K-8751plus&amp;maxhits=1000" TargetMode="External"/><Relationship Id="rId5005" Type="http://schemas.openxmlformats.org/officeDocument/2006/relationships/hyperlink" Target="https://www.nj.gov/cgi-bin/education/csg/15/csg1a.pl?string=EK-8K-8751plus&amp;maxhits=1000" TargetMode="External"/><Relationship Id="rId5212" Type="http://schemas.openxmlformats.org/officeDocument/2006/relationships/hyperlink" Target="https://www.nj.gov/cgi-bin/education/csg/15/csg1a.pl?string=OCHARTER&amp;maxhits=1000" TargetMode="External"/><Relationship Id="rId1408" Type="http://schemas.openxmlformats.org/officeDocument/2006/relationships/hyperlink" Target="https://www.nj.gov/cgi-bin/education/csg/15/csg1a.pl?string=DK-8K-8401-750&amp;maxhits=1000" TargetMode="External"/><Relationship Id="rId1962" Type="http://schemas.openxmlformats.org/officeDocument/2006/relationships/hyperlink" Target="https://www.nj.gov/cgi-bin/education/csg/15/csg1a.pl?string=OCHARTER&amp;maxhits=1000" TargetMode="External"/><Relationship Id="rId2806" Type="http://schemas.openxmlformats.org/officeDocument/2006/relationships/hyperlink" Target="https://www.nj.gov/cgi-bin/education/csg/15/csg1a.pl?string=NK-12K-123500plus&amp;maxhits=1000" TargetMode="External"/><Relationship Id="rId4021" Type="http://schemas.openxmlformats.org/officeDocument/2006/relationships/hyperlink" Target="https://www.nj.gov/cgi-bin/education/csg/17/csg1a.pl?string=OCHARTER&amp;maxhits=1000" TargetMode="External"/><Relationship Id="rId47" Type="http://schemas.openxmlformats.org/officeDocument/2006/relationships/hyperlink" Target="https://www.nj.gov/cgi-bin/education/csg/15/csg1a.pl?string=OCHARTER&amp;maxhits=1000" TargetMode="External"/><Relationship Id="rId1615" Type="http://schemas.openxmlformats.org/officeDocument/2006/relationships/hyperlink" Target="https://www.nj.gov/cgi-bin/education/csg/19/csg1a.pl?string=MK-12K-121800-3500&amp;maxhits=1000" TargetMode="External"/><Relationship Id="rId1822" Type="http://schemas.openxmlformats.org/officeDocument/2006/relationships/hyperlink" Target="https://www.nj.gov/cgi-bin/education/csg/15/csg1a.pl?string=MK-12K-121800-3500&amp;maxhits=1000" TargetMode="External"/><Relationship Id="rId4978" Type="http://schemas.openxmlformats.org/officeDocument/2006/relationships/hyperlink" Target="https://www.nj.gov/cgi-bin/education/csg/15/csg1a.pl?string=IK-12K-80-400&amp;maxhits=1000" TargetMode="External"/><Relationship Id="rId3787" Type="http://schemas.openxmlformats.org/officeDocument/2006/relationships/hyperlink" Target="https://www.nj.gov/cgi-bin/education/csg/15/csg1a.pl?string=GG9-127-129-12&amp;maxhits=1000" TargetMode="External"/><Relationship Id="rId3994" Type="http://schemas.openxmlformats.org/officeDocument/2006/relationships/hyperlink" Target="https://www.nj.gov/cgi-bin/education/csg/17/csg1a.pl?string=JK-12K-8401-750&amp;maxhits=1000" TargetMode="External"/><Relationship Id="rId4838" Type="http://schemas.openxmlformats.org/officeDocument/2006/relationships/hyperlink" Target="https://www.nj.gov/cgi-bin/education/csg/17/csg1a.pl?string=OCHARTER&amp;maxhits=1000" TargetMode="External"/><Relationship Id="rId2389" Type="http://schemas.openxmlformats.org/officeDocument/2006/relationships/hyperlink" Target="https://www.nj.gov/cgi-bin/education/csg/17/csg1a.pl?string=OCHARTER&amp;maxhits=1000" TargetMode="External"/><Relationship Id="rId2596" Type="http://schemas.openxmlformats.org/officeDocument/2006/relationships/hyperlink" Target="https://www.nj.gov/cgi-bin/education/csg/15/csg1a.pl?string=AK-6K-6&amp;maxhits=1000" TargetMode="External"/><Relationship Id="rId3647" Type="http://schemas.openxmlformats.org/officeDocument/2006/relationships/hyperlink" Target="https://www.nj.gov/cgi-bin/education/csg/15/csg1a.pl?string=CK-8K-80-400&amp;maxhits=1000" TargetMode="External"/><Relationship Id="rId3854" Type="http://schemas.openxmlformats.org/officeDocument/2006/relationships/hyperlink" Target="https://www.nj.gov/cgi-bin/education/csg/15/csg1a.pl?string=EK-8K-8751plus&amp;maxhits=1000" TargetMode="External"/><Relationship Id="rId4905" Type="http://schemas.openxmlformats.org/officeDocument/2006/relationships/hyperlink" Target="https://www.nj.gov/cgi-bin/education/csg/19/csg1a.pl?string=GG9-127-129-12&amp;maxhits=1000" TargetMode="External"/><Relationship Id="rId568" Type="http://schemas.openxmlformats.org/officeDocument/2006/relationships/hyperlink" Target="https://www.nj.gov/cgi-bin/education/csg/15/csg1a.pl?string=NK-12K-123500plus&amp;maxhits=1000" TargetMode="External"/><Relationship Id="rId775" Type="http://schemas.openxmlformats.org/officeDocument/2006/relationships/hyperlink" Target="https://www.nj.gov/cgi-bin/education/csg/19/csg1a.pl?string=DK-8K-8401-750&amp;maxhits=1000" TargetMode="External"/><Relationship Id="rId982" Type="http://schemas.openxmlformats.org/officeDocument/2006/relationships/hyperlink" Target="https://www.nj.gov/cgi-bin/education/csg/15/csg1a.pl?string=JK-12K-8401-750&amp;maxhits=1000" TargetMode="External"/><Relationship Id="rId1198" Type="http://schemas.openxmlformats.org/officeDocument/2006/relationships/hyperlink" Target="https://www.nj.gov/cgi-bin/education/csg/15/csg1a.pl?string=NK-12K-123500plus&amp;maxhits=1000" TargetMode="External"/><Relationship Id="rId2249" Type="http://schemas.openxmlformats.org/officeDocument/2006/relationships/hyperlink" Target="https://www.nj.gov/cgi-bin/education/csg/15/csg1a.pl?string=FG7-127-129-12&amp;maxhits=1000" TargetMode="External"/><Relationship Id="rId2456" Type="http://schemas.openxmlformats.org/officeDocument/2006/relationships/hyperlink" Target="https://www.nj.gov/cgi-bin/education/csg/19/csg1a.pl?string=NK-12K-123500plus&amp;maxhits=1000" TargetMode="External"/><Relationship Id="rId2663" Type="http://schemas.openxmlformats.org/officeDocument/2006/relationships/hyperlink" Target="https://www.nj.gov/cgi-bin/education/csg/15/csg1a.pl?string=HK-12K-6&amp;maxhits=1000" TargetMode="External"/><Relationship Id="rId2870" Type="http://schemas.openxmlformats.org/officeDocument/2006/relationships/hyperlink" Target="https://www.nj.gov/cgi-bin/education/csg/15/csg1a.pl?string=JK-12K-8401-750&amp;maxhits=1000" TargetMode="External"/><Relationship Id="rId3507" Type="http://schemas.openxmlformats.org/officeDocument/2006/relationships/hyperlink" Target="https://www.nj.gov/cgi-bin/education/csg/15/csg1a.pl?string=NK-12K-123500plus&amp;maxhits=1000" TargetMode="External"/><Relationship Id="rId3714" Type="http://schemas.openxmlformats.org/officeDocument/2006/relationships/hyperlink" Target="https://www.nj.gov/cgi-bin/education/csg/15/csg1a.pl?string=AK-6K-6&amp;maxhits=1000" TargetMode="External"/><Relationship Id="rId3921" Type="http://schemas.openxmlformats.org/officeDocument/2006/relationships/hyperlink" Target="https://www.nj.gov/cgi-bin/education/csg/15/csg1a.pl?string=OCHARTER&amp;maxhits=1000" TargetMode="External"/><Relationship Id="rId428" Type="http://schemas.openxmlformats.org/officeDocument/2006/relationships/hyperlink" Target="https://www.nj.gov/cgi-bin/education/csg/15/csg1a.pl?string=NK-12K-123500plus&amp;maxhits=1000" TargetMode="External"/><Relationship Id="rId635" Type="http://schemas.openxmlformats.org/officeDocument/2006/relationships/hyperlink" Target="https://www.nj.gov/cgi-bin/education/csg/15/csg1a.pl?string=LK-12K-120-1800&amp;maxhits=1000" TargetMode="External"/><Relationship Id="rId842" Type="http://schemas.openxmlformats.org/officeDocument/2006/relationships/hyperlink" Target="https://www.nj.gov/cgi-bin/education/csg/15/csg1a.pl?string=GG9-127-129-12&amp;maxhits=1000" TargetMode="External"/><Relationship Id="rId1058" Type="http://schemas.openxmlformats.org/officeDocument/2006/relationships/hyperlink" Target="https://www.nj.gov/cgi-bin/education/csg/15/csg1a.pl?string=OCHARTER&amp;maxhits=1000" TargetMode="External"/><Relationship Id="rId1265" Type="http://schemas.openxmlformats.org/officeDocument/2006/relationships/hyperlink" Target="https://www.nj.gov/cgi-bin/education/csg/15/csg1a.pl?string=DK-8K-8401-750&amp;maxhits=1000" TargetMode="External"/><Relationship Id="rId1472" Type="http://schemas.openxmlformats.org/officeDocument/2006/relationships/hyperlink" Target="https://www.nj.gov/cgi-bin/education/csg/15/csg1a.pl?string=AK-6K-6&amp;maxhits=1000" TargetMode="External"/><Relationship Id="rId2109" Type="http://schemas.openxmlformats.org/officeDocument/2006/relationships/hyperlink" Target="https://www.nj.gov/cgi-bin/education/csg/15/csg1a.pl?string=DK-8K-8401-750&amp;maxhits=1000" TargetMode="External"/><Relationship Id="rId2316" Type="http://schemas.openxmlformats.org/officeDocument/2006/relationships/hyperlink" Target="https://www.nj.gov/cgi-bin/education/csg/14/csg1a.pl?string=EK-8K-8751plus&amp;maxhits=1000" TargetMode="External"/><Relationship Id="rId2523" Type="http://schemas.openxmlformats.org/officeDocument/2006/relationships/hyperlink" Target="https://www.nj.gov/cgi-bin/education/csg/15/csg1a.pl?string=DK-8K-8401-750&amp;maxhits=1000" TargetMode="External"/><Relationship Id="rId2730" Type="http://schemas.openxmlformats.org/officeDocument/2006/relationships/hyperlink" Target="https://www.nj.gov/cgi-bin/education/csg/15/csg1a.pl?string=OCHARTER&amp;maxhits=1000" TargetMode="External"/><Relationship Id="rId5679" Type="http://schemas.openxmlformats.org/officeDocument/2006/relationships/hyperlink" Target="https://www.nj.gov/cgi-bin/education/csg/17/csg1a.pl?string=OCHARTER&amp;maxhits=1000" TargetMode="External"/><Relationship Id="rId702" Type="http://schemas.openxmlformats.org/officeDocument/2006/relationships/hyperlink" Target="https://www.nj.gov/cgi-bin/education/csg/17/csg1a.pl?string=OCHARTER&amp;maxhits=1000" TargetMode="External"/><Relationship Id="rId1125" Type="http://schemas.openxmlformats.org/officeDocument/2006/relationships/hyperlink" Target="https://www.nj.gov/cgi-bin/education/csg/15/csg1a.pl?string=AK-6K-6&amp;maxhits=1000" TargetMode="External"/><Relationship Id="rId1332" Type="http://schemas.openxmlformats.org/officeDocument/2006/relationships/hyperlink" Target="https://www.nj.gov/cgi-bin/education/csg/15/csg1a.pl?string=IK-12K-80-400&amp;maxhits=1000" TargetMode="External"/><Relationship Id="rId4488" Type="http://schemas.openxmlformats.org/officeDocument/2006/relationships/hyperlink" Target="https://www.nj.gov/cgi-bin/education/csg/15/csg1a.pl?string=CK-8K-80-400&amp;maxhits=1000" TargetMode="External"/><Relationship Id="rId4695" Type="http://schemas.openxmlformats.org/officeDocument/2006/relationships/hyperlink" Target="https://www.nj.gov/cgi-bin/education/csg/15/csg1a.pl?string=LK-12K-120-1800&amp;maxhits=1000" TargetMode="External"/><Relationship Id="rId5539" Type="http://schemas.openxmlformats.org/officeDocument/2006/relationships/hyperlink" Target="https://www.nj.gov/cgi-bin/education/csg/15/csg1a.pl?string=LK-12K-120-1800&amp;maxhits=1000" TargetMode="External"/><Relationship Id="rId3297" Type="http://schemas.openxmlformats.org/officeDocument/2006/relationships/hyperlink" Target="https://www.nj.gov/cgi-bin/education/csg/19/csg1a.pl?string=MK-12K-121800-3500&amp;maxhits=1000" TargetMode="External"/><Relationship Id="rId4348" Type="http://schemas.openxmlformats.org/officeDocument/2006/relationships/hyperlink" Target="https://www.nj.gov/cgi-bin/education/csg/15/csg1a.pl?string=KK-12K-8751plus&amp;maxhits=1000" TargetMode="External"/><Relationship Id="rId5746" Type="http://schemas.openxmlformats.org/officeDocument/2006/relationships/hyperlink" Target="https://www.nj.gov/cgi-bin/education/csg/19/csg1a.pl?string=DK-8K-8401-750&amp;maxhits=1000" TargetMode="External"/><Relationship Id="rId3157" Type="http://schemas.openxmlformats.org/officeDocument/2006/relationships/hyperlink" Target="https://www.nj.gov/cgi-bin/education/csg/14/csg1a.pl?string=LK-12K-120-1800&amp;maxhits=1000" TargetMode="External"/><Relationship Id="rId4555" Type="http://schemas.openxmlformats.org/officeDocument/2006/relationships/hyperlink" Target="https://www.nj.gov/cgi-bin/education/csg/15/csg1a.pl?string=MK-12K-121800-3500&amp;maxhits=1000" TargetMode="External"/><Relationship Id="rId4762" Type="http://schemas.openxmlformats.org/officeDocument/2006/relationships/hyperlink" Target="https://www.nj.gov/cgi-bin/education/csg/15/csg1a.pl?string=MK-12K-121800-3500&amp;maxhits=1000" TargetMode="External"/><Relationship Id="rId5606" Type="http://schemas.openxmlformats.org/officeDocument/2006/relationships/hyperlink" Target="https://www.nj.gov/cgi-bin/education/csg/15/csg1a.pl?string=AK-6K-6&amp;maxhits=1000" TargetMode="External"/><Relationship Id="rId285" Type="http://schemas.openxmlformats.org/officeDocument/2006/relationships/hyperlink" Target="https://www.nj.gov/cgi-bin/education/csg/15/csg1a.pl?string=MK-12K-121800-3500&amp;maxhits=1000" TargetMode="External"/><Relationship Id="rId3364" Type="http://schemas.openxmlformats.org/officeDocument/2006/relationships/hyperlink" Target="https://www.nj.gov/cgi-bin/education/csg/15/csg1a.pl?string=NK-12K-123500plus&amp;maxhits=1000" TargetMode="External"/><Relationship Id="rId3571" Type="http://schemas.openxmlformats.org/officeDocument/2006/relationships/hyperlink" Target="https://www.nj.gov/cgi-bin/education/csg/15/csg1a.pl?string=OCHARTER&amp;maxhits=1000" TargetMode="External"/><Relationship Id="rId4208" Type="http://schemas.openxmlformats.org/officeDocument/2006/relationships/hyperlink" Target="https://www.nj.gov/cgi-bin/education/csg/15/csg1a.pl?string=IK-12K-80-400&amp;maxhits=1000" TargetMode="External"/><Relationship Id="rId4415" Type="http://schemas.openxmlformats.org/officeDocument/2006/relationships/hyperlink" Target="https://www.nj.gov/cgi-bin/education/csg/15/csg1a.pl?string=FG7-127-129-12&amp;maxhits=1000" TargetMode="External"/><Relationship Id="rId4622" Type="http://schemas.openxmlformats.org/officeDocument/2006/relationships/hyperlink" Target="https://www.nj.gov/cgi-bin/education/csg/15/csg1a.pl?string=NK-12K-123500plus&amp;maxhits=1000" TargetMode="External"/><Relationship Id="rId492" Type="http://schemas.openxmlformats.org/officeDocument/2006/relationships/hyperlink" Target="https://www.nj.gov/cgi-bin/education/csg/15/csg1a.pl?string=GG9-127-129-12&amp;maxhits=1000" TargetMode="External"/><Relationship Id="rId2173" Type="http://schemas.openxmlformats.org/officeDocument/2006/relationships/hyperlink" Target="https://www.nj.gov/cgi-bin/education/csg/15/csg1a.pl?string=AK-6K-6&amp;maxhits=1000" TargetMode="External"/><Relationship Id="rId2380" Type="http://schemas.openxmlformats.org/officeDocument/2006/relationships/hyperlink" Target="https://www.nj.gov/cgi-bin/education/csg/17/csg1a.pl?string=OCHARTER&amp;maxhits=1000" TargetMode="External"/><Relationship Id="rId3017" Type="http://schemas.openxmlformats.org/officeDocument/2006/relationships/hyperlink" Target="https://www.nj.gov/cgi-bin/education/csg/15/csg1a.pl?string=NK-12K-123500plus&amp;maxhits=1000" TargetMode="External"/><Relationship Id="rId3224" Type="http://schemas.openxmlformats.org/officeDocument/2006/relationships/hyperlink" Target="https://www.nj.gov/cgi-bin/education/csg/17/csg1a.pl?string=OCHARTER&amp;maxhits=1000" TargetMode="External"/><Relationship Id="rId3431" Type="http://schemas.openxmlformats.org/officeDocument/2006/relationships/hyperlink" Target="https://www.nj.gov/cgi-bin/education/csg/15/csg1a.pl?string=LK-12K-120-1800&amp;maxhits=1000" TargetMode="External"/><Relationship Id="rId145" Type="http://schemas.openxmlformats.org/officeDocument/2006/relationships/hyperlink" Target="https://www.nj.gov/cgi-bin/education/csg/15/csg1a.pl?string=IK-12K-80-400&amp;maxhits=1000" TargetMode="External"/><Relationship Id="rId352" Type="http://schemas.openxmlformats.org/officeDocument/2006/relationships/hyperlink" Target="https://www.nj.gov/cgi-bin/education/csg/15/csg1a.pl?string=GG9-127-129-12&amp;maxhits=1000" TargetMode="External"/><Relationship Id="rId2033" Type="http://schemas.openxmlformats.org/officeDocument/2006/relationships/hyperlink" Target="https://www.nj.gov/cgi-bin/education/csg/15/csg1a.pl?string=NK-12K-123500plus&amp;maxhits=1000" TargetMode="External"/><Relationship Id="rId2240" Type="http://schemas.openxmlformats.org/officeDocument/2006/relationships/hyperlink" Target="https://www.nj.gov/cgi-bin/education/csg/15/csg1a.pl?string=DK-8K-8401-750&amp;maxhits=1000" TargetMode="External"/><Relationship Id="rId5189" Type="http://schemas.openxmlformats.org/officeDocument/2006/relationships/hyperlink" Target="https://www.nj.gov/cgi-bin/education/csg/15/csg1a.pl?string=CK-8K-80-400&amp;maxhits=1000" TargetMode="External"/><Relationship Id="rId5396" Type="http://schemas.openxmlformats.org/officeDocument/2006/relationships/hyperlink" Target="https://www.nj.gov/cgi-bin/education/csg/15/csg1a.pl?string=NK-12K-123500plus&amp;maxhits=1000" TargetMode="External"/><Relationship Id="rId212" Type="http://schemas.openxmlformats.org/officeDocument/2006/relationships/hyperlink" Target="https://www.nj.gov/cgi-bin/education/csg/15/csg1a.pl?string=IK-12K-80-400&amp;maxhits=1000" TargetMode="External"/><Relationship Id="rId1799" Type="http://schemas.openxmlformats.org/officeDocument/2006/relationships/hyperlink" Target="https://www.nj.gov/cgi-bin/education/csg/15/csg1a.pl?string=EK-8K-8751plus&amp;maxhits=1000" TargetMode="External"/><Relationship Id="rId2100" Type="http://schemas.openxmlformats.org/officeDocument/2006/relationships/hyperlink" Target="https://www.nj.gov/cgi-bin/education/csg/15/csg1a.pl?string=IK-12K-80-400&amp;maxhits=1000" TargetMode="External"/><Relationship Id="rId5049" Type="http://schemas.openxmlformats.org/officeDocument/2006/relationships/hyperlink" Target="https://www.nj.gov/cgi-bin/education/csg/15/csg1a.pl?string=GG9-127-129-12&amp;maxhits=1000" TargetMode="External"/><Relationship Id="rId5256" Type="http://schemas.openxmlformats.org/officeDocument/2006/relationships/hyperlink" Target="https://www.nj.gov/cgi-bin/education/csg/15/csg1a.pl?string=JK-12K-8401-750&amp;maxhits=1000" TargetMode="External"/><Relationship Id="rId5463" Type="http://schemas.openxmlformats.org/officeDocument/2006/relationships/hyperlink" Target="https://www.nj.gov/cgi-bin/education/csg/15/csg1a.pl?string=IK-12K-80-400&amp;maxhits=1000" TargetMode="External"/><Relationship Id="rId5670" Type="http://schemas.openxmlformats.org/officeDocument/2006/relationships/hyperlink" Target="https://www.nj.gov/cgi-bin/education/csg/17/csg1a.pl?string=OCHARTER&amp;maxhits=1000" TargetMode="External"/><Relationship Id="rId4065" Type="http://schemas.openxmlformats.org/officeDocument/2006/relationships/hyperlink" Target="https://www.nj.gov/cgi-bin/education/csg/17/csg1a.pl?string=MK-12K-121800-3500&amp;maxhits=1000" TargetMode="External"/><Relationship Id="rId4272" Type="http://schemas.openxmlformats.org/officeDocument/2006/relationships/hyperlink" Target="https://www.nj.gov/cgi-bin/education/csg/15/csg1a.pl?string=FG7-127-129-12&amp;maxhits=1000" TargetMode="External"/><Relationship Id="rId5116" Type="http://schemas.openxmlformats.org/officeDocument/2006/relationships/hyperlink" Target="https://www.nj.gov/cgi-bin/education/csg/15/csg1a.pl?string=CK-8K-80-400&amp;maxhits=1000" TargetMode="External"/><Relationship Id="rId5323" Type="http://schemas.openxmlformats.org/officeDocument/2006/relationships/hyperlink" Target="https://www.nj.gov/cgi-bin/education/csg/15/csg1a.pl?string=DK-8K-8401-750&amp;maxhits=1000" TargetMode="External"/><Relationship Id="rId1659" Type="http://schemas.openxmlformats.org/officeDocument/2006/relationships/hyperlink" Target="https://www.nj.gov/cgi-bin/education/csg/15/csg1a.pl?string=PCSSD&amp;maxhits=1000" TargetMode="External"/><Relationship Id="rId1866" Type="http://schemas.openxmlformats.org/officeDocument/2006/relationships/hyperlink" Target="https://www.nj.gov/cgi-bin/education/csg/15/csg1a.pl?string=LK-12K-120-1800&amp;maxhits=1000" TargetMode="External"/><Relationship Id="rId2917" Type="http://schemas.openxmlformats.org/officeDocument/2006/relationships/hyperlink" Target="https://www.nj.gov/cgi-bin/education/csg/15/csg1a.pl?string=GG9-127-129-12&amp;maxhits=1000" TargetMode="External"/><Relationship Id="rId3081" Type="http://schemas.openxmlformats.org/officeDocument/2006/relationships/hyperlink" Target="https://www.nj.gov/cgi-bin/education/csg/15/csg1a.pl?string=LK-12K-120-1800&amp;maxhits=1000" TargetMode="External"/><Relationship Id="rId4132" Type="http://schemas.openxmlformats.org/officeDocument/2006/relationships/hyperlink" Target="https://www.nj.gov/cgi-bin/education/csg/19/csg1a.pl?string=CK-8K-80-400&amp;maxhits=1000" TargetMode="External"/><Relationship Id="rId5530" Type="http://schemas.openxmlformats.org/officeDocument/2006/relationships/hyperlink" Target="https://www.nj.gov/cgi-bin/education/csg/15/csg1a.pl?string=JK-12K-8401-750&amp;maxhits=1000" TargetMode="External"/><Relationship Id="rId1519" Type="http://schemas.openxmlformats.org/officeDocument/2006/relationships/hyperlink" Target="https://www.nj.gov/cgi-bin/education/csg/17/csg1a.pl?string=OCHARTER&amp;maxhits=1000" TargetMode="External"/><Relationship Id="rId1726" Type="http://schemas.openxmlformats.org/officeDocument/2006/relationships/hyperlink" Target="https://www.nj.gov/cgi-bin/education/csg/15/csg1a.pl?string=LK-12K-120-1800&amp;maxhits=1000" TargetMode="External"/><Relationship Id="rId1933" Type="http://schemas.openxmlformats.org/officeDocument/2006/relationships/hyperlink" Target="https://www.nj.gov/cgi-bin/education/csg/15/csg1a.pl?string=LK-12K-120-1800&amp;maxhits=1000" TargetMode="External"/><Relationship Id="rId18" Type="http://schemas.openxmlformats.org/officeDocument/2006/relationships/hyperlink" Target="https://www.nj.gov/cgi-bin/education/csg/15/csg1a.pl?string=GG9-127-129-12&amp;maxhits=1000" TargetMode="External"/><Relationship Id="rId3898" Type="http://schemas.openxmlformats.org/officeDocument/2006/relationships/hyperlink" Target="https://www.nj.gov/cgi-bin/education/csg/15/csg1a.pl?string=AK-6K-6&amp;maxhits=1000" TargetMode="External"/><Relationship Id="rId4949" Type="http://schemas.openxmlformats.org/officeDocument/2006/relationships/hyperlink" Target="https://www.nj.gov/cgi-bin/education/csg/19/csg1a.pl?string=IK-12K-80-400&amp;maxhits=1000" TargetMode="External"/><Relationship Id="rId3758" Type="http://schemas.openxmlformats.org/officeDocument/2006/relationships/hyperlink" Target="https://www.nj.gov/cgi-bin/education/csg/15/csg1a.pl?string=DK-8K-8401-750&amp;maxhits=1000" TargetMode="External"/><Relationship Id="rId3965" Type="http://schemas.openxmlformats.org/officeDocument/2006/relationships/hyperlink" Target="https://www.nj.gov/cgi-bin/education/csg/15/csg1a.pl?string=QCOUNTYVOC&amp;maxhits=1000" TargetMode="External"/><Relationship Id="rId4809" Type="http://schemas.openxmlformats.org/officeDocument/2006/relationships/hyperlink" Target="https://www.nj.gov/cgi-bin/education/csg/14/csg1a.pl?string=AK-6K-6&amp;maxhits=1000" TargetMode="External"/><Relationship Id="rId679" Type="http://schemas.openxmlformats.org/officeDocument/2006/relationships/hyperlink" Target="https://www.nj.gov/cgi-bin/education/csg/17/csg1a.pl?string=OCHARTER&amp;maxhits=1000" TargetMode="External"/><Relationship Id="rId886" Type="http://schemas.openxmlformats.org/officeDocument/2006/relationships/hyperlink" Target="https://www.nj.gov/cgi-bin/education/csg/15/csg1a.pl?string=EK-8K-8751plus&amp;maxhits=1000" TargetMode="External"/><Relationship Id="rId2567" Type="http://schemas.openxmlformats.org/officeDocument/2006/relationships/hyperlink" Target="https://www.nj.gov/cgi-bin/education/csg/15/csg1a.pl?string=MK-12K-121800-3500&amp;maxhits=1000" TargetMode="External"/><Relationship Id="rId2774" Type="http://schemas.openxmlformats.org/officeDocument/2006/relationships/hyperlink" Target="https://www.nj.gov/cgi-bin/education/csg/15/csg1a.pl?string=FG7-127-129-12&amp;maxhits=1000" TargetMode="External"/><Relationship Id="rId3618" Type="http://schemas.openxmlformats.org/officeDocument/2006/relationships/hyperlink" Target="https://www.nj.gov/cgi-bin/education/csg/15/csg1a.pl?string=OCHARTER&amp;maxhits=1000" TargetMode="External"/><Relationship Id="rId5180" Type="http://schemas.openxmlformats.org/officeDocument/2006/relationships/hyperlink" Target="https://www.nj.gov/cgi-bin/education/csg/15/csg1a.pl?string=IK-12K-80-400&amp;maxhits=1000" TargetMode="External"/><Relationship Id="rId2" Type="http://schemas.openxmlformats.org/officeDocument/2006/relationships/hyperlink" Target="https://www.nj.gov/cgi-bin/education/csg/15/csg1a.pl?string=NK-12K-123500plus&amp;maxhits=1000" TargetMode="External"/><Relationship Id="rId539" Type="http://schemas.openxmlformats.org/officeDocument/2006/relationships/hyperlink" Target="https://www.nj.gov/cgi-bin/education/csg/15/csg1a.pl?string=NK-12K-123500plus&amp;maxhits=1000" TargetMode="External"/><Relationship Id="rId746" Type="http://schemas.openxmlformats.org/officeDocument/2006/relationships/hyperlink" Target="https://www.nj.gov/cgi-bin/education/csg/17/csg1a.pl?string=OCHARTER&amp;maxhits=1000" TargetMode="External"/><Relationship Id="rId1169" Type="http://schemas.openxmlformats.org/officeDocument/2006/relationships/hyperlink" Target="https://www.nj.gov/cgi-bin/education/csg/15/csg1a.pl?string=CK-8K-80-400&amp;maxhits=1000" TargetMode="External"/><Relationship Id="rId1376" Type="http://schemas.openxmlformats.org/officeDocument/2006/relationships/hyperlink" Target="https://www.nj.gov/cgi-bin/education/csg/15/csg1a.pl?string=IK-12K-80-400&amp;maxhits=1000" TargetMode="External"/><Relationship Id="rId1583" Type="http://schemas.openxmlformats.org/officeDocument/2006/relationships/hyperlink" Target="https://www.nj.gov/cgi-bin/education/csg/17/csg1a.pl?string=OCHARTER&amp;maxhits=1000" TargetMode="External"/><Relationship Id="rId2427" Type="http://schemas.openxmlformats.org/officeDocument/2006/relationships/hyperlink" Target="https://www.nj.gov/cgi-bin/education/csg/19/csg1a.pl?string=EK-8K-8751plus&amp;maxhits=1000" TargetMode="External"/><Relationship Id="rId2981" Type="http://schemas.openxmlformats.org/officeDocument/2006/relationships/hyperlink" Target="https://www.nj.gov/cgi-bin/education/csg/15/csg1a.pl?string=AK-6K-6&amp;maxhits=1000" TargetMode="External"/><Relationship Id="rId3825" Type="http://schemas.openxmlformats.org/officeDocument/2006/relationships/hyperlink" Target="https://www.nj.gov/cgi-bin/education/csg/15/csg1a.pl?string=FG7-127-129-12&amp;maxhits=1000" TargetMode="External"/><Relationship Id="rId5040" Type="http://schemas.openxmlformats.org/officeDocument/2006/relationships/hyperlink" Target="https://www.nj.gov/cgi-bin/education/csg/15/csg1a.pl?string=GG9-127-129-12&amp;maxhits=1000" TargetMode="External"/><Relationship Id="rId953" Type="http://schemas.openxmlformats.org/officeDocument/2006/relationships/hyperlink" Target="https://www.nj.gov/cgi-bin/education/csg/15/csg1a.pl?string=DK-8K-8401-750&amp;maxhits=1000" TargetMode="External"/><Relationship Id="rId1029" Type="http://schemas.openxmlformats.org/officeDocument/2006/relationships/hyperlink" Target="https://www.nj.gov/cgi-bin/education/csg/15/csg1a.pl?string=JK-12K-8401-750&amp;maxhits=1000" TargetMode="External"/><Relationship Id="rId1236" Type="http://schemas.openxmlformats.org/officeDocument/2006/relationships/hyperlink" Target="https://www.nj.gov/cgi-bin/education/csg/15/csg1a.pl?string=IK-12K-80-400&amp;maxhits=1000" TargetMode="External"/><Relationship Id="rId1790" Type="http://schemas.openxmlformats.org/officeDocument/2006/relationships/hyperlink" Target="https://www.nj.gov/cgi-bin/education/csg/15/csg1a.pl?string=NK-12K-123500plus&amp;maxhits=1000" TargetMode="External"/><Relationship Id="rId2634" Type="http://schemas.openxmlformats.org/officeDocument/2006/relationships/hyperlink" Target="https://www.nj.gov/cgi-bin/education/csg/15/csg1a.pl?string=LK-12K-120-1800&amp;maxhits=1000" TargetMode="External"/><Relationship Id="rId2841" Type="http://schemas.openxmlformats.org/officeDocument/2006/relationships/hyperlink" Target="https://www.nj.gov/cgi-bin/education/csg/15/csg1a.pl?string=NK-12K-123500plus&amp;maxhits=1000" TargetMode="External"/><Relationship Id="rId82" Type="http://schemas.openxmlformats.org/officeDocument/2006/relationships/hyperlink" Target="https://www.nj.gov/cgi-bin/education/csg/15/csg1a.pl?string=GG9-127-129-12&amp;maxhits=1000" TargetMode="External"/><Relationship Id="rId606" Type="http://schemas.openxmlformats.org/officeDocument/2006/relationships/hyperlink" Target="https://www.nj.gov/cgi-bin/education/csg/15/csg1a.pl?string=MK-12K-121800-3500&amp;maxhits=1000" TargetMode="External"/><Relationship Id="rId813" Type="http://schemas.openxmlformats.org/officeDocument/2006/relationships/hyperlink" Target="https://www.nj.gov/cgi-bin/education/csg/19/csg1a.pl?string=MK-12K-121800-3500&amp;maxhits=1000" TargetMode="External"/><Relationship Id="rId1443" Type="http://schemas.openxmlformats.org/officeDocument/2006/relationships/hyperlink" Target="https://www.nj.gov/cgi-bin/education/csg/15/csg1a.pl?string=LK-12K-120-1800&amp;maxhits=1000" TargetMode="External"/><Relationship Id="rId1650" Type="http://schemas.openxmlformats.org/officeDocument/2006/relationships/hyperlink" Target="https://www.nj.gov/cgi-bin/education/csg/19/csg1a.pl?string=JK-12K-8401-750&amp;maxhits=1000" TargetMode="External"/><Relationship Id="rId2701" Type="http://schemas.openxmlformats.org/officeDocument/2006/relationships/hyperlink" Target="https://www.nj.gov/cgi-bin/education/csg/15/csg1a.pl?string=GG9-127-129-12&amp;maxhits=1000" TargetMode="External"/><Relationship Id="rId4599" Type="http://schemas.openxmlformats.org/officeDocument/2006/relationships/hyperlink" Target="https://www.nj.gov/cgi-bin/education/csg/15/csg1a.pl?string=MK-12K-121800-3500&amp;maxhits=1000" TargetMode="External"/><Relationship Id="rId1303" Type="http://schemas.openxmlformats.org/officeDocument/2006/relationships/hyperlink" Target="https://www.nj.gov/cgi-bin/education/csg/15/csg1a.pl?string=GG9-127-129-12&amp;maxhits=1000" TargetMode="External"/><Relationship Id="rId1510" Type="http://schemas.openxmlformats.org/officeDocument/2006/relationships/hyperlink" Target="https://www.nj.gov/cgi-bin/education/csg/17/csg1a.pl?string=JK-12K-8401-750&amp;maxhits=1000" TargetMode="External"/><Relationship Id="rId4459" Type="http://schemas.openxmlformats.org/officeDocument/2006/relationships/hyperlink" Target="https://www.nj.gov/cgi-bin/education/csg/15/csg1a.pl?string=NK-12K-123500plus&amp;maxhits=1000" TargetMode="External"/><Relationship Id="rId4666" Type="http://schemas.openxmlformats.org/officeDocument/2006/relationships/hyperlink" Target="https://www.nj.gov/cgi-bin/education/csg/15/csg1a.pl?string=EK-8K-8751plus&amp;maxhits=1000" TargetMode="External"/><Relationship Id="rId4873" Type="http://schemas.openxmlformats.org/officeDocument/2006/relationships/hyperlink" Target="https://www.nj.gov/cgi-bin/education/csg/17/csg1a.pl?string=OCHARTER&amp;maxhits=1000" TargetMode="External"/><Relationship Id="rId5717" Type="http://schemas.openxmlformats.org/officeDocument/2006/relationships/hyperlink" Target="https://www.nj.gov/cgi-bin/education/csg/17/csg1a.pl?string=OCHARTER&amp;maxhits=1000" TargetMode="External"/><Relationship Id="rId3268" Type="http://schemas.openxmlformats.org/officeDocument/2006/relationships/hyperlink" Target="https://www.nj.gov/cgi-bin/education/csg/19/csg1a.pl?string=KK-12K-8751plus&amp;maxhits=1000" TargetMode="External"/><Relationship Id="rId3475" Type="http://schemas.openxmlformats.org/officeDocument/2006/relationships/hyperlink" Target="https://www.nj.gov/cgi-bin/education/csg/15/csg1a.pl?string=NK-12K-123500plus&amp;maxhits=1000" TargetMode="External"/><Relationship Id="rId3682" Type="http://schemas.openxmlformats.org/officeDocument/2006/relationships/hyperlink" Target="https://www.nj.gov/cgi-bin/education/csg/15/csg1a.pl?string=NK-12K-123500plus&amp;maxhits=1000" TargetMode="External"/><Relationship Id="rId4319" Type="http://schemas.openxmlformats.org/officeDocument/2006/relationships/hyperlink" Target="https://www.nj.gov/cgi-bin/education/csg/15/csg1a.pl?string=HK-12K-6&amp;maxhits=1000" TargetMode="External"/><Relationship Id="rId4526" Type="http://schemas.openxmlformats.org/officeDocument/2006/relationships/hyperlink" Target="https://www.nj.gov/cgi-bin/education/csg/15/csg1a.pl?string=JK-12K-8401-750&amp;maxhits=1000" TargetMode="External"/><Relationship Id="rId4733" Type="http://schemas.openxmlformats.org/officeDocument/2006/relationships/hyperlink" Target="https://www.nj.gov/cgi-bin/education/csg/15/csg1a.pl?string=FG7-127-129-12&amp;maxhits=1000" TargetMode="External"/><Relationship Id="rId4940" Type="http://schemas.openxmlformats.org/officeDocument/2006/relationships/hyperlink" Target="https://www.nj.gov/cgi-bin/education/csg/19/csg1a.pl?string=NK-12K-123500plus&amp;maxhits=1000" TargetMode="External"/><Relationship Id="rId189" Type="http://schemas.openxmlformats.org/officeDocument/2006/relationships/hyperlink" Target="https://www.nj.gov/cgi-bin/education/csg/15/csg1a.pl?string=EK-8K-8751plus&amp;maxhits=1000" TargetMode="External"/><Relationship Id="rId396" Type="http://schemas.openxmlformats.org/officeDocument/2006/relationships/hyperlink" Target="https://www.nj.gov/cgi-bin/education/csg/15/csg1a.pl?string=NK-12K-123500plus&amp;maxhits=1000" TargetMode="External"/><Relationship Id="rId2077" Type="http://schemas.openxmlformats.org/officeDocument/2006/relationships/hyperlink" Target="https://www.nj.gov/cgi-bin/education/csg/15/csg1a.pl?string=LK-12K-120-1800&amp;maxhits=1000" TargetMode="External"/><Relationship Id="rId2284" Type="http://schemas.openxmlformats.org/officeDocument/2006/relationships/hyperlink" Target="https://www.nj.gov/cgi-bin/education/csg/15/csg1a.pl?string=OCHARTER&amp;maxhits=1000" TargetMode="External"/><Relationship Id="rId2491" Type="http://schemas.openxmlformats.org/officeDocument/2006/relationships/hyperlink" Target="https://www.nj.gov/cgi-bin/education/csg/15/csg1a.pl?string=OCHARTER&amp;maxhits=1000" TargetMode="External"/><Relationship Id="rId3128" Type="http://schemas.openxmlformats.org/officeDocument/2006/relationships/hyperlink" Target="https://www.nj.gov/cgi-bin/education/csg/15/csg1a.pl?string=AK-6K-6&amp;maxhits=1000" TargetMode="External"/><Relationship Id="rId3335" Type="http://schemas.openxmlformats.org/officeDocument/2006/relationships/hyperlink" Target="https://www.nj.gov/cgi-bin/education/csg/15/csg1a.pl?string=IK-12K-80-400&amp;maxhits=1000" TargetMode="External"/><Relationship Id="rId3542" Type="http://schemas.openxmlformats.org/officeDocument/2006/relationships/hyperlink" Target="https://www.nj.gov/cgi-bin/education/csg/15/csg1a.pl?string=OCHARTER&amp;maxhits=1000" TargetMode="External"/><Relationship Id="rId256" Type="http://schemas.openxmlformats.org/officeDocument/2006/relationships/hyperlink" Target="https://www.nj.gov/cgi-bin/education/csg/15/csg1a.pl?string=NK-12K-123500plus&amp;maxhits=1000" TargetMode="External"/><Relationship Id="rId463" Type="http://schemas.openxmlformats.org/officeDocument/2006/relationships/hyperlink" Target="https://www.nj.gov/cgi-bin/education/csg/15/csg1a.pl?string=EK-8K-8751plus&amp;maxhits=1000" TargetMode="External"/><Relationship Id="rId670" Type="http://schemas.openxmlformats.org/officeDocument/2006/relationships/hyperlink" Target="https://www.nj.gov/cgi-bin/education/csg/14/csg1a.pl?string=AK-6K-6&amp;maxhits=1000" TargetMode="External"/><Relationship Id="rId1093" Type="http://schemas.openxmlformats.org/officeDocument/2006/relationships/hyperlink" Target="https://www.nj.gov/cgi-bin/education/csg/15/csg1a.pl?string=OCHARTER&amp;maxhits=1000" TargetMode="External"/><Relationship Id="rId2144" Type="http://schemas.openxmlformats.org/officeDocument/2006/relationships/hyperlink" Target="https://www.nj.gov/cgi-bin/education/csg/15/csg1a.pl?string=NK-12K-123500plus&amp;maxhits=1000" TargetMode="External"/><Relationship Id="rId2351" Type="http://schemas.openxmlformats.org/officeDocument/2006/relationships/hyperlink" Target="https://www.nj.gov/cgi-bin/education/csg/17/csg1a.pl?string=OCHARTER&amp;maxhits=1000" TargetMode="External"/><Relationship Id="rId3402" Type="http://schemas.openxmlformats.org/officeDocument/2006/relationships/hyperlink" Target="https://www.nj.gov/cgi-bin/education/csg/15/csg1a.pl?string=JK-12K-8401-750&amp;maxhits=1000" TargetMode="External"/><Relationship Id="rId4800" Type="http://schemas.openxmlformats.org/officeDocument/2006/relationships/hyperlink" Target="https://www.nj.gov/cgi-bin/education/csg/14/csg1a.pl?string=EK-8K-8751plus&amp;maxhits=1000" TargetMode="External"/><Relationship Id="rId116" Type="http://schemas.openxmlformats.org/officeDocument/2006/relationships/hyperlink" Target="https://www.nj.gov/cgi-bin/education/csg/15/csg1a.pl?string=DK-8K-8401-750&amp;maxhits=1000" TargetMode="External"/><Relationship Id="rId323" Type="http://schemas.openxmlformats.org/officeDocument/2006/relationships/hyperlink" Target="https://www.nj.gov/cgi-bin/education/csg/15/csg1a.pl?string=MK-12K-121800-3500&amp;maxhits=1000" TargetMode="External"/><Relationship Id="rId530" Type="http://schemas.openxmlformats.org/officeDocument/2006/relationships/hyperlink" Target="https://www.nj.gov/cgi-bin/education/csg/15/csg1a.pl?string=EK-8K-8751plus&amp;maxhits=1000" TargetMode="External"/><Relationship Id="rId1160" Type="http://schemas.openxmlformats.org/officeDocument/2006/relationships/hyperlink" Target="https://www.nj.gov/cgi-bin/education/csg/15/csg1a.pl?string=CK-8K-80-400&amp;maxhits=1000" TargetMode="External"/><Relationship Id="rId2004" Type="http://schemas.openxmlformats.org/officeDocument/2006/relationships/hyperlink" Target="https://www.nj.gov/cgi-bin/education/csg/15/csg1a.pl?string=CK-8K-80-400&amp;maxhits=1000" TargetMode="External"/><Relationship Id="rId2211" Type="http://schemas.openxmlformats.org/officeDocument/2006/relationships/hyperlink" Target="https://www.nj.gov/cgi-bin/education/csg/15/csg1a.pl?string=LK-12K-120-1800&amp;maxhits=1000" TargetMode="External"/><Relationship Id="rId5367" Type="http://schemas.openxmlformats.org/officeDocument/2006/relationships/hyperlink" Target="https://www.nj.gov/cgi-bin/education/csg/15/csg1a.pl?string=NK-12K-123500plus&amp;maxhits=1000" TargetMode="External"/><Relationship Id="rId4176" Type="http://schemas.openxmlformats.org/officeDocument/2006/relationships/hyperlink" Target="https://www.nj.gov/cgi-bin/education/csg/15/csg1a.pl?string=MK-12K-121800-3500&amp;maxhits=1000" TargetMode="External"/><Relationship Id="rId5574" Type="http://schemas.openxmlformats.org/officeDocument/2006/relationships/hyperlink" Target="https://www.nj.gov/cgi-bin/education/csg/15/csg1a.pl?string=MK-12K-121800-3500&amp;maxhits=1000" TargetMode="External"/><Relationship Id="rId5781" Type="http://schemas.openxmlformats.org/officeDocument/2006/relationships/hyperlink" Target="https://www.nj.gov/cgi-bin/education/csg/19/csg1a.pl?string=MK-12K-121800-3500&amp;maxhits=1000" TargetMode="External"/><Relationship Id="rId1020" Type="http://schemas.openxmlformats.org/officeDocument/2006/relationships/hyperlink" Target="https://www.nj.gov/cgi-bin/education/csg/15/csg1a.pl?string=EK-8K-8751plus&amp;maxhits=1000" TargetMode="External"/><Relationship Id="rId1977" Type="http://schemas.openxmlformats.org/officeDocument/2006/relationships/hyperlink" Target="https://www.nj.gov/cgi-bin/education/csg/15/csg1a.pl?string=OCHARTER&amp;maxhits=1000" TargetMode="External"/><Relationship Id="rId4383" Type="http://schemas.openxmlformats.org/officeDocument/2006/relationships/hyperlink" Target="https://www.nj.gov/cgi-bin/education/csg/15/csg1a.pl?string=MK-12K-121800-3500&amp;maxhits=1000" TargetMode="External"/><Relationship Id="rId4590" Type="http://schemas.openxmlformats.org/officeDocument/2006/relationships/hyperlink" Target="https://www.nj.gov/cgi-bin/education/csg/15/csg1a.pl?string=JK-12K-8401-750&amp;maxhits=1000" TargetMode="External"/><Relationship Id="rId5227" Type="http://schemas.openxmlformats.org/officeDocument/2006/relationships/hyperlink" Target="https://www.nj.gov/cgi-bin/education/csg/15/csg1a.pl?string=OCHARTER&amp;maxhits=1000" TargetMode="External"/><Relationship Id="rId5434" Type="http://schemas.openxmlformats.org/officeDocument/2006/relationships/hyperlink" Target="https://www.nj.gov/cgi-bin/education/csg/15/csg1a.pl?string=MK-12K-121800-3500&amp;maxhits=1000" TargetMode="External"/><Relationship Id="rId5641" Type="http://schemas.openxmlformats.org/officeDocument/2006/relationships/hyperlink" Target="https://www.nj.gov/cgi-bin/education/csg/14/csg1a.pl?string=LK-12K-120-1800&amp;maxhits=1000" TargetMode="External"/><Relationship Id="rId1837" Type="http://schemas.openxmlformats.org/officeDocument/2006/relationships/hyperlink" Target="https://www.nj.gov/cgi-bin/education/csg/15/csg1a.pl?string=OCHARTER&amp;maxhits=1000" TargetMode="External"/><Relationship Id="rId3192" Type="http://schemas.openxmlformats.org/officeDocument/2006/relationships/hyperlink" Target="https://www.nj.gov/cgi-bin/education/csg/17/csg1a.pl?string=OCHARTER&amp;maxhits=1000" TargetMode="External"/><Relationship Id="rId4036" Type="http://schemas.openxmlformats.org/officeDocument/2006/relationships/hyperlink" Target="https://www.nj.gov/cgi-bin/education/csg/17/csg1a.pl?string=OCHARTER&amp;maxhits=1000" TargetMode="External"/><Relationship Id="rId4243" Type="http://schemas.openxmlformats.org/officeDocument/2006/relationships/hyperlink" Target="https://www.nj.gov/cgi-bin/education/csg/15/csg1a.pl?string=EK-8K-8751plus&amp;maxhits=1000" TargetMode="External"/><Relationship Id="rId4450" Type="http://schemas.openxmlformats.org/officeDocument/2006/relationships/hyperlink" Target="https://www.nj.gov/cgi-bin/education/csg/15/csg1a.pl?string=KK-12K-8751plus&amp;maxhits=1000" TargetMode="External"/><Relationship Id="rId5501" Type="http://schemas.openxmlformats.org/officeDocument/2006/relationships/hyperlink" Target="https://www.nj.gov/cgi-bin/education/csg/15/csg1a.pl?string=NK-12K-123500plus&amp;maxhits=1000" TargetMode="External"/><Relationship Id="rId3052" Type="http://schemas.openxmlformats.org/officeDocument/2006/relationships/hyperlink" Target="https://www.nj.gov/cgi-bin/education/csg/15/csg1a.pl?string=NK-12K-123500plus&amp;maxhits=1000" TargetMode="External"/><Relationship Id="rId4103" Type="http://schemas.openxmlformats.org/officeDocument/2006/relationships/hyperlink" Target="https://www.nj.gov/cgi-bin/education/csg/19/csg1a.pl?string=NK-12K-123500plus&amp;maxhits=1000" TargetMode="External"/><Relationship Id="rId4310" Type="http://schemas.openxmlformats.org/officeDocument/2006/relationships/hyperlink" Target="https://www.nj.gov/cgi-bin/education/csg/15/csg1a.pl?string=OCHARTER&amp;maxhits=1000" TargetMode="External"/><Relationship Id="rId180" Type="http://schemas.openxmlformats.org/officeDocument/2006/relationships/hyperlink" Target="https://www.nj.gov/cgi-bin/education/csg/15/csg1a.pl?string=IK-12K-80-400&amp;maxhits=1000" TargetMode="External"/><Relationship Id="rId1904" Type="http://schemas.openxmlformats.org/officeDocument/2006/relationships/hyperlink" Target="https://www.nj.gov/cgi-bin/education/csg/15/csg1a.pl?string=OCHARTER&amp;maxhits=1000" TargetMode="External"/><Relationship Id="rId3869" Type="http://schemas.openxmlformats.org/officeDocument/2006/relationships/hyperlink" Target="https://www.nj.gov/cgi-bin/education/csg/15/csg1a.pl?string=LK-12K-120-1800&amp;maxhits=1000" TargetMode="External"/><Relationship Id="rId5084" Type="http://schemas.openxmlformats.org/officeDocument/2006/relationships/hyperlink" Target="https://www.nj.gov/cgi-bin/education/csg/15/csg1a.pl?string=DK-8K-8401-750&amp;maxhits=1000" TargetMode="External"/><Relationship Id="rId5291" Type="http://schemas.openxmlformats.org/officeDocument/2006/relationships/hyperlink" Target="https://www.nj.gov/cgi-bin/education/csg/15/csg1a.pl?string=MK-12K-121800-3500&amp;maxhits=1000" TargetMode="External"/><Relationship Id="rId997" Type="http://schemas.openxmlformats.org/officeDocument/2006/relationships/hyperlink" Target="https://www.nj.gov/cgi-bin/education/csg/15/csg1a.pl?string=OCHARTER&amp;maxhits=1000" TargetMode="External"/><Relationship Id="rId2678" Type="http://schemas.openxmlformats.org/officeDocument/2006/relationships/hyperlink" Target="https://www.nj.gov/cgi-bin/education/csg/15/csg1a.pl?string=HK-12K-6&amp;maxhits=1000" TargetMode="External"/><Relationship Id="rId2885" Type="http://schemas.openxmlformats.org/officeDocument/2006/relationships/hyperlink" Target="https://www.nj.gov/cgi-bin/education/csg/15/csg1a.pl?string=MK-12K-121800-3500&amp;maxhits=1000" TargetMode="External"/><Relationship Id="rId3729" Type="http://schemas.openxmlformats.org/officeDocument/2006/relationships/hyperlink" Target="https://www.nj.gov/cgi-bin/education/csg/15/csg1a.pl?string=AK-6K-6&amp;maxhits=1000" TargetMode="External"/><Relationship Id="rId3936" Type="http://schemas.openxmlformats.org/officeDocument/2006/relationships/hyperlink" Target="https://www.nj.gov/cgi-bin/education/csg/15/csg1a.pl?string=NK-12K-123500plus&amp;maxhits=1000" TargetMode="External"/><Relationship Id="rId5151" Type="http://schemas.openxmlformats.org/officeDocument/2006/relationships/hyperlink" Target="https://www.nj.gov/cgi-bin/education/csg/15/csg1a.pl?string=DK-8K-8401-750&amp;maxhits=1000" TargetMode="External"/><Relationship Id="rId857" Type="http://schemas.openxmlformats.org/officeDocument/2006/relationships/hyperlink" Target="https://www.nj.gov/cgi-bin/education/csg/15/csg1a.pl?string=OCHARTER&amp;maxhits=1000" TargetMode="External"/><Relationship Id="rId1487" Type="http://schemas.openxmlformats.org/officeDocument/2006/relationships/hyperlink" Target="https://www.nj.gov/cgi-bin/education/csg/14/csg1a.pl?string=NK-12K-123500plus&amp;maxhits=1000" TargetMode="External"/><Relationship Id="rId1694" Type="http://schemas.openxmlformats.org/officeDocument/2006/relationships/hyperlink" Target="https://www.nj.gov/cgi-bin/education/csg/15/csg1a.pl?string=LK-12K-120-1800&amp;maxhits=1000" TargetMode="External"/><Relationship Id="rId2538" Type="http://schemas.openxmlformats.org/officeDocument/2006/relationships/hyperlink" Target="https://www.nj.gov/cgi-bin/education/csg/15/csg1a.pl?string=NK-12K-123500plus&amp;maxhits=1000" TargetMode="External"/><Relationship Id="rId2745" Type="http://schemas.openxmlformats.org/officeDocument/2006/relationships/hyperlink" Target="https://www.nj.gov/cgi-bin/education/csg/15/csg1a.pl?string=OCHARTER&amp;maxhits=1000" TargetMode="External"/><Relationship Id="rId2952" Type="http://schemas.openxmlformats.org/officeDocument/2006/relationships/hyperlink" Target="https://www.nj.gov/cgi-bin/education/csg/15/csg1a.pl?string=EK-8K-8751plus&amp;maxhits=1000" TargetMode="External"/><Relationship Id="rId717" Type="http://schemas.openxmlformats.org/officeDocument/2006/relationships/hyperlink" Target="https://www.nj.gov/cgi-bin/education/csg/17/csg1a.pl?string=OCHARTER&amp;maxhits=1000" TargetMode="External"/><Relationship Id="rId924" Type="http://schemas.openxmlformats.org/officeDocument/2006/relationships/hyperlink" Target="https://www.nj.gov/cgi-bin/education/csg/15/csg1a.pl?string=NK-12K-123500plus&amp;maxhits=1000" TargetMode="External"/><Relationship Id="rId1347" Type="http://schemas.openxmlformats.org/officeDocument/2006/relationships/hyperlink" Target="https://www.nj.gov/cgi-bin/education/csg/15/csg1a.pl?string=AK-6K-6&amp;maxhits=1000" TargetMode="External"/><Relationship Id="rId1554" Type="http://schemas.openxmlformats.org/officeDocument/2006/relationships/hyperlink" Target="https://www.nj.gov/cgi-bin/education/csg/17/csg1a.pl?string=OCHARTER&amp;maxhits=1000" TargetMode="External"/><Relationship Id="rId1761" Type="http://schemas.openxmlformats.org/officeDocument/2006/relationships/hyperlink" Target="https://www.nj.gov/cgi-bin/education/csg/15/csg1a.pl?string=AK-6K-6&amp;maxhits=1000" TargetMode="External"/><Relationship Id="rId2605" Type="http://schemas.openxmlformats.org/officeDocument/2006/relationships/hyperlink" Target="https://www.nj.gov/cgi-bin/education/csg/15/csg1a.pl?string=GG9-127-129-12&amp;maxhits=1000" TargetMode="External"/><Relationship Id="rId2812" Type="http://schemas.openxmlformats.org/officeDocument/2006/relationships/hyperlink" Target="https://www.nj.gov/cgi-bin/education/csg/15/csg1a.pl?string=OCHARTER&amp;maxhits=1000" TargetMode="External"/><Relationship Id="rId5011" Type="http://schemas.openxmlformats.org/officeDocument/2006/relationships/hyperlink" Target="https://www.nj.gov/cgi-bin/education/csg/15/csg1a.pl?string=MK-12K-121800-3500&amp;maxhits=1000" TargetMode="External"/><Relationship Id="rId53" Type="http://schemas.openxmlformats.org/officeDocument/2006/relationships/hyperlink" Target="https://www.nj.gov/cgi-bin/education/csg/15/csg1a.pl?string=MK-12K-121800-3500&amp;maxhits=1000" TargetMode="External"/><Relationship Id="rId1207" Type="http://schemas.openxmlformats.org/officeDocument/2006/relationships/hyperlink" Target="https://www.nj.gov/cgi-bin/education/csg/15/csg1a.pl?string=OCHARTER&amp;maxhits=1000" TargetMode="External"/><Relationship Id="rId1414" Type="http://schemas.openxmlformats.org/officeDocument/2006/relationships/hyperlink" Target="https://www.nj.gov/cgi-bin/education/csg/15/csg1a.pl?string=AK-6K-6&amp;maxhits=1000" TargetMode="External"/><Relationship Id="rId1621" Type="http://schemas.openxmlformats.org/officeDocument/2006/relationships/hyperlink" Target="https://www.nj.gov/cgi-bin/education/csg/19/csg1a.pl?string=NK-12K-123500plus&amp;maxhits=1000" TargetMode="External"/><Relationship Id="rId4777" Type="http://schemas.openxmlformats.org/officeDocument/2006/relationships/hyperlink" Target="https://www.nj.gov/cgi-bin/education/csg/15/csg1a.pl?string=AK-6K-6&amp;maxhits=1000" TargetMode="External"/><Relationship Id="rId4984" Type="http://schemas.openxmlformats.org/officeDocument/2006/relationships/hyperlink" Target="https://www.nj.gov/cgi-bin/education/csg/15/csg1a.pl?string=NK-12K-123500plus&amp;maxhits=1000" TargetMode="External"/><Relationship Id="rId3379" Type="http://schemas.openxmlformats.org/officeDocument/2006/relationships/hyperlink" Target="https://www.nj.gov/cgi-bin/education/csg/15/csg1a.pl?string=EK-8K-8751plus&amp;maxhits=1000" TargetMode="External"/><Relationship Id="rId3586" Type="http://schemas.openxmlformats.org/officeDocument/2006/relationships/hyperlink" Target="https://www.nj.gov/cgi-bin/education/csg/15/csg1a.pl?string=OCHARTER&amp;maxhits=1000" TargetMode="External"/><Relationship Id="rId3793" Type="http://schemas.openxmlformats.org/officeDocument/2006/relationships/hyperlink" Target="https://www.nj.gov/cgi-bin/education/csg/15/csg1a.pl?string=CK-8K-80-400&amp;maxhits=1000" TargetMode="External"/><Relationship Id="rId4637" Type="http://schemas.openxmlformats.org/officeDocument/2006/relationships/hyperlink" Target="https://www.nj.gov/cgi-bin/education/csg/15/csg1a.pl?string=AK-6K-6&amp;maxhits=1000" TargetMode="External"/><Relationship Id="rId2188" Type="http://schemas.openxmlformats.org/officeDocument/2006/relationships/hyperlink" Target="https://www.nj.gov/cgi-bin/education/csg/15/csg1a.pl?string=OCHARTER&amp;maxhits=1000" TargetMode="External"/><Relationship Id="rId2395" Type="http://schemas.openxmlformats.org/officeDocument/2006/relationships/hyperlink" Target="https://www.nj.gov/cgi-bin/education/csg/17/csg1a.pl?string=OCHARTER&amp;maxhits=1000" TargetMode="External"/><Relationship Id="rId3239" Type="http://schemas.openxmlformats.org/officeDocument/2006/relationships/hyperlink" Target="https://www.nj.gov/cgi-bin/education/csg/17/csg1a.pl?string=OCHARTER&amp;maxhits=1000" TargetMode="External"/><Relationship Id="rId3446" Type="http://schemas.openxmlformats.org/officeDocument/2006/relationships/hyperlink" Target="https://www.nj.gov/cgi-bin/education/csg/15/csg1a.pl?string=NK-12K-123500plus&amp;maxhits=1000" TargetMode="External"/><Relationship Id="rId4844" Type="http://schemas.openxmlformats.org/officeDocument/2006/relationships/hyperlink" Target="https://www.nj.gov/cgi-bin/education/csg/17/csg1a.pl?string=OCHARTER&amp;maxhits=1000" TargetMode="External"/><Relationship Id="rId367" Type="http://schemas.openxmlformats.org/officeDocument/2006/relationships/hyperlink" Target="https://www.nj.gov/cgi-bin/education/csg/15/csg1a.pl?string=NK-12K-123500plus&amp;maxhits=1000" TargetMode="External"/><Relationship Id="rId574" Type="http://schemas.openxmlformats.org/officeDocument/2006/relationships/hyperlink" Target="https://www.nj.gov/cgi-bin/education/csg/15/csg1a.pl?string=QCOUNTYVOC&amp;maxhits=1000" TargetMode="External"/><Relationship Id="rId2048" Type="http://schemas.openxmlformats.org/officeDocument/2006/relationships/hyperlink" Target="https://www.nj.gov/cgi-bin/education/csg/15/csg1a.pl?string=NK-12K-123500plus&amp;maxhits=1000" TargetMode="External"/><Relationship Id="rId2255" Type="http://schemas.openxmlformats.org/officeDocument/2006/relationships/hyperlink" Target="https://www.nj.gov/cgi-bin/education/csg/15/csg1a.pl?string=AK-6K-6&amp;maxhits=1000" TargetMode="External"/><Relationship Id="rId3653" Type="http://schemas.openxmlformats.org/officeDocument/2006/relationships/hyperlink" Target="https://www.nj.gov/cgi-bin/education/csg/15/csg1a.pl?string=CK-8K-80-400&amp;maxhits=1000" TargetMode="External"/><Relationship Id="rId3860" Type="http://schemas.openxmlformats.org/officeDocument/2006/relationships/hyperlink" Target="https://www.nj.gov/cgi-bin/education/csg/15/csg1a.pl?string=IK-12K-80-400&amp;maxhits=1000" TargetMode="External"/><Relationship Id="rId4704" Type="http://schemas.openxmlformats.org/officeDocument/2006/relationships/hyperlink" Target="https://www.nj.gov/cgi-bin/education/csg/15/csg1a.pl?string=LK-12K-120-1800&amp;maxhits=1000" TargetMode="External"/><Relationship Id="rId4911" Type="http://schemas.openxmlformats.org/officeDocument/2006/relationships/hyperlink" Target="https://www.nj.gov/cgi-bin/education/csg/19/csg1a.pl?string=EK-8K-8751plus&amp;maxhits=1000" TargetMode="External"/><Relationship Id="rId227" Type="http://schemas.openxmlformats.org/officeDocument/2006/relationships/hyperlink" Target="https://www.nj.gov/cgi-bin/education/csg/15/csg1a.pl?string=CK-8K-80-400&amp;maxhits=1000" TargetMode="External"/><Relationship Id="rId781" Type="http://schemas.openxmlformats.org/officeDocument/2006/relationships/hyperlink" Target="https://www.nj.gov/cgi-bin/education/csg/19/csg1a.pl?string=MK-12K-121800-3500&amp;maxhits=1000" TargetMode="External"/><Relationship Id="rId2462" Type="http://schemas.openxmlformats.org/officeDocument/2006/relationships/hyperlink" Target="https://www.nj.gov/cgi-bin/education/csg/19/csg1a.pl?string=PCSSD&amp;maxhits=1000" TargetMode="External"/><Relationship Id="rId3306" Type="http://schemas.openxmlformats.org/officeDocument/2006/relationships/hyperlink" Target="https://www.nj.gov/cgi-bin/education/csg/19/csg1a.pl?string=JK-12K-8401-750&amp;maxhits=1000" TargetMode="External"/><Relationship Id="rId3513" Type="http://schemas.openxmlformats.org/officeDocument/2006/relationships/hyperlink" Target="https://www.nj.gov/cgi-bin/education/csg/15/csg1a.pl?string=JK-12K-8401-750&amp;maxhits=1000" TargetMode="External"/><Relationship Id="rId3720" Type="http://schemas.openxmlformats.org/officeDocument/2006/relationships/hyperlink" Target="https://www.nj.gov/cgi-bin/education/csg/15/csg1a.pl?string=IK-12K-80-400&amp;maxhits=1000" TargetMode="External"/><Relationship Id="rId434" Type="http://schemas.openxmlformats.org/officeDocument/2006/relationships/hyperlink" Target="https://www.nj.gov/cgi-bin/education/csg/15/csg1a.pl?string=IK-12K-80-400&amp;maxhits=1000" TargetMode="External"/><Relationship Id="rId641" Type="http://schemas.openxmlformats.org/officeDocument/2006/relationships/hyperlink" Target="https://www.nj.gov/cgi-bin/education/csg/15/csg1a.pl?string=MK-12K-121800-3500&amp;maxhits=1000" TargetMode="External"/><Relationship Id="rId1064" Type="http://schemas.openxmlformats.org/officeDocument/2006/relationships/hyperlink" Target="https://www.nj.gov/cgi-bin/education/csg/15/csg1a.pl?string=NK-12K-123500plus&amp;maxhits=1000" TargetMode="External"/><Relationship Id="rId1271" Type="http://schemas.openxmlformats.org/officeDocument/2006/relationships/hyperlink" Target="https://www.nj.gov/cgi-bin/education/csg/15/csg1a.pl?string=GG9-127-129-12&amp;maxhits=1000" TargetMode="External"/><Relationship Id="rId2115" Type="http://schemas.openxmlformats.org/officeDocument/2006/relationships/hyperlink" Target="https://www.nj.gov/cgi-bin/education/csg/15/csg1a.pl?string=MK-12K-121800-3500&amp;maxhits=1000" TargetMode="External"/><Relationship Id="rId2322" Type="http://schemas.openxmlformats.org/officeDocument/2006/relationships/hyperlink" Target="https://www.nj.gov/cgi-bin/education/csg/14/csg1a.pl?string=DK-8K-8401-750&amp;maxhits=1000" TargetMode="External"/><Relationship Id="rId5478" Type="http://schemas.openxmlformats.org/officeDocument/2006/relationships/hyperlink" Target="https://www.nj.gov/cgi-bin/education/csg/15/csg1a.pl?string=QCOUNTYVOC&amp;maxhits=1000" TargetMode="External"/><Relationship Id="rId5685" Type="http://schemas.openxmlformats.org/officeDocument/2006/relationships/hyperlink" Target="https://www.nj.gov/cgi-bin/education/csg/17/csg1a.pl?string=OCHARTER&amp;maxhits=1000" TargetMode="External"/><Relationship Id="rId501" Type="http://schemas.openxmlformats.org/officeDocument/2006/relationships/hyperlink" Target="https://www.nj.gov/cgi-bin/education/csg/15/csg1a.pl?string=AK-6K-6&amp;maxhits=1000" TargetMode="External"/><Relationship Id="rId1131" Type="http://schemas.openxmlformats.org/officeDocument/2006/relationships/hyperlink" Target="https://www.nj.gov/cgi-bin/education/csg/15/csg1a.pl?string=LK-12K-120-1800&amp;maxhits=1000" TargetMode="External"/><Relationship Id="rId4287" Type="http://schemas.openxmlformats.org/officeDocument/2006/relationships/hyperlink" Target="https://www.nj.gov/cgi-bin/education/csg/15/csg1a.pl?string=NK-12K-123500plus&amp;maxhits=1000" TargetMode="External"/><Relationship Id="rId4494" Type="http://schemas.openxmlformats.org/officeDocument/2006/relationships/hyperlink" Target="https://www.nj.gov/cgi-bin/education/csg/15/csg1a.pl?string=DK-8K-8401-750&amp;maxhits=1000" TargetMode="External"/><Relationship Id="rId5338" Type="http://schemas.openxmlformats.org/officeDocument/2006/relationships/hyperlink" Target="https://www.nj.gov/cgi-bin/education/csg/15/csg1a.pl?string=NK-12K-123500plus&amp;maxhits=1000" TargetMode="External"/><Relationship Id="rId5545" Type="http://schemas.openxmlformats.org/officeDocument/2006/relationships/hyperlink" Target="https://www.nj.gov/cgi-bin/education/csg/15/csg1a.pl?string=JK-12K-8401-750&amp;maxhits=1000" TargetMode="External"/><Relationship Id="rId5752" Type="http://schemas.openxmlformats.org/officeDocument/2006/relationships/hyperlink" Target="https://www.nj.gov/cgi-bin/education/csg/19/csg1a.pl?string=KK-12K-8751plus&amp;maxhits=1000" TargetMode="External"/><Relationship Id="rId3096" Type="http://schemas.openxmlformats.org/officeDocument/2006/relationships/hyperlink" Target="https://www.nj.gov/cgi-bin/education/csg/15/csg1a.pl?string=NK-12K-123500plus&amp;maxhits=1000" TargetMode="External"/><Relationship Id="rId4147" Type="http://schemas.openxmlformats.org/officeDocument/2006/relationships/hyperlink" Target="https://www.nj.gov/cgi-bin/education/csg/15/csg1a.pl?string=OCHARTER&amp;maxhits=1000" TargetMode="External"/><Relationship Id="rId4354" Type="http://schemas.openxmlformats.org/officeDocument/2006/relationships/hyperlink" Target="https://www.nj.gov/cgi-bin/education/csg/15/csg1a.pl?string=JK-12K-8401-750&amp;maxhits=1000" TargetMode="External"/><Relationship Id="rId4561" Type="http://schemas.openxmlformats.org/officeDocument/2006/relationships/hyperlink" Target="https://www.nj.gov/cgi-bin/education/csg/15/csg1a.pl?string=LK-12K-120-1800&amp;maxhits=1000" TargetMode="External"/><Relationship Id="rId5405" Type="http://schemas.openxmlformats.org/officeDocument/2006/relationships/hyperlink" Target="https://www.nj.gov/cgi-bin/education/csg/15/csg1a.pl?string=DK-8K-8401-750&amp;maxhits=1000" TargetMode="External"/><Relationship Id="rId5612" Type="http://schemas.openxmlformats.org/officeDocument/2006/relationships/hyperlink" Target="https://www.nj.gov/cgi-bin/education/csg/15/csg1a.pl?string=AK-6K-6&amp;maxhits=1000" TargetMode="External"/><Relationship Id="rId1948" Type="http://schemas.openxmlformats.org/officeDocument/2006/relationships/hyperlink" Target="https://www.nj.gov/cgi-bin/education/csg/15/csg1a.pl?string=AK-6K-6&amp;maxhits=1000" TargetMode="External"/><Relationship Id="rId3163" Type="http://schemas.openxmlformats.org/officeDocument/2006/relationships/hyperlink" Target="https://www.nj.gov/cgi-bin/education/csg/17/csg1a.pl?string=OCHARTER&amp;maxhits=1000" TargetMode="External"/><Relationship Id="rId3370" Type="http://schemas.openxmlformats.org/officeDocument/2006/relationships/hyperlink" Target="https://www.nj.gov/cgi-bin/education/csg/15/csg1a.pl?string=EK-8K-8751plus&amp;maxhits=1000" TargetMode="External"/><Relationship Id="rId4007" Type="http://schemas.openxmlformats.org/officeDocument/2006/relationships/hyperlink" Target="https://www.nj.gov/cgi-bin/education/csg/17/csg1a.pl?string=OCHARTER&amp;maxhits=1000" TargetMode="External"/><Relationship Id="rId4214" Type="http://schemas.openxmlformats.org/officeDocument/2006/relationships/hyperlink" Target="https://www.nj.gov/cgi-bin/education/csg/15/csg1a.pl?string=DK-8K-8401-750&amp;maxhits=1000" TargetMode="External"/><Relationship Id="rId4421" Type="http://schemas.openxmlformats.org/officeDocument/2006/relationships/hyperlink" Target="https://www.nj.gov/cgi-bin/education/csg/15/csg1a.pl?string=AK-6K-6&amp;maxhits=1000" TargetMode="External"/><Relationship Id="rId291" Type="http://schemas.openxmlformats.org/officeDocument/2006/relationships/hyperlink" Target="https://www.nj.gov/cgi-bin/education/csg/15/csg1a.pl?string=KK-12K-8751plus&amp;maxhits=1000" TargetMode="External"/><Relationship Id="rId1808" Type="http://schemas.openxmlformats.org/officeDocument/2006/relationships/hyperlink" Target="https://www.nj.gov/cgi-bin/education/csg/15/csg1a.pl?string=EK-8K-8751plus&amp;maxhits=1000" TargetMode="External"/><Relationship Id="rId3023" Type="http://schemas.openxmlformats.org/officeDocument/2006/relationships/hyperlink" Target="https://www.nj.gov/cgi-bin/education/csg/15/csg1a.pl?string=NK-12K-123500plus&amp;maxhits=1000" TargetMode="External"/><Relationship Id="rId151" Type="http://schemas.openxmlformats.org/officeDocument/2006/relationships/hyperlink" Target="https://www.nj.gov/cgi-bin/education/csg/15/csg1a.pl?string=JK-12K-8401-750&amp;maxhits=1000" TargetMode="External"/><Relationship Id="rId3230" Type="http://schemas.openxmlformats.org/officeDocument/2006/relationships/hyperlink" Target="https://www.nj.gov/cgi-bin/education/csg/17/csg1a.pl?string=OCHARTER&amp;maxhits=1000" TargetMode="External"/><Relationship Id="rId5195" Type="http://schemas.openxmlformats.org/officeDocument/2006/relationships/hyperlink" Target="https://www.nj.gov/cgi-bin/education/csg/15/csg1a.pl?string=CK-8K-80-400&amp;maxhits=1000" TargetMode="External"/><Relationship Id="rId2789" Type="http://schemas.openxmlformats.org/officeDocument/2006/relationships/hyperlink" Target="https://www.nj.gov/cgi-bin/education/csg/15/csg1a.pl?string=NK-12K-123500plus&amp;maxhits=1000" TargetMode="External"/><Relationship Id="rId2996" Type="http://schemas.openxmlformats.org/officeDocument/2006/relationships/hyperlink" Target="https://www.nj.gov/cgi-bin/education/csg/15/csg1a.pl?string=HK-12K-6&amp;maxhits=1000" TargetMode="External"/><Relationship Id="rId968" Type="http://schemas.openxmlformats.org/officeDocument/2006/relationships/hyperlink" Target="https://www.nj.gov/cgi-bin/education/csg/15/csg1a.pl?string=EK-8K-8751plus&amp;maxhits=1000" TargetMode="External"/><Relationship Id="rId1598" Type="http://schemas.openxmlformats.org/officeDocument/2006/relationships/hyperlink" Target="https://www.nj.gov/cgi-bin/education/csg/19/csg1a.pl?string=EK-8K-8751plus&amp;maxhits=1000" TargetMode="External"/><Relationship Id="rId2649" Type="http://schemas.openxmlformats.org/officeDocument/2006/relationships/hyperlink" Target="https://www.nj.gov/cgi-bin/education/csg/15/csg1a.pl?string=JK-12K-8401-750&amp;maxhits=1000" TargetMode="External"/><Relationship Id="rId2856" Type="http://schemas.openxmlformats.org/officeDocument/2006/relationships/hyperlink" Target="https://www.nj.gov/cgi-bin/education/csg/15/csg1a.pl?string=NK-12K-123500plus&amp;maxhits=1000" TargetMode="External"/><Relationship Id="rId3907" Type="http://schemas.openxmlformats.org/officeDocument/2006/relationships/hyperlink" Target="https://www.nj.gov/cgi-bin/education/csg/15/csg1a.pl?string=GG9-127-129-12&amp;maxhits=1000" TargetMode="External"/><Relationship Id="rId5055" Type="http://schemas.openxmlformats.org/officeDocument/2006/relationships/hyperlink" Target="https://www.nj.gov/cgi-bin/education/csg/15/csg1a.pl?string=FG7-127-129-12&amp;maxhits=1000" TargetMode="External"/><Relationship Id="rId5262" Type="http://schemas.openxmlformats.org/officeDocument/2006/relationships/hyperlink" Target="https://www.nj.gov/cgi-bin/education/csg/15/csg1a.pl?string=AK-6K-6&amp;maxhits=1000" TargetMode="External"/><Relationship Id="rId97" Type="http://schemas.openxmlformats.org/officeDocument/2006/relationships/hyperlink" Target="https://www.nj.gov/cgi-bin/education/csg/15/csg1a.pl?string=NK-12K-123500plus&amp;maxhits=1000" TargetMode="External"/><Relationship Id="rId828" Type="http://schemas.openxmlformats.org/officeDocument/2006/relationships/hyperlink" Target="https://www.nj.gov/cgi-bin/education/csg/19/csg1a.pl?string=EK-8K-8751plus&amp;maxhits=1000" TargetMode="External"/><Relationship Id="rId1458" Type="http://schemas.openxmlformats.org/officeDocument/2006/relationships/hyperlink" Target="https://www.nj.gov/cgi-bin/education/csg/15/csg1a.pl?string=NK-12K-123500plus&amp;maxhits=1000" TargetMode="External"/><Relationship Id="rId1665" Type="http://schemas.openxmlformats.org/officeDocument/2006/relationships/hyperlink" Target="https://www.nj.gov/cgi-bin/education/csg/15/csg1a.pl?string=NK-12K-123500plus&amp;maxhits=1000" TargetMode="External"/><Relationship Id="rId1872" Type="http://schemas.openxmlformats.org/officeDocument/2006/relationships/hyperlink" Target="https://www.nj.gov/cgi-bin/education/csg/15/csg1a.pl?string=QCOUNTYVOC&amp;maxhits=1000" TargetMode="External"/><Relationship Id="rId2509" Type="http://schemas.openxmlformats.org/officeDocument/2006/relationships/hyperlink" Target="https://www.nj.gov/cgi-bin/education/csg/15/csg1a.pl?string=KK-12K-8751plus&amp;maxhits=1000" TargetMode="External"/><Relationship Id="rId2716" Type="http://schemas.openxmlformats.org/officeDocument/2006/relationships/hyperlink" Target="https://www.nj.gov/cgi-bin/education/csg/15/csg1a.pl?string=NK-12K-123500plus&amp;maxhits=1000" TargetMode="External"/><Relationship Id="rId4071" Type="http://schemas.openxmlformats.org/officeDocument/2006/relationships/hyperlink" Target="https://www.nj.gov/cgi-bin/education/csg/17/csg1a.pl?string=OCHARTER&amp;maxhits=1000" TargetMode="External"/><Relationship Id="rId5122" Type="http://schemas.openxmlformats.org/officeDocument/2006/relationships/hyperlink" Target="https://www.nj.gov/cgi-bin/education/csg/15/csg1a.pl?string=JK-12K-8401-750&amp;maxhits=1000" TargetMode="External"/><Relationship Id="rId1318" Type="http://schemas.openxmlformats.org/officeDocument/2006/relationships/hyperlink" Target="https://www.nj.gov/cgi-bin/education/csg/15/csg1a.pl?string=OCHARTER&amp;maxhits=1000" TargetMode="External"/><Relationship Id="rId1525" Type="http://schemas.openxmlformats.org/officeDocument/2006/relationships/hyperlink" Target="https://www.nj.gov/cgi-bin/education/csg/17/csg1a.pl?string=OCHARTER&amp;maxhits=1000" TargetMode="External"/><Relationship Id="rId2923" Type="http://schemas.openxmlformats.org/officeDocument/2006/relationships/hyperlink" Target="https://www.nj.gov/cgi-bin/education/csg/15/csg1a.pl?string=OCHARTER&amp;maxhits=1000" TargetMode="External"/><Relationship Id="rId1732" Type="http://schemas.openxmlformats.org/officeDocument/2006/relationships/hyperlink" Target="https://www.nj.gov/cgi-bin/education/csg/15/csg1a.pl?string=DK-8K-8401-750&amp;maxhits=1000" TargetMode="External"/><Relationship Id="rId4888" Type="http://schemas.openxmlformats.org/officeDocument/2006/relationships/hyperlink" Target="https://www.nj.gov/cgi-bin/education/csg/17/csg1a.pl?string=OCHARTER&amp;maxhits=1000" TargetMode="External"/><Relationship Id="rId24" Type="http://schemas.openxmlformats.org/officeDocument/2006/relationships/hyperlink" Target="https://www.nj.gov/cgi-bin/education/csg/15/csg1a.pl?string=EK-8K-8751plus&amp;maxhits=1000" TargetMode="External"/><Relationship Id="rId2299" Type="http://schemas.openxmlformats.org/officeDocument/2006/relationships/hyperlink" Target="https://www.nj.gov/cgi-bin/education/csg/15/csg1a.pl?string=IK-12K-80-400&amp;maxhits=1000" TargetMode="External"/><Relationship Id="rId3697" Type="http://schemas.openxmlformats.org/officeDocument/2006/relationships/hyperlink" Target="https://www.nj.gov/cgi-bin/education/csg/15/csg1a.pl?string=QCOUNTYVOC&amp;maxhits=1000" TargetMode="External"/><Relationship Id="rId4748" Type="http://schemas.openxmlformats.org/officeDocument/2006/relationships/hyperlink" Target="https://www.nj.gov/cgi-bin/education/csg/15/csg1a.pl?string=MK-12K-121800-3500&amp;maxhits=1000" TargetMode="External"/><Relationship Id="rId4955" Type="http://schemas.openxmlformats.org/officeDocument/2006/relationships/hyperlink" Target="https://www.nj.gov/cgi-bin/education/csg/19/csg1a.pl?string=DK-8K-8401-750&amp;maxhits=1000" TargetMode="External"/><Relationship Id="rId3557" Type="http://schemas.openxmlformats.org/officeDocument/2006/relationships/hyperlink" Target="https://www.nj.gov/cgi-bin/education/csg/15/csg1a.pl?string=OCHARTER&amp;maxhits=1000" TargetMode="External"/><Relationship Id="rId3764" Type="http://schemas.openxmlformats.org/officeDocument/2006/relationships/hyperlink" Target="https://www.nj.gov/cgi-bin/education/csg/15/csg1a.pl?string=NK-12K-123500plus&amp;maxhits=1000" TargetMode="External"/><Relationship Id="rId3971" Type="http://schemas.openxmlformats.org/officeDocument/2006/relationships/hyperlink" Target="https://www.nj.gov/cgi-bin/education/csg/14/csg1a.pl?string=NK-12K-123500plus&amp;maxhits=1000" TargetMode="External"/><Relationship Id="rId4608" Type="http://schemas.openxmlformats.org/officeDocument/2006/relationships/hyperlink" Target="https://www.nj.gov/cgi-bin/education/csg/15/csg1a.pl?string=EK-8K-8751plus&amp;maxhits=1000" TargetMode="External"/><Relationship Id="rId4815" Type="http://schemas.openxmlformats.org/officeDocument/2006/relationships/hyperlink" Target="https://www.nj.gov/cgi-bin/education/csg/14/csg1a.pl?string=EK-8K-8751plus&amp;maxhits=1000" TargetMode="External"/><Relationship Id="rId478" Type="http://schemas.openxmlformats.org/officeDocument/2006/relationships/hyperlink" Target="https://www.nj.gov/cgi-bin/education/csg/15/csg1a.pl?string=IK-12K-80-400&amp;maxhits=1000" TargetMode="External"/><Relationship Id="rId685" Type="http://schemas.openxmlformats.org/officeDocument/2006/relationships/hyperlink" Target="https://www.nj.gov/cgi-bin/education/csg/17/csg1a.pl?string=OCHARTER&amp;maxhits=1000" TargetMode="External"/><Relationship Id="rId892" Type="http://schemas.openxmlformats.org/officeDocument/2006/relationships/hyperlink" Target="https://www.nj.gov/cgi-bin/education/csg/15/csg1a.pl?string=MK-12K-121800-3500&amp;maxhits=1000" TargetMode="External"/><Relationship Id="rId2159" Type="http://schemas.openxmlformats.org/officeDocument/2006/relationships/hyperlink" Target="https://www.nj.gov/cgi-bin/education/csg/15/csg1a.pl?string=NK-12K-123500plus&amp;maxhits=1000" TargetMode="External"/><Relationship Id="rId2366" Type="http://schemas.openxmlformats.org/officeDocument/2006/relationships/hyperlink" Target="https://www.nj.gov/cgi-bin/education/csg/17/csg1a.pl?string=OCHARTER&amp;maxhits=1000" TargetMode="External"/><Relationship Id="rId2573" Type="http://schemas.openxmlformats.org/officeDocument/2006/relationships/hyperlink" Target="https://www.nj.gov/cgi-bin/education/csg/15/csg1a.pl?string=EK-8K-8751plus&amp;maxhits=1000" TargetMode="External"/><Relationship Id="rId2780" Type="http://schemas.openxmlformats.org/officeDocument/2006/relationships/hyperlink" Target="https://www.nj.gov/cgi-bin/education/csg/15/csg1a.pl?string=LK-12K-120-1800&amp;maxhits=1000" TargetMode="External"/><Relationship Id="rId3417" Type="http://schemas.openxmlformats.org/officeDocument/2006/relationships/hyperlink" Target="https://www.nj.gov/cgi-bin/education/csg/15/csg1a.pl?string=AK-6K-6&amp;maxhits=1000" TargetMode="External"/><Relationship Id="rId3624" Type="http://schemas.openxmlformats.org/officeDocument/2006/relationships/hyperlink" Target="https://www.nj.gov/cgi-bin/education/csg/15/csg1a.pl?string=OCHARTER&amp;maxhits=1000" TargetMode="External"/><Relationship Id="rId3831" Type="http://schemas.openxmlformats.org/officeDocument/2006/relationships/hyperlink" Target="https://www.nj.gov/cgi-bin/education/csg/15/csg1a.pl?string=AK-6K-6&amp;maxhits=1000" TargetMode="External"/><Relationship Id="rId338" Type="http://schemas.openxmlformats.org/officeDocument/2006/relationships/hyperlink" Target="https://www.nj.gov/cgi-bin/education/csg/15/csg1a.pl?string=GG9-127-129-12&amp;maxhits=1000" TargetMode="External"/><Relationship Id="rId545" Type="http://schemas.openxmlformats.org/officeDocument/2006/relationships/hyperlink" Target="https://www.nj.gov/cgi-bin/education/csg/15/csg1a.pl?string=NK-12K-123500plus&amp;maxhits=1000" TargetMode="External"/><Relationship Id="rId752" Type="http://schemas.openxmlformats.org/officeDocument/2006/relationships/hyperlink" Target="https://www.nj.gov/cgi-bin/education/csg/17/csg1a.pl?string=OCHARTER&amp;maxhits=1000" TargetMode="External"/><Relationship Id="rId1175" Type="http://schemas.openxmlformats.org/officeDocument/2006/relationships/hyperlink" Target="https://www.nj.gov/cgi-bin/education/csg/15/csg1a.pl?string=QCOUNTYVOC&amp;maxhits=1000" TargetMode="External"/><Relationship Id="rId1382" Type="http://schemas.openxmlformats.org/officeDocument/2006/relationships/hyperlink" Target="https://www.nj.gov/cgi-bin/education/csg/15/csg1a.pl?string=LK-12K-120-1800&amp;maxhits=1000" TargetMode="External"/><Relationship Id="rId2019" Type="http://schemas.openxmlformats.org/officeDocument/2006/relationships/hyperlink" Target="https://www.nj.gov/cgi-bin/education/csg/15/csg1a.pl?string=PCSSD&amp;maxhits=1000" TargetMode="External"/><Relationship Id="rId2226" Type="http://schemas.openxmlformats.org/officeDocument/2006/relationships/hyperlink" Target="https://www.nj.gov/cgi-bin/education/csg/15/csg1a.pl?string=NK-12K-123500plus&amp;maxhits=1000" TargetMode="External"/><Relationship Id="rId2433" Type="http://schemas.openxmlformats.org/officeDocument/2006/relationships/hyperlink" Target="https://www.nj.gov/cgi-bin/education/csg/19/csg1a.pl?string=NK-12K-123500plus&amp;maxhits=1000" TargetMode="External"/><Relationship Id="rId2640" Type="http://schemas.openxmlformats.org/officeDocument/2006/relationships/hyperlink" Target="https://www.nj.gov/cgi-bin/education/csg/15/csg1a.pl?string=IK-12K-80-400&amp;maxhits=1000" TargetMode="External"/><Relationship Id="rId5589" Type="http://schemas.openxmlformats.org/officeDocument/2006/relationships/hyperlink" Target="https://www.nj.gov/cgi-bin/education/csg/15/csg1a.pl?string=NK-12K-123500plus&amp;maxhits=1000" TargetMode="External"/><Relationship Id="rId5796" Type="http://schemas.openxmlformats.org/officeDocument/2006/relationships/hyperlink" Target="https://www.nj.gov/cgi-bin/education/csg/19/csg1a.pl?string=EK-8K-8751plus&amp;maxhits=1000" TargetMode="External"/><Relationship Id="rId405" Type="http://schemas.openxmlformats.org/officeDocument/2006/relationships/hyperlink" Target="https://www.nj.gov/cgi-bin/education/csg/15/csg1a.pl?string=IK-12K-80-400&amp;maxhits=1000" TargetMode="External"/><Relationship Id="rId612" Type="http://schemas.openxmlformats.org/officeDocument/2006/relationships/hyperlink" Target="https://www.nj.gov/cgi-bin/education/csg/15/csg1a.pl?string=NK-12K-123500plus&amp;maxhits=1000" TargetMode="External"/><Relationship Id="rId1035" Type="http://schemas.openxmlformats.org/officeDocument/2006/relationships/hyperlink" Target="https://www.nj.gov/cgi-bin/education/csg/15/csg1a.pl?string=IK-12K-80-400&amp;maxhits=1000" TargetMode="External"/><Relationship Id="rId1242" Type="http://schemas.openxmlformats.org/officeDocument/2006/relationships/hyperlink" Target="https://www.nj.gov/cgi-bin/education/csg/15/csg1a.pl?string=EK-8K-8751plus&amp;maxhits=1000" TargetMode="External"/><Relationship Id="rId2500" Type="http://schemas.openxmlformats.org/officeDocument/2006/relationships/hyperlink" Target="https://www.nj.gov/cgi-bin/education/csg/15/csg1a.pl?string=NK-12K-123500plus&amp;maxhits=1000" TargetMode="External"/><Relationship Id="rId4398" Type="http://schemas.openxmlformats.org/officeDocument/2006/relationships/hyperlink" Target="https://www.nj.gov/cgi-bin/education/csg/15/csg1a.pl?string=OCHARTER&amp;maxhits=1000" TargetMode="External"/><Relationship Id="rId5449" Type="http://schemas.openxmlformats.org/officeDocument/2006/relationships/hyperlink" Target="https://www.nj.gov/cgi-bin/education/csg/15/csg1a.pl?string=CK-8K-80-400&amp;maxhits=1000" TargetMode="External"/><Relationship Id="rId5656" Type="http://schemas.openxmlformats.org/officeDocument/2006/relationships/hyperlink" Target="https://www.nj.gov/cgi-bin/education/csg/17/csg1a.pl?string=OCHARTER&amp;maxhits=1000" TargetMode="External"/><Relationship Id="rId1102" Type="http://schemas.openxmlformats.org/officeDocument/2006/relationships/hyperlink" Target="https://www.nj.gov/cgi-bin/education/csg/15/csg1a.pl?string=OCHARTER&amp;maxhits=1000" TargetMode="External"/><Relationship Id="rId4258" Type="http://schemas.openxmlformats.org/officeDocument/2006/relationships/hyperlink" Target="https://www.nj.gov/cgi-bin/education/csg/15/csg1a.pl?string=EK-8K-8751plus&amp;maxhits=1000" TargetMode="External"/><Relationship Id="rId4465" Type="http://schemas.openxmlformats.org/officeDocument/2006/relationships/hyperlink" Target="https://www.nj.gov/cgi-bin/education/csg/15/csg1a.pl?string=OCHARTER&amp;maxhits=1000" TargetMode="External"/><Relationship Id="rId5309" Type="http://schemas.openxmlformats.org/officeDocument/2006/relationships/hyperlink" Target="https://www.nj.gov/cgi-bin/education/csg/15/csg1a.pl?string=CK-8K-80-400&amp;maxhits=1000" TargetMode="External"/><Relationship Id="rId3067" Type="http://schemas.openxmlformats.org/officeDocument/2006/relationships/hyperlink" Target="https://www.nj.gov/cgi-bin/education/csg/15/csg1a.pl?string=EK-8K-8751plus&amp;maxhits=1000" TargetMode="External"/><Relationship Id="rId3274" Type="http://schemas.openxmlformats.org/officeDocument/2006/relationships/hyperlink" Target="https://www.nj.gov/cgi-bin/education/csg/19/csg1a.pl?string=NK-12K-123500plus&amp;maxhits=1000" TargetMode="External"/><Relationship Id="rId4118" Type="http://schemas.openxmlformats.org/officeDocument/2006/relationships/hyperlink" Target="https://www.nj.gov/cgi-bin/education/csg/19/csg1a.pl?string=PCSSD&amp;maxhits=1000" TargetMode="External"/><Relationship Id="rId4672" Type="http://schemas.openxmlformats.org/officeDocument/2006/relationships/hyperlink" Target="https://www.nj.gov/cgi-bin/education/csg/15/csg1a.pl?string=OCHARTER&amp;maxhits=1000" TargetMode="External"/><Relationship Id="rId5516" Type="http://schemas.openxmlformats.org/officeDocument/2006/relationships/hyperlink" Target="https://www.nj.gov/cgi-bin/education/csg/15/csg1a.pl?string=IK-12K-80-400&amp;maxhits=1000" TargetMode="External"/><Relationship Id="rId5723" Type="http://schemas.openxmlformats.org/officeDocument/2006/relationships/hyperlink" Target="https://www.nj.gov/cgi-bin/education/csg/17/csg1a.pl?string=OCHARTER&amp;maxhits=1000" TargetMode="External"/><Relationship Id="rId195" Type="http://schemas.openxmlformats.org/officeDocument/2006/relationships/hyperlink" Target="https://www.nj.gov/cgi-bin/education/csg/15/csg1a.pl?string=NK-12K-123500plus&amp;maxhits=1000" TargetMode="External"/><Relationship Id="rId1919" Type="http://schemas.openxmlformats.org/officeDocument/2006/relationships/hyperlink" Target="https://www.nj.gov/cgi-bin/education/csg/15/csg1a.pl?string=OCHARTER&amp;maxhits=1000" TargetMode="External"/><Relationship Id="rId3481" Type="http://schemas.openxmlformats.org/officeDocument/2006/relationships/hyperlink" Target="https://www.nj.gov/cgi-bin/education/csg/15/csg1a.pl?string=OCHARTER&amp;maxhits=1000" TargetMode="External"/><Relationship Id="rId4325" Type="http://schemas.openxmlformats.org/officeDocument/2006/relationships/hyperlink" Target="https://www.nj.gov/cgi-bin/education/csg/15/csg1a.pl?string=JK-12K-8401-750&amp;maxhits=1000" TargetMode="External"/><Relationship Id="rId4532" Type="http://schemas.openxmlformats.org/officeDocument/2006/relationships/hyperlink" Target="https://www.nj.gov/cgi-bin/education/csg/15/csg1a.pl?string=NK-12K-123500plus&amp;maxhits=1000" TargetMode="External"/><Relationship Id="rId2083" Type="http://schemas.openxmlformats.org/officeDocument/2006/relationships/hyperlink" Target="https://www.nj.gov/cgi-bin/education/csg/15/csg1a.pl?string=EK-8K-8751plus&amp;maxhits=1000" TargetMode="External"/><Relationship Id="rId2290" Type="http://schemas.openxmlformats.org/officeDocument/2006/relationships/hyperlink" Target="https://www.nj.gov/cgi-bin/education/csg/15/csg1a.pl?string=IK-12K-80-400&amp;maxhits=1000" TargetMode="External"/><Relationship Id="rId3134" Type="http://schemas.openxmlformats.org/officeDocument/2006/relationships/hyperlink" Target="https://www.nj.gov/cgi-bin/education/csg/15/csg1a.pl?string=IK-12K-80-400&amp;maxhits=1000" TargetMode="External"/><Relationship Id="rId3341" Type="http://schemas.openxmlformats.org/officeDocument/2006/relationships/hyperlink" Target="https://www.nj.gov/cgi-bin/education/csg/15/csg1a.pl?string=OCHARTER&amp;maxhits=1000" TargetMode="External"/><Relationship Id="rId262" Type="http://schemas.openxmlformats.org/officeDocument/2006/relationships/hyperlink" Target="https://www.nj.gov/cgi-bin/education/csg/15/csg1a.pl?string=NK-12K-123500plus&amp;maxhits=1000" TargetMode="External"/><Relationship Id="rId2150" Type="http://schemas.openxmlformats.org/officeDocument/2006/relationships/hyperlink" Target="https://www.nj.gov/cgi-bin/education/csg/15/csg1a.pl?string=MK-12K-121800-3500&amp;maxhits=1000" TargetMode="External"/><Relationship Id="rId3201" Type="http://schemas.openxmlformats.org/officeDocument/2006/relationships/hyperlink" Target="https://www.nj.gov/cgi-bin/education/csg/17/csg1a.pl?string=OCHARTER&amp;maxhits=1000" TargetMode="External"/><Relationship Id="rId5099" Type="http://schemas.openxmlformats.org/officeDocument/2006/relationships/hyperlink" Target="https://www.nj.gov/cgi-bin/education/csg/15/csg1a.pl?string=AK-6K-6&amp;maxhits=1000" TargetMode="External"/><Relationship Id="rId122" Type="http://schemas.openxmlformats.org/officeDocument/2006/relationships/hyperlink" Target="https://www.nj.gov/cgi-bin/education/csg/15/csg1a.pl?string=EK-8K-8751plus&amp;maxhits=1000" TargetMode="External"/><Relationship Id="rId2010" Type="http://schemas.openxmlformats.org/officeDocument/2006/relationships/hyperlink" Target="https://www.nj.gov/cgi-bin/education/csg/15/csg1a.pl?string=DK-8K-8401-750&amp;maxhits=1000" TargetMode="External"/><Relationship Id="rId5166" Type="http://schemas.openxmlformats.org/officeDocument/2006/relationships/hyperlink" Target="https://www.nj.gov/cgi-bin/education/csg/15/csg1a.pl?string=AK-6K-6&amp;maxhits=1000" TargetMode="External"/><Relationship Id="rId5373" Type="http://schemas.openxmlformats.org/officeDocument/2006/relationships/hyperlink" Target="https://www.nj.gov/cgi-bin/education/csg/15/csg1a.pl?string=IK-12K-80-400&amp;maxhits=1000" TargetMode="External"/><Relationship Id="rId5580" Type="http://schemas.openxmlformats.org/officeDocument/2006/relationships/hyperlink" Target="https://www.nj.gov/cgi-bin/education/csg/15/csg1a.pl?string=NK-12K-123500plus&amp;maxhits=1000" TargetMode="External"/><Relationship Id="rId1569" Type="http://schemas.openxmlformats.org/officeDocument/2006/relationships/hyperlink" Target="https://www.nj.gov/cgi-bin/education/csg/17/csg1a.pl?string=OCHARTER&amp;maxhits=1000" TargetMode="External"/><Relationship Id="rId2967" Type="http://schemas.openxmlformats.org/officeDocument/2006/relationships/hyperlink" Target="https://www.nj.gov/cgi-bin/education/csg/15/csg1a.pl?string=MK-12K-121800-3500&amp;maxhits=1000" TargetMode="External"/><Relationship Id="rId4182" Type="http://schemas.openxmlformats.org/officeDocument/2006/relationships/hyperlink" Target="https://www.nj.gov/cgi-bin/education/csg/15/csg1a.pl?string=HK-12K-6&amp;maxhits=1000" TargetMode="External"/><Relationship Id="rId5026" Type="http://schemas.openxmlformats.org/officeDocument/2006/relationships/hyperlink" Target="https://www.nj.gov/cgi-bin/education/csg/15/csg1a.pl?string=EK-8K-8751plus&amp;maxhits=1000" TargetMode="External"/><Relationship Id="rId5233" Type="http://schemas.openxmlformats.org/officeDocument/2006/relationships/hyperlink" Target="https://www.nj.gov/cgi-bin/education/csg/15/csg1a.pl?string=OCHARTER&amp;maxhits=1000" TargetMode="External"/><Relationship Id="rId5440" Type="http://schemas.openxmlformats.org/officeDocument/2006/relationships/hyperlink" Target="https://www.nj.gov/cgi-bin/education/csg/15/csg1a.pl?string=HK-12K-6&amp;maxhits=1000" TargetMode="External"/><Relationship Id="rId939" Type="http://schemas.openxmlformats.org/officeDocument/2006/relationships/hyperlink" Target="https://www.nj.gov/cgi-bin/education/csg/15/csg1a.pl?string=NK-12K-123500plus&amp;maxhits=1000" TargetMode="External"/><Relationship Id="rId1776" Type="http://schemas.openxmlformats.org/officeDocument/2006/relationships/hyperlink" Target="https://www.nj.gov/cgi-bin/education/csg/15/csg1a.pl?string=DK-8K-8401-750&amp;maxhits=1000" TargetMode="External"/><Relationship Id="rId1983" Type="http://schemas.openxmlformats.org/officeDocument/2006/relationships/hyperlink" Target="https://www.nj.gov/cgi-bin/education/csg/15/csg1a.pl?string=NK-12K-123500plus&amp;maxhits=1000" TargetMode="External"/><Relationship Id="rId2827" Type="http://schemas.openxmlformats.org/officeDocument/2006/relationships/hyperlink" Target="https://www.nj.gov/cgi-bin/education/csg/15/csg1a.pl?string=CK-8K-80-400&amp;maxhits=1000" TargetMode="External"/><Relationship Id="rId4042" Type="http://schemas.openxmlformats.org/officeDocument/2006/relationships/hyperlink" Target="https://www.nj.gov/cgi-bin/education/csg/17/csg1a.pl?string=OCHARTER&amp;maxhits=1000" TargetMode="External"/><Relationship Id="rId68" Type="http://schemas.openxmlformats.org/officeDocument/2006/relationships/hyperlink" Target="https://www.nj.gov/cgi-bin/education/csg/15/csg1a.pl?string=IK-12K-80-400&amp;maxhits=1000" TargetMode="External"/><Relationship Id="rId1429" Type="http://schemas.openxmlformats.org/officeDocument/2006/relationships/hyperlink" Target="https://www.nj.gov/cgi-bin/education/csg/15/csg1a.pl?string=CK-8K-80-400&amp;maxhits=1000" TargetMode="External"/><Relationship Id="rId1636" Type="http://schemas.openxmlformats.org/officeDocument/2006/relationships/hyperlink" Target="https://www.nj.gov/cgi-bin/education/csg/19/csg1a.pl?string=AK-6K-6&amp;maxhits=1000" TargetMode="External"/><Relationship Id="rId1843" Type="http://schemas.openxmlformats.org/officeDocument/2006/relationships/hyperlink" Target="https://www.nj.gov/cgi-bin/education/csg/15/csg1a.pl?string=NK-12K-123500plus&amp;maxhits=1000" TargetMode="External"/><Relationship Id="rId4999" Type="http://schemas.openxmlformats.org/officeDocument/2006/relationships/hyperlink" Target="https://www.nj.gov/cgi-bin/education/csg/15/csg1a.pl?string=QCOUNTYVOC&amp;maxhits=1000" TargetMode="External"/><Relationship Id="rId5300" Type="http://schemas.openxmlformats.org/officeDocument/2006/relationships/hyperlink" Target="https://www.nj.gov/cgi-bin/education/csg/15/csg1a.pl?string=CK-8K-80-400&amp;maxhits=1000" TargetMode="External"/><Relationship Id="rId1703" Type="http://schemas.openxmlformats.org/officeDocument/2006/relationships/hyperlink" Target="https://www.nj.gov/cgi-bin/education/csg/15/csg1a.pl?string=OCHARTER&amp;maxhits=1000" TargetMode="External"/><Relationship Id="rId1910" Type="http://schemas.openxmlformats.org/officeDocument/2006/relationships/hyperlink" Target="https://www.nj.gov/cgi-bin/education/csg/15/csg1a.pl?string=NK-12K-123500plus&amp;maxhits=1000" TargetMode="External"/><Relationship Id="rId4859" Type="http://schemas.openxmlformats.org/officeDocument/2006/relationships/hyperlink" Target="https://www.nj.gov/cgi-bin/education/csg/17/csg1a.pl?string=OCHARTER&amp;maxhits=1000" TargetMode="External"/><Relationship Id="rId3668" Type="http://schemas.openxmlformats.org/officeDocument/2006/relationships/hyperlink" Target="https://www.nj.gov/cgi-bin/education/csg/15/csg1a.pl?string=NK-12K-123500plus&amp;maxhits=1000" TargetMode="External"/><Relationship Id="rId3875" Type="http://schemas.openxmlformats.org/officeDocument/2006/relationships/hyperlink" Target="https://www.nj.gov/cgi-bin/education/csg/15/csg1a.pl?string=NK-12K-123500plus&amp;maxhits=1000" TargetMode="External"/><Relationship Id="rId4719" Type="http://schemas.openxmlformats.org/officeDocument/2006/relationships/hyperlink" Target="https://www.nj.gov/cgi-bin/education/csg/15/csg1a.pl?string=EK-8K-8751plus&amp;maxhits=1000" TargetMode="External"/><Relationship Id="rId4926" Type="http://schemas.openxmlformats.org/officeDocument/2006/relationships/hyperlink" Target="https://www.nj.gov/cgi-bin/education/csg/19/csg1a.pl?string=MK-12K-121800-3500&amp;maxhits=1000" TargetMode="External"/><Relationship Id="rId589" Type="http://schemas.openxmlformats.org/officeDocument/2006/relationships/hyperlink" Target="https://www.nj.gov/cgi-bin/education/csg/15/csg1a.pl?string=AK-6K-6&amp;maxhits=1000" TargetMode="External"/><Relationship Id="rId796" Type="http://schemas.openxmlformats.org/officeDocument/2006/relationships/hyperlink" Target="https://www.nj.gov/cgi-bin/education/csg/19/csg1a.pl?string=NK-12K-123500plus&amp;maxhits=1000" TargetMode="External"/><Relationship Id="rId2477" Type="http://schemas.openxmlformats.org/officeDocument/2006/relationships/hyperlink" Target="https://www.nj.gov/cgi-bin/education/csg/19/csg1a.pl?string=MK-12K-121800-3500&amp;maxhits=1000" TargetMode="External"/><Relationship Id="rId2684" Type="http://schemas.openxmlformats.org/officeDocument/2006/relationships/hyperlink" Target="https://www.nj.gov/cgi-bin/education/csg/15/csg1a.pl?string=QCOUNTYVOC&amp;maxhits=1000" TargetMode="External"/><Relationship Id="rId3528" Type="http://schemas.openxmlformats.org/officeDocument/2006/relationships/hyperlink" Target="https://www.nj.gov/cgi-bin/education/csg/15/csg1a.pl?string=QCOUNTYVOC&amp;maxhits=1000" TargetMode="External"/><Relationship Id="rId3735" Type="http://schemas.openxmlformats.org/officeDocument/2006/relationships/hyperlink" Target="https://www.nj.gov/cgi-bin/education/csg/15/csg1a.pl?string=EK-8K-8751plus&amp;maxhits=1000" TargetMode="External"/><Relationship Id="rId5090" Type="http://schemas.openxmlformats.org/officeDocument/2006/relationships/hyperlink" Target="https://www.nj.gov/cgi-bin/education/csg/15/csg1a.pl?string=EK-8K-8751plus&amp;maxhits=1000" TargetMode="External"/><Relationship Id="rId449" Type="http://schemas.openxmlformats.org/officeDocument/2006/relationships/hyperlink" Target="https://www.nj.gov/cgi-bin/education/csg/15/csg1a.pl?string=EK-8K-8751plus&amp;maxhits=1000" TargetMode="External"/><Relationship Id="rId656" Type="http://schemas.openxmlformats.org/officeDocument/2006/relationships/hyperlink" Target="https://www.nj.gov/cgi-bin/education/csg/15/csg1a.pl?string=AK-6K-6&amp;maxhits=1000" TargetMode="External"/><Relationship Id="rId863" Type="http://schemas.openxmlformats.org/officeDocument/2006/relationships/hyperlink" Target="https://www.nj.gov/cgi-bin/education/csg/15/csg1a.pl?string=GG9-127-129-12&amp;maxhits=1000" TargetMode="External"/><Relationship Id="rId1079" Type="http://schemas.openxmlformats.org/officeDocument/2006/relationships/hyperlink" Target="https://www.nj.gov/cgi-bin/education/csg/15/csg1a.pl?string=OCHARTER&amp;maxhits=1000" TargetMode="External"/><Relationship Id="rId1286" Type="http://schemas.openxmlformats.org/officeDocument/2006/relationships/hyperlink" Target="https://www.nj.gov/cgi-bin/education/csg/15/csg1a.pl?string=EK-8K-8751plus&amp;maxhits=1000" TargetMode="External"/><Relationship Id="rId1493" Type="http://schemas.openxmlformats.org/officeDocument/2006/relationships/hyperlink" Target="https://www.nj.gov/cgi-bin/education/csg/14/csg1a.pl?string=DK-8K-8401-750&amp;maxhits=1000" TargetMode="External"/><Relationship Id="rId2337" Type="http://schemas.openxmlformats.org/officeDocument/2006/relationships/hyperlink" Target="https://www.nj.gov/cgi-bin/education/csg/17/csg1a.pl?string=IK-12K-80-400&amp;maxhits=1000" TargetMode="External"/><Relationship Id="rId2544" Type="http://schemas.openxmlformats.org/officeDocument/2006/relationships/hyperlink" Target="https://www.nj.gov/cgi-bin/education/csg/15/csg1a.pl?string=MK-12K-121800-3500&amp;maxhits=1000" TargetMode="External"/><Relationship Id="rId2891" Type="http://schemas.openxmlformats.org/officeDocument/2006/relationships/hyperlink" Target="https://www.nj.gov/cgi-bin/education/csg/15/csg1a.pl?string=EK-8K-8751plus&amp;maxhits=1000" TargetMode="External"/><Relationship Id="rId3942" Type="http://schemas.openxmlformats.org/officeDocument/2006/relationships/hyperlink" Target="https://www.nj.gov/cgi-bin/education/csg/15/csg1a.pl?string=NK-12K-123500plus&amp;maxhits=1000" TargetMode="External"/><Relationship Id="rId309" Type="http://schemas.openxmlformats.org/officeDocument/2006/relationships/hyperlink" Target="https://www.nj.gov/cgi-bin/education/csg/15/csg1a.pl?string=OCHARTER&amp;maxhits=1000" TargetMode="External"/><Relationship Id="rId516" Type="http://schemas.openxmlformats.org/officeDocument/2006/relationships/hyperlink" Target="https://www.nj.gov/cgi-bin/education/csg/15/csg1a.pl?string=MK-12K-121800-3500&amp;maxhits=1000" TargetMode="External"/><Relationship Id="rId1146" Type="http://schemas.openxmlformats.org/officeDocument/2006/relationships/hyperlink" Target="https://www.nj.gov/cgi-bin/education/csg/15/csg1a.pl?string=OCHARTER&amp;maxhits=1000" TargetMode="External"/><Relationship Id="rId2751" Type="http://schemas.openxmlformats.org/officeDocument/2006/relationships/hyperlink" Target="https://www.nj.gov/cgi-bin/education/csg/15/csg1a.pl?string=AK-6K-6&amp;maxhits=1000" TargetMode="External"/><Relationship Id="rId3802" Type="http://schemas.openxmlformats.org/officeDocument/2006/relationships/hyperlink" Target="https://www.nj.gov/cgi-bin/education/csg/15/csg1a.pl?string=OCHARTER&amp;maxhits=1000" TargetMode="External"/><Relationship Id="rId723" Type="http://schemas.openxmlformats.org/officeDocument/2006/relationships/hyperlink" Target="https://www.nj.gov/cgi-bin/education/csg/17/csg1a.pl?string=OCHARTER&amp;maxhits=1000" TargetMode="External"/><Relationship Id="rId930" Type="http://schemas.openxmlformats.org/officeDocument/2006/relationships/hyperlink" Target="https://www.nj.gov/cgi-bin/education/csg/15/csg1a.pl?string=LK-12K-120-1800&amp;maxhits=1000" TargetMode="External"/><Relationship Id="rId1006" Type="http://schemas.openxmlformats.org/officeDocument/2006/relationships/hyperlink" Target="https://www.nj.gov/cgi-bin/education/csg/15/csg1a.pl?string=OCHARTER&amp;maxhits=1000" TargetMode="External"/><Relationship Id="rId1353" Type="http://schemas.openxmlformats.org/officeDocument/2006/relationships/hyperlink" Target="https://www.nj.gov/cgi-bin/education/csg/15/csg1a.pl?string=OCHARTER&amp;maxhits=1000" TargetMode="External"/><Relationship Id="rId1560" Type="http://schemas.openxmlformats.org/officeDocument/2006/relationships/hyperlink" Target="https://www.nj.gov/cgi-bin/education/csg/17/csg1a.pl?string=OCHARTER&amp;maxhits=1000" TargetMode="External"/><Relationship Id="rId2404" Type="http://schemas.openxmlformats.org/officeDocument/2006/relationships/hyperlink" Target="https://www.nj.gov/cgi-bin/education/csg/17/csg1a.pl?string=OCHARTER&amp;maxhits=1000" TargetMode="External"/><Relationship Id="rId2611" Type="http://schemas.openxmlformats.org/officeDocument/2006/relationships/hyperlink" Target="https://www.nj.gov/cgi-bin/education/csg/15/csg1a.pl?string=NK-12K-123500plus&amp;maxhits=1000" TargetMode="External"/><Relationship Id="rId5767" Type="http://schemas.openxmlformats.org/officeDocument/2006/relationships/hyperlink" Target="https://www.nj.gov/cgi-bin/education/csg/19/csg1a.pl?string=NK-12K-123500plus&amp;maxhits=1000" TargetMode="External"/><Relationship Id="rId1213" Type="http://schemas.openxmlformats.org/officeDocument/2006/relationships/hyperlink" Target="https://www.nj.gov/cgi-bin/education/csg/15/csg1a.pl?string=QCOUNTYVOC&amp;maxhits=1000" TargetMode="External"/><Relationship Id="rId1420" Type="http://schemas.openxmlformats.org/officeDocument/2006/relationships/hyperlink" Target="https://www.nj.gov/cgi-bin/education/csg/15/csg1a.pl?string=LK-12K-120-1800&amp;maxhits=1000" TargetMode="External"/><Relationship Id="rId4369" Type="http://schemas.openxmlformats.org/officeDocument/2006/relationships/hyperlink" Target="https://www.nj.gov/cgi-bin/education/csg/15/csg1a.pl?string=NK-12K-123500plus&amp;maxhits=1000" TargetMode="External"/><Relationship Id="rId4576" Type="http://schemas.openxmlformats.org/officeDocument/2006/relationships/hyperlink" Target="https://www.nj.gov/cgi-bin/education/csg/15/csg1a.pl?string=NK-12K-123500plus&amp;maxhits=1000" TargetMode="External"/><Relationship Id="rId4783" Type="http://schemas.openxmlformats.org/officeDocument/2006/relationships/hyperlink" Target="https://www.nj.gov/cgi-bin/education/csg/15/csg1a.pl?string=IK-12K-80-400&amp;maxhits=1000" TargetMode="External"/><Relationship Id="rId4990" Type="http://schemas.openxmlformats.org/officeDocument/2006/relationships/hyperlink" Target="https://www.nj.gov/cgi-bin/education/csg/15/csg1a.pl?string=NK-12K-123500plus&amp;maxhits=1000" TargetMode="External"/><Relationship Id="rId5627" Type="http://schemas.openxmlformats.org/officeDocument/2006/relationships/hyperlink" Target="https://www.nj.gov/cgi-bin/education/csg/14/csg1a.pl?string=NK-12K-123500plus&amp;maxhits=1000" TargetMode="External"/><Relationship Id="rId3178" Type="http://schemas.openxmlformats.org/officeDocument/2006/relationships/hyperlink" Target="https://www.nj.gov/cgi-bin/education/csg/17/csg1a.pl?string=OCHARTER&amp;maxhits=1000" TargetMode="External"/><Relationship Id="rId3385" Type="http://schemas.openxmlformats.org/officeDocument/2006/relationships/hyperlink" Target="https://www.nj.gov/cgi-bin/education/csg/15/csg1a.pl?string=DK-8K-8401-750&amp;maxhits=1000" TargetMode="External"/><Relationship Id="rId3592" Type="http://schemas.openxmlformats.org/officeDocument/2006/relationships/hyperlink" Target="https://www.nj.gov/cgi-bin/education/csg/15/csg1a.pl?string=NK-12K-123500plus&amp;maxhits=1000" TargetMode="External"/><Relationship Id="rId4229" Type="http://schemas.openxmlformats.org/officeDocument/2006/relationships/hyperlink" Target="https://www.nj.gov/cgi-bin/education/csg/15/csg1a.pl?string=EK-8K-8751plus&amp;maxhits=1000" TargetMode="External"/><Relationship Id="rId4436" Type="http://schemas.openxmlformats.org/officeDocument/2006/relationships/hyperlink" Target="https://www.nj.gov/cgi-bin/education/csg/15/csg1a.pl?string=LK-12K-120-1800&amp;maxhits=1000" TargetMode="External"/><Relationship Id="rId4643" Type="http://schemas.openxmlformats.org/officeDocument/2006/relationships/hyperlink" Target="https://www.nj.gov/cgi-bin/education/csg/15/csg1a.pl?string=NK-12K-123500plus&amp;maxhits=1000" TargetMode="External"/><Relationship Id="rId4850" Type="http://schemas.openxmlformats.org/officeDocument/2006/relationships/hyperlink" Target="https://www.nj.gov/cgi-bin/education/csg/17/csg1a.pl?string=OCHARTER&amp;maxhits=1000" TargetMode="External"/><Relationship Id="rId2194" Type="http://schemas.openxmlformats.org/officeDocument/2006/relationships/hyperlink" Target="https://www.nj.gov/cgi-bin/education/csg/15/csg1a.pl?string=OCHARTER&amp;maxhits=1000" TargetMode="External"/><Relationship Id="rId3038" Type="http://schemas.openxmlformats.org/officeDocument/2006/relationships/hyperlink" Target="https://www.nj.gov/cgi-bin/education/csg/15/csg1a.pl?string=LK-12K-120-1800&amp;maxhits=1000" TargetMode="External"/><Relationship Id="rId3245" Type="http://schemas.openxmlformats.org/officeDocument/2006/relationships/hyperlink" Target="https://www.nj.gov/cgi-bin/education/csg/17/csg1a.pl?string=JK-12K-8401-750&amp;maxhits=1000" TargetMode="External"/><Relationship Id="rId3452" Type="http://schemas.openxmlformats.org/officeDocument/2006/relationships/hyperlink" Target="https://www.nj.gov/cgi-bin/education/csg/15/csg1a.pl?string=EK-8K-8751plus&amp;maxhits=1000" TargetMode="External"/><Relationship Id="rId4503" Type="http://schemas.openxmlformats.org/officeDocument/2006/relationships/hyperlink" Target="https://www.nj.gov/cgi-bin/education/csg/15/csg1a.pl?string=PCSSD&amp;maxhits=1000" TargetMode="External"/><Relationship Id="rId4710" Type="http://schemas.openxmlformats.org/officeDocument/2006/relationships/hyperlink" Target="https://www.nj.gov/cgi-bin/education/csg/15/csg1a.pl?string=NK-12K-123500plus&amp;maxhits=1000" TargetMode="External"/><Relationship Id="rId166" Type="http://schemas.openxmlformats.org/officeDocument/2006/relationships/hyperlink" Target="https://www.nj.gov/cgi-bin/education/csg/15/csg1a.pl?string=MK-12K-121800-3500&amp;maxhits=1000" TargetMode="External"/><Relationship Id="rId373" Type="http://schemas.openxmlformats.org/officeDocument/2006/relationships/hyperlink" Target="https://www.nj.gov/cgi-bin/education/csg/15/csg1a.pl?string=OCHARTER&amp;maxhits=1000" TargetMode="External"/><Relationship Id="rId580" Type="http://schemas.openxmlformats.org/officeDocument/2006/relationships/hyperlink" Target="https://www.nj.gov/cgi-bin/education/csg/15/csg1a.pl?string=DK-8K-8401-750&amp;maxhits=1000" TargetMode="External"/><Relationship Id="rId2054" Type="http://schemas.openxmlformats.org/officeDocument/2006/relationships/hyperlink" Target="https://www.nj.gov/cgi-bin/education/csg/15/csg1a.pl?string=LK-12K-120-1800&amp;maxhits=1000" TargetMode="External"/><Relationship Id="rId2261" Type="http://schemas.openxmlformats.org/officeDocument/2006/relationships/hyperlink" Target="https://www.nj.gov/cgi-bin/education/csg/15/csg1a.pl?string=EK-8K-8751plus&amp;maxhits=1000" TargetMode="External"/><Relationship Id="rId3105" Type="http://schemas.openxmlformats.org/officeDocument/2006/relationships/hyperlink" Target="https://www.nj.gov/cgi-bin/education/csg/15/csg1a.pl?string=NK-12K-123500plus&amp;maxhits=1000" TargetMode="External"/><Relationship Id="rId3312" Type="http://schemas.openxmlformats.org/officeDocument/2006/relationships/hyperlink" Target="https://www.nj.gov/cgi-bin/education/csg/19/csg1a.pl?string=EK-8K-8751plus&amp;maxhits=1000" TargetMode="External"/><Relationship Id="rId233" Type="http://schemas.openxmlformats.org/officeDocument/2006/relationships/hyperlink" Target="https://www.nj.gov/cgi-bin/education/csg/15/csg1a.pl?string=OCHARTER&amp;maxhits=1000" TargetMode="External"/><Relationship Id="rId440" Type="http://schemas.openxmlformats.org/officeDocument/2006/relationships/hyperlink" Target="https://www.nj.gov/cgi-bin/education/csg/15/csg1a.pl?string=GG9-127-129-12&amp;maxhits=1000" TargetMode="External"/><Relationship Id="rId1070" Type="http://schemas.openxmlformats.org/officeDocument/2006/relationships/hyperlink" Target="https://www.nj.gov/cgi-bin/education/csg/15/csg1a.pl?string=AK-6K-6&amp;maxhits=1000" TargetMode="External"/><Relationship Id="rId2121" Type="http://schemas.openxmlformats.org/officeDocument/2006/relationships/hyperlink" Target="https://www.nj.gov/cgi-bin/education/csg/15/csg1a.pl?string=MK-12K-121800-3500&amp;maxhits=1000" TargetMode="External"/><Relationship Id="rId5277" Type="http://schemas.openxmlformats.org/officeDocument/2006/relationships/hyperlink" Target="https://www.nj.gov/cgi-bin/education/csg/15/csg1a.pl?string=OCHARTER&amp;maxhits=1000" TargetMode="External"/><Relationship Id="rId5484" Type="http://schemas.openxmlformats.org/officeDocument/2006/relationships/hyperlink" Target="https://www.nj.gov/cgi-bin/education/csg/15/csg1a.pl?string=MK-12K-121800-3500&amp;maxhits=1000" TargetMode="External"/><Relationship Id="rId300" Type="http://schemas.openxmlformats.org/officeDocument/2006/relationships/hyperlink" Target="https://www.nj.gov/cgi-bin/education/csg/15/csg1a.pl?string=AK-6K-6&amp;maxhits=1000" TargetMode="External"/><Relationship Id="rId4086" Type="http://schemas.openxmlformats.org/officeDocument/2006/relationships/hyperlink" Target="https://www.nj.gov/cgi-bin/education/csg/19/csg1a.pl?string=AK-6K-6&amp;maxhits=1000" TargetMode="External"/><Relationship Id="rId5137" Type="http://schemas.openxmlformats.org/officeDocument/2006/relationships/hyperlink" Target="https://www.nj.gov/cgi-bin/education/csg/15/csg1a.pl?string=OCHARTER&amp;maxhits=1000" TargetMode="External"/><Relationship Id="rId5691" Type="http://schemas.openxmlformats.org/officeDocument/2006/relationships/hyperlink" Target="https://www.nj.gov/cgi-bin/education/csg/17/csg1a.pl?string=OCHARTER&amp;maxhits=1000" TargetMode="External"/><Relationship Id="rId1887" Type="http://schemas.openxmlformats.org/officeDocument/2006/relationships/hyperlink" Target="https://www.nj.gov/cgi-bin/education/csg/15/csg1a.pl?string=NK-12K-123500plus&amp;maxhits=1000" TargetMode="External"/><Relationship Id="rId2938" Type="http://schemas.openxmlformats.org/officeDocument/2006/relationships/hyperlink" Target="https://www.nj.gov/cgi-bin/education/csg/15/csg1a.pl?string=LK-12K-120-1800&amp;maxhits=1000" TargetMode="External"/><Relationship Id="rId4293" Type="http://schemas.openxmlformats.org/officeDocument/2006/relationships/hyperlink" Target="https://www.nj.gov/cgi-bin/education/csg/15/csg1a.pl?string=EK-8K-8751plus&amp;maxhits=1000" TargetMode="External"/><Relationship Id="rId5344" Type="http://schemas.openxmlformats.org/officeDocument/2006/relationships/hyperlink" Target="https://www.nj.gov/cgi-bin/education/csg/15/csg1a.pl?string=LK-12K-120-1800&amp;maxhits=1000" TargetMode="External"/><Relationship Id="rId5551" Type="http://schemas.openxmlformats.org/officeDocument/2006/relationships/hyperlink" Target="https://www.nj.gov/cgi-bin/education/csg/15/csg1a.pl?string=EK-8K-8751plus&amp;maxhits=1000" TargetMode="External"/><Relationship Id="rId1747" Type="http://schemas.openxmlformats.org/officeDocument/2006/relationships/hyperlink" Target="https://www.nj.gov/cgi-bin/education/csg/15/csg1a.pl?string=MK-12K-121800-3500&amp;maxhits=1000" TargetMode="External"/><Relationship Id="rId1954" Type="http://schemas.openxmlformats.org/officeDocument/2006/relationships/hyperlink" Target="https://www.nj.gov/cgi-bin/education/csg/15/csg1a.pl?string=AK-6K-6&amp;maxhits=1000" TargetMode="External"/><Relationship Id="rId4153" Type="http://schemas.openxmlformats.org/officeDocument/2006/relationships/hyperlink" Target="https://www.nj.gov/cgi-bin/education/csg/15/csg1a.pl?string=EK-8K-8751plus&amp;maxhits=1000" TargetMode="External"/><Relationship Id="rId4360" Type="http://schemas.openxmlformats.org/officeDocument/2006/relationships/hyperlink" Target="https://www.nj.gov/cgi-bin/education/csg/15/csg1a.pl?string=DK-8K-8401-750&amp;maxhits=1000" TargetMode="External"/><Relationship Id="rId5204" Type="http://schemas.openxmlformats.org/officeDocument/2006/relationships/hyperlink" Target="https://www.nj.gov/cgi-bin/education/csg/15/csg1a.pl?string=NK-12K-123500plus&amp;maxhits=1000" TargetMode="External"/><Relationship Id="rId5411" Type="http://schemas.openxmlformats.org/officeDocument/2006/relationships/hyperlink" Target="https://www.nj.gov/cgi-bin/education/csg/15/csg1a.pl?string=GG9-127-129-12&amp;maxhits=1000" TargetMode="External"/><Relationship Id="rId39" Type="http://schemas.openxmlformats.org/officeDocument/2006/relationships/hyperlink" Target="https://www.nj.gov/cgi-bin/education/csg/15/csg1a.pl?string=DK-8K-8401-750&amp;maxhits=1000" TargetMode="External"/><Relationship Id="rId1607" Type="http://schemas.openxmlformats.org/officeDocument/2006/relationships/hyperlink" Target="https://www.nj.gov/cgi-bin/education/csg/19/csg1a.pl?string=EK-8K-8751plus&amp;maxhits=1000" TargetMode="External"/><Relationship Id="rId1814" Type="http://schemas.openxmlformats.org/officeDocument/2006/relationships/hyperlink" Target="https://www.nj.gov/cgi-bin/education/csg/15/csg1a.pl?string=NK-12K-123500plus&amp;maxhits=1000" TargetMode="External"/><Relationship Id="rId4013" Type="http://schemas.openxmlformats.org/officeDocument/2006/relationships/hyperlink" Target="https://www.nj.gov/cgi-bin/education/csg/17/csg1a.pl?string=OCHARTER&amp;maxhits=1000" TargetMode="External"/><Relationship Id="rId4220" Type="http://schemas.openxmlformats.org/officeDocument/2006/relationships/hyperlink" Target="https://www.nj.gov/cgi-bin/education/csg/15/csg1a.pl?string=LK-12K-120-1800&amp;maxhits=1000" TargetMode="External"/><Relationship Id="rId3779" Type="http://schemas.openxmlformats.org/officeDocument/2006/relationships/hyperlink" Target="https://www.nj.gov/cgi-bin/education/csg/15/csg1a.pl?string=KK-12K-8751plus&amp;maxhits=1000" TargetMode="External"/><Relationship Id="rId2588" Type="http://schemas.openxmlformats.org/officeDocument/2006/relationships/hyperlink" Target="https://www.nj.gov/cgi-bin/education/csg/15/csg1a.pl?string=EK-8K-8751plus&amp;maxhits=1000" TargetMode="External"/><Relationship Id="rId3986" Type="http://schemas.openxmlformats.org/officeDocument/2006/relationships/hyperlink" Target="https://www.nj.gov/cgi-bin/education/csg/14/csg1a.pl?string=JK-12K-8401-750&amp;maxhits=1000" TargetMode="External"/><Relationship Id="rId1397" Type="http://schemas.openxmlformats.org/officeDocument/2006/relationships/hyperlink" Target="https://www.nj.gov/cgi-bin/education/csg/15/csg1a.pl?string=KK-12K-8751plus&amp;maxhits=1000" TargetMode="External"/><Relationship Id="rId2795" Type="http://schemas.openxmlformats.org/officeDocument/2006/relationships/hyperlink" Target="https://www.nj.gov/cgi-bin/education/csg/15/csg1a.pl?string=MK-12K-121800-3500&amp;maxhits=1000" TargetMode="External"/><Relationship Id="rId3639" Type="http://schemas.openxmlformats.org/officeDocument/2006/relationships/hyperlink" Target="https://www.nj.gov/cgi-bin/education/csg/15/csg1a.pl?string=NK-12K-123500plus&amp;maxhits=1000" TargetMode="External"/><Relationship Id="rId3846" Type="http://schemas.openxmlformats.org/officeDocument/2006/relationships/hyperlink" Target="https://www.nj.gov/cgi-bin/education/csg/15/csg1a.pl?string=GG9-127-129-12&amp;maxhits=1000" TargetMode="External"/><Relationship Id="rId5061" Type="http://schemas.openxmlformats.org/officeDocument/2006/relationships/hyperlink" Target="https://www.nj.gov/cgi-bin/education/csg/15/csg1a.pl?string=HK-12K-6&amp;maxhits=1000" TargetMode="External"/><Relationship Id="rId767" Type="http://schemas.openxmlformats.org/officeDocument/2006/relationships/hyperlink" Target="https://www.nj.gov/cgi-bin/education/csg/19/csg1a.pl?string=GG9-127-129-12&amp;maxhits=1000" TargetMode="External"/><Relationship Id="rId974" Type="http://schemas.openxmlformats.org/officeDocument/2006/relationships/hyperlink" Target="https://www.nj.gov/cgi-bin/education/csg/15/csg1a.pl?string=EK-8K-8751plus&amp;maxhits=1000" TargetMode="External"/><Relationship Id="rId2448" Type="http://schemas.openxmlformats.org/officeDocument/2006/relationships/hyperlink" Target="https://www.nj.gov/cgi-bin/education/csg/19/csg1a.pl?string=NK-12K-123500plus&amp;maxhits=1000" TargetMode="External"/><Relationship Id="rId2655" Type="http://schemas.openxmlformats.org/officeDocument/2006/relationships/hyperlink" Target="https://www.nj.gov/cgi-bin/education/csg/15/csg1a.pl?string=CK-8K-80-400&amp;maxhits=1000" TargetMode="External"/><Relationship Id="rId2862" Type="http://schemas.openxmlformats.org/officeDocument/2006/relationships/hyperlink" Target="https://www.nj.gov/cgi-bin/education/csg/15/csg1a.pl?string=NK-12K-123500plus&amp;maxhits=1000" TargetMode="External"/><Relationship Id="rId3706" Type="http://schemas.openxmlformats.org/officeDocument/2006/relationships/hyperlink" Target="https://www.nj.gov/cgi-bin/education/csg/15/csg1a.pl?string=LK-12K-120-1800&amp;maxhits=1000" TargetMode="External"/><Relationship Id="rId3913" Type="http://schemas.openxmlformats.org/officeDocument/2006/relationships/hyperlink" Target="https://www.nj.gov/cgi-bin/education/csg/15/csg1a.pl?string=CK-8K-80-400&amp;maxhits=1000" TargetMode="External"/><Relationship Id="rId627" Type="http://schemas.openxmlformats.org/officeDocument/2006/relationships/hyperlink" Target="https://www.nj.gov/cgi-bin/education/csg/15/csg1a.pl?string=OCHARTER&amp;maxhits=1000" TargetMode="External"/><Relationship Id="rId834" Type="http://schemas.openxmlformats.org/officeDocument/2006/relationships/hyperlink" Target="https://www.nj.gov/cgi-bin/education/csg/15/csg1a.pl?string=MK-12K-121800-3500&amp;maxhits=1000" TargetMode="External"/><Relationship Id="rId1257" Type="http://schemas.openxmlformats.org/officeDocument/2006/relationships/hyperlink" Target="https://www.nj.gov/cgi-bin/education/csg/15/csg1a.pl?string=NK-12K-123500plus&amp;maxhits=1000" TargetMode="External"/><Relationship Id="rId1464" Type="http://schemas.openxmlformats.org/officeDocument/2006/relationships/hyperlink" Target="https://www.nj.gov/cgi-bin/education/csg/15/csg1a.pl?string=AK-6K-6&amp;maxhits=1000" TargetMode="External"/><Relationship Id="rId1671" Type="http://schemas.openxmlformats.org/officeDocument/2006/relationships/hyperlink" Target="https://www.nj.gov/cgi-bin/education/csg/15/csg1a.pl?string=EK-8K-8751plus&amp;maxhits=1000" TargetMode="External"/><Relationship Id="rId2308" Type="http://schemas.openxmlformats.org/officeDocument/2006/relationships/hyperlink" Target="https://www.nj.gov/cgi-bin/education/csg/15/csg1a.pl?string=PCSSD&amp;maxhits=1000" TargetMode="External"/><Relationship Id="rId2515" Type="http://schemas.openxmlformats.org/officeDocument/2006/relationships/hyperlink" Target="https://www.nj.gov/cgi-bin/education/csg/15/csg1a.pl?string=QCOUNTYVOC&amp;maxhits=1000" TargetMode="External"/><Relationship Id="rId2722" Type="http://schemas.openxmlformats.org/officeDocument/2006/relationships/hyperlink" Target="https://www.nj.gov/cgi-bin/education/csg/15/csg1a.pl?string=NK-12K-123500plus&amp;maxhits=1000" TargetMode="External"/><Relationship Id="rId901" Type="http://schemas.openxmlformats.org/officeDocument/2006/relationships/hyperlink" Target="https://www.nj.gov/cgi-bin/education/csg/15/csg1a.pl?string=DK-8K-8401-750&amp;maxhits=1000" TargetMode="External"/><Relationship Id="rId1117" Type="http://schemas.openxmlformats.org/officeDocument/2006/relationships/hyperlink" Target="https://www.nj.gov/cgi-bin/education/csg/15/csg1a.pl?string=AK-6K-6&amp;maxhits=1000" TargetMode="External"/><Relationship Id="rId1324" Type="http://schemas.openxmlformats.org/officeDocument/2006/relationships/hyperlink" Target="https://www.nj.gov/cgi-bin/education/csg/15/csg1a.pl?string=AK-6K-6&amp;maxhits=1000" TargetMode="External"/><Relationship Id="rId1531" Type="http://schemas.openxmlformats.org/officeDocument/2006/relationships/hyperlink" Target="https://www.nj.gov/cgi-bin/education/csg/17/csg1a.pl?string=OCHARTER&amp;maxhits=1000" TargetMode="External"/><Relationship Id="rId4687" Type="http://schemas.openxmlformats.org/officeDocument/2006/relationships/hyperlink" Target="https://www.nj.gov/cgi-bin/education/csg/15/csg1a.pl?string=EK-8K-8751plus&amp;maxhits=1000" TargetMode="External"/><Relationship Id="rId4894" Type="http://schemas.openxmlformats.org/officeDocument/2006/relationships/hyperlink" Target="https://www.nj.gov/cgi-bin/education/csg/17/csg1a.pl?string=MK-12K-121800-3500&amp;maxhits=1000" TargetMode="External"/><Relationship Id="rId5738" Type="http://schemas.openxmlformats.org/officeDocument/2006/relationships/hyperlink" Target="https://www.nj.gov/cgi-bin/education/csg/19/csg1a.pl?string=EK-8K-8751plus&amp;maxhits=1000" TargetMode="External"/><Relationship Id="rId30" Type="http://schemas.openxmlformats.org/officeDocument/2006/relationships/hyperlink" Target="https://www.nj.gov/cgi-bin/education/csg/15/csg1a.pl?string=PCSSD&amp;maxhits=1000" TargetMode="External"/><Relationship Id="rId3289" Type="http://schemas.openxmlformats.org/officeDocument/2006/relationships/hyperlink" Target="https://www.nj.gov/cgi-bin/education/csg/19/csg1a.pl?string=NK-12K-123500plus&amp;maxhits=1000" TargetMode="External"/><Relationship Id="rId3496" Type="http://schemas.openxmlformats.org/officeDocument/2006/relationships/hyperlink" Target="https://www.nj.gov/cgi-bin/education/csg/15/csg1a.pl?string=IK-12K-80-400&amp;maxhits=1000" TargetMode="External"/><Relationship Id="rId4547" Type="http://schemas.openxmlformats.org/officeDocument/2006/relationships/hyperlink" Target="https://www.nj.gov/cgi-bin/education/csg/15/csg1a.pl?string=EK-8K-8751plus&amp;maxhits=1000" TargetMode="External"/><Relationship Id="rId4754" Type="http://schemas.openxmlformats.org/officeDocument/2006/relationships/hyperlink" Target="https://www.nj.gov/cgi-bin/education/csg/15/csg1a.pl?string=MK-12K-121800-3500&amp;maxhits=1000" TargetMode="External"/><Relationship Id="rId2098" Type="http://schemas.openxmlformats.org/officeDocument/2006/relationships/hyperlink" Target="https://www.nj.gov/cgi-bin/education/csg/15/csg1a.pl?string=EK-8K-8751plus&amp;maxhits=1000" TargetMode="External"/><Relationship Id="rId3149" Type="http://schemas.openxmlformats.org/officeDocument/2006/relationships/hyperlink" Target="https://www.nj.gov/cgi-bin/education/csg/14/csg1a.pl?string=DK-8K-8401-750&amp;maxhits=1000" TargetMode="External"/><Relationship Id="rId3356" Type="http://schemas.openxmlformats.org/officeDocument/2006/relationships/hyperlink" Target="https://www.nj.gov/cgi-bin/education/csg/15/csg1a.pl?string=LK-12K-120-1800&amp;maxhits=1000" TargetMode="External"/><Relationship Id="rId3563" Type="http://schemas.openxmlformats.org/officeDocument/2006/relationships/hyperlink" Target="https://www.nj.gov/cgi-bin/education/csg/15/csg1a.pl?string=OCHARTER&amp;maxhits=1000" TargetMode="External"/><Relationship Id="rId4407" Type="http://schemas.openxmlformats.org/officeDocument/2006/relationships/hyperlink" Target="https://www.nj.gov/cgi-bin/education/csg/15/csg1a.pl?string=AK-6K-6&amp;maxhits=1000" TargetMode="External"/><Relationship Id="rId4961" Type="http://schemas.openxmlformats.org/officeDocument/2006/relationships/hyperlink" Target="https://www.nj.gov/cgi-bin/education/csg/19/csg1a.pl?string=MK-12K-121800-3500&amp;maxhits=1000" TargetMode="External"/><Relationship Id="rId277" Type="http://schemas.openxmlformats.org/officeDocument/2006/relationships/hyperlink" Target="https://www.nj.gov/cgi-bin/education/csg/15/csg1a.pl?string=LK-12K-120-1800&amp;maxhits=1000" TargetMode="External"/><Relationship Id="rId484" Type="http://schemas.openxmlformats.org/officeDocument/2006/relationships/hyperlink" Target="https://www.nj.gov/cgi-bin/education/csg/15/csg1a.pl?string=NK-12K-123500plus&amp;maxhits=1000" TargetMode="External"/><Relationship Id="rId2165" Type="http://schemas.openxmlformats.org/officeDocument/2006/relationships/hyperlink" Target="https://www.nj.gov/cgi-bin/education/csg/15/csg1a.pl?string=MK-12K-121800-3500&amp;maxhits=1000" TargetMode="External"/><Relationship Id="rId3009" Type="http://schemas.openxmlformats.org/officeDocument/2006/relationships/hyperlink" Target="https://www.nj.gov/cgi-bin/education/csg/15/csg1a.pl?string=OCHARTER&amp;maxhits=1000" TargetMode="External"/><Relationship Id="rId3216" Type="http://schemas.openxmlformats.org/officeDocument/2006/relationships/hyperlink" Target="https://www.nj.gov/cgi-bin/education/csg/17/csg1a.pl?string=OCHARTER&amp;maxhits=1000" TargetMode="External"/><Relationship Id="rId3770" Type="http://schemas.openxmlformats.org/officeDocument/2006/relationships/hyperlink" Target="https://www.nj.gov/cgi-bin/education/csg/15/csg1a.pl?string=EK-8K-8751plus&amp;maxhits=1000" TargetMode="External"/><Relationship Id="rId4614" Type="http://schemas.openxmlformats.org/officeDocument/2006/relationships/hyperlink" Target="https://www.nj.gov/cgi-bin/education/csg/15/csg1a.pl?string=QCOUNTYVOC&amp;maxhits=1000" TargetMode="External"/><Relationship Id="rId4821" Type="http://schemas.openxmlformats.org/officeDocument/2006/relationships/hyperlink" Target="https://www.nj.gov/cgi-bin/education/csg/17/csg1a.pl?string=IK-12K-80-400&amp;maxhits=1000" TargetMode="External"/><Relationship Id="rId137" Type="http://schemas.openxmlformats.org/officeDocument/2006/relationships/hyperlink" Target="https://www.nj.gov/cgi-bin/education/csg/15/csg1a.pl?string=OCHARTER&amp;maxhits=1000" TargetMode="External"/><Relationship Id="rId344" Type="http://schemas.openxmlformats.org/officeDocument/2006/relationships/hyperlink" Target="https://www.nj.gov/cgi-bin/education/csg/15/csg1a.pl?string=CK-8K-80-400&amp;maxhits=1000" TargetMode="External"/><Relationship Id="rId691" Type="http://schemas.openxmlformats.org/officeDocument/2006/relationships/hyperlink" Target="https://www.nj.gov/cgi-bin/education/csg/17/csg1a.pl?string=OCHARTER&amp;maxhits=1000" TargetMode="External"/><Relationship Id="rId2025" Type="http://schemas.openxmlformats.org/officeDocument/2006/relationships/hyperlink" Target="https://www.nj.gov/cgi-bin/education/csg/15/csg1a.pl?string=MK-12K-121800-3500&amp;maxhits=1000" TargetMode="External"/><Relationship Id="rId2372" Type="http://schemas.openxmlformats.org/officeDocument/2006/relationships/hyperlink" Target="https://www.nj.gov/cgi-bin/education/csg/17/csg1a.pl?string=OCHARTER&amp;maxhits=1000" TargetMode="External"/><Relationship Id="rId3423" Type="http://schemas.openxmlformats.org/officeDocument/2006/relationships/hyperlink" Target="https://www.nj.gov/cgi-bin/education/csg/15/csg1a.pl?string=NK-12K-123500plus&amp;maxhits=1000" TargetMode="External"/><Relationship Id="rId3630" Type="http://schemas.openxmlformats.org/officeDocument/2006/relationships/hyperlink" Target="https://www.nj.gov/cgi-bin/education/csg/15/csg1a.pl?string=OCHARTER&amp;maxhits=1000" TargetMode="External"/><Relationship Id="rId551" Type="http://schemas.openxmlformats.org/officeDocument/2006/relationships/hyperlink" Target="https://www.nj.gov/cgi-bin/education/csg/15/csg1a.pl?string=IK-12K-80-400&amp;maxhits=1000" TargetMode="External"/><Relationship Id="rId1181" Type="http://schemas.openxmlformats.org/officeDocument/2006/relationships/hyperlink" Target="https://www.nj.gov/cgi-bin/education/csg/15/csg1a.pl?string=EK-8K-8751plus&amp;maxhits=1000" TargetMode="External"/><Relationship Id="rId2232" Type="http://schemas.openxmlformats.org/officeDocument/2006/relationships/hyperlink" Target="https://www.nj.gov/cgi-bin/education/csg/15/csg1a.pl?string=MK-12K-121800-3500&amp;maxhits=1000" TargetMode="External"/><Relationship Id="rId5388" Type="http://schemas.openxmlformats.org/officeDocument/2006/relationships/hyperlink" Target="https://www.nj.gov/cgi-bin/education/csg/15/csg1a.pl?string=EK-8K-8751plus&amp;maxhits=1000" TargetMode="External"/><Relationship Id="rId5595" Type="http://schemas.openxmlformats.org/officeDocument/2006/relationships/hyperlink" Target="https://www.nj.gov/cgi-bin/education/csg/15/csg1a.pl?string=OCHARTER&amp;maxhits=1000" TargetMode="External"/><Relationship Id="rId204" Type="http://schemas.openxmlformats.org/officeDocument/2006/relationships/hyperlink" Target="https://www.nj.gov/cgi-bin/education/csg/15/csg1a.pl?string=MK-12K-121800-3500&amp;maxhits=1000" TargetMode="External"/><Relationship Id="rId411" Type="http://schemas.openxmlformats.org/officeDocument/2006/relationships/hyperlink" Target="https://www.nj.gov/cgi-bin/education/csg/15/csg1a.pl?string=CK-8K-80-400&amp;maxhits=1000" TargetMode="External"/><Relationship Id="rId1041" Type="http://schemas.openxmlformats.org/officeDocument/2006/relationships/hyperlink" Target="https://www.nj.gov/cgi-bin/education/csg/15/csg1a.pl?string=NK-12K-123500plus&amp;maxhits=1000" TargetMode="External"/><Relationship Id="rId1998" Type="http://schemas.openxmlformats.org/officeDocument/2006/relationships/hyperlink" Target="https://www.nj.gov/cgi-bin/education/csg/15/csg1a.pl?string=CK-8K-80-400&amp;maxhits=1000" TargetMode="External"/><Relationship Id="rId4197" Type="http://schemas.openxmlformats.org/officeDocument/2006/relationships/hyperlink" Target="https://www.nj.gov/cgi-bin/education/csg/15/csg1a.pl?string=DK-8K-8401-750&amp;maxhits=1000" TargetMode="External"/><Relationship Id="rId5248" Type="http://schemas.openxmlformats.org/officeDocument/2006/relationships/hyperlink" Target="https://www.nj.gov/cgi-bin/education/csg/15/csg1a.pl?string=NK-12K-123500plus&amp;maxhits=1000" TargetMode="External"/><Relationship Id="rId5455" Type="http://schemas.openxmlformats.org/officeDocument/2006/relationships/hyperlink" Target="https://www.nj.gov/cgi-bin/education/csg/15/csg1a.pl?string=EK-8K-8751plus&amp;maxhits=1000" TargetMode="External"/><Relationship Id="rId5662" Type="http://schemas.openxmlformats.org/officeDocument/2006/relationships/hyperlink" Target="https://www.nj.gov/cgi-bin/education/csg/17/csg1a.pl?string=OCHARTER&amp;maxhits=1000" TargetMode="External"/><Relationship Id="rId1858" Type="http://schemas.openxmlformats.org/officeDocument/2006/relationships/hyperlink" Target="https://www.nj.gov/cgi-bin/education/csg/15/csg1a.pl?string=FG7-127-129-12&amp;maxhits=1000" TargetMode="External"/><Relationship Id="rId4057" Type="http://schemas.openxmlformats.org/officeDocument/2006/relationships/hyperlink" Target="https://www.nj.gov/cgi-bin/education/csg/17/csg1a.pl?string=MK-12K-121800-3500&amp;maxhits=1000" TargetMode="External"/><Relationship Id="rId4264" Type="http://schemas.openxmlformats.org/officeDocument/2006/relationships/hyperlink" Target="https://www.nj.gov/cgi-bin/education/csg/15/csg1a.pl?string=MK-12K-121800-3500&amp;maxhits=1000" TargetMode="External"/><Relationship Id="rId4471" Type="http://schemas.openxmlformats.org/officeDocument/2006/relationships/hyperlink" Target="https://www.nj.gov/cgi-bin/education/csg/15/csg1a.pl?string=DK-8K-8401-750&amp;maxhits=1000" TargetMode="External"/><Relationship Id="rId5108" Type="http://schemas.openxmlformats.org/officeDocument/2006/relationships/hyperlink" Target="https://www.nj.gov/cgi-bin/education/csg/15/csg1a.pl?string=EK-8K-8751plus&amp;maxhits=1000" TargetMode="External"/><Relationship Id="rId5315" Type="http://schemas.openxmlformats.org/officeDocument/2006/relationships/hyperlink" Target="https://www.nj.gov/cgi-bin/education/csg/15/csg1a.pl?string=QCOUNTYVOC&amp;maxhits=1000" TargetMode="External"/><Relationship Id="rId5522" Type="http://schemas.openxmlformats.org/officeDocument/2006/relationships/hyperlink" Target="https://www.nj.gov/cgi-bin/education/csg/15/csg1a.pl?string=LK-12K-120-1800&amp;maxhits=1000" TargetMode="External"/><Relationship Id="rId2909" Type="http://schemas.openxmlformats.org/officeDocument/2006/relationships/hyperlink" Target="https://www.nj.gov/cgi-bin/education/csg/15/csg1a.pl?string=EK-8K-8751plus&amp;maxhits=1000" TargetMode="External"/><Relationship Id="rId3073" Type="http://schemas.openxmlformats.org/officeDocument/2006/relationships/hyperlink" Target="https://www.nj.gov/cgi-bin/education/csg/15/csg1a.pl?string=AK-6K-6&amp;maxhits=1000" TargetMode="External"/><Relationship Id="rId3280" Type="http://schemas.openxmlformats.org/officeDocument/2006/relationships/hyperlink" Target="https://www.nj.gov/cgi-bin/education/csg/19/csg1a.pl?string=NK-12K-123500plus&amp;maxhits=1000" TargetMode="External"/><Relationship Id="rId4124" Type="http://schemas.openxmlformats.org/officeDocument/2006/relationships/hyperlink" Target="https://www.nj.gov/cgi-bin/education/csg/19/csg1a.pl?string=JK-12K-8401-750&amp;maxhits=1000" TargetMode="External"/><Relationship Id="rId4331" Type="http://schemas.openxmlformats.org/officeDocument/2006/relationships/hyperlink" Target="https://www.nj.gov/cgi-bin/education/csg/15/csg1a.pl?string=GG9-127-129-12&amp;maxhits=1000" TargetMode="External"/><Relationship Id="rId1718" Type="http://schemas.openxmlformats.org/officeDocument/2006/relationships/hyperlink" Target="https://www.nj.gov/cgi-bin/education/csg/15/csg1a.pl?string=MK-12K-121800-3500&amp;maxhits=1000" TargetMode="External"/><Relationship Id="rId1925" Type="http://schemas.openxmlformats.org/officeDocument/2006/relationships/hyperlink" Target="https://www.nj.gov/cgi-bin/education/csg/15/csg1a.pl?string=NK-12K-123500plus&amp;maxhits=1000" TargetMode="External"/><Relationship Id="rId3140" Type="http://schemas.openxmlformats.org/officeDocument/2006/relationships/hyperlink" Target="https://www.nj.gov/cgi-bin/education/csg/15/csg1a.pl?string=AK-6K-6&amp;maxhits=1000" TargetMode="External"/><Relationship Id="rId2699" Type="http://schemas.openxmlformats.org/officeDocument/2006/relationships/hyperlink" Target="https://www.nj.gov/cgi-bin/education/csg/15/csg1a.pl?string=OCHARTER&amp;maxhits=1000" TargetMode="External"/><Relationship Id="rId3000" Type="http://schemas.openxmlformats.org/officeDocument/2006/relationships/hyperlink" Target="https://www.nj.gov/cgi-bin/education/csg/15/csg1a.pl?string=MK-12K-121800-3500&amp;maxhits=1000" TargetMode="External"/><Relationship Id="rId3957" Type="http://schemas.openxmlformats.org/officeDocument/2006/relationships/hyperlink" Target="https://www.nj.gov/cgi-bin/education/csg/15/csg1a.pl?string=KK-12K-8751plus&amp;maxhits=1000" TargetMode="External"/><Relationship Id="rId878" Type="http://schemas.openxmlformats.org/officeDocument/2006/relationships/hyperlink" Target="https://www.nj.gov/cgi-bin/education/csg/15/csg1a.pl?string=NK-12K-123500plus&amp;maxhits=1000" TargetMode="External"/><Relationship Id="rId2559" Type="http://schemas.openxmlformats.org/officeDocument/2006/relationships/hyperlink" Target="https://www.nj.gov/cgi-bin/education/csg/15/csg1a.pl?string=EK-8K-8751plus&amp;maxhits=1000" TargetMode="External"/><Relationship Id="rId2766" Type="http://schemas.openxmlformats.org/officeDocument/2006/relationships/hyperlink" Target="https://www.nj.gov/cgi-bin/education/csg/15/csg1a.pl?string=AK-6K-6&amp;maxhits=1000" TargetMode="External"/><Relationship Id="rId2973" Type="http://schemas.openxmlformats.org/officeDocument/2006/relationships/hyperlink" Target="https://www.nj.gov/cgi-bin/education/csg/15/csg1a.pl?string=NK-12K-123500plus&amp;maxhits=1000" TargetMode="External"/><Relationship Id="rId3817" Type="http://schemas.openxmlformats.org/officeDocument/2006/relationships/hyperlink" Target="https://www.nj.gov/cgi-bin/education/csg/15/csg1a.pl?string=NK-12K-123500plus&amp;maxhits=1000" TargetMode="External"/><Relationship Id="rId5172" Type="http://schemas.openxmlformats.org/officeDocument/2006/relationships/hyperlink" Target="https://www.nj.gov/cgi-bin/education/csg/15/csg1a.pl?string=MK-12K-121800-3500&amp;maxhits=1000" TargetMode="External"/><Relationship Id="rId738" Type="http://schemas.openxmlformats.org/officeDocument/2006/relationships/hyperlink" Target="https://www.nj.gov/cgi-bin/education/csg/17/csg1a.pl?string=OCHARTER&amp;maxhits=1000" TargetMode="External"/><Relationship Id="rId945" Type="http://schemas.openxmlformats.org/officeDocument/2006/relationships/hyperlink" Target="https://www.nj.gov/cgi-bin/education/csg/15/csg1a.pl?string=KK-12K-8751plus&amp;maxhits=1000" TargetMode="External"/><Relationship Id="rId1368" Type="http://schemas.openxmlformats.org/officeDocument/2006/relationships/hyperlink" Target="https://www.nj.gov/cgi-bin/education/csg/15/csg1a.pl?string=LK-12K-120-1800&amp;maxhits=1000" TargetMode="External"/><Relationship Id="rId1575" Type="http://schemas.openxmlformats.org/officeDocument/2006/relationships/hyperlink" Target="https://www.nj.gov/cgi-bin/education/csg/17/csg1a.pl?string=OCHARTER&amp;maxhits=1000" TargetMode="External"/><Relationship Id="rId1782" Type="http://schemas.openxmlformats.org/officeDocument/2006/relationships/hyperlink" Target="https://www.nj.gov/cgi-bin/education/csg/15/csg1a.pl?string=EK-8K-8751plus&amp;maxhits=1000" TargetMode="External"/><Relationship Id="rId2419" Type="http://schemas.openxmlformats.org/officeDocument/2006/relationships/hyperlink" Target="https://www.nj.gov/cgi-bin/education/csg/19/csg1a.pl?string=JK-12K-8401-750&amp;maxhits=1000" TargetMode="External"/><Relationship Id="rId2626" Type="http://schemas.openxmlformats.org/officeDocument/2006/relationships/hyperlink" Target="https://www.nj.gov/cgi-bin/education/csg/15/csg1a.pl?string=AK-6K-6&amp;maxhits=1000" TargetMode="External"/><Relationship Id="rId2833" Type="http://schemas.openxmlformats.org/officeDocument/2006/relationships/hyperlink" Target="https://www.nj.gov/cgi-bin/education/csg/15/csg1a.pl?string=BK-8K-6&amp;maxhits=1000" TargetMode="External"/><Relationship Id="rId5032" Type="http://schemas.openxmlformats.org/officeDocument/2006/relationships/hyperlink" Target="https://www.nj.gov/cgi-bin/education/csg/15/csg1a.pl?string=MK-12K-121800-3500&amp;maxhits=1000" TargetMode="External"/><Relationship Id="rId74" Type="http://schemas.openxmlformats.org/officeDocument/2006/relationships/hyperlink" Target="https://www.nj.gov/cgi-bin/education/csg/15/csg1a.pl?string=DK-8K-8401-750&amp;maxhits=1000" TargetMode="External"/><Relationship Id="rId805" Type="http://schemas.openxmlformats.org/officeDocument/2006/relationships/hyperlink" Target="https://www.nj.gov/cgi-bin/education/csg/19/csg1a.pl?string=NK-12K-123500plus&amp;maxhits=1000" TargetMode="External"/><Relationship Id="rId1228" Type="http://schemas.openxmlformats.org/officeDocument/2006/relationships/hyperlink" Target="https://www.nj.gov/cgi-bin/education/csg/15/csg1a.pl?string=OCHARTER&amp;maxhits=1000" TargetMode="External"/><Relationship Id="rId1435" Type="http://schemas.openxmlformats.org/officeDocument/2006/relationships/hyperlink" Target="https://www.nj.gov/cgi-bin/education/csg/15/csg1a.pl?string=GG9-127-129-12&amp;maxhits=1000" TargetMode="External"/><Relationship Id="rId4798" Type="http://schemas.openxmlformats.org/officeDocument/2006/relationships/hyperlink" Target="https://www.nj.gov/cgi-bin/education/csg/14/csg1a.pl?string=DK-8K-8401-750&amp;maxhits=1000" TargetMode="External"/><Relationship Id="rId1642" Type="http://schemas.openxmlformats.org/officeDocument/2006/relationships/hyperlink" Target="https://www.nj.gov/cgi-bin/education/csg/19/csg1a.pl?string=JK-12K-8401-750&amp;maxhits=1000" TargetMode="External"/><Relationship Id="rId2900" Type="http://schemas.openxmlformats.org/officeDocument/2006/relationships/hyperlink" Target="https://www.nj.gov/cgi-bin/education/csg/15/csg1a.pl?string=FG7-127-129-12&amp;maxhits=1000" TargetMode="External"/><Relationship Id="rId1502" Type="http://schemas.openxmlformats.org/officeDocument/2006/relationships/hyperlink" Target="https://www.nj.gov/cgi-bin/education/csg/14/csg1a.pl?string=JK-12K-8401-750&amp;maxhits=1000" TargetMode="External"/><Relationship Id="rId4658" Type="http://schemas.openxmlformats.org/officeDocument/2006/relationships/hyperlink" Target="https://www.nj.gov/cgi-bin/education/csg/15/csg1a.pl?string=FG7-127-129-12&amp;maxhits=1000" TargetMode="External"/><Relationship Id="rId4865" Type="http://schemas.openxmlformats.org/officeDocument/2006/relationships/hyperlink" Target="https://www.nj.gov/cgi-bin/education/csg/17/csg1a.pl?string=OCHARTER&amp;maxhits=1000" TargetMode="External"/><Relationship Id="rId5709" Type="http://schemas.openxmlformats.org/officeDocument/2006/relationships/hyperlink" Target="https://www.nj.gov/cgi-bin/education/csg/17/csg1a.pl?string=OCHARTER&amp;maxhits=1000" TargetMode="External"/><Relationship Id="rId388" Type="http://schemas.openxmlformats.org/officeDocument/2006/relationships/hyperlink" Target="https://www.nj.gov/cgi-bin/education/csg/15/csg1a.pl?string=NK-12K-123500plus&amp;maxhits=1000" TargetMode="External"/><Relationship Id="rId2069" Type="http://schemas.openxmlformats.org/officeDocument/2006/relationships/hyperlink" Target="https://www.nj.gov/cgi-bin/education/csg/15/csg1a.pl?string=GG9-127-129-12&amp;maxhits=1000" TargetMode="External"/><Relationship Id="rId3467" Type="http://schemas.openxmlformats.org/officeDocument/2006/relationships/hyperlink" Target="https://www.nj.gov/cgi-bin/education/csg/15/csg1a.pl?string=GG9-127-129-12&amp;maxhits=1000" TargetMode="External"/><Relationship Id="rId3674" Type="http://schemas.openxmlformats.org/officeDocument/2006/relationships/hyperlink" Target="https://www.nj.gov/cgi-bin/education/csg/15/csg1a.pl?string=NK-12K-123500plus&amp;maxhits=1000" TargetMode="External"/><Relationship Id="rId3881" Type="http://schemas.openxmlformats.org/officeDocument/2006/relationships/hyperlink" Target="https://www.nj.gov/cgi-bin/education/csg/15/csg1a.pl?string=KK-12K-8751plus&amp;maxhits=1000" TargetMode="External"/><Relationship Id="rId4518" Type="http://schemas.openxmlformats.org/officeDocument/2006/relationships/hyperlink" Target="https://www.nj.gov/cgi-bin/education/csg/15/csg1a.pl?string=NK-12K-123500plus&amp;maxhits=1000" TargetMode="External"/><Relationship Id="rId4725" Type="http://schemas.openxmlformats.org/officeDocument/2006/relationships/hyperlink" Target="https://www.nj.gov/cgi-bin/education/csg/15/csg1a.pl?string=DK-8K-8401-750&amp;maxhits=1000" TargetMode="External"/><Relationship Id="rId4932" Type="http://schemas.openxmlformats.org/officeDocument/2006/relationships/hyperlink" Target="https://www.nj.gov/cgi-bin/education/csg/19/csg1a.pl?string=NK-12K-123500plus&amp;maxhits=1000" TargetMode="External"/><Relationship Id="rId595" Type="http://schemas.openxmlformats.org/officeDocument/2006/relationships/hyperlink" Target="https://www.nj.gov/cgi-bin/education/csg/15/csg1a.pl?string=GG9-127-129-12&amp;maxhits=1000" TargetMode="External"/><Relationship Id="rId2276" Type="http://schemas.openxmlformats.org/officeDocument/2006/relationships/hyperlink" Target="https://www.nj.gov/cgi-bin/education/csg/15/csg1a.pl?string=OCHARTER&amp;maxhits=1000" TargetMode="External"/><Relationship Id="rId2483" Type="http://schemas.openxmlformats.org/officeDocument/2006/relationships/hyperlink" Target="https://www.nj.gov/cgi-bin/education/csg/19/csg1a.pl?string=IK-12K-80-400&amp;maxhits=1000" TargetMode="External"/><Relationship Id="rId2690" Type="http://schemas.openxmlformats.org/officeDocument/2006/relationships/hyperlink" Target="https://www.nj.gov/cgi-bin/education/csg/15/csg1a.pl?string=MK-12K-121800-3500&amp;maxhits=1000" TargetMode="External"/><Relationship Id="rId3327" Type="http://schemas.openxmlformats.org/officeDocument/2006/relationships/hyperlink" Target="https://www.nj.gov/cgi-bin/education/csg/15/csg1a.pl?string=EK-8K-8751plus&amp;maxhits=1000" TargetMode="External"/><Relationship Id="rId3534" Type="http://schemas.openxmlformats.org/officeDocument/2006/relationships/hyperlink" Target="https://www.nj.gov/cgi-bin/education/csg/15/csg1a.pl?string=DK-8K-8401-750&amp;maxhits=1000" TargetMode="External"/><Relationship Id="rId3741" Type="http://schemas.openxmlformats.org/officeDocument/2006/relationships/hyperlink" Target="https://www.nj.gov/cgi-bin/education/csg/15/csg1a.pl?string=NK-12K-123500plus&amp;maxhits=1000" TargetMode="External"/><Relationship Id="rId248" Type="http://schemas.openxmlformats.org/officeDocument/2006/relationships/hyperlink" Target="https://www.nj.gov/cgi-bin/education/csg/15/csg1a.pl?string=OCHARTER&amp;maxhits=1000" TargetMode="External"/><Relationship Id="rId455" Type="http://schemas.openxmlformats.org/officeDocument/2006/relationships/hyperlink" Target="https://www.nj.gov/cgi-bin/education/csg/15/csg1a.pl?string=JK-12K-8401-750&amp;maxhits=1000" TargetMode="External"/><Relationship Id="rId662" Type="http://schemas.openxmlformats.org/officeDocument/2006/relationships/hyperlink" Target="https://www.nj.gov/cgi-bin/education/csg/14/csg1a.pl?string=JK-12K-8401-750&amp;maxhits=1000" TargetMode="External"/><Relationship Id="rId1085" Type="http://schemas.openxmlformats.org/officeDocument/2006/relationships/hyperlink" Target="https://www.nj.gov/cgi-bin/education/csg/15/csg1a.pl?string=OCHARTER&amp;maxhits=1000" TargetMode="External"/><Relationship Id="rId1292" Type="http://schemas.openxmlformats.org/officeDocument/2006/relationships/hyperlink" Target="https://www.nj.gov/cgi-bin/education/csg/15/csg1a.pl?string=IK-12K-80-400&amp;maxhits=1000" TargetMode="External"/><Relationship Id="rId2136" Type="http://schemas.openxmlformats.org/officeDocument/2006/relationships/hyperlink" Target="https://www.nj.gov/cgi-bin/education/csg/15/csg1a.pl?string=LK-12K-120-1800&amp;maxhits=1000" TargetMode="External"/><Relationship Id="rId2343" Type="http://schemas.openxmlformats.org/officeDocument/2006/relationships/hyperlink" Target="https://www.nj.gov/cgi-bin/education/csg/17/csg1a.pl?string=OCHARTER&amp;maxhits=1000" TargetMode="External"/><Relationship Id="rId2550" Type="http://schemas.openxmlformats.org/officeDocument/2006/relationships/hyperlink" Target="https://www.nj.gov/cgi-bin/education/csg/15/csg1a.pl?string=LK-12K-120-1800&amp;maxhits=1000" TargetMode="External"/><Relationship Id="rId3601" Type="http://schemas.openxmlformats.org/officeDocument/2006/relationships/hyperlink" Target="https://www.nj.gov/cgi-bin/education/csg/15/csg1a.pl?string=AK-6K-6&amp;maxhits=1000" TargetMode="External"/><Relationship Id="rId5499" Type="http://schemas.openxmlformats.org/officeDocument/2006/relationships/hyperlink" Target="https://www.nj.gov/cgi-bin/education/csg/15/csg1a.pl?string=DK-8K-8401-750&amp;maxhits=1000" TargetMode="External"/><Relationship Id="rId108" Type="http://schemas.openxmlformats.org/officeDocument/2006/relationships/hyperlink" Target="https://www.nj.gov/cgi-bin/education/csg/15/csg1a.pl?string=LK-12K-120-1800&amp;maxhits=1000" TargetMode="External"/><Relationship Id="rId315" Type="http://schemas.openxmlformats.org/officeDocument/2006/relationships/hyperlink" Target="https://www.nj.gov/cgi-bin/education/csg/15/csg1a.pl?string=QCOUNTYVOC&amp;maxhits=1000" TargetMode="External"/><Relationship Id="rId522" Type="http://schemas.openxmlformats.org/officeDocument/2006/relationships/hyperlink" Target="https://www.nj.gov/cgi-bin/education/csg/15/csg1a.pl?string=JK-12K-8401-750&amp;maxhits=1000" TargetMode="External"/><Relationship Id="rId1152" Type="http://schemas.openxmlformats.org/officeDocument/2006/relationships/hyperlink" Target="https://www.nj.gov/cgi-bin/education/csg/15/csg1a.pl?string=OCHARTER&amp;maxhits=1000" TargetMode="External"/><Relationship Id="rId2203" Type="http://schemas.openxmlformats.org/officeDocument/2006/relationships/hyperlink" Target="https://www.nj.gov/cgi-bin/education/csg/15/csg1a.pl?string=EK-8K-8751plus&amp;maxhits=1000" TargetMode="External"/><Relationship Id="rId2410" Type="http://schemas.openxmlformats.org/officeDocument/2006/relationships/hyperlink" Target="https://www.nj.gov/cgi-bin/education/csg/17/csg1a.pl?string=MK-12K-121800-3500&amp;maxhits=1000" TargetMode="External"/><Relationship Id="rId5359" Type="http://schemas.openxmlformats.org/officeDocument/2006/relationships/hyperlink" Target="https://www.nj.gov/cgi-bin/education/csg/15/csg1a.pl?string=NK-12K-123500plus&amp;maxhits=1000" TargetMode="External"/><Relationship Id="rId5566" Type="http://schemas.openxmlformats.org/officeDocument/2006/relationships/hyperlink" Target="https://www.nj.gov/cgi-bin/education/csg/15/csg1a.pl?string=CK-8K-80-400&amp;maxhits=1000" TargetMode="External"/><Relationship Id="rId5773" Type="http://schemas.openxmlformats.org/officeDocument/2006/relationships/hyperlink" Target="https://www.nj.gov/cgi-bin/education/csg/19/csg1a.pl?string=NK-12K-123500plus&amp;maxhits=1000" TargetMode="External"/><Relationship Id="rId1012" Type="http://schemas.openxmlformats.org/officeDocument/2006/relationships/hyperlink" Target="https://www.nj.gov/cgi-bin/education/csg/15/csg1a.pl?string=IK-12K-80-400&amp;maxhits=1000" TargetMode="External"/><Relationship Id="rId4168" Type="http://schemas.openxmlformats.org/officeDocument/2006/relationships/hyperlink" Target="https://www.nj.gov/cgi-bin/education/csg/15/csg1a.pl?string=IK-12K-80-400&amp;maxhits=1000" TargetMode="External"/><Relationship Id="rId4375" Type="http://schemas.openxmlformats.org/officeDocument/2006/relationships/hyperlink" Target="https://www.nj.gov/cgi-bin/education/csg/15/csg1a.pl?string=LK-12K-120-1800&amp;maxhits=1000" TargetMode="External"/><Relationship Id="rId5219" Type="http://schemas.openxmlformats.org/officeDocument/2006/relationships/hyperlink" Target="https://www.nj.gov/cgi-bin/education/csg/15/csg1a.pl?string=OCHARTER&amp;maxhits=1000" TargetMode="External"/><Relationship Id="rId5426" Type="http://schemas.openxmlformats.org/officeDocument/2006/relationships/hyperlink" Target="https://www.nj.gov/cgi-bin/education/csg/15/csg1a.pl?string=EK-8K-8751plus&amp;maxhits=1000" TargetMode="External"/><Relationship Id="rId1969" Type="http://schemas.openxmlformats.org/officeDocument/2006/relationships/hyperlink" Target="https://www.nj.gov/cgi-bin/education/csg/15/csg1a.pl?string=MK-12K-121800-3500&amp;maxhits=1000" TargetMode="External"/><Relationship Id="rId3184" Type="http://schemas.openxmlformats.org/officeDocument/2006/relationships/hyperlink" Target="https://www.nj.gov/cgi-bin/education/csg/17/csg1a.pl?string=OCHARTER&amp;maxhits=1000" TargetMode="External"/><Relationship Id="rId4028" Type="http://schemas.openxmlformats.org/officeDocument/2006/relationships/hyperlink" Target="https://www.nj.gov/cgi-bin/education/csg/17/csg1a.pl?string=OCHARTER&amp;maxhits=1000" TargetMode="External"/><Relationship Id="rId4235" Type="http://schemas.openxmlformats.org/officeDocument/2006/relationships/hyperlink" Target="https://www.nj.gov/cgi-bin/education/csg/15/csg1a.pl?string=OCHARTER&amp;maxhits=1000" TargetMode="External"/><Relationship Id="rId4582" Type="http://schemas.openxmlformats.org/officeDocument/2006/relationships/hyperlink" Target="https://www.nj.gov/cgi-bin/education/csg/15/csg1a.pl?string=EK-8K-8751plus&amp;maxhits=1000" TargetMode="External"/><Relationship Id="rId5633" Type="http://schemas.openxmlformats.org/officeDocument/2006/relationships/hyperlink" Target="https://www.nj.gov/cgi-bin/education/csg/14/csg1a.pl?string=DK-8K-8401-750&amp;maxhits=1000" TargetMode="External"/><Relationship Id="rId1829" Type="http://schemas.openxmlformats.org/officeDocument/2006/relationships/hyperlink" Target="https://www.nj.gov/cgi-bin/education/csg/15/csg1a.pl?string=EK-8K-8751plus&amp;maxhits=1000" TargetMode="External"/><Relationship Id="rId3391" Type="http://schemas.openxmlformats.org/officeDocument/2006/relationships/hyperlink" Target="https://www.nj.gov/cgi-bin/education/csg/15/csg1a.pl?string=NK-12K-123500plus&amp;maxhits=1000" TargetMode="External"/><Relationship Id="rId4442" Type="http://schemas.openxmlformats.org/officeDocument/2006/relationships/hyperlink" Target="https://www.nj.gov/cgi-bin/education/csg/15/csg1a.pl?string=AK-6K-6&amp;maxhits=1000" TargetMode="External"/><Relationship Id="rId5700" Type="http://schemas.openxmlformats.org/officeDocument/2006/relationships/hyperlink" Target="https://www.nj.gov/cgi-bin/education/csg/17/csg1a.pl?string=OCHARTER&amp;maxhits=1000" TargetMode="External"/><Relationship Id="rId3044" Type="http://schemas.openxmlformats.org/officeDocument/2006/relationships/hyperlink" Target="https://www.nj.gov/cgi-bin/education/csg/15/csg1a.pl?string=IK-12K-80-400&amp;maxhits=1000" TargetMode="External"/><Relationship Id="rId3251" Type="http://schemas.openxmlformats.org/officeDocument/2006/relationships/hyperlink" Target="https://www.nj.gov/cgi-bin/education/csg/19/csg1a.pl?string=GG9-127-129-12&amp;maxhits=1000" TargetMode="External"/><Relationship Id="rId4302" Type="http://schemas.openxmlformats.org/officeDocument/2006/relationships/hyperlink" Target="https://www.nj.gov/cgi-bin/education/csg/15/csg1a.pl?string=OCHARTER&amp;maxhits=1000" TargetMode="External"/><Relationship Id="rId172" Type="http://schemas.openxmlformats.org/officeDocument/2006/relationships/hyperlink" Target="https://www.nj.gov/cgi-bin/education/csg/15/csg1a.pl?string=MK-12K-121800-3500&amp;maxhits=1000" TargetMode="External"/><Relationship Id="rId2060" Type="http://schemas.openxmlformats.org/officeDocument/2006/relationships/hyperlink" Target="https://www.nj.gov/cgi-bin/education/csg/15/csg1a.pl?string=JK-12K-8401-750&amp;maxhits=1000" TargetMode="External"/><Relationship Id="rId3111" Type="http://schemas.openxmlformats.org/officeDocument/2006/relationships/hyperlink" Target="https://www.nj.gov/cgi-bin/education/csg/15/csg1a.pl?string=OCHARTER&amp;maxhits=1000" TargetMode="External"/><Relationship Id="rId989" Type="http://schemas.openxmlformats.org/officeDocument/2006/relationships/hyperlink" Target="https://www.nj.gov/cgi-bin/education/csg/15/csg1a.pl?string=OCHARTER&amp;maxhits=1000" TargetMode="External"/><Relationship Id="rId2877" Type="http://schemas.openxmlformats.org/officeDocument/2006/relationships/hyperlink" Target="https://www.nj.gov/cgi-bin/education/csg/15/csg1a.pl?string=NK-12K-123500plus&amp;maxhits=1000" TargetMode="External"/><Relationship Id="rId5076" Type="http://schemas.openxmlformats.org/officeDocument/2006/relationships/hyperlink" Target="https://www.nj.gov/cgi-bin/education/csg/15/csg1a.pl?string=LK-12K-120-1800&amp;maxhits=1000" TargetMode="External"/><Relationship Id="rId5283" Type="http://schemas.openxmlformats.org/officeDocument/2006/relationships/hyperlink" Target="https://www.nj.gov/cgi-bin/education/csg/15/csg1a.pl?string=QCOUNTYVOC&amp;maxhits=1000" TargetMode="External"/><Relationship Id="rId5490" Type="http://schemas.openxmlformats.org/officeDocument/2006/relationships/hyperlink" Target="https://www.nj.gov/cgi-bin/education/csg/15/csg1a.pl?string=JK-12K-8401-750&amp;maxhits=1000" TargetMode="External"/><Relationship Id="rId849" Type="http://schemas.openxmlformats.org/officeDocument/2006/relationships/hyperlink" Target="https://www.nj.gov/cgi-bin/education/csg/15/csg1a.pl?string=EK-8K-8751plus&amp;maxhits=1000" TargetMode="External"/><Relationship Id="rId1479" Type="http://schemas.openxmlformats.org/officeDocument/2006/relationships/hyperlink" Target="https://www.nj.gov/cgi-bin/education/csg/15/csg1a.pl?string=OCHARTER&amp;maxhits=1000" TargetMode="External"/><Relationship Id="rId1686" Type="http://schemas.openxmlformats.org/officeDocument/2006/relationships/hyperlink" Target="https://www.nj.gov/cgi-bin/education/csg/15/csg1a.pl?string=PCSSD&amp;maxhits=1000" TargetMode="External"/><Relationship Id="rId3928" Type="http://schemas.openxmlformats.org/officeDocument/2006/relationships/hyperlink" Target="https://www.nj.gov/cgi-bin/education/csg/15/csg1a.pl?string=NK-12K-123500plus&amp;maxhits=1000" TargetMode="External"/><Relationship Id="rId4092" Type="http://schemas.openxmlformats.org/officeDocument/2006/relationships/hyperlink" Target="https://www.nj.gov/cgi-bin/education/csg/19/csg1a.pl?string=DK-8K-8401-750&amp;maxhits=1000" TargetMode="External"/><Relationship Id="rId5143" Type="http://schemas.openxmlformats.org/officeDocument/2006/relationships/hyperlink" Target="https://www.nj.gov/cgi-bin/education/csg/15/csg1a.pl?string=MK-12K-121800-3500&amp;maxhits=1000" TargetMode="External"/><Relationship Id="rId5350" Type="http://schemas.openxmlformats.org/officeDocument/2006/relationships/hyperlink" Target="https://www.nj.gov/cgi-bin/education/csg/15/csg1a.pl?string=JK-12K-8401-750&amp;maxhits=1000" TargetMode="External"/><Relationship Id="rId1339" Type="http://schemas.openxmlformats.org/officeDocument/2006/relationships/hyperlink" Target="https://www.nj.gov/cgi-bin/education/csg/15/csg1a.pl?string=AK-6K-6&amp;maxhits=1000" TargetMode="External"/><Relationship Id="rId1893" Type="http://schemas.openxmlformats.org/officeDocument/2006/relationships/hyperlink" Target="https://www.nj.gov/cgi-bin/education/csg/15/csg1a.pl?string=OCHARTER&amp;maxhits=1000" TargetMode="External"/><Relationship Id="rId2737" Type="http://schemas.openxmlformats.org/officeDocument/2006/relationships/hyperlink" Target="https://www.nj.gov/cgi-bin/education/csg/15/csg1a.pl?string=NK-12K-123500plus&amp;maxhits=1000" TargetMode="External"/><Relationship Id="rId2944" Type="http://schemas.openxmlformats.org/officeDocument/2006/relationships/hyperlink" Target="https://www.nj.gov/cgi-bin/education/csg/15/csg1a.pl?string=EK-8K-8751plus&amp;maxhits=1000" TargetMode="External"/><Relationship Id="rId5003" Type="http://schemas.openxmlformats.org/officeDocument/2006/relationships/hyperlink" Target="https://www.nj.gov/cgi-bin/education/csg/15/csg1a.pl?string=GG9-127-129-12&amp;maxhits=1000" TargetMode="External"/><Relationship Id="rId5210" Type="http://schemas.openxmlformats.org/officeDocument/2006/relationships/hyperlink" Target="https://www.nj.gov/cgi-bin/education/csg/15/csg1a.pl?string=AK-6K-6&amp;maxhits=1000" TargetMode="External"/><Relationship Id="rId709" Type="http://schemas.openxmlformats.org/officeDocument/2006/relationships/hyperlink" Target="https://www.nj.gov/cgi-bin/education/csg/17/csg1a.pl?string=OCHARTER&amp;maxhits=1000" TargetMode="External"/><Relationship Id="rId916" Type="http://schemas.openxmlformats.org/officeDocument/2006/relationships/hyperlink" Target="https://www.nj.gov/cgi-bin/education/csg/15/csg1a.pl?string=AK-6K-6&amp;maxhits=1000" TargetMode="External"/><Relationship Id="rId1546" Type="http://schemas.openxmlformats.org/officeDocument/2006/relationships/hyperlink" Target="https://www.nj.gov/cgi-bin/education/csg/17/csg1a.pl?string=OCHARTER&amp;maxhits=1000" TargetMode="External"/><Relationship Id="rId1753" Type="http://schemas.openxmlformats.org/officeDocument/2006/relationships/hyperlink" Target="https://www.nj.gov/cgi-bin/education/csg/15/csg1a.pl?string=NK-12K-123500plus&amp;maxhits=1000" TargetMode="External"/><Relationship Id="rId1960" Type="http://schemas.openxmlformats.org/officeDocument/2006/relationships/hyperlink" Target="https://www.nj.gov/cgi-bin/education/csg/15/csg1a.pl?string=AK-6K-6&amp;maxhits=1000" TargetMode="External"/><Relationship Id="rId2804" Type="http://schemas.openxmlformats.org/officeDocument/2006/relationships/hyperlink" Target="https://www.nj.gov/cgi-bin/education/csg/15/csg1a.pl?string=OCHARTER&amp;maxhits=1000" TargetMode="External"/><Relationship Id="rId45" Type="http://schemas.openxmlformats.org/officeDocument/2006/relationships/hyperlink" Target="https://www.nj.gov/cgi-bin/education/csg/15/csg1a.pl?string=MK-12K-121800-3500&amp;maxhits=1000" TargetMode="External"/><Relationship Id="rId1406" Type="http://schemas.openxmlformats.org/officeDocument/2006/relationships/hyperlink" Target="https://www.nj.gov/cgi-bin/education/csg/15/csg1a.pl?string=OCHARTER&amp;maxhits=1000" TargetMode="External"/><Relationship Id="rId1613" Type="http://schemas.openxmlformats.org/officeDocument/2006/relationships/hyperlink" Target="https://www.nj.gov/cgi-bin/education/csg/19/csg1a.pl?string=NK-12K-123500plus&amp;maxhits=1000" TargetMode="External"/><Relationship Id="rId1820" Type="http://schemas.openxmlformats.org/officeDocument/2006/relationships/hyperlink" Target="https://www.nj.gov/cgi-bin/education/csg/15/csg1a.pl?string=OCHARTER&amp;maxhits=1000" TargetMode="External"/><Relationship Id="rId4769" Type="http://schemas.openxmlformats.org/officeDocument/2006/relationships/hyperlink" Target="https://www.nj.gov/cgi-bin/education/csg/15/csg1a.pl?string=QCOUNTYVOC&amp;maxhits=1000" TargetMode="External"/><Relationship Id="rId4976" Type="http://schemas.openxmlformats.org/officeDocument/2006/relationships/hyperlink" Target="https://www.nj.gov/cgi-bin/education/csg/15/csg1a.pl?string=DK-8K-8401-750&amp;maxhits=1000" TargetMode="External"/><Relationship Id="rId3578" Type="http://schemas.openxmlformats.org/officeDocument/2006/relationships/hyperlink" Target="https://www.nj.gov/cgi-bin/education/csg/15/csg1a.pl?string=OCHARTER&amp;maxhits=1000" TargetMode="External"/><Relationship Id="rId3785" Type="http://schemas.openxmlformats.org/officeDocument/2006/relationships/hyperlink" Target="https://www.nj.gov/cgi-bin/education/csg/15/csg1a.pl?string=NK-12K-123500plus&amp;maxhits=1000" TargetMode="External"/><Relationship Id="rId3992" Type="http://schemas.openxmlformats.org/officeDocument/2006/relationships/hyperlink" Target="https://www.nj.gov/cgi-bin/education/csg/17/csg1a.pl?string=OCHARTER&amp;maxhits=1000" TargetMode="External"/><Relationship Id="rId4629" Type="http://schemas.openxmlformats.org/officeDocument/2006/relationships/hyperlink" Target="https://www.nj.gov/cgi-bin/education/csg/15/csg1a.pl?string=NK-12K-123500plus&amp;maxhits=1000" TargetMode="External"/><Relationship Id="rId4836" Type="http://schemas.openxmlformats.org/officeDocument/2006/relationships/hyperlink" Target="https://www.nj.gov/cgi-bin/education/csg/17/csg1a.pl?string=OCHARTER&amp;maxhits=1000" TargetMode="External"/><Relationship Id="rId499" Type="http://schemas.openxmlformats.org/officeDocument/2006/relationships/hyperlink" Target="https://www.nj.gov/cgi-bin/education/csg/15/csg1a.pl?string=FG7-127-129-12&amp;maxhits=1000" TargetMode="External"/><Relationship Id="rId2387" Type="http://schemas.openxmlformats.org/officeDocument/2006/relationships/hyperlink" Target="https://www.nj.gov/cgi-bin/education/csg/17/csg1a.pl?string=LK-12K-120-1800&amp;maxhits=1000" TargetMode="External"/><Relationship Id="rId2594" Type="http://schemas.openxmlformats.org/officeDocument/2006/relationships/hyperlink" Target="https://www.nj.gov/cgi-bin/education/csg/15/csg1a.pl?string=QCOUNTYVOC&amp;maxhits=1000" TargetMode="External"/><Relationship Id="rId3438" Type="http://schemas.openxmlformats.org/officeDocument/2006/relationships/hyperlink" Target="https://www.nj.gov/cgi-bin/education/csg/15/csg1a.pl?string=EK-8K-8751plus&amp;maxhits=1000" TargetMode="External"/><Relationship Id="rId3645" Type="http://schemas.openxmlformats.org/officeDocument/2006/relationships/hyperlink" Target="https://www.nj.gov/cgi-bin/education/csg/15/csg1a.pl?string=IK-12K-80-400&amp;maxhits=1000" TargetMode="External"/><Relationship Id="rId3852" Type="http://schemas.openxmlformats.org/officeDocument/2006/relationships/hyperlink" Target="https://www.nj.gov/cgi-bin/education/csg/15/csg1a.pl?string=LK-12K-120-1800&amp;maxhits=1000" TargetMode="External"/><Relationship Id="rId359" Type="http://schemas.openxmlformats.org/officeDocument/2006/relationships/hyperlink" Target="https://www.nj.gov/cgi-bin/education/csg/15/csg1a.pl?string=NK-12K-123500plus&amp;maxhits=1000" TargetMode="External"/><Relationship Id="rId566" Type="http://schemas.openxmlformats.org/officeDocument/2006/relationships/hyperlink" Target="https://www.nj.gov/cgi-bin/education/csg/15/csg1a.pl?string=NK-12K-123500plus&amp;maxhits=1000" TargetMode="External"/><Relationship Id="rId773" Type="http://schemas.openxmlformats.org/officeDocument/2006/relationships/hyperlink" Target="https://www.nj.gov/cgi-bin/education/csg/19/csg1a.pl?string=AK-6K-6&amp;maxhits=1000" TargetMode="External"/><Relationship Id="rId1196" Type="http://schemas.openxmlformats.org/officeDocument/2006/relationships/hyperlink" Target="https://www.nj.gov/cgi-bin/education/csg/15/csg1a.pl?string=OCHARTER&amp;maxhits=1000" TargetMode="External"/><Relationship Id="rId2247" Type="http://schemas.openxmlformats.org/officeDocument/2006/relationships/hyperlink" Target="https://www.nj.gov/cgi-bin/education/csg/15/csg1a.pl?string=GG9-127-129-12&amp;maxhits=1000" TargetMode="External"/><Relationship Id="rId2454" Type="http://schemas.openxmlformats.org/officeDocument/2006/relationships/hyperlink" Target="https://www.nj.gov/cgi-bin/education/csg/19/csg1a.pl?string=NK-12K-123500plus&amp;maxhits=1000" TargetMode="External"/><Relationship Id="rId3505" Type="http://schemas.openxmlformats.org/officeDocument/2006/relationships/hyperlink" Target="https://www.nj.gov/cgi-bin/education/csg/15/csg1a.pl?string=EK-8K-8751plus&amp;maxhits=1000" TargetMode="External"/><Relationship Id="rId4903" Type="http://schemas.openxmlformats.org/officeDocument/2006/relationships/hyperlink" Target="https://www.nj.gov/cgi-bin/education/csg/19/csg1a.pl?string=JK-12K-8401-750&amp;maxhits=1000" TargetMode="External"/><Relationship Id="rId219" Type="http://schemas.openxmlformats.org/officeDocument/2006/relationships/hyperlink" Target="https://www.nj.gov/cgi-bin/education/csg/15/csg1a.pl?string=IK-12K-80-400&amp;maxhits=1000" TargetMode="External"/><Relationship Id="rId426" Type="http://schemas.openxmlformats.org/officeDocument/2006/relationships/hyperlink" Target="https://www.nj.gov/cgi-bin/education/csg/15/csg1a.pl?string=LK-12K-120-1800&amp;maxhits=1000" TargetMode="External"/><Relationship Id="rId633" Type="http://schemas.openxmlformats.org/officeDocument/2006/relationships/hyperlink" Target="https://www.nj.gov/cgi-bin/education/csg/15/csg1a.pl?string=JK-12K-8401-750&amp;maxhits=1000" TargetMode="External"/><Relationship Id="rId980" Type="http://schemas.openxmlformats.org/officeDocument/2006/relationships/hyperlink" Target="https://www.nj.gov/cgi-bin/education/csg/15/csg1a.pl?string=EK-8K-8751plus&amp;maxhits=1000" TargetMode="External"/><Relationship Id="rId1056" Type="http://schemas.openxmlformats.org/officeDocument/2006/relationships/hyperlink" Target="https://www.nj.gov/cgi-bin/education/csg/15/csg1a.pl?string=EK-8K-8751plus&amp;maxhits=1000" TargetMode="External"/><Relationship Id="rId1263" Type="http://schemas.openxmlformats.org/officeDocument/2006/relationships/hyperlink" Target="https://www.nj.gov/cgi-bin/education/csg/15/csg1a.pl?string=NK-12K-123500plus&amp;maxhits=1000" TargetMode="External"/><Relationship Id="rId2107" Type="http://schemas.openxmlformats.org/officeDocument/2006/relationships/hyperlink" Target="https://www.nj.gov/cgi-bin/education/csg/15/csg1a.pl?string=MK-12K-121800-3500&amp;maxhits=1000" TargetMode="External"/><Relationship Id="rId2314" Type="http://schemas.openxmlformats.org/officeDocument/2006/relationships/hyperlink" Target="https://www.nj.gov/cgi-bin/education/csg/14/csg1a.pl?string=DK-8K-8401-750&amp;maxhits=1000" TargetMode="External"/><Relationship Id="rId2661" Type="http://schemas.openxmlformats.org/officeDocument/2006/relationships/hyperlink" Target="https://www.nj.gov/cgi-bin/education/csg/15/csg1a.pl?string=OCHARTER&amp;maxhits=1000" TargetMode="External"/><Relationship Id="rId3712" Type="http://schemas.openxmlformats.org/officeDocument/2006/relationships/hyperlink" Target="https://www.nj.gov/cgi-bin/education/csg/15/csg1a.pl?string=OCHARTER&amp;maxhits=1000" TargetMode="External"/><Relationship Id="rId840" Type="http://schemas.openxmlformats.org/officeDocument/2006/relationships/hyperlink" Target="https://www.nj.gov/cgi-bin/education/csg/15/csg1a.pl?string=OCHARTER&amp;maxhits=1000" TargetMode="External"/><Relationship Id="rId1470" Type="http://schemas.openxmlformats.org/officeDocument/2006/relationships/hyperlink" Target="https://www.nj.gov/cgi-bin/education/csg/15/csg1a.pl?string=IK-12K-80-400&amp;maxhits=1000" TargetMode="External"/><Relationship Id="rId2521" Type="http://schemas.openxmlformats.org/officeDocument/2006/relationships/hyperlink" Target="https://www.nj.gov/cgi-bin/education/csg/15/csg1a.pl?string=EK-8K-8751plus&amp;maxhits=1000" TargetMode="External"/><Relationship Id="rId4279" Type="http://schemas.openxmlformats.org/officeDocument/2006/relationships/hyperlink" Target="https://www.nj.gov/cgi-bin/education/csg/15/csg1a.pl?string=IK-12K-80-400&amp;maxhits=1000" TargetMode="External"/><Relationship Id="rId5677" Type="http://schemas.openxmlformats.org/officeDocument/2006/relationships/hyperlink" Target="https://www.nj.gov/cgi-bin/education/csg/17/csg1a.pl?string=OCHARTER&amp;maxhits=1000" TargetMode="External"/><Relationship Id="rId700" Type="http://schemas.openxmlformats.org/officeDocument/2006/relationships/hyperlink" Target="https://www.nj.gov/cgi-bin/education/csg/17/csg1a.pl?string=OCHARTER&amp;maxhits=1000" TargetMode="External"/><Relationship Id="rId1123" Type="http://schemas.openxmlformats.org/officeDocument/2006/relationships/hyperlink" Target="https://www.nj.gov/cgi-bin/education/csg/15/csg1a.pl?string=LK-12K-120-1800&amp;maxhits=1000" TargetMode="External"/><Relationship Id="rId1330" Type="http://schemas.openxmlformats.org/officeDocument/2006/relationships/hyperlink" Target="https://www.nj.gov/cgi-bin/education/csg/15/csg1a.pl?string=NK-12K-123500plus&amp;maxhits=1000" TargetMode="External"/><Relationship Id="rId3088" Type="http://schemas.openxmlformats.org/officeDocument/2006/relationships/hyperlink" Target="https://www.nj.gov/cgi-bin/education/csg/15/csg1a.pl?string=QCOUNTYVOC&amp;maxhits=1000" TargetMode="External"/><Relationship Id="rId4486" Type="http://schemas.openxmlformats.org/officeDocument/2006/relationships/hyperlink" Target="https://www.nj.gov/cgi-bin/education/csg/15/csg1a.pl?string=GG9-127-129-12&amp;maxhits=1000" TargetMode="External"/><Relationship Id="rId4693" Type="http://schemas.openxmlformats.org/officeDocument/2006/relationships/hyperlink" Target="https://www.nj.gov/cgi-bin/education/csg/15/csg1a.pl?string=MK-12K-121800-3500&amp;maxhits=1000" TargetMode="External"/><Relationship Id="rId5537" Type="http://schemas.openxmlformats.org/officeDocument/2006/relationships/hyperlink" Target="https://www.nj.gov/cgi-bin/education/csg/15/csg1a.pl?string=KK-12K-8751plus&amp;maxhits=1000" TargetMode="External"/><Relationship Id="rId5744" Type="http://schemas.openxmlformats.org/officeDocument/2006/relationships/hyperlink" Target="https://www.nj.gov/cgi-bin/education/csg/19/csg1a.pl?string=DK-8K-8401-750&amp;maxhits=1000" TargetMode="External"/><Relationship Id="rId3295" Type="http://schemas.openxmlformats.org/officeDocument/2006/relationships/hyperlink" Target="https://www.nj.gov/cgi-bin/education/csg/19/csg1a.pl?string=MK-12K-121800-3500&amp;maxhits=1000" TargetMode="External"/><Relationship Id="rId4139" Type="http://schemas.openxmlformats.org/officeDocument/2006/relationships/hyperlink" Target="https://www.nj.gov/cgi-bin/education/csg/19/csg1a.pl?string=IK-12K-80-400&amp;maxhits=1000" TargetMode="External"/><Relationship Id="rId4346" Type="http://schemas.openxmlformats.org/officeDocument/2006/relationships/hyperlink" Target="https://www.nj.gov/cgi-bin/education/csg/15/csg1a.pl?string=MK-12K-121800-3500&amp;maxhits=1000" TargetMode="External"/><Relationship Id="rId4553" Type="http://schemas.openxmlformats.org/officeDocument/2006/relationships/hyperlink" Target="https://www.nj.gov/cgi-bin/education/csg/15/csg1a.pl?string=GG9-127-129-12&amp;maxhits=1000" TargetMode="External"/><Relationship Id="rId4760" Type="http://schemas.openxmlformats.org/officeDocument/2006/relationships/hyperlink" Target="https://www.nj.gov/cgi-bin/education/csg/15/csg1a.pl?string=OCHARTER&amp;maxhits=1000" TargetMode="External"/><Relationship Id="rId5604" Type="http://schemas.openxmlformats.org/officeDocument/2006/relationships/hyperlink" Target="https://www.nj.gov/cgi-bin/education/csg/15/csg1a.pl?string=AK-6K-6&amp;maxhits=1000" TargetMode="External"/><Relationship Id="rId3155" Type="http://schemas.openxmlformats.org/officeDocument/2006/relationships/hyperlink" Target="https://www.nj.gov/cgi-bin/education/csg/14/csg1a.pl?string=MK-12K-121800-3500&amp;maxhits=1000" TargetMode="External"/><Relationship Id="rId3362" Type="http://schemas.openxmlformats.org/officeDocument/2006/relationships/hyperlink" Target="https://www.nj.gov/cgi-bin/education/csg/15/csg1a.pl?string=NK-12K-123500plus&amp;maxhits=1000" TargetMode="External"/><Relationship Id="rId4206" Type="http://schemas.openxmlformats.org/officeDocument/2006/relationships/hyperlink" Target="https://www.nj.gov/cgi-bin/education/csg/15/csg1a.pl?string=LK-12K-120-1800&amp;maxhits=1000" TargetMode="External"/><Relationship Id="rId4413" Type="http://schemas.openxmlformats.org/officeDocument/2006/relationships/hyperlink" Target="https://www.nj.gov/cgi-bin/education/csg/15/csg1a.pl?string=MK-12K-121800-3500&amp;maxhits=1000" TargetMode="External"/><Relationship Id="rId4620" Type="http://schemas.openxmlformats.org/officeDocument/2006/relationships/hyperlink" Target="https://www.nj.gov/cgi-bin/education/csg/15/csg1a.pl?string=LK-12K-120-1800&amp;maxhits=1000" TargetMode="External"/><Relationship Id="rId283" Type="http://schemas.openxmlformats.org/officeDocument/2006/relationships/hyperlink" Target="https://www.nj.gov/cgi-bin/education/csg/15/csg1a.pl?string=AK-6K-6&amp;maxhits=1000" TargetMode="External"/><Relationship Id="rId490" Type="http://schemas.openxmlformats.org/officeDocument/2006/relationships/hyperlink" Target="https://www.nj.gov/cgi-bin/education/csg/15/csg1a.pl?string=OCHARTER&amp;maxhits=1000" TargetMode="External"/><Relationship Id="rId2171" Type="http://schemas.openxmlformats.org/officeDocument/2006/relationships/hyperlink" Target="https://www.nj.gov/cgi-bin/education/csg/15/csg1a.pl?string=LK-12K-120-1800&amp;maxhits=1000" TargetMode="External"/><Relationship Id="rId3015" Type="http://schemas.openxmlformats.org/officeDocument/2006/relationships/hyperlink" Target="https://www.nj.gov/cgi-bin/education/csg/15/csg1a.pl?string=DK-8K-8401-750&amp;maxhits=1000" TargetMode="External"/><Relationship Id="rId3222" Type="http://schemas.openxmlformats.org/officeDocument/2006/relationships/hyperlink" Target="https://www.nj.gov/cgi-bin/education/csg/17/csg1a.pl?string=OCHARTER&amp;maxhits=1000" TargetMode="External"/><Relationship Id="rId143" Type="http://schemas.openxmlformats.org/officeDocument/2006/relationships/hyperlink" Target="https://www.nj.gov/cgi-bin/education/csg/15/csg1a.pl?string=EK-8K-8751plus&amp;maxhits=1000" TargetMode="External"/><Relationship Id="rId350" Type="http://schemas.openxmlformats.org/officeDocument/2006/relationships/hyperlink" Target="https://www.nj.gov/cgi-bin/education/csg/15/csg1a.pl?string=DK-8K-8401-750&amp;maxhits=1000" TargetMode="External"/><Relationship Id="rId2031" Type="http://schemas.openxmlformats.org/officeDocument/2006/relationships/hyperlink" Target="https://www.nj.gov/cgi-bin/education/csg/15/csg1a.pl?string=JK-12K-8401-750&amp;maxhits=1000" TargetMode="External"/><Relationship Id="rId5187" Type="http://schemas.openxmlformats.org/officeDocument/2006/relationships/hyperlink" Target="https://www.nj.gov/cgi-bin/education/csg/15/csg1a.pl?string=IK-12K-80-400&amp;maxhits=1000" TargetMode="External"/><Relationship Id="rId5394" Type="http://schemas.openxmlformats.org/officeDocument/2006/relationships/hyperlink" Target="https://www.nj.gov/cgi-bin/education/csg/15/csg1a.pl?string=LK-12K-120-1800&amp;maxhits=1000" TargetMode="External"/><Relationship Id="rId9" Type="http://schemas.openxmlformats.org/officeDocument/2006/relationships/hyperlink" Target="https://www.nj.gov/cgi-bin/education/csg/15/csg1a.pl?string=NK-12K-123500plus&amp;maxhits=1000" TargetMode="External"/><Relationship Id="rId210" Type="http://schemas.openxmlformats.org/officeDocument/2006/relationships/hyperlink" Target="https://www.nj.gov/cgi-bin/education/csg/15/csg1a.pl?string=LK-12K-120-1800&amp;maxhits=1000" TargetMode="External"/><Relationship Id="rId2988" Type="http://schemas.openxmlformats.org/officeDocument/2006/relationships/hyperlink" Target="https://www.nj.gov/cgi-bin/education/csg/15/csg1a.pl?string=IK-12K-80-400&amp;maxhits=1000" TargetMode="External"/><Relationship Id="rId5047" Type="http://schemas.openxmlformats.org/officeDocument/2006/relationships/hyperlink" Target="https://www.nj.gov/cgi-bin/education/csg/15/csg1a.pl?string=NK-12K-123500plus&amp;maxhits=1000" TargetMode="External"/><Relationship Id="rId5254" Type="http://schemas.openxmlformats.org/officeDocument/2006/relationships/hyperlink" Target="https://www.nj.gov/cgi-bin/education/csg/15/csg1a.pl?string=PCSSD&amp;maxhits=1000" TargetMode="External"/><Relationship Id="rId1797" Type="http://schemas.openxmlformats.org/officeDocument/2006/relationships/hyperlink" Target="https://www.nj.gov/cgi-bin/education/csg/15/csg1a.pl?string=DK-8K-8401-750&amp;maxhits=1000" TargetMode="External"/><Relationship Id="rId2848" Type="http://schemas.openxmlformats.org/officeDocument/2006/relationships/hyperlink" Target="https://www.nj.gov/cgi-bin/education/csg/15/csg1a.pl?string=QCOUNTYVOC&amp;maxhits=1000" TargetMode="External"/><Relationship Id="rId5461" Type="http://schemas.openxmlformats.org/officeDocument/2006/relationships/hyperlink" Target="https://www.nj.gov/cgi-bin/education/csg/15/csg1a.pl?string=EK-8K-8751plus&amp;maxhits=1000" TargetMode="External"/><Relationship Id="rId89" Type="http://schemas.openxmlformats.org/officeDocument/2006/relationships/hyperlink" Target="https://www.nj.gov/cgi-bin/education/csg/15/csg1a.pl?string=EK-8K-8751plus&amp;maxhits=1000" TargetMode="External"/><Relationship Id="rId1657" Type="http://schemas.openxmlformats.org/officeDocument/2006/relationships/hyperlink" Target="https://www.nj.gov/cgi-bin/education/csg/15/csg1a.pl?string=KK-12K-8751plus&amp;maxhits=1000" TargetMode="External"/><Relationship Id="rId1864" Type="http://schemas.openxmlformats.org/officeDocument/2006/relationships/hyperlink" Target="https://www.nj.gov/cgi-bin/education/csg/15/csg1a.pl?string=KK-12K-8751plus&amp;maxhits=1000" TargetMode="External"/><Relationship Id="rId2708" Type="http://schemas.openxmlformats.org/officeDocument/2006/relationships/hyperlink" Target="https://www.nj.gov/cgi-bin/education/csg/15/csg1a.pl?string=JK-12K-8401-750&amp;maxhits=1000" TargetMode="External"/><Relationship Id="rId2915" Type="http://schemas.openxmlformats.org/officeDocument/2006/relationships/hyperlink" Target="https://www.nj.gov/cgi-bin/education/csg/15/csg1a.pl?string=CK-8K-80-400&amp;maxhits=1000" TargetMode="External"/><Relationship Id="rId4063" Type="http://schemas.openxmlformats.org/officeDocument/2006/relationships/hyperlink" Target="https://www.nj.gov/cgi-bin/education/csg/17/csg1a.pl?string=OCHARTER&amp;maxhits=1000" TargetMode="External"/><Relationship Id="rId4270" Type="http://schemas.openxmlformats.org/officeDocument/2006/relationships/hyperlink" Target="https://www.nj.gov/cgi-bin/education/csg/15/csg1a.pl?string=IK-12K-80-400&amp;maxhits=1000" TargetMode="External"/><Relationship Id="rId5114" Type="http://schemas.openxmlformats.org/officeDocument/2006/relationships/hyperlink" Target="https://www.nj.gov/cgi-bin/education/csg/15/csg1a.pl?string=EK-8K-8751plus&amp;maxhits=1000" TargetMode="External"/><Relationship Id="rId5321" Type="http://schemas.openxmlformats.org/officeDocument/2006/relationships/hyperlink" Target="https://www.nj.gov/cgi-bin/education/csg/15/csg1a.pl?string=EK-8K-8751plus&amp;maxhits=1000" TargetMode="External"/><Relationship Id="rId1517" Type="http://schemas.openxmlformats.org/officeDocument/2006/relationships/hyperlink" Target="https://www.nj.gov/cgi-bin/education/csg/17/csg1a.pl?string=DK-8K-8401-750&amp;maxhits=1000" TargetMode="External"/><Relationship Id="rId1724" Type="http://schemas.openxmlformats.org/officeDocument/2006/relationships/hyperlink" Target="https://www.nj.gov/cgi-bin/education/csg/15/csg1a.pl?string=IK-12K-80-400&amp;maxhits=1000" TargetMode="External"/><Relationship Id="rId4130" Type="http://schemas.openxmlformats.org/officeDocument/2006/relationships/hyperlink" Target="https://www.nj.gov/cgi-bin/education/csg/19/csg1a.pl?string=EK-8K-8751plus&amp;maxhits=1000" TargetMode="External"/><Relationship Id="rId16" Type="http://schemas.openxmlformats.org/officeDocument/2006/relationships/hyperlink" Target="https://www.nj.gov/cgi-bin/education/csg/15/csg1a.pl?string=NK-12K-123500plus&amp;maxhits=1000" TargetMode="External"/><Relationship Id="rId1931" Type="http://schemas.openxmlformats.org/officeDocument/2006/relationships/hyperlink" Target="https://www.nj.gov/cgi-bin/education/csg/15/csg1a.pl?string=FG7-127-129-12&amp;maxhits=1000" TargetMode="External"/><Relationship Id="rId3689" Type="http://schemas.openxmlformats.org/officeDocument/2006/relationships/hyperlink" Target="https://www.nj.gov/cgi-bin/education/csg/15/csg1a.pl?string=NK-12K-123500plus&amp;maxhits=1000" TargetMode="External"/><Relationship Id="rId3896" Type="http://schemas.openxmlformats.org/officeDocument/2006/relationships/hyperlink" Target="https://www.nj.gov/cgi-bin/education/csg/15/csg1a.pl?string=DK-8K-8401-750&amp;maxhits=1000" TargetMode="External"/><Relationship Id="rId2498" Type="http://schemas.openxmlformats.org/officeDocument/2006/relationships/hyperlink" Target="https://www.nj.gov/cgi-bin/education/csg/15/csg1a.pl?string=GG9-127-129-12&amp;maxhits=1000" TargetMode="External"/><Relationship Id="rId3549" Type="http://schemas.openxmlformats.org/officeDocument/2006/relationships/hyperlink" Target="https://www.nj.gov/cgi-bin/education/csg/15/csg1a.pl?string=OCHARTER&amp;maxhits=1000" TargetMode="External"/><Relationship Id="rId4947" Type="http://schemas.openxmlformats.org/officeDocument/2006/relationships/hyperlink" Target="https://www.nj.gov/cgi-bin/education/csg/19/csg1a.pl?string=HK-12K-6&amp;maxhits=1000" TargetMode="External"/><Relationship Id="rId677" Type="http://schemas.openxmlformats.org/officeDocument/2006/relationships/hyperlink" Target="https://www.nj.gov/cgi-bin/education/csg/14/csg1a.pl?string=KK-12K-8751plus&amp;maxhits=1000" TargetMode="External"/><Relationship Id="rId2358" Type="http://schemas.openxmlformats.org/officeDocument/2006/relationships/hyperlink" Target="https://www.nj.gov/cgi-bin/education/csg/17/csg1a.pl?string=OCHARTER&amp;maxhits=1000" TargetMode="External"/><Relationship Id="rId3756" Type="http://schemas.openxmlformats.org/officeDocument/2006/relationships/hyperlink" Target="https://www.nj.gov/cgi-bin/education/csg/15/csg1a.pl?string=IK-12K-80-400&amp;maxhits=1000" TargetMode="External"/><Relationship Id="rId3963" Type="http://schemas.openxmlformats.org/officeDocument/2006/relationships/hyperlink" Target="https://www.nj.gov/cgi-bin/education/csg/15/csg1a.pl?string=OCHARTER&amp;maxhits=1000" TargetMode="External"/><Relationship Id="rId4807" Type="http://schemas.openxmlformats.org/officeDocument/2006/relationships/hyperlink" Target="https://www.nj.gov/cgi-bin/education/csg/14/csg1a.pl?string=AK-6K-6&amp;maxhits=1000" TargetMode="External"/><Relationship Id="rId884" Type="http://schemas.openxmlformats.org/officeDocument/2006/relationships/hyperlink" Target="https://www.nj.gov/cgi-bin/education/csg/15/csg1a.pl?string=MK-12K-121800-3500&amp;maxhits=1000" TargetMode="External"/><Relationship Id="rId2565" Type="http://schemas.openxmlformats.org/officeDocument/2006/relationships/hyperlink" Target="https://www.nj.gov/cgi-bin/education/csg/15/csg1a.pl?string=GG9-127-129-12&amp;maxhits=1000" TargetMode="External"/><Relationship Id="rId2772" Type="http://schemas.openxmlformats.org/officeDocument/2006/relationships/hyperlink" Target="https://www.nj.gov/cgi-bin/education/csg/15/csg1a.pl?string=JK-12K-8401-750&amp;maxhits=1000" TargetMode="External"/><Relationship Id="rId3409" Type="http://schemas.openxmlformats.org/officeDocument/2006/relationships/hyperlink" Target="https://www.nj.gov/cgi-bin/education/csg/15/csg1a.pl?string=NK-12K-123500plus&amp;maxhits=1000" TargetMode="External"/><Relationship Id="rId3616" Type="http://schemas.openxmlformats.org/officeDocument/2006/relationships/hyperlink" Target="https://www.nj.gov/cgi-bin/education/csg/15/csg1a.pl?string=AK-6K-6&amp;maxhits=1000" TargetMode="External"/><Relationship Id="rId3823" Type="http://schemas.openxmlformats.org/officeDocument/2006/relationships/hyperlink" Target="https://www.nj.gov/cgi-bin/education/csg/15/csg1a.pl?string=AK-6K-6&amp;maxhits=1000" TargetMode="External"/><Relationship Id="rId537" Type="http://schemas.openxmlformats.org/officeDocument/2006/relationships/hyperlink" Target="https://www.nj.gov/cgi-bin/education/csg/15/csg1a.pl?string=OCHARTER&amp;maxhits=1000" TargetMode="External"/><Relationship Id="rId744" Type="http://schemas.openxmlformats.org/officeDocument/2006/relationships/hyperlink" Target="https://www.nj.gov/cgi-bin/education/csg/17/csg1a.pl?string=OCHARTER&amp;maxhits=1000" TargetMode="External"/><Relationship Id="rId951" Type="http://schemas.openxmlformats.org/officeDocument/2006/relationships/hyperlink" Target="https://www.nj.gov/cgi-bin/education/csg/15/csg1a.pl?string=AK-6K-6&amp;maxhits=1000" TargetMode="External"/><Relationship Id="rId1167" Type="http://schemas.openxmlformats.org/officeDocument/2006/relationships/hyperlink" Target="https://www.nj.gov/cgi-bin/education/csg/15/csg1a.pl?string=CK-8K-80-400&amp;maxhits=1000" TargetMode="External"/><Relationship Id="rId1374" Type="http://schemas.openxmlformats.org/officeDocument/2006/relationships/hyperlink" Target="https://www.nj.gov/cgi-bin/education/csg/15/csg1a.pl?string=NK-12K-123500plus&amp;maxhits=1000" TargetMode="External"/><Relationship Id="rId1581" Type="http://schemas.openxmlformats.org/officeDocument/2006/relationships/hyperlink" Target="https://www.nj.gov/cgi-bin/education/csg/17/csg1a.pl?string=MK-12K-121800-3500&amp;maxhits=1000" TargetMode="External"/><Relationship Id="rId2218" Type="http://schemas.openxmlformats.org/officeDocument/2006/relationships/hyperlink" Target="https://www.nj.gov/cgi-bin/education/csg/15/csg1a.pl?string=JK-12K-8401-750&amp;maxhits=1000" TargetMode="External"/><Relationship Id="rId2425" Type="http://schemas.openxmlformats.org/officeDocument/2006/relationships/hyperlink" Target="https://www.nj.gov/cgi-bin/education/csg/19/csg1a.pl?string=EK-8K-8751plus&amp;maxhits=1000" TargetMode="External"/><Relationship Id="rId2632" Type="http://schemas.openxmlformats.org/officeDocument/2006/relationships/hyperlink" Target="https://www.nj.gov/cgi-bin/education/csg/15/csg1a.pl?string=CK-8K-80-400&amp;maxhits=1000" TargetMode="External"/><Relationship Id="rId5788" Type="http://schemas.openxmlformats.org/officeDocument/2006/relationships/hyperlink" Target="https://www.nj.gov/cgi-bin/education/csg/19/csg1a.pl?string=CK-8K-80-400&amp;maxhits=1000" TargetMode="External"/><Relationship Id="rId80" Type="http://schemas.openxmlformats.org/officeDocument/2006/relationships/hyperlink" Target="https://www.nj.gov/cgi-bin/education/csg/15/csg1a.pl?string=LK-12K-120-1800&amp;maxhits=1000" TargetMode="External"/><Relationship Id="rId604" Type="http://schemas.openxmlformats.org/officeDocument/2006/relationships/hyperlink" Target="https://www.nj.gov/cgi-bin/education/csg/15/csg1a.pl?string=QCOUNTYVOC&amp;maxhits=1000" TargetMode="External"/><Relationship Id="rId811" Type="http://schemas.openxmlformats.org/officeDocument/2006/relationships/hyperlink" Target="https://www.nj.gov/cgi-bin/education/csg/19/csg1a.pl?string=MK-12K-121800-3500&amp;maxhits=1000" TargetMode="External"/><Relationship Id="rId1027" Type="http://schemas.openxmlformats.org/officeDocument/2006/relationships/hyperlink" Target="https://www.nj.gov/cgi-bin/education/csg/15/csg1a.pl?string=PCSSD&amp;maxhits=1000" TargetMode="External"/><Relationship Id="rId1234" Type="http://schemas.openxmlformats.org/officeDocument/2006/relationships/hyperlink" Target="https://www.nj.gov/cgi-bin/education/csg/15/csg1a.pl?string=JK-12K-8401-750&amp;maxhits=1000" TargetMode="External"/><Relationship Id="rId1441" Type="http://schemas.openxmlformats.org/officeDocument/2006/relationships/hyperlink" Target="https://www.nj.gov/cgi-bin/education/csg/15/csg1a.pl?string=IK-12K-80-400&amp;maxhits=1000" TargetMode="External"/><Relationship Id="rId4597" Type="http://schemas.openxmlformats.org/officeDocument/2006/relationships/hyperlink" Target="https://www.nj.gov/cgi-bin/education/csg/15/csg1a.pl?string=EK-8K-8751plus&amp;maxhits=1000" TargetMode="External"/><Relationship Id="rId5648" Type="http://schemas.openxmlformats.org/officeDocument/2006/relationships/hyperlink" Target="https://www.nj.gov/cgi-bin/education/csg/17/csg1a.pl?string=OCHARTER&amp;maxhits=1000" TargetMode="External"/><Relationship Id="rId1301" Type="http://schemas.openxmlformats.org/officeDocument/2006/relationships/hyperlink" Target="https://www.nj.gov/cgi-bin/education/csg/15/csg1a.pl?string=NK-12K-123500plus&amp;maxhits=1000" TargetMode="External"/><Relationship Id="rId3199" Type="http://schemas.openxmlformats.org/officeDocument/2006/relationships/hyperlink" Target="https://www.nj.gov/cgi-bin/education/csg/17/csg1a.pl?string=OCHARTER&amp;maxhits=1000" TargetMode="External"/><Relationship Id="rId4457" Type="http://schemas.openxmlformats.org/officeDocument/2006/relationships/hyperlink" Target="https://www.nj.gov/cgi-bin/education/csg/15/csg1a.pl?string=OCHARTER&amp;maxhits=1000" TargetMode="External"/><Relationship Id="rId4664" Type="http://schemas.openxmlformats.org/officeDocument/2006/relationships/hyperlink" Target="https://www.nj.gov/cgi-bin/education/csg/15/csg1a.pl?string=NK-12K-123500plus&amp;maxhits=1000" TargetMode="External"/><Relationship Id="rId5508" Type="http://schemas.openxmlformats.org/officeDocument/2006/relationships/hyperlink" Target="https://www.nj.gov/cgi-bin/education/csg/15/csg1a.pl?string=LK-12K-120-1800&amp;maxhits=1000" TargetMode="External"/><Relationship Id="rId5715" Type="http://schemas.openxmlformats.org/officeDocument/2006/relationships/hyperlink" Target="https://www.nj.gov/cgi-bin/education/csg/17/csg1a.pl?string=OCHARTER&amp;maxhits=1000" TargetMode="External"/><Relationship Id="rId3059" Type="http://schemas.openxmlformats.org/officeDocument/2006/relationships/hyperlink" Target="https://www.nj.gov/cgi-bin/education/csg/15/csg1a.pl?string=MK-12K-121800-3500&amp;maxhits=1000" TargetMode="External"/><Relationship Id="rId3266" Type="http://schemas.openxmlformats.org/officeDocument/2006/relationships/hyperlink" Target="https://www.nj.gov/cgi-bin/education/csg/19/csg1a.pl?string=NK-12K-123500plus&amp;maxhits=1000" TargetMode="External"/><Relationship Id="rId3473" Type="http://schemas.openxmlformats.org/officeDocument/2006/relationships/hyperlink" Target="https://www.nj.gov/cgi-bin/education/csg/15/csg1a.pl?string=OCHARTER&amp;maxhits=1000" TargetMode="External"/><Relationship Id="rId4317" Type="http://schemas.openxmlformats.org/officeDocument/2006/relationships/hyperlink" Target="https://www.nj.gov/cgi-bin/education/csg/15/csg1a.pl?string=OCHARTER&amp;maxhits=1000" TargetMode="External"/><Relationship Id="rId4524" Type="http://schemas.openxmlformats.org/officeDocument/2006/relationships/hyperlink" Target="https://www.nj.gov/cgi-bin/education/csg/15/csg1a.pl?string=MK-12K-121800-3500&amp;maxhits=1000" TargetMode="External"/><Relationship Id="rId4871" Type="http://schemas.openxmlformats.org/officeDocument/2006/relationships/hyperlink" Target="https://www.nj.gov/cgi-bin/education/csg/17/csg1a.pl?string=LK-12K-120-1800&amp;maxhits=1000" TargetMode="External"/><Relationship Id="rId187" Type="http://schemas.openxmlformats.org/officeDocument/2006/relationships/hyperlink" Target="https://www.nj.gov/cgi-bin/education/csg/15/csg1a.pl?string=NK-12K-123500plus&amp;maxhits=1000" TargetMode="External"/><Relationship Id="rId394" Type="http://schemas.openxmlformats.org/officeDocument/2006/relationships/hyperlink" Target="https://www.nj.gov/cgi-bin/education/csg/15/csg1a.pl?string=LK-12K-120-1800&amp;maxhits=1000" TargetMode="External"/><Relationship Id="rId2075" Type="http://schemas.openxmlformats.org/officeDocument/2006/relationships/hyperlink" Target="https://www.nj.gov/cgi-bin/education/csg/15/csg1a.pl?string=OCHARTER&amp;maxhits=1000" TargetMode="External"/><Relationship Id="rId2282" Type="http://schemas.openxmlformats.org/officeDocument/2006/relationships/hyperlink" Target="https://www.nj.gov/cgi-bin/education/csg/15/csg1a.pl?string=NK-12K-123500plus&amp;maxhits=1000" TargetMode="External"/><Relationship Id="rId3126" Type="http://schemas.openxmlformats.org/officeDocument/2006/relationships/hyperlink" Target="https://www.nj.gov/cgi-bin/education/csg/15/csg1a.pl?string=IK-12K-80-400&amp;maxhits=1000" TargetMode="External"/><Relationship Id="rId3680" Type="http://schemas.openxmlformats.org/officeDocument/2006/relationships/hyperlink" Target="https://www.nj.gov/cgi-bin/education/csg/15/csg1a.pl?string=OCHARTER&amp;maxhits=1000" TargetMode="External"/><Relationship Id="rId4731" Type="http://schemas.openxmlformats.org/officeDocument/2006/relationships/hyperlink" Target="https://www.nj.gov/cgi-bin/education/csg/15/csg1a.pl?string=GG9-127-129-12&amp;maxhits=1000" TargetMode="External"/><Relationship Id="rId254" Type="http://schemas.openxmlformats.org/officeDocument/2006/relationships/hyperlink" Target="https://www.nj.gov/cgi-bin/education/csg/15/csg1a.pl?string=NK-12K-123500plus&amp;maxhits=1000" TargetMode="External"/><Relationship Id="rId1091" Type="http://schemas.openxmlformats.org/officeDocument/2006/relationships/hyperlink" Target="https://www.nj.gov/cgi-bin/education/csg/15/csg1a.pl?string=OCHARTER&amp;maxhits=1000" TargetMode="External"/><Relationship Id="rId3333" Type="http://schemas.openxmlformats.org/officeDocument/2006/relationships/hyperlink" Target="https://www.nj.gov/cgi-bin/education/csg/15/csg1a.pl?string=EK-8K-8751plus&amp;maxhits=1000" TargetMode="External"/><Relationship Id="rId3540" Type="http://schemas.openxmlformats.org/officeDocument/2006/relationships/hyperlink" Target="https://www.nj.gov/cgi-bin/education/csg/15/csg1a.pl?string=EK-8K-8751plus&amp;maxhits=1000" TargetMode="External"/><Relationship Id="rId5298" Type="http://schemas.openxmlformats.org/officeDocument/2006/relationships/hyperlink" Target="https://www.nj.gov/cgi-bin/education/csg/15/csg1a.pl?string=NK-12K-123500plus&amp;maxhits=1000" TargetMode="External"/><Relationship Id="rId114" Type="http://schemas.openxmlformats.org/officeDocument/2006/relationships/hyperlink" Target="https://www.nj.gov/cgi-bin/education/csg/15/csg1a.pl?string=IK-12K-80-400&amp;maxhits=1000" TargetMode="External"/><Relationship Id="rId461" Type="http://schemas.openxmlformats.org/officeDocument/2006/relationships/hyperlink" Target="https://www.nj.gov/cgi-bin/education/csg/15/csg1a.pl?string=EK-8K-8751plus&amp;maxhits=1000" TargetMode="External"/><Relationship Id="rId2142" Type="http://schemas.openxmlformats.org/officeDocument/2006/relationships/hyperlink" Target="https://www.nj.gov/cgi-bin/education/csg/15/csg1a.pl?string=DK-8K-8401-750&amp;maxhits=1000" TargetMode="External"/><Relationship Id="rId3400" Type="http://schemas.openxmlformats.org/officeDocument/2006/relationships/hyperlink" Target="https://www.nj.gov/cgi-bin/education/csg/15/csg1a.pl?string=AK-6K-6&amp;maxhits=1000" TargetMode="External"/><Relationship Id="rId321" Type="http://schemas.openxmlformats.org/officeDocument/2006/relationships/hyperlink" Target="https://www.nj.gov/cgi-bin/education/csg/15/csg1a.pl?string=OCHARTER&amp;maxhits=1000" TargetMode="External"/><Relationship Id="rId2002" Type="http://schemas.openxmlformats.org/officeDocument/2006/relationships/hyperlink" Target="https://www.nj.gov/cgi-bin/education/csg/15/csg1a.pl?string=GG9-127-129-12&amp;maxhits=1000" TargetMode="External"/><Relationship Id="rId2959" Type="http://schemas.openxmlformats.org/officeDocument/2006/relationships/hyperlink" Target="https://www.nj.gov/cgi-bin/education/csg/15/csg1a.pl?string=GG9-127-129-12&amp;maxhits=1000" TargetMode="External"/><Relationship Id="rId5158" Type="http://schemas.openxmlformats.org/officeDocument/2006/relationships/hyperlink" Target="https://www.nj.gov/cgi-bin/education/csg/15/csg1a.pl?string=DK-8K-8401-750&amp;maxhits=1000" TargetMode="External"/><Relationship Id="rId5365" Type="http://schemas.openxmlformats.org/officeDocument/2006/relationships/hyperlink" Target="https://www.nj.gov/cgi-bin/education/csg/15/csg1a.pl?string=MK-12K-121800-3500&amp;maxhits=1000" TargetMode="External"/><Relationship Id="rId5572" Type="http://schemas.openxmlformats.org/officeDocument/2006/relationships/hyperlink" Target="https://www.nj.gov/cgi-bin/education/csg/15/csg1a.pl?string=QCOUNTYVOC&amp;maxhits=1000" TargetMode="External"/><Relationship Id="rId1768" Type="http://schemas.openxmlformats.org/officeDocument/2006/relationships/hyperlink" Target="https://www.nj.gov/cgi-bin/education/csg/15/csg1a.pl?string=AK-6K-6&amp;maxhits=1000" TargetMode="External"/><Relationship Id="rId2819" Type="http://schemas.openxmlformats.org/officeDocument/2006/relationships/hyperlink" Target="https://www.nj.gov/cgi-bin/education/csg/15/csg1a.pl?string=CK-8K-80-400&amp;maxhits=1000" TargetMode="External"/><Relationship Id="rId4174" Type="http://schemas.openxmlformats.org/officeDocument/2006/relationships/hyperlink" Target="https://www.nj.gov/cgi-bin/education/csg/15/csg1a.pl?string=DK-8K-8401-750&amp;maxhits=1000" TargetMode="External"/><Relationship Id="rId4381" Type="http://schemas.openxmlformats.org/officeDocument/2006/relationships/hyperlink" Target="https://www.nj.gov/cgi-bin/education/csg/15/csg1a.pl?string=AK-6K-6&amp;maxhits=1000" TargetMode="External"/><Relationship Id="rId5018" Type="http://schemas.openxmlformats.org/officeDocument/2006/relationships/hyperlink" Target="https://www.nj.gov/cgi-bin/education/csg/15/csg1a.pl?string=NK-12K-123500plus&amp;maxhits=1000" TargetMode="External"/><Relationship Id="rId5225" Type="http://schemas.openxmlformats.org/officeDocument/2006/relationships/hyperlink" Target="https://www.nj.gov/cgi-bin/education/csg/15/csg1a.pl?string=OCHARTER&amp;maxhits=1000" TargetMode="External"/><Relationship Id="rId5432" Type="http://schemas.openxmlformats.org/officeDocument/2006/relationships/hyperlink" Target="https://www.nj.gov/cgi-bin/education/csg/15/csg1a.pl?string=IK-12K-80-400&amp;maxhits=1000" TargetMode="External"/><Relationship Id="rId1628" Type="http://schemas.openxmlformats.org/officeDocument/2006/relationships/hyperlink" Target="https://www.nj.gov/cgi-bin/education/csg/19/csg1a.pl?string=NK-12K-123500plus&amp;maxhits=1000" TargetMode="External"/><Relationship Id="rId1975" Type="http://schemas.openxmlformats.org/officeDocument/2006/relationships/hyperlink" Target="https://www.nj.gov/cgi-bin/education/csg/15/csg1a.pl?string=NK-12K-123500plus&amp;maxhits=1000" TargetMode="External"/><Relationship Id="rId3190" Type="http://schemas.openxmlformats.org/officeDocument/2006/relationships/hyperlink" Target="https://www.nj.gov/cgi-bin/education/csg/17/csg1a.pl?string=OCHARTER&amp;maxhits=1000" TargetMode="External"/><Relationship Id="rId4034" Type="http://schemas.openxmlformats.org/officeDocument/2006/relationships/hyperlink" Target="https://www.nj.gov/cgi-bin/education/csg/17/csg1a.pl?string=LK-12K-120-1800&amp;maxhits=1000" TargetMode="External"/><Relationship Id="rId4241" Type="http://schemas.openxmlformats.org/officeDocument/2006/relationships/hyperlink" Target="https://www.nj.gov/cgi-bin/education/csg/15/csg1a.pl?string=MK-12K-121800-3500&amp;maxhits=1000" TargetMode="External"/><Relationship Id="rId1835" Type="http://schemas.openxmlformats.org/officeDocument/2006/relationships/hyperlink" Target="https://www.nj.gov/cgi-bin/education/csg/15/csg1a.pl?string=HK-12K-6&amp;maxhits=1000" TargetMode="External"/><Relationship Id="rId3050" Type="http://schemas.openxmlformats.org/officeDocument/2006/relationships/hyperlink" Target="https://www.nj.gov/cgi-bin/education/csg/15/csg1a.pl?string=NK-12K-123500plus&amp;maxhits=1000" TargetMode="External"/><Relationship Id="rId4101" Type="http://schemas.openxmlformats.org/officeDocument/2006/relationships/hyperlink" Target="https://www.nj.gov/cgi-bin/education/csg/19/csg1a.pl?string=NK-12K-123500plus&amp;maxhits=1000" TargetMode="External"/><Relationship Id="rId1902" Type="http://schemas.openxmlformats.org/officeDocument/2006/relationships/hyperlink" Target="https://www.nj.gov/cgi-bin/education/csg/15/csg1a.pl?string=OCHARTER&amp;maxhits=1000" TargetMode="External"/><Relationship Id="rId3867" Type="http://schemas.openxmlformats.org/officeDocument/2006/relationships/hyperlink" Target="https://www.nj.gov/cgi-bin/education/csg/15/csg1a.pl?string=LK-12K-120-1800&amp;maxhits=1000" TargetMode="External"/><Relationship Id="rId4918" Type="http://schemas.openxmlformats.org/officeDocument/2006/relationships/hyperlink" Target="https://www.nj.gov/cgi-bin/education/csg/19/csg1a.pl?string=DK-8K-8401-750&amp;maxhits=1000" TargetMode="External"/><Relationship Id="rId788" Type="http://schemas.openxmlformats.org/officeDocument/2006/relationships/hyperlink" Target="https://www.nj.gov/cgi-bin/education/csg/19/csg1a.pl?string=NK-12K-123500plus&amp;maxhits=1000" TargetMode="External"/><Relationship Id="rId995" Type="http://schemas.openxmlformats.org/officeDocument/2006/relationships/hyperlink" Target="https://www.nj.gov/cgi-bin/education/csg/15/csg1a.pl?string=OCHARTER&amp;maxhits=1000" TargetMode="External"/><Relationship Id="rId2469" Type="http://schemas.openxmlformats.org/officeDocument/2006/relationships/hyperlink" Target="https://www.nj.gov/cgi-bin/education/csg/19/csg1a.pl?string=MK-12K-121800-3500&amp;maxhits=1000" TargetMode="External"/><Relationship Id="rId2676" Type="http://schemas.openxmlformats.org/officeDocument/2006/relationships/hyperlink" Target="https://www.nj.gov/cgi-bin/education/csg/15/csg1a.pl?string=EK-8K-8751plus&amp;maxhits=1000" TargetMode="External"/><Relationship Id="rId2883" Type="http://schemas.openxmlformats.org/officeDocument/2006/relationships/hyperlink" Target="https://www.nj.gov/cgi-bin/education/csg/15/csg1a.pl?string=NK-12K-123500plus&amp;maxhits=1000" TargetMode="External"/><Relationship Id="rId3727" Type="http://schemas.openxmlformats.org/officeDocument/2006/relationships/hyperlink" Target="https://www.nj.gov/cgi-bin/education/csg/15/csg1a.pl?string=MK-12K-121800-3500&amp;maxhits=1000" TargetMode="External"/><Relationship Id="rId3934" Type="http://schemas.openxmlformats.org/officeDocument/2006/relationships/hyperlink" Target="https://www.nj.gov/cgi-bin/education/csg/15/csg1a.pl?string=MK-12K-121800-3500&amp;maxhits=1000" TargetMode="External"/><Relationship Id="rId5082" Type="http://schemas.openxmlformats.org/officeDocument/2006/relationships/hyperlink" Target="https://www.nj.gov/cgi-bin/education/csg/15/csg1a.pl?string=IK-12K-80-400&amp;maxhits=1000" TargetMode="External"/><Relationship Id="rId648" Type="http://schemas.openxmlformats.org/officeDocument/2006/relationships/hyperlink" Target="https://www.nj.gov/cgi-bin/education/csg/15/csg1a.pl?string=IK-12K-80-400&amp;maxhits=1000" TargetMode="External"/><Relationship Id="rId855" Type="http://schemas.openxmlformats.org/officeDocument/2006/relationships/hyperlink" Target="https://www.nj.gov/cgi-bin/education/csg/15/csg1a.pl?string=EK-8K-8751plus&amp;maxhits=1000" TargetMode="External"/><Relationship Id="rId1278" Type="http://schemas.openxmlformats.org/officeDocument/2006/relationships/hyperlink" Target="https://www.nj.gov/cgi-bin/education/csg/15/csg1a.pl?string=JK-12K-8401-750&amp;maxhits=1000" TargetMode="External"/><Relationship Id="rId1485" Type="http://schemas.openxmlformats.org/officeDocument/2006/relationships/hyperlink" Target="https://www.nj.gov/cgi-bin/education/csg/15/csg1a.pl?string=IK-12K-80-400&amp;maxhits=1000" TargetMode="External"/><Relationship Id="rId1692" Type="http://schemas.openxmlformats.org/officeDocument/2006/relationships/hyperlink" Target="https://www.nj.gov/cgi-bin/education/csg/15/csg1a.pl?string=MK-12K-121800-3500&amp;maxhits=1000" TargetMode="External"/><Relationship Id="rId2329" Type="http://schemas.openxmlformats.org/officeDocument/2006/relationships/hyperlink" Target="https://www.nj.gov/cgi-bin/education/csg/14/csg1a.pl?string=LK-12K-120-1800&amp;maxhits=1000" TargetMode="External"/><Relationship Id="rId2536" Type="http://schemas.openxmlformats.org/officeDocument/2006/relationships/hyperlink" Target="https://www.nj.gov/cgi-bin/education/csg/15/csg1a.pl?string=NK-12K-123500plus&amp;maxhits=1000" TargetMode="External"/><Relationship Id="rId2743" Type="http://schemas.openxmlformats.org/officeDocument/2006/relationships/hyperlink" Target="https://www.nj.gov/cgi-bin/education/csg/15/csg1a.pl?string=OCHARTER&amp;maxhits=1000" TargetMode="External"/><Relationship Id="rId508" Type="http://schemas.openxmlformats.org/officeDocument/2006/relationships/hyperlink" Target="https://www.nj.gov/cgi-bin/education/csg/15/csg1a.pl?string=AK-6K-6&amp;maxhits=1000" TargetMode="External"/><Relationship Id="rId715" Type="http://schemas.openxmlformats.org/officeDocument/2006/relationships/hyperlink" Target="https://www.nj.gov/cgi-bin/education/csg/17/csg1a.pl?string=OCHARTER&amp;maxhits=1000" TargetMode="External"/><Relationship Id="rId922" Type="http://schemas.openxmlformats.org/officeDocument/2006/relationships/hyperlink" Target="https://www.nj.gov/cgi-bin/education/csg/15/csg1a.pl?string=IK-12K-80-400&amp;maxhits=1000" TargetMode="External"/><Relationship Id="rId1138" Type="http://schemas.openxmlformats.org/officeDocument/2006/relationships/hyperlink" Target="https://www.nj.gov/cgi-bin/education/csg/15/csg1a.pl?string=KK-12K-8751plus&amp;maxhits=1000" TargetMode="External"/><Relationship Id="rId1345" Type="http://schemas.openxmlformats.org/officeDocument/2006/relationships/hyperlink" Target="https://www.nj.gov/cgi-bin/education/csg/15/csg1a.pl?string=AK-6K-6&amp;maxhits=1000" TargetMode="External"/><Relationship Id="rId1552" Type="http://schemas.openxmlformats.org/officeDocument/2006/relationships/hyperlink" Target="https://www.nj.gov/cgi-bin/education/csg/17/csg1a.pl?string=OCHARTER&amp;maxhits=1000" TargetMode="External"/><Relationship Id="rId2603" Type="http://schemas.openxmlformats.org/officeDocument/2006/relationships/hyperlink" Target="https://www.nj.gov/cgi-bin/education/csg/15/csg1a.pl?string=LK-12K-120-1800&amp;maxhits=1000" TargetMode="External"/><Relationship Id="rId2950" Type="http://schemas.openxmlformats.org/officeDocument/2006/relationships/hyperlink" Target="https://www.nj.gov/cgi-bin/education/csg/15/csg1a.pl?string=MK-12K-121800-3500&amp;maxhits=1000" TargetMode="External"/><Relationship Id="rId5759" Type="http://schemas.openxmlformats.org/officeDocument/2006/relationships/hyperlink" Target="https://www.nj.gov/cgi-bin/education/csg/19/csg1a.pl?string=NK-12K-123500plus&amp;maxhits=1000" TargetMode="External"/><Relationship Id="rId1205" Type="http://schemas.openxmlformats.org/officeDocument/2006/relationships/hyperlink" Target="https://www.nj.gov/cgi-bin/education/csg/15/csg1a.pl?string=NK-12K-123500plus&amp;maxhits=1000" TargetMode="External"/><Relationship Id="rId2810" Type="http://schemas.openxmlformats.org/officeDocument/2006/relationships/hyperlink" Target="https://www.nj.gov/cgi-bin/education/csg/15/csg1a.pl?string=OCHARTER&amp;maxhits=1000" TargetMode="External"/><Relationship Id="rId4568" Type="http://schemas.openxmlformats.org/officeDocument/2006/relationships/hyperlink" Target="https://www.nj.gov/cgi-bin/education/csg/15/csg1a.pl?string=NK-12K-123500plus&amp;maxhits=1000" TargetMode="External"/><Relationship Id="rId51" Type="http://schemas.openxmlformats.org/officeDocument/2006/relationships/hyperlink" Target="https://www.nj.gov/cgi-bin/education/csg/15/csg1a.pl?string=EK-8K-8751plus&amp;maxhits=1000" TargetMode="External"/><Relationship Id="rId1412" Type="http://schemas.openxmlformats.org/officeDocument/2006/relationships/hyperlink" Target="https://www.nj.gov/cgi-bin/education/csg/15/csg1a.pl?string=DK-8K-8401-750&amp;maxhits=1000" TargetMode="External"/><Relationship Id="rId3377" Type="http://schemas.openxmlformats.org/officeDocument/2006/relationships/hyperlink" Target="https://www.nj.gov/cgi-bin/education/csg/15/csg1a.pl?string=KK-12K-8751plus&amp;maxhits=1000" TargetMode="External"/><Relationship Id="rId4775" Type="http://schemas.openxmlformats.org/officeDocument/2006/relationships/hyperlink" Target="https://www.nj.gov/cgi-bin/education/csg/15/csg1a.pl?string=LK-12K-120-1800&amp;maxhits=1000" TargetMode="External"/><Relationship Id="rId4982" Type="http://schemas.openxmlformats.org/officeDocument/2006/relationships/hyperlink" Target="https://www.nj.gov/cgi-bin/education/csg/15/csg1a.pl?string=GG9-127-129-12&amp;maxhits=1000" TargetMode="External"/><Relationship Id="rId5619" Type="http://schemas.openxmlformats.org/officeDocument/2006/relationships/hyperlink" Target="https://www.nj.gov/cgi-bin/education/csg/15/csg1a.pl?string=OCHARTER&amp;maxhits=1000" TargetMode="External"/><Relationship Id="rId298" Type="http://schemas.openxmlformats.org/officeDocument/2006/relationships/hyperlink" Target="https://www.nj.gov/cgi-bin/education/csg/15/csg1a.pl?string=AK-6K-6&amp;maxhits=1000" TargetMode="External"/><Relationship Id="rId3584" Type="http://schemas.openxmlformats.org/officeDocument/2006/relationships/hyperlink" Target="https://www.nj.gov/cgi-bin/education/csg/15/csg1a.pl?string=OCHARTER&amp;maxhits=1000" TargetMode="External"/><Relationship Id="rId3791" Type="http://schemas.openxmlformats.org/officeDocument/2006/relationships/hyperlink" Target="https://www.nj.gov/cgi-bin/education/csg/15/csg1a.pl?string=NK-12K-123500plus&amp;maxhits=1000" TargetMode="External"/><Relationship Id="rId4428" Type="http://schemas.openxmlformats.org/officeDocument/2006/relationships/hyperlink" Target="https://www.nj.gov/cgi-bin/education/csg/15/csg1a.pl?string=JK-12K-8401-750&amp;maxhits=1000" TargetMode="External"/><Relationship Id="rId4635" Type="http://schemas.openxmlformats.org/officeDocument/2006/relationships/hyperlink" Target="https://www.nj.gov/cgi-bin/education/csg/15/csg1a.pl?string=IK-12K-80-400&amp;maxhits=1000" TargetMode="External"/><Relationship Id="rId4842" Type="http://schemas.openxmlformats.org/officeDocument/2006/relationships/hyperlink" Target="https://www.nj.gov/cgi-bin/education/csg/17/csg1a.pl?string=OCHARTER&amp;maxhits=1000" TargetMode="External"/><Relationship Id="rId158" Type="http://schemas.openxmlformats.org/officeDocument/2006/relationships/hyperlink" Target="https://www.nj.gov/cgi-bin/education/csg/15/csg1a.pl?string=NK-12K-123500plus&amp;maxhits=1000" TargetMode="External"/><Relationship Id="rId2186" Type="http://schemas.openxmlformats.org/officeDocument/2006/relationships/hyperlink" Target="https://www.nj.gov/cgi-bin/education/csg/15/csg1a.pl?string=EK-8K-8751plus&amp;maxhits=1000" TargetMode="External"/><Relationship Id="rId2393" Type="http://schemas.openxmlformats.org/officeDocument/2006/relationships/hyperlink" Target="https://www.nj.gov/cgi-bin/education/csg/17/csg1a.pl?string=OCHARTER&amp;maxhits=1000" TargetMode="External"/><Relationship Id="rId3237" Type="http://schemas.openxmlformats.org/officeDocument/2006/relationships/hyperlink" Target="https://www.nj.gov/cgi-bin/education/csg/17/csg1a.pl?string=MK-12K-121800-3500&amp;maxhits=1000" TargetMode="External"/><Relationship Id="rId3444" Type="http://schemas.openxmlformats.org/officeDocument/2006/relationships/hyperlink" Target="https://www.nj.gov/cgi-bin/education/csg/15/csg1a.pl?string=FG7-127-129-12&amp;maxhits=1000" TargetMode="External"/><Relationship Id="rId3651" Type="http://schemas.openxmlformats.org/officeDocument/2006/relationships/hyperlink" Target="https://www.nj.gov/cgi-bin/education/csg/15/csg1a.pl?string=CK-8K-80-400&amp;maxhits=1000" TargetMode="External"/><Relationship Id="rId4702" Type="http://schemas.openxmlformats.org/officeDocument/2006/relationships/hyperlink" Target="https://www.nj.gov/cgi-bin/education/csg/15/csg1a.pl?string=JK-12K-8401-750&amp;maxhits=1000" TargetMode="External"/><Relationship Id="rId365" Type="http://schemas.openxmlformats.org/officeDocument/2006/relationships/hyperlink" Target="https://www.nj.gov/cgi-bin/education/csg/15/csg1a.pl?string=OCHARTER&amp;maxhits=1000" TargetMode="External"/><Relationship Id="rId572" Type="http://schemas.openxmlformats.org/officeDocument/2006/relationships/hyperlink" Target="https://www.nj.gov/cgi-bin/education/csg/15/csg1a.pl?string=NK-12K-123500plus&amp;maxhits=1000" TargetMode="External"/><Relationship Id="rId2046" Type="http://schemas.openxmlformats.org/officeDocument/2006/relationships/hyperlink" Target="https://www.nj.gov/cgi-bin/education/csg/15/csg1a.pl?string=NK-12K-123500plus&amp;maxhits=1000" TargetMode="External"/><Relationship Id="rId2253" Type="http://schemas.openxmlformats.org/officeDocument/2006/relationships/hyperlink" Target="https://www.nj.gov/cgi-bin/education/csg/15/csg1a.pl?string=LK-12K-120-1800&amp;maxhits=1000" TargetMode="External"/><Relationship Id="rId2460" Type="http://schemas.openxmlformats.org/officeDocument/2006/relationships/hyperlink" Target="https://www.nj.gov/cgi-bin/education/csg/19/csg1a.pl?string=NK-12K-123500plus&amp;maxhits=1000" TargetMode="External"/><Relationship Id="rId3304" Type="http://schemas.openxmlformats.org/officeDocument/2006/relationships/hyperlink" Target="https://www.nj.gov/cgi-bin/education/csg/19/csg1a.pl?string=CK-8K-80-400&amp;maxhits=1000" TargetMode="External"/><Relationship Id="rId3511" Type="http://schemas.openxmlformats.org/officeDocument/2006/relationships/hyperlink" Target="https://www.nj.gov/cgi-bin/education/csg/15/csg1a.pl?string=PCSSD&amp;maxhits=1000" TargetMode="External"/><Relationship Id="rId225" Type="http://schemas.openxmlformats.org/officeDocument/2006/relationships/hyperlink" Target="https://www.nj.gov/cgi-bin/education/csg/15/csg1a.pl?string=NK-12K-123500plus&amp;maxhits=1000" TargetMode="External"/><Relationship Id="rId432" Type="http://schemas.openxmlformats.org/officeDocument/2006/relationships/hyperlink" Target="https://www.nj.gov/cgi-bin/education/csg/15/csg1a.pl?string=QCOUNTYVOC&amp;maxhits=1000" TargetMode="External"/><Relationship Id="rId1062" Type="http://schemas.openxmlformats.org/officeDocument/2006/relationships/hyperlink" Target="https://www.nj.gov/cgi-bin/education/csg/15/csg1a.pl?string=MK-12K-121800-3500&amp;maxhits=1000" TargetMode="External"/><Relationship Id="rId2113" Type="http://schemas.openxmlformats.org/officeDocument/2006/relationships/hyperlink" Target="https://www.nj.gov/cgi-bin/education/csg/15/csg1a.pl?string=EK-8K-8751plus&amp;maxhits=1000" TargetMode="External"/><Relationship Id="rId2320" Type="http://schemas.openxmlformats.org/officeDocument/2006/relationships/hyperlink" Target="https://www.nj.gov/cgi-bin/education/csg/14/csg1a.pl?string=CK-8K-80-400&amp;maxhits=1000" TargetMode="External"/><Relationship Id="rId5269" Type="http://schemas.openxmlformats.org/officeDocument/2006/relationships/hyperlink" Target="https://www.nj.gov/cgi-bin/education/csg/15/csg1a.pl?string=MK-12K-121800-3500&amp;maxhits=1000" TargetMode="External"/><Relationship Id="rId5476" Type="http://schemas.openxmlformats.org/officeDocument/2006/relationships/hyperlink" Target="https://www.nj.gov/cgi-bin/education/csg/15/csg1a.pl?string=AK-6K-6&amp;maxhits=1000" TargetMode="External"/><Relationship Id="rId5683" Type="http://schemas.openxmlformats.org/officeDocument/2006/relationships/hyperlink" Target="https://www.nj.gov/cgi-bin/education/csg/17/csg1a.pl?string=OCHARTER&amp;maxhits=1000" TargetMode="External"/><Relationship Id="rId4078" Type="http://schemas.openxmlformats.org/officeDocument/2006/relationships/hyperlink" Target="https://www.nj.gov/cgi-bin/education/csg/19/csg1a.pl?string=GG9-127-129-12&amp;maxhits=1000" TargetMode="External"/><Relationship Id="rId4285" Type="http://schemas.openxmlformats.org/officeDocument/2006/relationships/hyperlink" Target="https://www.nj.gov/cgi-bin/education/csg/15/csg1a.pl?string=IK-12K-80-400&amp;maxhits=1000" TargetMode="External"/><Relationship Id="rId4492" Type="http://schemas.openxmlformats.org/officeDocument/2006/relationships/hyperlink" Target="https://www.nj.gov/cgi-bin/education/csg/15/csg1a.pl?string=GG9-127-129-12&amp;maxhits=1000" TargetMode="External"/><Relationship Id="rId5129" Type="http://schemas.openxmlformats.org/officeDocument/2006/relationships/hyperlink" Target="https://www.nj.gov/cgi-bin/education/csg/15/csg1a.pl?string=OCHARTER&amp;maxhits=1000" TargetMode="External"/><Relationship Id="rId5336" Type="http://schemas.openxmlformats.org/officeDocument/2006/relationships/hyperlink" Target="https://www.nj.gov/cgi-bin/education/csg/15/csg1a.pl?string=OCHARTER&amp;maxhits=1000" TargetMode="External"/><Relationship Id="rId5543" Type="http://schemas.openxmlformats.org/officeDocument/2006/relationships/hyperlink" Target="https://www.nj.gov/cgi-bin/education/csg/15/csg1a.pl?string=MK-12K-121800-3500&amp;maxhits=1000" TargetMode="External"/><Relationship Id="rId1879" Type="http://schemas.openxmlformats.org/officeDocument/2006/relationships/hyperlink" Target="https://www.nj.gov/cgi-bin/education/csg/15/csg1a.pl?string=JK-12K-8401-750&amp;maxhits=1000" TargetMode="External"/><Relationship Id="rId3094" Type="http://schemas.openxmlformats.org/officeDocument/2006/relationships/hyperlink" Target="https://www.nj.gov/cgi-bin/education/csg/15/csg1a.pl?string=MK-12K-121800-3500&amp;maxhits=1000" TargetMode="External"/><Relationship Id="rId4145" Type="http://schemas.openxmlformats.org/officeDocument/2006/relationships/hyperlink" Target="https://www.nj.gov/cgi-bin/education/csg/15/csg1a.pl?string=JK-12K-8401-750&amp;maxhits=1000" TargetMode="External"/><Relationship Id="rId5750" Type="http://schemas.openxmlformats.org/officeDocument/2006/relationships/hyperlink" Target="https://www.nj.gov/cgi-bin/education/csg/19/csg1a.pl?string=NK-12K-123500plus&amp;maxhits=1000" TargetMode="External"/><Relationship Id="rId1739" Type="http://schemas.openxmlformats.org/officeDocument/2006/relationships/hyperlink" Target="https://www.nj.gov/cgi-bin/education/csg/15/csg1a.pl?string=MK-12K-121800-3500&amp;maxhits=1000" TargetMode="External"/><Relationship Id="rId1946" Type="http://schemas.openxmlformats.org/officeDocument/2006/relationships/hyperlink" Target="https://www.nj.gov/cgi-bin/education/csg/15/csg1a.pl?string=FG7-127-129-12&amp;maxhits=1000" TargetMode="External"/><Relationship Id="rId4005" Type="http://schemas.openxmlformats.org/officeDocument/2006/relationships/hyperlink" Target="https://www.nj.gov/cgi-bin/education/csg/17/csg1a.pl?string=OCHARTER&amp;maxhits=1000" TargetMode="External"/><Relationship Id="rId4352" Type="http://schemas.openxmlformats.org/officeDocument/2006/relationships/hyperlink" Target="https://www.nj.gov/cgi-bin/education/csg/15/csg1a.pl?string=IK-12K-80-400&amp;maxhits=1000" TargetMode="External"/><Relationship Id="rId5403" Type="http://schemas.openxmlformats.org/officeDocument/2006/relationships/hyperlink" Target="https://www.nj.gov/cgi-bin/education/csg/15/csg1a.pl?string=NK-12K-123500plus&amp;maxhits=1000" TargetMode="External"/><Relationship Id="rId5610" Type="http://schemas.openxmlformats.org/officeDocument/2006/relationships/hyperlink" Target="https://www.nj.gov/cgi-bin/education/csg/15/csg1a.pl?string=IK-12K-80-400&amp;maxhits=1000" TargetMode="External"/><Relationship Id="rId1806" Type="http://schemas.openxmlformats.org/officeDocument/2006/relationships/hyperlink" Target="https://www.nj.gov/cgi-bin/education/csg/15/csg1a.pl?string=LK-12K-120-1800&amp;maxhits=1000" TargetMode="External"/><Relationship Id="rId3161" Type="http://schemas.openxmlformats.org/officeDocument/2006/relationships/hyperlink" Target="https://www.nj.gov/cgi-bin/education/csg/14/csg1a.pl?string=KK-12K-8751plus&amp;maxhits=1000" TargetMode="External"/><Relationship Id="rId4212" Type="http://schemas.openxmlformats.org/officeDocument/2006/relationships/hyperlink" Target="https://www.nj.gov/cgi-bin/education/csg/15/csg1a.pl?string=GG9-127-129-12&amp;maxhits=1000" TargetMode="External"/><Relationship Id="rId3021" Type="http://schemas.openxmlformats.org/officeDocument/2006/relationships/hyperlink" Target="https://www.nj.gov/cgi-bin/education/csg/15/csg1a.pl?string=OCHARTER&amp;maxhits=1000" TargetMode="External"/><Relationship Id="rId3978" Type="http://schemas.openxmlformats.org/officeDocument/2006/relationships/hyperlink" Target="https://www.nj.gov/cgi-bin/education/csg/14/csg1a.pl?string=DK-8K-8401-750&amp;maxhits=1000" TargetMode="External"/><Relationship Id="rId899" Type="http://schemas.openxmlformats.org/officeDocument/2006/relationships/hyperlink" Target="https://www.nj.gov/cgi-bin/education/csg/15/csg1a.pl?string=GG9-127-129-12&amp;maxhits=1000" TargetMode="External"/><Relationship Id="rId2787" Type="http://schemas.openxmlformats.org/officeDocument/2006/relationships/hyperlink" Target="https://www.nj.gov/cgi-bin/education/csg/15/csg1a.pl?string=LK-12K-120-1800&amp;maxhits=1000" TargetMode="External"/><Relationship Id="rId3838" Type="http://schemas.openxmlformats.org/officeDocument/2006/relationships/hyperlink" Target="https://www.nj.gov/cgi-bin/education/csg/15/csg1a.pl?string=EK-8K-8751plus&amp;maxhits=1000" TargetMode="External"/><Relationship Id="rId5193" Type="http://schemas.openxmlformats.org/officeDocument/2006/relationships/hyperlink" Target="https://www.nj.gov/cgi-bin/education/csg/15/csg1a.pl?string=NK-12K-123500plus&amp;maxhits=1000" TargetMode="External"/><Relationship Id="rId759" Type="http://schemas.openxmlformats.org/officeDocument/2006/relationships/hyperlink" Target="https://www.nj.gov/cgi-bin/education/csg/17/csg1a.pl?string=OCHARTER&amp;maxhits=1000" TargetMode="External"/><Relationship Id="rId966" Type="http://schemas.openxmlformats.org/officeDocument/2006/relationships/hyperlink" Target="https://www.nj.gov/cgi-bin/education/csg/15/csg1a.pl?string=LK-12K-120-1800&amp;maxhits=1000" TargetMode="External"/><Relationship Id="rId1389" Type="http://schemas.openxmlformats.org/officeDocument/2006/relationships/hyperlink" Target="https://www.nj.gov/cgi-bin/education/csg/15/csg1a.pl?string=LK-12K-120-1800&amp;maxhits=1000" TargetMode="External"/><Relationship Id="rId1596" Type="http://schemas.openxmlformats.org/officeDocument/2006/relationships/hyperlink" Target="https://www.nj.gov/cgi-bin/education/csg/19/csg1a.pl?string=EK-8K-8751plus&amp;maxhits=1000" TargetMode="External"/><Relationship Id="rId2647" Type="http://schemas.openxmlformats.org/officeDocument/2006/relationships/hyperlink" Target="https://www.nj.gov/cgi-bin/education/csg/15/csg1a.pl?string=NK-12K-123500plus&amp;maxhits=1000" TargetMode="External"/><Relationship Id="rId2994" Type="http://schemas.openxmlformats.org/officeDocument/2006/relationships/hyperlink" Target="https://www.nj.gov/cgi-bin/education/csg/15/csg1a.pl?string=QCOUNTYVOC&amp;maxhits=1000" TargetMode="External"/><Relationship Id="rId5053" Type="http://schemas.openxmlformats.org/officeDocument/2006/relationships/hyperlink" Target="https://www.nj.gov/cgi-bin/education/csg/15/csg1a.pl?string=MK-12K-121800-3500&amp;maxhits=1000" TargetMode="External"/><Relationship Id="rId5260" Type="http://schemas.openxmlformats.org/officeDocument/2006/relationships/hyperlink" Target="https://www.nj.gov/cgi-bin/education/csg/15/csg1a.pl?string=AK-6K-6&amp;maxhits=1000" TargetMode="External"/><Relationship Id="rId619" Type="http://schemas.openxmlformats.org/officeDocument/2006/relationships/hyperlink" Target="https://www.nj.gov/cgi-bin/education/csg/15/csg1a.pl?string=NK-12K-123500plus&amp;maxhits=1000" TargetMode="External"/><Relationship Id="rId1249" Type="http://schemas.openxmlformats.org/officeDocument/2006/relationships/hyperlink" Target="https://www.nj.gov/cgi-bin/education/csg/15/csg1a.pl?string=LK-12K-120-1800&amp;maxhits=1000" TargetMode="External"/><Relationship Id="rId2854" Type="http://schemas.openxmlformats.org/officeDocument/2006/relationships/hyperlink" Target="https://www.nj.gov/cgi-bin/education/csg/15/csg1a.pl?string=NK-12K-123500plus&amp;maxhits=1000" TargetMode="External"/><Relationship Id="rId3905" Type="http://schemas.openxmlformats.org/officeDocument/2006/relationships/hyperlink" Target="https://www.nj.gov/cgi-bin/education/csg/15/csg1a.pl?string=FG7-127-129-12&amp;maxhits=1000" TargetMode="External"/><Relationship Id="rId5120" Type="http://schemas.openxmlformats.org/officeDocument/2006/relationships/hyperlink" Target="https://www.nj.gov/cgi-bin/education/csg/15/csg1a.pl?string=EK-8K-8751plus&amp;maxhits=1000" TargetMode="External"/><Relationship Id="rId95" Type="http://schemas.openxmlformats.org/officeDocument/2006/relationships/hyperlink" Target="https://www.nj.gov/cgi-bin/education/csg/15/csg1a.pl?string=OCHARTER&amp;maxhits=1000" TargetMode="External"/><Relationship Id="rId826" Type="http://schemas.openxmlformats.org/officeDocument/2006/relationships/hyperlink" Target="https://www.nj.gov/cgi-bin/education/csg/19/csg1a.pl?string=LK-12K-120-1800&amp;maxhits=1000" TargetMode="External"/><Relationship Id="rId1109" Type="http://schemas.openxmlformats.org/officeDocument/2006/relationships/hyperlink" Target="https://www.nj.gov/cgi-bin/education/csg/15/csg1a.pl?string=AK-6K-6&amp;maxhits=1000" TargetMode="External"/><Relationship Id="rId1456" Type="http://schemas.openxmlformats.org/officeDocument/2006/relationships/hyperlink" Target="https://www.nj.gov/cgi-bin/education/csg/15/csg1a.pl?string=OCHARTER&amp;maxhits=1000" TargetMode="External"/><Relationship Id="rId1663" Type="http://schemas.openxmlformats.org/officeDocument/2006/relationships/hyperlink" Target="https://www.nj.gov/cgi-bin/education/csg/15/csg1a.pl?string=OCHARTER&amp;maxhits=1000" TargetMode="External"/><Relationship Id="rId1870" Type="http://schemas.openxmlformats.org/officeDocument/2006/relationships/hyperlink" Target="https://www.nj.gov/cgi-bin/education/csg/15/csg1a.pl?string=JK-12K-8401-750&amp;maxhits=1000" TargetMode="External"/><Relationship Id="rId2507" Type="http://schemas.openxmlformats.org/officeDocument/2006/relationships/hyperlink" Target="https://www.nj.gov/cgi-bin/education/csg/15/csg1a.pl?string=IK-12K-80-400&amp;maxhits=1000" TargetMode="External"/><Relationship Id="rId2714" Type="http://schemas.openxmlformats.org/officeDocument/2006/relationships/hyperlink" Target="https://www.nj.gov/cgi-bin/education/csg/15/csg1a.pl?string=OCHARTER&amp;maxhits=1000" TargetMode="External"/><Relationship Id="rId2921" Type="http://schemas.openxmlformats.org/officeDocument/2006/relationships/hyperlink" Target="https://www.nj.gov/cgi-bin/education/csg/15/csg1a.pl?string=DK-8K-8401-750&amp;maxhits=1000" TargetMode="External"/><Relationship Id="rId1316" Type="http://schemas.openxmlformats.org/officeDocument/2006/relationships/hyperlink" Target="https://www.nj.gov/cgi-bin/education/csg/15/csg1a.pl?string=NK-12K-123500plus&amp;maxhits=1000" TargetMode="External"/><Relationship Id="rId1523" Type="http://schemas.openxmlformats.org/officeDocument/2006/relationships/hyperlink" Target="https://www.nj.gov/cgi-bin/education/csg/17/csg1a.pl?string=OCHARTER&amp;maxhits=1000" TargetMode="External"/><Relationship Id="rId1730" Type="http://schemas.openxmlformats.org/officeDocument/2006/relationships/hyperlink" Target="https://www.nj.gov/cgi-bin/education/csg/15/csg1a.pl?string=DK-8K-8401-750&amp;maxhits=1000" TargetMode="External"/><Relationship Id="rId4679" Type="http://schemas.openxmlformats.org/officeDocument/2006/relationships/hyperlink" Target="https://www.nj.gov/cgi-bin/education/csg/15/csg1a.pl?string=NK-12K-123500plus&amp;maxhits=1000" TargetMode="External"/><Relationship Id="rId4886" Type="http://schemas.openxmlformats.org/officeDocument/2006/relationships/hyperlink" Target="https://www.nj.gov/cgi-bin/education/csg/17/csg1a.pl?string=OCHARTER&amp;maxhits=1000" TargetMode="External"/><Relationship Id="rId22" Type="http://schemas.openxmlformats.org/officeDocument/2006/relationships/hyperlink" Target="https://www.nj.gov/cgi-bin/education/csg/15/csg1a.pl?string=NK-12K-123500plus&amp;maxhits=1000" TargetMode="External"/><Relationship Id="rId3488" Type="http://schemas.openxmlformats.org/officeDocument/2006/relationships/hyperlink" Target="https://www.nj.gov/cgi-bin/education/csg/15/csg1a.pl?string=MK-12K-121800-3500&amp;maxhits=1000" TargetMode="External"/><Relationship Id="rId3695" Type="http://schemas.openxmlformats.org/officeDocument/2006/relationships/hyperlink" Target="https://www.nj.gov/cgi-bin/education/csg/15/csg1a.pl?string=MK-12K-121800-3500&amp;maxhits=1000" TargetMode="External"/><Relationship Id="rId4539" Type="http://schemas.openxmlformats.org/officeDocument/2006/relationships/hyperlink" Target="https://www.nj.gov/cgi-bin/education/csg/15/csg1a.pl?string=NK-12K-123500plus&amp;maxhits=1000" TargetMode="External"/><Relationship Id="rId4746" Type="http://schemas.openxmlformats.org/officeDocument/2006/relationships/hyperlink" Target="https://www.nj.gov/cgi-bin/education/csg/15/csg1a.pl?string=MK-12K-121800-3500&amp;maxhits=1000" TargetMode="External"/><Relationship Id="rId4953" Type="http://schemas.openxmlformats.org/officeDocument/2006/relationships/hyperlink" Target="https://www.nj.gov/cgi-bin/education/csg/19/csg1a.pl?string=MK-12K-121800-3500&amp;maxhits=1000" TargetMode="External"/><Relationship Id="rId2297" Type="http://schemas.openxmlformats.org/officeDocument/2006/relationships/hyperlink" Target="https://www.nj.gov/cgi-bin/education/csg/15/csg1a.pl?string=MK-12K-121800-3500&amp;maxhits=1000" TargetMode="External"/><Relationship Id="rId3348" Type="http://schemas.openxmlformats.org/officeDocument/2006/relationships/hyperlink" Target="https://www.nj.gov/cgi-bin/education/csg/15/csg1a.pl?string=MK-12K-121800-3500&amp;maxhits=1000" TargetMode="External"/><Relationship Id="rId3555" Type="http://schemas.openxmlformats.org/officeDocument/2006/relationships/hyperlink" Target="https://www.nj.gov/cgi-bin/education/csg/15/csg1a.pl?string=MK-12K-121800-3500&amp;maxhits=1000" TargetMode="External"/><Relationship Id="rId3762" Type="http://schemas.openxmlformats.org/officeDocument/2006/relationships/hyperlink" Target="https://www.nj.gov/cgi-bin/education/csg/15/csg1a.pl?string=JK-12K-8401-750&amp;maxhits=1000" TargetMode="External"/><Relationship Id="rId4606" Type="http://schemas.openxmlformats.org/officeDocument/2006/relationships/hyperlink" Target="https://www.nj.gov/cgi-bin/education/csg/15/csg1a.pl?string=MK-12K-121800-3500&amp;maxhits=1000" TargetMode="External"/><Relationship Id="rId4813" Type="http://schemas.openxmlformats.org/officeDocument/2006/relationships/hyperlink" Target="https://www.nj.gov/cgi-bin/education/csg/14/csg1a.pl?string=LK-12K-120-1800&amp;maxhits=1000" TargetMode="External"/><Relationship Id="rId269" Type="http://schemas.openxmlformats.org/officeDocument/2006/relationships/hyperlink" Target="https://www.nj.gov/cgi-bin/education/csg/15/csg1a.pl?string=NK-12K-123500plus&amp;maxhits=1000" TargetMode="External"/><Relationship Id="rId476" Type="http://schemas.openxmlformats.org/officeDocument/2006/relationships/hyperlink" Target="https://www.nj.gov/cgi-bin/education/csg/15/csg1a.pl?string=JK-12K-8401-750&amp;maxhits=1000" TargetMode="External"/><Relationship Id="rId683" Type="http://schemas.openxmlformats.org/officeDocument/2006/relationships/hyperlink" Target="https://www.nj.gov/cgi-bin/education/csg/17/csg1a.pl?string=OCHARTER&amp;maxhits=1000" TargetMode="External"/><Relationship Id="rId890" Type="http://schemas.openxmlformats.org/officeDocument/2006/relationships/hyperlink" Target="https://www.nj.gov/cgi-bin/education/csg/15/csg1a.pl?string=MK-12K-121800-3500&amp;maxhits=1000" TargetMode="External"/><Relationship Id="rId2157" Type="http://schemas.openxmlformats.org/officeDocument/2006/relationships/hyperlink" Target="https://www.nj.gov/cgi-bin/education/csg/15/csg1a.pl?string=AK-6K-6&amp;maxhits=1000" TargetMode="External"/><Relationship Id="rId2364" Type="http://schemas.openxmlformats.org/officeDocument/2006/relationships/hyperlink" Target="https://www.nj.gov/cgi-bin/education/csg/17/csg1a.pl?string=OCHARTER&amp;maxhits=1000" TargetMode="External"/><Relationship Id="rId2571" Type="http://schemas.openxmlformats.org/officeDocument/2006/relationships/hyperlink" Target="https://www.nj.gov/cgi-bin/education/csg/15/csg1a.pl?string=FG7-127-129-12&amp;maxhits=1000" TargetMode="External"/><Relationship Id="rId3208" Type="http://schemas.openxmlformats.org/officeDocument/2006/relationships/hyperlink" Target="https://www.nj.gov/cgi-bin/education/csg/17/csg1a.pl?string=OCHARTER&amp;maxhits=1000" TargetMode="External"/><Relationship Id="rId3415" Type="http://schemas.openxmlformats.org/officeDocument/2006/relationships/hyperlink" Target="https://www.nj.gov/cgi-bin/education/csg/15/csg1a.pl?string=EK-8K-8751plus&amp;maxhits=1000" TargetMode="External"/><Relationship Id="rId129" Type="http://schemas.openxmlformats.org/officeDocument/2006/relationships/hyperlink" Target="https://www.nj.gov/cgi-bin/education/csg/15/csg1a.pl?string=EK-8K-8751plus&amp;maxhits=1000" TargetMode="External"/><Relationship Id="rId336" Type="http://schemas.openxmlformats.org/officeDocument/2006/relationships/hyperlink" Target="https://www.nj.gov/cgi-bin/education/csg/15/csg1a.pl?string=EK-8K-8751plus&amp;maxhits=1000" TargetMode="External"/><Relationship Id="rId543" Type="http://schemas.openxmlformats.org/officeDocument/2006/relationships/hyperlink" Target="https://www.nj.gov/cgi-bin/education/csg/15/csg1a.pl?string=EK-8K-8751plus&amp;maxhits=1000" TargetMode="External"/><Relationship Id="rId1173" Type="http://schemas.openxmlformats.org/officeDocument/2006/relationships/hyperlink" Target="https://www.nj.gov/cgi-bin/education/csg/15/csg1a.pl?string=DK-8K-8401-750&amp;maxhits=1000" TargetMode="External"/><Relationship Id="rId1380" Type="http://schemas.openxmlformats.org/officeDocument/2006/relationships/hyperlink" Target="https://www.nj.gov/cgi-bin/education/csg/15/csg1a.pl?string=IK-12K-80-400&amp;maxhits=1000" TargetMode="External"/><Relationship Id="rId2017" Type="http://schemas.openxmlformats.org/officeDocument/2006/relationships/hyperlink" Target="https://www.nj.gov/cgi-bin/education/csg/15/csg1a.pl?string=OCHARTER&amp;maxhits=1000" TargetMode="External"/><Relationship Id="rId2224" Type="http://schemas.openxmlformats.org/officeDocument/2006/relationships/hyperlink" Target="https://www.nj.gov/cgi-bin/education/csg/15/csg1a.pl?string=NK-12K-123500plus&amp;maxhits=1000" TargetMode="External"/><Relationship Id="rId3622" Type="http://schemas.openxmlformats.org/officeDocument/2006/relationships/hyperlink" Target="https://www.nj.gov/cgi-bin/education/csg/15/csg1a.pl?string=KK-12K-8751plus&amp;maxhits=1000" TargetMode="External"/><Relationship Id="rId5587" Type="http://schemas.openxmlformats.org/officeDocument/2006/relationships/hyperlink" Target="https://www.nj.gov/cgi-bin/education/csg/15/csg1a.pl?string=NK-12K-123500plus&amp;maxhits=1000" TargetMode="External"/><Relationship Id="rId403" Type="http://schemas.openxmlformats.org/officeDocument/2006/relationships/hyperlink" Target="https://www.nj.gov/cgi-bin/education/csg/15/csg1a.pl?string=IK-12K-80-400&amp;maxhits=1000" TargetMode="External"/><Relationship Id="rId750" Type="http://schemas.openxmlformats.org/officeDocument/2006/relationships/hyperlink" Target="https://www.nj.gov/cgi-bin/education/csg/17/csg1a.pl?string=OCHARTER&amp;maxhits=1000" TargetMode="External"/><Relationship Id="rId1033" Type="http://schemas.openxmlformats.org/officeDocument/2006/relationships/hyperlink" Target="https://www.nj.gov/cgi-bin/education/csg/15/csg1a.pl?string=IK-12K-80-400&amp;maxhits=1000" TargetMode="External"/><Relationship Id="rId2431" Type="http://schemas.openxmlformats.org/officeDocument/2006/relationships/hyperlink" Target="https://www.nj.gov/cgi-bin/education/csg/19/csg1a.pl?string=DK-8K-8401-750&amp;maxhits=1000" TargetMode="External"/><Relationship Id="rId4189" Type="http://schemas.openxmlformats.org/officeDocument/2006/relationships/hyperlink" Target="https://www.nj.gov/cgi-bin/education/csg/15/csg1a.pl?string=KK-12K-8751plus&amp;maxhits=1000" TargetMode="External"/><Relationship Id="rId5794" Type="http://schemas.openxmlformats.org/officeDocument/2006/relationships/hyperlink" Target="https://www.nj.gov/cgi-bin/education/csg/19/csg1a.pl?string=LK-12K-120-1800&amp;maxhits=1000" TargetMode="External"/><Relationship Id="rId610" Type="http://schemas.openxmlformats.org/officeDocument/2006/relationships/hyperlink" Target="https://www.nj.gov/cgi-bin/education/csg/15/csg1a.pl?string=MK-12K-121800-3500&amp;maxhits=1000" TargetMode="External"/><Relationship Id="rId1240" Type="http://schemas.openxmlformats.org/officeDocument/2006/relationships/hyperlink" Target="https://www.nj.gov/cgi-bin/education/csg/15/csg1a.pl?string=EK-8K-8751plus&amp;maxhits=1000" TargetMode="External"/><Relationship Id="rId4049" Type="http://schemas.openxmlformats.org/officeDocument/2006/relationships/hyperlink" Target="https://www.nj.gov/cgi-bin/education/csg/17/csg1a.pl?string=OCHARTER&amp;maxhits=1000" TargetMode="External"/><Relationship Id="rId4396" Type="http://schemas.openxmlformats.org/officeDocument/2006/relationships/hyperlink" Target="https://www.nj.gov/cgi-bin/education/csg/15/csg1a.pl?string=NK-12K-123500plus&amp;maxhits=1000" TargetMode="External"/><Relationship Id="rId5447" Type="http://schemas.openxmlformats.org/officeDocument/2006/relationships/hyperlink" Target="https://www.nj.gov/cgi-bin/education/csg/15/csg1a.pl?string=NK-12K-123500plus&amp;maxhits=1000" TargetMode="External"/><Relationship Id="rId5654" Type="http://schemas.openxmlformats.org/officeDocument/2006/relationships/hyperlink" Target="https://www.nj.gov/cgi-bin/education/csg/17/csg1a.pl?string=OCHARTER&amp;maxhits=1000" TargetMode="External"/><Relationship Id="rId1100" Type="http://schemas.openxmlformats.org/officeDocument/2006/relationships/hyperlink" Target="https://www.nj.gov/cgi-bin/education/csg/15/csg1a.pl?string=OCHARTER&amp;maxhits=1000" TargetMode="External"/><Relationship Id="rId4256" Type="http://schemas.openxmlformats.org/officeDocument/2006/relationships/hyperlink" Target="https://www.nj.gov/cgi-bin/education/csg/15/csg1a.pl?string=DK-8K-8401-750&amp;maxhits=1000" TargetMode="External"/><Relationship Id="rId4463" Type="http://schemas.openxmlformats.org/officeDocument/2006/relationships/hyperlink" Target="https://www.nj.gov/cgi-bin/education/csg/15/csg1a.pl?string=MK-12K-121800-3500&amp;maxhits=1000" TargetMode="External"/><Relationship Id="rId4670" Type="http://schemas.openxmlformats.org/officeDocument/2006/relationships/hyperlink" Target="https://www.nj.gov/cgi-bin/education/csg/15/csg1a.pl?string=EK-8K-8751plus&amp;maxhits=1000" TargetMode="External"/><Relationship Id="rId5307" Type="http://schemas.openxmlformats.org/officeDocument/2006/relationships/hyperlink" Target="https://www.nj.gov/cgi-bin/education/csg/15/csg1a.pl?string=CK-8K-80-400&amp;maxhits=1000" TargetMode="External"/><Relationship Id="rId5514" Type="http://schemas.openxmlformats.org/officeDocument/2006/relationships/hyperlink" Target="https://www.nj.gov/cgi-bin/education/csg/15/csg1a.pl?string=NK-12K-123500plus&amp;maxhits=1000" TargetMode="External"/><Relationship Id="rId5721" Type="http://schemas.openxmlformats.org/officeDocument/2006/relationships/hyperlink" Target="https://www.nj.gov/cgi-bin/education/csg/17/csg1a.pl?string=MK-12K-121800-3500&amp;maxhits=1000" TargetMode="External"/><Relationship Id="rId1917" Type="http://schemas.openxmlformats.org/officeDocument/2006/relationships/hyperlink" Target="https://www.nj.gov/cgi-bin/education/csg/15/csg1a.pl?string=OCHARTER&amp;maxhits=1000" TargetMode="External"/><Relationship Id="rId3065" Type="http://schemas.openxmlformats.org/officeDocument/2006/relationships/hyperlink" Target="https://www.nj.gov/cgi-bin/education/csg/15/csg1a.pl?string=GG9-127-129-12&amp;maxhits=1000" TargetMode="External"/><Relationship Id="rId3272" Type="http://schemas.openxmlformats.org/officeDocument/2006/relationships/hyperlink" Target="https://www.nj.gov/cgi-bin/education/csg/19/csg1a.pl?string=NK-12K-123500plus&amp;maxhits=1000" TargetMode="External"/><Relationship Id="rId4116" Type="http://schemas.openxmlformats.org/officeDocument/2006/relationships/hyperlink" Target="https://www.nj.gov/cgi-bin/education/csg/19/csg1a.pl?string=NK-12K-123500plus&amp;maxhits=1000" TargetMode="External"/><Relationship Id="rId4323" Type="http://schemas.openxmlformats.org/officeDocument/2006/relationships/hyperlink" Target="https://www.nj.gov/cgi-bin/education/csg/15/csg1a.pl?string=DK-8K-8401-750&amp;maxhits=1000" TargetMode="External"/><Relationship Id="rId4530" Type="http://schemas.openxmlformats.org/officeDocument/2006/relationships/hyperlink" Target="https://www.nj.gov/cgi-bin/education/csg/15/csg1a.pl?string=NK-12K-123500plus&amp;maxhits=1000" TargetMode="External"/><Relationship Id="rId193" Type="http://schemas.openxmlformats.org/officeDocument/2006/relationships/hyperlink" Target="https://www.nj.gov/cgi-bin/education/csg/15/csg1a.pl?string=EK-8K-8751plus&amp;maxhits=1000" TargetMode="External"/><Relationship Id="rId2081" Type="http://schemas.openxmlformats.org/officeDocument/2006/relationships/hyperlink" Target="https://www.nj.gov/cgi-bin/education/csg/15/csg1a.pl?string=EK-8K-8751plus&amp;maxhits=1000" TargetMode="External"/><Relationship Id="rId3132" Type="http://schemas.openxmlformats.org/officeDocument/2006/relationships/hyperlink" Target="https://www.nj.gov/cgi-bin/education/csg/15/csg1a.pl?string=IK-12K-80-400&amp;maxhits=1000" TargetMode="External"/><Relationship Id="rId260" Type="http://schemas.openxmlformats.org/officeDocument/2006/relationships/hyperlink" Target="https://www.nj.gov/cgi-bin/education/csg/15/csg1a.pl?string=AK-6K-6&amp;maxhits=1000" TargetMode="External"/><Relationship Id="rId5097" Type="http://schemas.openxmlformats.org/officeDocument/2006/relationships/hyperlink" Target="https://www.nj.gov/cgi-bin/education/csg/15/csg1a.pl?string=EK-8K-8751plus&amp;maxhits=1000" TargetMode="External"/><Relationship Id="rId120" Type="http://schemas.openxmlformats.org/officeDocument/2006/relationships/hyperlink" Target="https://www.nj.gov/cgi-bin/education/csg/15/csg1a.pl?string=DK-8K-8401-750&amp;maxhits=1000" TargetMode="External"/><Relationship Id="rId2898" Type="http://schemas.openxmlformats.org/officeDocument/2006/relationships/hyperlink" Target="https://www.nj.gov/cgi-bin/education/csg/15/csg1a.pl?string=EK-8K-8751plus&amp;maxhits=1000" TargetMode="External"/><Relationship Id="rId3949" Type="http://schemas.openxmlformats.org/officeDocument/2006/relationships/hyperlink" Target="https://www.nj.gov/cgi-bin/education/csg/15/csg1a.pl?string=AK-6K-6&amp;maxhits=1000" TargetMode="External"/><Relationship Id="rId5164" Type="http://schemas.openxmlformats.org/officeDocument/2006/relationships/hyperlink" Target="https://www.nj.gov/cgi-bin/education/csg/15/csg1a.pl?string=IK-12K-80-400&amp;maxhits=1000" TargetMode="External"/><Relationship Id="rId2758" Type="http://schemas.openxmlformats.org/officeDocument/2006/relationships/hyperlink" Target="https://www.nj.gov/cgi-bin/education/csg/15/csg1a.pl?string=OCHARTER&amp;maxhits=1000" TargetMode="External"/><Relationship Id="rId2965" Type="http://schemas.openxmlformats.org/officeDocument/2006/relationships/hyperlink" Target="https://www.nj.gov/cgi-bin/education/csg/15/csg1a.pl?string=CK-8K-80-400&amp;maxhits=1000" TargetMode="External"/><Relationship Id="rId3809" Type="http://schemas.openxmlformats.org/officeDocument/2006/relationships/hyperlink" Target="https://www.nj.gov/cgi-bin/education/csg/15/csg1a.pl?string=AK-6K-6&amp;maxhits=1000" TargetMode="External"/><Relationship Id="rId5024" Type="http://schemas.openxmlformats.org/officeDocument/2006/relationships/hyperlink" Target="https://www.nj.gov/cgi-bin/education/csg/15/csg1a.pl?string=MK-12K-121800-3500&amp;maxhits=1000" TargetMode="External"/><Relationship Id="rId5371" Type="http://schemas.openxmlformats.org/officeDocument/2006/relationships/hyperlink" Target="https://www.nj.gov/cgi-bin/education/csg/15/csg1a.pl?string=IK-12K-80-400&amp;maxhits=1000" TargetMode="External"/><Relationship Id="rId937" Type="http://schemas.openxmlformats.org/officeDocument/2006/relationships/hyperlink" Target="https://www.nj.gov/cgi-bin/education/csg/15/csg1a.pl?string=PCSSD&amp;maxhits=1000" TargetMode="External"/><Relationship Id="rId1567" Type="http://schemas.openxmlformats.org/officeDocument/2006/relationships/hyperlink" Target="https://www.nj.gov/cgi-bin/education/csg/17/csg1a.pl?string=OCHARTER&amp;maxhits=1000" TargetMode="External"/><Relationship Id="rId1774" Type="http://schemas.openxmlformats.org/officeDocument/2006/relationships/hyperlink" Target="https://www.nj.gov/cgi-bin/education/csg/15/csg1a.pl?string=EK-8K-8751plus&amp;maxhits=1000" TargetMode="External"/><Relationship Id="rId1981" Type="http://schemas.openxmlformats.org/officeDocument/2006/relationships/hyperlink" Target="https://www.nj.gov/cgi-bin/education/csg/15/csg1a.pl?string=OCHARTER&amp;maxhits=1000" TargetMode="External"/><Relationship Id="rId2618" Type="http://schemas.openxmlformats.org/officeDocument/2006/relationships/hyperlink" Target="https://www.nj.gov/cgi-bin/education/csg/15/csg1a.pl?string=NK-12K-123500plus&amp;maxhits=1000" TargetMode="External"/><Relationship Id="rId2825" Type="http://schemas.openxmlformats.org/officeDocument/2006/relationships/hyperlink" Target="https://www.nj.gov/cgi-bin/education/csg/15/csg1a.pl?string=CK-8K-80-400&amp;maxhits=1000" TargetMode="External"/><Relationship Id="rId4180" Type="http://schemas.openxmlformats.org/officeDocument/2006/relationships/hyperlink" Target="https://www.nj.gov/cgi-bin/education/csg/15/csg1a.pl?string=MK-12K-121800-3500&amp;maxhits=1000" TargetMode="External"/><Relationship Id="rId5231" Type="http://schemas.openxmlformats.org/officeDocument/2006/relationships/hyperlink" Target="https://www.nj.gov/cgi-bin/education/csg/15/csg1a.pl?string=OCHARTER&amp;maxhits=1000" TargetMode="External"/><Relationship Id="rId66" Type="http://schemas.openxmlformats.org/officeDocument/2006/relationships/hyperlink" Target="https://www.nj.gov/cgi-bin/education/csg/15/csg1a.pl?string=LK-12K-120-1800&amp;maxhits=1000" TargetMode="External"/><Relationship Id="rId1427" Type="http://schemas.openxmlformats.org/officeDocument/2006/relationships/hyperlink" Target="https://www.nj.gov/cgi-bin/education/csg/15/csg1a.pl?string=AK-6K-6&amp;maxhits=1000" TargetMode="External"/><Relationship Id="rId1634" Type="http://schemas.openxmlformats.org/officeDocument/2006/relationships/hyperlink" Target="https://www.nj.gov/cgi-bin/education/csg/19/csg1a.pl?string=PCSSD&amp;maxhits=1000" TargetMode="External"/><Relationship Id="rId1841" Type="http://schemas.openxmlformats.org/officeDocument/2006/relationships/hyperlink" Target="https://www.nj.gov/cgi-bin/education/csg/15/csg1a.pl?string=JK-12K-8401-750&amp;maxhits=1000" TargetMode="External"/><Relationship Id="rId4040" Type="http://schemas.openxmlformats.org/officeDocument/2006/relationships/hyperlink" Target="https://www.nj.gov/cgi-bin/education/csg/17/csg1a.pl?string=OCHARTER&amp;maxhits=1000" TargetMode="External"/><Relationship Id="rId4997" Type="http://schemas.openxmlformats.org/officeDocument/2006/relationships/hyperlink" Target="https://www.nj.gov/cgi-bin/education/csg/15/csg1a.pl?string=OCHARTER&amp;maxhits=1000" TargetMode="External"/><Relationship Id="rId3599" Type="http://schemas.openxmlformats.org/officeDocument/2006/relationships/hyperlink" Target="https://www.nj.gov/cgi-bin/education/csg/15/csg1a.pl?string=QCOUNTYVOC&amp;maxhits=1000" TargetMode="External"/><Relationship Id="rId4857" Type="http://schemas.openxmlformats.org/officeDocument/2006/relationships/hyperlink" Target="https://www.nj.gov/cgi-bin/education/csg/17/csg1a.pl?string=OCHARTER&amp;maxhits=1000" TargetMode="External"/><Relationship Id="rId1701" Type="http://schemas.openxmlformats.org/officeDocument/2006/relationships/hyperlink" Target="https://www.nj.gov/cgi-bin/education/csg/15/csg1a.pl?string=MK-12K-121800-3500&amp;maxhits=1000" TargetMode="External"/><Relationship Id="rId3459" Type="http://schemas.openxmlformats.org/officeDocument/2006/relationships/hyperlink" Target="https://www.nj.gov/cgi-bin/education/csg/15/csg1a.pl?string=NK-12K-123500plus&amp;maxhits=1000" TargetMode="External"/><Relationship Id="rId3666" Type="http://schemas.openxmlformats.org/officeDocument/2006/relationships/hyperlink" Target="https://www.nj.gov/cgi-bin/education/csg/15/csg1a.pl?string=DK-8K-8401-750&amp;maxhits=1000" TargetMode="External"/><Relationship Id="rId587" Type="http://schemas.openxmlformats.org/officeDocument/2006/relationships/hyperlink" Target="https://www.nj.gov/cgi-bin/education/csg/15/csg1a.pl?string=JK-12K-8401-750&amp;maxhits=1000" TargetMode="External"/><Relationship Id="rId2268" Type="http://schemas.openxmlformats.org/officeDocument/2006/relationships/hyperlink" Target="https://www.nj.gov/cgi-bin/education/csg/15/csg1a.pl?string=NK-12K-123500plus&amp;maxhits=1000" TargetMode="External"/><Relationship Id="rId3319" Type="http://schemas.openxmlformats.org/officeDocument/2006/relationships/hyperlink" Target="https://www.nj.gov/cgi-bin/education/csg/15/csg1a.pl?string=OCHARTER&amp;maxhits=1000" TargetMode="External"/><Relationship Id="rId3873" Type="http://schemas.openxmlformats.org/officeDocument/2006/relationships/hyperlink" Target="https://www.nj.gov/cgi-bin/education/csg/15/csg1a.pl?string=LK-12K-120-1800&amp;maxhits=1000" TargetMode="External"/><Relationship Id="rId4717" Type="http://schemas.openxmlformats.org/officeDocument/2006/relationships/hyperlink" Target="https://www.nj.gov/cgi-bin/education/csg/15/csg1a.pl?string=JK-12K-8401-750&amp;maxhits=1000" TargetMode="External"/><Relationship Id="rId4924" Type="http://schemas.openxmlformats.org/officeDocument/2006/relationships/hyperlink" Target="https://www.nj.gov/cgi-bin/education/csg/19/csg1a.pl?string=KK-12K-8751plus&amp;maxhits=1000" TargetMode="External"/><Relationship Id="rId447" Type="http://schemas.openxmlformats.org/officeDocument/2006/relationships/hyperlink" Target="https://www.nj.gov/cgi-bin/education/csg/15/csg1a.pl?string=IK-12K-80-400&amp;maxhits=1000" TargetMode="External"/><Relationship Id="rId794" Type="http://schemas.openxmlformats.org/officeDocument/2006/relationships/hyperlink" Target="https://www.nj.gov/cgi-bin/education/csg/19/csg1a.pl?string=AK-6K-6&amp;maxhits=1000" TargetMode="External"/><Relationship Id="rId1077" Type="http://schemas.openxmlformats.org/officeDocument/2006/relationships/hyperlink" Target="https://www.nj.gov/cgi-bin/education/csg/15/csg1a.pl?string=NK-12K-123500plus&amp;maxhits=1000" TargetMode="External"/><Relationship Id="rId2128" Type="http://schemas.openxmlformats.org/officeDocument/2006/relationships/hyperlink" Target="https://www.nj.gov/cgi-bin/education/csg/15/csg1a.pl?string=HK-12K-6&amp;maxhits=1000" TargetMode="External"/><Relationship Id="rId2475" Type="http://schemas.openxmlformats.org/officeDocument/2006/relationships/hyperlink" Target="https://www.nj.gov/cgi-bin/education/csg/19/csg1a.pl?string=LK-12K-120-1800&amp;maxhits=1000" TargetMode="External"/><Relationship Id="rId2682" Type="http://schemas.openxmlformats.org/officeDocument/2006/relationships/hyperlink" Target="https://www.nj.gov/cgi-bin/education/csg/15/csg1a.pl?string=AK-6K-6&amp;maxhits=1000" TargetMode="External"/><Relationship Id="rId3526" Type="http://schemas.openxmlformats.org/officeDocument/2006/relationships/hyperlink" Target="https://www.nj.gov/cgi-bin/education/csg/15/csg1a.pl?string=JK-12K-8401-750&amp;maxhits=1000" TargetMode="External"/><Relationship Id="rId3733" Type="http://schemas.openxmlformats.org/officeDocument/2006/relationships/hyperlink" Target="https://www.nj.gov/cgi-bin/education/csg/15/csg1a.pl?string=LK-12K-120-1800&amp;maxhits=1000" TargetMode="External"/><Relationship Id="rId3940" Type="http://schemas.openxmlformats.org/officeDocument/2006/relationships/hyperlink" Target="https://www.nj.gov/cgi-bin/education/csg/15/csg1a.pl?string=OCHARTER&amp;maxhits=1000" TargetMode="External"/><Relationship Id="rId654" Type="http://schemas.openxmlformats.org/officeDocument/2006/relationships/hyperlink" Target="https://www.nj.gov/cgi-bin/education/csg/15/csg1a.pl?string=FG7-127-129-12&amp;maxhits=1000" TargetMode="External"/><Relationship Id="rId861" Type="http://schemas.openxmlformats.org/officeDocument/2006/relationships/hyperlink" Target="https://www.nj.gov/cgi-bin/education/csg/15/csg1a.pl?string=LK-12K-120-1800&amp;maxhits=1000" TargetMode="External"/><Relationship Id="rId1284" Type="http://schemas.openxmlformats.org/officeDocument/2006/relationships/hyperlink" Target="https://www.nj.gov/cgi-bin/education/csg/15/csg1a.pl?string=LK-12K-120-1800&amp;maxhits=1000" TargetMode="External"/><Relationship Id="rId1491" Type="http://schemas.openxmlformats.org/officeDocument/2006/relationships/hyperlink" Target="https://www.nj.gov/cgi-bin/education/csg/14/csg1a.pl?string=DK-8K-8401-750&amp;maxhits=1000" TargetMode="External"/><Relationship Id="rId2335" Type="http://schemas.openxmlformats.org/officeDocument/2006/relationships/hyperlink" Target="https://www.nj.gov/cgi-bin/education/csg/17/csg1a.pl?string=OCHARTER&amp;maxhits=1000" TargetMode="External"/><Relationship Id="rId2542" Type="http://schemas.openxmlformats.org/officeDocument/2006/relationships/hyperlink" Target="https://www.nj.gov/cgi-bin/education/csg/15/csg1a.pl?string=EK-8K-8751plus&amp;maxhits=1000" TargetMode="External"/><Relationship Id="rId3800" Type="http://schemas.openxmlformats.org/officeDocument/2006/relationships/hyperlink" Target="https://www.nj.gov/cgi-bin/education/csg/15/csg1a.pl?string=NK-12K-123500plus&amp;maxhits=1000" TargetMode="External"/><Relationship Id="rId5698" Type="http://schemas.openxmlformats.org/officeDocument/2006/relationships/hyperlink" Target="https://www.nj.gov/cgi-bin/education/csg/17/csg1a.pl?string=OCHARTER&amp;maxhits=1000" TargetMode="External"/><Relationship Id="rId307" Type="http://schemas.openxmlformats.org/officeDocument/2006/relationships/hyperlink" Target="https://www.nj.gov/cgi-bin/education/csg/15/csg1a.pl?string=OCHARTER&amp;maxhits=1000" TargetMode="External"/><Relationship Id="rId514" Type="http://schemas.openxmlformats.org/officeDocument/2006/relationships/hyperlink" Target="https://www.nj.gov/cgi-bin/education/csg/15/csg1a.pl?string=LK-12K-120-1800&amp;maxhits=1000" TargetMode="External"/><Relationship Id="rId721" Type="http://schemas.openxmlformats.org/officeDocument/2006/relationships/hyperlink" Target="https://www.nj.gov/cgi-bin/education/csg/17/csg1a.pl?string=OCHARTER&amp;maxhits=1000" TargetMode="External"/><Relationship Id="rId1144" Type="http://schemas.openxmlformats.org/officeDocument/2006/relationships/hyperlink" Target="https://www.nj.gov/cgi-bin/education/csg/15/csg1a.pl?string=NK-12K-123500plus&amp;maxhits=1000" TargetMode="External"/><Relationship Id="rId1351" Type="http://schemas.openxmlformats.org/officeDocument/2006/relationships/hyperlink" Target="https://www.nj.gov/cgi-bin/education/csg/15/csg1a.pl?string=OCHARTER&amp;maxhits=1000" TargetMode="External"/><Relationship Id="rId2402" Type="http://schemas.openxmlformats.org/officeDocument/2006/relationships/hyperlink" Target="https://www.nj.gov/cgi-bin/education/csg/17/csg1a.pl?string=OCHARTER&amp;maxhits=1000" TargetMode="External"/><Relationship Id="rId5558" Type="http://schemas.openxmlformats.org/officeDocument/2006/relationships/hyperlink" Target="https://www.nj.gov/cgi-bin/education/csg/15/csg1a.pl?string=DK-8K-8401-750&amp;maxhits=1000" TargetMode="External"/><Relationship Id="rId5765" Type="http://schemas.openxmlformats.org/officeDocument/2006/relationships/hyperlink" Target="https://www.nj.gov/cgi-bin/education/csg/19/csg1a.pl?string=NK-12K-123500plus&amp;maxhits=1000" TargetMode="External"/><Relationship Id="rId1004" Type="http://schemas.openxmlformats.org/officeDocument/2006/relationships/hyperlink" Target="https://www.nj.gov/cgi-bin/education/csg/15/csg1a.pl?string=MK-12K-121800-3500&amp;maxhits=1000" TargetMode="External"/><Relationship Id="rId1211" Type="http://schemas.openxmlformats.org/officeDocument/2006/relationships/hyperlink" Target="https://www.nj.gov/cgi-bin/education/csg/15/csg1a.pl?string=MK-12K-121800-3500&amp;maxhits=1000" TargetMode="External"/><Relationship Id="rId4367" Type="http://schemas.openxmlformats.org/officeDocument/2006/relationships/hyperlink" Target="https://www.nj.gov/cgi-bin/education/csg/15/csg1a.pl?string=CK-8K-80-400&amp;maxhits=1000" TargetMode="External"/><Relationship Id="rId4574" Type="http://schemas.openxmlformats.org/officeDocument/2006/relationships/hyperlink" Target="https://www.nj.gov/cgi-bin/education/csg/15/csg1a.pl?string=IK-12K-80-400&amp;maxhits=1000" TargetMode="External"/><Relationship Id="rId4781" Type="http://schemas.openxmlformats.org/officeDocument/2006/relationships/hyperlink" Target="https://www.nj.gov/cgi-bin/education/csg/15/csg1a.pl?string=MK-12K-121800-3500&amp;maxhits=1000" TargetMode="External"/><Relationship Id="rId5418" Type="http://schemas.openxmlformats.org/officeDocument/2006/relationships/hyperlink" Target="https://www.nj.gov/cgi-bin/education/csg/15/csg1a.pl?string=JK-12K-8401-750&amp;maxhits=1000" TargetMode="External"/><Relationship Id="rId5625" Type="http://schemas.openxmlformats.org/officeDocument/2006/relationships/hyperlink" Target="https://www.nj.gov/cgi-bin/education/csg/15/csg1a.pl?string=IK-12K-80-400&amp;maxhits=1000" TargetMode="External"/><Relationship Id="rId3176" Type="http://schemas.openxmlformats.org/officeDocument/2006/relationships/hyperlink" Target="https://www.nj.gov/cgi-bin/education/csg/17/csg1a.pl?string=OCHARTER&amp;maxhits=1000" TargetMode="External"/><Relationship Id="rId3383" Type="http://schemas.openxmlformats.org/officeDocument/2006/relationships/hyperlink" Target="https://www.nj.gov/cgi-bin/education/csg/15/csg1a.pl?string=GG9-127-129-12&amp;maxhits=1000" TargetMode="External"/><Relationship Id="rId3590" Type="http://schemas.openxmlformats.org/officeDocument/2006/relationships/hyperlink" Target="https://www.nj.gov/cgi-bin/education/csg/15/csg1a.pl?string=FG7-127-129-12&amp;maxhits=1000" TargetMode="External"/><Relationship Id="rId4227" Type="http://schemas.openxmlformats.org/officeDocument/2006/relationships/hyperlink" Target="https://www.nj.gov/cgi-bin/education/csg/15/csg1a.pl?string=FG7-127-129-12&amp;maxhits=1000" TargetMode="External"/><Relationship Id="rId4434" Type="http://schemas.openxmlformats.org/officeDocument/2006/relationships/hyperlink" Target="https://www.nj.gov/cgi-bin/education/csg/15/csg1a.pl?string=AK-6K-6&amp;maxhits=1000" TargetMode="External"/><Relationship Id="rId2192" Type="http://schemas.openxmlformats.org/officeDocument/2006/relationships/hyperlink" Target="https://www.nj.gov/cgi-bin/education/csg/15/csg1a.pl?string=GG9-127-129-12&amp;maxhits=1000" TargetMode="External"/><Relationship Id="rId3036" Type="http://schemas.openxmlformats.org/officeDocument/2006/relationships/hyperlink" Target="https://www.nj.gov/cgi-bin/education/csg/15/csg1a.pl?string=IK-12K-80-400&amp;maxhits=1000" TargetMode="External"/><Relationship Id="rId3243" Type="http://schemas.openxmlformats.org/officeDocument/2006/relationships/hyperlink" Target="https://www.nj.gov/cgi-bin/education/csg/17/csg1a.pl?string=OCHARTER&amp;maxhits=1000" TargetMode="External"/><Relationship Id="rId4641" Type="http://schemas.openxmlformats.org/officeDocument/2006/relationships/hyperlink" Target="https://www.nj.gov/cgi-bin/education/csg/15/csg1a.pl?string=AK-6K-6&amp;maxhits=1000" TargetMode="External"/><Relationship Id="rId164" Type="http://schemas.openxmlformats.org/officeDocument/2006/relationships/hyperlink" Target="https://www.nj.gov/cgi-bin/education/csg/15/csg1a.pl?string=OCHARTER&amp;maxhits=1000" TargetMode="External"/><Relationship Id="rId371" Type="http://schemas.openxmlformats.org/officeDocument/2006/relationships/hyperlink" Target="https://www.nj.gov/cgi-bin/education/csg/15/csg1a.pl?string=OCHARTER&amp;maxhits=1000" TargetMode="External"/><Relationship Id="rId2052" Type="http://schemas.openxmlformats.org/officeDocument/2006/relationships/hyperlink" Target="https://www.nj.gov/cgi-bin/education/csg/15/csg1a.pl?string=NK-12K-123500plus&amp;maxhits=1000" TargetMode="External"/><Relationship Id="rId3450" Type="http://schemas.openxmlformats.org/officeDocument/2006/relationships/hyperlink" Target="https://www.nj.gov/cgi-bin/education/csg/15/csg1a.pl?string=LK-12K-120-1800&amp;maxhits=1000" TargetMode="External"/><Relationship Id="rId4501" Type="http://schemas.openxmlformats.org/officeDocument/2006/relationships/hyperlink" Target="https://www.nj.gov/cgi-bin/education/csg/15/csg1a.pl?string=OCHARTER&amp;maxhits=1000" TargetMode="External"/><Relationship Id="rId3103" Type="http://schemas.openxmlformats.org/officeDocument/2006/relationships/hyperlink" Target="https://www.nj.gov/cgi-bin/education/csg/15/csg1a.pl?string=NK-12K-123500plus&amp;maxhits=1000" TargetMode="External"/><Relationship Id="rId3310" Type="http://schemas.openxmlformats.org/officeDocument/2006/relationships/hyperlink" Target="https://www.nj.gov/cgi-bin/education/csg/19/csg1a.pl?string=LK-12K-120-1800&amp;maxhits=1000" TargetMode="External"/><Relationship Id="rId5068" Type="http://schemas.openxmlformats.org/officeDocument/2006/relationships/hyperlink" Target="https://www.nj.gov/cgi-bin/education/csg/15/csg1a.pl?string=LK-12K-120-1800&amp;maxhits=1000" TargetMode="External"/><Relationship Id="rId231" Type="http://schemas.openxmlformats.org/officeDocument/2006/relationships/hyperlink" Target="https://www.nj.gov/cgi-bin/education/csg/15/csg1a.pl?string=NK-12K-123500plus&amp;maxhits=1000" TargetMode="External"/><Relationship Id="rId2869" Type="http://schemas.openxmlformats.org/officeDocument/2006/relationships/hyperlink" Target="https://www.nj.gov/cgi-bin/education/csg/15/csg1a.pl?string=QCOUNTYVOC&amp;maxhits=1000" TargetMode="External"/><Relationship Id="rId5275" Type="http://schemas.openxmlformats.org/officeDocument/2006/relationships/hyperlink" Target="https://www.nj.gov/cgi-bin/education/csg/15/csg1a.pl?string=OCHARTER&amp;maxhits=1000" TargetMode="External"/><Relationship Id="rId5482" Type="http://schemas.openxmlformats.org/officeDocument/2006/relationships/hyperlink" Target="https://www.nj.gov/cgi-bin/education/csg/15/csg1a.pl?string=LK-12K-120-1800&amp;maxhits=1000" TargetMode="External"/><Relationship Id="rId1678" Type="http://schemas.openxmlformats.org/officeDocument/2006/relationships/hyperlink" Target="https://www.nj.gov/cgi-bin/education/csg/15/csg1a.pl?string=NK-12K-123500plus&amp;maxhits=1000" TargetMode="External"/><Relationship Id="rId1885" Type="http://schemas.openxmlformats.org/officeDocument/2006/relationships/hyperlink" Target="https://www.nj.gov/cgi-bin/education/csg/15/csg1a.pl?string=NK-12K-123500plus&amp;maxhits=1000" TargetMode="External"/><Relationship Id="rId2729" Type="http://schemas.openxmlformats.org/officeDocument/2006/relationships/hyperlink" Target="https://www.nj.gov/cgi-bin/education/csg/15/csg1a.pl?string=OCHARTER&amp;maxhits=1000" TargetMode="External"/><Relationship Id="rId2936" Type="http://schemas.openxmlformats.org/officeDocument/2006/relationships/hyperlink" Target="https://www.nj.gov/cgi-bin/education/csg/15/csg1a.pl?string=NK-12K-123500plus&amp;maxhits=1000" TargetMode="External"/><Relationship Id="rId4084" Type="http://schemas.openxmlformats.org/officeDocument/2006/relationships/hyperlink" Target="https://www.nj.gov/cgi-bin/education/csg/19/csg1a.pl?string=EK-8K-8751plus&amp;maxhits=1000" TargetMode="External"/><Relationship Id="rId4291" Type="http://schemas.openxmlformats.org/officeDocument/2006/relationships/hyperlink" Target="https://www.nj.gov/cgi-bin/education/csg/15/csg1a.pl?string=JK-12K-8401-750&amp;maxhits=1000" TargetMode="External"/><Relationship Id="rId5135" Type="http://schemas.openxmlformats.org/officeDocument/2006/relationships/hyperlink" Target="https://www.nj.gov/cgi-bin/education/csg/15/csg1a.pl?string=OCHARTER&amp;maxhits=1000" TargetMode="External"/><Relationship Id="rId5342" Type="http://schemas.openxmlformats.org/officeDocument/2006/relationships/hyperlink" Target="https://www.nj.gov/cgi-bin/education/csg/15/csg1a.pl?string=NK-12K-123500plus&amp;maxhits=1000" TargetMode="External"/><Relationship Id="rId908" Type="http://schemas.openxmlformats.org/officeDocument/2006/relationships/hyperlink" Target="https://www.nj.gov/cgi-bin/education/csg/15/csg1a.pl?string=LK-12K-120-1800&amp;maxhits=1000" TargetMode="External"/><Relationship Id="rId1538" Type="http://schemas.openxmlformats.org/officeDocument/2006/relationships/hyperlink" Target="https://www.nj.gov/cgi-bin/education/csg/17/csg1a.pl?string=OCHARTER&amp;maxhits=1000" TargetMode="External"/><Relationship Id="rId4151" Type="http://schemas.openxmlformats.org/officeDocument/2006/relationships/hyperlink" Target="https://www.nj.gov/cgi-bin/education/csg/15/csg1a.pl?string=JK-12K-8401-750&amp;maxhits=1000" TargetMode="External"/><Relationship Id="rId5202" Type="http://schemas.openxmlformats.org/officeDocument/2006/relationships/hyperlink" Target="https://www.nj.gov/cgi-bin/education/csg/15/csg1a.pl?string=MK-12K-121800-3500&amp;maxhits=1000" TargetMode="External"/><Relationship Id="rId1745" Type="http://schemas.openxmlformats.org/officeDocument/2006/relationships/hyperlink" Target="https://www.nj.gov/cgi-bin/education/csg/15/csg1a.pl?string=EK-8K-8751plus&amp;maxhits=1000" TargetMode="External"/><Relationship Id="rId1952" Type="http://schemas.openxmlformats.org/officeDocument/2006/relationships/hyperlink" Target="https://www.nj.gov/cgi-bin/education/csg/15/csg1a.pl?string=LK-12K-120-1800&amp;maxhits=1000" TargetMode="External"/><Relationship Id="rId4011" Type="http://schemas.openxmlformats.org/officeDocument/2006/relationships/hyperlink" Target="https://www.nj.gov/cgi-bin/education/csg/17/csg1a.pl?string=OCHARTER&amp;maxhits=1000" TargetMode="External"/><Relationship Id="rId37" Type="http://schemas.openxmlformats.org/officeDocument/2006/relationships/hyperlink" Target="https://www.nj.gov/cgi-bin/education/csg/15/csg1a.pl?string=EK-8K-8751plus&amp;maxhits=1000" TargetMode="External"/><Relationship Id="rId1605" Type="http://schemas.openxmlformats.org/officeDocument/2006/relationships/hyperlink" Target="https://www.nj.gov/cgi-bin/education/csg/19/csg1a.pl?string=NK-12K-123500plus&amp;maxhits=1000" TargetMode="External"/><Relationship Id="rId1812" Type="http://schemas.openxmlformats.org/officeDocument/2006/relationships/hyperlink" Target="https://www.nj.gov/cgi-bin/education/csg/15/csg1a.pl?string=IK-12K-80-400&amp;maxhits=1000" TargetMode="External"/><Relationship Id="rId4968" Type="http://schemas.openxmlformats.org/officeDocument/2006/relationships/hyperlink" Target="https://www.nj.gov/cgi-bin/education/csg/19/csg1a.pl?string=EK-8K-8751plus&amp;maxhits=1000" TargetMode="External"/><Relationship Id="rId3777" Type="http://schemas.openxmlformats.org/officeDocument/2006/relationships/hyperlink" Target="https://www.nj.gov/cgi-bin/education/csg/15/csg1a.pl?string=MK-12K-121800-3500&amp;maxhits=1000" TargetMode="External"/><Relationship Id="rId3984" Type="http://schemas.openxmlformats.org/officeDocument/2006/relationships/hyperlink" Target="https://www.nj.gov/cgi-bin/education/csg/14/csg1a.pl?string=MK-12K-121800-3500&amp;maxhits=1000" TargetMode="External"/><Relationship Id="rId4828" Type="http://schemas.openxmlformats.org/officeDocument/2006/relationships/hyperlink" Target="https://www.nj.gov/cgi-bin/education/csg/17/csg1a.pl?string=OCHARTER&amp;maxhits=1000" TargetMode="External"/><Relationship Id="rId698" Type="http://schemas.openxmlformats.org/officeDocument/2006/relationships/hyperlink" Target="https://www.nj.gov/cgi-bin/education/csg/17/csg1a.pl?string=OCHARTER&amp;maxhits=1000" TargetMode="External"/><Relationship Id="rId2379" Type="http://schemas.openxmlformats.org/officeDocument/2006/relationships/hyperlink" Target="https://www.nj.gov/cgi-bin/education/csg/17/csg1a.pl?string=OCHARTER&amp;maxhits=1000" TargetMode="External"/><Relationship Id="rId2586" Type="http://schemas.openxmlformats.org/officeDocument/2006/relationships/hyperlink" Target="https://www.nj.gov/cgi-bin/education/csg/15/csg1a.pl?string=LK-12K-120-1800&amp;maxhits=1000" TargetMode="External"/><Relationship Id="rId2793" Type="http://schemas.openxmlformats.org/officeDocument/2006/relationships/hyperlink" Target="https://www.nj.gov/cgi-bin/education/csg/15/csg1a.pl?string=OCHARTER&amp;maxhits=1000" TargetMode="External"/><Relationship Id="rId3637" Type="http://schemas.openxmlformats.org/officeDocument/2006/relationships/hyperlink" Target="https://www.nj.gov/cgi-bin/education/csg/15/csg1a.pl?string=OCHARTER&amp;maxhits=1000" TargetMode="External"/><Relationship Id="rId3844" Type="http://schemas.openxmlformats.org/officeDocument/2006/relationships/hyperlink" Target="https://www.nj.gov/cgi-bin/education/csg/15/csg1a.pl?string=OCHARTER&amp;maxhits=1000" TargetMode="External"/><Relationship Id="rId558" Type="http://schemas.openxmlformats.org/officeDocument/2006/relationships/hyperlink" Target="https://www.nj.gov/cgi-bin/education/csg/15/csg1a.pl?string=PCSSD&amp;maxhits=1000" TargetMode="External"/><Relationship Id="rId765" Type="http://schemas.openxmlformats.org/officeDocument/2006/relationships/hyperlink" Target="https://www.nj.gov/cgi-bin/education/csg/19/csg1a.pl?string=GG9-127-129-12&amp;maxhits=1000" TargetMode="External"/><Relationship Id="rId972" Type="http://schemas.openxmlformats.org/officeDocument/2006/relationships/hyperlink" Target="https://www.nj.gov/cgi-bin/education/csg/15/csg1a.pl?string=OCHARTER&amp;maxhits=1000" TargetMode="External"/><Relationship Id="rId1188" Type="http://schemas.openxmlformats.org/officeDocument/2006/relationships/hyperlink" Target="https://www.nj.gov/cgi-bin/education/csg/15/csg1a.pl?string=NK-12K-123500plus&amp;maxhits=1000" TargetMode="External"/><Relationship Id="rId1395" Type="http://schemas.openxmlformats.org/officeDocument/2006/relationships/hyperlink" Target="https://www.nj.gov/cgi-bin/education/csg/15/csg1a.pl?string=OCHARTER&amp;maxhits=1000" TargetMode="External"/><Relationship Id="rId2239" Type="http://schemas.openxmlformats.org/officeDocument/2006/relationships/hyperlink" Target="https://www.nj.gov/cgi-bin/education/csg/15/csg1a.pl?string=EK-8K-8751plus&amp;maxhits=1000" TargetMode="External"/><Relationship Id="rId2446" Type="http://schemas.openxmlformats.org/officeDocument/2006/relationships/hyperlink" Target="https://www.nj.gov/cgi-bin/education/csg/19/csg1a.pl?string=NK-12K-123500plus&amp;maxhits=1000" TargetMode="External"/><Relationship Id="rId2653" Type="http://schemas.openxmlformats.org/officeDocument/2006/relationships/hyperlink" Target="https://www.nj.gov/cgi-bin/education/csg/15/csg1a.pl?string=OCHARTER&amp;maxhits=1000" TargetMode="External"/><Relationship Id="rId2860" Type="http://schemas.openxmlformats.org/officeDocument/2006/relationships/hyperlink" Target="https://www.nj.gov/cgi-bin/education/csg/15/csg1a.pl?string=LK-12K-120-1800&amp;maxhits=1000" TargetMode="External"/><Relationship Id="rId3704" Type="http://schemas.openxmlformats.org/officeDocument/2006/relationships/hyperlink" Target="https://www.nj.gov/cgi-bin/education/csg/15/csg1a.pl?string=NK-12K-123500plus&amp;maxhits=1000" TargetMode="External"/><Relationship Id="rId418" Type="http://schemas.openxmlformats.org/officeDocument/2006/relationships/hyperlink" Target="https://www.nj.gov/cgi-bin/education/csg/15/csg1a.pl?string=MK-12K-121800-3500&amp;maxhits=1000" TargetMode="External"/><Relationship Id="rId625" Type="http://schemas.openxmlformats.org/officeDocument/2006/relationships/hyperlink" Target="https://www.nj.gov/cgi-bin/education/csg/15/csg1a.pl?string=MK-12K-121800-3500&amp;maxhits=1000" TargetMode="External"/><Relationship Id="rId832" Type="http://schemas.openxmlformats.org/officeDocument/2006/relationships/hyperlink" Target="https://www.nj.gov/cgi-bin/education/csg/15/csg1a.pl?string=QCOUNTYVOC&amp;maxhits=1000" TargetMode="External"/><Relationship Id="rId1048" Type="http://schemas.openxmlformats.org/officeDocument/2006/relationships/hyperlink" Target="https://www.nj.gov/cgi-bin/education/csg/15/csg1a.pl?string=DK-8K-8401-750&amp;maxhits=1000" TargetMode="External"/><Relationship Id="rId1255" Type="http://schemas.openxmlformats.org/officeDocument/2006/relationships/hyperlink" Target="https://www.nj.gov/cgi-bin/education/csg/15/csg1a.pl?string=EK-8K-8751plus&amp;maxhits=1000" TargetMode="External"/><Relationship Id="rId1462" Type="http://schemas.openxmlformats.org/officeDocument/2006/relationships/hyperlink" Target="https://www.nj.gov/cgi-bin/education/csg/15/csg1a.pl?string=IK-12K-80-400&amp;maxhits=1000" TargetMode="External"/><Relationship Id="rId2306" Type="http://schemas.openxmlformats.org/officeDocument/2006/relationships/hyperlink" Target="https://www.nj.gov/cgi-bin/education/csg/15/csg1a.pl?string=IK-12K-80-400&amp;maxhits=1000" TargetMode="External"/><Relationship Id="rId2513" Type="http://schemas.openxmlformats.org/officeDocument/2006/relationships/hyperlink" Target="https://www.nj.gov/cgi-bin/education/csg/15/csg1a.pl?string=OCHARTER&amp;maxhits=1000" TargetMode="External"/><Relationship Id="rId3911" Type="http://schemas.openxmlformats.org/officeDocument/2006/relationships/hyperlink" Target="https://www.nj.gov/cgi-bin/education/csg/15/csg1a.pl?string=AK-6K-6&amp;maxhits=1000" TargetMode="External"/><Relationship Id="rId5669" Type="http://schemas.openxmlformats.org/officeDocument/2006/relationships/hyperlink" Target="https://www.nj.gov/cgi-bin/education/csg/17/csg1a.pl?string=OCHARTER&amp;maxhits=1000" TargetMode="External"/><Relationship Id="rId1115" Type="http://schemas.openxmlformats.org/officeDocument/2006/relationships/hyperlink" Target="https://www.nj.gov/cgi-bin/education/csg/15/csg1a.pl?string=QCOUNTYVOC&amp;maxhits=1000" TargetMode="External"/><Relationship Id="rId1322" Type="http://schemas.openxmlformats.org/officeDocument/2006/relationships/hyperlink" Target="https://www.nj.gov/cgi-bin/education/csg/15/csg1a.pl?string=MK-12K-121800-3500&amp;maxhits=1000" TargetMode="External"/><Relationship Id="rId2720" Type="http://schemas.openxmlformats.org/officeDocument/2006/relationships/hyperlink" Target="https://www.nj.gov/cgi-bin/education/csg/15/csg1a.pl?string=NK-12K-123500plus&amp;maxhits=1000" TargetMode="External"/><Relationship Id="rId4478" Type="http://schemas.openxmlformats.org/officeDocument/2006/relationships/hyperlink" Target="https://www.nj.gov/cgi-bin/education/csg/15/csg1a.pl?string=GG9-127-129-12&amp;maxhits=1000" TargetMode="External"/><Relationship Id="rId5529" Type="http://schemas.openxmlformats.org/officeDocument/2006/relationships/hyperlink" Target="https://www.nj.gov/cgi-bin/education/csg/15/csg1a.pl?string=LK-12K-120-1800&amp;maxhits=1000" TargetMode="External"/><Relationship Id="rId3287" Type="http://schemas.openxmlformats.org/officeDocument/2006/relationships/hyperlink" Target="https://www.nj.gov/cgi-bin/education/csg/19/csg1a.pl?string=NK-12K-123500plus&amp;maxhits=1000" TargetMode="External"/><Relationship Id="rId4338" Type="http://schemas.openxmlformats.org/officeDocument/2006/relationships/hyperlink" Target="https://www.nj.gov/cgi-bin/education/csg/15/csg1a.pl?string=AK-6K-6&amp;maxhits=1000" TargetMode="External"/><Relationship Id="rId4685" Type="http://schemas.openxmlformats.org/officeDocument/2006/relationships/hyperlink" Target="https://www.nj.gov/cgi-bin/education/csg/15/csg1a.pl?string=NK-12K-123500plus&amp;maxhits=1000" TargetMode="External"/><Relationship Id="rId4892" Type="http://schemas.openxmlformats.org/officeDocument/2006/relationships/hyperlink" Target="https://www.nj.gov/cgi-bin/education/csg/17/csg1a.pl?string=OCHARTER&amp;maxhits=1000" TargetMode="External"/><Relationship Id="rId5736" Type="http://schemas.openxmlformats.org/officeDocument/2006/relationships/hyperlink" Target="https://www.nj.gov/cgi-bin/education/csg/19/csg1a.pl?string=EK-8K-8751plus&amp;maxhits=1000" TargetMode="External"/><Relationship Id="rId2096" Type="http://schemas.openxmlformats.org/officeDocument/2006/relationships/hyperlink" Target="https://www.nj.gov/cgi-bin/education/csg/15/csg1a.pl?string=GG9-127-129-12&amp;maxhits=1000" TargetMode="External"/><Relationship Id="rId3494" Type="http://schemas.openxmlformats.org/officeDocument/2006/relationships/hyperlink" Target="https://www.nj.gov/cgi-bin/education/csg/15/csg1a.pl?string=MK-12K-121800-3500&amp;maxhits=1000" TargetMode="External"/><Relationship Id="rId4545" Type="http://schemas.openxmlformats.org/officeDocument/2006/relationships/hyperlink" Target="https://www.nj.gov/cgi-bin/education/csg/15/csg1a.pl?string=IK-12K-80-400&amp;maxhits=1000" TargetMode="External"/><Relationship Id="rId4752" Type="http://schemas.openxmlformats.org/officeDocument/2006/relationships/hyperlink" Target="https://www.nj.gov/cgi-bin/education/csg/15/csg1a.pl?string=NK-12K-123500plus&amp;maxhits=1000" TargetMode="External"/><Relationship Id="rId3147" Type="http://schemas.openxmlformats.org/officeDocument/2006/relationships/hyperlink" Target="https://www.nj.gov/cgi-bin/education/csg/14/csg1a.pl?string=DK-8K-8401-750&amp;maxhits=1000" TargetMode="External"/><Relationship Id="rId3354" Type="http://schemas.openxmlformats.org/officeDocument/2006/relationships/hyperlink" Target="https://www.nj.gov/cgi-bin/education/csg/15/csg1a.pl?string=HK-12K-6&amp;maxhits=1000" TargetMode="External"/><Relationship Id="rId3561" Type="http://schemas.openxmlformats.org/officeDocument/2006/relationships/hyperlink" Target="https://www.nj.gov/cgi-bin/education/csg/15/csg1a.pl?string=NK-12K-123500plus&amp;maxhits=1000" TargetMode="External"/><Relationship Id="rId4405" Type="http://schemas.openxmlformats.org/officeDocument/2006/relationships/hyperlink" Target="https://www.nj.gov/cgi-bin/education/csg/15/csg1a.pl?string=OCHARTER&amp;maxhits=1000" TargetMode="External"/><Relationship Id="rId4612" Type="http://schemas.openxmlformats.org/officeDocument/2006/relationships/hyperlink" Target="https://www.nj.gov/cgi-bin/education/csg/15/csg1a.pl?string=HK-12K-6&amp;maxhits=1000" TargetMode="External"/><Relationship Id="rId275" Type="http://schemas.openxmlformats.org/officeDocument/2006/relationships/hyperlink" Target="https://www.nj.gov/cgi-bin/education/csg/15/csg1a.pl?string=FG7-127-129-12&amp;maxhits=1000" TargetMode="External"/><Relationship Id="rId482" Type="http://schemas.openxmlformats.org/officeDocument/2006/relationships/hyperlink" Target="https://www.nj.gov/cgi-bin/education/csg/15/csg1a.pl?string=NK-12K-123500plus&amp;maxhits=1000" TargetMode="External"/><Relationship Id="rId2163" Type="http://schemas.openxmlformats.org/officeDocument/2006/relationships/hyperlink" Target="https://www.nj.gov/cgi-bin/education/csg/15/csg1a.pl?string=AK-6K-6&amp;maxhits=1000" TargetMode="External"/><Relationship Id="rId2370" Type="http://schemas.openxmlformats.org/officeDocument/2006/relationships/hyperlink" Target="https://www.nj.gov/cgi-bin/education/csg/17/csg1a.pl?string=OCHARTER&amp;maxhits=1000" TargetMode="External"/><Relationship Id="rId3007" Type="http://schemas.openxmlformats.org/officeDocument/2006/relationships/hyperlink" Target="https://www.nj.gov/cgi-bin/education/csg/15/csg1a.pl?string=OCHARTER&amp;maxhits=1000" TargetMode="External"/><Relationship Id="rId3214" Type="http://schemas.openxmlformats.org/officeDocument/2006/relationships/hyperlink" Target="https://www.nj.gov/cgi-bin/education/csg/17/csg1a.pl?string=OCHARTER&amp;maxhits=1000" TargetMode="External"/><Relationship Id="rId3421" Type="http://schemas.openxmlformats.org/officeDocument/2006/relationships/hyperlink" Target="https://www.nj.gov/cgi-bin/education/csg/15/csg1a.pl?string=PCSSD&amp;maxhits=1000" TargetMode="External"/><Relationship Id="rId135" Type="http://schemas.openxmlformats.org/officeDocument/2006/relationships/hyperlink" Target="https://www.nj.gov/cgi-bin/education/csg/15/csg1a.pl?string=GG9-127-129-12&amp;maxhits=1000" TargetMode="External"/><Relationship Id="rId342" Type="http://schemas.openxmlformats.org/officeDocument/2006/relationships/hyperlink" Target="https://www.nj.gov/cgi-bin/education/csg/15/csg1a.pl?string=CK-8K-80-400&amp;maxhits=1000" TargetMode="External"/><Relationship Id="rId2023" Type="http://schemas.openxmlformats.org/officeDocument/2006/relationships/hyperlink" Target="https://www.nj.gov/cgi-bin/education/csg/15/csg1a.pl?string=NK-12K-123500plus&amp;maxhits=1000" TargetMode="External"/><Relationship Id="rId2230" Type="http://schemas.openxmlformats.org/officeDocument/2006/relationships/hyperlink" Target="https://www.nj.gov/cgi-bin/education/csg/15/csg1a.pl?string=QCOUNTYVOC&amp;maxhits=1000" TargetMode="External"/><Relationship Id="rId5179" Type="http://schemas.openxmlformats.org/officeDocument/2006/relationships/hyperlink" Target="https://www.nj.gov/cgi-bin/education/csg/15/csg1a.pl?string=IK-12K-80-400&amp;maxhits=1000" TargetMode="External"/><Relationship Id="rId5386" Type="http://schemas.openxmlformats.org/officeDocument/2006/relationships/hyperlink" Target="https://www.nj.gov/cgi-bin/education/csg/15/csg1a.pl?string=MK-12K-121800-3500&amp;maxhits=1000" TargetMode="External"/><Relationship Id="rId5593" Type="http://schemas.openxmlformats.org/officeDocument/2006/relationships/hyperlink" Target="https://www.nj.gov/cgi-bin/education/csg/15/csg1a.pl?string=MK-12K-121800-3500&amp;maxhits=1000" TargetMode="External"/><Relationship Id="rId202" Type="http://schemas.openxmlformats.org/officeDocument/2006/relationships/hyperlink" Target="https://www.nj.gov/cgi-bin/education/csg/15/csg1a.pl?string=FG7-127-129-12&amp;maxhits=1000" TargetMode="External"/><Relationship Id="rId4195" Type="http://schemas.openxmlformats.org/officeDocument/2006/relationships/hyperlink" Target="https://www.nj.gov/cgi-bin/education/csg/15/csg1a.pl?string=DK-8K-8401-750&amp;maxhits=1000" TargetMode="External"/><Relationship Id="rId5039" Type="http://schemas.openxmlformats.org/officeDocument/2006/relationships/hyperlink" Target="https://www.nj.gov/cgi-bin/education/csg/15/csg1a.pl?string=GG9-127-129-12&amp;maxhits=1000" TargetMode="External"/><Relationship Id="rId5246" Type="http://schemas.openxmlformats.org/officeDocument/2006/relationships/hyperlink" Target="https://www.nj.gov/cgi-bin/education/csg/15/csg1a.pl?string=FG7-127-129-12&amp;maxhits=1000" TargetMode="External"/><Relationship Id="rId5453" Type="http://schemas.openxmlformats.org/officeDocument/2006/relationships/hyperlink" Target="https://www.nj.gov/cgi-bin/education/csg/15/csg1a.pl?string=IK-12K-80-400&amp;maxhits=1000" TargetMode="External"/><Relationship Id="rId1789" Type="http://schemas.openxmlformats.org/officeDocument/2006/relationships/hyperlink" Target="https://www.nj.gov/cgi-bin/education/csg/15/csg1a.pl?string=LK-12K-120-1800&amp;maxhits=1000" TargetMode="External"/><Relationship Id="rId1996" Type="http://schemas.openxmlformats.org/officeDocument/2006/relationships/hyperlink" Target="https://www.nj.gov/cgi-bin/education/csg/15/csg1a.pl?string=EK-8K-8751plus&amp;maxhits=1000" TargetMode="External"/><Relationship Id="rId4055" Type="http://schemas.openxmlformats.org/officeDocument/2006/relationships/hyperlink" Target="https://www.nj.gov/cgi-bin/education/csg/17/csg1a.pl?string=OCHARTER&amp;maxhits=1000" TargetMode="External"/><Relationship Id="rId4262" Type="http://schemas.openxmlformats.org/officeDocument/2006/relationships/hyperlink" Target="https://www.nj.gov/cgi-bin/education/csg/15/csg1a.pl?string=EK-8K-8751plus&amp;maxhits=1000" TargetMode="External"/><Relationship Id="rId5106" Type="http://schemas.openxmlformats.org/officeDocument/2006/relationships/hyperlink" Target="https://www.nj.gov/cgi-bin/education/csg/15/csg1a.pl?string=LK-12K-120-1800&amp;maxhits=1000" TargetMode="External"/><Relationship Id="rId5660" Type="http://schemas.openxmlformats.org/officeDocument/2006/relationships/hyperlink" Target="https://www.nj.gov/cgi-bin/education/csg/17/csg1a.pl?string=OCHARTER&amp;maxhits=1000" TargetMode="External"/><Relationship Id="rId1649" Type="http://schemas.openxmlformats.org/officeDocument/2006/relationships/hyperlink" Target="https://www.nj.gov/cgi-bin/education/csg/19/csg1a.pl?string=MK-12K-121800-3500&amp;maxhits=1000" TargetMode="External"/><Relationship Id="rId1856" Type="http://schemas.openxmlformats.org/officeDocument/2006/relationships/hyperlink" Target="https://www.nj.gov/cgi-bin/education/csg/15/csg1a.pl?string=QCOUNTYVOC&amp;maxhits=1000" TargetMode="External"/><Relationship Id="rId2907" Type="http://schemas.openxmlformats.org/officeDocument/2006/relationships/hyperlink" Target="https://www.nj.gov/cgi-bin/education/csg/15/csg1a.pl?string=EK-8K-8751plus&amp;maxhits=1000" TargetMode="External"/><Relationship Id="rId3071" Type="http://schemas.openxmlformats.org/officeDocument/2006/relationships/hyperlink" Target="https://www.nj.gov/cgi-bin/education/csg/15/csg1a.pl?string=JK-12K-8401-750&amp;maxhits=1000" TargetMode="External"/><Relationship Id="rId5313" Type="http://schemas.openxmlformats.org/officeDocument/2006/relationships/hyperlink" Target="https://www.nj.gov/cgi-bin/education/csg/15/csg1a.pl?string=DK-8K-8401-750&amp;maxhits=1000" TargetMode="External"/><Relationship Id="rId5520" Type="http://schemas.openxmlformats.org/officeDocument/2006/relationships/hyperlink" Target="https://www.nj.gov/cgi-bin/education/csg/15/csg1a.pl?string=IK-12K-80-400&amp;maxhits=1000" TargetMode="External"/><Relationship Id="rId1509" Type="http://schemas.openxmlformats.org/officeDocument/2006/relationships/hyperlink" Target="https://www.nj.gov/cgi-bin/education/csg/17/csg1a.pl?string=IK-12K-80-400&amp;maxhits=1000" TargetMode="External"/><Relationship Id="rId1716" Type="http://schemas.openxmlformats.org/officeDocument/2006/relationships/hyperlink" Target="https://www.nj.gov/cgi-bin/education/csg/15/csg1a.pl?string=MK-12K-121800-3500&amp;maxhits=1000" TargetMode="External"/><Relationship Id="rId1923" Type="http://schemas.openxmlformats.org/officeDocument/2006/relationships/hyperlink" Target="https://www.nj.gov/cgi-bin/education/csg/15/csg1a.pl?string=AK-6K-6&amp;maxhits=1000" TargetMode="External"/><Relationship Id="rId4122" Type="http://schemas.openxmlformats.org/officeDocument/2006/relationships/hyperlink" Target="https://www.nj.gov/cgi-bin/education/csg/19/csg1a.pl?string=IK-12K-80-400&amp;maxhits=1000" TargetMode="External"/><Relationship Id="rId3888" Type="http://schemas.openxmlformats.org/officeDocument/2006/relationships/hyperlink" Target="https://www.nj.gov/cgi-bin/education/csg/15/csg1a.pl?string=MK-12K-121800-3500&amp;maxhits=1000" TargetMode="External"/><Relationship Id="rId4939" Type="http://schemas.openxmlformats.org/officeDocument/2006/relationships/hyperlink" Target="https://www.nj.gov/cgi-bin/education/csg/19/csg1a.pl?string=NK-12K-123500plus&amp;maxhits=1000" TargetMode="External"/><Relationship Id="rId2697" Type="http://schemas.openxmlformats.org/officeDocument/2006/relationships/hyperlink" Target="https://www.nj.gov/cgi-bin/education/csg/15/csg1a.pl?string=NK-12K-123500plus&amp;maxhits=1000" TargetMode="External"/><Relationship Id="rId3748" Type="http://schemas.openxmlformats.org/officeDocument/2006/relationships/hyperlink" Target="https://www.nj.gov/cgi-bin/education/csg/15/csg1a.pl?string=NK-12K-123500plus&amp;maxhits=1000" TargetMode="External"/><Relationship Id="rId669" Type="http://schemas.openxmlformats.org/officeDocument/2006/relationships/hyperlink" Target="https://www.nj.gov/cgi-bin/education/csg/14/csg1a.pl?string=AK-6K-6&amp;maxhits=1000" TargetMode="External"/><Relationship Id="rId876" Type="http://schemas.openxmlformats.org/officeDocument/2006/relationships/hyperlink" Target="https://www.nj.gov/cgi-bin/education/csg/15/csg1a.pl?string=NK-12K-123500plus&amp;maxhits=1000" TargetMode="External"/><Relationship Id="rId1299" Type="http://schemas.openxmlformats.org/officeDocument/2006/relationships/hyperlink" Target="https://www.nj.gov/cgi-bin/education/csg/15/csg1a.pl?string=DK-8K-8401-750&amp;maxhits=1000" TargetMode="External"/><Relationship Id="rId2557" Type="http://schemas.openxmlformats.org/officeDocument/2006/relationships/hyperlink" Target="https://www.nj.gov/cgi-bin/education/csg/15/csg1a.pl?string=DK-8K-8401-750&amp;maxhits=1000" TargetMode="External"/><Relationship Id="rId3608" Type="http://schemas.openxmlformats.org/officeDocument/2006/relationships/hyperlink" Target="https://www.nj.gov/cgi-bin/education/csg/15/csg1a.pl?string=LK-12K-120-1800&amp;maxhits=1000" TargetMode="External"/><Relationship Id="rId3955" Type="http://schemas.openxmlformats.org/officeDocument/2006/relationships/hyperlink" Target="https://www.nj.gov/cgi-bin/education/csg/15/csg1a.pl?string=IK-12K-80-400&amp;maxhits=1000" TargetMode="External"/><Relationship Id="rId5170" Type="http://schemas.openxmlformats.org/officeDocument/2006/relationships/hyperlink" Target="https://www.nj.gov/cgi-bin/education/csg/15/csg1a.pl?string=FG7-127-129-12&amp;maxhits=1000" TargetMode="External"/><Relationship Id="rId529" Type="http://schemas.openxmlformats.org/officeDocument/2006/relationships/hyperlink" Target="https://www.nj.gov/cgi-bin/education/csg/15/csg1a.pl?string=GG9-127-129-12&amp;maxhits=1000" TargetMode="External"/><Relationship Id="rId736" Type="http://schemas.openxmlformats.org/officeDocument/2006/relationships/hyperlink" Target="https://www.nj.gov/cgi-bin/education/csg/17/csg1a.pl?string=OCHARTER&amp;maxhits=1000" TargetMode="External"/><Relationship Id="rId1159" Type="http://schemas.openxmlformats.org/officeDocument/2006/relationships/hyperlink" Target="https://www.nj.gov/cgi-bin/education/csg/15/csg1a.pl?string=DK-8K-8401-750&amp;maxhits=1000" TargetMode="External"/><Relationship Id="rId1366" Type="http://schemas.openxmlformats.org/officeDocument/2006/relationships/hyperlink" Target="https://www.nj.gov/cgi-bin/education/csg/15/csg1a.pl?string=OCHARTER&amp;maxhits=1000" TargetMode="External"/><Relationship Id="rId2417" Type="http://schemas.openxmlformats.org/officeDocument/2006/relationships/hyperlink" Target="https://www.nj.gov/cgi-bin/education/csg/17/csg1a.pl?string=JK-12K-8401-750&amp;maxhits=1000" TargetMode="External"/><Relationship Id="rId2764" Type="http://schemas.openxmlformats.org/officeDocument/2006/relationships/hyperlink" Target="https://www.nj.gov/cgi-bin/education/csg/15/csg1a.pl?string=NK-12K-123500plus&amp;maxhits=1000" TargetMode="External"/><Relationship Id="rId2971" Type="http://schemas.openxmlformats.org/officeDocument/2006/relationships/hyperlink" Target="https://www.nj.gov/cgi-bin/education/csg/15/csg1a.pl?string=EK-8K-8751plus&amp;maxhits=1000" TargetMode="External"/><Relationship Id="rId3815" Type="http://schemas.openxmlformats.org/officeDocument/2006/relationships/hyperlink" Target="https://www.nj.gov/cgi-bin/education/csg/15/csg1a.pl?string=NK-12K-123500plus&amp;maxhits=1000" TargetMode="External"/><Relationship Id="rId5030" Type="http://schemas.openxmlformats.org/officeDocument/2006/relationships/hyperlink" Target="https://www.nj.gov/cgi-bin/education/csg/15/csg1a.pl?string=MK-12K-121800-3500&amp;maxhits=1000" TargetMode="External"/><Relationship Id="rId943" Type="http://schemas.openxmlformats.org/officeDocument/2006/relationships/hyperlink" Target="https://www.nj.gov/cgi-bin/education/csg/15/csg1a.pl?string=MK-12K-121800-3500&amp;maxhits=1000" TargetMode="External"/><Relationship Id="rId1019" Type="http://schemas.openxmlformats.org/officeDocument/2006/relationships/hyperlink" Target="https://www.nj.gov/cgi-bin/education/csg/15/csg1a.pl?string=GG9-127-129-12&amp;maxhits=1000" TargetMode="External"/><Relationship Id="rId1573" Type="http://schemas.openxmlformats.org/officeDocument/2006/relationships/hyperlink" Target="https://www.nj.gov/cgi-bin/education/csg/17/csg1a.pl?string=MK-12K-121800-3500&amp;maxhits=1000" TargetMode="External"/><Relationship Id="rId1780" Type="http://schemas.openxmlformats.org/officeDocument/2006/relationships/hyperlink" Target="https://www.nj.gov/cgi-bin/education/csg/15/csg1a.pl?string=MK-12K-121800-3500&amp;maxhits=1000" TargetMode="External"/><Relationship Id="rId2624" Type="http://schemas.openxmlformats.org/officeDocument/2006/relationships/hyperlink" Target="https://www.nj.gov/cgi-bin/education/csg/15/csg1a.pl?string=EK-8K-8751plus&amp;maxhits=1000" TargetMode="External"/><Relationship Id="rId2831" Type="http://schemas.openxmlformats.org/officeDocument/2006/relationships/hyperlink" Target="https://www.nj.gov/cgi-bin/education/csg/15/csg1a.pl?string=QCOUNTYVOC&amp;maxhits=1000" TargetMode="External"/><Relationship Id="rId72" Type="http://schemas.openxmlformats.org/officeDocument/2006/relationships/hyperlink" Target="https://www.nj.gov/cgi-bin/education/csg/15/csg1a.pl?string=GG9-127-129-12&amp;maxhits=1000" TargetMode="External"/><Relationship Id="rId803" Type="http://schemas.openxmlformats.org/officeDocument/2006/relationships/hyperlink" Target="https://www.nj.gov/cgi-bin/education/csg/19/csg1a.pl?string=NK-12K-123500plus&amp;maxhits=1000" TargetMode="External"/><Relationship Id="rId1226" Type="http://schemas.openxmlformats.org/officeDocument/2006/relationships/hyperlink" Target="https://www.nj.gov/cgi-bin/education/csg/15/csg1a.pl?string=LK-12K-120-1800&amp;maxhits=1000" TargetMode="External"/><Relationship Id="rId1433" Type="http://schemas.openxmlformats.org/officeDocument/2006/relationships/hyperlink" Target="https://www.nj.gov/cgi-bin/education/csg/15/csg1a.pl?string=EK-8K-8751plus&amp;maxhits=1000" TargetMode="External"/><Relationship Id="rId1640" Type="http://schemas.openxmlformats.org/officeDocument/2006/relationships/hyperlink" Target="https://www.nj.gov/cgi-bin/education/csg/19/csg1a.pl?string=JK-12K-8401-750&amp;maxhits=1000" TargetMode="External"/><Relationship Id="rId4589" Type="http://schemas.openxmlformats.org/officeDocument/2006/relationships/hyperlink" Target="https://www.nj.gov/cgi-bin/education/csg/15/csg1a.pl?string=EK-8K-8751plus&amp;maxhits=1000" TargetMode="External"/><Relationship Id="rId4796" Type="http://schemas.openxmlformats.org/officeDocument/2006/relationships/hyperlink" Target="https://www.nj.gov/cgi-bin/education/csg/15/csg1a.pl?string=AK-6K-6&amp;maxhits=1000" TargetMode="External"/><Relationship Id="rId1500" Type="http://schemas.openxmlformats.org/officeDocument/2006/relationships/hyperlink" Target="https://www.nj.gov/cgi-bin/education/csg/14/csg1a.pl?string=MK-12K-121800-3500&amp;maxhits=1000" TargetMode="External"/><Relationship Id="rId3398" Type="http://schemas.openxmlformats.org/officeDocument/2006/relationships/hyperlink" Target="https://www.nj.gov/cgi-bin/education/csg/15/csg1a.pl?string=NK-12K-123500plus&amp;maxhits=1000" TargetMode="External"/><Relationship Id="rId4449" Type="http://schemas.openxmlformats.org/officeDocument/2006/relationships/hyperlink" Target="https://www.nj.gov/cgi-bin/education/csg/15/csg1a.pl?string=OCHARTER&amp;maxhits=1000" TargetMode="External"/><Relationship Id="rId4656" Type="http://schemas.openxmlformats.org/officeDocument/2006/relationships/hyperlink" Target="https://www.nj.gov/cgi-bin/education/csg/15/csg1a.pl?string=MK-12K-121800-3500&amp;maxhits=1000" TargetMode="External"/><Relationship Id="rId4863" Type="http://schemas.openxmlformats.org/officeDocument/2006/relationships/hyperlink" Target="https://www.nj.gov/cgi-bin/education/csg/17/csg1a.pl?string=OCHARTER&amp;maxhits=1000" TargetMode="External"/><Relationship Id="rId5707" Type="http://schemas.openxmlformats.org/officeDocument/2006/relationships/hyperlink" Target="https://www.nj.gov/cgi-bin/education/csg/17/csg1a.pl?string=OCHARTER&amp;maxhits=1000" TargetMode="External"/><Relationship Id="rId3258" Type="http://schemas.openxmlformats.org/officeDocument/2006/relationships/hyperlink" Target="https://www.nj.gov/cgi-bin/education/csg/19/csg1a.pl?string=AK-6K-6&amp;maxhits=1000" TargetMode="External"/><Relationship Id="rId3465" Type="http://schemas.openxmlformats.org/officeDocument/2006/relationships/hyperlink" Target="https://www.nj.gov/cgi-bin/education/csg/15/csg1a.pl?string=EK-8K-8751plus&amp;maxhits=1000" TargetMode="External"/><Relationship Id="rId3672" Type="http://schemas.openxmlformats.org/officeDocument/2006/relationships/hyperlink" Target="https://www.nj.gov/cgi-bin/education/csg/15/csg1a.pl?string=NK-12K-123500plus&amp;maxhits=1000" TargetMode="External"/><Relationship Id="rId4309" Type="http://schemas.openxmlformats.org/officeDocument/2006/relationships/hyperlink" Target="https://www.nj.gov/cgi-bin/education/csg/15/csg1a.pl?string=OCHARTER&amp;maxhits=1000" TargetMode="External"/><Relationship Id="rId4516" Type="http://schemas.openxmlformats.org/officeDocument/2006/relationships/hyperlink" Target="https://www.nj.gov/cgi-bin/education/csg/15/csg1a.pl?string=LK-12K-120-1800&amp;maxhits=1000" TargetMode="External"/><Relationship Id="rId4723" Type="http://schemas.openxmlformats.org/officeDocument/2006/relationships/hyperlink" Target="https://www.nj.gov/cgi-bin/education/csg/15/csg1a.pl?string=EK-8K-8751plus&amp;maxhits=1000" TargetMode="External"/><Relationship Id="rId179" Type="http://schemas.openxmlformats.org/officeDocument/2006/relationships/hyperlink" Target="https://www.nj.gov/cgi-bin/education/csg/15/csg1a.pl?string=HK-12K-6&amp;maxhits=1000" TargetMode="External"/><Relationship Id="rId386" Type="http://schemas.openxmlformats.org/officeDocument/2006/relationships/hyperlink" Target="https://www.nj.gov/cgi-bin/education/csg/15/csg1a.pl?string=JK-12K-8401-750&amp;maxhits=1000" TargetMode="External"/><Relationship Id="rId593" Type="http://schemas.openxmlformats.org/officeDocument/2006/relationships/hyperlink" Target="https://www.nj.gov/cgi-bin/education/csg/15/csg1a.pl?string=FG7-127-129-12&amp;maxhits=1000" TargetMode="External"/><Relationship Id="rId2067" Type="http://schemas.openxmlformats.org/officeDocument/2006/relationships/hyperlink" Target="https://www.nj.gov/cgi-bin/education/csg/15/csg1a.pl?string=CK-8K-80-400&amp;maxhits=1000" TargetMode="External"/><Relationship Id="rId2274" Type="http://schemas.openxmlformats.org/officeDocument/2006/relationships/hyperlink" Target="https://www.nj.gov/cgi-bin/education/csg/15/csg1a.pl?string=MK-12K-121800-3500&amp;maxhits=1000" TargetMode="External"/><Relationship Id="rId2481" Type="http://schemas.openxmlformats.org/officeDocument/2006/relationships/hyperlink" Target="https://www.nj.gov/cgi-bin/education/csg/19/csg1a.pl?string=LK-12K-120-1800&amp;maxhits=1000" TargetMode="External"/><Relationship Id="rId3118" Type="http://schemas.openxmlformats.org/officeDocument/2006/relationships/hyperlink" Target="https://www.nj.gov/cgi-bin/education/csg/15/csg1a.pl?string=IK-12K-80-400&amp;maxhits=1000" TargetMode="External"/><Relationship Id="rId3325" Type="http://schemas.openxmlformats.org/officeDocument/2006/relationships/hyperlink" Target="https://www.nj.gov/cgi-bin/education/csg/15/csg1a.pl?string=EK-8K-8751plus&amp;maxhits=1000" TargetMode="External"/><Relationship Id="rId3532" Type="http://schemas.openxmlformats.org/officeDocument/2006/relationships/hyperlink" Target="https://www.nj.gov/cgi-bin/education/csg/15/csg1a.pl?string=DK-8K-8401-750&amp;maxhits=1000" TargetMode="External"/><Relationship Id="rId4930" Type="http://schemas.openxmlformats.org/officeDocument/2006/relationships/hyperlink" Target="https://www.nj.gov/cgi-bin/education/csg/19/csg1a.pl?string=NK-12K-123500plus&amp;maxhits=1000" TargetMode="External"/><Relationship Id="rId246" Type="http://schemas.openxmlformats.org/officeDocument/2006/relationships/hyperlink" Target="https://www.nj.gov/cgi-bin/education/csg/15/csg1a.pl?string=OCHARTER&amp;maxhits=1000" TargetMode="External"/><Relationship Id="rId453" Type="http://schemas.openxmlformats.org/officeDocument/2006/relationships/hyperlink" Target="https://www.nj.gov/cgi-bin/education/csg/15/csg1a.pl?string=DK-8K-8401-750&amp;maxhits=1000" TargetMode="External"/><Relationship Id="rId660" Type="http://schemas.openxmlformats.org/officeDocument/2006/relationships/hyperlink" Target="https://www.nj.gov/cgi-bin/education/csg/14/csg1a.pl?string=EK-8K-8751plus&amp;maxhits=1000" TargetMode="External"/><Relationship Id="rId1083" Type="http://schemas.openxmlformats.org/officeDocument/2006/relationships/hyperlink" Target="https://www.nj.gov/cgi-bin/education/csg/15/csg1a.pl?string=OCHARTER&amp;maxhits=1000" TargetMode="External"/><Relationship Id="rId1290" Type="http://schemas.openxmlformats.org/officeDocument/2006/relationships/hyperlink" Target="https://www.nj.gov/cgi-bin/education/csg/15/csg1a.pl?string=GG9-127-129-12&amp;maxhits=1000" TargetMode="External"/><Relationship Id="rId2134" Type="http://schemas.openxmlformats.org/officeDocument/2006/relationships/hyperlink" Target="https://www.nj.gov/cgi-bin/education/csg/15/csg1a.pl?string=IK-12K-80-400&amp;maxhits=1000" TargetMode="External"/><Relationship Id="rId2341" Type="http://schemas.openxmlformats.org/officeDocument/2006/relationships/hyperlink" Target="https://www.nj.gov/cgi-bin/education/csg/17/csg1a.pl?string=OCHARTER&amp;maxhits=1000" TargetMode="External"/><Relationship Id="rId5497" Type="http://schemas.openxmlformats.org/officeDocument/2006/relationships/hyperlink" Target="https://www.nj.gov/cgi-bin/education/csg/15/csg1a.pl?string=GG9-127-129-12&amp;maxhits=1000" TargetMode="External"/><Relationship Id="rId106" Type="http://schemas.openxmlformats.org/officeDocument/2006/relationships/hyperlink" Target="https://www.nj.gov/cgi-bin/education/csg/15/csg1a.pl?string=IK-12K-80-400&amp;maxhits=1000" TargetMode="External"/><Relationship Id="rId313" Type="http://schemas.openxmlformats.org/officeDocument/2006/relationships/hyperlink" Target="https://www.nj.gov/cgi-bin/education/csg/15/csg1a.pl?string=MK-12K-121800-3500&amp;maxhits=1000" TargetMode="External"/><Relationship Id="rId1150" Type="http://schemas.openxmlformats.org/officeDocument/2006/relationships/hyperlink" Target="https://www.nj.gov/cgi-bin/education/csg/15/csg1a.pl?string=NK-12K-123500plus&amp;maxhits=1000" TargetMode="External"/><Relationship Id="rId4099" Type="http://schemas.openxmlformats.org/officeDocument/2006/relationships/hyperlink" Target="https://www.nj.gov/cgi-bin/education/csg/19/csg1a.pl?string=MK-12K-121800-3500&amp;maxhits=1000" TargetMode="External"/><Relationship Id="rId5357" Type="http://schemas.openxmlformats.org/officeDocument/2006/relationships/hyperlink" Target="https://www.nj.gov/cgi-bin/education/csg/15/csg1a.pl?string=NK-12K-123500plus&amp;maxhits=1000" TargetMode="External"/><Relationship Id="rId520" Type="http://schemas.openxmlformats.org/officeDocument/2006/relationships/hyperlink" Target="https://www.nj.gov/cgi-bin/education/csg/15/csg1a.pl?string=NK-12K-123500plus&amp;maxhits=1000" TargetMode="External"/><Relationship Id="rId2201" Type="http://schemas.openxmlformats.org/officeDocument/2006/relationships/hyperlink" Target="https://www.nj.gov/cgi-bin/education/csg/15/csg1a.pl?string=NK-12K-123500plus&amp;maxhits=1000" TargetMode="External"/><Relationship Id="rId5564" Type="http://schemas.openxmlformats.org/officeDocument/2006/relationships/hyperlink" Target="https://www.nj.gov/cgi-bin/education/csg/15/csg1a.pl?string=IK-12K-80-400&amp;maxhits=1000" TargetMode="External"/><Relationship Id="rId5771" Type="http://schemas.openxmlformats.org/officeDocument/2006/relationships/hyperlink" Target="https://www.nj.gov/cgi-bin/education/csg/19/csg1a.pl?string=NK-12K-123500plus&amp;maxhits=1000" TargetMode="External"/><Relationship Id="rId1010" Type="http://schemas.openxmlformats.org/officeDocument/2006/relationships/hyperlink" Target="https://www.nj.gov/cgi-bin/education/csg/15/csg1a.pl?string=MK-12K-121800-3500&amp;maxhits=1000" TargetMode="External"/><Relationship Id="rId1967" Type="http://schemas.openxmlformats.org/officeDocument/2006/relationships/hyperlink" Target="https://www.nj.gov/cgi-bin/education/csg/15/csg1a.pl?string=MK-12K-121800-3500&amp;maxhits=1000" TargetMode="External"/><Relationship Id="rId4166" Type="http://schemas.openxmlformats.org/officeDocument/2006/relationships/hyperlink" Target="https://www.nj.gov/cgi-bin/education/csg/15/csg1a.pl?string=IK-12K-80-400&amp;maxhits=1000" TargetMode="External"/><Relationship Id="rId4373" Type="http://schemas.openxmlformats.org/officeDocument/2006/relationships/hyperlink" Target="https://www.nj.gov/cgi-bin/education/csg/15/csg1a.pl?string=OCHARTER&amp;maxhits=1000" TargetMode="External"/><Relationship Id="rId4580" Type="http://schemas.openxmlformats.org/officeDocument/2006/relationships/hyperlink" Target="https://www.nj.gov/cgi-bin/education/csg/15/csg1a.pl?string=GG9-127-129-12&amp;maxhits=1000" TargetMode="External"/><Relationship Id="rId5217" Type="http://schemas.openxmlformats.org/officeDocument/2006/relationships/hyperlink" Target="https://www.nj.gov/cgi-bin/education/csg/15/csg1a.pl?string=NK-12K-123500plus&amp;maxhits=1000" TargetMode="External"/><Relationship Id="rId5424" Type="http://schemas.openxmlformats.org/officeDocument/2006/relationships/hyperlink" Target="https://www.nj.gov/cgi-bin/education/csg/15/csg1a.pl?string=LK-12K-120-1800&amp;maxhits=1000" TargetMode="External"/><Relationship Id="rId5631" Type="http://schemas.openxmlformats.org/officeDocument/2006/relationships/hyperlink" Target="https://www.nj.gov/cgi-bin/education/csg/14/csg1a.pl?string=DK-8K-8401-750&amp;maxhits=1000" TargetMode="External"/><Relationship Id="rId4026" Type="http://schemas.openxmlformats.org/officeDocument/2006/relationships/hyperlink" Target="https://www.nj.gov/cgi-bin/education/csg/17/csg1a.pl?string=OCHARTER&amp;maxhits=1000" TargetMode="External"/><Relationship Id="rId4440" Type="http://schemas.openxmlformats.org/officeDocument/2006/relationships/hyperlink" Target="https://www.nj.gov/cgi-bin/education/csg/15/csg1a.pl?string=AK-6K-6&amp;maxhits=1000" TargetMode="External"/><Relationship Id="rId3042" Type="http://schemas.openxmlformats.org/officeDocument/2006/relationships/hyperlink" Target="https://www.nj.gov/cgi-bin/education/csg/15/csg1a.pl?string=PCSSD&amp;maxhits=1000" TargetMode="External"/><Relationship Id="rId3859" Type="http://schemas.openxmlformats.org/officeDocument/2006/relationships/hyperlink" Target="https://www.nj.gov/cgi-bin/education/csg/15/csg1a.pl?string=EK-8K-8751plus&amp;maxhits=1000" TargetMode="External"/><Relationship Id="rId5281" Type="http://schemas.openxmlformats.org/officeDocument/2006/relationships/hyperlink" Target="https://www.nj.gov/cgi-bin/education/csg/15/csg1a.pl?string=MK-12K-121800-3500&amp;maxhits=1000" TargetMode="External"/><Relationship Id="rId2875" Type="http://schemas.openxmlformats.org/officeDocument/2006/relationships/hyperlink" Target="https://www.nj.gov/cgi-bin/education/csg/15/csg1a.pl?string=NK-12K-123500plus&amp;maxhits=1000" TargetMode="External"/><Relationship Id="rId3926" Type="http://schemas.openxmlformats.org/officeDocument/2006/relationships/hyperlink" Target="https://www.nj.gov/cgi-bin/education/csg/15/csg1a.pl?string=MK-12K-121800-3500&amp;maxhits=1000" TargetMode="External"/><Relationship Id="rId847" Type="http://schemas.openxmlformats.org/officeDocument/2006/relationships/hyperlink" Target="https://www.nj.gov/cgi-bin/education/csg/15/csg1a.pl?string=JK-12K-8401-750&amp;maxhits=1000" TargetMode="External"/><Relationship Id="rId1477" Type="http://schemas.openxmlformats.org/officeDocument/2006/relationships/hyperlink" Target="https://www.nj.gov/cgi-bin/education/csg/15/csg1a.pl?string=NK-12K-123500plus&amp;maxhits=1000" TargetMode="External"/><Relationship Id="rId1891" Type="http://schemas.openxmlformats.org/officeDocument/2006/relationships/hyperlink" Target="https://www.nj.gov/cgi-bin/education/csg/15/csg1a.pl?string=LK-12K-120-1800&amp;maxhits=1000" TargetMode="External"/><Relationship Id="rId2528" Type="http://schemas.openxmlformats.org/officeDocument/2006/relationships/hyperlink" Target="https://www.nj.gov/cgi-bin/education/csg/15/csg1a.pl?string=LK-12K-120-1800&amp;maxhits=1000" TargetMode="External"/><Relationship Id="rId2942" Type="http://schemas.openxmlformats.org/officeDocument/2006/relationships/hyperlink" Target="https://www.nj.gov/cgi-bin/education/csg/15/csg1a.pl?string=EK-8K-8751plus&amp;maxhits=1000" TargetMode="External"/><Relationship Id="rId914" Type="http://schemas.openxmlformats.org/officeDocument/2006/relationships/hyperlink" Target="https://www.nj.gov/cgi-bin/education/csg/15/csg1a.pl?string=NK-12K-123500plus&amp;maxhits=1000" TargetMode="External"/><Relationship Id="rId1544" Type="http://schemas.openxmlformats.org/officeDocument/2006/relationships/hyperlink" Target="https://www.nj.gov/cgi-bin/education/csg/17/csg1a.pl?string=OCHARTER&amp;maxhits=1000" TargetMode="External"/><Relationship Id="rId5001" Type="http://schemas.openxmlformats.org/officeDocument/2006/relationships/hyperlink" Target="https://www.nj.gov/cgi-bin/education/csg/15/csg1a.pl?string=LK-12K-120-1800&amp;maxhits=1000" TargetMode="External"/><Relationship Id="rId1611" Type="http://schemas.openxmlformats.org/officeDocument/2006/relationships/hyperlink" Target="https://www.nj.gov/cgi-bin/education/csg/19/csg1a.pl?string=NK-12K-123500plus&amp;maxhits=1000" TargetMode="External"/><Relationship Id="rId4767" Type="http://schemas.openxmlformats.org/officeDocument/2006/relationships/hyperlink" Target="https://www.nj.gov/cgi-bin/education/csg/15/csg1a.pl?string=OCHARTER&amp;maxhits=1000" TargetMode="External"/><Relationship Id="rId3369" Type="http://schemas.openxmlformats.org/officeDocument/2006/relationships/hyperlink" Target="https://www.nj.gov/cgi-bin/education/csg/15/csg1a.pl?string=DK-8K-8401-750&amp;maxhits=1000" TargetMode="External"/><Relationship Id="rId2385" Type="http://schemas.openxmlformats.org/officeDocument/2006/relationships/hyperlink" Target="https://www.nj.gov/cgi-bin/education/csg/17/csg1a.pl?string=OCHARTER&amp;maxhits=1000" TargetMode="External"/><Relationship Id="rId3783" Type="http://schemas.openxmlformats.org/officeDocument/2006/relationships/hyperlink" Target="https://www.nj.gov/cgi-bin/education/csg/15/csg1a.pl?string=DK-8K-8401-750&amp;maxhits=1000" TargetMode="External"/><Relationship Id="rId4834" Type="http://schemas.openxmlformats.org/officeDocument/2006/relationships/hyperlink" Target="https://www.nj.gov/cgi-bin/education/csg/17/csg1a.pl?string=OCHARTER&amp;maxhits=1000" TargetMode="External"/><Relationship Id="rId357" Type="http://schemas.openxmlformats.org/officeDocument/2006/relationships/hyperlink" Target="https://www.nj.gov/cgi-bin/education/csg/15/csg1a.pl?string=NK-12K-123500plus&amp;maxhits=1000" TargetMode="External"/><Relationship Id="rId2038" Type="http://schemas.openxmlformats.org/officeDocument/2006/relationships/hyperlink" Target="https://www.nj.gov/cgi-bin/education/csg/15/csg1a.pl?string=JK-12K-8401-750&amp;maxhits=1000" TargetMode="External"/><Relationship Id="rId3436" Type="http://schemas.openxmlformats.org/officeDocument/2006/relationships/hyperlink" Target="https://www.nj.gov/cgi-bin/education/csg/15/csg1a.pl?string=MK-12K-121800-3500&amp;maxhits=1000" TargetMode="External"/><Relationship Id="rId3850" Type="http://schemas.openxmlformats.org/officeDocument/2006/relationships/hyperlink" Target="https://www.nj.gov/cgi-bin/education/csg/15/csg1a.pl?string=OCHARTER&amp;maxhits=1000" TargetMode="External"/><Relationship Id="rId4901" Type="http://schemas.openxmlformats.org/officeDocument/2006/relationships/hyperlink" Target="https://www.nj.gov/cgi-bin/education/csg/17/csg1a.pl?string=JK-12K-8401-750&amp;maxhits=1000" TargetMode="External"/><Relationship Id="rId771" Type="http://schemas.openxmlformats.org/officeDocument/2006/relationships/hyperlink" Target="https://www.nj.gov/cgi-bin/education/csg/19/csg1a.pl?string=EK-8K-8751plus&amp;maxhits=1000" TargetMode="External"/><Relationship Id="rId2452" Type="http://schemas.openxmlformats.org/officeDocument/2006/relationships/hyperlink" Target="https://www.nj.gov/cgi-bin/education/csg/19/csg1a.pl?string=NK-12K-123500plus&amp;maxhits=1000" TargetMode="External"/><Relationship Id="rId3503" Type="http://schemas.openxmlformats.org/officeDocument/2006/relationships/hyperlink" Target="https://www.nj.gov/cgi-bin/education/csg/15/csg1a.pl?string=GG9-127-129-12&amp;maxhits=1000" TargetMode="External"/><Relationship Id="rId424" Type="http://schemas.openxmlformats.org/officeDocument/2006/relationships/hyperlink" Target="https://www.nj.gov/cgi-bin/education/csg/15/csg1a.pl?string=NK-12K-123500plus&amp;maxhits=1000" TargetMode="External"/><Relationship Id="rId1054" Type="http://schemas.openxmlformats.org/officeDocument/2006/relationships/hyperlink" Target="https://www.nj.gov/cgi-bin/education/csg/15/csg1a.pl?string=OCHARTER&amp;maxhits=1000" TargetMode="External"/><Relationship Id="rId2105" Type="http://schemas.openxmlformats.org/officeDocument/2006/relationships/hyperlink" Target="https://www.nj.gov/cgi-bin/education/csg/15/csg1a.pl?string=EK-8K-8751plus&amp;maxhits=1000" TargetMode="External"/><Relationship Id="rId5675" Type="http://schemas.openxmlformats.org/officeDocument/2006/relationships/hyperlink" Target="https://www.nj.gov/cgi-bin/education/csg/17/csg1a.pl?string=OCHARTER&amp;maxhits=1000" TargetMode="External"/><Relationship Id="rId1121" Type="http://schemas.openxmlformats.org/officeDocument/2006/relationships/hyperlink" Target="https://www.nj.gov/cgi-bin/education/csg/15/csg1a.pl?string=NK-12K-123500plus&amp;maxhits=1000" TargetMode="External"/><Relationship Id="rId4277" Type="http://schemas.openxmlformats.org/officeDocument/2006/relationships/hyperlink" Target="https://www.nj.gov/cgi-bin/education/csg/15/csg1a.pl?string=OCHARTER&amp;maxhits=1000" TargetMode="External"/><Relationship Id="rId4691" Type="http://schemas.openxmlformats.org/officeDocument/2006/relationships/hyperlink" Target="https://www.nj.gov/cgi-bin/education/csg/15/csg1a.pl?string=IK-12K-80-400&amp;maxhits=1000" TargetMode="External"/><Relationship Id="rId5328" Type="http://schemas.openxmlformats.org/officeDocument/2006/relationships/hyperlink" Target="https://www.nj.gov/cgi-bin/education/csg/15/csg1a.pl?string=NK-12K-123500plus&amp;maxhits=1000" TargetMode="External"/><Relationship Id="rId5742" Type="http://schemas.openxmlformats.org/officeDocument/2006/relationships/hyperlink" Target="https://www.nj.gov/cgi-bin/education/csg/19/csg1a.pl?string=AK-6K-6&amp;maxhits=1000" TargetMode="External"/><Relationship Id="rId3293" Type="http://schemas.openxmlformats.org/officeDocument/2006/relationships/hyperlink" Target="https://www.nj.gov/cgi-bin/education/csg/19/csg1a.pl?string=IK-12K-80-400&amp;maxhits=1000" TargetMode="External"/><Relationship Id="rId4344" Type="http://schemas.openxmlformats.org/officeDocument/2006/relationships/hyperlink" Target="https://www.nj.gov/cgi-bin/education/csg/15/csg1a.pl?string=MK-12K-121800-3500&amp;maxhits=1000" TargetMode="External"/><Relationship Id="rId1938" Type="http://schemas.openxmlformats.org/officeDocument/2006/relationships/hyperlink" Target="https://www.nj.gov/cgi-bin/education/csg/15/csg1a.pl?string=AK-6K-6&amp;maxhits=1000" TargetMode="External"/><Relationship Id="rId3360" Type="http://schemas.openxmlformats.org/officeDocument/2006/relationships/hyperlink" Target="https://www.nj.gov/cgi-bin/education/csg/15/csg1a.pl?string=NK-12K-123500plus&amp;maxhits=1000" TargetMode="External"/><Relationship Id="rId281" Type="http://schemas.openxmlformats.org/officeDocument/2006/relationships/hyperlink" Target="https://www.nj.gov/cgi-bin/education/csg/15/csg1a.pl?string=AK-6K-6&amp;maxhits=1000" TargetMode="External"/><Relationship Id="rId3013" Type="http://schemas.openxmlformats.org/officeDocument/2006/relationships/hyperlink" Target="https://www.nj.gov/cgi-bin/education/csg/15/csg1a.pl?string=GG9-127-129-12&amp;maxhits=1000" TargetMode="External"/><Relationship Id="rId4411" Type="http://schemas.openxmlformats.org/officeDocument/2006/relationships/hyperlink" Target="https://www.nj.gov/cgi-bin/education/csg/15/csg1a.pl?string=OCHARTER&amp;maxhits=1000" TargetMode="External"/><Relationship Id="rId2779" Type="http://schemas.openxmlformats.org/officeDocument/2006/relationships/hyperlink" Target="https://www.nj.gov/cgi-bin/education/csg/15/csg1a.pl?string=LK-12K-120-1800&amp;maxhits=1000" TargetMode="External"/><Relationship Id="rId5185" Type="http://schemas.openxmlformats.org/officeDocument/2006/relationships/hyperlink" Target="https://www.nj.gov/cgi-bin/education/csg/15/csg1a.pl?string=GG9-127-129-12&amp;maxhits=1000" TargetMode="External"/><Relationship Id="rId1795" Type="http://schemas.openxmlformats.org/officeDocument/2006/relationships/hyperlink" Target="https://www.nj.gov/cgi-bin/education/csg/15/csg1a.pl?string=IK-12K-80-400&amp;maxhits=1000" TargetMode="External"/><Relationship Id="rId2846" Type="http://schemas.openxmlformats.org/officeDocument/2006/relationships/hyperlink" Target="https://www.nj.gov/cgi-bin/education/csg/15/csg1a.pl?string=NK-12K-123500plus&amp;maxhits=1000" TargetMode="External"/><Relationship Id="rId5252" Type="http://schemas.openxmlformats.org/officeDocument/2006/relationships/hyperlink" Target="https://www.nj.gov/cgi-bin/education/csg/15/csg1a.pl?string=FG7-127-129-12&amp;maxhits=1000" TargetMode="External"/><Relationship Id="rId87" Type="http://schemas.openxmlformats.org/officeDocument/2006/relationships/hyperlink" Target="https://www.nj.gov/cgi-bin/education/csg/15/csg1a.pl?string=FG7-127-129-12&amp;maxhits=1000" TargetMode="External"/><Relationship Id="rId818" Type="http://schemas.openxmlformats.org/officeDocument/2006/relationships/hyperlink" Target="https://www.nj.gov/cgi-bin/education/csg/19/csg1a.pl?string=EK-8K-8751plus&amp;maxhits=1000" TargetMode="External"/><Relationship Id="rId1448" Type="http://schemas.openxmlformats.org/officeDocument/2006/relationships/hyperlink" Target="https://www.nj.gov/cgi-bin/education/csg/15/csg1a.pl?string=OCHARTER&amp;maxhits=1000" TargetMode="External"/><Relationship Id="rId1862" Type="http://schemas.openxmlformats.org/officeDocument/2006/relationships/hyperlink" Target="https://www.nj.gov/cgi-bin/education/csg/15/csg1a.pl?string=MK-12K-121800-3500&amp;maxhits=1000" TargetMode="External"/><Relationship Id="rId2913" Type="http://schemas.openxmlformats.org/officeDocument/2006/relationships/hyperlink" Target="https://www.nj.gov/cgi-bin/education/csg/15/csg1a.pl?string=NK-12K-123500plus&amp;maxhits=1000" TargetMode="External"/><Relationship Id="rId1515" Type="http://schemas.openxmlformats.org/officeDocument/2006/relationships/hyperlink" Target="https://www.nj.gov/cgi-bin/education/csg/17/csg1a.pl?string=OCHARTER&amp;maxhits=1000" TargetMode="External"/><Relationship Id="rId3687" Type="http://schemas.openxmlformats.org/officeDocument/2006/relationships/hyperlink" Target="https://www.nj.gov/cgi-bin/education/csg/15/csg1a.pl?string=JK-12K-8401-750&amp;maxhits=1000" TargetMode="External"/><Relationship Id="rId4738" Type="http://schemas.openxmlformats.org/officeDocument/2006/relationships/hyperlink" Target="https://www.nj.gov/cgi-bin/education/csg/15/csg1a.pl?string=CK-8K-80-400&amp;maxhits=1000" TargetMode="External"/><Relationship Id="rId2289" Type="http://schemas.openxmlformats.org/officeDocument/2006/relationships/hyperlink" Target="https://www.nj.gov/cgi-bin/education/csg/15/csg1a.pl?string=JK-12K-8401-750&amp;maxhits=1000" TargetMode="External"/><Relationship Id="rId3754" Type="http://schemas.openxmlformats.org/officeDocument/2006/relationships/hyperlink" Target="https://www.nj.gov/cgi-bin/education/csg/15/csg1a.pl?string=EK-8K-8751plus&amp;maxhits=1000" TargetMode="External"/><Relationship Id="rId4805" Type="http://schemas.openxmlformats.org/officeDocument/2006/relationships/hyperlink" Target="https://www.nj.gov/cgi-bin/education/csg/14/csg1a.pl?string=DK-8K-8401-750&amp;maxhits=1000" TargetMode="External"/><Relationship Id="rId675" Type="http://schemas.openxmlformats.org/officeDocument/2006/relationships/hyperlink" Target="https://www.nj.gov/cgi-bin/education/csg/14/csg1a.pl?string=EK-8K-8751plus&amp;maxhits=1000" TargetMode="External"/><Relationship Id="rId2356" Type="http://schemas.openxmlformats.org/officeDocument/2006/relationships/hyperlink" Target="https://www.nj.gov/cgi-bin/education/csg/17/csg1a.pl?string=OCHARTER&amp;maxhits=1000" TargetMode="External"/><Relationship Id="rId2770" Type="http://schemas.openxmlformats.org/officeDocument/2006/relationships/hyperlink" Target="https://www.nj.gov/cgi-bin/education/csg/15/csg1a.pl?string=PCSSD&amp;maxhits=1000" TargetMode="External"/><Relationship Id="rId3407" Type="http://schemas.openxmlformats.org/officeDocument/2006/relationships/hyperlink" Target="https://www.nj.gov/cgi-bin/education/csg/15/csg1a.pl?string=OCHARTER&amp;maxhits=1000" TargetMode="External"/><Relationship Id="rId3821" Type="http://schemas.openxmlformats.org/officeDocument/2006/relationships/hyperlink" Target="https://www.nj.gov/cgi-bin/education/csg/15/csg1a.pl?string=MK-12K-121800-3500&amp;maxhits=1000" TargetMode="External"/><Relationship Id="rId328" Type="http://schemas.openxmlformats.org/officeDocument/2006/relationships/hyperlink" Target="https://www.nj.gov/cgi-bin/education/csg/15/csg1a.pl?string=OCHARTER&amp;maxhits=1000" TargetMode="External"/><Relationship Id="rId742" Type="http://schemas.openxmlformats.org/officeDocument/2006/relationships/hyperlink" Target="https://www.nj.gov/cgi-bin/education/csg/17/csg1a.pl?string=OCHARTER&amp;maxhits=1000" TargetMode="External"/><Relationship Id="rId1372" Type="http://schemas.openxmlformats.org/officeDocument/2006/relationships/hyperlink" Target="https://www.nj.gov/cgi-bin/education/csg/15/csg1a.pl?string=EK-8K-8751plus&amp;maxhits=1000" TargetMode="External"/><Relationship Id="rId2009" Type="http://schemas.openxmlformats.org/officeDocument/2006/relationships/hyperlink" Target="https://www.nj.gov/cgi-bin/education/csg/15/csg1a.pl?string=EK-8K-8751plus&amp;maxhits=1000" TargetMode="External"/><Relationship Id="rId2423" Type="http://schemas.openxmlformats.org/officeDocument/2006/relationships/hyperlink" Target="https://www.nj.gov/cgi-bin/education/csg/19/csg1a.pl?string=GG9-127-129-12&amp;maxhits=1000" TargetMode="External"/><Relationship Id="rId5579" Type="http://schemas.openxmlformats.org/officeDocument/2006/relationships/hyperlink" Target="https://www.nj.gov/cgi-bin/education/csg/15/csg1a.pl?string=NK-12K-123500plus&amp;maxhits=1000" TargetMode="External"/><Relationship Id="rId1025" Type="http://schemas.openxmlformats.org/officeDocument/2006/relationships/hyperlink" Target="https://www.nj.gov/cgi-bin/education/csg/15/csg1a.pl?string=IK-12K-80-400&amp;maxhits=1000" TargetMode="External"/><Relationship Id="rId4595" Type="http://schemas.openxmlformats.org/officeDocument/2006/relationships/hyperlink" Target="https://www.nj.gov/cgi-bin/education/csg/15/csg1a.pl?string=JK-12K-8401-750&amp;maxhits=1000" TargetMode="External"/><Relationship Id="rId5646" Type="http://schemas.openxmlformats.org/officeDocument/2006/relationships/hyperlink" Target="https://www.nj.gov/cgi-bin/education/csg/17/csg1a.pl?string=OCHARTER&amp;maxhits=1000" TargetMode="External"/><Relationship Id="rId3197" Type="http://schemas.openxmlformats.org/officeDocument/2006/relationships/hyperlink" Target="https://www.nj.gov/cgi-bin/education/csg/17/csg1a.pl?string=OCHARTER&amp;maxhits=1000" TargetMode="External"/><Relationship Id="rId4248" Type="http://schemas.openxmlformats.org/officeDocument/2006/relationships/hyperlink" Target="https://www.nj.gov/cgi-bin/education/csg/15/csg1a.pl?string=LK-12K-120-1800&amp;maxhits=1000" TargetMode="External"/><Relationship Id="rId4662" Type="http://schemas.openxmlformats.org/officeDocument/2006/relationships/hyperlink" Target="https://www.nj.gov/cgi-bin/education/csg/15/csg1a.pl?string=JK-12K-8401-750&amp;maxhits=1000" TargetMode="External"/><Relationship Id="rId5713" Type="http://schemas.openxmlformats.org/officeDocument/2006/relationships/hyperlink" Target="https://www.nj.gov/cgi-bin/education/csg/17/csg1a.pl?string=MK-12K-121800-3500&amp;maxhits=1000" TargetMode="External"/><Relationship Id="rId185" Type="http://schemas.openxmlformats.org/officeDocument/2006/relationships/hyperlink" Target="https://www.nj.gov/cgi-bin/education/csg/15/csg1a.pl?string=JK-12K-8401-750&amp;maxhits=1000" TargetMode="External"/><Relationship Id="rId1909" Type="http://schemas.openxmlformats.org/officeDocument/2006/relationships/hyperlink" Target="https://www.nj.gov/cgi-bin/education/csg/15/csg1a.pl?string=NK-12K-123500plus&amp;maxhits=1000" TargetMode="External"/><Relationship Id="rId3264" Type="http://schemas.openxmlformats.org/officeDocument/2006/relationships/hyperlink" Target="https://www.nj.gov/cgi-bin/education/csg/19/csg1a.pl?string=DK-8K-8401-750&amp;maxhits=1000" TargetMode="External"/><Relationship Id="rId4315" Type="http://schemas.openxmlformats.org/officeDocument/2006/relationships/hyperlink" Target="https://www.nj.gov/cgi-bin/education/csg/15/csg1a.pl?string=MK-12K-121800-3500&amp;maxhits=1000" TargetMode="External"/><Relationship Id="rId2280" Type="http://schemas.openxmlformats.org/officeDocument/2006/relationships/hyperlink" Target="https://www.nj.gov/cgi-bin/education/csg/15/csg1a.pl?string=NK-12K-123500plus&amp;maxhits=1000" TargetMode="External"/><Relationship Id="rId3331" Type="http://schemas.openxmlformats.org/officeDocument/2006/relationships/hyperlink" Target="https://www.nj.gov/cgi-bin/education/csg/15/csg1a.pl?string=JK-12K-8401-750&amp;maxhits=1000" TargetMode="External"/><Relationship Id="rId252" Type="http://schemas.openxmlformats.org/officeDocument/2006/relationships/hyperlink" Target="https://www.nj.gov/cgi-bin/education/csg/15/csg1a.pl?string=OCHARTER&amp;maxhits=1000" TargetMode="External"/><Relationship Id="rId5089" Type="http://schemas.openxmlformats.org/officeDocument/2006/relationships/hyperlink" Target="https://www.nj.gov/cgi-bin/education/csg/15/csg1a.pl?string=GG9-127-129-12&amp;maxhits=1000" TargetMode="External"/><Relationship Id="rId1699" Type="http://schemas.openxmlformats.org/officeDocument/2006/relationships/hyperlink" Target="https://www.nj.gov/cgi-bin/education/csg/15/csg1a.pl?string=MK-12K-121800-3500&amp;maxhits=1000" TargetMode="External"/><Relationship Id="rId2000" Type="http://schemas.openxmlformats.org/officeDocument/2006/relationships/hyperlink" Target="https://www.nj.gov/cgi-bin/education/csg/15/csg1a.pl?string=CK-8K-80-400&amp;maxhits=1000" TargetMode="External"/><Relationship Id="rId5156" Type="http://schemas.openxmlformats.org/officeDocument/2006/relationships/hyperlink" Target="https://www.nj.gov/cgi-bin/education/csg/15/csg1a.pl?string=MK-12K-121800-3500&amp;maxhits=1000" TargetMode="External"/><Relationship Id="rId5570" Type="http://schemas.openxmlformats.org/officeDocument/2006/relationships/hyperlink" Target="https://www.nj.gov/cgi-bin/education/csg/15/csg1a.pl?string=AK-6K-6&amp;maxhits=1000" TargetMode="External"/><Relationship Id="rId4172" Type="http://schemas.openxmlformats.org/officeDocument/2006/relationships/hyperlink" Target="https://www.nj.gov/cgi-bin/education/csg/15/csg1a.pl?string=MK-12K-121800-3500&amp;maxhits=1000" TargetMode="External"/><Relationship Id="rId5223" Type="http://schemas.openxmlformats.org/officeDocument/2006/relationships/hyperlink" Target="https://www.nj.gov/cgi-bin/education/csg/15/csg1a.pl?string=OCHARTER&amp;maxhits=1000" TargetMode="External"/><Relationship Id="rId1766" Type="http://schemas.openxmlformats.org/officeDocument/2006/relationships/hyperlink" Target="https://www.nj.gov/cgi-bin/education/csg/15/csg1a.pl?string=QCOUNTYVOC&amp;maxhits=1000" TargetMode="External"/><Relationship Id="rId2817" Type="http://schemas.openxmlformats.org/officeDocument/2006/relationships/hyperlink" Target="https://www.nj.gov/cgi-bin/education/csg/15/csg1a.pl?string=IK-12K-80-400&amp;maxhits=1000" TargetMode="External"/><Relationship Id="rId58" Type="http://schemas.openxmlformats.org/officeDocument/2006/relationships/hyperlink" Target="https://www.nj.gov/cgi-bin/education/csg/15/csg1a.pl?string=EK-8K-8751plus&amp;maxhits=1000" TargetMode="External"/><Relationship Id="rId1419" Type="http://schemas.openxmlformats.org/officeDocument/2006/relationships/hyperlink" Target="https://www.nj.gov/cgi-bin/education/csg/15/csg1a.pl?string=GG9-127-129-12&amp;maxhits=1000" TargetMode="External"/><Relationship Id="rId1833" Type="http://schemas.openxmlformats.org/officeDocument/2006/relationships/hyperlink" Target="https://www.nj.gov/cgi-bin/education/csg/15/csg1a.pl?string=OCHARTER&amp;maxhits=1000" TargetMode="External"/><Relationship Id="rId4989" Type="http://schemas.openxmlformats.org/officeDocument/2006/relationships/hyperlink" Target="https://www.nj.gov/cgi-bin/education/csg/15/csg1a.pl?string=EK-8K-8751plus&amp;maxhits=1000" TargetMode="External"/><Relationship Id="rId1900" Type="http://schemas.openxmlformats.org/officeDocument/2006/relationships/hyperlink" Target="https://www.nj.gov/cgi-bin/education/csg/15/csg1a.pl?string=OCHARTER&amp;maxhits=1000" TargetMode="External"/><Relationship Id="rId3658" Type="http://schemas.openxmlformats.org/officeDocument/2006/relationships/hyperlink" Target="https://www.nj.gov/cgi-bin/education/csg/15/csg1a.pl?string=GG9-127-129-12&amp;maxhits=1000" TargetMode="External"/><Relationship Id="rId4709" Type="http://schemas.openxmlformats.org/officeDocument/2006/relationships/hyperlink" Target="https://www.nj.gov/cgi-bin/education/csg/15/csg1a.pl?string=KK-12K-8751plus&amp;maxhits=1000" TargetMode="External"/><Relationship Id="rId579" Type="http://schemas.openxmlformats.org/officeDocument/2006/relationships/hyperlink" Target="https://www.nj.gov/cgi-bin/education/csg/15/csg1a.pl?string=EK-8K-8751plus&amp;maxhits=1000" TargetMode="External"/><Relationship Id="rId993" Type="http://schemas.openxmlformats.org/officeDocument/2006/relationships/hyperlink" Target="https://www.nj.gov/cgi-bin/education/csg/15/csg1a.pl?string=JK-12K-8401-750&amp;maxhits=1000" TargetMode="External"/><Relationship Id="rId2674" Type="http://schemas.openxmlformats.org/officeDocument/2006/relationships/hyperlink" Target="https://www.nj.gov/cgi-bin/education/csg/15/csg1a.pl?string=DK-8K-8401-750&amp;maxhits=1000" TargetMode="External"/><Relationship Id="rId5080" Type="http://schemas.openxmlformats.org/officeDocument/2006/relationships/hyperlink" Target="https://www.nj.gov/cgi-bin/education/csg/15/csg1a.pl?string=AK-6K-6&amp;maxhits=1000" TargetMode="External"/><Relationship Id="rId646" Type="http://schemas.openxmlformats.org/officeDocument/2006/relationships/hyperlink" Target="https://www.nj.gov/cgi-bin/education/csg/15/csg1a.pl?string=AK-6K-6&amp;maxhits=1000" TargetMode="External"/><Relationship Id="rId1276" Type="http://schemas.openxmlformats.org/officeDocument/2006/relationships/hyperlink" Target="https://www.nj.gov/cgi-bin/education/csg/15/csg1a.pl?string=IK-12K-80-400&amp;maxhits=1000" TargetMode="External"/><Relationship Id="rId2327" Type="http://schemas.openxmlformats.org/officeDocument/2006/relationships/hyperlink" Target="https://www.nj.gov/cgi-bin/education/csg/14/csg1a.pl?string=MK-12K-121800-3500&amp;maxhits=1000" TargetMode="External"/><Relationship Id="rId3725" Type="http://schemas.openxmlformats.org/officeDocument/2006/relationships/hyperlink" Target="https://www.nj.gov/cgi-bin/education/csg/15/csg1a.pl?string=GG9-127-129-12&amp;maxhits=1000" TargetMode="External"/><Relationship Id="rId1690" Type="http://schemas.openxmlformats.org/officeDocument/2006/relationships/hyperlink" Target="https://www.nj.gov/cgi-bin/education/csg/15/csg1a.pl?string=DK-8K-8401-750&amp;maxhits=1000" TargetMode="External"/><Relationship Id="rId2741" Type="http://schemas.openxmlformats.org/officeDocument/2006/relationships/hyperlink" Target="https://www.nj.gov/cgi-bin/education/csg/15/csg1a.pl?string=OCHARTER&amp;maxhits=1000" TargetMode="External"/><Relationship Id="rId713" Type="http://schemas.openxmlformats.org/officeDocument/2006/relationships/hyperlink" Target="https://www.nj.gov/cgi-bin/education/csg/17/csg1a.pl?string=OCHARTER&amp;maxhits=1000" TargetMode="External"/><Relationship Id="rId1343" Type="http://schemas.openxmlformats.org/officeDocument/2006/relationships/hyperlink" Target="https://www.nj.gov/cgi-bin/education/csg/15/csg1a.pl?string=LK-12K-120-1800&amp;maxhits=1000" TargetMode="External"/><Relationship Id="rId4499" Type="http://schemas.openxmlformats.org/officeDocument/2006/relationships/hyperlink" Target="https://www.nj.gov/cgi-bin/education/csg/15/csg1a.pl?string=NK-12K-123500plus&amp;maxhits=1000" TargetMode="External"/><Relationship Id="rId1410" Type="http://schemas.openxmlformats.org/officeDocument/2006/relationships/hyperlink" Target="https://www.nj.gov/cgi-bin/education/csg/15/csg1a.pl?string=JK-12K-8401-750&amp;maxhits=1000" TargetMode="External"/><Relationship Id="rId4566" Type="http://schemas.openxmlformats.org/officeDocument/2006/relationships/hyperlink" Target="https://www.nj.gov/cgi-bin/education/csg/15/csg1a.pl?string=LK-12K-120-1800&amp;maxhits=1000" TargetMode="External"/><Relationship Id="rId4980" Type="http://schemas.openxmlformats.org/officeDocument/2006/relationships/hyperlink" Target="https://www.nj.gov/cgi-bin/education/csg/15/csg1a.pl?string=OCHARTER&amp;maxhits=1000" TargetMode="External"/><Relationship Id="rId5617" Type="http://schemas.openxmlformats.org/officeDocument/2006/relationships/hyperlink" Target="https://www.nj.gov/cgi-bin/education/csg/15/csg1a.pl?string=NK-12K-123500plus&amp;maxhits=1000" TargetMode="External"/><Relationship Id="rId3168" Type="http://schemas.openxmlformats.org/officeDocument/2006/relationships/hyperlink" Target="https://www.nj.gov/cgi-bin/education/csg/17/csg1a.pl?string=MK-12K-121800-3500&amp;maxhits=1000" TargetMode="External"/><Relationship Id="rId3582" Type="http://schemas.openxmlformats.org/officeDocument/2006/relationships/hyperlink" Target="https://www.nj.gov/cgi-bin/education/csg/15/csg1a.pl?string=OCHARTER&amp;maxhits=1000" TargetMode="External"/><Relationship Id="rId4219" Type="http://schemas.openxmlformats.org/officeDocument/2006/relationships/hyperlink" Target="https://www.nj.gov/cgi-bin/education/csg/15/csg1a.pl?string=NK-12K-123500plus&amp;maxhits=1000" TargetMode="External"/><Relationship Id="rId4633" Type="http://schemas.openxmlformats.org/officeDocument/2006/relationships/hyperlink" Target="https://www.nj.gov/cgi-bin/education/csg/15/csg1a.pl?string=EK-8K-8751plus&amp;maxhits=1000" TargetMode="External"/><Relationship Id="rId2184" Type="http://schemas.openxmlformats.org/officeDocument/2006/relationships/hyperlink" Target="https://www.nj.gov/cgi-bin/education/csg/15/csg1a.pl?string=OCHARTER&amp;maxhits=1000" TargetMode="External"/><Relationship Id="rId3235" Type="http://schemas.openxmlformats.org/officeDocument/2006/relationships/hyperlink" Target="https://www.nj.gov/cgi-bin/education/csg/17/csg1a.pl?string=OCHARTER&amp;maxhits=1000" TargetMode="External"/><Relationship Id="rId156" Type="http://schemas.openxmlformats.org/officeDocument/2006/relationships/hyperlink" Target="https://www.nj.gov/cgi-bin/education/csg/15/csg1a.pl?string=IK-12K-80-400&amp;maxhits=1000" TargetMode="External"/><Relationship Id="rId570" Type="http://schemas.openxmlformats.org/officeDocument/2006/relationships/hyperlink" Target="https://www.nj.gov/cgi-bin/education/csg/15/csg1a.pl?string=NK-12K-123500plus&amp;maxhits=1000" TargetMode="External"/><Relationship Id="rId2251" Type="http://schemas.openxmlformats.org/officeDocument/2006/relationships/hyperlink" Target="https://www.nj.gov/cgi-bin/education/csg/15/csg1a.pl?string=GG9-127-129-12&amp;maxhits=1000" TargetMode="External"/><Relationship Id="rId3302" Type="http://schemas.openxmlformats.org/officeDocument/2006/relationships/hyperlink" Target="https://www.nj.gov/cgi-bin/education/csg/19/csg1a.pl?string=EK-8K-8751plus&amp;maxhits=1000" TargetMode="External"/><Relationship Id="rId4700" Type="http://schemas.openxmlformats.org/officeDocument/2006/relationships/hyperlink" Target="https://www.nj.gov/cgi-bin/education/csg/15/csg1a.pl?string=IK-12K-80-400&amp;maxhits=1000" TargetMode="External"/><Relationship Id="rId223" Type="http://schemas.openxmlformats.org/officeDocument/2006/relationships/hyperlink" Target="https://www.nj.gov/cgi-bin/education/csg/15/csg1a.pl?string=JK-12K-8401-750&amp;maxhits=1000" TargetMode="External"/><Relationship Id="rId4076" Type="http://schemas.openxmlformats.org/officeDocument/2006/relationships/hyperlink" Target="https://www.nj.gov/cgi-bin/education/csg/19/csg1a.pl?string=IK-12K-80-400&amp;maxhits=1000" TargetMode="External"/><Relationship Id="rId5474" Type="http://schemas.openxmlformats.org/officeDocument/2006/relationships/hyperlink" Target="https://www.nj.gov/cgi-bin/education/csg/15/csg1a.pl?string=IK-12K-80-400&amp;maxhits=1000" TargetMode="External"/><Relationship Id="rId4490" Type="http://schemas.openxmlformats.org/officeDocument/2006/relationships/hyperlink" Target="https://www.nj.gov/cgi-bin/education/csg/15/csg1a.pl?string=DK-8K-8401-750&amp;maxhits=1000" TargetMode="External"/><Relationship Id="rId5127" Type="http://schemas.openxmlformats.org/officeDocument/2006/relationships/hyperlink" Target="https://www.nj.gov/cgi-bin/education/csg/15/csg1a.pl?string=OCHARTER&amp;maxhits=1000" TargetMode="External"/><Relationship Id="rId5541" Type="http://schemas.openxmlformats.org/officeDocument/2006/relationships/hyperlink" Target="https://www.nj.gov/cgi-bin/education/csg/15/csg1a.pl?string=MK-12K-121800-3500&amp;maxhits=1000" TargetMode="External"/><Relationship Id="rId1737" Type="http://schemas.openxmlformats.org/officeDocument/2006/relationships/hyperlink" Target="https://www.nj.gov/cgi-bin/education/csg/15/csg1a.pl?string=GG9-127-129-12&amp;maxhits=1000" TargetMode="External"/><Relationship Id="rId3092" Type="http://schemas.openxmlformats.org/officeDocument/2006/relationships/hyperlink" Target="https://www.nj.gov/cgi-bin/education/csg/15/csg1a.pl?string=MK-12K-121800-3500&amp;maxhits=1000" TargetMode="External"/><Relationship Id="rId4143" Type="http://schemas.openxmlformats.org/officeDocument/2006/relationships/hyperlink" Target="https://www.nj.gov/cgi-bin/education/csg/15/csg1a.pl?string=PCSSD&amp;maxhits=1000" TargetMode="External"/><Relationship Id="rId29" Type="http://schemas.openxmlformats.org/officeDocument/2006/relationships/hyperlink" Target="https://www.nj.gov/cgi-bin/education/csg/15/csg1a.pl?string=OCHARTER&amp;maxhits=1000" TargetMode="External"/><Relationship Id="rId4210" Type="http://schemas.openxmlformats.org/officeDocument/2006/relationships/hyperlink" Target="https://www.nj.gov/cgi-bin/education/csg/15/csg1a.pl?string=LK-12K-120-1800&amp;maxhits=1000" TargetMode="External"/><Relationship Id="rId1804" Type="http://schemas.openxmlformats.org/officeDocument/2006/relationships/hyperlink" Target="https://www.nj.gov/cgi-bin/education/csg/15/csg1a.pl?string=CK-8K-80-400&amp;maxhits=1000" TargetMode="External"/><Relationship Id="rId3976" Type="http://schemas.openxmlformats.org/officeDocument/2006/relationships/hyperlink" Target="https://www.nj.gov/cgi-bin/education/csg/14/csg1a.pl?string=CK-8K-80-400&amp;maxhits=1000" TargetMode="External"/><Relationship Id="rId897" Type="http://schemas.openxmlformats.org/officeDocument/2006/relationships/hyperlink" Target="https://www.nj.gov/cgi-bin/education/csg/15/csg1a.pl?string=MK-12K-121800-3500&amp;maxhits=1000" TargetMode="External"/><Relationship Id="rId2578" Type="http://schemas.openxmlformats.org/officeDocument/2006/relationships/hyperlink" Target="https://www.nj.gov/cgi-bin/education/csg/15/csg1a.pl?string=IK-12K-80-400&amp;maxhits=1000" TargetMode="External"/><Relationship Id="rId2992" Type="http://schemas.openxmlformats.org/officeDocument/2006/relationships/hyperlink" Target="https://www.nj.gov/cgi-bin/education/csg/15/csg1a.pl?string=AK-6K-6&amp;maxhits=1000" TargetMode="External"/><Relationship Id="rId3629" Type="http://schemas.openxmlformats.org/officeDocument/2006/relationships/hyperlink" Target="https://www.nj.gov/cgi-bin/education/csg/15/csg1a.pl?string=OCHARTER&amp;maxhits=1000" TargetMode="External"/><Relationship Id="rId5051" Type="http://schemas.openxmlformats.org/officeDocument/2006/relationships/hyperlink" Target="https://www.nj.gov/cgi-bin/education/csg/15/csg1a.pl?string=MK-12K-121800-3500&amp;maxhits=1000" TargetMode="External"/><Relationship Id="rId964" Type="http://schemas.openxmlformats.org/officeDocument/2006/relationships/hyperlink" Target="https://www.nj.gov/cgi-bin/education/csg/15/csg1a.pl?string=OCHARTER&amp;maxhits=1000" TargetMode="External"/><Relationship Id="rId1594" Type="http://schemas.openxmlformats.org/officeDocument/2006/relationships/hyperlink" Target="https://www.nj.gov/cgi-bin/education/csg/19/csg1a.pl?string=GG9-127-129-12&amp;maxhits=1000" TargetMode="External"/><Relationship Id="rId2645" Type="http://schemas.openxmlformats.org/officeDocument/2006/relationships/hyperlink" Target="https://www.nj.gov/cgi-bin/education/csg/15/csg1a.pl?string=OCHARTER&amp;maxhits=1000" TargetMode="External"/><Relationship Id="rId617" Type="http://schemas.openxmlformats.org/officeDocument/2006/relationships/hyperlink" Target="https://www.nj.gov/cgi-bin/education/csg/15/csg1a.pl?string=JK-12K-8401-750&amp;maxhits=1000" TargetMode="External"/><Relationship Id="rId1247" Type="http://schemas.openxmlformats.org/officeDocument/2006/relationships/hyperlink" Target="https://www.nj.gov/cgi-bin/education/csg/15/csg1a.pl?string=OCHARTER&amp;maxhits=1000" TargetMode="External"/><Relationship Id="rId1661" Type="http://schemas.openxmlformats.org/officeDocument/2006/relationships/hyperlink" Target="https://www.nj.gov/cgi-bin/education/csg/15/csg1a.pl?string=JK-12K-8401-750&amp;maxhits=1000" TargetMode="External"/><Relationship Id="rId2712" Type="http://schemas.openxmlformats.org/officeDocument/2006/relationships/hyperlink" Target="https://www.nj.gov/cgi-bin/education/csg/15/csg1a.pl?string=EK-8K-8751plus&amp;maxhits=1000" TargetMode="External"/><Relationship Id="rId1314" Type="http://schemas.openxmlformats.org/officeDocument/2006/relationships/hyperlink" Target="https://www.nj.gov/cgi-bin/education/csg/15/csg1a.pl?string=DK-8K-8401-750&amp;maxhits=1000" TargetMode="External"/><Relationship Id="rId4884" Type="http://schemas.openxmlformats.org/officeDocument/2006/relationships/hyperlink" Target="https://www.nj.gov/cgi-bin/education/csg/17/csg1a.pl?string=OCHARTER&amp;maxhits=1000" TargetMode="External"/><Relationship Id="rId3486" Type="http://schemas.openxmlformats.org/officeDocument/2006/relationships/hyperlink" Target="https://www.nj.gov/cgi-bin/education/csg/15/csg1a.pl?string=LK-12K-120-1800&amp;maxhits=1000" TargetMode="External"/><Relationship Id="rId4537" Type="http://schemas.openxmlformats.org/officeDocument/2006/relationships/hyperlink" Target="https://www.nj.gov/cgi-bin/education/csg/15/csg1a.pl?string=MK-12K-121800-3500&amp;maxhits=1000" TargetMode="External"/><Relationship Id="rId20" Type="http://schemas.openxmlformats.org/officeDocument/2006/relationships/hyperlink" Target="https://www.nj.gov/cgi-bin/education/csg/15/csg1a.pl?string=EK-8K-8751plus&amp;maxhits=1000" TargetMode="External"/><Relationship Id="rId2088" Type="http://schemas.openxmlformats.org/officeDocument/2006/relationships/hyperlink" Target="https://www.nj.gov/cgi-bin/education/csg/15/csg1a.pl?string=QCOUNTYVOC&amp;maxhits=1000" TargetMode="External"/><Relationship Id="rId3139" Type="http://schemas.openxmlformats.org/officeDocument/2006/relationships/hyperlink" Target="https://www.nj.gov/cgi-bin/education/csg/15/csg1a.pl?string=AK-6K-6&amp;maxhits=1000" TargetMode="External"/><Relationship Id="rId4951" Type="http://schemas.openxmlformats.org/officeDocument/2006/relationships/hyperlink" Target="https://www.nj.gov/cgi-bin/education/csg/19/csg1a.pl?string=MK-12K-121800-3500&amp;maxhits=1000" TargetMode="External"/><Relationship Id="rId474" Type="http://schemas.openxmlformats.org/officeDocument/2006/relationships/hyperlink" Target="https://www.nj.gov/cgi-bin/education/csg/15/csg1a.pl?string=QCOUNTYVOC&amp;maxhits=1000" TargetMode="External"/><Relationship Id="rId2155" Type="http://schemas.openxmlformats.org/officeDocument/2006/relationships/hyperlink" Target="https://www.nj.gov/cgi-bin/education/csg/15/csg1a.pl?string=FG7-127-129-12&amp;maxhits=1000" TargetMode="External"/><Relationship Id="rId3553" Type="http://schemas.openxmlformats.org/officeDocument/2006/relationships/hyperlink" Target="https://www.nj.gov/cgi-bin/education/csg/15/csg1a.pl?string=AK-6K-6&amp;maxhits=1000" TargetMode="External"/><Relationship Id="rId4604" Type="http://schemas.openxmlformats.org/officeDocument/2006/relationships/hyperlink" Target="https://www.nj.gov/cgi-bin/education/csg/15/csg1a.pl?string=IK-12K-80-400&amp;maxhits=1000" TargetMode="External"/><Relationship Id="rId127" Type="http://schemas.openxmlformats.org/officeDocument/2006/relationships/hyperlink" Target="https://www.nj.gov/cgi-bin/education/csg/15/csg1a.pl?string=NK-12K-123500plus&amp;maxhits=1000" TargetMode="External"/><Relationship Id="rId3206" Type="http://schemas.openxmlformats.org/officeDocument/2006/relationships/hyperlink" Target="https://www.nj.gov/cgi-bin/education/csg/17/csg1a.pl?string=LK-12K-120-1800&amp;maxhits=1000" TargetMode="External"/><Relationship Id="rId3620" Type="http://schemas.openxmlformats.org/officeDocument/2006/relationships/hyperlink" Target="https://www.nj.gov/cgi-bin/education/csg/15/csg1a.pl?string=IK-12K-80-400&amp;maxhits=1000" TargetMode="External"/><Relationship Id="rId541" Type="http://schemas.openxmlformats.org/officeDocument/2006/relationships/hyperlink" Target="https://www.nj.gov/cgi-bin/education/csg/15/csg1a.pl?string=EK-8K-8751plus&amp;maxhits=1000" TargetMode="External"/><Relationship Id="rId1171" Type="http://schemas.openxmlformats.org/officeDocument/2006/relationships/hyperlink" Target="https://www.nj.gov/cgi-bin/education/csg/15/csg1a.pl?string=CK-8K-80-400&amp;maxhits=1000" TargetMode="External"/><Relationship Id="rId2222" Type="http://schemas.openxmlformats.org/officeDocument/2006/relationships/hyperlink" Target="https://www.nj.gov/cgi-bin/education/csg/15/csg1a.pl?string=NK-12K-123500plus&amp;maxhits=1000" TargetMode="External"/><Relationship Id="rId5378" Type="http://schemas.openxmlformats.org/officeDocument/2006/relationships/hyperlink" Target="https://www.nj.gov/cgi-bin/education/csg/15/csg1a.pl?string=EK-8K-8751plus&amp;maxhits=1000" TargetMode="External"/><Relationship Id="rId5792" Type="http://schemas.openxmlformats.org/officeDocument/2006/relationships/hyperlink" Target="https://www.nj.gov/cgi-bin/education/csg/19/csg1a.pl?string=IK-12K-80-400&amp;maxhits=1000" TargetMode="External"/><Relationship Id="rId1988" Type="http://schemas.openxmlformats.org/officeDocument/2006/relationships/hyperlink" Target="https://www.nj.gov/cgi-bin/education/csg/15/csg1a.pl?string=CK-8K-80-400&amp;maxhits=1000" TargetMode="External"/><Relationship Id="rId4394" Type="http://schemas.openxmlformats.org/officeDocument/2006/relationships/hyperlink" Target="https://www.nj.gov/cgi-bin/education/csg/15/csg1a.pl?string=NK-12K-123500plus&amp;maxhits=1000" TargetMode="External"/><Relationship Id="rId5445" Type="http://schemas.openxmlformats.org/officeDocument/2006/relationships/hyperlink" Target="https://www.nj.gov/cgi-bin/education/csg/15/csg1a.pl?string=NK-12K-123500plus&amp;maxhits=1000" TargetMode="External"/><Relationship Id="rId4047" Type="http://schemas.openxmlformats.org/officeDocument/2006/relationships/hyperlink" Target="https://www.nj.gov/cgi-bin/education/csg/17/csg1a.pl?string=OCHARTER&amp;maxhits=1000" TargetMode="External"/><Relationship Id="rId4461" Type="http://schemas.openxmlformats.org/officeDocument/2006/relationships/hyperlink" Target="https://www.nj.gov/cgi-bin/education/csg/15/csg1a.pl?string=OCHARTER&amp;maxhits=1000" TargetMode="External"/><Relationship Id="rId5512" Type="http://schemas.openxmlformats.org/officeDocument/2006/relationships/hyperlink" Target="https://www.nj.gov/cgi-bin/education/csg/15/csg1a.pl?string=EK-8K-8751plus&amp;maxhits=1000" TargetMode="External"/><Relationship Id="rId3063" Type="http://schemas.openxmlformats.org/officeDocument/2006/relationships/hyperlink" Target="https://www.nj.gov/cgi-bin/education/csg/15/csg1a.pl?string=EK-8K-8751plus&amp;maxhits=1000" TargetMode="External"/><Relationship Id="rId4114" Type="http://schemas.openxmlformats.org/officeDocument/2006/relationships/hyperlink" Target="https://www.nj.gov/cgi-bin/education/csg/19/csg1a.pl?string=NK-12K-123500plus&amp;maxhits=1000" TargetMode="External"/><Relationship Id="rId1708" Type="http://schemas.openxmlformats.org/officeDocument/2006/relationships/hyperlink" Target="https://www.nj.gov/cgi-bin/education/csg/15/csg1a.pl?string=NK-12K-123500plus&amp;maxhits=1000" TargetMode="External"/><Relationship Id="rId3130" Type="http://schemas.openxmlformats.org/officeDocument/2006/relationships/hyperlink" Target="https://www.nj.gov/cgi-bin/education/csg/15/csg1a.pl?string=AK-6K-6&amp;maxhits=1000" TargetMode="External"/><Relationship Id="rId2896" Type="http://schemas.openxmlformats.org/officeDocument/2006/relationships/hyperlink" Target="https://www.nj.gov/cgi-bin/education/csg/15/csg1a.pl?string=EK-8K-8751plus&amp;maxhits=1000" TargetMode="External"/><Relationship Id="rId3947" Type="http://schemas.openxmlformats.org/officeDocument/2006/relationships/hyperlink" Target="https://www.nj.gov/cgi-bin/education/csg/15/csg1a.pl?string=LK-12K-120-1800&amp;maxhits=1000" TargetMode="External"/><Relationship Id="rId868" Type="http://schemas.openxmlformats.org/officeDocument/2006/relationships/hyperlink" Target="https://www.nj.gov/cgi-bin/education/csg/15/csg1a.pl?string=MK-12K-121800-3500&amp;maxhits=1000" TargetMode="External"/><Relationship Id="rId1498" Type="http://schemas.openxmlformats.org/officeDocument/2006/relationships/hyperlink" Target="https://www.nj.gov/cgi-bin/education/csg/14/csg1a.pl?string=AK-6K-6&amp;maxhits=1000" TargetMode="External"/><Relationship Id="rId2549" Type="http://schemas.openxmlformats.org/officeDocument/2006/relationships/hyperlink" Target="https://www.nj.gov/cgi-bin/education/csg/15/csg1a.pl?string=KK-12K-8751plus&amp;maxhits=1000" TargetMode="External"/><Relationship Id="rId2963" Type="http://schemas.openxmlformats.org/officeDocument/2006/relationships/hyperlink" Target="https://www.nj.gov/cgi-bin/education/csg/15/csg1a.pl?string=NK-12K-123500plus&amp;maxhits=1000" TargetMode="External"/><Relationship Id="rId935" Type="http://schemas.openxmlformats.org/officeDocument/2006/relationships/hyperlink" Target="https://www.nj.gov/cgi-bin/education/csg/15/csg1a.pl?string=MK-12K-121800-3500&amp;maxhits=1000" TargetMode="External"/><Relationship Id="rId1565" Type="http://schemas.openxmlformats.org/officeDocument/2006/relationships/hyperlink" Target="https://www.nj.gov/cgi-bin/education/csg/17/csg1a.pl?string=OCHARTER&amp;maxhits=1000" TargetMode="External"/><Relationship Id="rId2616" Type="http://schemas.openxmlformats.org/officeDocument/2006/relationships/hyperlink" Target="https://www.nj.gov/cgi-bin/education/csg/15/csg1a.pl?string=FG7-127-129-12&amp;maxhits=1000" TargetMode="External"/><Relationship Id="rId5022" Type="http://schemas.openxmlformats.org/officeDocument/2006/relationships/hyperlink" Target="https://www.nj.gov/cgi-bin/education/csg/15/csg1a.pl?string=NK-12K-123500plus&amp;maxhits=1000" TargetMode="External"/><Relationship Id="rId1218" Type="http://schemas.openxmlformats.org/officeDocument/2006/relationships/hyperlink" Target="https://www.nj.gov/cgi-bin/education/csg/15/csg1a.pl?string=NK-12K-123500plus&amp;maxhits=1000" TargetMode="External"/><Relationship Id="rId1632" Type="http://schemas.openxmlformats.org/officeDocument/2006/relationships/hyperlink" Target="https://www.nj.gov/cgi-bin/education/csg/19/csg1a.pl?string=NK-12K-123500plus&amp;maxhits=1000" TargetMode="External"/><Relationship Id="rId4788" Type="http://schemas.openxmlformats.org/officeDocument/2006/relationships/hyperlink" Target="https://www.nj.gov/cgi-bin/education/csg/15/csg1a.pl?string=IK-12K-80-400&amp;maxhits=1000" TargetMode="External"/><Relationship Id="rId4855" Type="http://schemas.openxmlformats.org/officeDocument/2006/relationships/hyperlink" Target="https://www.nj.gov/cgi-bin/education/csg/17/csg1a.pl?string=OCHARTER&amp;maxhits=1000" TargetMode="External"/><Relationship Id="rId3457" Type="http://schemas.openxmlformats.org/officeDocument/2006/relationships/hyperlink" Target="https://www.nj.gov/cgi-bin/education/csg/15/csg1a.pl?string=IK-12K-80-400&amp;maxhits=1000" TargetMode="External"/><Relationship Id="rId3871" Type="http://schemas.openxmlformats.org/officeDocument/2006/relationships/hyperlink" Target="https://www.nj.gov/cgi-bin/education/csg/15/csg1a.pl?string=QCOUNTYVOC&amp;maxhits=1000" TargetMode="External"/><Relationship Id="rId4508" Type="http://schemas.openxmlformats.org/officeDocument/2006/relationships/hyperlink" Target="https://www.nj.gov/cgi-bin/education/csg/15/csg1a.pl?string=OCHARTER&amp;maxhits=1000" TargetMode="External"/><Relationship Id="rId4922" Type="http://schemas.openxmlformats.org/officeDocument/2006/relationships/hyperlink" Target="https://www.nj.gov/cgi-bin/education/csg/19/csg1a.pl?string=NK-12K-123500plus&amp;maxhits=1000" TargetMode="External"/><Relationship Id="rId378" Type="http://schemas.openxmlformats.org/officeDocument/2006/relationships/hyperlink" Target="https://www.nj.gov/cgi-bin/education/csg/15/csg1a.pl?string=NK-12K-123500plus&amp;maxhits=1000" TargetMode="External"/><Relationship Id="rId792" Type="http://schemas.openxmlformats.org/officeDocument/2006/relationships/hyperlink" Target="https://www.nj.gov/cgi-bin/education/csg/19/csg1a.pl?string=NK-12K-123500plus&amp;maxhits=1000" TargetMode="External"/><Relationship Id="rId2059" Type="http://schemas.openxmlformats.org/officeDocument/2006/relationships/hyperlink" Target="https://www.nj.gov/cgi-bin/education/csg/15/csg1a.pl?string=IK-12K-80-400&amp;maxhits=1000" TargetMode="External"/><Relationship Id="rId2473" Type="http://schemas.openxmlformats.org/officeDocument/2006/relationships/hyperlink" Target="https://www.nj.gov/cgi-bin/education/csg/19/csg1a.pl?string=MK-12K-121800-3500&amp;maxhits=1000" TargetMode="External"/><Relationship Id="rId3524" Type="http://schemas.openxmlformats.org/officeDocument/2006/relationships/hyperlink" Target="https://www.nj.gov/cgi-bin/education/csg/15/csg1a.pl?string=IK-12K-80-400&amp;maxhits=1000" TargetMode="External"/><Relationship Id="rId445" Type="http://schemas.openxmlformats.org/officeDocument/2006/relationships/hyperlink" Target="https://www.nj.gov/cgi-bin/education/csg/15/csg1a.pl?string=GG9-127-129-12&amp;maxhits=1000" TargetMode="External"/><Relationship Id="rId1075" Type="http://schemas.openxmlformats.org/officeDocument/2006/relationships/hyperlink" Target="https://www.nj.gov/cgi-bin/education/csg/15/csg1a.pl?string=NK-12K-123500plus&amp;maxhits=1000" TargetMode="External"/><Relationship Id="rId2126" Type="http://schemas.openxmlformats.org/officeDocument/2006/relationships/hyperlink" Target="https://www.nj.gov/cgi-bin/education/csg/15/csg1a.pl?string=DK-8K-8401-750&amp;maxhits=1000" TargetMode="External"/><Relationship Id="rId2540" Type="http://schemas.openxmlformats.org/officeDocument/2006/relationships/hyperlink" Target="https://www.nj.gov/cgi-bin/education/csg/15/csg1a.pl?string=MK-12K-121800-3500&amp;maxhits=1000" TargetMode="External"/><Relationship Id="rId5696" Type="http://schemas.openxmlformats.org/officeDocument/2006/relationships/hyperlink" Target="https://www.nj.gov/cgi-bin/education/csg/17/csg1a.pl?string=OCHARTER&amp;maxhits=1000" TargetMode="External"/><Relationship Id="rId512" Type="http://schemas.openxmlformats.org/officeDocument/2006/relationships/hyperlink" Target="https://www.nj.gov/cgi-bin/education/csg/15/csg1a.pl?string=HK-12K-6&amp;maxhits=1000" TargetMode="External"/><Relationship Id="rId1142" Type="http://schemas.openxmlformats.org/officeDocument/2006/relationships/hyperlink" Target="https://www.nj.gov/cgi-bin/education/csg/15/csg1a.pl?string=OCHARTER&amp;maxhits=1000" TargetMode="External"/><Relationship Id="rId4298" Type="http://schemas.openxmlformats.org/officeDocument/2006/relationships/hyperlink" Target="https://www.nj.gov/cgi-bin/education/csg/15/csg1a.pl?string=NK-12K-123500plus&amp;maxhits=1000" TargetMode="External"/><Relationship Id="rId5349" Type="http://schemas.openxmlformats.org/officeDocument/2006/relationships/hyperlink" Target="https://www.nj.gov/cgi-bin/education/csg/15/csg1a.pl?string=LK-12K-120-1800&amp;maxhits=1000" TargetMode="External"/><Relationship Id="rId4365" Type="http://schemas.openxmlformats.org/officeDocument/2006/relationships/hyperlink" Target="https://www.nj.gov/cgi-bin/education/csg/15/csg1a.pl?string=NK-12K-123500plus&amp;maxhits=1000" TargetMode="External"/><Relationship Id="rId5763" Type="http://schemas.openxmlformats.org/officeDocument/2006/relationships/hyperlink" Target="https://www.nj.gov/cgi-bin/education/csg/19/csg1a.pl?string=NK-12K-123500plus&amp;maxhits=1000" TargetMode="External"/><Relationship Id="rId1959" Type="http://schemas.openxmlformats.org/officeDocument/2006/relationships/hyperlink" Target="https://www.nj.gov/cgi-bin/education/csg/15/csg1a.pl?string=LK-12K-120-1800&amp;maxhits=1000" TargetMode="External"/><Relationship Id="rId4018" Type="http://schemas.openxmlformats.org/officeDocument/2006/relationships/hyperlink" Target="https://www.nj.gov/cgi-bin/education/csg/17/csg1a.pl?string=OCHARTER&amp;maxhits=1000" TargetMode="External"/><Relationship Id="rId5416" Type="http://schemas.openxmlformats.org/officeDocument/2006/relationships/hyperlink" Target="https://www.nj.gov/cgi-bin/education/csg/15/csg1a.pl?string=IK-12K-80-400&amp;maxhits=1000" TargetMode="External"/><Relationship Id="rId3381" Type="http://schemas.openxmlformats.org/officeDocument/2006/relationships/hyperlink" Target="https://www.nj.gov/cgi-bin/education/csg/15/csg1a.pl?string=MK-12K-121800-3500&amp;maxhits=1000" TargetMode="External"/><Relationship Id="rId4432" Type="http://schemas.openxmlformats.org/officeDocument/2006/relationships/hyperlink" Target="https://www.nj.gov/cgi-bin/education/csg/15/csg1a.pl?string=AK-6K-6&amp;maxhits=1000" TargetMode="External"/><Relationship Id="rId3034" Type="http://schemas.openxmlformats.org/officeDocument/2006/relationships/hyperlink" Target="https://www.nj.gov/cgi-bin/education/csg/15/csg1a.pl?string=IK-12K-80-400&amp;maxhits=1000" TargetMode="External"/><Relationship Id="rId2050" Type="http://schemas.openxmlformats.org/officeDocument/2006/relationships/hyperlink" Target="https://www.nj.gov/cgi-bin/education/csg/15/csg1a.pl?string=LK-12K-120-1800&amp;maxhits=1000" TargetMode="External"/><Relationship Id="rId3101" Type="http://schemas.openxmlformats.org/officeDocument/2006/relationships/hyperlink" Target="https://www.nj.gov/cgi-bin/education/csg/15/csg1a.pl?string=JK-12K-8401-750&amp;maxhits=1000" TargetMode="External"/><Relationship Id="rId5273" Type="http://schemas.openxmlformats.org/officeDocument/2006/relationships/hyperlink" Target="https://www.nj.gov/cgi-bin/education/csg/15/csg1a.pl?string=NK-12K-123500plus&amp;maxhits=1000" TargetMode="External"/><Relationship Id="rId839" Type="http://schemas.openxmlformats.org/officeDocument/2006/relationships/hyperlink" Target="https://www.nj.gov/cgi-bin/education/csg/15/csg1a.pl?string=JK-12K-8401-750&amp;maxhits=1000" TargetMode="External"/><Relationship Id="rId1469" Type="http://schemas.openxmlformats.org/officeDocument/2006/relationships/hyperlink" Target="https://www.nj.gov/cgi-bin/education/csg/15/csg1a.pl?string=MK-12K-121800-3500&amp;maxhits=1000" TargetMode="External"/><Relationship Id="rId2867" Type="http://schemas.openxmlformats.org/officeDocument/2006/relationships/hyperlink" Target="https://www.nj.gov/cgi-bin/education/csg/15/csg1a.pl?string=MK-12K-121800-3500&amp;maxhits=1000" TargetMode="External"/><Relationship Id="rId3918" Type="http://schemas.openxmlformats.org/officeDocument/2006/relationships/hyperlink" Target="https://www.nj.gov/cgi-bin/education/csg/15/csg1a.pl?string=MK-12K-121800-3500&amp;maxhits=1000" TargetMode="External"/><Relationship Id="rId5340" Type="http://schemas.openxmlformats.org/officeDocument/2006/relationships/hyperlink" Target="https://www.nj.gov/cgi-bin/education/csg/15/csg1a.pl?string=NK-12K-123500plus&amp;maxhits=1000" TargetMode="External"/><Relationship Id="rId1883" Type="http://schemas.openxmlformats.org/officeDocument/2006/relationships/hyperlink" Target="https://www.nj.gov/cgi-bin/education/csg/15/csg1a.pl?string=CK-8K-80-400&amp;maxhits=1000" TargetMode="External"/><Relationship Id="rId2934" Type="http://schemas.openxmlformats.org/officeDocument/2006/relationships/hyperlink" Target="https://www.nj.gov/cgi-bin/education/csg/15/csg1a.pl?string=JK-12K-8401-750&amp;maxhits=1000" TargetMode="External"/><Relationship Id="rId906" Type="http://schemas.openxmlformats.org/officeDocument/2006/relationships/hyperlink" Target="https://www.nj.gov/cgi-bin/education/csg/15/csg1a.pl?string=LK-12K-120-1800&amp;maxhits=1000" TargetMode="External"/><Relationship Id="rId1536" Type="http://schemas.openxmlformats.org/officeDocument/2006/relationships/hyperlink" Target="https://www.nj.gov/cgi-bin/education/csg/17/csg1a.pl?string=OCHARTER&amp;maxhits=1000" TargetMode="External"/><Relationship Id="rId1950" Type="http://schemas.openxmlformats.org/officeDocument/2006/relationships/hyperlink" Target="https://www.nj.gov/cgi-bin/education/csg/15/csg1a.pl?string=AK-6K-6&amp;maxhits=1000" TargetMode="External"/><Relationship Id="rId1603" Type="http://schemas.openxmlformats.org/officeDocument/2006/relationships/hyperlink" Target="https://www.nj.gov/cgi-bin/education/csg/19/csg1a.pl?string=DK-8K-8401-750&amp;maxhits=1000" TargetMode="External"/><Relationship Id="rId4759" Type="http://schemas.openxmlformats.org/officeDocument/2006/relationships/hyperlink" Target="https://www.nj.gov/cgi-bin/education/csg/15/csg1a.pl?string=NK-12K-123500plus&amp;maxhits=1000" TargetMode="External"/><Relationship Id="rId3775" Type="http://schemas.openxmlformats.org/officeDocument/2006/relationships/hyperlink" Target="https://www.nj.gov/cgi-bin/education/csg/15/csg1a.pl?string=EK-8K-8751plus&amp;maxhits=1000" TargetMode="External"/><Relationship Id="rId4826" Type="http://schemas.openxmlformats.org/officeDocument/2006/relationships/hyperlink" Target="https://www.nj.gov/cgi-bin/education/csg/17/csg1a.pl?string=OCHARTER&amp;maxhits=1000" TargetMode="External"/><Relationship Id="rId696" Type="http://schemas.openxmlformats.org/officeDocument/2006/relationships/hyperlink" Target="https://www.nj.gov/cgi-bin/education/csg/17/csg1a.pl?string=OCHARTER&amp;maxhits=1000" TargetMode="External"/><Relationship Id="rId2377" Type="http://schemas.openxmlformats.org/officeDocument/2006/relationships/hyperlink" Target="https://www.nj.gov/cgi-bin/education/csg/17/csg1a.pl?string=OCHARTER&amp;maxhits=1000" TargetMode="External"/><Relationship Id="rId2791" Type="http://schemas.openxmlformats.org/officeDocument/2006/relationships/hyperlink" Target="https://www.nj.gov/cgi-bin/education/csg/15/csg1a.pl?string=OCHARTER&amp;maxhits=1000" TargetMode="External"/><Relationship Id="rId3428" Type="http://schemas.openxmlformats.org/officeDocument/2006/relationships/hyperlink" Target="https://www.nj.gov/cgi-bin/education/csg/15/csg1a.pl?string=DK-8K-8401-750&amp;maxhits=1000" TargetMode="External"/><Relationship Id="rId349" Type="http://schemas.openxmlformats.org/officeDocument/2006/relationships/hyperlink" Target="https://www.nj.gov/cgi-bin/education/csg/15/csg1a.pl?string=BK-8K-6&amp;maxhits=1000" TargetMode="External"/><Relationship Id="rId763" Type="http://schemas.openxmlformats.org/officeDocument/2006/relationships/hyperlink" Target="https://www.nj.gov/cgi-bin/education/csg/19/csg1a.pl?string=JK-12K-8401-750&amp;maxhits=1000" TargetMode="External"/><Relationship Id="rId1393" Type="http://schemas.openxmlformats.org/officeDocument/2006/relationships/hyperlink" Target="https://www.nj.gov/cgi-bin/education/csg/15/csg1a.pl?string=KK-12K-8751plus&amp;maxhits=1000" TargetMode="External"/><Relationship Id="rId2444" Type="http://schemas.openxmlformats.org/officeDocument/2006/relationships/hyperlink" Target="https://www.nj.gov/cgi-bin/education/csg/19/csg1a.pl?string=NK-12K-123500plus&amp;maxhits=1000" TargetMode="External"/><Relationship Id="rId3842" Type="http://schemas.openxmlformats.org/officeDocument/2006/relationships/hyperlink" Target="https://www.nj.gov/cgi-bin/education/csg/15/csg1a.pl?string=EK-8K-8751plus&amp;maxhits=1000" TargetMode="External"/><Relationship Id="rId416" Type="http://schemas.openxmlformats.org/officeDocument/2006/relationships/hyperlink" Target="https://www.nj.gov/cgi-bin/education/csg/15/csg1a.pl?string=FG7-127-129-12&amp;maxhits=1000" TargetMode="External"/><Relationship Id="rId1046" Type="http://schemas.openxmlformats.org/officeDocument/2006/relationships/hyperlink" Target="https://www.nj.gov/cgi-bin/education/csg/15/csg1a.pl?string=CK-8K-80-400&amp;maxhits=1000" TargetMode="External"/><Relationship Id="rId830" Type="http://schemas.openxmlformats.org/officeDocument/2006/relationships/hyperlink" Target="https://www.nj.gov/cgi-bin/education/csg/15/csg1a.pl?string=NK-12K-123500plus&amp;maxhits=1000" TargetMode="External"/><Relationship Id="rId1460" Type="http://schemas.openxmlformats.org/officeDocument/2006/relationships/hyperlink" Target="https://www.nj.gov/cgi-bin/education/csg/15/csg1a.pl?string=IK-12K-80-400&amp;maxhits=1000" TargetMode="External"/><Relationship Id="rId2511" Type="http://schemas.openxmlformats.org/officeDocument/2006/relationships/hyperlink" Target="https://www.nj.gov/cgi-bin/education/csg/15/csg1a.pl?string=EK-8K-8751plus&amp;maxhits=1000" TargetMode="External"/><Relationship Id="rId5667" Type="http://schemas.openxmlformats.org/officeDocument/2006/relationships/hyperlink" Target="https://www.nj.gov/cgi-bin/education/csg/17/csg1a.pl?string=OCHARTER&amp;maxhits=1000" TargetMode="External"/><Relationship Id="rId1113" Type="http://schemas.openxmlformats.org/officeDocument/2006/relationships/hyperlink" Target="https://www.nj.gov/cgi-bin/education/csg/15/csg1a.pl?string=MK-12K-121800-3500&amp;maxhits=1000" TargetMode="External"/><Relationship Id="rId4269" Type="http://schemas.openxmlformats.org/officeDocument/2006/relationships/hyperlink" Target="https://www.nj.gov/cgi-bin/education/csg/15/csg1a.pl?string=EK-8K-8751plus&amp;maxhits=1000" TargetMode="External"/><Relationship Id="rId4683" Type="http://schemas.openxmlformats.org/officeDocument/2006/relationships/hyperlink" Target="https://www.nj.gov/cgi-bin/education/csg/15/csg1a.pl?string=EK-8K-8751plus&amp;maxhits=1000" TargetMode="External"/><Relationship Id="rId5734" Type="http://schemas.openxmlformats.org/officeDocument/2006/relationships/hyperlink" Target="https://www.nj.gov/cgi-bin/education/csg/19/csg1a.pl?string=GG9-127-129-12&amp;maxhits=1000" TargetMode="External"/><Relationship Id="rId3285" Type="http://schemas.openxmlformats.org/officeDocument/2006/relationships/hyperlink" Target="https://www.nj.gov/cgi-bin/education/csg/19/csg1a.pl?string=NK-12K-123500plus&amp;maxhits=1000" TargetMode="External"/><Relationship Id="rId4336" Type="http://schemas.openxmlformats.org/officeDocument/2006/relationships/hyperlink" Target="https://www.nj.gov/cgi-bin/education/csg/15/csg1a.pl?string=IK-12K-80-400&amp;maxhits=1000" TargetMode="External"/><Relationship Id="rId4750" Type="http://schemas.openxmlformats.org/officeDocument/2006/relationships/hyperlink" Target="https://www.nj.gov/cgi-bin/education/csg/15/csg1a.pl?string=MK-12K-121800-3500&amp;maxhits=1000" TargetMode="External"/><Relationship Id="rId3352" Type="http://schemas.openxmlformats.org/officeDocument/2006/relationships/hyperlink" Target="https://www.nj.gov/cgi-bin/education/csg/15/csg1a.pl?string=MK-12K-121800-3500&amp;maxhits=1000" TargetMode="External"/><Relationship Id="rId4403" Type="http://schemas.openxmlformats.org/officeDocument/2006/relationships/hyperlink" Target="https://www.nj.gov/cgi-bin/education/csg/15/csg1a.pl?string=OCHARTER&amp;maxhits=1000" TargetMode="External"/><Relationship Id="rId273" Type="http://schemas.openxmlformats.org/officeDocument/2006/relationships/hyperlink" Target="https://www.nj.gov/cgi-bin/education/csg/15/csg1a.pl?string=MK-12K-121800-3500&amp;maxhits=1000" TargetMode="External"/><Relationship Id="rId3005" Type="http://schemas.openxmlformats.org/officeDocument/2006/relationships/hyperlink" Target="https://www.nj.gov/cgi-bin/education/csg/15/csg1a.pl?string=AK-6K-6&amp;maxhits=1000" TargetMode="External"/><Relationship Id="rId340" Type="http://schemas.openxmlformats.org/officeDocument/2006/relationships/hyperlink" Target="https://www.nj.gov/cgi-bin/education/csg/15/csg1a.pl?string=EK-8K-8751plus&amp;maxhits=1000" TargetMode="External"/><Relationship Id="rId2021" Type="http://schemas.openxmlformats.org/officeDocument/2006/relationships/hyperlink" Target="https://www.nj.gov/cgi-bin/education/csg/15/csg1a.pl?string=OCHARTER&amp;maxhits=1000" TargetMode="External"/><Relationship Id="rId5177" Type="http://schemas.openxmlformats.org/officeDocument/2006/relationships/hyperlink" Target="https://www.nj.gov/cgi-bin/education/csg/15/csg1a.pl?string=AK-6K-6&amp;maxhits=1000" TargetMode="External"/><Relationship Id="rId4193" Type="http://schemas.openxmlformats.org/officeDocument/2006/relationships/hyperlink" Target="https://www.nj.gov/cgi-bin/education/csg/15/csg1a.pl?string=MK-12K-121800-3500&amp;maxhits=1000" TargetMode="External"/><Relationship Id="rId5591" Type="http://schemas.openxmlformats.org/officeDocument/2006/relationships/hyperlink" Target="https://www.nj.gov/cgi-bin/education/csg/15/csg1a.pl?string=MK-12K-121800-3500&amp;maxhits=1000" TargetMode="External"/><Relationship Id="rId1787" Type="http://schemas.openxmlformats.org/officeDocument/2006/relationships/hyperlink" Target="https://www.nj.gov/cgi-bin/education/csg/15/csg1a.pl?string=AK-6K-6&amp;maxhits=1000" TargetMode="External"/><Relationship Id="rId2838" Type="http://schemas.openxmlformats.org/officeDocument/2006/relationships/hyperlink" Target="https://www.nj.gov/cgi-bin/education/csg/15/csg1a.pl?string=DK-8K-8401-750&amp;maxhits=1000" TargetMode="External"/><Relationship Id="rId5244" Type="http://schemas.openxmlformats.org/officeDocument/2006/relationships/hyperlink" Target="https://www.nj.gov/cgi-bin/education/csg/15/csg1a.pl?string=NK-12K-123500plus&amp;maxhits=1000" TargetMode="External"/><Relationship Id="rId79" Type="http://schemas.openxmlformats.org/officeDocument/2006/relationships/hyperlink" Target="https://www.nj.gov/cgi-bin/education/csg/15/csg1a.pl?string=NK-12K-123500plus&amp;maxhits=1000" TargetMode="External"/><Relationship Id="rId1854" Type="http://schemas.openxmlformats.org/officeDocument/2006/relationships/hyperlink" Target="https://www.nj.gov/cgi-bin/education/csg/15/csg1a.pl?string=AK-6K-6&amp;maxhits=1000" TargetMode="External"/><Relationship Id="rId2905" Type="http://schemas.openxmlformats.org/officeDocument/2006/relationships/hyperlink" Target="https://www.nj.gov/cgi-bin/education/csg/15/csg1a.pl?string=LK-12K-120-1800&amp;maxhits=1000" TargetMode="External"/><Relationship Id="rId4260" Type="http://schemas.openxmlformats.org/officeDocument/2006/relationships/hyperlink" Target="https://www.nj.gov/cgi-bin/education/csg/15/csg1a.pl?string=DK-8K-8401-750&amp;maxhits=1000" TargetMode="External"/><Relationship Id="rId5311" Type="http://schemas.openxmlformats.org/officeDocument/2006/relationships/hyperlink" Target="https://www.nj.gov/cgi-bin/education/csg/15/csg1a.pl?string=CK-8K-80-400&amp;maxhits=1000" TargetMode="External"/><Relationship Id="rId1507" Type="http://schemas.openxmlformats.org/officeDocument/2006/relationships/hyperlink" Target="https://www.nj.gov/cgi-bin/education/csg/17/csg1a.pl?string=OCHARTER&amp;maxhits=1000" TargetMode="External"/><Relationship Id="rId1921" Type="http://schemas.openxmlformats.org/officeDocument/2006/relationships/hyperlink" Target="https://www.nj.gov/cgi-bin/education/csg/15/csg1a.pl?string=OCHARTER&amp;maxhits=1000" TargetMode="External"/><Relationship Id="rId3679" Type="http://schemas.openxmlformats.org/officeDocument/2006/relationships/hyperlink" Target="https://www.nj.gov/cgi-bin/education/csg/15/csg1a.pl?string=NK-12K-123500plus&amp;maxhits=1000" TargetMode="External"/><Relationship Id="rId1297" Type="http://schemas.openxmlformats.org/officeDocument/2006/relationships/hyperlink" Target="https://www.nj.gov/cgi-bin/education/csg/15/csg1a.pl?string=MK-12K-121800-3500&amp;maxhits=1000" TargetMode="External"/><Relationship Id="rId2695" Type="http://schemas.openxmlformats.org/officeDocument/2006/relationships/hyperlink" Target="https://www.nj.gov/cgi-bin/education/csg/15/csg1a.pl?string=IK-12K-80-400&amp;maxhits=1000" TargetMode="External"/><Relationship Id="rId3746" Type="http://schemas.openxmlformats.org/officeDocument/2006/relationships/hyperlink" Target="https://www.nj.gov/cgi-bin/education/csg/15/csg1a.pl?string=IK-12K-80-400&amp;maxhits=1000" TargetMode="External"/><Relationship Id="rId667" Type="http://schemas.openxmlformats.org/officeDocument/2006/relationships/hyperlink" Target="https://www.nj.gov/cgi-bin/education/csg/14/csg1a.pl?string=AK-6K-6&amp;maxhits=1000" TargetMode="External"/><Relationship Id="rId2348" Type="http://schemas.openxmlformats.org/officeDocument/2006/relationships/hyperlink" Target="https://www.nj.gov/cgi-bin/education/csg/17/csg1a.pl?string=OCHARTER&amp;maxhits=1000" TargetMode="External"/><Relationship Id="rId2762" Type="http://schemas.openxmlformats.org/officeDocument/2006/relationships/hyperlink" Target="https://www.nj.gov/cgi-bin/education/csg/15/csg1a.pl?string=FG7-127-129-12&amp;maxhits=1000" TargetMode="External"/><Relationship Id="rId3813" Type="http://schemas.openxmlformats.org/officeDocument/2006/relationships/hyperlink" Target="https://www.nj.gov/cgi-bin/education/csg/15/csg1a.pl?string=AK-6K-6&amp;maxhits=1000" TargetMode="External"/><Relationship Id="rId734" Type="http://schemas.openxmlformats.org/officeDocument/2006/relationships/hyperlink" Target="https://www.nj.gov/cgi-bin/education/csg/17/csg1a.pl?string=OCHARTER&amp;maxhits=1000" TargetMode="External"/><Relationship Id="rId1364" Type="http://schemas.openxmlformats.org/officeDocument/2006/relationships/hyperlink" Target="https://www.nj.gov/cgi-bin/education/csg/15/csg1a.pl?string=GG9-127-129-12&amp;maxhits=1000" TargetMode="External"/><Relationship Id="rId2415" Type="http://schemas.openxmlformats.org/officeDocument/2006/relationships/hyperlink" Target="https://www.nj.gov/cgi-bin/education/csg/17/csg1a.pl?string=OCHARTER&amp;maxhits=1000" TargetMode="External"/><Relationship Id="rId70" Type="http://schemas.openxmlformats.org/officeDocument/2006/relationships/hyperlink" Target="https://www.nj.gov/cgi-bin/education/csg/15/csg1a.pl?string=LK-12K-120-1800&amp;maxhits=1000" TargetMode="External"/><Relationship Id="rId801" Type="http://schemas.openxmlformats.org/officeDocument/2006/relationships/hyperlink" Target="https://www.nj.gov/cgi-bin/education/csg/19/csg1a.pl?string=NK-12K-123500plus&amp;maxhits=1000" TargetMode="External"/><Relationship Id="rId1017" Type="http://schemas.openxmlformats.org/officeDocument/2006/relationships/hyperlink" Target="https://www.nj.gov/cgi-bin/education/csg/15/csg1a.pl?string=EK-8K-8751plus&amp;maxhits=1000" TargetMode="External"/><Relationship Id="rId1431" Type="http://schemas.openxmlformats.org/officeDocument/2006/relationships/hyperlink" Target="https://www.nj.gov/cgi-bin/education/csg/15/csg1a.pl?string=OCHARTER&amp;maxhits=1000" TargetMode="External"/><Relationship Id="rId4587" Type="http://schemas.openxmlformats.org/officeDocument/2006/relationships/hyperlink" Target="https://www.nj.gov/cgi-bin/education/csg/15/csg1a.pl?string=IK-12K-80-400&amp;maxhits=1000" TargetMode="External"/><Relationship Id="rId5638" Type="http://schemas.openxmlformats.org/officeDocument/2006/relationships/hyperlink" Target="https://www.nj.gov/cgi-bin/education/csg/14/csg1a.pl?string=AK-6K-6&amp;maxhits=1000" TargetMode="External"/><Relationship Id="rId3189" Type="http://schemas.openxmlformats.org/officeDocument/2006/relationships/hyperlink" Target="https://www.nj.gov/cgi-bin/education/csg/17/csg1a.pl?string=OCHARTER&amp;maxhits=1000" TargetMode="External"/><Relationship Id="rId4654" Type="http://schemas.openxmlformats.org/officeDocument/2006/relationships/hyperlink" Target="https://www.nj.gov/cgi-bin/education/csg/15/csg1a.pl?string=LK-12K-120-1800&amp;maxhits=1000" TargetMode="External"/><Relationship Id="rId3256" Type="http://schemas.openxmlformats.org/officeDocument/2006/relationships/hyperlink" Target="https://www.nj.gov/cgi-bin/education/csg/19/csg1a.pl?string=EK-8K-8751plus&amp;maxhits=1000" TargetMode="External"/><Relationship Id="rId4307" Type="http://schemas.openxmlformats.org/officeDocument/2006/relationships/hyperlink" Target="https://www.nj.gov/cgi-bin/education/csg/15/csg1a.pl?string=OCHARTER&amp;maxhits=1000" TargetMode="External"/><Relationship Id="rId5705" Type="http://schemas.openxmlformats.org/officeDocument/2006/relationships/hyperlink" Target="https://www.nj.gov/cgi-bin/education/csg/17/csg1a.pl?string=OCHARTER&amp;maxhits=1000" TargetMode="External"/><Relationship Id="rId177" Type="http://schemas.openxmlformats.org/officeDocument/2006/relationships/hyperlink" Target="https://www.nj.gov/cgi-bin/education/csg/15/csg1a.pl?string=OCHARTER&amp;maxhits=1000" TargetMode="External"/><Relationship Id="rId591" Type="http://schemas.openxmlformats.org/officeDocument/2006/relationships/hyperlink" Target="https://www.nj.gov/cgi-bin/education/csg/15/csg1a.pl?string=GG9-127-129-12&amp;maxhits=1000" TargetMode="External"/><Relationship Id="rId2272" Type="http://schemas.openxmlformats.org/officeDocument/2006/relationships/hyperlink" Target="https://www.nj.gov/cgi-bin/education/csg/15/csg1a.pl?string=NK-12K-123500plus&amp;maxhits=1000" TargetMode="External"/><Relationship Id="rId3670" Type="http://schemas.openxmlformats.org/officeDocument/2006/relationships/hyperlink" Target="https://www.nj.gov/cgi-bin/education/csg/15/csg1a.pl?string=OCHARTER&amp;maxhits=1000" TargetMode="External"/><Relationship Id="rId4721" Type="http://schemas.openxmlformats.org/officeDocument/2006/relationships/hyperlink" Target="https://www.nj.gov/cgi-bin/education/csg/15/csg1a.pl?string=GG9-127-129-12&amp;maxhits=1000" TargetMode="External"/><Relationship Id="rId244" Type="http://schemas.openxmlformats.org/officeDocument/2006/relationships/hyperlink" Target="https://www.nj.gov/cgi-bin/education/csg/15/csg1a.pl?string=OCHARTER&amp;maxhits=1000" TargetMode="External"/><Relationship Id="rId3323" Type="http://schemas.openxmlformats.org/officeDocument/2006/relationships/hyperlink" Target="https://www.nj.gov/cgi-bin/education/csg/15/csg1a.pl?string=JK-12K-8401-750&amp;maxhits=1000" TargetMode="External"/><Relationship Id="rId5495" Type="http://schemas.openxmlformats.org/officeDocument/2006/relationships/hyperlink" Target="https://www.nj.gov/cgi-bin/education/csg/15/csg1a.pl?string=MK-12K-121800-3500&amp;maxhits=1000" TargetMode="External"/><Relationship Id="rId311" Type="http://schemas.openxmlformats.org/officeDocument/2006/relationships/hyperlink" Target="https://www.nj.gov/cgi-bin/education/csg/15/csg1a.pl?string=MK-12K-121800-3500&amp;maxhits=1000" TargetMode="External"/><Relationship Id="rId4097" Type="http://schemas.openxmlformats.org/officeDocument/2006/relationships/hyperlink" Target="https://www.nj.gov/cgi-bin/education/csg/19/csg1a.pl?string=NK-12K-123500plus&amp;maxhits=1000" TargetMode="External"/><Relationship Id="rId5148" Type="http://schemas.openxmlformats.org/officeDocument/2006/relationships/hyperlink" Target="https://www.nj.gov/cgi-bin/education/csg/15/csg1a.pl?string=IK-12K-80-400&amp;maxhits=1000" TargetMode="External"/><Relationship Id="rId5562" Type="http://schemas.openxmlformats.org/officeDocument/2006/relationships/hyperlink" Target="https://www.nj.gov/cgi-bin/education/csg/15/csg1a.pl?string=CK-8K-80-400&amp;maxhits=1000" TargetMode="External"/><Relationship Id="rId1758" Type="http://schemas.openxmlformats.org/officeDocument/2006/relationships/hyperlink" Target="https://www.nj.gov/cgi-bin/education/csg/15/csg1a.pl?string=LK-12K-120-1800&amp;maxhits=1000" TargetMode="External"/><Relationship Id="rId2809" Type="http://schemas.openxmlformats.org/officeDocument/2006/relationships/hyperlink" Target="https://www.nj.gov/cgi-bin/education/csg/15/csg1a.pl?string=OCHARTER&amp;maxhits=1000" TargetMode="External"/><Relationship Id="rId4164" Type="http://schemas.openxmlformats.org/officeDocument/2006/relationships/hyperlink" Target="https://www.nj.gov/cgi-bin/education/csg/15/csg1a.pl?string=EK-8K-8751plus&amp;maxhits=1000" TargetMode="External"/><Relationship Id="rId5215" Type="http://schemas.openxmlformats.org/officeDocument/2006/relationships/hyperlink" Target="https://www.nj.gov/cgi-bin/education/csg/15/csg1a.pl?string=NK-12K-123500plus&amp;maxhits=1000" TargetMode="External"/><Relationship Id="rId3180" Type="http://schemas.openxmlformats.org/officeDocument/2006/relationships/hyperlink" Target="https://www.nj.gov/cgi-bin/education/csg/17/csg1a.pl?string=OCHARTER&amp;maxhits=1000" TargetMode="External"/><Relationship Id="rId4231" Type="http://schemas.openxmlformats.org/officeDocument/2006/relationships/hyperlink" Target="https://www.nj.gov/cgi-bin/education/csg/15/csg1a.pl?string=MK-12K-121800-3500&amp;maxhits=1000" TargetMode="External"/><Relationship Id="rId1825" Type="http://schemas.openxmlformats.org/officeDocument/2006/relationships/hyperlink" Target="https://www.nj.gov/cgi-bin/education/csg/15/csg1a.pl?string=OCHARTER&amp;maxhits=1000" TargetMode="External"/><Relationship Id="rId3997" Type="http://schemas.openxmlformats.org/officeDocument/2006/relationships/hyperlink" Target="https://www.nj.gov/cgi-bin/education/csg/17/csg1a.pl?string=OCHARTER&amp;maxhits=1000" TargetMode="External"/><Relationship Id="rId2599" Type="http://schemas.openxmlformats.org/officeDocument/2006/relationships/hyperlink" Target="https://www.nj.gov/cgi-bin/education/csg/15/csg1a.pl?string=MK-12K-121800-3500&amp;maxhits=1000" TargetMode="External"/><Relationship Id="rId985" Type="http://schemas.openxmlformats.org/officeDocument/2006/relationships/hyperlink" Target="https://www.nj.gov/cgi-bin/education/csg/15/csg1a.pl?string=OCHARTER&amp;maxhits=1000" TargetMode="External"/><Relationship Id="rId2666" Type="http://schemas.openxmlformats.org/officeDocument/2006/relationships/hyperlink" Target="https://www.nj.gov/cgi-bin/education/csg/15/csg1a.pl?string=MK-12K-121800-3500&amp;maxhits=1000" TargetMode="External"/><Relationship Id="rId3717" Type="http://schemas.openxmlformats.org/officeDocument/2006/relationships/hyperlink" Target="https://www.nj.gov/cgi-bin/education/csg/15/csg1a.pl?string=IK-12K-80-400&amp;maxhits=1000" TargetMode="External"/><Relationship Id="rId5072" Type="http://schemas.openxmlformats.org/officeDocument/2006/relationships/hyperlink" Target="https://www.nj.gov/cgi-bin/education/csg/15/csg1a.pl?string=EK-8K-8751plus&amp;maxhits=1000" TargetMode="External"/><Relationship Id="rId638" Type="http://schemas.openxmlformats.org/officeDocument/2006/relationships/hyperlink" Target="https://www.nj.gov/cgi-bin/education/csg/15/csg1a.pl?string=AK-6K-6&amp;maxhits=1000" TargetMode="External"/><Relationship Id="rId1268" Type="http://schemas.openxmlformats.org/officeDocument/2006/relationships/hyperlink" Target="https://www.nj.gov/cgi-bin/education/csg/15/csg1a.pl?string=GG9-127-129-12&amp;maxhits=1000" TargetMode="External"/><Relationship Id="rId1682" Type="http://schemas.openxmlformats.org/officeDocument/2006/relationships/hyperlink" Target="https://www.nj.gov/cgi-bin/education/csg/15/csg1a.pl?string=IK-12K-80-400&amp;maxhits=1000" TargetMode="External"/><Relationship Id="rId2319" Type="http://schemas.openxmlformats.org/officeDocument/2006/relationships/hyperlink" Target="https://www.nj.gov/cgi-bin/education/csg/14/csg1a.pl?string=DK-8K-8401-750&amp;maxhits=1000" TargetMode="External"/><Relationship Id="rId2733" Type="http://schemas.openxmlformats.org/officeDocument/2006/relationships/hyperlink" Target="https://www.nj.gov/cgi-bin/education/csg/15/csg1a.pl?string=NK-12K-123500plus&amp;maxhits=1000" TargetMode="External"/><Relationship Id="rId705" Type="http://schemas.openxmlformats.org/officeDocument/2006/relationships/hyperlink" Target="https://www.nj.gov/cgi-bin/education/csg/17/csg1a.pl?string=OCHARTER&amp;maxhits=1000" TargetMode="External"/><Relationship Id="rId1335" Type="http://schemas.openxmlformats.org/officeDocument/2006/relationships/hyperlink" Target="https://www.nj.gov/cgi-bin/education/csg/15/csg1a.pl?string=AK-6K-6&amp;maxhits=1000" TargetMode="External"/><Relationship Id="rId2800" Type="http://schemas.openxmlformats.org/officeDocument/2006/relationships/hyperlink" Target="https://www.nj.gov/cgi-bin/education/csg/15/csg1a.pl?string=NK-12K-123500plus&amp;maxhits=1000" TargetMode="External"/><Relationship Id="rId41" Type="http://schemas.openxmlformats.org/officeDocument/2006/relationships/hyperlink" Target="https://www.nj.gov/cgi-bin/education/csg/15/csg1a.pl?string=EK-8K-8751plus&amp;maxhits=1000" TargetMode="External"/><Relationship Id="rId1402" Type="http://schemas.openxmlformats.org/officeDocument/2006/relationships/hyperlink" Target="https://www.nj.gov/cgi-bin/education/csg/15/csg1a.pl?string=QCOUNTYVOC&amp;maxhits=1000" TargetMode="External"/><Relationship Id="rId4558" Type="http://schemas.openxmlformats.org/officeDocument/2006/relationships/hyperlink" Target="https://www.nj.gov/cgi-bin/education/csg/15/csg1a.pl?string=MK-12K-121800-3500&amp;maxhits=1000" TargetMode="External"/><Relationship Id="rId4972" Type="http://schemas.openxmlformats.org/officeDocument/2006/relationships/hyperlink" Target="https://www.nj.gov/cgi-bin/education/csg/15/csg1a.pl?string=QCOUNTYVOC&amp;maxhits=1000" TargetMode="External"/><Relationship Id="rId5609" Type="http://schemas.openxmlformats.org/officeDocument/2006/relationships/hyperlink" Target="https://www.nj.gov/cgi-bin/education/csg/15/csg1a.pl?string=MK-12K-121800-3500&amp;maxhits=1000" TargetMode="External"/><Relationship Id="rId3574" Type="http://schemas.openxmlformats.org/officeDocument/2006/relationships/hyperlink" Target="https://www.nj.gov/cgi-bin/education/csg/15/csg1a.pl?string=NK-12K-123500plus&amp;maxhits=1000" TargetMode="External"/><Relationship Id="rId4625" Type="http://schemas.openxmlformats.org/officeDocument/2006/relationships/hyperlink" Target="https://www.nj.gov/cgi-bin/education/csg/15/csg1a.pl?string=IK-12K-80-400&amp;maxhits=1000" TargetMode="External"/><Relationship Id="rId495" Type="http://schemas.openxmlformats.org/officeDocument/2006/relationships/hyperlink" Target="https://www.nj.gov/cgi-bin/education/csg/15/csg1a.pl?string=IK-12K-80-400&amp;maxhits=1000" TargetMode="External"/><Relationship Id="rId2176" Type="http://schemas.openxmlformats.org/officeDocument/2006/relationships/hyperlink" Target="https://www.nj.gov/cgi-bin/education/csg/15/csg1a.pl?string=NK-12K-123500plus&amp;maxhits=1000" TargetMode="External"/><Relationship Id="rId2590" Type="http://schemas.openxmlformats.org/officeDocument/2006/relationships/hyperlink" Target="https://www.nj.gov/cgi-bin/education/csg/15/csg1a.pl?string=IK-12K-80-400&amp;maxhits=1000" TargetMode="External"/><Relationship Id="rId3227" Type="http://schemas.openxmlformats.org/officeDocument/2006/relationships/hyperlink" Target="https://www.nj.gov/cgi-bin/education/csg/17/csg1a.pl?string=OCHARTER&amp;maxhits=1000" TargetMode="External"/><Relationship Id="rId3641" Type="http://schemas.openxmlformats.org/officeDocument/2006/relationships/hyperlink" Target="https://www.nj.gov/cgi-bin/education/csg/15/csg1a.pl?string=LK-12K-120-1800&amp;maxhits=1000" TargetMode="External"/><Relationship Id="rId148" Type="http://schemas.openxmlformats.org/officeDocument/2006/relationships/hyperlink" Target="https://www.nj.gov/cgi-bin/education/csg/15/csg1a.pl?string=CK-8K-80-400&amp;maxhits=1000" TargetMode="External"/><Relationship Id="rId562" Type="http://schemas.openxmlformats.org/officeDocument/2006/relationships/hyperlink" Target="https://www.nj.gov/cgi-bin/education/csg/15/csg1a.pl?string=JK-12K-8401-750&amp;maxhits=1000" TargetMode="External"/><Relationship Id="rId1192" Type="http://schemas.openxmlformats.org/officeDocument/2006/relationships/hyperlink" Target="https://www.nj.gov/cgi-bin/education/csg/15/csg1a.pl?string=QCOUNTYVOC&amp;maxhits=1000" TargetMode="External"/><Relationship Id="rId2243" Type="http://schemas.openxmlformats.org/officeDocument/2006/relationships/hyperlink" Target="https://www.nj.gov/cgi-bin/education/csg/15/csg1a.pl?string=JK-12K-8401-750&amp;maxhits=1000" TargetMode="External"/><Relationship Id="rId5399" Type="http://schemas.openxmlformats.org/officeDocument/2006/relationships/hyperlink" Target="https://www.nj.gov/cgi-bin/education/csg/15/csg1a.pl?string=CK-8K-80-400&amp;maxhits=1000" TargetMode="External"/><Relationship Id="rId215" Type="http://schemas.openxmlformats.org/officeDocument/2006/relationships/hyperlink" Target="https://www.nj.gov/cgi-bin/education/csg/15/csg1a.pl?string=OCHARTER&amp;maxhits=1000" TargetMode="External"/><Relationship Id="rId2310" Type="http://schemas.openxmlformats.org/officeDocument/2006/relationships/hyperlink" Target="https://www.nj.gov/cgi-bin/education/csg/15/csg1a.pl?string=FG7-127-129-12&amp;maxhits=1000" TargetMode="External"/><Relationship Id="rId5466" Type="http://schemas.openxmlformats.org/officeDocument/2006/relationships/hyperlink" Target="https://www.nj.gov/cgi-bin/education/csg/15/csg1a.pl?string=NK-12K-123500plus&amp;maxhits=1000" TargetMode="External"/><Relationship Id="rId4068" Type="http://schemas.openxmlformats.org/officeDocument/2006/relationships/hyperlink" Target="https://www.nj.gov/cgi-bin/education/csg/17/csg1a.pl?string=OCHARTER&amp;maxhits=1000" TargetMode="External"/><Relationship Id="rId4482" Type="http://schemas.openxmlformats.org/officeDocument/2006/relationships/hyperlink" Target="https://www.nj.gov/cgi-bin/education/csg/15/csg1a.pl?string=CK-8K-80-400&amp;maxhits=1000" TargetMode="External"/><Relationship Id="rId5119" Type="http://schemas.openxmlformats.org/officeDocument/2006/relationships/hyperlink" Target="https://www.nj.gov/cgi-bin/education/csg/15/csg1a.pl?string=JK-12K-8401-750&amp;maxhits=1000" TargetMode="External"/><Relationship Id="rId3084" Type="http://schemas.openxmlformats.org/officeDocument/2006/relationships/hyperlink" Target="https://www.nj.gov/cgi-bin/education/csg/15/csg1a.pl?string=MK-12K-121800-3500&amp;maxhits=1000" TargetMode="External"/><Relationship Id="rId4135" Type="http://schemas.openxmlformats.org/officeDocument/2006/relationships/hyperlink" Target="https://www.nj.gov/cgi-bin/education/csg/19/csg1a.pl?string=DK-8K-8401-750&amp;maxhits=1000" TargetMode="External"/><Relationship Id="rId5533" Type="http://schemas.openxmlformats.org/officeDocument/2006/relationships/hyperlink" Target="https://www.nj.gov/cgi-bin/education/csg/15/csg1a.pl?string=KK-12K-8751plus&amp;maxhits=1000" TargetMode="External"/><Relationship Id="rId1729" Type="http://schemas.openxmlformats.org/officeDocument/2006/relationships/hyperlink" Target="https://www.nj.gov/cgi-bin/education/csg/15/csg1a.pl?string=DK-8K-8401-750&amp;maxhits=1000" TargetMode="External"/><Relationship Id="rId5600" Type="http://schemas.openxmlformats.org/officeDocument/2006/relationships/hyperlink" Target="https://www.nj.gov/cgi-bin/education/csg/15/csg1a.pl?string=IK-12K-80-400&amp;maxhits=1000" TargetMode="External"/><Relationship Id="rId3151" Type="http://schemas.openxmlformats.org/officeDocument/2006/relationships/hyperlink" Target="https://www.nj.gov/cgi-bin/education/csg/14/csg1a.pl?string=AK-6K-6&amp;maxhits=1000" TargetMode="External"/><Relationship Id="rId4202" Type="http://schemas.openxmlformats.org/officeDocument/2006/relationships/hyperlink" Target="https://www.nj.gov/cgi-bin/education/csg/15/csg1a.pl?string=MK-12K-121800-3500&amp;maxhits=1000" TargetMode="External"/><Relationship Id="rId3968" Type="http://schemas.openxmlformats.org/officeDocument/2006/relationships/hyperlink" Target="https://www.nj.gov/cgi-bin/education/csg/15/csg1a.pl?string=AK-6K-6&amp;maxhits=1000" TargetMode="External"/><Relationship Id="rId5" Type="http://schemas.openxmlformats.org/officeDocument/2006/relationships/hyperlink" Target="https://www.nj.gov/cgi-bin/education/csg/15/csg1a.pl?string=JK-12K-8401-750&amp;maxhits=1000" TargetMode="External"/><Relationship Id="rId889" Type="http://schemas.openxmlformats.org/officeDocument/2006/relationships/hyperlink" Target="https://www.nj.gov/cgi-bin/education/csg/15/csg1a.pl?string=KK-12K-8751plus&amp;maxhits=1000" TargetMode="External"/><Relationship Id="rId5390" Type="http://schemas.openxmlformats.org/officeDocument/2006/relationships/hyperlink" Target="https://www.nj.gov/cgi-bin/education/csg/15/csg1a.pl?string=LK-12K-120-1800&amp;maxhits=1000" TargetMode="External"/><Relationship Id="rId1586" Type="http://schemas.openxmlformats.org/officeDocument/2006/relationships/hyperlink" Target="https://www.nj.gov/cgi-bin/education/csg/17/csg1a.pl?string=OCHARTER&amp;maxhits=1000" TargetMode="External"/><Relationship Id="rId2984" Type="http://schemas.openxmlformats.org/officeDocument/2006/relationships/hyperlink" Target="https://www.nj.gov/cgi-bin/education/csg/15/csg1a.pl?string=AK-6K-6&amp;maxhits=1000" TargetMode="External"/><Relationship Id="rId5043" Type="http://schemas.openxmlformats.org/officeDocument/2006/relationships/hyperlink" Target="https://www.nj.gov/cgi-bin/education/csg/15/csg1a.pl?string=EK-8K-8751plus&amp;maxhits=1000" TargetMode="External"/><Relationship Id="rId609" Type="http://schemas.openxmlformats.org/officeDocument/2006/relationships/hyperlink" Target="https://www.nj.gov/cgi-bin/education/csg/15/csg1a.pl?string=OCHARTER&amp;maxhits=1000" TargetMode="External"/><Relationship Id="rId956" Type="http://schemas.openxmlformats.org/officeDocument/2006/relationships/hyperlink" Target="https://www.nj.gov/cgi-bin/education/csg/15/csg1a.pl?string=EK-8K-8751plus&amp;maxhits=1000" TargetMode="External"/><Relationship Id="rId1239" Type="http://schemas.openxmlformats.org/officeDocument/2006/relationships/hyperlink" Target="https://www.nj.gov/cgi-bin/education/csg/15/csg1a.pl?string=CK-8K-80-400&amp;maxhits=1000" TargetMode="External"/><Relationship Id="rId2637" Type="http://schemas.openxmlformats.org/officeDocument/2006/relationships/hyperlink" Target="https://www.nj.gov/cgi-bin/education/csg/15/csg1a.pl?string=EK-8K-8751plus&amp;maxhits=1000" TargetMode="External"/><Relationship Id="rId5110" Type="http://schemas.openxmlformats.org/officeDocument/2006/relationships/hyperlink" Target="https://www.nj.gov/cgi-bin/education/csg/15/csg1a.pl?string=AK-6K-6&amp;maxhits=1000" TargetMode="External"/><Relationship Id="rId1653" Type="http://schemas.openxmlformats.org/officeDocument/2006/relationships/hyperlink" Target="https://www.nj.gov/cgi-bin/education/csg/19/csg1a.pl?string=LK-12K-120-1800&amp;maxhits=1000" TargetMode="External"/><Relationship Id="rId2704" Type="http://schemas.openxmlformats.org/officeDocument/2006/relationships/hyperlink" Target="https://www.nj.gov/cgi-bin/education/csg/15/csg1a.pl?string=DK-8K-8401-750&amp;maxhits=1000" TargetMode="External"/><Relationship Id="rId1306" Type="http://schemas.openxmlformats.org/officeDocument/2006/relationships/hyperlink" Target="https://www.nj.gov/cgi-bin/education/csg/15/csg1a.pl?string=IK-12K-80-400&amp;maxhits=1000" TargetMode="External"/><Relationship Id="rId1720" Type="http://schemas.openxmlformats.org/officeDocument/2006/relationships/hyperlink" Target="https://www.nj.gov/cgi-bin/education/csg/15/csg1a.pl?string=MK-12K-121800-3500&amp;maxhits=1000" TargetMode="External"/><Relationship Id="rId4876" Type="http://schemas.openxmlformats.org/officeDocument/2006/relationships/hyperlink" Target="https://www.nj.gov/cgi-bin/education/csg/17/csg1a.pl?string=OCHARTER&amp;maxhits=1000" TargetMode="External"/><Relationship Id="rId12" Type="http://schemas.openxmlformats.org/officeDocument/2006/relationships/hyperlink" Target="https://www.nj.gov/cgi-bin/education/csg/15/csg1a.pl?string=OCHARTER&amp;maxhits=1000" TargetMode="External"/><Relationship Id="rId3478" Type="http://schemas.openxmlformats.org/officeDocument/2006/relationships/hyperlink" Target="https://www.nj.gov/cgi-bin/education/csg/15/csg1a.pl?string=MK-12K-121800-3500&amp;maxhits=1000" TargetMode="External"/><Relationship Id="rId3892" Type="http://schemas.openxmlformats.org/officeDocument/2006/relationships/hyperlink" Target="https://www.nj.gov/cgi-bin/education/csg/15/csg1a.pl?string=DK-8K-8401-750&amp;maxhits=1000" TargetMode="External"/><Relationship Id="rId4529" Type="http://schemas.openxmlformats.org/officeDocument/2006/relationships/hyperlink" Target="https://www.nj.gov/cgi-bin/education/csg/15/csg1a.pl?string=NK-12K-123500plus&amp;maxhits=1000" TargetMode="External"/><Relationship Id="rId4943" Type="http://schemas.openxmlformats.org/officeDocument/2006/relationships/hyperlink" Target="https://www.nj.gov/cgi-bin/education/csg/19/csg1a.pl?string=NK-12K-123500plus&amp;maxhits=1000" TargetMode="External"/><Relationship Id="rId399" Type="http://schemas.openxmlformats.org/officeDocument/2006/relationships/hyperlink" Target="https://www.nj.gov/cgi-bin/education/csg/15/csg1a.pl?string=NK-12K-123500plus&amp;maxhits=1000" TargetMode="External"/><Relationship Id="rId2494" Type="http://schemas.openxmlformats.org/officeDocument/2006/relationships/hyperlink" Target="https://www.nj.gov/cgi-bin/education/csg/15/csg1a.pl?string=IK-12K-80-400&amp;maxhits=1000" TargetMode="External"/><Relationship Id="rId3545" Type="http://schemas.openxmlformats.org/officeDocument/2006/relationships/hyperlink" Target="https://www.nj.gov/cgi-bin/education/csg/15/csg1a.pl?string=OCHARTER&amp;maxhits=1000" TargetMode="External"/><Relationship Id="rId466" Type="http://schemas.openxmlformats.org/officeDocument/2006/relationships/hyperlink" Target="https://www.nj.gov/cgi-bin/education/csg/15/csg1a.pl?string=MK-12K-121800-3500&amp;maxhits=1000" TargetMode="External"/><Relationship Id="rId880" Type="http://schemas.openxmlformats.org/officeDocument/2006/relationships/hyperlink" Target="https://www.nj.gov/cgi-bin/education/csg/15/csg1a.pl?string=NK-12K-123500plus&amp;maxhits=1000" TargetMode="External"/><Relationship Id="rId1096" Type="http://schemas.openxmlformats.org/officeDocument/2006/relationships/hyperlink" Target="https://www.nj.gov/cgi-bin/education/csg/15/csg1a.pl?string=OCHARTER&amp;maxhits=1000" TargetMode="External"/><Relationship Id="rId2147" Type="http://schemas.openxmlformats.org/officeDocument/2006/relationships/hyperlink" Target="https://www.nj.gov/cgi-bin/education/csg/15/csg1a.pl?string=EK-8K-8751plus&amp;maxhits=1000" TargetMode="External"/><Relationship Id="rId2561" Type="http://schemas.openxmlformats.org/officeDocument/2006/relationships/hyperlink" Target="https://www.nj.gov/cgi-bin/education/csg/15/csg1a.pl?string=AK-6K-6&amp;maxhits=1000" TargetMode="External"/><Relationship Id="rId119" Type="http://schemas.openxmlformats.org/officeDocument/2006/relationships/hyperlink" Target="https://www.nj.gov/cgi-bin/education/csg/15/csg1a.pl?string=LK-12K-120-1800&amp;maxhits=1000" TargetMode="External"/><Relationship Id="rId533" Type="http://schemas.openxmlformats.org/officeDocument/2006/relationships/hyperlink" Target="https://www.nj.gov/cgi-bin/education/csg/15/csg1a.pl?string=NK-12K-123500plus&amp;maxhits=1000" TargetMode="External"/><Relationship Id="rId1163" Type="http://schemas.openxmlformats.org/officeDocument/2006/relationships/hyperlink" Target="https://www.nj.gov/cgi-bin/education/csg/15/csg1a.pl?string=CK-8K-80-400&amp;maxhits=1000" TargetMode="External"/><Relationship Id="rId2214" Type="http://schemas.openxmlformats.org/officeDocument/2006/relationships/hyperlink" Target="https://www.nj.gov/cgi-bin/education/csg/15/csg1a.pl?string=PCSSD&amp;maxhits=1000" TargetMode="External"/><Relationship Id="rId3612" Type="http://schemas.openxmlformats.org/officeDocument/2006/relationships/hyperlink" Target="https://www.nj.gov/cgi-bin/education/csg/15/csg1a.pl?string=AK-6K-6&amp;maxhits=1000" TargetMode="External"/><Relationship Id="rId5784" Type="http://schemas.openxmlformats.org/officeDocument/2006/relationships/hyperlink" Target="https://www.nj.gov/cgi-bin/education/csg/19/csg1a.pl?string=DK-8K-8401-750&amp;maxhits=1000" TargetMode="External"/><Relationship Id="rId600" Type="http://schemas.openxmlformats.org/officeDocument/2006/relationships/hyperlink" Target="https://www.nj.gov/cgi-bin/education/csg/15/csg1a.pl?string=MK-12K-121800-3500&amp;maxhits=1000" TargetMode="External"/><Relationship Id="rId1230" Type="http://schemas.openxmlformats.org/officeDocument/2006/relationships/hyperlink" Target="https://www.nj.gov/cgi-bin/education/csg/15/csg1a.pl?string=AK-6K-6&amp;maxhits=1000" TargetMode="External"/><Relationship Id="rId4386" Type="http://schemas.openxmlformats.org/officeDocument/2006/relationships/hyperlink" Target="https://www.nj.gov/cgi-bin/education/csg/15/csg1a.pl?string=OCHARTER&amp;maxhits=1000" TargetMode="External"/><Relationship Id="rId5437" Type="http://schemas.openxmlformats.org/officeDocument/2006/relationships/hyperlink" Target="https://www.nj.gov/cgi-bin/education/csg/15/csg1a.pl?string=MK-12K-121800-3500&amp;maxhits=1000" TargetMode="External"/><Relationship Id="rId4039" Type="http://schemas.openxmlformats.org/officeDocument/2006/relationships/hyperlink" Target="https://www.nj.gov/cgi-bin/education/csg/17/csg1a.pl?string=OCHARTER&amp;maxhits=1000" TargetMode="External"/><Relationship Id="rId4453" Type="http://schemas.openxmlformats.org/officeDocument/2006/relationships/hyperlink" Target="https://www.nj.gov/cgi-bin/education/csg/15/csg1a.pl?string=MK-12K-121800-3500&amp;maxhits=1000" TargetMode="External"/><Relationship Id="rId5504" Type="http://schemas.openxmlformats.org/officeDocument/2006/relationships/hyperlink" Target="https://www.nj.gov/cgi-bin/education/csg/15/csg1a.pl?string=GG9-127-129-12&amp;maxhits=1000" TargetMode="External"/><Relationship Id="rId3055" Type="http://schemas.openxmlformats.org/officeDocument/2006/relationships/hyperlink" Target="https://www.nj.gov/cgi-bin/education/csg/15/csg1a.pl?string=LK-12K-120-1800&amp;maxhits=1000" TargetMode="External"/><Relationship Id="rId4106" Type="http://schemas.openxmlformats.org/officeDocument/2006/relationships/hyperlink" Target="https://www.nj.gov/cgi-bin/education/csg/19/csg1a.pl?string=AK-6K-6&amp;maxhits=1000" TargetMode="External"/><Relationship Id="rId4520" Type="http://schemas.openxmlformats.org/officeDocument/2006/relationships/hyperlink" Target="https://www.nj.gov/cgi-bin/education/csg/15/csg1a.pl?string=OCHARTER&amp;maxhits=1000" TargetMode="External"/><Relationship Id="rId390" Type="http://schemas.openxmlformats.org/officeDocument/2006/relationships/hyperlink" Target="https://www.nj.gov/cgi-bin/education/csg/15/csg1a.pl?string=NK-12K-123500plus&amp;maxhits=1000" TargetMode="External"/><Relationship Id="rId2071" Type="http://schemas.openxmlformats.org/officeDocument/2006/relationships/hyperlink" Target="https://www.nj.gov/cgi-bin/education/csg/15/csg1a.pl?string=MK-12K-121800-3500&amp;maxhits=1000" TargetMode="External"/><Relationship Id="rId3122" Type="http://schemas.openxmlformats.org/officeDocument/2006/relationships/hyperlink" Target="https://www.nj.gov/cgi-bin/education/csg/15/csg1a.pl?string=AK-6K-6&amp;maxhits=1000" TargetMode="External"/><Relationship Id="rId5294" Type="http://schemas.openxmlformats.org/officeDocument/2006/relationships/hyperlink" Target="https://www.nj.gov/cgi-bin/education/csg/15/csg1a.pl?string=OCHARTER&amp;maxhits=1000" TargetMode="External"/><Relationship Id="rId110" Type="http://schemas.openxmlformats.org/officeDocument/2006/relationships/hyperlink" Target="https://www.nj.gov/cgi-bin/education/csg/15/csg1a.pl?string=QCOUNTYVOC&amp;maxhits=1000" TargetMode="External"/><Relationship Id="rId2888" Type="http://schemas.openxmlformats.org/officeDocument/2006/relationships/hyperlink" Target="https://www.nj.gov/cgi-bin/education/csg/15/csg1a.pl?string=JK-12K-8401-750&amp;maxhits=1000" TargetMode="External"/><Relationship Id="rId3939" Type="http://schemas.openxmlformats.org/officeDocument/2006/relationships/hyperlink" Target="https://www.nj.gov/cgi-bin/education/csg/15/csg1a.pl?string=OCHARTER&amp;maxhits=1000" TargetMode="External"/><Relationship Id="rId2955" Type="http://schemas.openxmlformats.org/officeDocument/2006/relationships/hyperlink" Target="https://www.nj.gov/cgi-bin/education/csg/15/csg1a.pl?string=DK-8K-8401-750&amp;maxhits=1000" TargetMode="External"/><Relationship Id="rId5361" Type="http://schemas.openxmlformats.org/officeDocument/2006/relationships/hyperlink" Target="https://www.nj.gov/cgi-bin/education/csg/15/csg1a.pl?string=NK-12K-123500plus&amp;maxhits=1000" TargetMode="External"/><Relationship Id="rId927" Type="http://schemas.openxmlformats.org/officeDocument/2006/relationships/hyperlink" Target="https://www.nj.gov/cgi-bin/education/csg/15/csg1a.pl?string=LK-12K-120-1800&amp;maxhits=1000" TargetMode="External"/><Relationship Id="rId1557" Type="http://schemas.openxmlformats.org/officeDocument/2006/relationships/hyperlink" Target="https://www.nj.gov/cgi-bin/education/csg/17/csg1a.pl?string=OCHARTER&amp;maxhits=1000" TargetMode="External"/><Relationship Id="rId1971" Type="http://schemas.openxmlformats.org/officeDocument/2006/relationships/hyperlink" Target="https://www.nj.gov/cgi-bin/education/csg/15/csg1a.pl?string=QCOUNTYVOC&amp;maxhits=1000" TargetMode="External"/><Relationship Id="rId2608" Type="http://schemas.openxmlformats.org/officeDocument/2006/relationships/hyperlink" Target="https://www.nj.gov/cgi-bin/education/csg/15/csg1a.pl?string=MK-12K-121800-3500&amp;maxhits=1000" TargetMode="External"/><Relationship Id="rId5014" Type="http://schemas.openxmlformats.org/officeDocument/2006/relationships/hyperlink" Target="https://www.nj.gov/cgi-bin/education/csg/15/csg1a.pl?string=JK-12K-8401-750&amp;maxhits=1000" TargetMode="External"/><Relationship Id="rId1624" Type="http://schemas.openxmlformats.org/officeDocument/2006/relationships/hyperlink" Target="https://www.nj.gov/cgi-bin/education/csg/19/csg1a.pl?string=NK-12K-123500plus&amp;maxhits=1000" TargetMode="External"/><Relationship Id="rId4030" Type="http://schemas.openxmlformats.org/officeDocument/2006/relationships/hyperlink" Target="https://www.nj.gov/cgi-bin/education/csg/17/csg1a.pl?string=OCHARTER&amp;maxhits=1000" TargetMode="External"/><Relationship Id="rId3796" Type="http://schemas.openxmlformats.org/officeDocument/2006/relationships/hyperlink" Target="https://www.nj.gov/cgi-bin/education/csg/15/csg1a.pl?string=NK-12K-123500plus&amp;maxhits=1000" TargetMode="External"/><Relationship Id="rId2398" Type="http://schemas.openxmlformats.org/officeDocument/2006/relationships/hyperlink" Target="https://www.nj.gov/cgi-bin/education/csg/17/csg1a.pl?string=OCHARTER&amp;maxhits=1000" TargetMode="External"/><Relationship Id="rId3449" Type="http://schemas.openxmlformats.org/officeDocument/2006/relationships/hyperlink" Target="https://www.nj.gov/cgi-bin/education/csg/15/csg1a.pl?string=OCHARTER&amp;maxhits=1000" TargetMode="External"/><Relationship Id="rId4847" Type="http://schemas.openxmlformats.org/officeDocument/2006/relationships/hyperlink" Target="https://www.nj.gov/cgi-bin/education/csg/17/csg1a.pl?string=OCHARTER&amp;maxhits=1000" TargetMode="External"/><Relationship Id="rId3863" Type="http://schemas.openxmlformats.org/officeDocument/2006/relationships/hyperlink" Target="https://www.nj.gov/cgi-bin/education/csg/15/csg1a.pl?string=IK-12K-80-400&amp;maxhits=1000" TargetMode="External"/><Relationship Id="rId4914" Type="http://schemas.openxmlformats.org/officeDocument/2006/relationships/hyperlink" Target="https://www.nj.gov/cgi-bin/education/csg/19/csg1a.pl?string=AK-6K-6&amp;maxhits=1000" TargetMode="External"/><Relationship Id="rId784" Type="http://schemas.openxmlformats.org/officeDocument/2006/relationships/hyperlink" Target="https://www.nj.gov/cgi-bin/education/csg/19/csg1a.pl?string=KK-12K-8751plus&amp;maxhits=1000" TargetMode="External"/><Relationship Id="rId1067" Type="http://schemas.openxmlformats.org/officeDocument/2006/relationships/hyperlink" Target="https://www.nj.gov/cgi-bin/education/csg/15/csg1a.pl?string=OCHARTER&amp;maxhits=1000" TargetMode="External"/><Relationship Id="rId2465" Type="http://schemas.openxmlformats.org/officeDocument/2006/relationships/hyperlink" Target="https://www.nj.gov/cgi-bin/education/csg/19/csg1a.pl?string=IK-12K-80-400&amp;maxhits=1000" TargetMode="External"/><Relationship Id="rId3516" Type="http://schemas.openxmlformats.org/officeDocument/2006/relationships/hyperlink" Target="https://www.nj.gov/cgi-bin/education/csg/15/csg1a.pl?string=MK-12K-121800-3500&amp;maxhits=1000" TargetMode="External"/><Relationship Id="rId3930" Type="http://schemas.openxmlformats.org/officeDocument/2006/relationships/hyperlink" Target="https://www.nj.gov/cgi-bin/education/csg/15/csg1a.pl?string=MK-12K-121800-3500&amp;maxhits=1000" TargetMode="External"/><Relationship Id="rId437" Type="http://schemas.openxmlformats.org/officeDocument/2006/relationships/hyperlink" Target="https://www.nj.gov/cgi-bin/education/csg/15/csg1a.pl?string=DK-8K-8401-750&amp;maxhits=1000" TargetMode="External"/><Relationship Id="rId851" Type="http://schemas.openxmlformats.org/officeDocument/2006/relationships/hyperlink" Target="https://www.nj.gov/cgi-bin/education/csg/15/csg1a.pl?string=IK-12K-80-400&amp;maxhits=1000" TargetMode="External"/><Relationship Id="rId1481" Type="http://schemas.openxmlformats.org/officeDocument/2006/relationships/hyperlink" Target="https://www.nj.gov/cgi-bin/education/csg/15/csg1a.pl?string=QCOUNTYVOC&amp;maxhits=1000" TargetMode="External"/><Relationship Id="rId2118" Type="http://schemas.openxmlformats.org/officeDocument/2006/relationships/hyperlink" Target="https://www.nj.gov/cgi-bin/education/csg/15/csg1a.pl?string=GG9-127-129-12&amp;maxhits=1000" TargetMode="External"/><Relationship Id="rId2532" Type="http://schemas.openxmlformats.org/officeDocument/2006/relationships/hyperlink" Target="https://www.nj.gov/cgi-bin/education/csg/15/csg1a.pl?string=NK-12K-123500plus&amp;maxhits=1000" TargetMode="External"/><Relationship Id="rId5688" Type="http://schemas.openxmlformats.org/officeDocument/2006/relationships/hyperlink" Target="https://www.nj.gov/cgi-bin/education/csg/17/csg1a.pl?string=OCHARTER&amp;maxhits=1000" TargetMode="External"/><Relationship Id="rId504" Type="http://schemas.openxmlformats.org/officeDocument/2006/relationships/hyperlink" Target="https://www.nj.gov/cgi-bin/education/csg/15/csg1a.pl?string=IK-12K-80-400&amp;maxhits=1000" TargetMode="External"/><Relationship Id="rId1134" Type="http://schemas.openxmlformats.org/officeDocument/2006/relationships/hyperlink" Target="https://www.nj.gov/cgi-bin/education/csg/15/csg1a.pl?string=OCHARTER&amp;maxhits=1000" TargetMode="External"/><Relationship Id="rId5755" Type="http://schemas.openxmlformats.org/officeDocument/2006/relationships/hyperlink" Target="https://www.nj.gov/cgi-bin/education/csg/19/csg1a.pl?string=MK-12K-121800-3500&amp;maxhits=1000" TargetMode="External"/><Relationship Id="rId1201" Type="http://schemas.openxmlformats.org/officeDocument/2006/relationships/hyperlink" Target="https://www.nj.gov/cgi-bin/education/csg/15/csg1a.pl?string=OCHARTER&amp;maxhits=1000" TargetMode="External"/><Relationship Id="rId4357" Type="http://schemas.openxmlformats.org/officeDocument/2006/relationships/hyperlink" Target="https://www.nj.gov/cgi-bin/education/csg/15/csg1a.pl?string=GG9-127-129-12&amp;maxhits=1000" TargetMode="External"/><Relationship Id="rId4771" Type="http://schemas.openxmlformats.org/officeDocument/2006/relationships/hyperlink" Target="https://www.nj.gov/cgi-bin/education/csg/15/csg1a.pl?string=NK-12K-123500plus&amp;maxhits=1000" TargetMode="External"/><Relationship Id="rId5408" Type="http://schemas.openxmlformats.org/officeDocument/2006/relationships/hyperlink" Target="https://www.nj.gov/cgi-bin/education/csg/15/csg1a.pl?string=GG9-127-129-12&amp;maxhits=1000" TargetMode="External"/><Relationship Id="rId3373" Type="http://schemas.openxmlformats.org/officeDocument/2006/relationships/hyperlink" Target="https://www.nj.gov/cgi-bin/education/csg/15/csg1a.pl?string=KK-12K-8751plus&amp;maxhits=1000" TargetMode="External"/><Relationship Id="rId4424" Type="http://schemas.openxmlformats.org/officeDocument/2006/relationships/hyperlink" Target="https://www.nj.gov/cgi-bin/education/csg/15/csg1a.pl?string=FG7-127-129-12&amp;maxhits=1000" TargetMode="External"/><Relationship Id="rId294" Type="http://schemas.openxmlformats.org/officeDocument/2006/relationships/hyperlink" Target="https://www.nj.gov/cgi-bin/education/csg/15/csg1a.pl?string=AK-6K-6&amp;maxhits=1000" TargetMode="External"/><Relationship Id="rId3026" Type="http://schemas.openxmlformats.org/officeDocument/2006/relationships/hyperlink" Target="https://www.nj.gov/cgi-bin/education/csg/15/csg1a.pl?string=EK-8K-8751plus&amp;maxhits=1000" TargetMode="External"/><Relationship Id="rId361" Type="http://schemas.openxmlformats.org/officeDocument/2006/relationships/hyperlink" Target="https://www.nj.gov/cgi-bin/education/csg/15/csg1a.pl?string=OCHARTER&amp;maxhits=1000" TargetMode="External"/><Relationship Id="rId2042" Type="http://schemas.openxmlformats.org/officeDocument/2006/relationships/hyperlink" Target="https://www.nj.gov/cgi-bin/education/csg/15/csg1a.pl?string=JK-12K-8401-750&amp;maxhits=1000" TargetMode="External"/><Relationship Id="rId3440" Type="http://schemas.openxmlformats.org/officeDocument/2006/relationships/hyperlink" Target="https://www.nj.gov/cgi-bin/education/csg/15/csg1a.pl?string=EK-8K-8751plus&amp;maxhits=1000" TargetMode="External"/><Relationship Id="rId5198" Type="http://schemas.openxmlformats.org/officeDocument/2006/relationships/hyperlink" Target="https://www.nj.gov/cgi-bin/education/csg/15/csg1a.pl?string=OCHARTER&amp;maxhits=1000" TargetMode="External"/><Relationship Id="rId2859" Type="http://schemas.openxmlformats.org/officeDocument/2006/relationships/hyperlink" Target="https://www.nj.gov/cgi-bin/education/csg/15/csg1a.pl?string=JK-12K-8401-750&amp;maxhits=1000" TargetMode="External"/><Relationship Id="rId5265" Type="http://schemas.openxmlformats.org/officeDocument/2006/relationships/hyperlink" Target="https://www.nj.gov/cgi-bin/education/csg/15/csg1a.pl?string=AK-6K-6&amp;maxhits=1000" TargetMode="External"/><Relationship Id="rId1875" Type="http://schemas.openxmlformats.org/officeDocument/2006/relationships/hyperlink" Target="https://www.nj.gov/cgi-bin/education/csg/15/csg1a.pl?string=IK-12K-80-400&amp;maxhits=1000" TargetMode="External"/><Relationship Id="rId4281" Type="http://schemas.openxmlformats.org/officeDocument/2006/relationships/hyperlink" Target="https://www.nj.gov/cgi-bin/education/csg/15/csg1a.pl?string=DK-8K-8401-750&amp;maxhits=1000" TargetMode="External"/><Relationship Id="rId5332" Type="http://schemas.openxmlformats.org/officeDocument/2006/relationships/hyperlink" Target="https://www.nj.gov/cgi-bin/education/csg/15/csg1a.pl?string=QCOUNTYVOC&amp;maxhits=1000" TargetMode="External"/><Relationship Id="rId1528" Type="http://schemas.openxmlformats.org/officeDocument/2006/relationships/hyperlink" Target="https://www.nj.gov/cgi-bin/education/csg/17/csg1a.pl?string=OCHARTER&amp;maxhits=1000" TargetMode="External"/><Relationship Id="rId2926" Type="http://schemas.openxmlformats.org/officeDocument/2006/relationships/hyperlink" Target="https://www.nj.gov/cgi-bin/education/csg/15/csg1a.pl?string=EK-8K-8751plus&amp;maxhits=1000" TargetMode="External"/><Relationship Id="rId1942" Type="http://schemas.openxmlformats.org/officeDocument/2006/relationships/hyperlink" Target="https://www.nj.gov/cgi-bin/education/csg/15/csg1a.pl?string=PCSSD&amp;maxhits=1000" TargetMode="External"/><Relationship Id="rId4001" Type="http://schemas.openxmlformats.org/officeDocument/2006/relationships/hyperlink" Target="https://www.nj.gov/cgi-bin/education/csg/17/csg1a.pl?string=DK-8K-8401-750&amp;maxhits=1000" TargetMode="External"/><Relationship Id="rId3767" Type="http://schemas.openxmlformats.org/officeDocument/2006/relationships/hyperlink" Target="https://www.nj.gov/cgi-bin/education/csg/15/csg1a.pl?string=JK-12K-8401-750&amp;maxhits=1000" TargetMode="External"/><Relationship Id="rId4818" Type="http://schemas.openxmlformats.org/officeDocument/2006/relationships/hyperlink" Target="https://www.nj.gov/cgi-bin/education/csg/17/csg1a.pl?string=OCHARTER&amp;maxhits=1000" TargetMode="External"/><Relationship Id="rId688" Type="http://schemas.openxmlformats.org/officeDocument/2006/relationships/hyperlink" Target="https://www.nj.gov/cgi-bin/education/csg/17/csg1a.pl?string=OCHARTER&amp;maxhits=1000" TargetMode="External"/><Relationship Id="rId2369" Type="http://schemas.openxmlformats.org/officeDocument/2006/relationships/hyperlink" Target="https://www.nj.gov/cgi-bin/education/csg/17/csg1a.pl?string=OCHARTER&amp;maxhits=1000" TargetMode="External"/><Relationship Id="rId2783" Type="http://schemas.openxmlformats.org/officeDocument/2006/relationships/hyperlink" Target="https://www.nj.gov/cgi-bin/education/csg/15/csg1a.pl?string=NK-12K-123500plus&amp;maxhits=1000" TargetMode="External"/><Relationship Id="rId3834" Type="http://schemas.openxmlformats.org/officeDocument/2006/relationships/hyperlink" Target="https://www.nj.gov/cgi-bin/education/csg/15/csg1a.pl?string=JK-12K-8401-750&amp;maxhits=1000" TargetMode="External"/><Relationship Id="rId755" Type="http://schemas.openxmlformats.org/officeDocument/2006/relationships/hyperlink" Target="https://www.nj.gov/cgi-bin/education/csg/17/csg1a.pl?string=OCHARTER&amp;maxhits=1000" TargetMode="External"/><Relationship Id="rId1385" Type="http://schemas.openxmlformats.org/officeDocument/2006/relationships/hyperlink" Target="https://www.nj.gov/cgi-bin/education/csg/15/csg1a.pl?string=LK-12K-120-1800&amp;maxhits=1000" TargetMode="External"/><Relationship Id="rId2436" Type="http://schemas.openxmlformats.org/officeDocument/2006/relationships/hyperlink" Target="https://www.nj.gov/cgi-bin/education/csg/19/csg1a.pl?string=DK-8K-8401-750&amp;maxhits=1000" TargetMode="External"/><Relationship Id="rId2850" Type="http://schemas.openxmlformats.org/officeDocument/2006/relationships/hyperlink" Target="https://www.nj.gov/cgi-bin/education/csg/15/csg1a.pl?string=OCHARTER&amp;maxhits=1000" TargetMode="External"/><Relationship Id="rId91" Type="http://schemas.openxmlformats.org/officeDocument/2006/relationships/hyperlink" Target="https://www.nj.gov/cgi-bin/education/csg/15/csg1a.pl?string=MK-12K-121800-3500&amp;maxhits=1000" TargetMode="External"/><Relationship Id="rId408" Type="http://schemas.openxmlformats.org/officeDocument/2006/relationships/hyperlink" Target="https://www.nj.gov/cgi-bin/education/csg/15/csg1a.pl?string=IK-12K-80-400&amp;maxhits=1000" TargetMode="External"/><Relationship Id="rId822" Type="http://schemas.openxmlformats.org/officeDocument/2006/relationships/hyperlink" Target="https://www.nj.gov/cgi-bin/education/csg/19/csg1a.pl?string=JK-12K-8401-750&amp;maxhits=1000" TargetMode="External"/><Relationship Id="rId1038" Type="http://schemas.openxmlformats.org/officeDocument/2006/relationships/hyperlink" Target="https://www.nj.gov/cgi-bin/education/csg/15/csg1a.pl?string=LK-12K-120-1800&amp;maxhits=1000" TargetMode="External"/><Relationship Id="rId1452" Type="http://schemas.openxmlformats.org/officeDocument/2006/relationships/hyperlink" Target="https://www.nj.gov/cgi-bin/education/csg/15/csg1a.pl?string=NK-12K-123500plus&amp;maxhits=1000" TargetMode="External"/><Relationship Id="rId2503" Type="http://schemas.openxmlformats.org/officeDocument/2006/relationships/hyperlink" Target="https://www.nj.gov/cgi-bin/education/csg/15/csg1a.pl?string=JK-12K-8401-750&amp;maxhits=1000" TargetMode="External"/><Relationship Id="rId3901" Type="http://schemas.openxmlformats.org/officeDocument/2006/relationships/hyperlink" Target="https://www.nj.gov/cgi-bin/education/csg/15/csg1a.pl?string=AK-6K-6&amp;maxhits=1000" TargetMode="External"/><Relationship Id="rId5659" Type="http://schemas.openxmlformats.org/officeDocument/2006/relationships/hyperlink" Target="https://www.nj.gov/cgi-bin/education/csg/17/csg1a.pl?string=OCHARTER&amp;maxhits=1000" TargetMode="External"/><Relationship Id="rId1105" Type="http://schemas.openxmlformats.org/officeDocument/2006/relationships/hyperlink" Target="https://www.nj.gov/cgi-bin/education/csg/15/csg1a.pl?string=LK-12K-120-1800&amp;maxhits=1000" TargetMode="External"/><Relationship Id="rId3277" Type="http://schemas.openxmlformats.org/officeDocument/2006/relationships/hyperlink" Target="https://www.nj.gov/cgi-bin/education/csg/19/csg1a.pl?string=NK-12K-123500plus&amp;maxhits=1000" TargetMode="External"/><Relationship Id="rId4675" Type="http://schemas.openxmlformats.org/officeDocument/2006/relationships/hyperlink" Target="https://www.nj.gov/cgi-bin/education/csg/15/csg1a.pl?string=QCOUNTYVOC&amp;maxhits=1000" TargetMode="External"/><Relationship Id="rId5726" Type="http://schemas.openxmlformats.org/officeDocument/2006/relationships/hyperlink" Target="https://www.nj.gov/cgi-bin/education/csg/17/csg1a.pl?string=OCHARTER&amp;maxhits=1000" TargetMode="External"/><Relationship Id="rId198" Type="http://schemas.openxmlformats.org/officeDocument/2006/relationships/hyperlink" Target="https://www.nj.gov/cgi-bin/education/csg/15/csg1a.pl?string=AK-6K-6&amp;maxhits=1000" TargetMode="External"/><Relationship Id="rId3691" Type="http://schemas.openxmlformats.org/officeDocument/2006/relationships/hyperlink" Target="https://www.nj.gov/cgi-bin/education/csg/15/csg1a.pl?string=OCHARTER&amp;maxhits=1000" TargetMode="External"/><Relationship Id="rId4328" Type="http://schemas.openxmlformats.org/officeDocument/2006/relationships/hyperlink" Target="https://www.nj.gov/cgi-bin/education/csg/15/csg1a.pl?string=MK-12K-121800-3500&amp;maxhits=1000" TargetMode="External"/><Relationship Id="rId4742" Type="http://schemas.openxmlformats.org/officeDocument/2006/relationships/hyperlink" Target="https://www.nj.gov/cgi-bin/education/csg/15/csg1a.pl?string=AK-6K-6&amp;maxhits=1000" TargetMode="External"/><Relationship Id="rId2293" Type="http://schemas.openxmlformats.org/officeDocument/2006/relationships/hyperlink" Target="https://www.nj.gov/cgi-bin/education/csg/15/csg1a.pl?string=AK-6K-6&amp;maxhits=1000" TargetMode="External"/><Relationship Id="rId3344" Type="http://schemas.openxmlformats.org/officeDocument/2006/relationships/hyperlink" Target="https://www.nj.gov/cgi-bin/education/csg/15/csg1a.pl?string=MK-12K-121800-3500&amp;maxhits=1000" TargetMode="External"/><Relationship Id="rId265" Type="http://schemas.openxmlformats.org/officeDocument/2006/relationships/hyperlink" Target="https://www.nj.gov/cgi-bin/education/csg/15/csg1a.pl?string=OCHARTER&amp;maxhits=1000" TargetMode="External"/><Relationship Id="rId2360" Type="http://schemas.openxmlformats.org/officeDocument/2006/relationships/hyperlink" Target="https://www.nj.gov/cgi-bin/education/csg/17/csg1a.pl?string=OCHARTER&amp;maxhits=1000" TargetMode="External"/><Relationship Id="rId3411" Type="http://schemas.openxmlformats.org/officeDocument/2006/relationships/hyperlink" Target="https://www.nj.gov/cgi-bin/education/csg/15/csg1a.pl?string=LK-12K-120-1800&amp;maxhits=1000" TargetMode="External"/><Relationship Id="rId332" Type="http://schemas.openxmlformats.org/officeDocument/2006/relationships/hyperlink" Target="https://www.nj.gov/cgi-bin/education/csg/15/csg1a.pl?string=CK-8K-80-400&amp;maxhits=1000" TargetMode="External"/><Relationship Id="rId2013" Type="http://schemas.openxmlformats.org/officeDocument/2006/relationships/hyperlink" Target="https://www.nj.gov/cgi-bin/education/csg/15/csg1a.pl?string=NK-12K-123500plus&amp;maxhits=1000" TargetMode="External"/><Relationship Id="rId5169" Type="http://schemas.openxmlformats.org/officeDocument/2006/relationships/hyperlink" Target="https://www.nj.gov/cgi-bin/education/csg/15/csg1a.pl?string=JK-12K-8401-750&amp;maxhits=1000" TargetMode="External"/><Relationship Id="rId5583" Type="http://schemas.openxmlformats.org/officeDocument/2006/relationships/hyperlink" Target="https://www.nj.gov/cgi-bin/education/csg/15/csg1a.pl?string=LK-12K-120-1800&amp;maxhits=1000" TargetMode="External"/><Relationship Id="rId4185" Type="http://schemas.openxmlformats.org/officeDocument/2006/relationships/hyperlink" Target="https://www.nj.gov/cgi-bin/education/csg/15/csg1a.pl?string=MK-12K-121800-3500&amp;maxhits=1000" TargetMode="External"/><Relationship Id="rId5236" Type="http://schemas.openxmlformats.org/officeDocument/2006/relationships/hyperlink" Target="https://www.nj.gov/cgi-bin/education/csg/15/csg1a.pl?string=OCHARTER&amp;maxhits=1000" TargetMode="External"/><Relationship Id="rId1779" Type="http://schemas.openxmlformats.org/officeDocument/2006/relationships/hyperlink" Target="https://www.nj.gov/cgi-bin/education/csg/15/csg1a.pl?string=AK-6K-6&amp;maxhits=1000" TargetMode="External"/><Relationship Id="rId4252" Type="http://schemas.openxmlformats.org/officeDocument/2006/relationships/hyperlink" Target="https://www.nj.gov/cgi-bin/education/csg/15/csg1a.pl?string=AK-6K-6&amp;maxhits=1000" TargetMode="External"/><Relationship Id="rId5650" Type="http://schemas.openxmlformats.org/officeDocument/2006/relationships/hyperlink" Target="https://www.nj.gov/cgi-bin/education/csg/17/csg1a.pl?string=JK-12K-8401-750&amp;maxhits=1000" TargetMode="External"/><Relationship Id="rId1846" Type="http://schemas.openxmlformats.org/officeDocument/2006/relationships/hyperlink" Target="https://www.nj.gov/cgi-bin/education/csg/15/csg1a.pl?string=DK-8K-8401-750&amp;maxhits=1000" TargetMode="External"/><Relationship Id="rId5303" Type="http://schemas.openxmlformats.org/officeDocument/2006/relationships/hyperlink" Target="https://www.nj.gov/cgi-bin/education/csg/15/csg1a.pl?string=CK-8K-80-400&amp;maxhits=1000" TargetMode="External"/><Relationship Id="rId1913" Type="http://schemas.openxmlformats.org/officeDocument/2006/relationships/hyperlink" Target="https://www.nj.gov/cgi-bin/education/csg/15/csg1a.pl?string=OCHARTER&amp;maxhits=1000" TargetMode="External"/><Relationship Id="rId2687" Type="http://schemas.openxmlformats.org/officeDocument/2006/relationships/hyperlink" Target="https://www.nj.gov/cgi-bin/education/csg/15/csg1a.pl?string=AK-6K-6&amp;maxhits=1000" TargetMode="External"/><Relationship Id="rId3738" Type="http://schemas.openxmlformats.org/officeDocument/2006/relationships/hyperlink" Target="https://www.nj.gov/cgi-bin/education/csg/15/csg1a.pl?string=LK-12K-120-1800&amp;maxhits=1000" TargetMode="External"/><Relationship Id="rId5093" Type="http://schemas.openxmlformats.org/officeDocument/2006/relationships/hyperlink" Target="https://www.nj.gov/cgi-bin/education/csg/15/csg1a.pl?string=DK-8K-8401-750&amp;maxhits=1000" TargetMode="External"/><Relationship Id="rId659" Type="http://schemas.openxmlformats.org/officeDocument/2006/relationships/hyperlink" Target="https://www.nj.gov/cgi-bin/education/csg/14/csg1a.pl?string=NK-12K-123500plus&amp;maxhits=1000" TargetMode="External"/><Relationship Id="rId1289" Type="http://schemas.openxmlformats.org/officeDocument/2006/relationships/hyperlink" Target="https://www.nj.gov/cgi-bin/education/csg/15/csg1a.pl?string=EK-8K-8751plus&amp;maxhits=1000" TargetMode="External"/><Relationship Id="rId5160" Type="http://schemas.openxmlformats.org/officeDocument/2006/relationships/hyperlink" Target="https://www.nj.gov/cgi-bin/education/csg/15/csg1a.pl?string=EK-8K-8751plus&amp;maxhits=1000" TargetMode="External"/><Relationship Id="rId1356" Type="http://schemas.openxmlformats.org/officeDocument/2006/relationships/hyperlink" Target="https://www.nj.gov/cgi-bin/education/csg/15/csg1a.pl?string=OCHARTER&amp;maxhits=1000" TargetMode="External"/><Relationship Id="rId2754" Type="http://schemas.openxmlformats.org/officeDocument/2006/relationships/hyperlink" Target="https://www.nj.gov/cgi-bin/education/csg/15/csg1a.pl?string=OCHARTER&amp;maxhits=1000" TargetMode="External"/><Relationship Id="rId3805" Type="http://schemas.openxmlformats.org/officeDocument/2006/relationships/hyperlink" Target="https://www.nj.gov/cgi-bin/education/csg/15/csg1a.pl?string=EK-8K-8751plus&amp;maxhits=1000" TargetMode="External"/><Relationship Id="rId726" Type="http://schemas.openxmlformats.org/officeDocument/2006/relationships/hyperlink" Target="https://www.nj.gov/cgi-bin/education/csg/17/csg1a.pl?string=OCHARTER&amp;maxhits=1000" TargetMode="External"/><Relationship Id="rId1009" Type="http://schemas.openxmlformats.org/officeDocument/2006/relationships/hyperlink" Target="https://www.nj.gov/cgi-bin/education/csg/15/csg1a.pl?string=OCHARTER&amp;maxhits=1000" TargetMode="External"/><Relationship Id="rId1770" Type="http://schemas.openxmlformats.org/officeDocument/2006/relationships/hyperlink" Target="https://www.nj.gov/cgi-bin/education/csg/15/csg1a.pl?string=IK-12K-80-400&amp;maxhits=1000" TargetMode="External"/><Relationship Id="rId2407" Type="http://schemas.openxmlformats.org/officeDocument/2006/relationships/hyperlink" Target="https://www.nj.gov/cgi-bin/education/csg/17/csg1a.pl?string=OCHARTER&amp;maxhits=1000" TargetMode="External"/><Relationship Id="rId2821" Type="http://schemas.openxmlformats.org/officeDocument/2006/relationships/hyperlink" Target="https://www.nj.gov/cgi-bin/education/csg/15/csg1a.pl?string=CK-8K-80-400&amp;maxhits=1000" TargetMode="External"/><Relationship Id="rId62" Type="http://schemas.openxmlformats.org/officeDocument/2006/relationships/hyperlink" Target="https://www.nj.gov/cgi-bin/education/csg/15/csg1a.pl?string=MK-12K-121800-3500&amp;maxhits=1000" TargetMode="External"/><Relationship Id="rId1423" Type="http://schemas.openxmlformats.org/officeDocument/2006/relationships/hyperlink" Target="https://www.nj.gov/cgi-bin/education/csg/15/csg1a.pl?string=GG9-127-129-12&amp;maxhits=1000" TargetMode="External"/><Relationship Id="rId4579" Type="http://schemas.openxmlformats.org/officeDocument/2006/relationships/hyperlink" Target="https://www.nj.gov/cgi-bin/education/csg/15/csg1a.pl?string=OCHARTER&amp;maxhits=1000" TargetMode="External"/><Relationship Id="rId4993" Type="http://schemas.openxmlformats.org/officeDocument/2006/relationships/hyperlink" Target="https://www.nj.gov/cgi-bin/education/csg/15/csg1a.pl?string=KK-12K-8751plus&amp;maxhits=1000" TargetMode="External"/><Relationship Id="rId3595" Type="http://schemas.openxmlformats.org/officeDocument/2006/relationships/hyperlink" Target="https://www.nj.gov/cgi-bin/education/csg/15/csg1a.pl?string=AK-6K-6&amp;maxhits=1000" TargetMode="External"/><Relationship Id="rId4646" Type="http://schemas.openxmlformats.org/officeDocument/2006/relationships/hyperlink" Target="https://www.nj.gov/cgi-bin/education/csg/15/csg1a.pl?string=IK-12K-80-400&amp;maxhits=1000" TargetMode="External"/><Relationship Id="rId2197" Type="http://schemas.openxmlformats.org/officeDocument/2006/relationships/hyperlink" Target="https://www.nj.gov/cgi-bin/education/csg/15/csg1a.pl?string=EK-8K-8751plus&amp;maxhits=1000" TargetMode="External"/><Relationship Id="rId3248" Type="http://schemas.openxmlformats.org/officeDocument/2006/relationships/hyperlink" Target="https://www.nj.gov/cgi-bin/education/csg/19/csg1a.pl?string=IK-12K-80-400&amp;maxhits=1000" TargetMode="External"/><Relationship Id="rId3662" Type="http://schemas.openxmlformats.org/officeDocument/2006/relationships/hyperlink" Target="https://www.nj.gov/cgi-bin/education/csg/15/csg1a.pl?string=DK-8K-8401-750&amp;maxhits=1000" TargetMode="External"/><Relationship Id="rId4713" Type="http://schemas.openxmlformats.org/officeDocument/2006/relationships/hyperlink" Target="https://www.nj.gov/cgi-bin/education/csg/15/csg1a.pl?string=MK-12K-121800-3500&amp;maxhits=1000" TargetMode="External"/><Relationship Id="rId169" Type="http://schemas.openxmlformats.org/officeDocument/2006/relationships/hyperlink" Target="https://www.nj.gov/cgi-bin/education/csg/15/csg1a.pl?string=OCHARTER&amp;maxhits=1000" TargetMode="External"/><Relationship Id="rId583" Type="http://schemas.openxmlformats.org/officeDocument/2006/relationships/hyperlink" Target="https://www.nj.gov/cgi-bin/education/csg/15/csg1a.pl?string=EK-8K-8751plus&amp;maxhits=1000" TargetMode="External"/><Relationship Id="rId2264" Type="http://schemas.openxmlformats.org/officeDocument/2006/relationships/hyperlink" Target="https://www.nj.gov/cgi-bin/education/csg/15/csg1a.pl?string=MK-12K-121800-3500&amp;maxhits=1000" TargetMode="External"/><Relationship Id="rId3315" Type="http://schemas.openxmlformats.org/officeDocument/2006/relationships/hyperlink" Target="https://www.nj.gov/cgi-bin/education/csg/15/csg1a.pl?string=PCSSD&amp;maxhits=1000" TargetMode="External"/><Relationship Id="rId236" Type="http://schemas.openxmlformats.org/officeDocument/2006/relationships/hyperlink" Target="https://www.nj.gov/cgi-bin/education/csg/15/csg1a.pl?string=NK-12K-123500plus&amp;maxhits=1000" TargetMode="External"/><Relationship Id="rId650" Type="http://schemas.openxmlformats.org/officeDocument/2006/relationships/hyperlink" Target="https://www.nj.gov/cgi-bin/education/csg/15/csg1a.pl?string=IK-12K-80-400&amp;maxhits=1000" TargetMode="External"/><Relationship Id="rId1280" Type="http://schemas.openxmlformats.org/officeDocument/2006/relationships/hyperlink" Target="https://www.nj.gov/cgi-bin/education/csg/15/csg1a.pl?string=NK-12K-123500plus&amp;maxhits=1000" TargetMode="External"/><Relationship Id="rId2331" Type="http://schemas.openxmlformats.org/officeDocument/2006/relationships/hyperlink" Target="https://www.nj.gov/cgi-bin/education/csg/14/csg1a.pl?string=EK-8K-8751plus&amp;maxhits=1000" TargetMode="External"/><Relationship Id="rId5487" Type="http://schemas.openxmlformats.org/officeDocument/2006/relationships/hyperlink" Target="https://www.nj.gov/cgi-bin/education/csg/15/csg1a.pl?string=AK-6K-6&amp;maxhits=1000" TargetMode="External"/><Relationship Id="rId303" Type="http://schemas.openxmlformats.org/officeDocument/2006/relationships/hyperlink" Target="https://www.nj.gov/cgi-bin/education/csg/15/csg1a.pl?string=LK-12K-120-1800&amp;maxhits=1000" TargetMode="External"/><Relationship Id="rId4089" Type="http://schemas.openxmlformats.org/officeDocument/2006/relationships/hyperlink" Target="https://www.nj.gov/cgi-bin/education/csg/19/csg1a.pl?string=NK-12K-123500plus&amp;maxhits=1000" TargetMode="External"/><Relationship Id="rId5554" Type="http://schemas.openxmlformats.org/officeDocument/2006/relationships/hyperlink" Target="https://www.nj.gov/cgi-bin/education/csg/15/csg1a.pl?string=AK-6K-6&amp;maxhits=1000" TargetMode="External"/><Relationship Id="rId1000" Type="http://schemas.openxmlformats.org/officeDocument/2006/relationships/hyperlink" Target="https://www.nj.gov/cgi-bin/education/csg/15/csg1a.pl?string=MK-12K-121800-3500&amp;maxhits=1000" TargetMode="External"/><Relationship Id="rId4156" Type="http://schemas.openxmlformats.org/officeDocument/2006/relationships/hyperlink" Target="https://www.nj.gov/cgi-bin/education/csg/15/csg1a.pl?string=NK-12K-123500plus&amp;maxhits=1000" TargetMode="External"/><Relationship Id="rId4570" Type="http://schemas.openxmlformats.org/officeDocument/2006/relationships/hyperlink" Target="https://www.nj.gov/cgi-bin/education/csg/15/csg1a.pl?string=KK-12K-8751plus&amp;maxhits=1000" TargetMode="External"/><Relationship Id="rId5207" Type="http://schemas.openxmlformats.org/officeDocument/2006/relationships/hyperlink" Target="https://www.nj.gov/cgi-bin/education/csg/15/csg1a.pl?string=OCHARTER&amp;maxhits=1000" TargetMode="External"/><Relationship Id="rId5621" Type="http://schemas.openxmlformats.org/officeDocument/2006/relationships/hyperlink" Target="https://www.nj.gov/cgi-bin/education/csg/15/csg1a.pl?string=QCOUNTYVOC&amp;maxhits=1000" TargetMode="External"/><Relationship Id="rId1817" Type="http://schemas.openxmlformats.org/officeDocument/2006/relationships/hyperlink" Target="https://www.nj.gov/cgi-bin/education/csg/15/csg1a.pl?string=OCHARTER&amp;maxhits=1000" TargetMode="External"/><Relationship Id="rId3172" Type="http://schemas.openxmlformats.org/officeDocument/2006/relationships/hyperlink" Target="https://www.nj.gov/cgi-bin/education/csg/17/csg1a.pl?string=OCHARTER&amp;maxhits=1000" TargetMode="External"/><Relationship Id="rId4223" Type="http://schemas.openxmlformats.org/officeDocument/2006/relationships/hyperlink" Target="https://www.nj.gov/cgi-bin/education/csg/15/csg1a.pl?string=MK-12K-121800-3500&amp;maxhits=1000" TargetMode="External"/><Relationship Id="rId160" Type="http://schemas.openxmlformats.org/officeDocument/2006/relationships/hyperlink" Target="https://www.nj.gov/cgi-bin/education/csg/15/csg1a.pl?string=QCOUNTYVOC&amp;maxhits=1000" TargetMode="External"/><Relationship Id="rId3989" Type="http://schemas.openxmlformats.org/officeDocument/2006/relationships/hyperlink" Target="https://www.nj.gov/cgi-bin/education/csg/14/csg1a.pl?string=KK-12K-8751plus&amp;maxhits=1000" TargetMode="External"/><Relationship Id="rId5064" Type="http://schemas.openxmlformats.org/officeDocument/2006/relationships/hyperlink" Target="https://www.nj.gov/cgi-bin/education/csg/15/csg1a.pl?string=NK-12K-123500plus&amp;maxhits=1000" TargetMode="External"/><Relationship Id="rId977" Type="http://schemas.openxmlformats.org/officeDocument/2006/relationships/hyperlink" Target="https://www.nj.gov/cgi-bin/education/csg/15/csg1a.pl?string=OCHARTER&amp;maxhits=1000" TargetMode="External"/><Relationship Id="rId2658" Type="http://schemas.openxmlformats.org/officeDocument/2006/relationships/hyperlink" Target="https://www.nj.gov/cgi-bin/education/csg/15/csg1a.pl?string=LK-12K-120-1800&amp;maxhits=1000" TargetMode="External"/><Relationship Id="rId3709" Type="http://schemas.openxmlformats.org/officeDocument/2006/relationships/hyperlink" Target="https://www.nj.gov/cgi-bin/education/csg/15/csg1a.pl?string=MK-12K-121800-3500&amp;maxhits=1000" TargetMode="External"/><Relationship Id="rId4080" Type="http://schemas.openxmlformats.org/officeDocument/2006/relationships/hyperlink" Target="https://www.nj.gov/cgi-bin/education/csg/19/csg1a.pl?string=EK-8K-8751plus&amp;maxhits=1000" TargetMode="External"/><Relationship Id="rId1674" Type="http://schemas.openxmlformats.org/officeDocument/2006/relationships/hyperlink" Target="https://www.nj.gov/cgi-bin/education/csg/15/csg1a.pl?string=GG9-127-129-12&amp;maxhits=1000" TargetMode="External"/><Relationship Id="rId2725" Type="http://schemas.openxmlformats.org/officeDocument/2006/relationships/hyperlink" Target="https://www.nj.gov/cgi-bin/education/csg/15/csg1a.pl?string=AK-6K-6&amp;maxhits=1000" TargetMode="External"/><Relationship Id="rId5131" Type="http://schemas.openxmlformats.org/officeDocument/2006/relationships/hyperlink" Target="https://www.nj.gov/cgi-bin/education/csg/15/csg1a.pl?string=NK-12K-123500plus&amp;maxhits=1000" TargetMode="External"/><Relationship Id="rId1327" Type="http://schemas.openxmlformats.org/officeDocument/2006/relationships/hyperlink" Target="https://www.nj.gov/cgi-bin/education/csg/15/csg1a.pl?string=FG7-127-129-12&amp;maxhits=1000" TargetMode="External"/><Relationship Id="rId1741" Type="http://schemas.openxmlformats.org/officeDocument/2006/relationships/hyperlink" Target="https://www.nj.gov/cgi-bin/education/csg/15/csg1a.pl?string=MK-12K-121800-3500&amp;maxhits=1000" TargetMode="External"/><Relationship Id="rId4897" Type="http://schemas.openxmlformats.org/officeDocument/2006/relationships/hyperlink" Target="https://www.nj.gov/cgi-bin/education/csg/17/csg1a.pl?string=OCHARTER&amp;maxhits=1000" TargetMode="External"/><Relationship Id="rId33" Type="http://schemas.openxmlformats.org/officeDocument/2006/relationships/hyperlink" Target="https://www.nj.gov/cgi-bin/education/csg/15/csg1a.pl?string=LK-12K-120-1800&amp;maxhits=1000" TargetMode="External"/><Relationship Id="rId3499" Type="http://schemas.openxmlformats.org/officeDocument/2006/relationships/hyperlink" Target="https://www.nj.gov/cgi-bin/education/csg/15/csg1a.pl?string=NK-12K-123500plus&amp;maxhits=1000" TargetMode="External"/><Relationship Id="rId3566" Type="http://schemas.openxmlformats.org/officeDocument/2006/relationships/hyperlink" Target="https://www.nj.gov/cgi-bin/education/csg/15/csg1a.pl?string=NK-12K-123500plus&amp;maxhits=1000" TargetMode="External"/><Relationship Id="rId4964" Type="http://schemas.openxmlformats.org/officeDocument/2006/relationships/hyperlink" Target="https://www.nj.gov/cgi-bin/education/csg/19/csg1a.pl?string=IK-12K-80-400&amp;maxhits=1000" TargetMode="External"/><Relationship Id="rId487" Type="http://schemas.openxmlformats.org/officeDocument/2006/relationships/hyperlink" Target="https://www.nj.gov/cgi-bin/education/csg/15/csg1a.pl?string=EK-8K-8751plus&amp;maxhits=1000" TargetMode="External"/><Relationship Id="rId2168" Type="http://schemas.openxmlformats.org/officeDocument/2006/relationships/hyperlink" Target="https://www.nj.gov/cgi-bin/education/csg/15/csg1a.pl?string=HK-12K-6&amp;maxhits=1000" TargetMode="External"/><Relationship Id="rId3219" Type="http://schemas.openxmlformats.org/officeDocument/2006/relationships/hyperlink" Target="https://www.nj.gov/cgi-bin/education/csg/17/csg1a.pl?string=OCHARTER&amp;maxhits=1000" TargetMode="External"/><Relationship Id="rId3980" Type="http://schemas.openxmlformats.org/officeDocument/2006/relationships/hyperlink" Target="https://www.nj.gov/cgi-bin/education/csg/14/csg1a.pl?string=FG7-127-129-12&amp;maxhits=1000" TargetMode="External"/><Relationship Id="rId4617" Type="http://schemas.openxmlformats.org/officeDocument/2006/relationships/hyperlink" Target="https://www.nj.gov/cgi-bin/education/csg/15/csg1a.pl?string=NK-12K-123500plus&amp;maxhits=1000" TargetMode="External"/><Relationship Id="rId1184" Type="http://schemas.openxmlformats.org/officeDocument/2006/relationships/hyperlink" Target="https://www.nj.gov/cgi-bin/education/csg/15/csg1a.pl?string=NK-12K-123500plus&amp;maxhits=1000" TargetMode="External"/><Relationship Id="rId2582" Type="http://schemas.openxmlformats.org/officeDocument/2006/relationships/hyperlink" Target="https://www.nj.gov/cgi-bin/education/csg/15/csg1a.pl?string=EK-8K-8751plus&amp;maxhits=1000" TargetMode="External"/><Relationship Id="rId3633" Type="http://schemas.openxmlformats.org/officeDocument/2006/relationships/hyperlink" Target="https://www.nj.gov/cgi-bin/education/csg/15/csg1a.pl?string=OCHARTER&amp;maxhits=1000" TargetMode="External"/><Relationship Id="rId554" Type="http://schemas.openxmlformats.org/officeDocument/2006/relationships/hyperlink" Target="https://www.nj.gov/cgi-bin/education/csg/15/csg1a.pl?string=LK-12K-120-1800&amp;maxhits=1000" TargetMode="External"/><Relationship Id="rId2235" Type="http://schemas.openxmlformats.org/officeDocument/2006/relationships/hyperlink" Target="https://www.nj.gov/cgi-bin/education/csg/15/csg1a.pl?string=EK-8K-8751plus&amp;maxhits=1000" TargetMode="External"/><Relationship Id="rId3700" Type="http://schemas.openxmlformats.org/officeDocument/2006/relationships/hyperlink" Target="https://www.nj.gov/cgi-bin/education/csg/15/csg1a.pl?string=NK-12K-123500plus&amp;maxhits=1000" TargetMode="External"/><Relationship Id="rId207" Type="http://schemas.openxmlformats.org/officeDocument/2006/relationships/hyperlink" Target="https://www.nj.gov/cgi-bin/education/csg/15/csg1a.pl?string=IK-12K-80-400&amp;maxhits=1000" TargetMode="External"/><Relationship Id="rId621" Type="http://schemas.openxmlformats.org/officeDocument/2006/relationships/hyperlink" Target="https://www.nj.gov/cgi-bin/education/csg/15/csg1a.pl?string=NK-12K-123500plus&amp;maxhits=1000" TargetMode="External"/><Relationship Id="rId1251" Type="http://schemas.openxmlformats.org/officeDocument/2006/relationships/hyperlink" Target="https://www.nj.gov/cgi-bin/education/csg/15/csg1a.pl?string=EK-8K-8751plus&amp;maxhits=1000" TargetMode="External"/><Relationship Id="rId2302" Type="http://schemas.openxmlformats.org/officeDocument/2006/relationships/hyperlink" Target="https://www.nj.gov/cgi-bin/education/csg/15/csg1a.pl?string=AK-6K-6&amp;maxhits=1000" TargetMode="External"/><Relationship Id="rId5458" Type="http://schemas.openxmlformats.org/officeDocument/2006/relationships/hyperlink" Target="https://www.nj.gov/cgi-bin/education/csg/15/csg1a.pl?string=OCHARTER&amp;maxhits=1000" TargetMode="External"/><Relationship Id="rId4474" Type="http://schemas.openxmlformats.org/officeDocument/2006/relationships/hyperlink" Target="https://www.nj.gov/cgi-bin/education/csg/15/csg1a.pl?string=CK-8K-80-400&amp;maxhits=1000" TargetMode="External"/><Relationship Id="rId5525" Type="http://schemas.openxmlformats.org/officeDocument/2006/relationships/hyperlink" Target="https://www.nj.gov/cgi-bin/education/csg/15/csg1a.pl?string=LK-12K-120-1800&amp;maxhits=1000" TargetMode="External"/><Relationship Id="rId3076" Type="http://schemas.openxmlformats.org/officeDocument/2006/relationships/hyperlink" Target="https://www.nj.gov/cgi-bin/education/csg/15/csg1a.pl?string=LK-12K-120-1800&amp;maxhits=1000" TargetMode="External"/><Relationship Id="rId3490" Type="http://schemas.openxmlformats.org/officeDocument/2006/relationships/hyperlink" Target="https://www.nj.gov/cgi-bin/education/csg/15/csg1a.pl?string=OCHARTER&amp;maxhits=1000" TargetMode="External"/><Relationship Id="rId4127" Type="http://schemas.openxmlformats.org/officeDocument/2006/relationships/hyperlink" Target="https://www.nj.gov/cgi-bin/education/csg/19/csg1a.pl?string=DK-8K-8401-750&amp;maxhits=1000" TargetMode="External"/><Relationship Id="rId4541" Type="http://schemas.openxmlformats.org/officeDocument/2006/relationships/hyperlink" Target="https://www.nj.gov/cgi-bin/education/csg/15/csg1a.pl?string=MK-12K-121800-3500&amp;maxhits=1000" TargetMode="External"/><Relationship Id="rId2092" Type="http://schemas.openxmlformats.org/officeDocument/2006/relationships/hyperlink" Target="https://www.nj.gov/cgi-bin/education/csg/15/csg1a.pl?string=NK-12K-123500plus&amp;maxhits=1000" TargetMode="External"/><Relationship Id="rId3143" Type="http://schemas.openxmlformats.org/officeDocument/2006/relationships/hyperlink" Target="https://www.nj.gov/cgi-bin/education/csg/14/csg1a.pl?string=NK-12K-123500plus&amp;maxhits=1000" TargetMode="External"/><Relationship Id="rId131" Type="http://schemas.openxmlformats.org/officeDocument/2006/relationships/hyperlink" Target="https://www.nj.gov/cgi-bin/education/csg/15/csg1a.pl?string=AK-6K-6&amp;maxhits=1000" TargetMode="External"/><Relationship Id="rId3210" Type="http://schemas.openxmlformats.org/officeDocument/2006/relationships/hyperlink" Target="https://www.nj.gov/cgi-bin/education/csg/17/csg1a.pl?string=OCHARTER&amp;maxhits=1000" TargetMode="External"/><Relationship Id="rId2976" Type="http://schemas.openxmlformats.org/officeDocument/2006/relationships/hyperlink" Target="https://www.nj.gov/cgi-bin/education/csg/15/csg1a.pl?string=GG9-127-129-12&amp;maxhits=1000" TargetMode="External"/><Relationship Id="rId5382" Type="http://schemas.openxmlformats.org/officeDocument/2006/relationships/hyperlink" Target="https://www.nj.gov/cgi-bin/education/csg/15/csg1a.pl?string=EK-8K-8751plus&amp;maxhits=1000" TargetMode="External"/><Relationship Id="rId948" Type="http://schemas.openxmlformats.org/officeDocument/2006/relationships/hyperlink" Target="https://www.nj.gov/cgi-bin/education/csg/15/csg1a.pl?string=DK-8K-8401-750&amp;maxhits=1000" TargetMode="External"/><Relationship Id="rId1578" Type="http://schemas.openxmlformats.org/officeDocument/2006/relationships/hyperlink" Target="https://www.nj.gov/cgi-bin/education/csg/17/csg1a.pl?string=OCHARTER&amp;maxhits=1000" TargetMode="External"/><Relationship Id="rId1992" Type="http://schemas.openxmlformats.org/officeDocument/2006/relationships/hyperlink" Target="https://www.nj.gov/cgi-bin/education/csg/15/csg1a.pl?string=EK-8K-8751plus&amp;maxhits=1000" TargetMode="External"/><Relationship Id="rId2629" Type="http://schemas.openxmlformats.org/officeDocument/2006/relationships/hyperlink" Target="https://www.nj.gov/cgi-bin/education/csg/15/csg1a.pl?string=IK-12K-80-400&amp;maxhits=1000" TargetMode="External"/><Relationship Id="rId5035" Type="http://schemas.openxmlformats.org/officeDocument/2006/relationships/hyperlink" Target="https://www.nj.gov/cgi-bin/education/csg/15/csg1a.pl?string=EK-8K-8751plus&amp;maxhits=1000" TargetMode="External"/><Relationship Id="rId1645" Type="http://schemas.openxmlformats.org/officeDocument/2006/relationships/hyperlink" Target="https://www.nj.gov/cgi-bin/education/csg/19/csg1a.pl?string=MK-12K-121800-3500&amp;maxhits=1000" TargetMode="External"/><Relationship Id="rId4051" Type="http://schemas.openxmlformats.org/officeDocument/2006/relationships/hyperlink" Target="https://www.nj.gov/cgi-bin/education/csg/17/csg1a.pl?string=OCHARTER&amp;maxhits=1000" TargetMode="External"/><Relationship Id="rId5102" Type="http://schemas.openxmlformats.org/officeDocument/2006/relationships/hyperlink" Target="https://www.nj.gov/cgi-bin/education/csg/15/csg1a.pl?string=NK-12K-123500plus&amp;maxhits=1000" TargetMode="External"/><Relationship Id="rId1712" Type="http://schemas.openxmlformats.org/officeDocument/2006/relationships/hyperlink" Target="https://www.nj.gov/cgi-bin/education/csg/15/csg1a.pl?string=MK-12K-121800-3500&amp;maxhits=1000" TargetMode="External"/><Relationship Id="rId4868" Type="http://schemas.openxmlformats.org/officeDocument/2006/relationships/hyperlink" Target="https://www.nj.gov/cgi-bin/education/csg/17/csg1a.pl?string=OCHARTER&amp;maxhits=1000" TargetMode="External"/><Relationship Id="rId3884" Type="http://schemas.openxmlformats.org/officeDocument/2006/relationships/hyperlink" Target="https://www.nj.gov/cgi-bin/education/csg/15/csg1a.pl?string=NK-12K-123500plus&amp;maxhits=1000" TargetMode="External"/><Relationship Id="rId4935" Type="http://schemas.openxmlformats.org/officeDocument/2006/relationships/hyperlink" Target="https://www.nj.gov/cgi-bin/education/csg/19/csg1a.pl?string=NK-12K-123500plus&amp;maxhits=1000" TargetMode="External"/><Relationship Id="rId2486" Type="http://schemas.openxmlformats.org/officeDocument/2006/relationships/hyperlink" Target="https://www.nj.gov/cgi-bin/education/csg/15/csg1a.pl?string=NK-12K-123500plus&amp;maxhits=1000" TargetMode="External"/><Relationship Id="rId3537" Type="http://schemas.openxmlformats.org/officeDocument/2006/relationships/hyperlink" Target="https://www.nj.gov/cgi-bin/education/csg/15/csg1a.pl?string=NK-12K-123500plus&amp;maxhits=1000" TargetMode="External"/><Relationship Id="rId3951" Type="http://schemas.openxmlformats.org/officeDocument/2006/relationships/hyperlink" Target="https://www.nj.gov/cgi-bin/education/csg/15/csg1a.pl?string=KK-12K-8751plus&amp;maxhits=1000" TargetMode="External"/><Relationship Id="rId458" Type="http://schemas.openxmlformats.org/officeDocument/2006/relationships/hyperlink" Target="https://www.nj.gov/cgi-bin/education/csg/15/csg1a.pl?string=EK-8K-8751plus&amp;maxhits=1000" TargetMode="External"/><Relationship Id="rId872" Type="http://schemas.openxmlformats.org/officeDocument/2006/relationships/hyperlink" Target="https://www.nj.gov/cgi-bin/education/csg/15/csg1a.pl?string=LK-12K-120-1800&amp;maxhits=1000" TargetMode="External"/><Relationship Id="rId1088" Type="http://schemas.openxmlformats.org/officeDocument/2006/relationships/hyperlink" Target="https://www.nj.gov/cgi-bin/education/csg/15/csg1a.pl?string=AK-6K-6&amp;maxhits=1000" TargetMode="External"/><Relationship Id="rId2139" Type="http://schemas.openxmlformats.org/officeDocument/2006/relationships/hyperlink" Target="https://www.nj.gov/cgi-bin/education/csg/15/csg1a.pl?string=MK-12K-121800-3500&amp;maxhits=1000" TargetMode="External"/><Relationship Id="rId2553" Type="http://schemas.openxmlformats.org/officeDocument/2006/relationships/hyperlink" Target="https://www.nj.gov/cgi-bin/education/csg/15/csg1a.pl?string=MK-12K-121800-3500&amp;maxhits=1000" TargetMode="External"/><Relationship Id="rId3604" Type="http://schemas.openxmlformats.org/officeDocument/2006/relationships/hyperlink" Target="https://www.nj.gov/cgi-bin/education/csg/15/csg1a.pl?string=AK-6K-6&amp;maxhits=1000" TargetMode="External"/><Relationship Id="rId525" Type="http://schemas.openxmlformats.org/officeDocument/2006/relationships/hyperlink" Target="https://www.nj.gov/cgi-bin/education/csg/15/csg1a.pl?string=OCHARTER&amp;maxhits=1000" TargetMode="External"/><Relationship Id="rId1155" Type="http://schemas.openxmlformats.org/officeDocument/2006/relationships/hyperlink" Target="https://www.nj.gov/cgi-bin/education/csg/15/csg1a.pl?string=NK-12K-123500plus&amp;maxhits=1000" TargetMode="External"/><Relationship Id="rId2206" Type="http://schemas.openxmlformats.org/officeDocument/2006/relationships/hyperlink" Target="https://www.nj.gov/cgi-bin/education/csg/15/csg1a.pl?string=IK-12K-80-400&amp;maxhits=1000" TargetMode="External"/><Relationship Id="rId2620" Type="http://schemas.openxmlformats.org/officeDocument/2006/relationships/hyperlink" Target="https://www.nj.gov/cgi-bin/education/csg/15/csg1a.pl?string=OCHARTER&amp;maxhits=1000" TargetMode="External"/><Relationship Id="rId5776" Type="http://schemas.openxmlformats.org/officeDocument/2006/relationships/hyperlink" Target="https://www.nj.gov/cgi-bin/education/csg/19/csg1a.pl?string=AK-6K-6&amp;maxhits=1000" TargetMode="External"/><Relationship Id="rId1222" Type="http://schemas.openxmlformats.org/officeDocument/2006/relationships/hyperlink" Target="https://www.nj.gov/cgi-bin/education/csg/15/csg1a.pl?string=LK-12K-120-1800&amp;maxhits=1000" TargetMode="External"/><Relationship Id="rId4378" Type="http://schemas.openxmlformats.org/officeDocument/2006/relationships/hyperlink" Target="https://www.nj.gov/cgi-bin/education/csg/15/csg1a.pl?string=NK-12K-123500plus&amp;maxhits=1000" TargetMode="External"/><Relationship Id="rId5429" Type="http://schemas.openxmlformats.org/officeDocument/2006/relationships/hyperlink" Target="https://www.nj.gov/cgi-bin/education/csg/15/csg1a.pl?string=EK-8K-8751plus&amp;maxhits=1000" TargetMode="External"/><Relationship Id="rId3394" Type="http://schemas.openxmlformats.org/officeDocument/2006/relationships/hyperlink" Target="https://www.nj.gov/cgi-bin/education/csg/15/csg1a.pl?string=GG9-127-129-12&amp;maxhits=1000" TargetMode="External"/><Relationship Id="rId4792" Type="http://schemas.openxmlformats.org/officeDocument/2006/relationships/hyperlink" Target="https://www.nj.gov/cgi-bin/education/csg/15/csg1a.pl?string=PCSSD&amp;maxhits=1000" TargetMode="External"/><Relationship Id="rId3047" Type="http://schemas.openxmlformats.org/officeDocument/2006/relationships/hyperlink" Target="https://www.nj.gov/cgi-bin/education/csg/15/csg1a.pl?string=NK-12K-123500plus&amp;maxhits=1000" TargetMode="External"/><Relationship Id="rId4445" Type="http://schemas.openxmlformats.org/officeDocument/2006/relationships/hyperlink" Target="https://www.nj.gov/cgi-bin/education/csg/15/csg1a.pl?string=NK-12K-123500plus&amp;maxhits=1000" TargetMode="External"/><Relationship Id="rId3461" Type="http://schemas.openxmlformats.org/officeDocument/2006/relationships/hyperlink" Target="https://www.nj.gov/cgi-bin/education/csg/15/csg1a.pl?string=OCHARTER&amp;maxhits=1000" TargetMode="External"/><Relationship Id="rId4512" Type="http://schemas.openxmlformats.org/officeDocument/2006/relationships/hyperlink" Target="https://www.nj.gov/cgi-bin/education/csg/15/csg1a.pl?string=NK-12K-123500plus&amp;maxhits=1000" TargetMode="External"/><Relationship Id="rId382" Type="http://schemas.openxmlformats.org/officeDocument/2006/relationships/hyperlink" Target="https://www.nj.gov/cgi-bin/education/csg/15/csg1a.pl?string=JK-12K-8401-750&amp;maxhits=1000" TargetMode="External"/><Relationship Id="rId2063" Type="http://schemas.openxmlformats.org/officeDocument/2006/relationships/hyperlink" Target="https://www.nj.gov/cgi-bin/education/csg/15/csg1a.pl?string=EK-8K-8751plus&amp;maxhits=1000" TargetMode="External"/><Relationship Id="rId3114" Type="http://schemas.openxmlformats.org/officeDocument/2006/relationships/hyperlink" Target="https://www.nj.gov/cgi-bin/education/csg/15/csg1a.pl?string=NK-12K-123500plus&amp;maxhits=1000" TargetMode="External"/><Relationship Id="rId2130" Type="http://schemas.openxmlformats.org/officeDocument/2006/relationships/hyperlink" Target="https://www.nj.gov/cgi-bin/education/csg/15/csg1a.pl?string=QCOUNTYVOC&amp;maxhits=1000" TargetMode="External"/><Relationship Id="rId5286" Type="http://schemas.openxmlformats.org/officeDocument/2006/relationships/hyperlink" Target="https://www.nj.gov/cgi-bin/education/csg/15/csg1a.pl?string=OCHARTER&amp;maxhits=1000" TargetMode="External"/><Relationship Id="rId102" Type="http://schemas.openxmlformats.org/officeDocument/2006/relationships/hyperlink" Target="https://www.nj.gov/cgi-bin/education/csg/15/csg1a.pl?string=LK-12K-120-1800&amp;maxhits=1000" TargetMode="External"/><Relationship Id="rId5353" Type="http://schemas.openxmlformats.org/officeDocument/2006/relationships/hyperlink" Target="https://www.nj.gov/cgi-bin/education/csg/15/csg1a.pl?string=QCOUNTYVOC&amp;maxhits=1000" TargetMode="External"/><Relationship Id="rId1896" Type="http://schemas.openxmlformats.org/officeDocument/2006/relationships/hyperlink" Target="https://www.nj.gov/cgi-bin/education/csg/15/csg1a.pl?string=QCOUNTYVOC&amp;maxhits=1000" TargetMode="External"/><Relationship Id="rId2947" Type="http://schemas.openxmlformats.org/officeDocument/2006/relationships/hyperlink" Target="https://www.nj.gov/cgi-bin/education/csg/15/csg1a.pl?string=EK-8K-8751plus&amp;maxhits=1000" TargetMode="External"/><Relationship Id="rId5006" Type="http://schemas.openxmlformats.org/officeDocument/2006/relationships/hyperlink" Target="https://www.nj.gov/cgi-bin/education/csg/15/csg1a.pl?string=LK-12K-120-1800&amp;maxhits=1000" TargetMode="External"/><Relationship Id="rId919" Type="http://schemas.openxmlformats.org/officeDocument/2006/relationships/hyperlink" Target="https://www.nj.gov/cgi-bin/education/csg/15/csg1a.pl?string=MK-12K-121800-3500&amp;maxhits=1000" TargetMode="External"/><Relationship Id="rId1549" Type="http://schemas.openxmlformats.org/officeDocument/2006/relationships/hyperlink" Target="https://www.nj.gov/cgi-bin/education/csg/17/csg1a.pl?string=OCHARTER&amp;maxhits=1000" TargetMode="External"/><Relationship Id="rId1963" Type="http://schemas.openxmlformats.org/officeDocument/2006/relationships/hyperlink" Target="https://www.nj.gov/cgi-bin/education/csg/15/csg1a.pl?string=OCHARTER&amp;maxhits=1000" TargetMode="External"/><Relationship Id="rId4022" Type="http://schemas.openxmlformats.org/officeDocument/2006/relationships/hyperlink" Target="https://www.nj.gov/cgi-bin/education/csg/17/csg1a.pl?string=OCHARTER&amp;maxhits=1000" TargetMode="External"/><Relationship Id="rId5420" Type="http://schemas.openxmlformats.org/officeDocument/2006/relationships/hyperlink" Target="https://www.nj.gov/cgi-bin/education/csg/15/csg1a.pl?string=NK-12K-123500plus&amp;maxhits=1000" TargetMode="External"/><Relationship Id="rId1616" Type="http://schemas.openxmlformats.org/officeDocument/2006/relationships/hyperlink" Target="https://www.nj.gov/cgi-bin/education/csg/19/csg1a.pl?string=NK-12K-123500plus&amp;maxhits=1000" TargetMode="External"/><Relationship Id="rId3788" Type="http://schemas.openxmlformats.org/officeDocument/2006/relationships/hyperlink" Target="https://www.nj.gov/cgi-bin/education/csg/15/csg1a.pl?string=JK-12K-8401-750&amp;maxhits=1000" TargetMode="External"/><Relationship Id="rId4839" Type="http://schemas.openxmlformats.org/officeDocument/2006/relationships/hyperlink" Target="https://www.nj.gov/cgi-bin/education/csg/17/csg1a.pl?string=OCHARTER&amp;maxhits=1000" TargetMode="External"/><Relationship Id="rId3855" Type="http://schemas.openxmlformats.org/officeDocument/2006/relationships/hyperlink" Target="https://www.nj.gov/cgi-bin/education/csg/15/csg1a.pl?string=EK-8K-8751plus&amp;maxhits=1000" TargetMode="External"/><Relationship Id="rId776" Type="http://schemas.openxmlformats.org/officeDocument/2006/relationships/hyperlink" Target="https://www.nj.gov/cgi-bin/education/csg/19/csg1a.pl?string=DK-8K-8401-750&amp;maxhits=1000" TargetMode="External"/><Relationship Id="rId2457" Type="http://schemas.openxmlformats.org/officeDocument/2006/relationships/hyperlink" Target="https://www.nj.gov/cgi-bin/education/csg/19/csg1a.pl?string=NK-12K-123500plus&amp;maxhits=1000" TargetMode="External"/><Relationship Id="rId3508" Type="http://schemas.openxmlformats.org/officeDocument/2006/relationships/hyperlink" Target="https://www.nj.gov/cgi-bin/education/csg/15/csg1a.pl?string=IK-12K-80-400&amp;maxhits=1000" TargetMode="External"/><Relationship Id="rId4906" Type="http://schemas.openxmlformats.org/officeDocument/2006/relationships/hyperlink" Target="https://www.nj.gov/cgi-bin/education/csg/19/csg1a.pl?string=GG9-127-129-12&amp;maxhits=1000" TargetMode="External"/><Relationship Id="rId429" Type="http://schemas.openxmlformats.org/officeDocument/2006/relationships/hyperlink" Target="https://www.nj.gov/cgi-bin/education/csg/15/csg1a.pl?string=NK-12K-123500plus&amp;maxhits=1000" TargetMode="External"/><Relationship Id="rId1059" Type="http://schemas.openxmlformats.org/officeDocument/2006/relationships/hyperlink" Target="https://www.nj.gov/cgi-bin/education/csg/15/csg1a.pl?string=NK-12K-123500plus&amp;maxhits=1000" TargetMode="External"/><Relationship Id="rId1473" Type="http://schemas.openxmlformats.org/officeDocument/2006/relationships/hyperlink" Target="https://www.nj.gov/cgi-bin/education/csg/15/csg1a.pl?string=KK-12K-8751plus&amp;maxhits=1000" TargetMode="External"/><Relationship Id="rId2871" Type="http://schemas.openxmlformats.org/officeDocument/2006/relationships/hyperlink" Target="https://www.nj.gov/cgi-bin/education/csg/15/csg1a.pl?string=NK-12K-123500plus&amp;maxhits=1000" TargetMode="External"/><Relationship Id="rId3922" Type="http://schemas.openxmlformats.org/officeDocument/2006/relationships/hyperlink" Target="https://www.nj.gov/cgi-bin/education/csg/15/csg1a.pl?string=MK-12K-121800-3500&amp;maxhits=1000" TargetMode="External"/><Relationship Id="rId843" Type="http://schemas.openxmlformats.org/officeDocument/2006/relationships/hyperlink" Target="https://www.nj.gov/cgi-bin/education/csg/15/csg1a.pl?string=EK-8K-8751plus&amp;maxhits=1000" TargetMode="External"/><Relationship Id="rId1126" Type="http://schemas.openxmlformats.org/officeDocument/2006/relationships/hyperlink" Target="https://www.nj.gov/cgi-bin/education/csg/15/csg1a.pl?string=AK-6K-6&amp;maxhits=1000" TargetMode="External"/><Relationship Id="rId2524" Type="http://schemas.openxmlformats.org/officeDocument/2006/relationships/hyperlink" Target="https://www.nj.gov/cgi-bin/education/csg/15/csg1a.pl?string=MK-12K-121800-3500&amp;maxhits=1000" TargetMode="External"/><Relationship Id="rId910" Type="http://schemas.openxmlformats.org/officeDocument/2006/relationships/hyperlink" Target="https://www.nj.gov/cgi-bin/education/csg/15/csg1a.pl?string=GG9-127-129-12&amp;maxhits=1000" TargetMode="External"/><Relationship Id="rId1540" Type="http://schemas.openxmlformats.org/officeDocument/2006/relationships/hyperlink" Target="https://www.nj.gov/cgi-bin/education/csg/17/csg1a.pl?string=OCHARTER&amp;maxhits=1000" TargetMode="External"/><Relationship Id="rId4696" Type="http://schemas.openxmlformats.org/officeDocument/2006/relationships/hyperlink" Target="https://www.nj.gov/cgi-bin/education/csg/15/csg1a.pl?string=IK-12K-80-400&amp;maxhits=1000" TargetMode="External"/><Relationship Id="rId5747" Type="http://schemas.openxmlformats.org/officeDocument/2006/relationships/hyperlink" Target="https://www.nj.gov/cgi-bin/education/csg/19/csg1a.pl?string=EK-8K-8751plus&amp;maxhits=1000" TargetMode="External"/><Relationship Id="rId3298" Type="http://schemas.openxmlformats.org/officeDocument/2006/relationships/hyperlink" Target="https://www.nj.gov/cgi-bin/education/csg/19/csg1a.pl?string=JK-12K-8401-750&amp;maxhits=1000" TargetMode="External"/><Relationship Id="rId4349" Type="http://schemas.openxmlformats.org/officeDocument/2006/relationships/hyperlink" Target="https://www.nj.gov/cgi-bin/education/csg/15/csg1a.pl?string=AK-6K-6&amp;maxhits=1000" TargetMode="External"/><Relationship Id="rId4763" Type="http://schemas.openxmlformats.org/officeDocument/2006/relationships/hyperlink" Target="https://www.nj.gov/cgi-bin/education/csg/15/csg1a.pl?string=MK-12K-121800-3500&amp;maxhits=1000" TargetMode="External"/><Relationship Id="rId3365" Type="http://schemas.openxmlformats.org/officeDocument/2006/relationships/hyperlink" Target="https://www.nj.gov/cgi-bin/education/csg/15/csg1a.pl?string=MK-12K-121800-3500&amp;maxhits=1000" TargetMode="External"/><Relationship Id="rId4416" Type="http://schemas.openxmlformats.org/officeDocument/2006/relationships/hyperlink" Target="https://www.nj.gov/cgi-bin/education/csg/15/csg1a.pl?string=NK-12K-123500plus&amp;maxhits=1000" TargetMode="External"/><Relationship Id="rId4830" Type="http://schemas.openxmlformats.org/officeDocument/2006/relationships/hyperlink" Target="https://www.nj.gov/cgi-bin/education/csg/17/csg1a.pl?string=OCHARTER&amp;maxhits=1000" TargetMode="External"/><Relationship Id="rId286" Type="http://schemas.openxmlformats.org/officeDocument/2006/relationships/hyperlink" Target="https://www.nj.gov/cgi-bin/education/csg/15/csg1a.pl?string=PCSSD&amp;maxhits=1000" TargetMode="External"/><Relationship Id="rId2381" Type="http://schemas.openxmlformats.org/officeDocument/2006/relationships/hyperlink" Target="https://www.nj.gov/cgi-bin/education/csg/17/csg1a.pl?string=OCHARTER&amp;maxhits=1000" TargetMode="External"/><Relationship Id="rId3018" Type="http://schemas.openxmlformats.org/officeDocument/2006/relationships/hyperlink" Target="https://www.nj.gov/cgi-bin/education/csg/15/csg1a.pl?string=GG9-127-129-12&amp;maxhits=1000" TargetMode="External"/><Relationship Id="rId3432" Type="http://schemas.openxmlformats.org/officeDocument/2006/relationships/hyperlink" Target="https://www.nj.gov/cgi-bin/education/csg/15/csg1a.pl?string=DK-8K-8401-750&amp;maxhits=1000" TargetMode="External"/><Relationship Id="rId353" Type="http://schemas.openxmlformats.org/officeDocument/2006/relationships/hyperlink" Target="https://www.nj.gov/cgi-bin/education/csg/15/csg1a.pl?string=EK-8K-8751plus&amp;maxhits=1000" TargetMode="External"/><Relationship Id="rId2034" Type="http://schemas.openxmlformats.org/officeDocument/2006/relationships/hyperlink" Target="https://www.nj.gov/cgi-bin/education/csg/15/csg1a.pl?string=NK-12K-123500plus&amp;maxhits=1000" TargetMode="External"/><Relationship Id="rId420" Type="http://schemas.openxmlformats.org/officeDocument/2006/relationships/hyperlink" Target="https://www.nj.gov/cgi-bin/education/csg/15/csg1a.pl?string=EK-8K-8751plus&amp;maxhits=1000" TargetMode="External"/><Relationship Id="rId1050" Type="http://schemas.openxmlformats.org/officeDocument/2006/relationships/hyperlink" Target="https://www.nj.gov/cgi-bin/education/csg/15/csg1a.pl?string=DK-8K-8401-750&amp;maxhits=1000" TargetMode="External"/><Relationship Id="rId2101" Type="http://schemas.openxmlformats.org/officeDocument/2006/relationships/hyperlink" Target="https://www.nj.gov/cgi-bin/education/csg/15/csg1a.pl?string=GG9-127-129-12&amp;maxhits=1000" TargetMode="External"/><Relationship Id="rId5257" Type="http://schemas.openxmlformats.org/officeDocument/2006/relationships/hyperlink" Target="https://www.nj.gov/cgi-bin/education/csg/15/csg1a.pl?string=AK-6K-6&amp;maxhits=1000" TargetMode="External"/><Relationship Id="rId5671" Type="http://schemas.openxmlformats.org/officeDocument/2006/relationships/hyperlink" Target="https://www.nj.gov/cgi-bin/education/csg/17/csg1a.pl?string=OCHARTER&amp;maxhits=1000" TargetMode="External"/><Relationship Id="rId1867" Type="http://schemas.openxmlformats.org/officeDocument/2006/relationships/hyperlink" Target="https://www.nj.gov/cgi-bin/education/csg/15/csg1a.pl?string=IK-12K-80-400&amp;maxhits=1000" TargetMode="External"/><Relationship Id="rId2918" Type="http://schemas.openxmlformats.org/officeDocument/2006/relationships/hyperlink" Target="https://www.nj.gov/cgi-bin/education/csg/15/csg1a.pl?string=IK-12K-80-400&amp;maxhits=1000" TargetMode="External"/><Relationship Id="rId4273" Type="http://schemas.openxmlformats.org/officeDocument/2006/relationships/hyperlink" Target="https://www.nj.gov/cgi-bin/education/csg/15/csg1a.pl?string=LK-12K-120-1800&amp;maxhits=1000" TargetMode="External"/><Relationship Id="rId5324" Type="http://schemas.openxmlformats.org/officeDocument/2006/relationships/hyperlink" Target="https://www.nj.gov/cgi-bin/education/csg/15/csg1a.pl?string=NK-12K-123500plus&amp;maxhits=1000" TargetMode="External"/><Relationship Id="rId1934" Type="http://schemas.openxmlformats.org/officeDocument/2006/relationships/hyperlink" Target="https://www.nj.gov/cgi-bin/education/csg/15/csg1a.pl?string=FG7-127-129-12&amp;maxhits=1000" TargetMode="External"/><Relationship Id="rId4340" Type="http://schemas.openxmlformats.org/officeDocument/2006/relationships/hyperlink" Target="https://www.nj.gov/cgi-bin/education/csg/15/csg1a.pl?string=QCOUNTYVOC&amp;maxhits=1000" TargetMode="External"/><Relationship Id="rId3759" Type="http://schemas.openxmlformats.org/officeDocument/2006/relationships/hyperlink" Target="https://www.nj.gov/cgi-bin/education/csg/15/csg1a.pl?string=IK-12K-80-400&amp;maxhits=1000" TargetMode="External"/><Relationship Id="rId5181" Type="http://schemas.openxmlformats.org/officeDocument/2006/relationships/hyperlink" Target="https://www.nj.gov/cgi-bin/education/csg/15/csg1a.pl?string=NK-12K-123500plus&amp;maxhits=1000" TargetMode="External"/><Relationship Id="rId2775" Type="http://schemas.openxmlformats.org/officeDocument/2006/relationships/hyperlink" Target="https://www.nj.gov/cgi-bin/education/csg/15/csg1a.pl?string=KK-12K-8751plus&amp;maxhits=1000" TargetMode="External"/><Relationship Id="rId3826" Type="http://schemas.openxmlformats.org/officeDocument/2006/relationships/hyperlink" Target="https://www.nj.gov/cgi-bin/education/csg/15/csg1a.pl?string=LK-12K-120-1800&amp;maxhits=1000" TargetMode="External"/><Relationship Id="rId747" Type="http://schemas.openxmlformats.org/officeDocument/2006/relationships/hyperlink" Target="https://www.nj.gov/cgi-bin/education/csg/17/csg1a.pl?string=OCHARTER&amp;maxhits=1000" TargetMode="External"/><Relationship Id="rId1377" Type="http://schemas.openxmlformats.org/officeDocument/2006/relationships/hyperlink" Target="https://www.nj.gov/cgi-bin/education/csg/15/csg1a.pl?string=IK-12K-80-400&amp;maxhits=1000" TargetMode="External"/><Relationship Id="rId1791" Type="http://schemas.openxmlformats.org/officeDocument/2006/relationships/hyperlink" Target="https://www.nj.gov/cgi-bin/education/csg/15/csg1a.pl?string=GG9-127-129-12&amp;maxhits=1000" TargetMode="External"/><Relationship Id="rId2428" Type="http://schemas.openxmlformats.org/officeDocument/2006/relationships/hyperlink" Target="https://www.nj.gov/cgi-bin/education/csg/19/csg1a.pl?string=EK-8K-8751plus&amp;maxhits=1000" TargetMode="External"/><Relationship Id="rId2842" Type="http://schemas.openxmlformats.org/officeDocument/2006/relationships/hyperlink" Target="https://www.nj.gov/cgi-bin/education/csg/15/csg1a.pl?string=OCHARTER&amp;maxhits=1000" TargetMode="External"/><Relationship Id="rId83" Type="http://schemas.openxmlformats.org/officeDocument/2006/relationships/hyperlink" Target="https://www.nj.gov/cgi-bin/education/csg/15/csg1a.pl?string=MK-12K-121800-3500&amp;maxhits=1000" TargetMode="External"/><Relationship Id="rId814" Type="http://schemas.openxmlformats.org/officeDocument/2006/relationships/hyperlink" Target="https://www.nj.gov/cgi-bin/education/csg/19/csg1a.pl?string=JK-12K-8401-750&amp;maxhits=1000" TargetMode="External"/><Relationship Id="rId1444" Type="http://schemas.openxmlformats.org/officeDocument/2006/relationships/hyperlink" Target="https://www.nj.gov/cgi-bin/education/csg/15/csg1a.pl?string=NK-12K-123500plus&amp;maxhits=1000" TargetMode="External"/><Relationship Id="rId1511" Type="http://schemas.openxmlformats.org/officeDocument/2006/relationships/hyperlink" Target="https://www.nj.gov/cgi-bin/education/csg/17/csg1a.pl?string=OCHARTER&amp;maxhits=1000" TargetMode="External"/><Relationship Id="rId4667" Type="http://schemas.openxmlformats.org/officeDocument/2006/relationships/hyperlink" Target="https://www.nj.gov/cgi-bin/education/csg/15/csg1a.pl?string=MK-12K-121800-3500&amp;maxhits=1000" TargetMode="External"/><Relationship Id="rId5718" Type="http://schemas.openxmlformats.org/officeDocument/2006/relationships/hyperlink" Target="https://www.nj.gov/cgi-bin/education/csg/17/csg1a.pl?string=OCHARTER&amp;maxhits=1000" TargetMode="External"/><Relationship Id="rId3269" Type="http://schemas.openxmlformats.org/officeDocument/2006/relationships/hyperlink" Target="https://www.nj.gov/cgi-bin/education/csg/19/csg1a.pl?string=NK-12K-123500plus&amp;maxhits=1000" TargetMode="External"/><Relationship Id="rId3683" Type="http://schemas.openxmlformats.org/officeDocument/2006/relationships/hyperlink" Target="https://www.nj.gov/cgi-bin/education/csg/15/csg1a.pl?string=OCHARTER&amp;maxhits=1000" TargetMode="External"/><Relationship Id="rId2285" Type="http://schemas.openxmlformats.org/officeDocument/2006/relationships/hyperlink" Target="https://www.nj.gov/cgi-bin/education/csg/15/csg1a.pl?string=QCOUNTYVOC&amp;maxhits=1000" TargetMode="External"/><Relationship Id="rId3336" Type="http://schemas.openxmlformats.org/officeDocument/2006/relationships/hyperlink" Target="https://www.nj.gov/cgi-bin/education/csg/15/csg1a.pl?string=EK-8K-8751plus&amp;maxhits=1000" TargetMode="External"/><Relationship Id="rId4734" Type="http://schemas.openxmlformats.org/officeDocument/2006/relationships/hyperlink" Target="https://www.nj.gov/cgi-bin/education/csg/15/csg1a.pl?string=CK-8K-80-400&amp;maxhits=1000" TargetMode="External"/><Relationship Id="rId257" Type="http://schemas.openxmlformats.org/officeDocument/2006/relationships/hyperlink" Target="https://www.nj.gov/cgi-bin/education/csg/15/csg1a.pl?string=OCHARTER&amp;maxhits=1000" TargetMode="External"/><Relationship Id="rId3750" Type="http://schemas.openxmlformats.org/officeDocument/2006/relationships/hyperlink" Target="https://www.nj.gov/cgi-bin/education/csg/15/csg1a.pl?string=EK-8K-8751plus&amp;maxhits=1000" TargetMode="External"/><Relationship Id="rId4801" Type="http://schemas.openxmlformats.org/officeDocument/2006/relationships/hyperlink" Target="https://www.nj.gov/cgi-bin/education/csg/14/csg1a.pl?string=CK-8K-80-400&amp;maxhits=1000" TargetMode="External"/><Relationship Id="rId671" Type="http://schemas.openxmlformats.org/officeDocument/2006/relationships/hyperlink" Target="https://www.nj.gov/cgi-bin/education/csg/14/csg1a.pl?string=MK-12K-121800-3500&amp;maxhits=1000" TargetMode="External"/><Relationship Id="rId2352" Type="http://schemas.openxmlformats.org/officeDocument/2006/relationships/hyperlink" Target="https://www.nj.gov/cgi-bin/education/csg/17/csg1a.pl?string=OCHARTER&amp;maxhits=1000" TargetMode="External"/><Relationship Id="rId3403" Type="http://schemas.openxmlformats.org/officeDocument/2006/relationships/hyperlink" Target="https://www.nj.gov/cgi-bin/education/csg/15/csg1a.pl?string=MK-12K-121800-3500&amp;maxhits=1000" TargetMode="External"/><Relationship Id="rId324" Type="http://schemas.openxmlformats.org/officeDocument/2006/relationships/hyperlink" Target="https://www.nj.gov/cgi-bin/education/csg/15/csg1a.pl?string=OCHARTER&amp;maxhits=1000" TargetMode="External"/><Relationship Id="rId2005" Type="http://schemas.openxmlformats.org/officeDocument/2006/relationships/hyperlink" Target="https://www.nj.gov/cgi-bin/education/csg/15/csg1a.pl?string=BK-8K-6&amp;maxhits=1000" TargetMode="External"/><Relationship Id="rId5575" Type="http://schemas.openxmlformats.org/officeDocument/2006/relationships/hyperlink" Target="https://www.nj.gov/cgi-bin/education/csg/15/csg1a.pl?string=GG9-127-129-12&amp;maxhits=1000" TargetMode="External"/><Relationship Id="rId1021" Type="http://schemas.openxmlformats.org/officeDocument/2006/relationships/hyperlink" Target="https://www.nj.gov/cgi-bin/education/csg/15/csg1a.pl?string=EK-8K-8751plus&amp;maxhits=1000" TargetMode="External"/><Relationship Id="rId4177" Type="http://schemas.openxmlformats.org/officeDocument/2006/relationships/hyperlink" Target="https://www.nj.gov/cgi-bin/education/csg/15/csg1a.pl?string=EK-8K-8751plus&amp;maxhits=1000" TargetMode="External"/><Relationship Id="rId4591" Type="http://schemas.openxmlformats.org/officeDocument/2006/relationships/hyperlink" Target="https://www.nj.gov/cgi-bin/education/csg/15/csg1a.pl?string=MK-12K-121800-3500&amp;maxhits=1000" TargetMode="External"/><Relationship Id="rId5228" Type="http://schemas.openxmlformats.org/officeDocument/2006/relationships/hyperlink" Target="https://www.nj.gov/cgi-bin/education/csg/15/csg1a.pl?string=AK-6K-6&amp;maxhits=1000" TargetMode="External"/><Relationship Id="rId5642" Type="http://schemas.openxmlformats.org/officeDocument/2006/relationships/hyperlink" Target="https://www.nj.gov/cgi-bin/education/csg/14/csg1a.pl?string=JK-12K-8401-750&amp;maxhits=1000" TargetMode="External"/><Relationship Id="rId3193" Type="http://schemas.openxmlformats.org/officeDocument/2006/relationships/hyperlink" Target="https://www.nj.gov/cgi-bin/education/csg/17/csg1a.pl?string=OCHARTER&amp;maxhits=1000" TargetMode="External"/><Relationship Id="rId4244" Type="http://schemas.openxmlformats.org/officeDocument/2006/relationships/hyperlink" Target="https://www.nj.gov/cgi-bin/education/csg/15/csg1a.pl?string=EK-8K-8751plus&amp;maxhits=1000" TargetMode="External"/><Relationship Id="rId1838" Type="http://schemas.openxmlformats.org/officeDocument/2006/relationships/hyperlink" Target="https://www.nj.gov/cgi-bin/education/csg/15/csg1a.pl?string=MK-12K-121800-3500&amp;maxhits=1000" TargetMode="External"/><Relationship Id="rId3260" Type="http://schemas.openxmlformats.org/officeDocument/2006/relationships/hyperlink" Target="https://www.nj.gov/cgi-bin/education/csg/19/csg1a.pl?string=DK-8K-8401-750&amp;maxhits=1000" TargetMode="External"/><Relationship Id="rId4311" Type="http://schemas.openxmlformats.org/officeDocument/2006/relationships/hyperlink" Target="https://www.nj.gov/cgi-bin/education/csg/15/csg1a.pl?string=CK-8K-80-400&amp;maxhits=1000" TargetMode="External"/><Relationship Id="rId181" Type="http://schemas.openxmlformats.org/officeDocument/2006/relationships/hyperlink" Target="https://www.nj.gov/cgi-bin/education/csg/15/csg1a.pl?string=OCHARTER&amp;maxhits=1000" TargetMode="External"/><Relationship Id="rId1905" Type="http://schemas.openxmlformats.org/officeDocument/2006/relationships/hyperlink" Target="https://www.nj.gov/cgi-bin/education/csg/15/csg1a.pl?string=NK-12K-123500plus&amp;maxhits=1000" TargetMode="External"/><Relationship Id="rId5085" Type="http://schemas.openxmlformats.org/officeDocument/2006/relationships/hyperlink" Target="https://www.nj.gov/cgi-bin/education/csg/15/csg1a.pl?string=KK-12K-8751plus&amp;maxhits=1000" TargetMode="External"/><Relationship Id="rId998" Type="http://schemas.openxmlformats.org/officeDocument/2006/relationships/hyperlink" Target="https://www.nj.gov/cgi-bin/education/csg/15/csg1a.pl?string=OCHARTER&amp;maxhits=1000" TargetMode="External"/><Relationship Id="rId2679" Type="http://schemas.openxmlformats.org/officeDocument/2006/relationships/hyperlink" Target="https://www.nj.gov/cgi-bin/education/csg/15/csg1a.pl?string=NK-12K-123500plus&amp;maxhits=1000" TargetMode="External"/><Relationship Id="rId1695" Type="http://schemas.openxmlformats.org/officeDocument/2006/relationships/hyperlink" Target="https://www.nj.gov/cgi-bin/education/csg/15/csg1a.pl?string=DK-8K-8401-750&amp;maxhits=1000" TargetMode="External"/><Relationship Id="rId2746" Type="http://schemas.openxmlformats.org/officeDocument/2006/relationships/hyperlink" Target="https://www.nj.gov/cgi-bin/education/csg/15/csg1a.pl?string=NK-12K-123500plus&amp;maxhits=1000" TargetMode="External"/><Relationship Id="rId5152" Type="http://schemas.openxmlformats.org/officeDocument/2006/relationships/hyperlink" Target="https://www.nj.gov/cgi-bin/education/csg/15/csg1a.pl?string=IK-12K-80-400&amp;maxhits=1000" TargetMode="External"/><Relationship Id="rId718" Type="http://schemas.openxmlformats.org/officeDocument/2006/relationships/hyperlink" Target="https://www.nj.gov/cgi-bin/education/csg/17/csg1a.pl?string=OCHARTER&amp;maxhits=1000" TargetMode="External"/><Relationship Id="rId1348" Type="http://schemas.openxmlformats.org/officeDocument/2006/relationships/hyperlink" Target="https://www.nj.gov/cgi-bin/education/csg/15/csg1a.pl?string=NK-12K-123500plus&amp;maxhits=1000" TargetMode="External"/><Relationship Id="rId1762" Type="http://schemas.openxmlformats.org/officeDocument/2006/relationships/hyperlink" Target="https://www.nj.gov/cgi-bin/education/csg/15/csg1a.pl?string=IK-12K-80-400&amp;maxhits=1000" TargetMode="External"/><Relationship Id="rId1415" Type="http://schemas.openxmlformats.org/officeDocument/2006/relationships/hyperlink" Target="https://www.nj.gov/cgi-bin/education/csg/15/csg1a.pl?string=JK-12K-8401-750&amp;maxhits=1000" TargetMode="External"/><Relationship Id="rId2813" Type="http://schemas.openxmlformats.org/officeDocument/2006/relationships/hyperlink" Target="https://www.nj.gov/cgi-bin/education/csg/15/csg1a.pl?string=LK-12K-120-1800&amp;maxhits=1000" TargetMode="External"/><Relationship Id="rId54" Type="http://schemas.openxmlformats.org/officeDocument/2006/relationships/hyperlink" Target="https://www.nj.gov/cgi-bin/education/csg/15/csg1a.pl?string=NK-12K-123500plus&amp;maxhits=1000" TargetMode="External"/><Relationship Id="rId4985" Type="http://schemas.openxmlformats.org/officeDocument/2006/relationships/hyperlink" Target="https://www.nj.gov/cgi-bin/education/csg/15/csg1a.pl?string=EK-8K-8751plus&amp;maxhits=1000" TargetMode="External"/><Relationship Id="rId2189" Type="http://schemas.openxmlformats.org/officeDocument/2006/relationships/hyperlink" Target="https://www.nj.gov/cgi-bin/education/csg/15/csg1a.pl?string=NK-12K-123500plus&amp;maxhits=1000" TargetMode="External"/><Relationship Id="rId3587" Type="http://schemas.openxmlformats.org/officeDocument/2006/relationships/hyperlink" Target="https://www.nj.gov/cgi-bin/education/csg/15/csg1a.pl?string=FG7-127-129-12&amp;maxhits=1000" TargetMode="External"/><Relationship Id="rId4638" Type="http://schemas.openxmlformats.org/officeDocument/2006/relationships/hyperlink" Target="https://www.nj.gov/cgi-bin/education/csg/15/csg1a.pl?string=NK-12K-123500plus&amp;maxhits=1000" TargetMode="External"/><Relationship Id="rId3654" Type="http://schemas.openxmlformats.org/officeDocument/2006/relationships/hyperlink" Target="https://www.nj.gov/cgi-bin/education/csg/15/csg1a.pl?string=CK-8K-80-400&amp;maxhits=1000" TargetMode="External"/><Relationship Id="rId4705" Type="http://schemas.openxmlformats.org/officeDocument/2006/relationships/hyperlink" Target="https://www.nj.gov/cgi-bin/education/csg/15/csg1a.pl?string=KK-12K-8751plus&amp;maxhits=1000" TargetMode="External"/><Relationship Id="rId575" Type="http://schemas.openxmlformats.org/officeDocument/2006/relationships/hyperlink" Target="https://www.nj.gov/cgi-bin/education/csg/15/csg1a.pl?string=MK-12K-121800-3500&amp;maxhits=1000" TargetMode="External"/><Relationship Id="rId2256" Type="http://schemas.openxmlformats.org/officeDocument/2006/relationships/hyperlink" Target="https://www.nj.gov/cgi-bin/education/csg/15/csg1a.pl?string=MK-12K-121800-3500&amp;maxhits=1000" TargetMode="External"/><Relationship Id="rId2670" Type="http://schemas.openxmlformats.org/officeDocument/2006/relationships/hyperlink" Target="https://www.nj.gov/cgi-bin/education/csg/15/csg1a.pl?string=LK-12K-120-1800&amp;maxhits=1000" TargetMode="External"/><Relationship Id="rId3307" Type="http://schemas.openxmlformats.org/officeDocument/2006/relationships/hyperlink" Target="https://www.nj.gov/cgi-bin/education/csg/19/csg1a.pl?string=DK-8K-8401-750&amp;maxhits=1000" TargetMode="External"/><Relationship Id="rId3721" Type="http://schemas.openxmlformats.org/officeDocument/2006/relationships/hyperlink" Target="https://www.nj.gov/cgi-bin/education/csg/15/csg1a.pl?string=EK-8K-8751plus&amp;maxhits=1000" TargetMode="External"/><Relationship Id="rId228" Type="http://schemas.openxmlformats.org/officeDocument/2006/relationships/hyperlink" Target="https://www.nj.gov/cgi-bin/education/csg/15/csg1a.pl?string=EK-8K-8751plus&amp;maxhits=1000" TargetMode="External"/><Relationship Id="rId642" Type="http://schemas.openxmlformats.org/officeDocument/2006/relationships/hyperlink" Target="https://www.nj.gov/cgi-bin/education/csg/15/csg1a.pl?string=IK-12K-80-400&amp;maxhits=1000" TargetMode="External"/><Relationship Id="rId1272" Type="http://schemas.openxmlformats.org/officeDocument/2006/relationships/hyperlink" Target="https://www.nj.gov/cgi-bin/education/csg/15/csg1a.pl?string=IK-12K-80-400&amp;maxhits=1000" TargetMode="External"/><Relationship Id="rId2323" Type="http://schemas.openxmlformats.org/officeDocument/2006/relationships/hyperlink" Target="https://www.nj.gov/cgi-bin/education/csg/14/csg1a.pl?string=AK-6K-6&amp;maxhits=1000" TargetMode="External"/><Relationship Id="rId5479" Type="http://schemas.openxmlformats.org/officeDocument/2006/relationships/hyperlink" Target="https://www.nj.gov/cgi-bin/education/csg/15/csg1a.pl?string=AK-6K-6&amp;maxhits=1000" TargetMode="External"/><Relationship Id="rId4495" Type="http://schemas.openxmlformats.org/officeDocument/2006/relationships/hyperlink" Target="https://www.nj.gov/cgi-bin/education/csg/15/csg1a.pl?string=DK-8K-8401-750&amp;maxhits=1000" TargetMode="External"/><Relationship Id="rId5546" Type="http://schemas.openxmlformats.org/officeDocument/2006/relationships/hyperlink" Target="https://www.nj.gov/cgi-bin/education/csg/15/csg1a.pl?string=OCHARTER&amp;maxhits=1000" TargetMode="External"/><Relationship Id="rId3097" Type="http://schemas.openxmlformats.org/officeDocument/2006/relationships/hyperlink" Target="https://www.nj.gov/cgi-bin/education/csg/15/csg1a.pl?string=IK-12K-80-400&amp;maxhits=1000" TargetMode="External"/><Relationship Id="rId4148" Type="http://schemas.openxmlformats.org/officeDocument/2006/relationships/hyperlink" Target="https://www.nj.gov/cgi-bin/education/csg/15/csg1a.pl?string=DK-8K-8401-750&amp;maxhits=1000" TargetMode="External"/><Relationship Id="rId3164" Type="http://schemas.openxmlformats.org/officeDocument/2006/relationships/hyperlink" Target="https://www.nj.gov/cgi-bin/education/csg/17/csg1a.pl?string=OCHARTER&amp;maxhits=1000" TargetMode="External"/><Relationship Id="rId4562" Type="http://schemas.openxmlformats.org/officeDocument/2006/relationships/hyperlink" Target="https://www.nj.gov/cgi-bin/education/csg/15/csg1a.pl?string=LK-12K-120-1800&amp;maxhits=1000" TargetMode="External"/><Relationship Id="rId5613" Type="http://schemas.openxmlformats.org/officeDocument/2006/relationships/hyperlink" Target="https://www.nj.gov/cgi-bin/education/csg/15/csg1a.pl?string=KK-12K-8751plus&amp;maxhits=1000" TargetMode="External"/><Relationship Id="rId1809" Type="http://schemas.openxmlformats.org/officeDocument/2006/relationships/hyperlink" Target="https://www.nj.gov/cgi-bin/education/csg/15/csg1a.pl?string=EK-8K-8751plus&amp;maxhits=1000" TargetMode="External"/><Relationship Id="rId4215" Type="http://schemas.openxmlformats.org/officeDocument/2006/relationships/hyperlink" Target="https://www.nj.gov/cgi-bin/education/csg/15/csg1a.pl?string=EK-8K-8751plus&amp;maxhits=1000" TargetMode="External"/><Relationship Id="rId2180" Type="http://schemas.openxmlformats.org/officeDocument/2006/relationships/hyperlink" Target="https://www.nj.gov/cgi-bin/education/csg/15/csg1a.pl?string=NK-12K-123500plus&amp;maxhits=1000" TargetMode="External"/><Relationship Id="rId3231" Type="http://schemas.openxmlformats.org/officeDocument/2006/relationships/hyperlink" Target="https://www.nj.gov/cgi-bin/education/csg/17/csg1a.pl?string=OCHARTER&amp;maxhits=1000" TargetMode="External"/><Relationship Id="rId152" Type="http://schemas.openxmlformats.org/officeDocument/2006/relationships/hyperlink" Target="https://www.nj.gov/cgi-bin/education/csg/15/csg1a.pl?string=EK-8K-8751plus&amp;maxhits=1000" TargetMode="External"/><Relationship Id="rId2997" Type="http://schemas.openxmlformats.org/officeDocument/2006/relationships/hyperlink" Target="https://www.nj.gov/cgi-bin/education/csg/15/csg1a.pl?string=FG7-127-129-12&amp;maxhits=1000" TargetMode="External"/><Relationship Id="rId969" Type="http://schemas.openxmlformats.org/officeDocument/2006/relationships/hyperlink" Target="https://www.nj.gov/cgi-bin/education/csg/15/csg1a.pl?string=DK-8K-8401-750&amp;maxhits=1000" TargetMode="External"/><Relationship Id="rId1599" Type="http://schemas.openxmlformats.org/officeDocument/2006/relationships/hyperlink" Target="https://www.nj.gov/cgi-bin/education/csg/19/csg1a.pl?string=EK-8K-8751plus&amp;maxhits=1000" TargetMode="External"/><Relationship Id="rId5056" Type="http://schemas.openxmlformats.org/officeDocument/2006/relationships/hyperlink" Target="https://www.nj.gov/cgi-bin/education/csg/15/csg1a.pl?string=AK-6K-6&amp;maxhits=1000" TargetMode="External"/><Relationship Id="rId5470" Type="http://schemas.openxmlformats.org/officeDocument/2006/relationships/hyperlink" Target="https://www.nj.gov/cgi-bin/education/csg/15/csg1a.pl?string=NK-12K-123500plus&amp;maxhits=1000" TargetMode="External"/><Relationship Id="rId4072" Type="http://schemas.openxmlformats.org/officeDocument/2006/relationships/hyperlink" Target="https://www.nj.gov/cgi-bin/education/csg/17/csg1a.pl?string=JK-12K-8401-750&amp;maxhits=1000" TargetMode="External"/><Relationship Id="rId5123" Type="http://schemas.openxmlformats.org/officeDocument/2006/relationships/hyperlink" Target="https://www.nj.gov/cgi-bin/education/csg/15/csg1a.pl?string=GG9-127-129-12&amp;maxhits=1000" TargetMode="External"/><Relationship Id="rId1666" Type="http://schemas.openxmlformats.org/officeDocument/2006/relationships/hyperlink" Target="https://www.nj.gov/cgi-bin/education/csg/15/csg1a.pl?string=IK-12K-80-400&amp;maxhits=1000" TargetMode="External"/><Relationship Id="rId2717" Type="http://schemas.openxmlformats.org/officeDocument/2006/relationships/hyperlink" Target="https://www.nj.gov/cgi-bin/education/csg/15/csg1a.pl?string=OCHARTER&amp;maxhits=1000" TargetMode="External"/><Relationship Id="rId1319" Type="http://schemas.openxmlformats.org/officeDocument/2006/relationships/hyperlink" Target="https://www.nj.gov/cgi-bin/education/csg/15/csg1a.pl?string=EK-8K-8751plus&amp;maxhits=1000" TargetMode="External"/><Relationship Id="rId1733" Type="http://schemas.openxmlformats.org/officeDocument/2006/relationships/hyperlink" Target="https://www.nj.gov/cgi-bin/education/csg/15/csg1a.pl?string=AK-6K-6&amp;maxhits=1000" TargetMode="External"/><Relationship Id="rId4889" Type="http://schemas.openxmlformats.org/officeDocument/2006/relationships/hyperlink" Target="https://www.nj.gov/cgi-bin/education/csg/17/csg1a.pl?string=OCHARTER&amp;maxhits=1000" TargetMode="External"/><Relationship Id="rId25" Type="http://schemas.openxmlformats.org/officeDocument/2006/relationships/hyperlink" Target="https://www.nj.gov/cgi-bin/education/csg/15/csg1a.pl?string=KK-12K-8751plus&amp;maxhits=1000" TargetMode="External"/><Relationship Id="rId1800" Type="http://schemas.openxmlformats.org/officeDocument/2006/relationships/hyperlink" Target="https://www.nj.gov/cgi-bin/education/csg/15/csg1a.pl?string=OCHARTER&amp;maxhits=1000" TargetMode="External"/><Relationship Id="rId4956" Type="http://schemas.openxmlformats.org/officeDocument/2006/relationships/hyperlink" Target="https://www.nj.gov/cgi-bin/education/csg/19/csg1a.pl?string=DK-8K-8401-750&amp;maxhits=1000" TargetMode="External"/><Relationship Id="rId3558" Type="http://schemas.openxmlformats.org/officeDocument/2006/relationships/hyperlink" Target="https://www.nj.gov/cgi-bin/education/csg/15/csg1a.pl?string=OCHARTER&amp;maxhits=1000" TargetMode="External"/><Relationship Id="rId3972" Type="http://schemas.openxmlformats.org/officeDocument/2006/relationships/hyperlink" Target="https://www.nj.gov/cgi-bin/education/csg/14/csg1a.pl?string=EK-8K-8751plus&amp;maxhits=1000" TargetMode="External"/><Relationship Id="rId4609" Type="http://schemas.openxmlformats.org/officeDocument/2006/relationships/hyperlink" Target="https://www.nj.gov/cgi-bin/education/csg/15/csg1a.pl?string=MK-12K-121800-3500&amp;maxhits=1000" TargetMode="External"/><Relationship Id="rId479" Type="http://schemas.openxmlformats.org/officeDocument/2006/relationships/hyperlink" Target="https://www.nj.gov/cgi-bin/education/csg/15/csg1a.pl?string=NK-12K-123500plus&amp;maxhits=1000" TargetMode="External"/><Relationship Id="rId893" Type="http://schemas.openxmlformats.org/officeDocument/2006/relationships/hyperlink" Target="https://www.nj.gov/cgi-bin/education/csg/15/csg1a.pl?string=KK-12K-8751plus&amp;maxhits=1000" TargetMode="External"/><Relationship Id="rId2574" Type="http://schemas.openxmlformats.org/officeDocument/2006/relationships/hyperlink" Target="https://www.nj.gov/cgi-bin/education/csg/15/csg1a.pl?string=JK-12K-8401-750&amp;maxhits=1000" TargetMode="External"/><Relationship Id="rId3625" Type="http://schemas.openxmlformats.org/officeDocument/2006/relationships/hyperlink" Target="https://www.nj.gov/cgi-bin/education/csg/15/csg1a.pl?string=MK-12K-121800-3500&amp;maxhits=1000" TargetMode="External"/><Relationship Id="rId546" Type="http://schemas.openxmlformats.org/officeDocument/2006/relationships/hyperlink" Target="https://www.nj.gov/cgi-bin/education/csg/15/csg1a.pl?string=NK-12K-123500plus&amp;maxhits=1000" TargetMode="External"/><Relationship Id="rId1176" Type="http://schemas.openxmlformats.org/officeDocument/2006/relationships/hyperlink" Target="https://www.nj.gov/cgi-bin/education/csg/15/csg1a.pl?string=CK-8K-80-400&amp;maxhits=1000" TargetMode="External"/><Relationship Id="rId2227" Type="http://schemas.openxmlformats.org/officeDocument/2006/relationships/hyperlink" Target="https://www.nj.gov/cgi-bin/education/csg/15/csg1a.pl?string=LK-12K-120-1800&amp;maxhits=1000" TargetMode="External"/><Relationship Id="rId960" Type="http://schemas.openxmlformats.org/officeDocument/2006/relationships/hyperlink" Target="https://www.nj.gov/cgi-bin/education/csg/15/csg1a.pl?string=FG7-127-129-12&amp;maxhits=1000" TargetMode="External"/><Relationship Id="rId1243" Type="http://schemas.openxmlformats.org/officeDocument/2006/relationships/hyperlink" Target="https://www.nj.gov/cgi-bin/education/csg/15/csg1a.pl?string=MK-12K-121800-3500&amp;maxhits=1000" TargetMode="External"/><Relationship Id="rId1590" Type="http://schemas.openxmlformats.org/officeDocument/2006/relationships/hyperlink" Target="https://www.nj.gov/cgi-bin/education/csg/17/csg1a.pl?string=OCHARTER&amp;maxhits=1000" TargetMode="External"/><Relationship Id="rId2641" Type="http://schemas.openxmlformats.org/officeDocument/2006/relationships/hyperlink" Target="https://www.nj.gov/cgi-bin/education/csg/15/csg1a.pl?string=OCHARTER&amp;maxhits=1000" TargetMode="External"/><Relationship Id="rId4399" Type="http://schemas.openxmlformats.org/officeDocument/2006/relationships/hyperlink" Target="https://www.nj.gov/cgi-bin/education/csg/15/csg1a.pl?string=OCHARTER&amp;maxhits=1000" TargetMode="External"/><Relationship Id="rId613" Type="http://schemas.openxmlformats.org/officeDocument/2006/relationships/hyperlink" Target="https://www.nj.gov/cgi-bin/education/csg/15/csg1a.pl?string=IK-12K-80-400&amp;maxhits=1000" TargetMode="External"/><Relationship Id="rId1310" Type="http://schemas.openxmlformats.org/officeDocument/2006/relationships/hyperlink" Target="https://www.nj.gov/cgi-bin/education/csg/15/csg1a.pl?string=NK-12K-123500plus&amp;maxhits=1000" TargetMode="External"/><Relationship Id="rId4466" Type="http://schemas.openxmlformats.org/officeDocument/2006/relationships/hyperlink" Target="https://www.nj.gov/cgi-bin/education/csg/15/csg1a.pl?string=OCHARTER&amp;maxhits=1000" TargetMode="External"/><Relationship Id="rId4880" Type="http://schemas.openxmlformats.org/officeDocument/2006/relationships/hyperlink" Target="https://www.nj.gov/cgi-bin/education/csg/17/csg1a.pl?string=OCHARTER&amp;maxhits=1000" TargetMode="External"/><Relationship Id="rId5517" Type="http://schemas.openxmlformats.org/officeDocument/2006/relationships/hyperlink" Target="https://www.nj.gov/cgi-bin/education/csg/15/csg1a.pl?string=IK-12K-80-400&amp;maxhits=1000" TargetMode="External"/><Relationship Id="rId3068" Type="http://schemas.openxmlformats.org/officeDocument/2006/relationships/hyperlink" Target="https://www.nj.gov/cgi-bin/education/csg/15/csg1a.pl?string=DK-8K-8401-750&amp;maxhits=1000" TargetMode="External"/><Relationship Id="rId3482" Type="http://schemas.openxmlformats.org/officeDocument/2006/relationships/hyperlink" Target="https://www.nj.gov/cgi-bin/education/csg/15/csg1a.pl?string=OCHARTER&amp;maxhits=1000" TargetMode="External"/><Relationship Id="rId4119" Type="http://schemas.openxmlformats.org/officeDocument/2006/relationships/hyperlink" Target="https://www.nj.gov/cgi-bin/education/csg/19/csg1a.pl?string=HK-12K-6&amp;maxhits=1000" TargetMode="External"/><Relationship Id="rId4533" Type="http://schemas.openxmlformats.org/officeDocument/2006/relationships/hyperlink" Target="https://www.nj.gov/cgi-bin/education/csg/15/csg1a.pl?string=NK-12K-123500plus&amp;maxhits=1000" TargetMode="External"/><Relationship Id="rId2084" Type="http://schemas.openxmlformats.org/officeDocument/2006/relationships/hyperlink" Target="https://www.nj.gov/cgi-bin/education/csg/15/csg1a.pl?string=NK-12K-123500plus&amp;maxhits=1000" TargetMode="External"/><Relationship Id="rId3135" Type="http://schemas.openxmlformats.org/officeDocument/2006/relationships/hyperlink" Target="https://www.nj.gov/cgi-bin/education/csg/15/csg1a.pl?string=OCHARTER&amp;maxhits=1000" TargetMode="External"/><Relationship Id="rId4600" Type="http://schemas.openxmlformats.org/officeDocument/2006/relationships/hyperlink" Target="https://www.nj.gov/cgi-bin/education/csg/15/csg1a.pl?string=EK-8K-8751plus&amp;maxhits=1000" TargetMode="External"/><Relationship Id="rId470" Type="http://schemas.openxmlformats.org/officeDocument/2006/relationships/hyperlink" Target="https://www.nj.gov/cgi-bin/education/csg/15/csg1a.pl?string=DK-8K-8401-750&amp;maxhits=1000" TargetMode="External"/><Relationship Id="rId2151" Type="http://schemas.openxmlformats.org/officeDocument/2006/relationships/hyperlink" Target="https://www.nj.gov/cgi-bin/education/csg/15/csg1a.pl?string=IK-12K-80-400&amp;maxhits=1000" TargetMode="External"/><Relationship Id="rId3202" Type="http://schemas.openxmlformats.org/officeDocument/2006/relationships/hyperlink" Target="https://www.nj.gov/cgi-bin/education/csg/17/csg1a.pl?string=OCHARTER&amp;maxhits=1000" TargetMode="External"/><Relationship Id="rId123" Type="http://schemas.openxmlformats.org/officeDocument/2006/relationships/hyperlink" Target="https://www.nj.gov/cgi-bin/education/csg/15/csg1a.pl?string=AK-6K-6&amp;maxhits=1000" TargetMode="External"/><Relationship Id="rId5374" Type="http://schemas.openxmlformats.org/officeDocument/2006/relationships/hyperlink" Target="https://www.nj.gov/cgi-bin/education/csg/15/csg1a.pl?string=JK-12K-8401-750&amp;maxhits=1000" TargetMode="External"/><Relationship Id="rId2968" Type="http://schemas.openxmlformats.org/officeDocument/2006/relationships/hyperlink" Target="https://www.nj.gov/cgi-bin/education/csg/15/csg1a.pl?string=NK-12K-123500plus&amp;maxhits=1000" TargetMode="External"/><Relationship Id="rId5027" Type="http://schemas.openxmlformats.org/officeDocument/2006/relationships/hyperlink" Target="https://www.nj.gov/cgi-bin/education/csg/15/csg1a.pl?string=JK-12K-8401-750&amp;maxhits=1000" TargetMode="External"/><Relationship Id="rId1984" Type="http://schemas.openxmlformats.org/officeDocument/2006/relationships/hyperlink" Target="https://www.nj.gov/cgi-bin/education/csg/15/csg1a.pl?string=OCHARTER&amp;maxhits=1000" TargetMode="External"/><Relationship Id="rId4390" Type="http://schemas.openxmlformats.org/officeDocument/2006/relationships/hyperlink" Target="https://www.nj.gov/cgi-bin/education/csg/15/csg1a.pl?string=OCHARTER&amp;maxhits=1000" TargetMode="External"/><Relationship Id="rId5441" Type="http://schemas.openxmlformats.org/officeDocument/2006/relationships/hyperlink" Target="https://www.nj.gov/cgi-bin/education/csg/15/csg1a.pl?string=NK-12K-123500plus&amp;maxhits=1000" TargetMode="External"/><Relationship Id="rId1637" Type="http://schemas.openxmlformats.org/officeDocument/2006/relationships/hyperlink" Target="https://www.nj.gov/cgi-bin/education/csg/19/csg1a.pl?string=IK-12K-80-400&amp;maxhits=1000" TargetMode="External"/><Relationship Id="rId4043" Type="http://schemas.openxmlformats.org/officeDocument/2006/relationships/hyperlink" Target="https://www.nj.gov/cgi-bin/education/csg/17/csg1a.pl?string=LK-12K-120-1800&amp;maxhits=1000" TargetMode="External"/><Relationship Id="rId1704" Type="http://schemas.openxmlformats.org/officeDocument/2006/relationships/hyperlink" Target="https://www.nj.gov/cgi-bin/education/csg/15/csg1a.pl?string=NK-12K-123500plus&amp;maxhits=1000" TargetMode="External"/><Relationship Id="rId4110" Type="http://schemas.openxmlformats.org/officeDocument/2006/relationships/hyperlink" Target="https://www.nj.gov/cgi-bin/education/csg/19/csg1a.pl?string=NK-12K-123500plus&amp;maxhits=1000" TargetMode="External"/><Relationship Id="rId797" Type="http://schemas.openxmlformats.org/officeDocument/2006/relationships/hyperlink" Target="https://www.nj.gov/cgi-bin/education/csg/19/csg1a.pl?string=NK-12K-123500plus&amp;maxhits=1000" TargetMode="External"/><Relationship Id="rId2478" Type="http://schemas.openxmlformats.org/officeDocument/2006/relationships/hyperlink" Target="https://www.nj.gov/cgi-bin/education/csg/19/csg1a.pl?string=JK-12K-8401-750&amp;maxhits=1000" TargetMode="External"/><Relationship Id="rId3876" Type="http://schemas.openxmlformats.org/officeDocument/2006/relationships/hyperlink" Target="https://www.nj.gov/cgi-bin/education/csg/15/csg1a.pl?string=LK-12K-120-1800&amp;maxhits=1000" TargetMode="External"/><Relationship Id="rId4927" Type="http://schemas.openxmlformats.org/officeDocument/2006/relationships/hyperlink" Target="https://www.nj.gov/cgi-bin/education/csg/19/csg1a.pl?string=MK-12K-121800-3500&amp;maxhits=1000" TargetMode="External"/><Relationship Id="rId2892" Type="http://schemas.openxmlformats.org/officeDocument/2006/relationships/hyperlink" Target="https://www.nj.gov/cgi-bin/education/csg/15/csg1a.pl?string=IK-12K-80-400&amp;maxhits=1000" TargetMode="External"/><Relationship Id="rId3529" Type="http://schemas.openxmlformats.org/officeDocument/2006/relationships/hyperlink" Target="https://www.nj.gov/cgi-bin/education/csg/15/csg1a.pl?string=GG9-127-129-12&amp;maxhits=1000" TargetMode="External"/><Relationship Id="rId3943" Type="http://schemas.openxmlformats.org/officeDocument/2006/relationships/hyperlink" Target="https://www.nj.gov/cgi-bin/education/csg/15/csg1a.pl?string=NK-12K-123500plus&amp;maxhits=1000" TargetMode="External"/><Relationship Id="rId864" Type="http://schemas.openxmlformats.org/officeDocument/2006/relationships/hyperlink" Target="https://www.nj.gov/cgi-bin/education/csg/15/csg1a.pl?string=MK-12K-121800-3500&amp;maxhits=1000" TargetMode="External"/><Relationship Id="rId1494" Type="http://schemas.openxmlformats.org/officeDocument/2006/relationships/hyperlink" Target="https://www.nj.gov/cgi-bin/education/csg/14/csg1a.pl?string=DK-8K-8401-750&amp;maxhits=1000" TargetMode="External"/><Relationship Id="rId2545" Type="http://schemas.openxmlformats.org/officeDocument/2006/relationships/hyperlink" Target="https://www.nj.gov/cgi-bin/education/csg/15/csg1a.pl?string=KK-12K-8751plus&amp;maxhits=1000" TargetMode="External"/><Relationship Id="rId517" Type="http://schemas.openxmlformats.org/officeDocument/2006/relationships/hyperlink" Target="https://www.nj.gov/cgi-bin/education/csg/15/csg1a.pl?string=AK-6K-6&amp;maxhits=1000" TargetMode="External"/><Relationship Id="rId931" Type="http://schemas.openxmlformats.org/officeDocument/2006/relationships/hyperlink" Target="https://www.nj.gov/cgi-bin/education/csg/15/csg1a.pl?string=EK-8K-8751plus&amp;maxhits=1000" TargetMode="External"/><Relationship Id="rId1147" Type="http://schemas.openxmlformats.org/officeDocument/2006/relationships/hyperlink" Target="https://www.nj.gov/cgi-bin/education/csg/15/csg1a.pl?string=NK-12K-123500plus&amp;maxhits=1000" TargetMode="External"/><Relationship Id="rId1561" Type="http://schemas.openxmlformats.org/officeDocument/2006/relationships/hyperlink" Target="https://www.nj.gov/cgi-bin/education/csg/17/csg1a.pl?string=OCHARTER&amp;maxhits=1000" TargetMode="External"/><Relationship Id="rId2612" Type="http://schemas.openxmlformats.org/officeDocument/2006/relationships/hyperlink" Target="https://www.nj.gov/cgi-bin/education/csg/15/csg1a.pl?string=EK-8K-8751plus&amp;maxhits=1000" TargetMode="External"/><Relationship Id="rId5768" Type="http://schemas.openxmlformats.org/officeDocument/2006/relationships/hyperlink" Target="https://www.nj.gov/cgi-bin/education/csg/19/csg1a.pl?string=NK-12K-123500plus&amp;maxhits=1000" TargetMode="External"/><Relationship Id="rId1214" Type="http://schemas.openxmlformats.org/officeDocument/2006/relationships/hyperlink" Target="https://www.nj.gov/cgi-bin/education/csg/15/csg1a.pl?string=JK-12K-8401-750&amp;maxhits=1000" TargetMode="External"/><Relationship Id="rId4784" Type="http://schemas.openxmlformats.org/officeDocument/2006/relationships/hyperlink" Target="https://www.nj.gov/cgi-bin/education/csg/15/csg1a.pl?string=AK-6K-6&amp;maxhits=1000" TargetMode="External"/><Relationship Id="rId3386" Type="http://schemas.openxmlformats.org/officeDocument/2006/relationships/hyperlink" Target="https://www.nj.gov/cgi-bin/education/csg/15/csg1a.pl?string=DK-8K-8401-750&amp;maxhits=1000" TargetMode="External"/><Relationship Id="rId4437" Type="http://schemas.openxmlformats.org/officeDocument/2006/relationships/hyperlink" Target="https://www.nj.gov/cgi-bin/education/csg/15/csg1a.pl?string=AK-6K-6&amp;maxhits=1000" TargetMode="External"/><Relationship Id="rId3039" Type="http://schemas.openxmlformats.org/officeDocument/2006/relationships/hyperlink" Target="https://www.nj.gov/cgi-bin/education/csg/15/csg1a.pl?string=LK-12K-120-1800&amp;maxhits=1000" TargetMode="External"/><Relationship Id="rId3453" Type="http://schemas.openxmlformats.org/officeDocument/2006/relationships/hyperlink" Target="https://www.nj.gov/cgi-bin/education/csg/15/csg1a.pl?string=DK-8K-8401-750&amp;maxhits=1000" TargetMode="External"/><Relationship Id="rId4851" Type="http://schemas.openxmlformats.org/officeDocument/2006/relationships/hyperlink" Target="https://www.nj.gov/cgi-bin/education/csg/17/csg1a.pl?string=OCHARTER&amp;maxhits=1000" TargetMode="External"/><Relationship Id="rId374" Type="http://schemas.openxmlformats.org/officeDocument/2006/relationships/hyperlink" Target="https://www.nj.gov/cgi-bin/education/csg/15/csg1a.pl?string=NK-12K-123500plus&amp;maxhits=1000" TargetMode="External"/><Relationship Id="rId2055" Type="http://schemas.openxmlformats.org/officeDocument/2006/relationships/hyperlink" Target="https://www.nj.gov/cgi-bin/education/csg/15/csg1a.pl?string=NK-12K-123500plus&amp;maxhits=1000" TargetMode="External"/><Relationship Id="rId3106" Type="http://schemas.openxmlformats.org/officeDocument/2006/relationships/hyperlink" Target="https://www.nj.gov/cgi-bin/education/csg/15/csg1a.pl?string=MK-12K-121800-3500&amp;maxhits=1000" TargetMode="External"/><Relationship Id="rId4504" Type="http://schemas.openxmlformats.org/officeDocument/2006/relationships/hyperlink" Target="https://www.nj.gov/cgi-bin/education/csg/15/csg1a.pl?string=QCOUNTYVOC&amp;maxhits=1000" TargetMode="External"/><Relationship Id="rId3520" Type="http://schemas.openxmlformats.org/officeDocument/2006/relationships/hyperlink" Target="https://www.nj.gov/cgi-bin/education/csg/15/csg1a.pl?string=KK-12K-8751plus&amp;maxhits=1000" TargetMode="External"/><Relationship Id="rId441" Type="http://schemas.openxmlformats.org/officeDocument/2006/relationships/hyperlink" Target="https://www.nj.gov/cgi-bin/education/csg/15/csg1a.pl?string=HK-12K-6&amp;maxhits=1000" TargetMode="External"/><Relationship Id="rId1071" Type="http://schemas.openxmlformats.org/officeDocument/2006/relationships/hyperlink" Target="https://www.nj.gov/cgi-bin/education/csg/15/csg1a.pl?string=MK-12K-121800-3500&amp;maxhits=1000" TargetMode="External"/><Relationship Id="rId2122" Type="http://schemas.openxmlformats.org/officeDocument/2006/relationships/hyperlink" Target="https://www.nj.gov/cgi-bin/education/csg/15/csg1a.pl?string=MK-12K-121800-3500&amp;maxhits=1000" TargetMode="External"/><Relationship Id="rId5278" Type="http://schemas.openxmlformats.org/officeDocument/2006/relationships/hyperlink" Target="https://www.nj.gov/cgi-bin/education/csg/15/csg1a.pl?string=KK-12K-8751plus&amp;maxhits=1000" TargetMode="External"/><Relationship Id="rId5692" Type="http://schemas.openxmlformats.org/officeDocument/2006/relationships/hyperlink" Target="https://www.nj.gov/cgi-bin/education/csg/17/csg1a.pl?string=OCHARTER&amp;maxhits=1000" TargetMode="External"/><Relationship Id="rId1888" Type="http://schemas.openxmlformats.org/officeDocument/2006/relationships/hyperlink" Target="https://www.nj.gov/cgi-bin/education/csg/15/csg1a.pl?string=NK-12K-123500plus&amp;maxhits=1000" TargetMode="External"/><Relationship Id="rId2939" Type="http://schemas.openxmlformats.org/officeDocument/2006/relationships/hyperlink" Target="https://www.nj.gov/cgi-bin/education/csg/15/csg1a.pl?string=JK-12K-8401-750&amp;maxhits=1000" TargetMode="External"/><Relationship Id="rId4294" Type="http://schemas.openxmlformats.org/officeDocument/2006/relationships/hyperlink" Target="https://www.nj.gov/cgi-bin/education/csg/15/csg1a.pl?string=JK-12K-8401-750&amp;maxhits=1000" TargetMode="External"/><Relationship Id="rId5345" Type="http://schemas.openxmlformats.org/officeDocument/2006/relationships/hyperlink" Target="https://www.nj.gov/cgi-bin/education/csg/15/csg1a.pl?string=NK-12K-123500plus&amp;maxhits=1000" TargetMode="External"/><Relationship Id="rId4361" Type="http://schemas.openxmlformats.org/officeDocument/2006/relationships/hyperlink" Target="https://www.nj.gov/cgi-bin/education/csg/15/csg1a.pl?string=CK-8K-80-400&amp;maxhits=1000" TargetMode="External"/><Relationship Id="rId5412" Type="http://schemas.openxmlformats.org/officeDocument/2006/relationships/hyperlink" Target="https://www.nj.gov/cgi-bin/education/csg/15/csg1a.pl?string=IK-12K-80-400&amp;maxhits=1000" TargetMode="External"/><Relationship Id="rId1955" Type="http://schemas.openxmlformats.org/officeDocument/2006/relationships/hyperlink" Target="https://www.nj.gov/cgi-bin/education/csg/15/csg1a.pl?string=NK-12K-123500plus&amp;maxhits=1000" TargetMode="External"/><Relationship Id="rId4014" Type="http://schemas.openxmlformats.org/officeDocument/2006/relationships/hyperlink" Target="https://www.nj.gov/cgi-bin/education/csg/17/csg1a.pl?string=OCHARTER&amp;maxhits=1000" TargetMode="External"/><Relationship Id="rId1608" Type="http://schemas.openxmlformats.org/officeDocument/2006/relationships/hyperlink" Target="https://www.nj.gov/cgi-bin/education/csg/19/csg1a.pl?string=DK-8K-8401-750&amp;maxhits=1000" TargetMode="External"/><Relationship Id="rId3030" Type="http://schemas.openxmlformats.org/officeDocument/2006/relationships/hyperlink" Target="https://www.nj.gov/cgi-bin/education/csg/15/csg1a.pl?string=NK-12K-123500plus&amp;maxhits=1000" TargetMode="External"/><Relationship Id="rId2796" Type="http://schemas.openxmlformats.org/officeDocument/2006/relationships/hyperlink" Target="https://www.nj.gov/cgi-bin/education/csg/15/csg1a.pl?string=OCHARTER&amp;maxhits=1000" TargetMode="External"/><Relationship Id="rId3847" Type="http://schemas.openxmlformats.org/officeDocument/2006/relationships/hyperlink" Target="https://www.nj.gov/cgi-bin/education/csg/15/csg1a.pl?string=QCOUNTYVOC&amp;maxhits=1000" TargetMode="External"/><Relationship Id="rId768" Type="http://schemas.openxmlformats.org/officeDocument/2006/relationships/hyperlink" Target="https://www.nj.gov/cgi-bin/education/csg/19/csg1a.pl?string=EK-8K-8751plus&amp;maxhits=1000" TargetMode="External"/><Relationship Id="rId1398" Type="http://schemas.openxmlformats.org/officeDocument/2006/relationships/hyperlink" Target="https://www.nj.gov/cgi-bin/education/csg/15/csg1a.pl?string=NK-12K-123500plus&amp;maxhits=1000" TargetMode="External"/><Relationship Id="rId2449" Type="http://schemas.openxmlformats.org/officeDocument/2006/relationships/hyperlink" Target="https://www.nj.gov/cgi-bin/education/csg/19/csg1a.pl?string=NK-12K-123500plus&amp;maxhits=1000" TargetMode="External"/><Relationship Id="rId2863" Type="http://schemas.openxmlformats.org/officeDocument/2006/relationships/hyperlink" Target="https://www.nj.gov/cgi-bin/education/csg/15/csg1a.pl?string=OCHARTER&amp;maxhits=1000" TargetMode="External"/><Relationship Id="rId3914" Type="http://schemas.openxmlformats.org/officeDocument/2006/relationships/hyperlink" Target="https://www.nj.gov/cgi-bin/education/csg/15/csg1a.pl?string=AK-6K-6&amp;maxhits=1000" TargetMode="External"/><Relationship Id="rId835" Type="http://schemas.openxmlformats.org/officeDocument/2006/relationships/hyperlink" Target="https://www.nj.gov/cgi-bin/education/csg/15/csg1a.pl?string=OCHARTER&amp;maxhits=1000" TargetMode="External"/><Relationship Id="rId1465" Type="http://schemas.openxmlformats.org/officeDocument/2006/relationships/hyperlink" Target="https://www.nj.gov/cgi-bin/education/csg/15/csg1a.pl?string=AK-6K-6&amp;maxhits=1000" TargetMode="External"/><Relationship Id="rId2516" Type="http://schemas.openxmlformats.org/officeDocument/2006/relationships/hyperlink" Target="https://www.nj.gov/cgi-bin/education/csg/15/csg1a.pl?string=MK-12K-121800-3500&amp;maxhits=1000" TargetMode="External"/><Relationship Id="rId1118" Type="http://schemas.openxmlformats.org/officeDocument/2006/relationships/hyperlink" Target="https://www.nj.gov/cgi-bin/education/csg/15/csg1a.pl?string=FG7-127-129-12&amp;maxhits=1000" TargetMode="External"/><Relationship Id="rId1532" Type="http://schemas.openxmlformats.org/officeDocument/2006/relationships/hyperlink" Target="https://www.nj.gov/cgi-bin/education/csg/17/csg1a.pl?string=OCHARTER&amp;maxhits=1000" TargetMode="External"/><Relationship Id="rId2930" Type="http://schemas.openxmlformats.org/officeDocument/2006/relationships/hyperlink" Target="https://www.nj.gov/cgi-bin/education/csg/15/csg1a.pl?string=DK-8K-8401-750&amp;maxhits=1000" TargetMode="External"/><Relationship Id="rId4688" Type="http://schemas.openxmlformats.org/officeDocument/2006/relationships/hyperlink" Target="https://www.nj.gov/cgi-bin/education/csg/15/csg1a.pl?string=IK-12K-80-400&amp;maxhits=1000" TargetMode="External"/><Relationship Id="rId902" Type="http://schemas.openxmlformats.org/officeDocument/2006/relationships/hyperlink" Target="https://www.nj.gov/cgi-bin/education/csg/15/csg1a.pl?string=DK-8K-8401-750&amp;maxhits=1000" TargetMode="External"/><Relationship Id="rId5739" Type="http://schemas.openxmlformats.org/officeDocument/2006/relationships/hyperlink" Target="https://www.nj.gov/cgi-bin/education/csg/19/csg1a.pl?string=EK-8K-8751plus&amp;maxhits=1000" TargetMode="External"/><Relationship Id="rId4755" Type="http://schemas.openxmlformats.org/officeDocument/2006/relationships/hyperlink" Target="https://www.nj.gov/cgi-bin/education/csg/15/csg1a.pl?string=LK-12K-120-1800&amp;maxhits=1000" TargetMode="External"/><Relationship Id="rId278" Type="http://schemas.openxmlformats.org/officeDocument/2006/relationships/hyperlink" Target="https://www.nj.gov/cgi-bin/education/csg/15/csg1a.pl?string=FG7-127-129-12&amp;maxhits=1000" TargetMode="External"/><Relationship Id="rId3357" Type="http://schemas.openxmlformats.org/officeDocument/2006/relationships/hyperlink" Target="https://www.nj.gov/cgi-bin/education/csg/15/csg1a.pl?string=MK-12K-121800-3500&amp;maxhits=1000" TargetMode="External"/><Relationship Id="rId3771" Type="http://schemas.openxmlformats.org/officeDocument/2006/relationships/hyperlink" Target="https://www.nj.gov/cgi-bin/education/csg/15/csg1a.pl?string=MK-12K-121800-3500&amp;maxhits=1000" TargetMode="External"/><Relationship Id="rId4408" Type="http://schemas.openxmlformats.org/officeDocument/2006/relationships/hyperlink" Target="https://www.nj.gov/cgi-bin/education/csg/15/csg1a.pl?string=OCHARTER&amp;maxhits=1000" TargetMode="External"/><Relationship Id="rId4822" Type="http://schemas.openxmlformats.org/officeDocument/2006/relationships/hyperlink" Target="https://www.nj.gov/cgi-bin/education/csg/17/csg1a.pl?string=JK-12K-8401-750&amp;maxhits=1000" TargetMode="External"/><Relationship Id="rId692" Type="http://schemas.openxmlformats.org/officeDocument/2006/relationships/hyperlink" Target="https://www.nj.gov/cgi-bin/education/csg/17/csg1a.pl?string=OCHARTER&amp;maxhits=1000" TargetMode="External"/><Relationship Id="rId2373" Type="http://schemas.openxmlformats.org/officeDocument/2006/relationships/hyperlink" Target="https://www.nj.gov/cgi-bin/education/csg/17/csg1a.pl?string=OCHARTER&amp;maxhits=1000" TargetMode="External"/><Relationship Id="rId3424" Type="http://schemas.openxmlformats.org/officeDocument/2006/relationships/hyperlink" Target="https://www.nj.gov/cgi-bin/education/csg/15/csg1a.pl?string=AK-6K-6&amp;maxhits=1000" TargetMode="External"/><Relationship Id="rId345" Type="http://schemas.openxmlformats.org/officeDocument/2006/relationships/hyperlink" Target="https://www.nj.gov/cgi-bin/education/csg/15/csg1a.pl?string=DK-8K-8401-750&amp;maxhits=1000" TargetMode="External"/><Relationship Id="rId2026" Type="http://schemas.openxmlformats.org/officeDocument/2006/relationships/hyperlink" Target="https://www.nj.gov/cgi-bin/education/csg/15/csg1a.pl?string=NK-12K-123500plus&amp;maxhits=1000" TargetMode="External"/><Relationship Id="rId2440" Type="http://schemas.openxmlformats.org/officeDocument/2006/relationships/hyperlink" Target="https://www.nj.gov/cgi-bin/education/csg/19/csg1a.pl?string=KK-12K-8751plus&amp;maxhits=1000" TargetMode="External"/><Relationship Id="rId5596" Type="http://schemas.openxmlformats.org/officeDocument/2006/relationships/hyperlink" Target="https://www.nj.gov/cgi-bin/education/csg/15/csg1a.pl?string=OCHARTER&amp;maxhits=1000" TargetMode="External"/><Relationship Id="rId412" Type="http://schemas.openxmlformats.org/officeDocument/2006/relationships/hyperlink" Target="https://www.nj.gov/cgi-bin/education/csg/15/csg1a.pl?string=EK-8K-8751plus&amp;maxhits=1000" TargetMode="External"/><Relationship Id="rId1042" Type="http://schemas.openxmlformats.org/officeDocument/2006/relationships/hyperlink" Target="https://www.nj.gov/cgi-bin/education/csg/15/csg1a.pl?string=JK-12K-8401-750&amp;maxhits=1000" TargetMode="External"/><Relationship Id="rId4198" Type="http://schemas.openxmlformats.org/officeDocument/2006/relationships/hyperlink" Target="https://www.nj.gov/cgi-bin/education/csg/15/csg1a.pl?string=EK-8K-8751plus&amp;maxhits=1000" TargetMode="External"/><Relationship Id="rId5249" Type="http://schemas.openxmlformats.org/officeDocument/2006/relationships/hyperlink" Target="https://www.nj.gov/cgi-bin/education/csg/15/csg1a.pl?string=AK-6K-6&amp;maxhits=1000" TargetMode="External"/><Relationship Id="rId5663" Type="http://schemas.openxmlformats.org/officeDocument/2006/relationships/hyperlink" Target="https://www.nj.gov/cgi-bin/education/csg/17/csg1a.pl?string=OCHARTER&amp;maxhits=1000" TargetMode="External"/><Relationship Id="rId4265" Type="http://schemas.openxmlformats.org/officeDocument/2006/relationships/hyperlink" Target="https://www.nj.gov/cgi-bin/education/csg/15/csg1a.pl?string=DK-8K-8401-750&amp;maxhits=1000" TargetMode="External"/><Relationship Id="rId5316" Type="http://schemas.openxmlformats.org/officeDocument/2006/relationships/hyperlink" Target="https://www.nj.gov/cgi-bin/education/csg/15/csg1a.pl?string=CK-8K-80-400&amp;maxhits=1000" TargetMode="External"/><Relationship Id="rId1859" Type="http://schemas.openxmlformats.org/officeDocument/2006/relationships/hyperlink" Target="https://www.nj.gov/cgi-bin/education/csg/15/csg1a.pl?string=AK-6K-6&amp;maxhits=1000" TargetMode="External"/><Relationship Id="rId5730" Type="http://schemas.openxmlformats.org/officeDocument/2006/relationships/hyperlink" Target="https://www.nj.gov/cgi-bin/education/csg/17/csg1a.pl?string=OCHARTER&amp;maxhits=1000" TargetMode="External"/><Relationship Id="rId1926" Type="http://schemas.openxmlformats.org/officeDocument/2006/relationships/hyperlink" Target="https://www.nj.gov/cgi-bin/education/csg/15/csg1a.pl?string=OCHARTER&amp;maxhits=1000" TargetMode="External"/><Relationship Id="rId3281" Type="http://schemas.openxmlformats.org/officeDocument/2006/relationships/hyperlink" Target="https://www.nj.gov/cgi-bin/education/csg/19/csg1a.pl?string=NK-12K-123500plus&amp;maxhits=1000" TargetMode="External"/><Relationship Id="rId4332" Type="http://schemas.openxmlformats.org/officeDocument/2006/relationships/hyperlink" Target="https://www.nj.gov/cgi-bin/education/csg/15/csg1a.pl?string=EK-8K-8751plus&amp;maxhits=1000" TargetMode="External"/><Relationship Id="rId3001" Type="http://schemas.openxmlformats.org/officeDocument/2006/relationships/hyperlink" Target="https://www.nj.gov/cgi-bin/education/csg/15/csg1a.pl?string=AK-6K-6&amp;maxhits=1000" TargetMode="External"/><Relationship Id="rId2767" Type="http://schemas.openxmlformats.org/officeDocument/2006/relationships/hyperlink" Target="https://www.nj.gov/cgi-bin/education/csg/15/csg1a.pl?string=AK-6K-6&amp;maxhits=1000" TargetMode="External"/><Relationship Id="rId5173" Type="http://schemas.openxmlformats.org/officeDocument/2006/relationships/hyperlink" Target="https://www.nj.gov/cgi-bin/education/csg/15/csg1a.pl?string=IK-12K-80-400&amp;maxhits=1000" TargetMode="External"/><Relationship Id="rId739" Type="http://schemas.openxmlformats.org/officeDocument/2006/relationships/hyperlink" Target="https://www.nj.gov/cgi-bin/education/csg/17/csg1a.pl?string=OCHARTER&amp;maxhits=1000" TargetMode="External"/><Relationship Id="rId1369" Type="http://schemas.openxmlformats.org/officeDocument/2006/relationships/hyperlink" Target="https://www.nj.gov/cgi-bin/education/csg/15/csg1a.pl?string=EK-8K-8751plus&amp;maxhits=1000" TargetMode="External"/><Relationship Id="rId3818" Type="http://schemas.openxmlformats.org/officeDocument/2006/relationships/hyperlink" Target="https://www.nj.gov/cgi-bin/education/csg/15/csg1a.pl?string=IK-12K-80-400&amp;maxhits=1000" TargetMode="External"/><Relationship Id="rId5240" Type="http://schemas.openxmlformats.org/officeDocument/2006/relationships/hyperlink" Target="https://www.nj.gov/cgi-bin/education/csg/15/csg1a.pl?string=OCHARTER&amp;maxhits=1000" TargetMode="External"/><Relationship Id="rId1783" Type="http://schemas.openxmlformats.org/officeDocument/2006/relationships/hyperlink" Target="https://www.nj.gov/cgi-bin/education/csg/15/csg1a.pl?string=NK-12K-123500plus&amp;maxhits=1000" TargetMode="External"/><Relationship Id="rId2834" Type="http://schemas.openxmlformats.org/officeDocument/2006/relationships/hyperlink" Target="https://www.nj.gov/cgi-bin/education/csg/15/csg1a.pl?string=DK-8K-8401-750&amp;maxhits=1000" TargetMode="External"/><Relationship Id="rId75" Type="http://schemas.openxmlformats.org/officeDocument/2006/relationships/hyperlink" Target="https://www.nj.gov/cgi-bin/education/csg/15/csg1a.pl?string=EK-8K-8751plus&amp;maxhits=1000" TargetMode="External"/><Relationship Id="rId806" Type="http://schemas.openxmlformats.org/officeDocument/2006/relationships/hyperlink" Target="https://www.nj.gov/cgi-bin/education/csg/19/csg1a.pl?string=PCSSD&amp;maxhits=1000" TargetMode="External"/><Relationship Id="rId1436" Type="http://schemas.openxmlformats.org/officeDocument/2006/relationships/hyperlink" Target="https://www.nj.gov/cgi-bin/education/csg/15/csg1a.pl?string=MK-12K-121800-3500&amp;maxhits=1000" TargetMode="External"/><Relationship Id="rId1850" Type="http://schemas.openxmlformats.org/officeDocument/2006/relationships/hyperlink" Target="https://www.nj.gov/cgi-bin/education/csg/15/csg1a.pl?string=HK-12K-6&amp;maxhits=1000" TargetMode="External"/><Relationship Id="rId2901" Type="http://schemas.openxmlformats.org/officeDocument/2006/relationships/hyperlink" Target="https://www.nj.gov/cgi-bin/education/csg/15/csg1a.pl?string=AK-6K-6&amp;maxhits=1000" TargetMode="External"/><Relationship Id="rId1503" Type="http://schemas.openxmlformats.org/officeDocument/2006/relationships/hyperlink" Target="https://www.nj.gov/cgi-bin/education/csg/14/csg1a.pl?string=EK-8K-8751plus&amp;maxhits=1000" TargetMode="External"/><Relationship Id="rId4659" Type="http://schemas.openxmlformats.org/officeDocument/2006/relationships/hyperlink" Target="https://www.nj.gov/cgi-bin/education/csg/15/csg1a.pl?string=AK-6K-6&amp;maxhits=1000" TargetMode="External"/><Relationship Id="rId3675" Type="http://schemas.openxmlformats.org/officeDocument/2006/relationships/hyperlink" Target="https://www.nj.gov/cgi-bin/education/csg/15/csg1a.pl?string=PCSSD&amp;maxhits=1000" TargetMode="External"/><Relationship Id="rId4726" Type="http://schemas.openxmlformats.org/officeDocument/2006/relationships/hyperlink" Target="https://www.nj.gov/cgi-bin/education/csg/15/csg1a.pl?string=AK-6K-6&amp;maxhits=1000" TargetMode="External"/><Relationship Id="rId596" Type="http://schemas.openxmlformats.org/officeDocument/2006/relationships/hyperlink" Target="https://www.nj.gov/cgi-bin/education/csg/15/csg1a.pl?string=IK-12K-80-400&amp;maxhits=1000" TargetMode="External"/><Relationship Id="rId2277" Type="http://schemas.openxmlformats.org/officeDocument/2006/relationships/hyperlink" Target="https://www.nj.gov/cgi-bin/education/csg/15/csg1a.pl?string=NK-12K-123500plus&amp;maxhits=1000" TargetMode="External"/><Relationship Id="rId2691" Type="http://schemas.openxmlformats.org/officeDocument/2006/relationships/hyperlink" Target="https://www.nj.gov/cgi-bin/education/csg/15/csg1a.pl?string=IK-12K-80-400&amp;maxhits=1000" TargetMode="External"/><Relationship Id="rId3328" Type="http://schemas.openxmlformats.org/officeDocument/2006/relationships/hyperlink" Target="https://www.nj.gov/cgi-bin/education/csg/15/csg1a.pl?string=NK-12K-123500plus&amp;maxhits=1000" TargetMode="External"/><Relationship Id="rId3742" Type="http://schemas.openxmlformats.org/officeDocument/2006/relationships/hyperlink" Target="https://www.nj.gov/cgi-bin/education/csg/15/csg1a.pl?string=KK-12K-8751plus&amp;maxhits=1000" TargetMode="External"/><Relationship Id="rId249" Type="http://schemas.openxmlformats.org/officeDocument/2006/relationships/hyperlink" Target="https://www.nj.gov/cgi-bin/education/csg/15/csg1a.pl?string=NK-12K-123500plus&amp;maxhits=1000" TargetMode="External"/><Relationship Id="rId663" Type="http://schemas.openxmlformats.org/officeDocument/2006/relationships/hyperlink" Target="https://www.nj.gov/cgi-bin/education/csg/14/csg1a.pl?string=DK-8K-8401-750&amp;maxhits=1000" TargetMode="External"/><Relationship Id="rId1293" Type="http://schemas.openxmlformats.org/officeDocument/2006/relationships/hyperlink" Target="https://www.nj.gov/cgi-bin/education/csg/15/csg1a.pl?string=MK-12K-121800-3500&amp;maxhits=1000" TargetMode="External"/><Relationship Id="rId2344" Type="http://schemas.openxmlformats.org/officeDocument/2006/relationships/hyperlink" Target="https://www.nj.gov/cgi-bin/education/csg/17/csg1a.pl?string=OCHARTER&amp;maxhits=1000" TargetMode="External"/><Relationship Id="rId316" Type="http://schemas.openxmlformats.org/officeDocument/2006/relationships/hyperlink" Target="https://www.nj.gov/cgi-bin/education/csg/15/csg1a.pl?string=NK-12K-123500plus&amp;maxhits=1000" TargetMode="External"/><Relationship Id="rId730" Type="http://schemas.openxmlformats.org/officeDocument/2006/relationships/hyperlink" Target="https://www.nj.gov/cgi-bin/education/csg/17/csg1a.pl?string=OCHARTER&amp;maxhits=1000" TargetMode="External"/><Relationship Id="rId1013" Type="http://schemas.openxmlformats.org/officeDocument/2006/relationships/hyperlink" Target="https://www.nj.gov/cgi-bin/education/csg/15/csg1a.pl?string=JK-12K-8401-750&amp;maxhits=1000" TargetMode="External"/><Relationship Id="rId1360" Type="http://schemas.openxmlformats.org/officeDocument/2006/relationships/hyperlink" Target="https://www.nj.gov/cgi-bin/education/csg/15/csg1a.pl?string=OCHARTER&amp;maxhits=1000" TargetMode="External"/><Relationship Id="rId2411" Type="http://schemas.openxmlformats.org/officeDocument/2006/relationships/hyperlink" Target="https://www.nj.gov/cgi-bin/education/csg/17/csg1a.pl?string=OCHARTER&amp;maxhits=1000" TargetMode="External"/><Relationship Id="rId4169" Type="http://schemas.openxmlformats.org/officeDocument/2006/relationships/hyperlink" Target="https://www.nj.gov/cgi-bin/education/csg/15/csg1a.pl?string=OCHARTER&amp;maxhits=1000" TargetMode="External"/><Relationship Id="rId5567" Type="http://schemas.openxmlformats.org/officeDocument/2006/relationships/hyperlink" Target="https://www.nj.gov/cgi-bin/education/csg/15/csg1a.pl?string=AK-6K-6&amp;maxhits=1000" TargetMode="External"/><Relationship Id="rId4583" Type="http://schemas.openxmlformats.org/officeDocument/2006/relationships/hyperlink" Target="https://www.nj.gov/cgi-bin/education/csg/15/csg1a.pl?string=GG9-127-129-12&amp;maxhits=1000" TargetMode="External"/><Relationship Id="rId5634" Type="http://schemas.openxmlformats.org/officeDocument/2006/relationships/hyperlink" Target="https://www.nj.gov/cgi-bin/education/csg/14/csg1a.pl?string=DK-8K-8401-750&amp;maxhits=1000" TargetMode="External"/><Relationship Id="rId3185" Type="http://schemas.openxmlformats.org/officeDocument/2006/relationships/hyperlink" Target="https://www.nj.gov/cgi-bin/education/csg/17/csg1a.pl?string=OCHARTER&amp;maxhits=1000" TargetMode="External"/><Relationship Id="rId4236" Type="http://schemas.openxmlformats.org/officeDocument/2006/relationships/hyperlink" Target="https://www.nj.gov/cgi-bin/education/csg/15/csg1a.pl?string=NK-12K-123500plus&amp;maxhits=1000" TargetMode="External"/><Relationship Id="rId4650" Type="http://schemas.openxmlformats.org/officeDocument/2006/relationships/hyperlink" Target="https://www.nj.gov/cgi-bin/education/csg/15/csg1a.pl?string=QCOUNTYVOC&amp;maxhits=1000" TargetMode="External"/><Relationship Id="rId5701" Type="http://schemas.openxmlformats.org/officeDocument/2006/relationships/hyperlink" Target="https://www.nj.gov/cgi-bin/education/csg/17/csg1a.pl?string=OCHARTER&amp;maxhits=1000" TargetMode="External"/><Relationship Id="rId3252" Type="http://schemas.openxmlformats.org/officeDocument/2006/relationships/hyperlink" Target="https://www.nj.gov/cgi-bin/education/csg/19/csg1a.pl?string=EK-8K-8751plus&amp;maxhits=1000" TargetMode="External"/><Relationship Id="rId4303" Type="http://schemas.openxmlformats.org/officeDocument/2006/relationships/hyperlink" Target="https://www.nj.gov/cgi-bin/education/csg/15/csg1a.pl?string=NK-12K-123500plus&amp;maxhits=1000" TargetMode="External"/><Relationship Id="rId173" Type="http://schemas.openxmlformats.org/officeDocument/2006/relationships/hyperlink" Target="https://www.nj.gov/cgi-bin/education/csg/15/csg1a.pl?string=EK-8K-8751plus&amp;maxhits=1000" TargetMode="External"/><Relationship Id="rId240" Type="http://schemas.openxmlformats.org/officeDocument/2006/relationships/hyperlink" Target="https://www.nj.gov/cgi-bin/education/csg/15/csg1a.pl?string=QCOUNTYVOC&amp;maxhits=1000" TargetMode="External"/><Relationship Id="rId5077" Type="http://schemas.openxmlformats.org/officeDocument/2006/relationships/hyperlink" Target="https://www.nj.gov/cgi-bin/education/csg/15/csg1a.pl?string=PCSSD&amp;maxhits=1000" TargetMode="External"/><Relationship Id="rId4093" Type="http://schemas.openxmlformats.org/officeDocument/2006/relationships/hyperlink" Target="https://www.nj.gov/cgi-bin/education/csg/19/csg1a.pl?string=MK-12K-121800-3500&amp;maxhits=1000" TargetMode="External"/><Relationship Id="rId5144" Type="http://schemas.openxmlformats.org/officeDocument/2006/relationships/hyperlink" Target="https://www.nj.gov/cgi-bin/education/csg/15/csg1a.pl?string=MK-12K-121800-3500&amp;maxhits=1000" TargetMode="External"/><Relationship Id="rId5491" Type="http://schemas.openxmlformats.org/officeDocument/2006/relationships/hyperlink" Target="https://www.nj.gov/cgi-bin/education/csg/15/csg1a.pl?string=OCHARTER&amp;maxhits=1000" TargetMode="External"/><Relationship Id="rId1687" Type="http://schemas.openxmlformats.org/officeDocument/2006/relationships/hyperlink" Target="https://www.nj.gov/cgi-bin/education/csg/15/csg1a.pl?string=QCOUNTYVOC&amp;maxhits=1000" TargetMode="External"/><Relationship Id="rId2738" Type="http://schemas.openxmlformats.org/officeDocument/2006/relationships/hyperlink" Target="https://www.nj.gov/cgi-bin/education/csg/15/csg1a.pl?string=NK-12K-123500plus&amp;maxhits=1000" TargetMode="External"/><Relationship Id="rId1754" Type="http://schemas.openxmlformats.org/officeDocument/2006/relationships/hyperlink" Target="https://www.nj.gov/cgi-bin/education/csg/15/csg1a.pl?string=EK-8K-8751plus&amp;maxhits=1000" TargetMode="External"/><Relationship Id="rId2805" Type="http://schemas.openxmlformats.org/officeDocument/2006/relationships/hyperlink" Target="https://www.nj.gov/cgi-bin/education/csg/15/csg1a.pl?string=OCHARTER&amp;maxhits=1000" TargetMode="External"/><Relationship Id="rId4160" Type="http://schemas.openxmlformats.org/officeDocument/2006/relationships/hyperlink" Target="https://www.nj.gov/cgi-bin/education/csg/15/csg1a.pl?string=EK-8K-8751plus&amp;maxhits=1000" TargetMode="External"/><Relationship Id="rId5211" Type="http://schemas.openxmlformats.org/officeDocument/2006/relationships/hyperlink" Target="https://www.nj.gov/cgi-bin/education/csg/15/csg1a.pl?string=MK-12K-121800-3500&amp;maxhits=1000" TargetMode="External"/><Relationship Id="rId46" Type="http://schemas.openxmlformats.org/officeDocument/2006/relationships/hyperlink" Target="https://www.nj.gov/cgi-bin/education/csg/15/csg1a.pl?string=JK-12K-8401-750&amp;maxhits=1000" TargetMode="External"/><Relationship Id="rId1407" Type="http://schemas.openxmlformats.org/officeDocument/2006/relationships/hyperlink" Target="https://www.nj.gov/cgi-bin/education/csg/15/csg1a.pl?string=EK-8K-8751plus&amp;maxhits=1000" TargetMode="External"/><Relationship Id="rId1821" Type="http://schemas.openxmlformats.org/officeDocument/2006/relationships/hyperlink" Target="https://www.nj.gov/cgi-bin/education/csg/15/csg1a.pl?string=JK-12K-8401-750&amp;maxhits=1000" TargetMode="External"/><Relationship Id="rId4977" Type="http://schemas.openxmlformats.org/officeDocument/2006/relationships/hyperlink" Target="https://www.nj.gov/cgi-bin/education/csg/15/csg1a.pl?string=NK-12K-123500plus&amp;maxhits=1000" TargetMode="External"/><Relationship Id="rId3579" Type="http://schemas.openxmlformats.org/officeDocument/2006/relationships/hyperlink" Target="https://www.nj.gov/cgi-bin/education/csg/15/csg1a.pl?string=AK-6K-6&amp;maxhits=1000" TargetMode="External"/><Relationship Id="rId2595" Type="http://schemas.openxmlformats.org/officeDocument/2006/relationships/hyperlink" Target="https://www.nj.gov/cgi-bin/education/csg/15/csg1a.pl?string=NK-12K-123500plus&amp;maxhits=1000" TargetMode="External"/><Relationship Id="rId3993" Type="http://schemas.openxmlformats.org/officeDocument/2006/relationships/hyperlink" Target="https://www.nj.gov/cgi-bin/education/csg/17/csg1a.pl?string=IK-12K-80-400&amp;maxhits=1000" TargetMode="External"/><Relationship Id="rId567" Type="http://schemas.openxmlformats.org/officeDocument/2006/relationships/hyperlink" Target="https://www.nj.gov/cgi-bin/education/csg/15/csg1a.pl?string=OCHARTER&amp;maxhits=1000" TargetMode="External"/><Relationship Id="rId1197" Type="http://schemas.openxmlformats.org/officeDocument/2006/relationships/hyperlink" Target="https://www.nj.gov/cgi-bin/education/csg/15/csg1a.pl?string=MK-12K-121800-3500&amp;maxhits=1000" TargetMode="External"/><Relationship Id="rId2248" Type="http://schemas.openxmlformats.org/officeDocument/2006/relationships/hyperlink" Target="https://www.nj.gov/cgi-bin/education/csg/15/csg1a.pl?string=LK-12K-120-1800&amp;maxhits=1000" TargetMode="External"/><Relationship Id="rId3646" Type="http://schemas.openxmlformats.org/officeDocument/2006/relationships/hyperlink" Target="https://www.nj.gov/cgi-bin/education/csg/15/csg1a.pl?string=CK-8K-80-400&amp;maxhits=1000" TargetMode="External"/><Relationship Id="rId981" Type="http://schemas.openxmlformats.org/officeDocument/2006/relationships/hyperlink" Target="https://www.nj.gov/cgi-bin/education/csg/15/csg1a.pl?string=EK-8K-8751plus&amp;maxhits=1000" TargetMode="External"/><Relationship Id="rId2662" Type="http://schemas.openxmlformats.org/officeDocument/2006/relationships/hyperlink" Target="https://www.nj.gov/cgi-bin/education/csg/15/csg1a.pl?string=OCHARTER&amp;maxhits=1000" TargetMode="External"/><Relationship Id="rId3713" Type="http://schemas.openxmlformats.org/officeDocument/2006/relationships/hyperlink" Target="https://www.nj.gov/cgi-bin/education/csg/15/csg1a.pl?string=MK-12K-121800-3500&amp;maxhits=1000" TargetMode="External"/><Relationship Id="rId634" Type="http://schemas.openxmlformats.org/officeDocument/2006/relationships/hyperlink" Target="https://www.nj.gov/cgi-bin/education/csg/15/csg1a.pl?string=IK-12K-80-400&amp;maxhits=1000" TargetMode="External"/><Relationship Id="rId1264" Type="http://schemas.openxmlformats.org/officeDocument/2006/relationships/hyperlink" Target="https://www.nj.gov/cgi-bin/education/csg/15/csg1a.pl?string=NK-12K-123500plus&amp;maxhits=1000" TargetMode="External"/><Relationship Id="rId2315" Type="http://schemas.openxmlformats.org/officeDocument/2006/relationships/hyperlink" Target="https://www.nj.gov/cgi-bin/education/csg/14/csg1a.pl?string=NK-12K-123500plus&amp;maxhits=1000" TargetMode="External"/><Relationship Id="rId701" Type="http://schemas.openxmlformats.org/officeDocument/2006/relationships/hyperlink" Target="https://www.nj.gov/cgi-bin/education/csg/17/csg1a.pl?string=OCHARTER&amp;maxhits=1000" TargetMode="External"/><Relationship Id="rId1331" Type="http://schemas.openxmlformats.org/officeDocument/2006/relationships/hyperlink" Target="https://www.nj.gov/cgi-bin/education/csg/15/csg1a.pl?string=NK-12K-123500plus&amp;maxhits=1000" TargetMode="External"/><Relationship Id="rId4487" Type="http://schemas.openxmlformats.org/officeDocument/2006/relationships/hyperlink" Target="https://www.nj.gov/cgi-bin/education/csg/15/csg1a.pl?string=QCOUNTYVOC&amp;maxhits=1000" TargetMode="External"/><Relationship Id="rId5538" Type="http://schemas.openxmlformats.org/officeDocument/2006/relationships/hyperlink" Target="https://www.nj.gov/cgi-bin/education/csg/15/csg1a.pl?string=NK-12K-123500plus&amp;maxhits=1000" TargetMode="External"/><Relationship Id="rId3089" Type="http://schemas.openxmlformats.org/officeDocument/2006/relationships/hyperlink" Target="https://www.nj.gov/cgi-bin/education/csg/15/csg1a.pl?string=EK-8K-8751plus&amp;maxhits=1000" TargetMode="External"/><Relationship Id="rId4554" Type="http://schemas.openxmlformats.org/officeDocument/2006/relationships/hyperlink" Target="https://www.nj.gov/cgi-bin/education/csg/15/csg1a.pl?string=EK-8K-8751plus&amp;maxhits=1000" TargetMode="External"/><Relationship Id="rId5605" Type="http://schemas.openxmlformats.org/officeDocument/2006/relationships/hyperlink" Target="https://www.nj.gov/cgi-bin/education/csg/15/csg1a.pl?string=AK-6K-6&amp;maxhits=1000" TargetMode="External"/><Relationship Id="rId3156" Type="http://schemas.openxmlformats.org/officeDocument/2006/relationships/hyperlink" Target="https://www.nj.gov/cgi-bin/education/csg/14/csg1a.pl?string=MK-12K-121800-3500&amp;maxhits=1000" TargetMode="External"/><Relationship Id="rId4207" Type="http://schemas.openxmlformats.org/officeDocument/2006/relationships/hyperlink" Target="https://www.nj.gov/cgi-bin/education/csg/15/csg1a.pl?string=EK-8K-8751plus&amp;maxhits=1000" TargetMode="External"/><Relationship Id="rId491" Type="http://schemas.openxmlformats.org/officeDocument/2006/relationships/hyperlink" Target="https://www.nj.gov/cgi-bin/education/csg/15/csg1a.pl?string=EK-8K-8751plus&amp;maxhits=1000" TargetMode="External"/><Relationship Id="rId2172" Type="http://schemas.openxmlformats.org/officeDocument/2006/relationships/hyperlink" Target="https://www.nj.gov/cgi-bin/education/csg/15/csg1a.pl?string=MK-12K-121800-3500&amp;maxhits=1000" TargetMode="External"/><Relationship Id="rId3223" Type="http://schemas.openxmlformats.org/officeDocument/2006/relationships/hyperlink" Target="https://www.nj.gov/cgi-bin/education/csg/17/csg1a.pl?string=OCHARTER&amp;maxhits=1000" TargetMode="External"/><Relationship Id="rId3570" Type="http://schemas.openxmlformats.org/officeDocument/2006/relationships/hyperlink" Target="https://www.nj.gov/cgi-bin/education/csg/15/csg1a.pl?string=OCHARTER&amp;maxhits=1000" TargetMode="External"/><Relationship Id="rId4621" Type="http://schemas.openxmlformats.org/officeDocument/2006/relationships/hyperlink" Target="https://www.nj.gov/cgi-bin/education/csg/15/csg1a.pl?string=CK-8K-80-400&amp;maxhits=1000" TargetMode="External"/><Relationship Id="rId144" Type="http://schemas.openxmlformats.org/officeDocument/2006/relationships/hyperlink" Target="https://www.nj.gov/cgi-bin/education/csg/15/csg1a.pl?string=OCHARTER&amp;maxhits=1000" TargetMode="External"/><Relationship Id="rId2989" Type="http://schemas.openxmlformats.org/officeDocument/2006/relationships/hyperlink" Target="https://www.nj.gov/cgi-bin/education/csg/15/csg1a.pl?string=NK-12K-123500plus&amp;maxhits=1000" TargetMode="External"/><Relationship Id="rId5395" Type="http://schemas.openxmlformats.org/officeDocument/2006/relationships/hyperlink" Target="https://www.nj.gov/cgi-bin/education/csg/15/csg1a.pl?string=EK-8K-8751plus&amp;maxhits=1000" TargetMode="External"/><Relationship Id="rId211" Type="http://schemas.openxmlformats.org/officeDocument/2006/relationships/hyperlink" Target="https://www.nj.gov/cgi-bin/education/csg/15/csg1a.pl?string=IK-12K-80-400&amp;maxhits=1000" TargetMode="External"/><Relationship Id="rId5048" Type="http://schemas.openxmlformats.org/officeDocument/2006/relationships/hyperlink" Target="https://www.nj.gov/cgi-bin/education/csg/15/csg1a.pl?string=LK-12K-120-1800&amp;maxhits=1000" TargetMode="External"/><Relationship Id="rId5462" Type="http://schemas.openxmlformats.org/officeDocument/2006/relationships/hyperlink" Target="https://www.nj.gov/cgi-bin/education/csg/15/csg1a.pl?string=MK-12K-121800-3500&amp;maxhits=1000" TargetMode="External"/><Relationship Id="rId1658" Type="http://schemas.openxmlformats.org/officeDocument/2006/relationships/hyperlink" Target="https://www.nj.gov/cgi-bin/education/csg/15/csg1a.pl?string=NK-12K-123500plus&amp;maxhits=1000" TargetMode="External"/><Relationship Id="rId2709" Type="http://schemas.openxmlformats.org/officeDocument/2006/relationships/hyperlink" Target="https://www.nj.gov/cgi-bin/education/csg/15/csg1a.pl?string=NK-12K-123500plus&amp;maxhits=1000" TargetMode="External"/><Relationship Id="rId4064" Type="http://schemas.openxmlformats.org/officeDocument/2006/relationships/hyperlink" Target="https://www.nj.gov/cgi-bin/education/csg/17/csg1a.pl?string=OCHARTER&amp;maxhits=1000" TargetMode="External"/><Relationship Id="rId5115" Type="http://schemas.openxmlformats.org/officeDocument/2006/relationships/hyperlink" Target="https://www.nj.gov/cgi-bin/education/csg/15/csg1a.pl?string=NK-12K-123500plus&amp;maxhits=1000" TargetMode="External"/><Relationship Id="rId3080" Type="http://schemas.openxmlformats.org/officeDocument/2006/relationships/hyperlink" Target="https://www.nj.gov/cgi-bin/education/csg/15/csg1a.pl?string=IK-12K-80-400&amp;maxhits=1000" TargetMode="External"/><Relationship Id="rId4131" Type="http://schemas.openxmlformats.org/officeDocument/2006/relationships/hyperlink" Target="https://www.nj.gov/cgi-bin/education/csg/19/csg1a.pl?string=LK-12K-120-1800&amp;maxhits=1000" TargetMode="External"/><Relationship Id="rId1725" Type="http://schemas.openxmlformats.org/officeDocument/2006/relationships/hyperlink" Target="https://www.nj.gov/cgi-bin/education/csg/15/csg1a.pl?string=MK-12K-121800-3500&amp;maxhits=1000" TargetMode="External"/><Relationship Id="rId17" Type="http://schemas.openxmlformats.org/officeDocument/2006/relationships/hyperlink" Target="https://www.nj.gov/cgi-bin/education/csg/15/csg1a.pl?string=EK-8K-8751plus&amp;maxhits=1000" TargetMode="External"/><Relationship Id="rId3897" Type="http://schemas.openxmlformats.org/officeDocument/2006/relationships/hyperlink" Target="https://www.nj.gov/cgi-bin/education/csg/15/csg1a.pl?string=DK-8K-8401-750&amp;maxhits=1000" TargetMode="External"/><Relationship Id="rId4948" Type="http://schemas.openxmlformats.org/officeDocument/2006/relationships/hyperlink" Target="https://www.nj.gov/cgi-bin/education/csg/19/csg1a.pl?string=AK-6K-6&amp;maxhits=1000" TargetMode="External"/><Relationship Id="rId2499" Type="http://schemas.openxmlformats.org/officeDocument/2006/relationships/hyperlink" Target="https://www.nj.gov/cgi-bin/education/csg/15/csg1a.pl?string=EK-8K-8751plus&amp;maxhits=1000" TargetMode="External"/><Relationship Id="rId3964" Type="http://schemas.openxmlformats.org/officeDocument/2006/relationships/hyperlink" Target="https://www.nj.gov/cgi-bin/education/csg/15/csg1a.pl?string=PCSSD&amp;maxhits=1000" TargetMode="External"/><Relationship Id="rId1" Type="http://schemas.openxmlformats.org/officeDocument/2006/relationships/hyperlink" Target="https://www.nj.gov/cgi-bin/education/csg/15/csg1a.pl?string=KK-12K-8751plus&amp;maxhits=1000" TargetMode="External"/><Relationship Id="rId885" Type="http://schemas.openxmlformats.org/officeDocument/2006/relationships/hyperlink" Target="https://www.nj.gov/cgi-bin/education/csg/15/csg1a.pl?string=DK-8K-8401-750&amp;maxhits=1000" TargetMode="External"/><Relationship Id="rId2566" Type="http://schemas.openxmlformats.org/officeDocument/2006/relationships/hyperlink" Target="https://www.nj.gov/cgi-bin/education/csg/15/csg1a.pl?string=GG9-127-129-12&amp;maxhits=1000" TargetMode="External"/><Relationship Id="rId2980" Type="http://schemas.openxmlformats.org/officeDocument/2006/relationships/hyperlink" Target="https://www.nj.gov/cgi-bin/education/csg/15/csg1a.pl?string=AK-6K-6&amp;maxhits=1000" TargetMode="External"/><Relationship Id="rId3617" Type="http://schemas.openxmlformats.org/officeDocument/2006/relationships/hyperlink" Target="https://www.nj.gov/cgi-bin/education/csg/15/csg1a.pl?string=NK-12K-123500plus&amp;maxhits=1000" TargetMode="External"/><Relationship Id="rId538" Type="http://schemas.openxmlformats.org/officeDocument/2006/relationships/hyperlink" Target="https://www.nj.gov/cgi-bin/education/csg/15/csg1a.pl?string=OCHARTER&amp;maxhits=1000" TargetMode="External"/><Relationship Id="rId952" Type="http://schemas.openxmlformats.org/officeDocument/2006/relationships/hyperlink" Target="https://www.nj.gov/cgi-bin/education/csg/15/csg1a.pl?string=MK-12K-121800-3500&amp;maxhits=1000" TargetMode="External"/><Relationship Id="rId1168" Type="http://schemas.openxmlformats.org/officeDocument/2006/relationships/hyperlink" Target="https://www.nj.gov/cgi-bin/education/csg/15/csg1a.pl?string=EK-8K-8751plus&amp;maxhits=1000" TargetMode="External"/><Relationship Id="rId1582" Type="http://schemas.openxmlformats.org/officeDocument/2006/relationships/hyperlink" Target="https://www.nj.gov/cgi-bin/education/csg/17/csg1a.pl?string=MK-12K-121800-3500&amp;maxhits=1000" TargetMode="External"/><Relationship Id="rId2219" Type="http://schemas.openxmlformats.org/officeDocument/2006/relationships/hyperlink" Target="https://www.nj.gov/cgi-bin/education/csg/15/csg1a.pl?string=NK-12K-123500plus&amp;maxhits=1000" TargetMode="External"/><Relationship Id="rId2633" Type="http://schemas.openxmlformats.org/officeDocument/2006/relationships/hyperlink" Target="https://www.nj.gov/cgi-bin/education/csg/15/csg1a.pl?string=OCHARTER&amp;maxhits=1000" TargetMode="External"/><Relationship Id="rId5789" Type="http://schemas.openxmlformats.org/officeDocument/2006/relationships/hyperlink" Target="https://www.nj.gov/cgi-bin/education/csg/19/csg1a.pl?string=MK-12K-121800-3500&amp;maxhits=1000" TargetMode="External"/><Relationship Id="rId605" Type="http://schemas.openxmlformats.org/officeDocument/2006/relationships/hyperlink" Target="https://www.nj.gov/cgi-bin/education/csg/15/csg1a.pl?string=EK-8K-8751plus&amp;maxhits=1000" TargetMode="External"/><Relationship Id="rId1235" Type="http://schemas.openxmlformats.org/officeDocument/2006/relationships/hyperlink" Target="https://www.nj.gov/cgi-bin/education/csg/15/csg1a.pl?string=EK-8K-8751plus&amp;maxhits=1000" TargetMode="External"/><Relationship Id="rId1302" Type="http://schemas.openxmlformats.org/officeDocument/2006/relationships/hyperlink" Target="https://www.nj.gov/cgi-bin/education/csg/15/csg1a.pl?string=QCOUNTYVOC&amp;maxhits=1000" TargetMode="External"/><Relationship Id="rId2700" Type="http://schemas.openxmlformats.org/officeDocument/2006/relationships/hyperlink" Target="https://www.nj.gov/cgi-bin/education/csg/15/csg1a.pl?string=QCOUNTYVOC&amp;maxhits=1000" TargetMode="External"/><Relationship Id="rId4458" Type="http://schemas.openxmlformats.org/officeDocument/2006/relationships/hyperlink" Target="https://www.nj.gov/cgi-bin/education/csg/15/csg1a.pl?string=OCHARTER&amp;maxhits=1000" TargetMode="External"/><Relationship Id="rId4872" Type="http://schemas.openxmlformats.org/officeDocument/2006/relationships/hyperlink" Target="https://www.nj.gov/cgi-bin/education/csg/17/csg1a.pl?string=OCHARTER&amp;maxhits=1000" TargetMode="External"/><Relationship Id="rId5509" Type="http://schemas.openxmlformats.org/officeDocument/2006/relationships/hyperlink" Target="https://www.nj.gov/cgi-bin/education/csg/15/csg1a.pl?string=EK-8K-8751plus&amp;maxhits=1000" TargetMode="External"/><Relationship Id="rId395" Type="http://schemas.openxmlformats.org/officeDocument/2006/relationships/hyperlink" Target="https://www.nj.gov/cgi-bin/education/csg/15/csg1a.pl?string=NK-12K-123500plus&amp;maxhits=1000" TargetMode="External"/><Relationship Id="rId2076" Type="http://schemas.openxmlformats.org/officeDocument/2006/relationships/hyperlink" Target="https://www.nj.gov/cgi-bin/education/csg/15/csg1a.pl?string=EK-8K-8751plus&amp;maxhits=1000" TargetMode="External"/><Relationship Id="rId3474" Type="http://schemas.openxmlformats.org/officeDocument/2006/relationships/hyperlink" Target="https://www.nj.gov/cgi-bin/education/csg/15/csg1a.pl?string=OCHARTER&amp;maxhits=1000" TargetMode="External"/><Relationship Id="rId4525" Type="http://schemas.openxmlformats.org/officeDocument/2006/relationships/hyperlink" Target="https://www.nj.gov/cgi-bin/education/csg/15/csg1a.pl?string=QCOUNTYVOC&amp;maxhits=1000" TargetMode="External"/><Relationship Id="rId2490" Type="http://schemas.openxmlformats.org/officeDocument/2006/relationships/hyperlink" Target="https://www.nj.gov/cgi-bin/education/csg/15/csg1a.pl?string=MK-12K-121800-3500&amp;maxhits=1000" TargetMode="External"/><Relationship Id="rId3127" Type="http://schemas.openxmlformats.org/officeDocument/2006/relationships/hyperlink" Target="https://www.nj.gov/cgi-bin/education/csg/15/csg1a.pl?string=IK-12K-80-400&amp;maxhits=1000" TargetMode="External"/><Relationship Id="rId3541" Type="http://schemas.openxmlformats.org/officeDocument/2006/relationships/hyperlink" Target="https://www.nj.gov/cgi-bin/education/csg/15/csg1a.pl?string=NK-12K-123500plus&amp;maxhits=1000" TargetMode="External"/><Relationship Id="rId462" Type="http://schemas.openxmlformats.org/officeDocument/2006/relationships/hyperlink" Target="https://www.nj.gov/cgi-bin/education/csg/15/csg1a.pl?string=GG9-127-129-12&amp;maxhits=1000" TargetMode="External"/><Relationship Id="rId1092" Type="http://schemas.openxmlformats.org/officeDocument/2006/relationships/hyperlink" Target="https://www.nj.gov/cgi-bin/education/csg/15/csg1a.pl?string=OCHARTER&amp;maxhits=1000" TargetMode="External"/><Relationship Id="rId2143" Type="http://schemas.openxmlformats.org/officeDocument/2006/relationships/hyperlink" Target="https://www.nj.gov/cgi-bin/education/csg/15/csg1a.pl?string=EK-8K-8751plus&amp;maxhits=1000" TargetMode="External"/><Relationship Id="rId5299" Type="http://schemas.openxmlformats.org/officeDocument/2006/relationships/hyperlink" Target="https://www.nj.gov/cgi-bin/education/csg/15/csg1a.pl?string=DK-8K-8401-750&amp;maxhits=1000" TargetMode="External"/><Relationship Id="rId115" Type="http://schemas.openxmlformats.org/officeDocument/2006/relationships/hyperlink" Target="https://www.nj.gov/cgi-bin/education/csg/15/csg1a.pl?string=MK-12K-121800-3500&amp;maxhits=1000" TargetMode="External"/><Relationship Id="rId2210" Type="http://schemas.openxmlformats.org/officeDocument/2006/relationships/hyperlink" Target="https://www.nj.gov/cgi-bin/education/csg/15/csg1a.pl?string=LK-12K-120-1800&amp;maxhits=1000" TargetMode="External"/><Relationship Id="rId5366" Type="http://schemas.openxmlformats.org/officeDocument/2006/relationships/hyperlink" Target="https://www.nj.gov/cgi-bin/education/csg/15/csg1a.pl?string=LK-12K-120-1800&amp;maxhits=1000" TargetMode="External"/><Relationship Id="rId4382" Type="http://schemas.openxmlformats.org/officeDocument/2006/relationships/hyperlink" Target="https://www.nj.gov/cgi-bin/education/csg/15/csg1a.pl?string=AK-6K-6&amp;maxhits=1000" TargetMode="External"/><Relationship Id="rId5019" Type="http://schemas.openxmlformats.org/officeDocument/2006/relationships/hyperlink" Target="https://www.nj.gov/cgi-bin/education/csg/15/csg1a.pl?string=EK-8K-8751plus&amp;maxhits=1000" TargetMode="External"/><Relationship Id="rId5433" Type="http://schemas.openxmlformats.org/officeDocument/2006/relationships/hyperlink" Target="https://www.nj.gov/cgi-bin/education/csg/15/csg1a.pl?string=MK-12K-121800-3500&amp;maxhits=1000" TargetMode="External"/><Relationship Id="rId5780" Type="http://schemas.openxmlformats.org/officeDocument/2006/relationships/hyperlink" Target="https://www.nj.gov/cgi-bin/education/csg/19/csg1a.pl?string=JK-12K-8401-750&amp;maxhits=1000" TargetMode="External"/><Relationship Id="rId1976" Type="http://schemas.openxmlformats.org/officeDocument/2006/relationships/hyperlink" Target="https://www.nj.gov/cgi-bin/education/csg/15/csg1a.pl?string=OCHARTER&amp;maxhits=1000" TargetMode="External"/><Relationship Id="rId4035" Type="http://schemas.openxmlformats.org/officeDocument/2006/relationships/hyperlink" Target="https://www.nj.gov/cgi-bin/education/csg/17/csg1a.pl?string=OCHARTER&amp;maxhits=1000" TargetMode="External"/><Relationship Id="rId1629" Type="http://schemas.openxmlformats.org/officeDocument/2006/relationships/hyperlink" Target="https://www.nj.gov/cgi-bin/education/csg/19/csg1a.pl?string=NK-12K-123500plus&amp;maxhits=1000" TargetMode="External"/><Relationship Id="rId5500" Type="http://schemas.openxmlformats.org/officeDocument/2006/relationships/hyperlink" Target="https://www.nj.gov/cgi-bin/education/csg/15/csg1a.pl?string=OCHARTER&amp;maxhits=1000" TargetMode="External"/><Relationship Id="rId3051" Type="http://schemas.openxmlformats.org/officeDocument/2006/relationships/hyperlink" Target="https://www.nj.gov/cgi-bin/education/csg/15/csg1a.pl?string=OCHARTER&amp;maxhits=1000" TargetMode="External"/><Relationship Id="rId4102" Type="http://schemas.openxmlformats.org/officeDocument/2006/relationships/hyperlink" Target="https://www.nj.gov/cgi-bin/education/csg/19/csg1a.pl?string=NK-12K-123500plus&amp;maxhits=1000" TargetMode="External"/><Relationship Id="rId3868" Type="http://schemas.openxmlformats.org/officeDocument/2006/relationships/hyperlink" Target="https://www.nj.gov/cgi-bin/education/csg/15/csg1a.pl?string=IK-12K-80-400&amp;maxhits=1000" TargetMode="External"/><Relationship Id="rId4919" Type="http://schemas.openxmlformats.org/officeDocument/2006/relationships/hyperlink" Target="https://www.nj.gov/cgi-bin/education/csg/19/csg1a.pl?string=EK-8K-8751plus&amp;maxhits=1000" TargetMode="External"/><Relationship Id="rId789" Type="http://schemas.openxmlformats.org/officeDocument/2006/relationships/hyperlink" Target="https://www.nj.gov/cgi-bin/education/csg/19/csg1a.pl?string=NK-12K-123500plus&amp;maxhits=1000" TargetMode="External"/><Relationship Id="rId2884" Type="http://schemas.openxmlformats.org/officeDocument/2006/relationships/hyperlink" Target="https://www.nj.gov/cgi-bin/education/csg/15/csg1a.pl?string=OCHARTER&amp;maxhits=1000" TargetMode="External"/><Relationship Id="rId5290" Type="http://schemas.openxmlformats.org/officeDocument/2006/relationships/hyperlink" Target="https://www.nj.gov/cgi-bin/education/csg/15/csg1a.pl?string=NK-12K-123500plus&amp;maxhits=1000" TargetMode="External"/><Relationship Id="rId856" Type="http://schemas.openxmlformats.org/officeDocument/2006/relationships/hyperlink" Target="https://www.nj.gov/cgi-bin/education/csg/15/csg1a.pl?string=IK-12K-80-400&amp;maxhits=1000" TargetMode="External"/><Relationship Id="rId1486" Type="http://schemas.openxmlformats.org/officeDocument/2006/relationships/hyperlink" Target="https://www.nj.gov/cgi-bin/education/csg/14/csg1a.pl?string=DK-8K-8401-750&amp;maxhits=1000" TargetMode="External"/><Relationship Id="rId2537" Type="http://schemas.openxmlformats.org/officeDocument/2006/relationships/hyperlink" Target="https://www.nj.gov/cgi-bin/education/csg/15/csg1a.pl?string=MK-12K-121800-3500&amp;maxhits=1000" TargetMode="External"/><Relationship Id="rId3935" Type="http://schemas.openxmlformats.org/officeDocument/2006/relationships/hyperlink" Target="https://www.nj.gov/cgi-bin/education/csg/15/csg1a.pl?string=MK-12K-121800-3500&amp;maxhits=1000" TargetMode="External"/><Relationship Id="rId509" Type="http://schemas.openxmlformats.org/officeDocument/2006/relationships/hyperlink" Target="https://www.nj.gov/cgi-bin/education/csg/15/csg1a.pl?string=MK-12K-121800-3500&amp;maxhits=1000" TargetMode="External"/><Relationship Id="rId1139" Type="http://schemas.openxmlformats.org/officeDocument/2006/relationships/hyperlink" Target="https://www.nj.gov/cgi-bin/education/csg/15/csg1a.pl?string=MK-12K-121800-3500&amp;maxhits=1000" TargetMode="External"/><Relationship Id="rId2951" Type="http://schemas.openxmlformats.org/officeDocument/2006/relationships/hyperlink" Target="https://www.nj.gov/cgi-bin/education/csg/15/csg1a.pl?string=KK-12K-8751plus&amp;maxhits=1000" TargetMode="External"/><Relationship Id="rId5010" Type="http://schemas.openxmlformats.org/officeDocument/2006/relationships/hyperlink" Target="https://www.nj.gov/cgi-bin/education/csg/15/csg1a.pl?string=HK-12K-6&amp;maxhits=1000" TargetMode="External"/><Relationship Id="rId923" Type="http://schemas.openxmlformats.org/officeDocument/2006/relationships/hyperlink" Target="https://www.nj.gov/cgi-bin/education/csg/15/csg1a.pl?string=OCHARTER&amp;maxhits=1000" TargetMode="External"/><Relationship Id="rId1553" Type="http://schemas.openxmlformats.org/officeDocument/2006/relationships/hyperlink" Target="https://www.nj.gov/cgi-bin/education/csg/17/csg1a.pl?string=OCHARTER&amp;maxhits=1000" TargetMode="External"/><Relationship Id="rId2604" Type="http://schemas.openxmlformats.org/officeDocument/2006/relationships/hyperlink" Target="https://www.nj.gov/cgi-bin/education/csg/15/csg1a.pl?string=DK-8K-8401-750&amp;maxhits=1000" TargetMode="External"/><Relationship Id="rId1206" Type="http://schemas.openxmlformats.org/officeDocument/2006/relationships/hyperlink" Target="https://www.nj.gov/cgi-bin/education/csg/15/csg1a.pl?string=NK-12K-123500plus&amp;maxhits=1000" TargetMode="External"/><Relationship Id="rId1620" Type="http://schemas.openxmlformats.org/officeDocument/2006/relationships/hyperlink" Target="https://www.nj.gov/cgi-bin/education/csg/19/csg1a.pl?string=NK-12K-123500plus&amp;maxhits=1000" TargetMode="External"/><Relationship Id="rId4776" Type="http://schemas.openxmlformats.org/officeDocument/2006/relationships/hyperlink" Target="https://www.nj.gov/cgi-bin/education/csg/15/csg1a.pl?string=AK-6K-6&amp;maxhits=1000" TargetMode="External"/><Relationship Id="rId3378" Type="http://schemas.openxmlformats.org/officeDocument/2006/relationships/hyperlink" Target="https://www.nj.gov/cgi-bin/education/csg/15/csg1a.pl?string=LK-12K-120-1800&amp;maxhits=1000" TargetMode="External"/><Relationship Id="rId3792" Type="http://schemas.openxmlformats.org/officeDocument/2006/relationships/hyperlink" Target="https://www.nj.gov/cgi-bin/education/csg/15/csg1a.pl?string=LK-12K-120-1800&amp;maxhits=1000" TargetMode="External"/><Relationship Id="rId4429" Type="http://schemas.openxmlformats.org/officeDocument/2006/relationships/hyperlink" Target="https://www.nj.gov/cgi-bin/education/csg/15/csg1a.pl?string=AK-6K-6&amp;maxhits=1000" TargetMode="External"/><Relationship Id="rId4843" Type="http://schemas.openxmlformats.org/officeDocument/2006/relationships/hyperlink" Target="https://www.nj.gov/cgi-bin/education/csg/17/csg1a.pl?string=OCHARTER&amp;maxhits=1000" TargetMode="External"/><Relationship Id="rId299" Type="http://schemas.openxmlformats.org/officeDocument/2006/relationships/hyperlink" Target="https://www.nj.gov/cgi-bin/education/csg/15/csg1a.pl?string=NK-12K-123500plus&amp;maxhits=1000" TargetMode="External"/><Relationship Id="rId2394" Type="http://schemas.openxmlformats.org/officeDocument/2006/relationships/hyperlink" Target="https://www.nj.gov/cgi-bin/education/csg/17/csg1a.pl?string=OCHARTER&amp;maxhits=1000" TargetMode="External"/><Relationship Id="rId3445" Type="http://schemas.openxmlformats.org/officeDocument/2006/relationships/hyperlink" Target="https://www.nj.gov/cgi-bin/education/csg/15/csg1a.pl?string=LK-12K-120-1800&amp;maxhits=1000" TargetMode="External"/><Relationship Id="rId366" Type="http://schemas.openxmlformats.org/officeDocument/2006/relationships/hyperlink" Target="https://www.nj.gov/cgi-bin/education/csg/15/csg1a.pl?string=OCHARTER&amp;maxhits=1000" TargetMode="External"/><Relationship Id="rId780" Type="http://schemas.openxmlformats.org/officeDocument/2006/relationships/hyperlink" Target="https://www.nj.gov/cgi-bin/education/csg/19/csg1a.pl?string=DK-8K-8401-750&amp;maxhits=1000" TargetMode="External"/><Relationship Id="rId2047" Type="http://schemas.openxmlformats.org/officeDocument/2006/relationships/hyperlink" Target="https://www.nj.gov/cgi-bin/education/csg/15/csg1a.pl?string=NK-12K-123500plus&amp;maxhits=1000" TargetMode="External"/><Relationship Id="rId2461" Type="http://schemas.openxmlformats.org/officeDocument/2006/relationships/hyperlink" Target="https://www.nj.gov/cgi-bin/education/csg/19/csg1a.pl?string=NK-12K-123500plus&amp;maxhits=1000" TargetMode="External"/><Relationship Id="rId3512" Type="http://schemas.openxmlformats.org/officeDocument/2006/relationships/hyperlink" Target="https://www.nj.gov/cgi-bin/education/csg/15/csg1a.pl?string=QCOUNTYVOC&amp;maxhits=1000" TargetMode="External"/><Relationship Id="rId4910" Type="http://schemas.openxmlformats.org/officeDocument/2006/relationships/hyperlink" Target="https://www.nj.gov/cgi-bin/education/csg/19/csg1a.pl?string=EK-8K-8751plus&amp;maxhits=1000" TargetMode="External"/><Relationship Id="rId433" Type="http://schemas.openxmlformats.org/officeDocument/2006/relationships/hyperlink" Target="https://www.nj.gov/cgi-bin/education/csg/15/csg1a.pl?string=GG9-127-129-12&amp;maxhits=1000" TargetMode="External"/><Relationship Id="rId1063" Type="http://schemas.openxmlformats.org/officeDocument/2006/relationships/hyperlink" Target="https://www.nj.gov/cgi-bin/education/csg/15/csg1a.pl?string=LK-12K-120-1800&amp;maxhits=1000" TargetMode="External"/><Relationship Id="rId2114" Type="http://schemas.openxmlformats.org/officeDocument/2006/relationships/hyperlink" Target="https://www.nj.gov/cgi-bin/education/csg/15/csg1a.pl?string=EK-8K-8751plus&amp;maxhits=1000" TargetMode="External"/><Relationship Id="rId4286" Type="http://schemas.openxmlformats.org/officeDocument/2006/relationships/hyperlink" Target="https://www.nj.gov/cgi-bin/education/csg/15/csg1a.pl?string=EK-8K-8751plus&amp;maxhits=1000" TargetMode="External"/><Relationship Id="rId5684" Type="http://schemas.openxmlformats.org/officeDocument/2006/relationships/hyperlink" Target="https://www.nj.gov/cgi-bin/education/csg/17/csg1a.pl?string=OCHARTER&amp;maxhits=1000" TargetMode="External"/><Relationship Id="rId500" Type="http://schemas.openxmlformats.org/officeDocument/2006/relationships/hyperlink" Target="https://www.nj.gov/cgi-bin/education/csg/15/csg1a.pl?string=AK-6K-6&amp;maxhits=1000" TargetMode="External"/><Relationship Id="rId1130" Type="http://schemas.openxmlformats.org/officeDocument/2006/relationships/hyperlink" Target="https://www.nj.gov/cgi-bin/education/csg/15/csg1a.pl?string=AK-6K-6&amp;maxhits=1000" TargetMode="External"/><Relationship Id="rId5337" Type="http://schemas.openxmlformats.org/officeDocument/2006/relationships/hyperlink" Target="https://www.nj.gov/cgi-bin/education/csg/15/csg1a.pl?string=MK-12K-121800-3500&amp;maxhits=1000" TargetMode="External"/><Relationship Id="rId5751" Type="http://schemas.openxmlformats.org/officeDocument/2006/relationships/hyperlink" Target="https://www.nj.gov/cgi-bin/education/csg/19/csg1a.pl?string=NK-12K-123500plus&amp;maxhits=1000" TargetMode="External"/><Relationship Id="rId1947" Type="http://schemas.openxmlformats.org/officeDocument/2006/relationships/hyperlink" Target="https://www.nj.gov/cgi-bin/education/csg/15/csg1a.pl?string=KK-12K-8751plus&amp;maxhits=1000" TargetMode="External"/><Relationship Id="rId4353" Type="http://schemas.openxmlformats.org/officeDocument/2006/relationships/hyperlink" Target="https://www.nj.gov/cgi-bin/education/csg/15/csg1a.pl?string=NK-12K-123500plus&amp;maxhits=1000" TargetMode="External"/><Relationship Id="rId5404" Type="http://schemas.openxmlformats.org/officeDocument/2006/relationships/hyperlink" Target="https://www.nj.gov/cgi-bin/education/csg/15/csg1a.pl?string=NK-12K-123500plus&amp;maxhits=1000" TargetMode="External"/><Relationship Id="rId4006" Type="http://schemas.openxmlformats.org/officeDocument/2006/relationships/hyperlink" Target="https://www.nj.gov/cgi-bin/education/csg/17/csg1a.pl?string=OCHARTER&amp;maxhits=1000" TargetMode="External"/><Relationship Id="rId4420" Type="http://schemas.openxmlformats.org/officeDocument/2006/relationships/hyperlink" Target="https://www.nj.gov/cgi-bin/education/csg/15/csg1a.pl?string=NK-12K-123500plus&amp;maxhits=1000" TargetMode="External"/><Relationship Id="rId290" Type="http://schemas.openxmlformats.org/officeDocument/2006/relationships/hyperlink" Target="https://www.nj.gov/cgi-bin/education/csg/15/csg1a.pl?string=FG7-127-129-12&amp;maxhits=1000" TargetMode="External"/><Relationship Id="rId3022" Type="http://schemas.openxmlformats.org/officeDocument/2006/relationships/hyperlink" Target="https://www.nj.gov/cgi-bin/education/csg/15/csg1a.pl?string=OCHARTER&amp;maxhits=1000" TargetMode="External"/><Relationship Id="rId5194" Type="http://schemas.openxmlformats.org/officeDocument/2006/relationships/hyperlink" Target="https://www.nj.gov/cgi-bin/education/csg/15/csg1a.pl?string=OCHARTER&amp;maxhits=1000" TargetMode="External"/><Relationship Id="rId2788" Type="http://schemas.openxmlformats.org/officeDocument/2006/relationships/hyperlink" Target="https://www.nj.gov/cgi-bin/education/csg/15/csg1a.pl?string=AK-6K-6&amp;maxhits=1000" TargetMode="External"/><Relationship Id="rId3839" Type="http://schemas.openxmlformats.org/officeDocument/2006/relationships/hyperlink" Target="https://www.nj.gov/cgi-bin/education/csg/15/csg1a.pl?string=MK-12K-121800-3500&amp;maxhits=1000" TargetMode="External"/><Relationship Id="rId2855" Type="http://schemas.openxmlformats.org/officeDocument/2006/relationships/hyperlink" Target="https://www.nj.gov/cgi-bin/education/csg/15/csg1a.pl?string=OCHARTER&amp;maxhits=1000" TargetMode="External"/><Relationship Id="rId3906" Type="http://schemas.openxmlformats.org/officeDocument/2006/relationships/hyperlink" Target="https://www.nj.gov/cgi-bin/education/csg/15/csg1a.pl?string=CK-8K-80-400&amp;maxhits=1000" TargetMode="External"/><Relationship Id="rId5261" Type="http://schemas.openxmlformats.org/officeDocument/2006/relationships/hyperlink" Target="https://www.nj.gov/cgi-bin/education/csg/15/csg1a.pl?string=NK-12K-123500plus&amp;maxhits=1000" TargetMode="External"/><Relationship Id="rId96" Type="http://schemas.openxmlformats.org/officeDocument/2006/relationships/hyperlink" Target="https://www.nj.gov/cgi-bin/education/csg/15/csg1a.pl?string=NK-12K-123500plus&amp;maxhits=1000" TargetMode="External"/><Relationship Id="rId827" Type="http://schemas.openxmlformats.org/officeDocument/2006/relationships/hyperlink" Target="https://www.nj.gov/cgi-bin/education/csg/19/csg1a.pl?string=IK-12K-80-400&amp;maxhits=1000" TargetMode="External"/><Relationship Id="rId1457" Type="http://schemas.openxmlformats.org/officeDocument/2006/relationships/hyperlink" Target="https://www.nj.gov/cgi-bin/education/csg/15/csg1a.pl?string=QCOUNTYVOC&amp;maxhits=1000" TargetMode="External"/><Relationship Id="rId1871" Type="http://schemas.openxmlformats.org/officeDocument/2006/relationships/hyperlink" Target="https://www.nj.gov/cgi-bin/education/csg/15/csg1a.pl?string=OCHARTER&amp;maxhits=1000" TargetMode="External"/><Relationship Id="rId2508" Type="http://schemas.openxmlformats.org/officeDocument/2006/relationships/hyperlink" Target="https://www.nj.gov/cgi-bin/education/csg/15/csg1a.pl?string=EK-8K-8751plus&amp;maxhits=1000" TargetMode="External"/><Relationship Id="rId2922" Type="http://schemas.openxmlformats.org/officeDocument/2006/relationships/hyperlink" Target="https://www.nj.gov/cgi-bin/education/csg/15/csg1a.pl?string=EK-8K-8751plus&amp;maxhits=1000" TargetMode="External"/><Relationship Id="rId1524" Type="http://schemas.openxmlformats.org/officeDocument/2006/relationships/hyperlink" Target="https://www.nj.gov/cgi-bin/education/csg/17/csg1a.pl?string=OCHARTER&amp;maxhits=1000" TargetMode="External"/><Relationship Id="rId3696" Type="http://schemas.openxmlformats.org/officeDocument/2006/relationships/hyperlink" Target="https://www.nj.gov/cgi-bin/education/csg/15/csg1a.pl?string=MK-12K-121800-3500&amp;maxhits=1000" TargetMode="External"/><Relationship Id="rId4747" Type="http://schemas.openxmlformats.org/officeDocument/2006/relationships/hyperlink" Target="https://www.nj.gov/cgi-bin/education/csg/15/csg1a.pl?string=GG9-127-129-12&amp;maxhits=1000" TargetMode="External"/><Relationship Id="rId2298" Type="http://schemas.openxmlformats.org/officeDocument/2006/relationships/hyperlink" Target="https://www.nj.gov/cgi-bin/education/csg/15/csg1a.pl?string=IK-12K-80-400&amp;maxhits=1000" TargetMode="External"/><Relationship Id="rId3349" Type="http://schemas.openxmlformats.org/officeDocument/2006/relationships/hyperlink" Target="https://www.nj.gov/cgi-bin/education/csg/15/csg1a.pl?string=EK-8K-8751plus&amp;maxhits=1000" TargetMode="External"/><Relationship Id="rId684" Type="http://schemas.openxmlformats.org/officeDocument/2006/relationships/hyperlink" Target="https://www.nj.gov/cgi-bin/education/csg/17/csg1a.pl?string=MK-12K-121800-3500&amp;maxhits=1000" TargetMode="External"/><Relationship Id="rId2365" Type="http://schemas.openxmlformats.org/officeDocument/2006/relationships/hyperlink" Target="https://www.nj.gov/cgi-bin/education/csg/17/csg1a.pl?string=OCHARTER&amp;maxhits=1000" TargetMode="External"/><Relationship Id="rId3763" Type="http://schemas.openxmlformats.org/officeDocument/2006/relationships/hyperlink" Target="https://www.nj.gov/cgi-bin/education/csg/15/csg1a.pl?string=MK-12K-121800-3500&amp;maxhits=1000" TargetMode="External"/><Relationship Id="rId4814" Type="http://schemas.openxmlformats.org/officeDocument/2006/relationships/hyperlink" Target="https://www.nj.gov/cgi-bin/education/csg/14/csg1a.pl?string=JK-12K-8401-750&amp;maxhits=1000" TargetMode="External"/><Relationship Id="rId337" Type="http://schemas.openxmlformats.org/officeDocument/2006/relationships/hyperlink" Target="https://www.nj.gov/cgi-bin/education/csg/15/csg1a.pl?string=CK-8K-80-400&amp;maxhits=1000" TargetMode="External"/><Relationship Id="rId2018" Type="http://schemas.openxmlformats.org/officeDocument/2006/relationships/hyperlink" Target="https://www.nj.gov/cgi-bin/education/csg/15/csg1a.pl?string=NK-12K-123500plus&amp;maxhits=1000" TargetMode="External"/><Relationship Id="rId3416" Type="http://schemas.openxmlformats.org/officeDocument/2006/relationships/hyperlink" Target="https://www.nj.gov/cgi-bin/education/csg/15/csg1a.pl?string=EK-8K-8751plus&amp;maxhits=1000" TargetMode="External"/><Relationship Id="rId3830" Type="http://schemas.openxmlformats.org/officeDocument/2006/relationships/hyperlink" Target="https://www.nj.gov/cgi-bin/education/csg/15/csg1a.pl?string=FG7-127-129-12&amp;maxhits=1000" TargetMode="External"/><Relationship Id="rId751" Type="http://schemas.openxmlformats.org/officeDocument/2006/relationships/hyperlink" Target="https://www.nj.gov/cgi-bin/education/csg/17/csg1a.pl?string=OCHARTER&amp;maxhits=1000" TargetMode="External"/><Relationship Id="rId1381" Type="http://schemas.openxmlformats.org/officeDocument/2006/relationships/hyperlink" Target="https://www.nj.gov/cgi-bin/education/csg/15/csg1a.pl?string=MK-12K-121800-3500&amp;maxhits=1000" TargetMode="External"/><Relationship Id="rId2432" Type="http://schemas.openxmlformats.org/officeDocument/2006/relationships/hyperlink" Target="https://www.nj.gov/cgi-bin/education/csg/19/csg1a.pl?string=DK-8K-8401-750&amp;maxhits=1000" TargetMode="External"/><Relationship Id="rId5588" Type="http://schemas.openxmlformats.org/officeDocument/2006/relationships/hyperlink" Target="https://www.nj.gov/cgi-bin/education/csg/15/csg1a.pl?string=OCHARTER&amp;maxhits=1000" TargetMode="External"/><Relationship Id="rId404" Type="http://schemas.openxmlformats.org/officeDocument/2006/relationships/hyperlink" Target="https://www.nj.gov/cgi-bin/education/csg/15/csg1a.pl?string=JK-12K-8401-750&amp;maxhits=1000" TargetMode="External"/><Relationship Id="rId1034" Type="http://schemas.openxmlformats.org/officeDocument/2006/relationships/hyperlink" Target="https://www.nj.gov/cgi-bin/education/csg/15/csg1a.pl?string=MK-12K-121800-3500&amp;maxhits=1000" TargetMode="External"/><Relationship Id="rId5655" Type="http://schemas.openxmlformats.org/officeDocument/2006/relationships/hyperlink" Target="https://www.nj.gov/cgi-bin/education/csg/17/csg1a.pl?string=OCHARTER&amp;maxhits=1000" TargetMode="External"/><Relationship Id="rId1101" Type="http://schemas.openxmlformats.org/officeDocument/2006/relationships/hyperlink" Target="https://www.nj.gov/cgi-bin/education/csg/15/csg1a.pl?string=MK-12K-121800-3500&amp;maxhits=1000" TargetMode="External"/><Relationship Id="rId4257" Type="http://schemas.openxmlformats.org/officeDocument/2006/relationships/hyperlink" Target="https://www.nj.gov/cgi-bin/education/csg/15/csg1a.pl?string=KK-12K-8751plus&amp;maxhits=1000" TargetMode="External"/><Relationship Id="rId4671" Type="http://schemas.openxmlformats.org/officeDocument/2006/relationships/hyperlink" Target="https://www.nj.gov/cgi-bin/education/csg/15/csg1a.pl?string=DK-8K-8401-750&amp;maxhits=1000" TargetMode="External"/><Relationship Id="rId5308" Type="http://schemas.openxmlformats.org/officeDocument/2006/relationships/hyperlink" Target="https://www.nj.gov/cgi-bin/education/csg/15/csg1a.pl?string=EK-8K-8751plus&amp;maxhits=1000" TargetMode="External"/><Relationship Id="rId5722" Type="http://schemas.openxmlformats.org/officeDocument/2006/relationships/hyperlink" Target="https://www.nj.gov/cgi-bin/education/csg/17/csg1a.pl?string=MK-12K-121800-3500&amp;maxhits=1000" TargetMode="External"/><Relationship Id="rId3273" Type="http://schemas.openxmlformats.org/officeDocument/2006/relationships/hyperlink" Target="https://www.nj.gov/cgi-bin/education/csg/19/csg1a.pl?string=NK-12K-123500plus&amp;maxhits=1000" TargetMode="External"/><Relationship Id="rId4324" Type="http://schemas.openxmlformats.org/officeDocument/2006/relationships/hyperlink" Target="https://www.nj.gov/cgi-bin/education/csg/15/csg1a.pl?string=IK-12K-80-400&amp;maxhits=1000" TargetMode="External"/><Relationship Id="rId194" Type="http://schemas.openxmlformats.org/officeDocument/2006/relationships/hyperlink" Target="https://www.nj.gov/cgi-bin/education/csg/15/csg1a.pl?string=HK-12K-6&amp;maxhits=1000" TargetMode="External"/><Relationship Id="rId1918" Type="http://schemas.openxmlformats.org/officeDocument/2006/relationships/hyperlink" Target="https://www.nj.gov/cgi-bin/education/csg/15/csg1a.pl?string=NK-12K-123500plus&amp;maxhits=1000" TargetMode="External"/><Relationship Id="rId261" Type="http://schemas.openxmlformats.org/officeDocument/2006/relationships/hyperlink" Target="https://www.nj.gov/cgi-bin/education/csg/15/csg1a.pl?string=OCHARTER&amp;maxhits=1000" TargetMode="External"/><Relationship Id="rId3340" Type="http://schemas.openxmlformats.org/officeDocument/2006/relationships/hyperlink" Target="https://www.nj.gov/cgi-bin/education/csg/15/csg1a.pl?string=IK-12K-80-400&amp;maxhits=1000" TargetMode="External"/><Relationship Id="rId5098" Type="http://schemas.openxmlformats.org/officeDocument/2006/relationships/hyperlink" Target="https://www.nj.gov/cgi-bin/education/csg/15/csg1a.pl?string=IK-12K-80-400&amp;maxhits=1000" TargetMode="External"/><Relationship Id="rId2759" Type="http://schemas.openxmlformats.org/officeDocument/2006/relationships/hyperlink" Target="https://www.nj.gov/cgi-bin/education/csg/15/csg1a.pl?string=FG7-127-129-12&amp;maxhits=1000" TargetMode="External"/><Relationship Id="rId5165" Type="http://schemas.openxmlformats.org/officeDocument/2006/relationships/hyperlink" Target="https://www.nj.gov/cgi-bin/education/csg/15/csg1a.pl?string=IK-12K-80-400&amp;maxhits=1000" TargetMode="External"/><Relationship Id="rId1775" Type="http://schemas.openxmlformats.org/officeDocument/2006/relationships/hyperlink" Target="https://www.nj.gov/cgi-bin/education/csg/15/csg1a.pl?string=LK-12K-120-1800&amp;maxhits=1000" TargetMode="External"/><Relationship Id="rId2826" Type="http://schemas.openxmlformats.org/officeDocument/2006/relationships/hyperlink" Target="https://www.nj.gov/cgi-bin/education/csg/15/csg1a.pl?string=CK-8K-80-400&amp;maxhits=1000" TargetMode="External"/><Relationship Id="rId4181" Type="http://schemas.openxmlformats.org/officeDocument/2006/relationships/hyperlink" Target="https://www.nj.gov/cgi-bin/education/csg/15/csg1a.pl?string=EK-8K-8751plus&amp;maxhits=1000" TargetMode="External"/><Relationship Id="rId5232" Type="http://schemas.openxmlformats.org/officeDocument/2006/relationships/hyperlink" Target="https://www.nj.gov/cgi-bin/education/csg/15/csg1a.pl?string=OCHARTER&amp;maxhits=1000" TargetMode="External"/><Relationship Id="rId67" Type="http://schemas.openxmlformats.org/officeDocument/2006/relationships/hyperlink" Target="https://www.nj.gov/cgi-bin/education/csg/15/csg1a.pl?string=EK-8K-8751plus&amp;maxhits=1000" TargetMode="External"/><Relationship Id="rId1428" Type="http://schemas.openxmlformats.org/officeDocument/2006/relationships/hyperlink" Target="https://www.nj.gov/cgi-bin/education/csg/15/csg1a.pl?string=MK-12K-121800-3500&amp;maxhits=1000" TargetMode="External"/><Relationship Id="rId1842" Type="http://schemas.openxmlformats.org/officeDocument/2006/relationships/hyperlink" Target="https://www.nj.gov/cgi-bin/education/csg/15/csg1a.pl?string=LK-12K-120-1800&amp;maxhits=1000" TargetMode="External"/><Relationship Id="rId4998" Type="http://schemas.openxmlformats.org/officeDocument/2006/relationships/hyperlink" Target="https://www.nj.gov/cgi-bin/education/csg/15/csg1a.pl?string=PCSSD&amp;maxhits=1000" TargetMode="External"/><Relationship Id="rId3667" Type="http://schemas.openxmlformats.org/officeDocument/2006/relationships/hyperlink" Target="https://www.nj.gov/cgi-bin/education/csg/15/csg1a.pl?string=DK-8K-8401-750&amp;maxhits=1000" TargetMode="External"/><Relationship Id="rId4718" Type="http://schemas.openxmlformats.org/officeDocument/2006/relationships/hyperlink" Target="https://www.nj.gov/cgi-bin/education/csg/15/csg1a.pl?string=OCHARTER&amp;maxhits=1000" TargetMode="External"/><Relationship Id="rId588" Type="http://schemas.openxmlformats.org/officeDocument/2006/relationships/hyperlink" Target="https://www.nj.gov/cgi-bin/education/csg/15/csg1a.pl?string=CK-8K-80-400&amp;maxhits=1000" TargetMode="External"/><Relationship Id="rId2269" Type="http://schemas.openxmlformats.org/officeDocument/2006/relationships/hyperlink" Target="https://www.nj.gov/cgi-bin/education/csg/15/csg1a.pl?string=IK-12K-80-400&amp;maxhits=1000" TargetMode="External"/><Relationship Id="rId2683" Type="http://schemas.openxmlformats.org/officeDocument/2006/relationships/hyperlink" Target="https://www.nj.gov/cgi-bin/education/csg/15/csg1a.pl?string=PCSSD&amp;maxhits=1000" TargetMode="External"/><Relationship Id="rId3734" Type="http://schemas.openxmlformats.org/officeDocument/2006/relationships/hyperlink" Target="https://www.nj.gov/cgi-bin/education/csg/15/csg1a.pl?string=LK-12K-120-1800&amp;maxhits=1000" TargetMode="External"/><Relationship Id="rId655" Type="http://schemas.openxmlformats.org/officeDocument/2006/relationships/hyperlink" Target="https://www.nj.gov/cgi-bin/education/csg/15/csg1a.pl?string=AK-6K-6&amp;maxhits=1000" TargetMode="External"/><Relationship Id="rId1285" Type="http://schemas.openxmlformats.org/officeDocument/2006/relationships/hyperlink" Target="https://www.nj.gov/cgi-bin/education/csg/15/csg1a.pl?string=EK-8K-8751plus&amp;maxhits=1000" TargetMode="External"/><Relationship Id="rId2336" Type="http://schemas.openxmlformats.org/officeDocument/2006/relationships/hyperlink" Target="https://www.nj.gov/cgi-bin/education/csg/17/csg1a.pl?string=OCHARTER&amp;maxhits=1000" TargetMode="External"/><Relationship Id="rId2750" Type="http://schemas.openxmlformats.org/officeDocument/2006/relationships/hyperlink" Target="https://www.nj.gov/cgi-bin/education/csg/15/csg1a.pl?string=OCHARTER&amp;maxhits=1000" TargetMode="External"/><Relationship Id="rId3801" Type="http://schemas.openxmlformats.org/officeDocument/2006/relationships/hyperlink" Target="https://www.nj.gov/cgi-bin/education/csg/15/csg1a.pl?string=NK-12K-123500plus&amp;maxhits=1000" TargetMode="External"/><Relationship Id="rId308" Type="http://schemas.openxmlformats.org/officeDocument/2006/relationships/hyperlink" Target="https://www.nj.gov/cgi-bin/education/csg/15/csg1a.pl?string=IK-12K-80-400&amp;maxhits=1000" TargetMode="External"/><Relationship Id="rId722" Type="http://schemas.openxmlformats.org/officeDocument/2006/relationships/hyperlink" Target="https://www.nj.gov/cgi-bin/education/csg/17/csg1a.pl?string=LK-12K-120-1800&amp;maxhits=1000" TargetMode="External"/><Relationship Id="rId1352" Type="http://schemas.openxmlformats.org/officeDocument/2006/relationships/hyperlink" Target="https://www.nj.gov/cgi-bin/education/csg/15/csg1a.pl?string=NK-12K-123500plus&amp;maxhits=1000" TargetMode="External"/><Relationship Id="rId2403" Type="http://schemas.openxmlformats.org/officeDocument/2006/relationships/hyperlink" Target="https://www.nj.gov/cgi-bin/education/csg/17/csg1a.pl?string=OCHARTER&amp;maxhits=1000" TargetMode="External"/><Relationship Id="rId5559" Type="http://schemas.openxmlformats.org/officeDocument/2006/relationships/hyperlink" Target="https://www.nj.gov/cgi-bin/education/csg/15/csg1a.pl?string=GG9-127-129-12&amp;maxhits=1000" TargetMode="External"/><Relationship Id="rId1005" Type="http://schemas.openxmlformats.org/officeDocument/2006/relationships/hyperlink" Target="https://www.nj.gov/cgi-bin/education/csg/15/csg1a.pl?string=OCHARTER&amp;maxhits=1000" TargetMode="External"/><Relationship Id="rId4575" Type="http://schemas.openxmlformats.org/officeDocument/2006/relationships/hyperlink" Target="https://www.nj.gov/cgi-bin/education/csg/15/csg1a.pl?string=NK-12K-123500plus&amp;maxhits=1000" TargetMode="External"/><Relationship Id="rId3177" Type="http://schemas.openxmlformats.org/officeDocument/2006/relationships/hyperlink" Target="https://www.nj.gov/cgi-bin/education/csg/17/csg1a.pl?string=OCHARTER&amp;maxhits=1000" TargetMode="External"/><Relationship Id="rId4228" Type="http://schemas.openxmlformats.org/officeDocument/2006/relationships/hyperlink" Target="https://www.nj.gov/cgi-bin/education/csg/15/csg1a.pl?string=AK-6K-6&amp;maxhits=1000" TargetMode="External"/><Relationship Id="rId5626" Type="http://schemas.openxmlformats.org/officeDocument/2006/relationships/hyperlink" Target="https://www.nj.gov/cgi-bin/education/csg/14/csg1a.pl?string=DK-8K-8401-750&amp;maxhits=1000" TargetMode="External"/><Relationship Id="rId3591" Type="http://schemas.openxmlformats.org/officeDocument/2006/relationships/hyperlink" Target="https://www.nj.gov/cgi-bin/education/csg/15/csg1a.pl?string=FG7-127-129-12&amp;maxhits=1000" TargetMode="External"/><Relationship Id="rId4642" Type="http://schemas.openxmlformats.org/officeDocument/2006/relationships/hyperlink" Target="https://www.nj.gov/cgi-bin/education/csg/15/csg1a.pl?string=NK-12K-123500plus&amp;maxhits=1000" TargetMode="External"/><Relationship Id="rId2193" Type="http://schemas.openxmlformats.org/officeDocument/2006/relationships/hyperlink" Target="https://www.nj.gov/cgi-bin/education/csg/15/csg1a.pl?string=OCHARTER&amp;maxhits=1000" TargetMode="External"/><Relationship Id="rId3244" Type="http://schemas.openxmlformats.org/officeDocument/2006/relationships/hyperlink" Target="https://www.nj.gov/cgi-bin/education/csg/17/csg1a.pl?string=JK-12K-8401-750&amp;maxhits=1000" TargetMode="External"/><Relationship Id="rId165" Type="http://schemas.openxmlformats.org/officeDocument/2006/relationships/hyperlink" Target="https://www.nj.gov/cgi-bin/education/csg/15/csg1a.pl?string=JK-12K-8401-750&amp;maxhits=1000" TargetMode="External"/><Relationship Id="rId2260" Type="http://schemas.openxmlformats.org/officeDocument/2006/relationships/hyperlink" Target="https://www.nj.gov/cgi-bin/education/csg/15/csg1a.pl?string=QCOUNTYVOC&amp;maxhits=1000" TargetMode="External"/><Relationship Id="rId3311" Type="http://schemas.openxmlformats.org/officeDocument/2006/relationships/hyperlink" Target="https://www.nj.gov/cgi-bin/education/csg/19/csg1a.pl?string=IK-12K-80-400&amp;maxhits=1000" TargetMode="External"/><Relationship Id="rId232" Type="http://schemas.openxmlformats.org/officeDocument/2006/relationships/hyperlink" Target="https://www.nj.gov/cgi-bin/education/csg/15/csg1a.pl?string=NK-12K-123500plus&amp;maxhits=1000" TargetMode="External"/><Relationship Id="rId5069" Type="http://schemas.openxmlformats.org/officeDocument/2006/relationships/hyperlink" Target="https://www.nj.gov/cgi-bin/education/csg/15/csg1a.pl?string=MK-12K-121800-3500&amp;maxhits=1000" TargetMode="External"/><Relationship Id="rId5483" Type="http://schemas.openxmlformats.org/officeDocument/2006/relationships/hyperlink" Target="https://www.nj.gov/cgi-bin/education/csg/15/csg1a.pl?string=LK-12K-120-1800&amp;maxhits=1000" TargetMode="External"/><Relationship Id="rId1679" Type="http://schemas.openxmlformats.org/officeDocument/2006/relationships/hyperlink" Target="https://www.nj.gov/cgi-bin/education/csg/15/csg1a.pl?string=IK-12K-80-400&amp;maxhits=1000" TargetMode="External"/><Relationship Id="rId4085" Type="http://schemas.openxmlformats.org/officeDocument/2006/relationships/hyperlink" Target="https://www.nj.gov/cgi-bin/education/csg/19/csg1a.pl?string=AK-6K-6&amp;maxhits=1000" TargetMode="External"/><Relationship Id="rId5136" Type="http://schemas.openxmlformats.org/officeDocument/2006/relationships/hyperlink" Target="https://www.nj.gov/cgi-bin/education/csg/15/csg1a.pl?string=GG9-127-129-12&amp;maxhits=1000" TargetMode="External"/><Relationship Id="rId4152" Type="http://schemas.openxmlformats.org/officeDocument/2006/relationships/hyperlink" Target="https://www.nj.gov/cgi-bin/education/csg/15/csg1a.pl?string=OCHARTER&amp;maxhits=1000" TargetMode="External"/><Relationship Id="rId5203" Type="http://schemas.openxmlformats.org/officeDocument/2006/relationships/hyperlink" Target="https://www.nj.gov/cgi-bin/education/csg/15/csg1a.pl?string=LK-12K-120-1800&amp;maxhits=1000" TargetMode="External"/><Relationship Id="rId5550" Type="http://schemas.openxmlformats.org/officeDocument/2006/relationships/hyperlink" Target="https://www.nj.gov/cgi-bin/education/csg/15/csg1a.pl?string=JK-12K-8401-750&amp;maxhits=1000" TargetMode="External"/></Relationships>
</file>

<file path=xl/worksheets/_rels/sheet8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nj.gov/cgi-bin/education/csg/15/csg1a.pl?string=CK-8K-80-400&amp;maxhits=1000" TargetMode="External"/><Relationship Id="rId170" Type="http://schemas.openxmlformats.org/officeDocument/2006/relationships/hyperlink" Target="https://www.nj.gov/cgi-bin/education/csg/15/csg1a.pl?string=OCHARTER&amp;maxhits=1000" TargetMode="External"/><Relationship Id="rId987" Type="http://schemas.openxmlformats.org/officeDocument/2006/relationships/hyperlink" Target="https://www.nj.gov/cgi-bin/education/csg/15/csg1a.pl?string=OCHARTER&amp;maxhits=1000" TargetMode="External"/><Relationship Id="rId847" Type="http://schemas.openxmlformats.org/officeDocument/2006/relationships/hyperlink" Target="https://www.nj.gov/cgi-bin/education/csg/15/csg1a.pl?string=JK-12K-8401-750&amp;maxhits=1000" TargetMode="External"/><Relationship Id="rId1477" Type="http://schemas.openxmlformats.org/officeDocument/2006/relationships/hyperlink" Target="https://www.nj.gov/cgi-bin/education/csg/15/csg1a.pl?string=NK-12K-123500plus&amp;maxhits=1000" TargetMode="External"/><Relationship Id="rId1684" Type="http://schemas.openxmlformats.org/officeDocument/2006/relationships/hyperlink" Target="https://www.nj.gov/cgi-bin/education/csg/15/csg1a.pl?string=IK-12K-80-400&amp;maxhits=1000" TargetMode="External"/><Relationship Id="rId1891" Type="http://schemas.openxmlformats.org/officeDocument/2006/relationships/hyperlink" Target="https://www.nj.gov/cgi-bin/education/csg/15/csg1a.pl?string=LK-12K-120-1800&amp;maxhits=1000" TargetMode="External"/><Relationship Id="rId707" Type="http://schemas.openxmlformats.org/officeDocument/2006/relationships/hyperlink" Target="https://www.nj.gov/cgi-bin/education/csg/17/csg1a.pl?string=OCHARTER&amp;maxhits=1000" TargetMode="External"/><Relationship Id="rId914" Type="http://schemas.openxmlformats.org/officeDocument/2006/relationships/hyperlink" Target="https://www.nj.gov/cgi-bin/education/csg/15/csg1a.pl?string=NK-12K-123500plus&amp;maxhits=1000" TargetMode="External"/><Relationship Id="rId1337" Type="http://schemas.openxmlformats.org/officeDocument/2006/relationships/hyperlink" Target="https://www.nj.gov/cgi-bin/education/csg/15/csg1a.pl?string=MK-12K-121800-3500&amp;maxhits=1000" TargetMode="External"/><Relationship Id="rId1544" Type="http://schemas.openxmlformats.org/officeDocument/2006/relationships/hyperlink" Target="https://www.nj.gov/cgi-bin/education/csg/17/csg1a.pl?string=OCHARTER&amp;maxhits=1000" TargetMode="External"/><Relationship Id="rId1751" Type="http://schemas.openxmlformats.org/officeDocument/2006/relationships/hyperlink" Target="https://www.nj.gov/cgi-bin/education/csg/15/csg1a.pl?string=OCHARTER&amp;maxhits=1000" TargetMode="External"/><Relationship Id="rId43" Type="http://schemas.openxmlformats.org/officeDocument/2006/relationships/hyperlink" Target="https://www.nj.gov/cgi-bin/education/csg/15/csg1a.pl?string=MK-12K-121800-3500&amp;maxhits=1000" TargetMode="External"/><Relationship Id="rId1404" Type="http://schemas.openxmlformats.org/officeDocument/2006/relationships/hyperlink" Target="https://www.nj.gov/cgi-bin/education/csg/15/csg1a.pl?string=MK-12K-121800-3500&amp;maxhits=1000" TargetMode="External"/><Relationship Id="rId1611" Type="http://schemas.openxmlformats.org/officeDocument/2006/relationships/hyperlink" Target="https://www.nj.gov/cgi-bin/education/csg/19/csg1a.pl?string=NK-12K-123500plus&amp;maxhits=1000" TargetMode="External"/><Relationship Id="rId497" Type="http://schemas.openxmlformats.org/officeDocument/2006/relationships/hyperlink" Target="https://www.nj.gov/cgi-bin/education/csg/15/csg1a.pl?string=AK-6K-6&amp;maxhits=1000" TargetMode="External"/><Relationship Id="rId2178" Type="http://schemas.openxmlformats.org/officeDocument/2006/relationships/hyperlink" Target="https://www.nj.gov/cgi-bin/education/csg/15/csg1a.pl?string=JK-12K-8401-750&amp;maxhits=1000" TargetMode="External"/><Relationship Id="rId2385" Type="http://schemas.openxmlformats.org/officeDocument/2006/relationships/hyperlink" Target="https://www.nj.gov/cgi-bin/education/csg/17/csg1a.pl?string=OCHARTER&amp;maxhits=1000" TargetMode="External"/><Relationship Id="rId357" Type="http://schemas.openxmlformats.org/officeDocument/2006/relationships/hyperlink" Target="https://www.nj.gov/cgi-bin/education/csg/15/csg1a.pl?string=NK-12K-123500plus&amp;maxhits=1000" TargetMode="External"/><Relationship Id="rId1194" Type="http://schemas.openxmlformats.org/officeDocument/2006/relationships/hyperlink" Target="https://www.nj.gov/cgi-bin/education/csg/15/csg1a.pl?string=OCHARTER&amp;maxhits=1000" TargetMode="External"/><Relationship Id="rId2038" Type="http://schemas.openxmlformats.org/officeDocument/2006/relationships/hyperlink" Target="https://www.nj.gov/cgi-bin/education/csg/15/csg1a.pl?string=JK-12K-8401-750&amp;maxhits=1000" TargetMode="External"/><Relationship Id="rId217" Type="http://schemas.openxmlformats.org/officeDocument/2006/relationships/hyperlink" Target="https://www.nj.gov/cgi-bin/education/csg/15/csg1a.pl?string=GG9-127-129-12&amp;maxhits=1000" TargetMode="External"/><Relationship Id="rId564" Type="http://schemas.openxmlformats.org/officeDocument/2006/relationships/hyperlink" Target="https://www.nj.gov/cgi-bin/education/csg/15/csg1a.pl?string=LK-12K-120-1800&amp;maxhits=1000" TargetMode="External"/><Relationship Id="rId771" Type="http://schemas.openxmlformats.org/officeDocument/2006/relationships/hyperlink" Target="https://www.nj.gov/cgi-bin/education/csg/19/csg1a.pl?string=EK-8K-8751plus&amp;maxhits=1000" TargetMode="External"/><Relationship Id="rId2245" Type="http://schemas.openxmlformats.org/officeDocument/2006/relationships/hyperlink" Target="https://www.nj.gov/cgi-bin/education/csg/15/csg1a.pl?string=AK-6K-6&amp;maxhits=1000" TargetMode="External"/><Relationship Id="rId2452" Type="http://schemas.openxmlformats.org/officeDocument/2006/relationships/hyperlink" Target="https://www.nj.gov/cgi-bin/education/csg/19/csg1a.pl?string=NK-12K-123500plus&amp;maxhits=1000" TargetMode="External"/><Relationship Id="rId424" Type="http://schemas.openxmlformats.org/officeDocument/2006/relationships/hyperlink" Target="https://www.nj.gov/cgi-bin/education/csg/15/csg1a.pl?string=NK-12K-123500plus&amp;maxhits=1000" TargetMode="External"/><Relationship Id="rId631" Type="http://schemas.openxmlformats.org/officeDocument/2006/relationships/hyperlink" Target="https://www.nj.gov/cgi-bin/education/csg/15/csg1a.pl?string=NK-12K-123500plus&amp;maxhits=1000" TargetMode="External"/><Relationship Id="rId1054" Type="http://schemas.openxmlformats.org/officeDocument/2006/relationships/hyperlink" Target="https://www.nj.gov/cgi-bin/education/csg/15/csg1a.pl?string=OCHARTER&amp;maxhits=1000" TargetMode="External"/><Relationship Id="rId1261" Type="http://schemas.openxmlformats.org/officeDocument/2006/relationships/hyperlink" Target="https://www.nj.gov/cgi-bin/education/csg/15/csg1a.pl?string=GG9-127-129-12&amp;maxhits=1000" TargetMode="External"/><Relationship Id="rId2105" Type="http://schemas.openxmlformats.org/officeDocument/2006/relationships/hyperlink" Target="https://www.nj.gov/cgi-bin/education/csg/15/csg1a.pl?string=EK-8K-8751plus&amp;maxhits=1000" TargetMode="External"/><Relationship Id="rId2312" Type="http://schemas.openxmlformats.org/officeDocument/2006/relationships/hyperlink" Target="https://www.nj.gov/cgi-bin/education/csg/15/csg1a.pl?string=AK-6K-6&amp;maxhits=1000" TargetMode="External"/><Relationship Id="rId1121" Type="http://schemas.openxmlformats.org/officeDocument/2006/relationships/hyperlink" Target="https://www.nj.gov/cgi-bin/education/csg/15/csg1a.pl?string=NK-12K-123500plus&amp;maxhits=1000" TargetMode="External"/><Relationship Id="rId1938" Type="http://schemas.openxmlformats.org/officeDocument/2006/relationships/hyperlink" Target="https://www.nj.gov/cgi-bin/education/csg/15/csg1a.pl?string=AK-6K-6&amp;maxhits=1000" TargetMode="External"/><Relationship Id="rId281" Type="http://schemas.openxmlformats.org/officeDocument/2006/relationships/hyperlink" Target="https://www.nj.gov/cgi-bin/education/csg/15/csg1a.pl?string=AK-6K-6&amp;maxhits=1000" TargetMode="External"/><Relationship Id="rId141" Type="http://schemas.openxmlformats.org/officeDocument/2006/relationships/hyperlink" Target="https://www.nj.gov/cgi-bin/education/csg/15/csg1a.pl?string=DK-8K-8401-750&amp;maxhits=1000" TargetMode="External"/><Relationship Id="rId7" Type="http://schemas.openxmlformats.org/officeDocument/2006/relationships/hyperlink" Target="https://www.nj.gov/cgi-bin/education/csg/15/csg1a.pl?string=OCHARTER&amp;maxhits=1000" TargetMode="External"/><Relationship Id="rId958" Type="http://schemas.openxmlformats.org/officeDocument/2006/relationships/hyperlink" Target="https://www.nj.gov/cgi-bin/education/csg/15/csg1a.pl?string=IK-12K-80-400&amp;maxhits=1000" TargetMode="External"/><Relationship Id="rId1588" Type="http://schemas.openxmlformats.org/officeDocument/2006/relationships/hyperlink" Target="https://www.nj.gov/cgi-bin/education/csg/17/csg1a.pl?string=JK-12K-8401-750&amp;maxhits=1000" TargetMode="External"/><Relationship Id="rId1795" Type="http://schemas.openxmlformats.org/officeDocument/2006/relationships/hyperlink" Target="https://www.nj.gov/cgi-bin/education/csg/15/csg1a.pl?string=IK-12K-80-400&amp;maxhits=1000" TargetMode="External"/><Relationship Id="rId87" Type="http://schemas.openxmlformats.org/officeDocument/2006/relationships/hyperlink" Target="https://www.nj.gov/cgi-bin/education/csg/15/csg1a.pl?string=FG7-127-129-12&amp;maxhits=1000" TargetMode="External"/><Relationship Id="rId818" Type="http://schemas.openxmlformats.org/officeDocument/2006/relationships/hyperlink" Target="https://www.nj.gov/cgi-bin/education/csg/19/csg1a.pl?string=EK-8K-8751plus&amp;maxhits=1000" TargetMode="External"/><Relationship Id="rId1448" Type="http://schemas.openxmlformats.org/officeDocument/2006/relationships/hyperlink" Target="https://www.nj.gov/cgi-bin/education/csg/15/csg1a.pl?string=OCHARTER&amp;maxhits=1000" TargetMode="External"/><Relationship Id="rId1655" Type="http://schemas.openxmlformats.org/officeDocument/2006/relationships/hyperlink" Target="https://www.nj.gov/cgi-bin/education/csg/19/csg1a.pl?string=IK-12K-80-400&amp;maxhits=1000" TargetMode="External"/><Relationship Id="rId1308" Type="http://schemas.openxmlformats.org/officeDocument/2006/relationships/hyperlink" Target="https://www.nj.gov/cgi-bin/education/csg/15/csg1a.pl?string=LK-12K-120-1800&amp;maxhits=1000" TargetMode="External"/><Relationship Id="rId1862" Type="http://schemas.openxmlformats.org/officeDocument/2006/relationships/hyperlink" Target="https://www.nj.gov/cgi-bin/education/csg/15/csg1a.pl?string=MK-12K-121800-3500&amp;maxhits=1000" TargetMode="External"/><Relationship Id="rId1515" Type="http://schemas.openxmlformats.org/officeDocument/2006/relationships/hyperlink" Target="https://www.nj.gov/cgi-bin/education/csg/17/csg1a.pl?string=OCHARTER&amp;maxhits=1000" TargetMode="External"/><Relationship Id="rId1722" Type="http://schemas.openxmlformats.org/officeDocument/2006/relationships/hyperlink" Target="https://www.nj.gov/cgi-bin/education/csg/15/csg1a.pl?string=LK-12K-120-1800&amp;maxhits=1000" TargetMode="External"/><Relationship Id="rId14" Type="http://schemas.openxmlformats.org/officeDocument/2006/relationships/hyperlink" Target="https://www.nj.gov/cgi-bin/education/csg/15/csg1a.pl?string=GG9-127-129-12&amp;maxhits=1000" TargetMode="External"/><Relationship Id="rId2289" Type="http://schemas.openxmlformats.org/officeDocument/2006/relationships/hyperlink" Target="https://www.nj.gov/cgi-bin/education/csg/15/csg1a.pl?string=JK-12K-8401-750&amp;maxhits=1000" TargetMode="External"/><Relationship Id="rId468" Type="http://schemas.openxmlformats.org/officeDocument/2006/relationships/hyperlink" Target="https://www.nj.gov/cgi-bin/education/csg/15/csg1a.pl?string=EK-8K-8751plus&amp;maxhits=1000" TargetMode="External"/><Relationship Id="rId675" Type="http://schemas.openxmlformats.org/officeDocument/2006/relationships/hyperlink" Target="https://www.nj.gov/cgi-bin/education/csg/14/csg1a.pl?string=EK-8K-8751plus&amp;maxhits=1000" TargetMode="External"/><Relationship Id="rId882" Type="http://schemas.openxmlformats.org/officeDocument/2006/relationships/hyperlink" Target="https://www.nj.gov/cgi-bin/education/csg/15/csg1a.pl?string=NK-12K-123500plus&amp;maxhits=1000" TargetMode="External"/><Relationship Id="rId1098" Type="http://schemas.openxmlformats.org/officeDocument/2006/relationships/hyperlink" Target="https://www.nj.gov/cgi-bin/education/csg/15/csg1a.pl?string=OCHARTER&amp;maxhits=1000" TargetMode="External"/><Relationship Id="rId2149" Type="http://schemas.openxmlformats.org/officeDocument/2006/relationships/hyperlink" Target="https://www.nj.gov/cgi-bin/education/csg/15/csg1a.pl?string=EK-8K-8751plus&amp;maxhits=1000" TargetMode="External"/><Relationship Id="rId2356" Type="http://schemas.openxmlformats.org/officeDocument/2006/relationships/hyperlink" Target="https://www.nj.gov/cgi-bin/education/csg/17/csg1a.pl?string=OCHARTER&amp;maxhits=1000" TargetMode="External"/><Relationship Id="rId328" Type="http://schemas.openxmlformats.org/officeDocument/2006/relationships/hyperlink" Target="https://www.nj.gov/cgi-bin/education/csg/15/csg1a.pl?string=OCHARTER&amp;maxhits=1000" TargetMode="External"/><Relationship Id="rId535" Type="http://schemas.openxmlformats.org/officeDocument/2006/relationships/hyperlink" Target="https://www.nj.gov/cgi-bin/education/csg/15/csg1a.pl?string=QCOUNTYVOC&amp;maxhits=1000" TargetMode="External"/><Relationship Id="rId742" Type="http://schemas.openxmlformats.org/officeDocument/2006/relationships/hyperlink" Target="https://www.nj.gov/cgi-bin/education/csg/17/csg1a.pl?string=OCHARTER&amp;maxhits=1000" TargetMode="External"/><Relationship Id="rId1165" Type="http://schemas.openxmlformats.org/officeDocument/2006/relationships/hyperlink" Target="https://www.nj.gov/cgi-bin/education/csg/15/csg1a.pl?string=CK-8K-80-400&amp;maxhits=1000" TargetMode="External"/><Relationship Id="rId1372" Type="http://schemas.openxmlformats.org/officeDocument/2006/relationships/hyperlink" Target="https://www.nj.gov/cgi-bin/education/csg/15/csg1a.pl?string=EK-8K-8751plus&amp;maxhits=1000" TargetMode="External"/><Relationship Id="rId2009" Type="http://schemas.openxmlformats.org/officeDocument/2006/relationships/hyperlink" Target="https://www.nj.gov/cgi-bin/education/csg/15/csg1a.pl?string=EK-8K-8751plus&amp;maxhits=1000" TargetMode="External"/><Relationship Id="rId2216" Type="http://schemas.openxmlformats.org/officeDocument/2006/relationships/hyperlink" Target="https://www.nj.gov/cgi-bin/education/csg/15/csg1a.pl?string=IK-12K-80-400&amp;maxhits=1000" TargetMode="External"/><Relationship Id="rId2423" Type="http://schemas.openxmlformats.org/officeDocument/2006/relationships/hyperlink" Target="https://www.nj.gov/cgi-bin/education/csg/19/csg1a.pl?string=GG9-127-129-12&amp;maxhits=1000" TargetMode="External"/><Relationship Id="rId602" Type="http://schemas.openxmlformats.org/officeDocument/2006/relationships/hyperlink" Target="https://www.nj.gov/cgi-bin/education/csg/15/csg1a.pl?string=AK-6K-6&amp;maxhits=1000" TargetMode="External"/><Relationship Id="rId1025" Type="http://schemas.openxmlformats.org/officeDocument/2006/relationships/hyperlink" Target="https://www.nj.gov/cgi-bin/education/csg/15/csg1a.pl?string=IK-12K-80-400&amp;maxhits=1000" TargetMode="External"/><Relationship Id="rId1232" Type="http://schemas.openxmlformats.org/officeDocument/2006/relationships/hyperlink" Target="https://www.nj.gov/cgi-bin/education/csg/15/csg1a.pl?string=JK-12K-8401-750&amp;maxhits=1000" TargetMode="External"/><Relationship Id="rId185" Type="http://schemas.openxmlformats.org/officeDocument/2006/relationships/hyperlink" Target="https://www.nj.gov/cgi-bin/education/csg/15/csg1a.pl?string=JK-12K-8401-750&amp;maxhits=1000" TargetMode="External"/><Relationship Id="rId1909" Type="http://schemas.openxmlformats.org/officeDocument/2006/relationships/hyperlink" Target="https://www.nj.gov/cgi-bin/education/csg/15/csg1a.pl?string=NK-12K-123500plus&amp;maxhits=1000" TargetMode="External"/><Relationship Id="rId392" Type="http://schemas.openxmlformats.org/officeDocument/2006/relationships/hyperlink" Target="https://www.nj.gov/cgi-bin/education/csg/15/csg1a.pl?string=NK-12K-123500plus&amp;maxhits=1000" TargetMode="External"/><Relationship Id="rId2073" Type="http://schemas.openxmlformats.org/officeDocument/2006/relationships/hyperlink" Target="https://www.nj.gov/cgi-bin/education/csg/15/csg1a.pl?string=AK-6K-6&amp;maxhits=1000" TargetMode="External"/><Relationship Id="rId2280" Type="http://schemas.openxmlformats.org/officeDocument/2006/relationships/hyperlink" Target="https://www.nj.gov/cgi-bin/education/csg/15/csg1a.pl?string=NK-12K-123500plus&amp;maxhits=1000" TargetMode="External"/><Relationship Id="rId252" Type="http://schemas.openxmlformats.org/officeDocument/2006/relationships/hyperlink" Target="https://www.nj.gov/cgi-bin/education/csg/15/csg1a.pl?string=OCHARTER&amp;maxhits=1000" TargetMode="External"/><Relationship Id="rId2140" Type="http://schemas.openxmlformats.org/officeDocument/2006/relationships/hyperlink" Target="https://www.nj.gov/cgi-bin/education/csg/15/csg1a.pl?string=NK-12K-123500plus&amp;maxhits=1000" TargetMode="External"/><Relationship Id="rId112" Type="http://schemas.openxmlformats.org/officeDocument/2006/relationships/hyperlink" Target="https://www.nj.gov/cgi-bin/education/csg/15/csg1a.pl?string=AK-6K-6&amp;maxhits=1000" TargetMode="External"/><Relationship Id="rId1699" Type="http://schemas.openxmlformats.org/officeDocument/2006/relationships/hyperlink" Target="https://www.nj.gov/cgi-bin/education/csg/15/csg1a.pl?string=MK-12K-121800-3500&amp;maxhits=1000" TargetMode="External"/><Relationship Id="rId2000" Type="http://schemas.openxmlformats.org/officeDocument/2006/relationships/hyperlink" Target="https://www.nj.gov/cgi-bin/education/csg/15/csg1a.pl?string=CK-8K-80-400&amp;maxhits=1000" TargetMode="External"/><Relationship Id="rId929" Type="http://schemas.openxmlformats.org/officeDocument/2006/relationships/hyperlink" Target="https://www.nj.gov/cgi-bin/education/csg/15/csg1a.pl?string=MK-12K-121800-3500&amp;maxhits=1000" TargetMode="External"/><Relationship Id="rId1559" Type="http://schemas.openxmlformats.org/officeDocument/2006/relationships/hyperlink" Target="https://www.nj.gov/cgi-bin/education/csg/17/csg1a.pl?string=LK-12K-120-1800&amp;maxhits=1000" TargetMode="External"/><Relationship Id="rId1766" Type="http://schemas.openxmlformats.org/officeDocument/2006/relationships/hyperlink" Target="https://www.nj.gov/cgi-bin/education/csg/15/csg1a.pl?string=QCOUNTYVOC&amp;maxhits=1000" TargetMode="External"/><Relationship Id="rId1973" Type="http://schemas.openxmlformats.org/officeDocument/2006/relationships/hyperlink" Target="https://www.nj.gov/cgi-bin/education/csg/15/csg1a.pl?string=OCHARTER&amp;maxhits=1000" TargetMode="External"/><Relationship Id="rId58" Type="http://schemas.openxmlformats.org/officeDocument/2006/relationships/hyperlink" Target="https://www.nj.gov/cgi-bin/education/csg/15/csg1a.pl?string=EK-8K-8751plus&amp;maxhits=1000" TargetMode="External"/><Relationship Id="rId1419" Type="http://schemas.openxmlformats.org/officeDocument/2006/relationships/hyperlink" Target="https://www.nj.gov/cgi-bin/education/csg/15/csg1a.pl?string=GG9-127-129-12&amp;maxhits=1000" TargetMode="External"/><Relationship Id="rId1626" Type="http://schemas.openxmlformats.org/officeDocument/2006/relationships/hyperlink" Target="https://www.nj.gov/cgi-bin/education/csg/19/csg1a.pl?string=NK-12K-123500plus&amp;maxhits=1000" TargetMode="External"/><Relationship Id="rId1833" Type="http://schemas.openxmlformats.org/officeDocument/2006/relationships/hyperlink" Target="https://www.nj.gov/cgi-bin/education/csg/15/csg1a.pl?string=OCHARTER&amp;maxhits=1000" TargetMode="External"/><Relationship Id="rId1900" Type="http://schemas.openxmlformats.org/officeDocument/2006/relationships/hyperlink" Target="https://www.nj.gov/cgi-bin/education/csg/15/csg1a.pl?string=OCHARTER&amp;maxhits=1000" TargetMode="External"/><Relationship Id="rId579" Type="http://schemas.openxmlformats.org/officeDocument/2006/relationships/hyperlink" Target="https://www.nj.gov/cgi-bin/education/csg/15/csg1a.pl?string=EK-8K-8751plus&amp;maxhits=1000" TargetMode="External"/><Relationship Id="rId786" Type="http://schemas.openxmlformats.org/officeDocument/2006/relationships/hyperlink" Target="https://www.nj.gov/cgi-bin/education/csg/19/csg1a.pl?string=MK-12K-121800-3500&amp;maxhits=1000" TargetMode="External"/><Relationship Id="rId993" Type="http://schemas.openxmlformats.org/officeDocument/2006/relationships/hyperlink" Target="https://www.nj.gov/cgi-bin/education/csg/15/csg1a.pl?string=JK-12K-8401-750&amp;maxhits=1000" TargetMode="External"/><Relationship Id="rId2467" Type="http://schemas.openxmlformats.org/officeDocument/2006/relationships/hyperlink" Target="https://www.nj.gov/cgi-bin/education/csg/19/csg1a.pl?string=MK-12K-121800-3500&amp;maxhits=1000" TargetMode="External"/><Relationship Id="rId439" Type="http://schemas.openxmlformats.org/officeDocument/2006/relationships/hyperlink" Target="https://www.nj.gov/cgi-bin/education/csg/15/csg1a.pl?string=OCHARTER&amp;maxhits=1000" TargetMode="External"/><Relationship Id="rId646" Type="http://schemas.openxmlformats.org/officeDocument/2006/relationships/hyperlink" Target="https://www.nj.gov/cgi-bin/education/csg/15/csg1a.pl?string=AK-6K-6&amp;maxhits=1000" TargetMode="External"/><Relationship Id="rId1069" Type="http://schemas.openxmlformats.org/officeDocument/2006/relationships/hyperlink" Target="https://www.nj.gov/cgi-bin/education/csg/15/csg1a.pl?string=AK-6K-6&amp;maxhits=1000" TargetMode="External"/><Relationship Id="rId1276" Type="http://schemas.openxmlformats.org/officeDocument/2006/relationships/hyperlink" Target="https://www.nj.gov/cgi-bin/education/csg/15/csg1a.pl?string=IK-12K-80-400&amp;maxhits=1000" TargetMode="External"/><Relationship Id="rId1483" Type="http://schemas.openxmlformats.org/officeDocument/2006/relationships/hyperlink" Target="https://www.nj.gov/cgi-bin/education/csg/15/csg1a.pl?string=AK-6K-6&amp;maxhits=1000" TargetMode="External"/><Relationship Id="rId2327" Type="http://schemas.openxmlformats.org/officeDocument/2006/relationships/hyperlink" Target="https://www.nj.gov/cgi-bin/education/csg/14/csg1a.pl?string=MK-12K-121800-3500&amp;maxhits=1000" TargetMode="External"/><Relationship Id="rId506" Type="http://schemas.openxmlformats.org/officeDocument/2006/relationships/hyperlink" Target="https://www.nj.gov/cgi-bin/education/csg/15/csg1a.pl?string=IK-12K-80-400&amp;maxhits=1000" TargetMode="External"/><Relationship Id="rId853" Type="http://schemas.openxmlformats.org/officeDocument/2006/relationships/hyperlink" Target="https://www.nj.gov/cgi-bin/education/csg/15/csg1a.pl?string=KK-12K-8751plus&amp;maxhits=1000" TargetMode="External"/><Relationship Id="rId1136" Type="http://schemas.openxmlformats.org/officeDocument/2006/relationships/hyperlink" Target="https://www.nj.gov/cgi-bin/education/csg/15/csg1a.pl?string=IK-12K-80-400&amp;maxhits=1000" TargetMode="External"/><Relationship Id="rId1690" Type="http://schemas.openxmlformats.org/officeDocument/2006/relationships/hyperlink" Target="https://www.nj.gov/cgi-bin/education/csg/15/csg1a.pl?string=DK-8K-8401-750&amp;maxhits=1000" TargetMode="External"/><Relationship Id="rId713" Type="http://schemas.openxmlformats.org/officeDocument/2006/relationships/hyperlink" Target="https://www.nj.gov/cgi-bin/education/csg/17/csg1a.pl?string=OCHARTER&amp;maxhits=1000" TargetMode="External"/><Relationship Id="rId920" Type="http://schemas.openxmlformats.org/officeDocument/2006/relationships/hyperlink" Target="https://www.nj.gov/cgi-bin/education/csg/15/csg1a.pl?string=LK-12K-120-1800&amp;maxhits=1000" TargetMode="External"/><Relationship Id="rId1343" Type="http://schemas.openxmlformats.org/officeDocument/2006/relationships/hyperlink" Target="https://www.nj.gov/cgi-bin/education/csg/15/csg1a.pl?string=LK-12K-120-1800&amp;maxhits=1000" TargetMode="External"/><Relationship Id="rId1550" Type="http://schemas.openxmlformats.org/officeDocument/2006/relationships/hyperlink" Target="https://www.nj.gov/cgi-bin/education/csg/17/csg1a.pl?string=LK-12K-120-1800&amp;maxhits=1000" TargetMode="External"/><Relationship Id="rId1203" Type="http://schemas.openxmlformats.org/officeDocument/2006/relationships/hyperlink" Target="https://www.nj.gov/cgi-bin/education/csg/15/csg1a.pl?string=JK-12K-8401-750&amp;maxhits=1000" TargetMode="External"/><Relationship Id="rId1410" Type="http://schemas.openxmlformats.org/officeDocument/2006/relationships/hyperlink" Target="https://www.nj.gov/cgi-bin/education/csg/15/csg1a.pl?string=JK-12K-8401-750&amp;maxhits=1000" TargetMode="External"/><Relationship Id="rId296" Type="http://schemas.openxmlformats.org/officeDocument/2006/relationships/hyperlink" Target="https://www.nj.gov/cgi-bin/education/csg/15/csg1a.pl?string=LK-12K-120-1800&amp;maxhits=1000" TargetMode="External"/><Relationship Id="rId2184" Type="http://schemas.openxmlformats.org/officeDocument/2006/relationships/hyperlink" Target="https://www.nj.gov/cgi-bin/education/csg/15/csg1a.pl?string=OCHARTER&amp;maxhits=1000" TargetMode="External"/><Relationship Id="rId2391" Type="http://schemas.openxmlformats.org/officeDocument/2006/relationships/hyperlink" Target="https://www.nj.gov/cgi-bin/education/csg/17/csg1a.pl?string=OCHARTER&amp;maxhits=1000" TargetMode="External"/><Relationship Id="rId156" Type="http://schemas.openxmlformats.org/officeDocument/2006/relationships/hyperlink" Target="https://www.nj.gov/cgi-bin/education/csg/15/csg1a.pl?string=IK-12K-80-400&amp;maxhits=1000" TargetMode="External"/><Relationship Id="rId363" Type="http://schemas.openxmlformats.org/officeDocument/2006/relationships/hyperlink" Target="https://www.nj.gov/cgi-bin/education/csg/15/csg1a.pl?string=PCSSD&amp;maxhits=1000" TargetMode="External"/><Relationship Id="rId570" Type="http://schemas.openxmlformats.org/officeDocument/2006/relationships/hyperlink" Target="https://www.nj.gov/cgi-bin/education/csg/15/csg1a.pl?string=NK-12K-123500plus&amp;maxhits=1000" TargetMode="External"/><Relationship Id="rId2044" Type="http://schemas.openxmlformats.org/officeDocument/2006/relationships/hyperlink" Target="https://www.nj.gov/cgi-bin/education/csg/15/csg1a.pl?string=NK-12K-123500plus&amp;maxhits=1000" TargetMode="External"/><Relationship Id="rId2251" Type="http://schemas.openxmlformats.org/officeDocument/2006/relationships/hyperlink" Target="https://www.nj.gov/cgi-bin/education/csg/15/csg1a.pl?string=GG9-127-129-12&amp;maxhits=1000" TargetMode="External"/><Relationship Id="rId223" Type="http://schemas.openxmlformats.org/officeDocument/2006/relationships/hyperlink" Target="https://www.nj.gov/cgi-bin/education/csg/15/csg1a.pl?string=JK-12K-8401-750&amp;maxhits=1000" TargetMode="External"/><Relationship Id="rId430" Type="http://schemas.openxmlformats.org/officeDocument/2006/relationships/hyperlink" Target="https://www.nj.gov/cgi-bin/education/csg/15/csg1a.pl?string=KK-12K-8751plus&amp;maxhits=1000" TargetMode="External"/><Relationship Id="rId1060" Type="http://schemas.openxmlformats.org/officeDocument/2006/relationships/hyperlink" Target="https://www.nj.gov/cgi-bin/education/csg/15/csg1a.pl?string=NK-12K-123500plus&amp;maxhits=1000" TargetMode="External"/><Relationship Id="rId2111" Type="http://schemas.openxmlformats.org/officeDocument/2006/relationships/hyperlink" Target="https://www.nj.gov/cgi-bin/education/csg/15/csg1a.pl?string=JK-12K-8401-750&amp;maxhits=1000" TargetMode="External"/><Relationship Id="rId1877" Type="http://schemas.openxmlformats.org/officeDocument/2006/relationships/hyperlink" Target="https://www.nj.gov/cgi-bin/education/csg/15/csg1a.pl?string=CK-8K-80-400&amp;maxhits=1000" TargetMode="External"/><Relationship Id="rId1737" Type="http://schemas.openxmlformats.org/officeDocument/2006/relationships/hyperlink" Target="https://www.nj.gov/cgi-bin/education/csg/15/csg1a.pl?string=GG9-127-129-12&amp;maxhits=1000" TargetMode="External"/><Relationship Id="rId1944" Type="http://schemas.openxmlformats.org/officeDocument/2006/relationships/hyperlink" Target="https://www.nj.gov/cgi-bin/education/csg/15/csg1a.pl?string=JK-12K-8401-750&amp;maxhits=1000" TargetMode="External"/><Relationship Id="rId29" Type="http://schemas.openxmlformats.org/officeDocument/2006/relationships/hyperlink" Target="https://www.nj.gov/cgi-bin/education/csg/15/csg1a.pl?string=OCHARTER&amp;maxhits=1000" TargetMode="External"/><Relationship Id="rId1804" Type="http://schemas.openxmlformats.org/officeDocument/2006/relationships/hyperlink" Target="https://www.nj.gov/cgi-bin/education/csg/15/csg1a.pl?string=CK-8K-80-400&amp;maxhits=1000" TargetMode="External"/><Relationship Id="rId897" Type="http://schemas.openxmlformats.org/officeDocument/2006/relationships/hyperlink" Target="https://www.nj.gov/cgi-bin/education/csg/15/csg1a.pl?string=MK-12K-121800-3500&amp;maxhits=1000" TargetMode="External"/><Relationship Id="rId757" Type="http://schemas.openxmlformats.org/officeDocument/2006/relationships/hyperlink" Target="https://www.nj.gov/cgi-bin/education/csg/17/csg1a.pl?string=OCHARTER&amp;maxhits=1000" TargetMode="External"/><Relationship Id="rId964" Type="http://schemas.openxmlformats.org/officeDocument/2006/relationships/hyperlink" Target="https://www.nj.gov/cgi-bin/education/csg/15/csg1a.pl?string=OCHARTER&amp;maxhits=1000" TargetMode="External"/><Relationship Id="rId1387" Type="http://schemas.openxmlformats.org/officeDocument/2006/relationships/hyperlink" Target="https://www.nj.gov/cgi-bin/education/csg/15/csg1a.pl?string=QCOUNTYVOC&amp;maxhits=1000" TargetMode="External"/><Relationship Id="rId1594" Type="http://schemas.openxmlformats.org/officeDocument/2006/relationships/hyperlink" Target="https://www.nj.gov/cgi-bin/education/csg/19/csg1a.pl?string=GG9-127-129-12&amp;maxhits=1000" TargetMode="External"/><Relationship Id="rId2438" Type="http://schemas.openxmlformats.org/officeDocument/2006/relationships/hyperlink" Target="https://www.nj.gov/cgi-bin/education/csg/19/csg1a.pl?string=NK-12K-123500plus&amp;maxhits=1000" TargetMode="External"/><Relationship Id="rId93" Type="http://schemas.openxmlformats.org/officeDocument/2006/relationships/hyperlink" Target="https://www.nj.gov/cgi-bin/education/csg/15/csg1a.pl?string=HK-12K-6&amp;maxhits=1000" TargetMode="External"/><Relationship Id="rId617" Type="http://schemas.openxmlformats.org/officeDocument/2006/relationships/hyperlink" Target="https://www.nj.gov/cgi-bin/education/csg/15/csg1a.pl?string=JK-12K-8401-750&amp;maxhits=1000" TargetMode="External"/><Relationship Id="rId824" Type="http://schemas.openxmlformats.org/officeDocument/2006/relationships/hyperlink" Target="https://www.nj.gov/cgi-bin/education/csg/19/csg1a.pl?string=IK-12K-80-400&amp;maxhits=1000" TargetMode="External"/><Relationship Id="rId1247" Type="http://schemas.openxmlformats.org/officeDocument/2006/relationships/hyperlink" Target="https://www.nj.gov/cgi-bin/education/csg/15/csg1a.pl?string=OCHARTER&amp;maxhits=1000" TargetMode="External"/><Relationship Id="rId1454" Type="http://schemas.openxmlformats.org/officeDocument/2006/relationships/hyperlink" Target="https://www.nj.gov/cgi-bin/education/csg/15/csg1a.pl?string=NK-12K-123500plus&amp;maxhits=1000" TargetMode="External"/><Relationship Id="rId1661" Type="http://schemas.openxmlformats.org/officeDocument/2006/relationships/hyperlink" Target="https://www.nj.gov/cgi-bin/education/csg/15/csg1a.pl?string=JK-12K-8401-750&amp;maxhits=1000" TargetMode="External"/><Relationship Id="rId1107" Type="http://schemas.openxmlformats.org/officeDocument/2006/relationships/hyperlink" Target="https://www.nj.gov/cgi-bin/education/csg/15/csg1a.pl?string=FG7-127-129-12&amp;maxhits=1000" TargetMode="External"/><Relationship Id="rId1314" Type="http://schemas.openxmlformats.org/officeDocument/2006/relationships/hyperlink" Target="https://www.nj.gov/cgi-bin/education/csg/15/csg1a.pl?string=DK-8K-8401-750&amp;maxhits=1000" TargetMode="External"/><Relationship Id="rId1521" Type="http://schemas.openxmlformats.org/officeDocument/2006/relationships/hyperlink" Target="https://www.nj.gov/cgi-bin/education/csg/17/csg1a.pl?string=OCHARTER&amp;maxhits=1000" TargetMode="External"/><Relationship Id="rId20" Type="http://schemas.openxmlformats.org/officeDocument/2006/relationships/hyperlink" Target="https://www.nj.gov/cgi-bin/education/csg/15/csg1a.pl?string=EK-8K-8751plus&amp;maxhits=1000" TargetMode="External"/><Relationship Id="rId2088" Type="http://schemas.openxmlformats.org/officeDocument/2006/relationships/hyperlink" Target="https://www.nj.gov/cgi-bin/education/csg/15/csg1a.pl?string=QCOUNTYVOC&amp;maxhits=1000" TargetMode="External"/><Relationship Id="rId2295" Type="http://schemas.openxmlformats.org/officeDocument/2006/relationships/hyperlink" Target="https://www.nj.gov/cgi-bin/education/csg/15/csg1a.pl?string=KK-12K-8751plus&amp;maxhits=1000" TargetMode="External"/><Relationship Id="rId267" Type="http://schemas.openxmlformats.org/officeDocument/2006/relationships/hyperlink" Target="https://www.nj.gov/cgi-bin/education/csg/15/csg1a.pl?string=AK-6K-6&amp;maxhits=1000" TargetMode="External"/><Relationship Id="rId474" Type="http://schemas.openxmlformats.org/officeDocument/2006/relationships/hyperlink" Target="https://www.nj.gov/cgi-bin/education/csg/15/csg1a.pl?string=QCOUNTYVOC&amp;maxhits=1000" TargetMode="External"/><Relationship Id="rId2155" Type="http://schemas.openxmlformats.org/officeDocument/2006/relationships/hyperlink" Target="https://www.nj.gov/cgi-bin/education/csg/15/csg1a.pl?string=FG7-127-129-12&amp;maxhits=1000" TargetMode="External"/><Relationship Id="rId127" Type="http://schemas.openxmlformats.org/officeDocument/2006/relationships/hyperlink" Target="https://www.nj.gov/cgi-bin/education/csg/15/csg1a.pl?string=NK-12K-123500plus&amp;maxhits=1000" TargetMode="External"/><Relationship Id="rId681" Type="http://schemas.openxmlformats.org/officeDocument/2006/relationships/hyperlink" Target="https://www.nj.gov/cgi-bin/education/csg/17/csg1a.pl?string=IK-12K-80-400&amp;maxhits=1000" TargetMode="External"/><Relationship Id="rId2362" Type="http://schemas.openxmlformats.org/officeDocument/2006/relationships/hyperlink" Target="https://www.nj.gov/cgi-bin/education/csg/17/csg1a.pl?string=OCHARTER&amp;maxhits=1000" TargetMode="External"/><Relationship Id="rId334" Type="http://schemas.openxmlformats.org/officeDocument/2006/relationships/hyperlink" Target="https://www.nj.gov/cgi-bin/education/csg/15/csg1a.pl?string=CK-8K-80-400&amp;maxhits=1000" TargetMode="External"/><Relationship Id="rId541" Type="http://schemas.openxmlformats.org/officeDocument/2006/relationships/hyperlink" Target="https://www.nj.gov/cgi-bin/education/csg/15/csg1a.pl?string=EK-8K-8751plus&amp;maxhits=1000" TargetMode="External"/><Relationship Id="rId1171" Type="http://schemas.openxmlformats.org/officeDocument/2006/relationships/hyperlink" Target="https://www.nj.gov/cgi-bin/education/csg/15/csg1a.pl?string=CK-8K-80-400&amp;maxhits=1000" TargetMode="External"/><Relationship Id="rId2015" Type="http://schemas.openxmlformats.org/officeDocument/2006/relationships/hyperlink" Target="https://www.nj.gov/cgi-bin/education/csg/15/csg1a.pl?string=NK-12K-123500plus&amp;maxhits=1000" TargetMode="External"/><Relationship Id="rId2222" Type="http://schemas.openxmlformats.org/officeDocument/2006/relationships/hyperlink" Target="https://www.nj.gov/cgi-bin/education/csg/15/csg1a.pl?string=NK-12K-123500plus&amp;maxhits=1000" TargetMode="External"/><Relationship Id="rId401" Type="http://schemas.openxmlformats.org/officeDocument/2006/relationships/hyperlink" Target="https://www.nj.gov/cgi-bin/education/csg/15/csg1a.pl?string=MK-12K-121800-3500&amp;maxhits=1000" TargetMode="External"/><Relationship Id="rId1031" Type="http://schemas.openxmlformats.org/officeDocument/2006/relationships/hyperlink" Target="https://www.nj.gov/cgi-bin/education/csg/15/csg1a.pl?string=AK-6K-6&amp;maxhits=1000" TargetMode="External"/><Relationship Id="rId1988" Type="http://schemas.openxmlformats.org/officeDocument/2006/relationships/hyperlink" Target="https://www.nj.gov/cgi-bin/education/csg/15/csg1a.pl?string=CK-8K-80-400&amp;maxhits=1000" TargetMode="External"/><Relationship Id="rId1848" Type="http://schemas.openxmlformats.org/officeDocument/2006/relationships/hyperlink" Target="https://www.nj.gov/cgi-bin/education/csg/15/csg1a.pl?string=EK-8K-8751plus&amp;maxhits=1000" TargetMode="External"/><Relationship Id="rId191" Type="http://schemas.openxmlformats.org/officeDocument/2006/relationships/hyperlink" Target="https://www.nj.gov/cgi-bin/education/csg/15/csg1a.pl?string=GG9-127-129-12&amp;maxhits=1000" TargetMode="External"/><Relationship Id="rId1708" Type="http://schemas.openxmlformats.org/officeDocument/2006/relationships/hyperlink" Target="https://www.nj.gov/cgi-bin/education/csg/15/csg1a.pl?string=NK-12K-123500plus&amp;maxhits=1000" TargetMode="External"/><Relationship Id="rId1915" Type="http://schemas.openxmlformats.org/officeDocument/2006/relationships/hyperlink" Target="https://www.nj.gov/cgi-bin/education/csg/15/csg1a.pl?string=OCHARTER&amp;maxhits=1000" TargetMode="External"/><Relationship Id="rId868" Type="http://schemas.openxmlformats.org/officeDocument/2006/relationships/hyperlink" Target="https://www.nj.gov/cgi-bin/education/csg/15/csg1a.pl?string=MK-12K-121800-3500&amp;maxhits=1000" TargetMode="External"/><Relationship Id="rId1498" Type="http://schemas.openxmlformats.org/officeDocument/2006/relationships/hyperlink" Target="https://www.nj.gov/cgi-bin/education/csg/14/csg1a.pl?string=AK-6K-6&amp;maxhits=1000" TargetMode="External"/><Relationship Id="rId728" Type="http://schemas.openxmlformats.org/officeDocument/2006/relationships/hyperlink" Target="https://www.nj.gov/cgi-bin/education/csg/17/csg1a.pl?string=OCHARTER&amp;maxhits=1000" TargetMode="External"/><Relationship Id="rId935" Type="http://schemas.openxmlformats.org/officeDocument/2006/relationships/hyperlink" Target="https://www.nj.gov/cgi-bin/education/csg/15/csg1a.pl?string=MK-12K-121800-3500&amp;maxhits=1000" TargetMode="External"/><Relationship Id="rId1358" Type="http://schemas.openxmlformats.org/officeDocument/2006/relationships/hyperlink" Target="https://www.nj.gov/cgi-bin/education/csg/15/csg1a.pl?string=EK-8K-8751plus&amp;maxhits=1000" TargetMode="External"/><Relationship Id="rId1565" Type="http://schemas.openxmlformats.org/officeDocument/2006/relationships/hyperlink" Target="https://www.nj.gov/cgi-bin/education/csg/17/csg1a.pl?string=OCHARTER&amp;maxhits=1000" TargetMode="External"/><Relationship Id="rId1772" Type="http://schemas.openxmlformats.org/officeDocument/2006/relationships/hyperlink" Target="https://www.nj.gov/cgi-bin/education/csg/15/csg1a.pl?string=DK-8K-8401-750&amp;maxhits=1000" TargetMode="External"/><Relationship Id="rId2409" Type="http://schemas.openxmlformats.org/officeDocument/2006/relationships/hyperlink" Target="https://www.nj.gov/cgi-bin/education/csg/17/csg1a.pl?string=MK-12K-121800-3500&amp;maxhits=1000" TargetMode="External"/><Relationship Id="rId64" Type="http://schemas.openxmlformats.org/officeDocument/2006/relationships/hyperlink" Target="https://www.nj.gov/cgi-bin/education/csg/15/csg1a.pl?string=MK-12K-121800-3500&amp;maxhits=1000" TargetMode="External"/><Relationship Id="rId1218" Type="http://schemas.openxmlformats.org/officeDocument/2006/relationships/hyperlink" Target="https://www.nj.gov/cgi-bin/education/csg/15/csg1a.pl?string=NK-12K-123500plus&amp;maxhits=1000" TargetMode="External"/><Relationship Id="rId1425" Type="http://schemas.openxmlformats.org/officeDocument/2006/relationships/hyperlink" Target="https://www.nj.gov/cgi-bin/education/csg/15/csg1a.pl?string=LK-12K-120-1800&amp;maxhits=1000" TargetMode="External"/><Relationship Id="rId1632" Type="http://schemas.openxmlformats.org/officeDocument/2006/relationships/hyperlink" Target="https://www.nj.gov/cgi-bin/education/csg/19/csg1a.pl?string=NK-12K-123500plus&amp;maxhits=1000" TargetMode="External"/><Relationship Id="rId2199" Type="http://schemas.openxmlformats.org/officeDocument/2006/relationships/hyperlink" Target="https://www.nj.gov/cgi-bin/education/csg/15/csg1a.pl?string=EK-8K-8751plus&amp;maxhits=1000" TargetMode="External"/><Relationship Id="rId378" Type="http://schemas.openxmlformats.org/officeDocument/2006/relationships/hyperlink" Target="https://www.nj.gov/cgi-bin/education/csg/15/csg1a.pl?string=NK-12K-123500plus&amp;maxhits=1000" TargetMode="External"/><Relationship Id="rId585" Type="http://schemas.openxmlformats.org/officeDocument/2006/relationships/hyperlink" Target="https://www.nj.gov/cgi-bin/education/csg/15/csg1a.pl?string=DK-8K-8401-750&amp;maxhits=1000" TargetMode="External"/><Relationship Id="rId792" Type="http://schemas.openxmlformats.org/officeDocument/2006/relationships/hyperlink" Target="https://www.nj.gov/cgi-bin/education/csg/19/csg1a.pl?string=NK-12K-123500plus&amp;maxhits=1000" TargetMode="External"/><Relationship Id="rId2059" Type="http://schemas.openxmlformats.org/officeDocument/2006/relationships/hyperlink" Target="https://www.nj.gov/cgi-bin/education/csg/15/csg1a.pl?string=IK-12K-80-400&amp;maxhits=1000" TargetMode="External"/><Relationship Id="rId2266" Type="http://schemas.openxmlformats.org/officeDocument/2006/relationships/hyperlink" Target="https://www.nj.gov/cgi-bin/education/csg/15/csg1a.pl?string=MK-12K-121800-3500&amp;maxhits=1000" TargetMode="External"/><Relationship Id="rId2473" Type="http://schemas.openxmlformats.org/officeDocument/2006/relationships/hyperlink" Target="https://www.nj.gov/cgi-bin/education/csg/19/csg1a.pl?string=MK-12K-121800-3500&amp;maxhits=1000" TargetMode="External"/><Relationship Id="rId238" Type="http://schemas.openxmlformats.org/officeDocument/2006/relationships/hyperlink" Target="https://www.nj.gov/cgi-bin/education/csg/15/csg1a.pl?string=NK-12K-123500plus&amp;maxhits=1000" TargetMode="External"/><Relationship Id="rId445" Type="http://schemas.openxmlformats.org/officeDocument/2006/relationships/hyperlink" Target="https://www.nj.gov/cgi-bin/education/csg/15/csg1a.pl?string=GG9-127-129-12&amp;maxhits=1000" TargetMode="External"/><Relationship Id="rId652" Type="http://schemas.openxmlformats.org/officeDocument/2006/relationships/hyperlink" Target="https://www.nj.gov/cgi-bin/education/csg/15/csg1a.pl?string=PCSSD&amp;maxhits=1000" TargetMode="External"/><Relationship Id="rId1075" Type="http://schemas.openxmlformats.org/officeDocument/2006/relationships/hyperlink" Target="https://www.nj.gov/cgi-bin/education/csg/15/csg1a.pl?string=NK-12K-123500plus&amp;maxhits=1000" TargetMode="External"/><Relationship Id="rId1282" Type="http://schemas.openxmlformats.org/officeDocument/2006/relationships/hyperlink" Target="https://www.nj.gov/cgi-bin/education/csg/15/csg1a.pl?string=LK-12K-120-1800&amp;maxhits=1000" TargetMode="External"/><Relationship Id="rId2126" Type="http://schemas.openxmlformats.org/officeDocument/2006/relationships/hyperlink" Target="https://www.nj.gov/cgi-bin/education/csg/15/csg1a.pl?string=DK-8K-8401-750&amp;maxhits=1000" TargetMode="External"/><Relationship Id="rId2333" Type="http://schemas.openxmlformats.org/officeDocument/2006/relationships/hyperlink" Target="https://www.nj.gov/cgi-bin/education/csg/14/csg1a.pl?string=KK-12K-8751plus&amp;maxhits=1000" TargetMode="External"/><Relationship Id="rId305" Type="http://schemas.openxmlformats.org/officeDocument/2006/relationships/hyperlink" Target="https://www.nj.gov/cgi-bin/education/csg/15/csg1a.pl?string=NK-12K-123500plus&amp;maxhits=1000" TargetMode="External"/><Relationship Id="rId512" Type="http://schemas.openxmlformats.org/officeDocument/2006/relationships/hyperlink" Target="https://www.nj.gov/cgi-bin/education/csg/15/csg1a.pl?string=HK-12K-6&amp;maxhits=1000" TargetMode="External"/><Relationship Id="rId1142" Type="http://schemas.openxmlformats.org/officeDocument/2006/relationships/hyperlink" Target="https://www.nj.gov/cgi-bin/education/csg/15/csg1a.pl?string=OCHARTER&amp;maxhits=1000" TargetMode="External"/><Relationship Id="rId2400" Type="http://schemas.openxmlformats.org/officeDocument/2006/relationships/hyperlink" Target="https://www.nj.gov/cgi-bin/education/csg/17/csg1a.pl?string=OCHARTER&amp;maxhits=1000" TargetMode="External"/><Relationship Id="rId1002" Type="http://schemas.openxmlformats.org/officeDocument/2006/relationships/hyperlink" Target="https://www.nj.gov/cgi-bin/education/csg/15/csg1a.pl?string=LK-12K-120-1800&amp;maxhits=1000" TargetMode="External"/><Relationship Id="rId1959" Type="http://schemas.openxmlformats.org/officeDocument/2006/relationships/hyperlink" Target="https://www.nj.gov/cgi-bin/education/csg/15/csg1a.pl?string=LK-12K-120-1800&amp;maxhits=1000" TargetMode="External"/><Relationship Id="rId1819" Type="http://schemas.openxmlformats.org/officeDocument/2006/relationships/hyperlink" Target="https://www.nj.gov/cgi-bin/education/csg/15/csg1a.pl?string=NK-12K-123500plus&amp;maxhits=1000" TargetMode="External"/><Relationship Id="rId2190" Type="http://schemas.openxmlformats.org/officeDocument/2006/relationships/hyperlink" Target="https://www.nj.gov/cgi-bin/education/csg/15/csg1a.pl?string=GG9-127-129-12&amp;maxhits=1000" TargetMode="External"/><Relationship Id="rId162" Type="http://schemas.openxmlformats.org/officeDocument/2006/relationships/hyperlink" Target="https://www.nj.gov/cgi-bin/education/csg/15/csg1a.pl?string=OCHARTER&amp;maxhits=1000" TargetMode="External"/><Relationship Id="rId2050" Type="http://schemas.openxmlformats.org/officeDocument/2006/relationships/hyperlink" Target="https://www.nj.gov/cgi-bin/education/csg/15/csg1a.pl?string=LK-12K-120-1800&amp;maxhits=1000" TargetMode="External"/><Relationship Id="rId979" Type="http://schemas.openxmlformats.org/officeDocument/2006/relationships/hyperlink" Target="https://www.nj.gov/cgi-bin/education/csg/15/csg1a.pl?string=JK-12K-8401-750&amp;maxhits=1000" TargetMode="External"/><Relationship Id="rId839" Type="http://schemas.openxmlformats.org/officeDocument/2006/relationships/hyperlink" Target="https://www.nj.gov/cgi-bin/education/csg/15/csg1a.pl?string=JK-12K-8401-750&amp;maxhits=1000" TargetMode="External"/><Relationship Id="rId1469" Type="http://schemas.openxmlformats.org/officeDocument/2006/relationships/hyperlink" Target="https://www.nj.gov/cgi-bin/education/csg/15/csg1a.pl?string=MK-12K-121800-3500&amp;maxhits=1000" TargetMode="External"/><Relationship Id="rId1676" Type="http://schemas.openxmlformats.org/officeDocument/2006/relationships/hyperlink" Target="https://www.nj.gov/cgi-bin/education/csg/15/csg1a.pl?string=EK-8K-8751plus&amp;maxhits=1000" TargetMode="External"/><Relationship Id="rId1883" Type="http://schemas.openxmlformats.org/officeDocument/2006/relationships/hyperlink" Target="https://www.nj.gov/cgi-bin/education/csg/15/csg1a.pl?string=CK-8K-80-400&amp;maxhits=1000" TargetMode="External"/><Relationship Id="rId906" Type="http://schemas.openxmlformats.org/officeDocument/2006/relationships/hyperlink" Target="https://www.nj.gov/cgi-bin/education/csg/15/csg1a.pl?string=LK-12K-120-1800&amp;maxhits=1000" TargetMode="External"/><Relationship Id="rId1329" Type="http://schemas.openxmlformats.org/officeDocument/2006/relationships/hyperlink" Target="https://www.nj.gov/cgi-bin/education/csg/15/csg1a.pl?string=AK-6K-6&amp;maxhits=1000" TargetMode="External"/><Relationship Id="rId1536" Type="http://schemas.openxmlformats.org/officeDocument/2006/relationships/hyperlink" Target="https://www.nj.gov/cgi-bin/education/csg/17/csg1a.pl?string=OCHARTER&amp;maxhits=1000" TargetMode="External"/><Relationship Id="rId1743" Type="http://schemas.openxmlformats.org/officeDocument/2006/relationships/hyperlink" Target="https://www.nj.gov/cgi-bin/education/csg/15/csg1a.pl?string=FG7-127-129-12&amp;maxhits=1000" TargetMode="External"/><Relationship Id="rId1950" Type="http://schemas.openxmlformats.org/officeDocument/2006/relationships/hyperlink" Target="https://www.nj.gov/cgi-bin/education/csg/15/csg1a.pl?string=AK-6K-6&amp;maxhits=1000" TargetMode="External"/><Relationship Id="rId35" Type="http://schemas.openxmlformats.org/officeDocument/2006/relationships/hyperlink" Target="https://www.nj.gov/cgi-bin/education/csg/15/csg1a.pl?string=GG9-127-129-12&amp;maxhits=1000" TargetMode="External"/><Relationship Id="rId1603" Type="http://schemas.openxmlformats.org/officeDocument/2006/relationships/hyperlink" Target="https://www.nj.gov/cgi-bin/education/csg/19/csg1a.pl?string=DK-8K-8401-750&amp;maxhits=1000" TargetMode="External"/><Relationship Id="rId1810" Type="http://schemas.openxmlformats.org/officeDocument/2006/relationships/hyperlink" Target="https://www.nj.gov/cgi-bin/education/csg/15/csg1a.pl?string=JK-12K-8401-750&amp;maxhits=1000" TargetMode="External"/><Relationship Id="rId489" Type="http://schemas.openxmlformats.org/officeDocument/2006/relationships/hyperlink" Target="https://www.nj.gov/cgi-bin/education/csg/15/csg1a.pl?string=NK-12K-123500plus&amp;maxhits=1000" TargetMode="External"/><Relationship Id="rId696" Type="http://schemas.openxmlformats.org/officeDocument/2006/relationships/hyperlink" Target="https://www.nj.gov/cgi-bin/education/csg/17/csg1a.pl?string=OCHARTER&amp;maxhits=1000" TargetMode="External"/><Relationship Id="rId2377" Type="http://schemas.openxmlformats.org/officeDocument/2006/relationships/hyperlink" Target="https://www.nj.gov/cgi-bin/education/csg/17/csg1a.pl?string=OCHARTER&amp;maxhits=1000" TargetMode="External"/><Relationship Id="rId349" Type="http://schemas.openxmlformats.org/officeDocument/2006/relationships/hyperlink" Target="https://www.nj.gov/cgi-bin/education/csg/15/csg1a.pl?string=BK-8K-6&amp;maxhits=1000" TargetMode="External"/><Relationship Id="rId556" Type="http://schemas.openxmlformats.org/officeDocument/2006/relationships/hyperlink" Target="https://www.nj.gov/cgi-bin/education/csg/15/csg1a.pl?string=IK-12K-80-400&amp;maxhits=1000" TargetMode="External"/><Relationship Id="rId763" Type="http://schemas.openxmlformats.org/officeDocument/2006/relationships/hyperlink" Target="https://www.nj.gov/cgi-bin/education/csg/19/csg1a.pl?string=JK-12K-8401-750&amp;maxhits=1000" TargetMode="External"/><Relationship Id="rId1186" Type="http://schemas.openxmlformats.org/officeDocument/2006/relationships/hyperlink" Target="https://www.nj.gov/cgi-bin/education/csg/15/csg1a.pl?string=OCHARTER&amp;maxhits=1000" TargetMode="External"/><Relationship Id="rId1393" Type="http://schemas.openxmlformats.org/officeDocument/2006/relationships/hyperlink" Target="https://www.nj.gov/cgi-bin/education/csg/15/csg1a.pl?string=KK-12K-8751plus&amp;maxhits=1000" TargetMode="External"/><Relationship Id="rId2237" Type="http://schemas.openxmlformats.org/officeDocument/2006/relationships/hyperlink" Target="https://www.nj.gov/cgi-bin/education/csg/15/csg1a.pl?string=GG9-127-129-12&amp;maxhits=1000" TargetMode="External"/><Relationship Id="rId2444" Type="http://schemas.openxmlformats.org/officeDocument/2006/relationships/hyperlink" Target="https://www.nj.gov/cgi-bin/education/csg/19/csg1a.pl?string=NK-12K-123500plus&amp;maxhits=1000" TargetMode="External"/><Relationship Id="rId209" Type="http://schemas.openxmlformats.org/officeDocument/2006/relationships/hyperlink" Target="https://www.nj.gov/cgi-bin/education/csg/15/csg1a.pl?string=AK-6K-6&amp;maxhits=1000" TargetMode="External"/><Relationship Id="rId416" Type="http://schemas.openxmlformats.org/officeDocument/2006/relationships/hyperlink" Target="https://www.nj.gov/cgi-bin/education/csg/15/csg1a.pl?string=FG7-127-129-12&amp;maxhits=1000" TargetMode="External"/><Relationship Id="rId970" Type="http://schemas.openxmlformats.org/officeDocument/2006/relationships/hyperlink" Target="https://www.nj.gov/cgi-bin/education/csg/15/csg1a.pl?string=AK-6K-6&amp;maxhits=1000" TargetMode="External"/><Relationship Id="rId1046" Type="http://schemas.openxmlformats.org/officeDocument/2006/relationships/hyperlink" Target="https://www.nj.gov/cgi-bin/education/csg/15/csg1a.pl?string=CK-8K-80-400&amp;maxhits=1000" TargetMode="External"/><Relationship Id="rId1253" Type="http://schemas.openxmlformats.org/officeDocument/2006/relationships/hyperlink" Target="https://www.nj.gov/cgi-bin/education/csg/15/csg1a.pl?string=EK-8K-8751plus&amp;maxhits=1000" TargetMode="External"/><Relationship Id="rId623" Type="http://schemas.openxmlformats.org/officeDocument/2006/relationships/hyperlink" Target="https://www.nj.gov/cgi-bin/education/csg/15/csg1a.pl?string=MK-12K-121800-3500&amp;maxhits=1000" TargetMode="External"/><Relationship Id="rId830" Type="http://schemas.openxmlformats.org/officeDocument/2006/relationships/hyperlink" Target="https://www.nj.gov/cgi-bin/education/csg/15/csg1a.pl?string=NK-12K-123500plus&amp;maxhits=1000" TargetMode="External"/><Relationship Id="rId1460" Type="http://schemas.openxmlformats.org/officeDocument/2006/relationships/hyperlink" Target="https://www.nj.gov/cgi-bin/education/csg/15/csg1a.pl?string=IK-12K-80-400&amp;maxhits=1000" TargetMode="External"/><Relationship Id="rId2304" Type="http://schemas.openxmlformats.org/officeDocument/2006/relationships/hyperlink" Target="https://www.nj.gov/cgi-bin/education/csg/15/csg1a.pl?string=IK-12K-80-400&amp;maxhits=1000" TargetMode="External"/><Relationship Id="rId1113" Type="http://schemas.openxmlformats.org/officeDocument/2006/relationships/hyperlink" Target="https://www.nj.gov/cgi-bin/education/csg/15/csg1a.pl?string=MK-12K-121800-3500&amp;maxhits=1000" TargetMode="External"/><Relationship Id="rId1320" Type="http://schemas.openxmlformats.org/officeDocument/2006/relationships/hyperlink" Target="https://www.nj.gov/cgi-bin/education/csg/15/csg1a.pl?string=GG9-127-129-12&amp;maxhits=1000" TargetMode="External"/><Relationship Id="rId2094" Type="http://schemas.openxmlformats.org/officeDocument/2006/relationships/hyperlink" Target="https://www.nj.gov/cgi-bin/education/csg/15/csg1a.pl?string=EK-8K-8751plus&amp;maxhits=1000" TargetMode="External"/><Relationship Id="rId273" Type="http://schemas.openxmlformats.org/officeDocument/2006/relationships/hyperlink" Target="https://www.nj.gov/cgi-bin/education/csg/15/csg1a.pl?string=MK-12K-121800-3500&amp;maxhits=1000" TargetMode="External"/><Relationship Id="rId480" Type="http://schemas.openxmlformats.org/officeDocument/2006/relationships/hyperlink" Target="https://www.nj.gov/cgi-bin/education/csg/15/csg1a.pl?string=LK-12K-120-1800&amp;maxhits=1000" TargetMode="External"/><Relationship Id="rId2161" Type="http://schemas.openxmlformats.org/officeDocument/2006/relationships/hyperlink" Target="https://www.nj.gov/cgi-bin/education/csg/15/csg1a.pl?string=NK-12K-123500plus&amp;maxhits=1000" TargetMode="External"/><Relationship Id="rId133" Type="http://schemas.openxmlformats.org/officeDocument/2006/relationships/hyperlink" Target="https://www.nj.gov/cgi-bin/education/csg/15/csg1a.pl?string=LK-12K-120-1800&amp;maxhits=1000" TargetMode="External"/><Relationship Id="rId340" Type="http://schemas.openxmlformats.org/officeDocument/2006/relationships/hyperlink" Target="https://www.nj.gov/cgi-bin/education/csg/15/csg1a.pl?string=EK-8K-8751plus&amp;maxhits=1000" TargetMode="External"/><Relationship Id="rId2021" Type="http://schemas.openxmlformats.org/officeDocument/2006/relationships/hyperlink" Target="https://www.nj.gov/cgi-bin/education/csg/15/csg1a.pl?string=OCHARTER&amp;maxhits=1000" TargetMode="External"/><Relationship Id="rId200" Type="http://schemas.openxmlformats.org/officeDocument/2006/relationships/hyperlink" Target="https://www.nj.gov/cgi-bin/education/csg/15/csg1a.pl?string=QCOUNTYVOC&amp;maxhits=1000" TargetMode="External"/><Relationship Id="rId1787" Type="http://schemas.openxmlformats.org/officeDocument/2006/relationships/hyperlink" Target="https://www.nj.gov/cgi-bin/education/csg/15/csg1a.pl?string=AK-6K-6&amp;maxhits=1000" TargetMode="External"/><Relationship Id="rId1994" Type="http://schemas.openxmlformats.org/officeDocument/2006/relationships/hyperlink" Target="https://www.nj.gov/cgi-bin/education/csg/15/csg1a.pl?string=GG9-127-129-12&amp;maxhits=1000" TargetMode="External"/><Relationship Id="rId79" Type="http://schemas.openxmlformats.org/officeDocument/2006/relationships/hyperlink" Target="https://www.nj.gov/cgi-bin/education/csg/15/csg1a.pl?string=NK-12K-123500plus&amp;maxhits=1000" TargetMode="External"/><Relationship Id="rId1647" Type="http://schemas.openxmlformats.org/officeDocument/2006/relationships/hyperlink" Target="https://www.nj.gov/cgi-bin/education/csg/19/csg1a.pl?string=LK-12K-120-1800&amp;maxhits=1000" TargetMode="External"/><Relationship Id="rId1854" Type="http://schemas.openxmlformats.org/officeDocument/2006/relationships/hyperlink" Target="https://www.nj.gov/cgi-bin/education/csg/15/csg1a.pl?string=AK-6K-6&amp;maxhits=1000" TargetMode="External"/><Relationship Id="rId1507" Type="http://schemas.openxmlformats.org/officeDocument/2006/relationships/hyperlink" Target="https://www.nj.gov/cgi-bin/education/csg/17/csg1a.pl?string=OCHARTER&amp;maxhits=1000" TargetMode="External"/><Relationship Id="rId1714" Type="http://schemas.openxmlformats.org/officeDocument/2006/relationships/hyperlink" Target="https://www.nj.gov/cgi-bin/education/csg/15/csg1a.pl?string=EK-8K-8751plus&amp;maxhits=1000" TargetMode="External"/><Relationship Id="rId1921" Type="http://schemas.openxmlformats.org/officeDocument/2006/relationships/hyperlink" Target="https://www.nj.gov/cgi-bin/education/csg/15/csg1a.pl?string=OCHARTER&amp;maxhits=1000" TargetMode="External"/><Relationship Id="rId1297" Type="http://schemas.openxmlformats.org/officeDocument/2006/relationships/hyperlink" Target="https://www.nj.gov/cgi-bin/education/csg/15/csg1a.pl?string=MK-12K-121800-3500&amp;maxhits=1000" TargetMode="External"/><Relationship Id="rId667" Type="http://schemas.openxmlformats.org/officeDocument/2006/relationships/hyperlink" Target="https://www.nj.gov/cgi-bin/education/csg/14/csg1a.pl?string=AK-6K-6&amp;maxhits=1000" TargetMode="External"/><Relationship Id="rId874" Type="http://schemas.openxmlformats.org/officeDocument/2006/relationships/hyperlink" Target="https://www.nj.gov/cgi-bin/education/csg/15/csg1a.pl?string=JK-12K-8401-750&amp;maxhits=1000" TargetMode="External"/><Relationship Id="rId2348" Type="http://schemas.openxmlformats.org/officeDocument/2006/relationships/hyperlink" Target="https://www.nj.gov/cgi-bin/education/csg/17/csg1a.pl?string=OCHARTER&amp;maxhits=1000" TargetMode="External"/><Relationship Id="rId527" Type="http://schemas.openxmlformats.org/officeDocument/2006/relationships/hyperlink" Target="https://www.nj.gov/cgi-bin/education/csg/15/csg1a.pl?string=MK-12K-121800-3500&amp;maxhits=1000" TargetMode="External"/><Relationship Id="rId734" Type="http://schemas.openxmlformats.org/officeDocument/2006/relationships/hyperlink" Target="https://www.nj.gov/cgi-bin/education/csg/17/csg1a.pl?string=OCHARTER&amp;maxhits=1000" TargetMode="External"/><Relationship Id="rId941" Type="http://schemas.openxmlformats.org/officeDocument/2006/relationships/hyperlink" Target="https://www.nj.gov/cgi-bin/education/csg/15/csg1a.pl?string=MK-12K-121800-3500&amp;maxhits=1000" TargetMode="External"/><Relationship Id="rId1157" Type="http://schemas.openxmlformats.org/officeDocument/2006/relationships/hyperlink" Target="https://www.nj.gov/cgi-bin/education/csg/15/csg1a.pl?string=LK-12K-120-1800&amp;maxhits=1000" TargetMode="External"/><Relationship Id="rId1364" Type="http://schemas.openxmlformats.org/officeDocument/2006/relationships/hyperlink" Target="https://www.nj.gov/cgi-bin/education/csg/15/csg1a.pl?string=GG9-127-129-12&amp;maxhits=1000" TargetMode="External"/><Relationship Id="rId1571" Type="http://schemas.openxmlformats.org/officeDocument/2006/relationships/hyperlink" Target="https://www.nj.gov/cgi-bin/education/csg/17/csg1a.pl?string=OCHARTER&amp;maxhits=1000" TargetMode="External"/><Relationship Id="rId2208" Type="http://schemas.openxmlformats.org/officeDocument/2006/relationships/hyperlink" Target="https://www.nj.gov/cgi-bin/education/csg/15/csg1a.pl?string=IK-12K-80-400&amp;maxhits=1000" TargetMode="External"/><Relationship Id="rId2415" Type="http://schemas.openxmlformats.org/officeDocument/2006/relationships/hyperlink" Target="https://www.nj.gov/cgi-bin/education/csg/17/csg1a.pl?string=OCHARTER&amp;maxhits=1000" TargetMode="External"/><Relationship Id="rId70" Type="http://schemas.openxmlformats.org/officeDocument/2006/relationships/hyperlink" Target="https://www.nj.gov/cgi-bin/education/csg/15/csg1a.pl?string=LK-12K-120-1800&amp;maxhits=1000" TargetMode="External"/><Relationship Id="rId801" Type="http://schemas.openxmlformats.org/officeDocument/2006/relationships/hyperlink" Target="https://www.nj.gov/cgi-bin/education/csg/19/csg1a.pl?string=NK-12K-123500plus&amp;maxhits=1000" TargetMode="External"/><Relationship Id="rId1017" Type="http://schemas.openxmlformats.org/officeDocument/2006/relationships/hyperlink" Target="https://www.nj.gov/cgi-bin/education/csg/15/csg1a.pl?string=EK-8K-8751plus&amp;maxhits=1000" TargetMode="External"/><Relationship Id="rId1224" Type="http://schemas.openxmlformats.org/officeDocument/2006/relationships/hyperlink" Target="https://www.nj.gov/cgi-bin/education/csg/15/csg1a.pl?string=NK-12K-123500plus&amp;maxhits=1000" TargetMode="External"/><Relationship Id="rId1431" Type="http://schemas.openxmlformats.org/officeDocument/2006/relationships/hyperlink" Target="https://www.nj.gov/cgi-bin/education/csg/15/csg1a.pl?string=OCHARTER&amp;maxhits=1000" TargetMode="External"/><Relationship Id="rId28" Type="http://schemas.openxmlformats.org/officeDocument/2006/relationships/hyperlink" Target="https://www.nj.gov/cgi-bin/education/csg/15/csg1a.pl?string=IK-12K-80-400&amp;maxhits=1000" TargetMode="External"/><Relationship Id="rId1803" Type="http://schemas.openxmlformats.org/officeDocument/2006/relationships/hyperlink" Target="https://www.nj.gov/cgi-bin/education/csg/15/csg1a.pl?string=NK-12K-123500plus&amp;maxhits=1000" TargetMode="External"/><Relationship Id="rId177" Type="http://schemas.openxmlformats.org/officeDocument/2006/relationships/hyperlink" Target="https://www.nj.gov/cgi-bin/education/csg/15/csg1a.pl?string=OCHARTER&amp;maxhits=1000" TargetMode="External"/><Relationship Id="rId384" Type="http://schemas.openxmlformats.org/officeDocument/2006/relationships/hyperlink" Target="https://www.nj.gov/cgi-bin/education/csg/15/csg1a.pl?string=MK-12K-121800-3500&amp;maxhits=1000" TargetMode="External"/><Relationship Id="rId591" Type="http://schemas.openxmlformats.org/officeDocument/2006/relationships/hyperlink" Target="https://www.nj.gov/cgi-bin/education/csg/15/csg1a.pl?string=GG9-127-129-12&amp;maxhits=1000" TargetMode="External"/><Relationship Id="rId2065" Type="http://schemas.openxmlformats.org/officeDocument/2006/relationships/hyperlink" Target="https://www.nj.gov/cgi-bin/education/csg/15/csg1a.pl?string=EK-8K-8751plus&amp;maxhits=1000" TargetMode="External"/><Relationship Id="rId2272" Type="http://schemas.openxmlformats.org/officeDocument/2006/relationships/hyperlink" Target="https://www.nj.gov/cgi-bin/education/csg/15/csg1a.pl?string=NK-12K-123500plus&amp;maxhits=1000" TargetMode="External"/><Relationship Id="rId244" Type="http://schemas.openxmlformats.org/officeDocument/2006/relationships/hyperlink" Target="https://www.nj.gov/cgi-bin/education/csg/15/csg1a.pl?string=OCHARTER&amp;maxhits=1000" TargetMode="External"/><Relationship Id="rId689" Type="http://schemas.openxmlformats.org/officeDocument/2006/relationships/hyperlink" Target="https://www.nj.gov/cgi-bin/education/csg/17/csg1a.pl?string=DK-8K-8401-750&amp;maxhits=1000" TargetMode="External"/><Relationship Id="rId896" Type="http://schemas.openxmlformats.org/officeDocument/2006/relationships/hyperlink" Target="https://www.nj.gov/cgi-bin/education/csg/15/csg1a.pl?string=IK-12K-80-400&amp;maxhits=1000" TargetMode="External"/><Relationship Id="rId1081" Type="http://schemas.openxmlformats.org/officeDocument/2006/relationships/hyperlink" Target="https://www.nj.gov/cgi-bin/education/csg/15/csg1a.pl?string=NK-12K-123500plus&amp;maxhits=1000" TargetMode="External"/><Relationship Id="rId451" Type="http://schemas.openxmlformats.org/officeDocument/2006/relationships/hyperlink" Target="https://www.nj.gov/cgi-bin/education/csg/15/csg1a.pl?string=MK-12K-121800-3500&amp;maxhits=1000" TargetMode="External"/><Relationship Id="rId549" Type="http://schemas.openxmlformats.org/officeDocument/2006/relationships/hyperlink" Target="https://www.nj.gov/cgi-bin/education/csg/15/csg1a.pl?string=IK-12K-80-400&amp;maxhits=1000" TargetMode="External"/><Relationship Id="rId756" Type="http://schemas.openxmlformats.org/officeDocument/2006/relationships/hyperlink" Target="https://www.nj.gov/cgi-bin/education/csg/17/csg1a.pl?string=OCHARTER&amp;maxhits=1000" TargetMode="External"/><Relationship Id="rId1179" Type="http://schemas.openxmlformats.org/officeDocument/2006/relationships/hyperlink" Target="https://www.nj.gov/cgi-bin/education/csg/15/csg1a.pl?string=CK-8K-80-400&amp;maxhits=1000" TargetMode="External"/><Relationship Id="rId1386" Type="http://schemas.openxmlformats.org/officeDocument/2006/relationships/hyperlink" Target="https://www.nj.gov/cgi-bin/education/csg/15/csg1a.pl?string=PCSSD&amp;maxhits=1000" TargetMode="External"/><Relationship Id="rId1593" Type="http://schemas.openxmlformats.org/officeDocument/2006/relationships/hyperlink" Target="https://www.nj.gov/cgi-bin/education/csg/19/csg1a.pl?string=GG9-127-129-12&amp;maxhits=1000" TargetMode="External"/><Relationship Id="rId2132" Type="http://schemas.openxmlformats.org/officeDocument/2006/relationships/hyperlink" Target="https://www.nj.gov/cgi-bin/education/csg/15/csg1a.pl?string=JK-12K-8401-750&amp;maxhits=1000" TargetMode="External"/><Relationship Id="rId2437" Type="http://schemas.openxmlformats.org/officeDocument/2006/relationships/hyperlink" Target="https://www.nj.gov/cgi-bin/education/csg/19/csg1a.pl?string=MK-12K-121800-3500&amp;maxhits=1000" TargetMode="External"/><Relationship Id="rId104" Type="http://schemas.openxmlformats.org/officeDocument/2006/relationships/hyperlink" Target="https://www.nj.gov/cgi-bin/education/csg/15/csg1a.pl?string=EK-8K-8751plus&amp;maxhits=1000" TargetMode="External"/><Relationship Id="rId311" Type="http://schemas.openxmlformats.org/officeDocument/2006/relationships/hyperlink" Target="https://www.nj.gov/cgi-bin/education/csg/15/csg1a.pl?string=MK-12K-121800-3500&amp;maxhits=1000" TargetMode="External"/><Relationship Id="rId409" Type="http://schemas.openxmlformats.org/officeDocument/2006/relationships/hyperlink" Target="https://www.nj.gov/cgi-bin/education/csg/15/csg1a.pl?string=EK-8K-8751plus&amp;maxhits=1000" TargetMode="External"/><Relationship Id="rId963" Type="http://schemas.openxmlformats.org/officeDocument/2006/relationships/hyperlink" Target="https://www.nj.gov/cgi-bin/education/csg/15/csg1a.pl?string=GG9-127-129-12&amp;maxhits=1000" TargetMode="External"/><Relationship Id="rId1039" Type="http://schemas.openxmlformats.org/officeDocument/2006/relationships/hyperlink" Target="https://www.nj.gov/cgi-bin/education/csg/15/csg1a.pl?string=IK-12K-80-400&amp;maxhits=1000" TargetMode="External"/><Relationship Id="rId1246" Type="http://schemas.openxmlformats.org/officeDocument/2006/relationships/hyperlink" Target="https://www.nj.gov/cgi-bin/education/csg/15/csg1a.pl?string=MK-12K-121800-3500&amp;maxhits=1000" TargetMode="External"/><Relationship Id="rId1898" Type="http://schemas.openxmlformats.org/officeDocument/2006/relationships/hyperlink" Target="https://www.nj.gov/cgi-bin/education/csg/15/csg1a.pl?string=AK-6K-6&amp;maxhits=1000" TargetMode="External"/><Relationship Id="rId92" Type="http://schemas.openxmlformats.org/officeDocument/2006/relationships/hyperlink" Target="https://www.nj.gov/cgi-bin/education/csg/15/csg1a.pl?string=LK-12K-120-1800&amp;maxhits=1000" TargetMode="External"/><Relationship Id="rId616" Type="http://schemas.openxmlformats.org/officeDocument/2006/relationships/hyperlink" Target="https://www.nj.gov/cgi-bin/education/csg/15/csg1a.pl?string=NK-12K-123500plus&amp;maxhits=1000" TargetMode="External"/><Relationship Id="rId823" Type="http://schemas.openxmlformats.org/officeDocument/2006/relationships/hyperlink" Target="https://www.nj.gov/cgi-bin/education/csg/19/csg1a.pl?string=DK-8K-8401-750&amp;maxhits=1000" TargetMode="External"/><Relationship Id="rId1453" Type="http://schemas.openxmlformats.org/officeDocument/2006/relationships/hyperlink" Target="https://www.nj.gov/cgi-bin/education/csg/15/csg1a.pl?string=MK-12K-121800-3500&amp;maxhits=1000" TargetMode="External"/><Relationship Id="rId1660" Type="http://schemas.openxmlformats.org/officeDocument/2006/relationships/hyperlink" Target="https://www.nj.gov/cgi-bin/education/csg/15/csg1a.pl?string=QCOUNTYVOC&amp;maxhits=1000" TargetMode="External"/><Relationship Id="rId1758" Type="http://schemas.openxmlformats.org/officeDocument/2006/relationships/hyperlink" Target="https://www.nj.gov/cgi-bin/education/csg/15/csg1a.pl?string=LK-12K-120-1800&amp;maxhits=1000" TargetMode="External"/><Relationship Id="rId1106" Type="http://schemas.openxmlformats.org/officeDocument/2006/relationships/hyperlink" Target="https://www.nj.gov/cgi-bin/education/csg/15/csg1a.pl?string=FG7-127-129-12&amp;maxhits=1000" TargetMode="External"/><Relationship Id="rId1313" Type="http://schemas.openxmlformats.org/officeDocument/2006/relationships/hyperlink" Target="https://www.nj.gov/cgi-bin/education/csg/15/csg1a.pl?string=IK-12K-80-400&amp;maxhits=1000" TargetMode="External"/><Relationship Id="rId1520" Type="http://schemas.openxmlformats.org/officeDocument/2006/relationships/hyperlink" Target="https://www.nj.gov/cgi-bin/education/csg/17/csg1a.pl?string=OCHARTER&amp;maxhits=1000" TargetMode="External"/><Relationship Id="rId1965" Type="http://schemas.openxmlformats.org/officeDocument/2006/relationships/hyperlink" Target="https://www.nj.gov/cgi-bin/education/csg/15/csg1a.pl?string=OCHARTER&amp;maxhits=1000" TargetMode="External"/><Relationship Id="rId1618" Type="http://schemas.openxmlformats.org/officeDocument/2006/relationships/hyperlink" Target="https://www.nj.gov/cgi-bin/education/csg/19/csg1a.pl?string=NK-12K-123500plus&amp;maxhits=1000" TargetMode="External"/><Relationship Id="rId1825" Type="http://schemas.openxmlformats.org/officeDocument/2006/relationships/hyperlink" Target="https://www.nj.gov/cgi-bin/education/csg/15/csg1a.pl?string=OCHARTER&amp;maxhits=1000" TargetMode="External"/><Relationship Id="rId199" Type="http://schemas.openxmlformats.org/officeDocument/2006/relationships/hyperlink" Target="https://www.nj.gov/cgi-bin/education/csg/15/csg1a.pl?string=PCSSD&amp;maxhits=1000" TargetMode="External"/><Relationship Id="rId2087" Type="http://schemas.openxmlformats.org/officeDocument/2006/relationships/hyperlink" Target="https://www.nj.gov/cgi-bin/education/csg/15/csg1a.pl?string=CK-8K-80-400&amp;maxhits=1000" TargetMode="External"/><Relationship Id="rId2294" Type="http://schemas.openxmlformats.org/officeDocument/2006/relationships/hyperlink" Target="https://www.nj.gov/cgi-bin/education/csg/15/csg1a.pl?string=AK-6K-6&amp;maxhits=1000" TargetMode="External"/><Relationship Id="rId266" Type="http://schemas.openxmlformats.org/officeDocument/2006/relationships/hyperlink" Target="https://www.nj.gov/cgi-bin/education/csg/15/csg1a.pl?string=OCHARTER&amp;maxhits=1000" TargetMode="External"/><Relationship Id="rId473" Type="http://schemas.openxmlformats.org/officeDocument/2006/relationships/hyperlink" Target="https://www.nj.gov/cgi-bin/education/csg/15/csg1a.pl?string=NK-12K-123500plus&amp;maxhits=1000" TargetMode="External"/><Relationship Id="rId680" Type="http://schemas.openxmlformats.org/officeDocument/2006/relationships/hyperlink" Target="https://www.nj.gov/cgi-bin/education/csg/17/csg1a.pl?string=OCHARTER&amp;maxhits=1000" TargetMode="External"/><Relationship Id="rId2154" Type="http://schemas.openxmlformats.org/officeDocument/2006/relationships/hyperlink" Target="https://www.nj.gov/cgi-bin/education/csg/15/csg1a.pl?string=NK-12K-123500plus&amp;maxhits=1000" TargetMode="External"/><Relationship Id="rId2361" Type="http://schemas.openxmlformats.org/officeDocument/2006/relationships/hyperlink" Target="https://www.nj.gov/cgi-bin/education/csg/17/csg1a.pl?string=OCHARTER&amp;maxhits=1000" TargetMode="External"/><Relationship Id="rId126" Type="http://schemas.openxmlformats.org/officeDocument/2006/relationships/hyperlink" Target="https://www.nj.gov/cgi-bin/education/csg/15/csg1a.pl?string=EK-8K-8751plus&amp;maxhits=1000" TargetMode="External"/><Relationship Id="rId333" Type="http://schemas.openxmlformats.org/officeDocument/2006/relationships/hyperlink" Target="https://www.nj.gov/cgi-bin/education/csg/15/csg1a.pl?string=IK-12K-80-400&amp;maxhits=1000" TargetMode="External"/><Relationship Id="rId540" Type="http://schemas.openxmlformats.org/officeDocument/2006/relationships/hyperlink" Target="https://www.nj.gov/cgi-bin/education/csg/15/csg1a.pl?string=LK-12K-120-1800&amp;maxhits=1000" TargetMode="External"/><Relationship Id="rId778" Type="http://schemas.openxmlformats.org/officeDocument/2006/relationships/hyperlink" Target="https://www.nj.gov/cgi-bin/education/csg/19/csg1a.pl?string=DK-8K-8401-750&amp;maxhits=1000" TargetMode="External"/><Relationship Id="rId985" Type="http://schemas.openxmlformats.org/officeDocument/2006/relationships/hyperlink" Target="https://www.nj.gov/cgi-bin/education/csg/15/csg1a.pl?string=OCHARTER&amp;maxhits=1000" TargetMode="External"/><Relationship Id="rId1170" Type="http://schemas.openxmlformats.org/officeDocument/2006/relationships/hyperlink" Target="https://www.nj.gov/cgi-bin/education/csg/15/csg1a.pl?string=CK-8K-80-400&amp;maxhits=1000" TargetMode="External"/><Relationship Id="rId2014" Type="http://schemas.openxmlformats.org/officeDocument/2006/relationships/hyperlink" Target="https://www.nj.gov/cgi-bin/education/csg/15/csg1a.pl?string=OCHARTER&amp;maxhits=1000" TargetMode="External"/><Relationship Id="rId2221" Type="http://schemas.openxmlformats.org/officeDocument/2006/relationships/hyperlink" Target="https://www.nj.gov/cgi-bin/education/csg/15/csg1a.pl?string=KK-12K-8751plus&amp;maxhits=1000" TargetMode="External"/><Relationship Id="rId2459" Type="http://schemas.openxmlformats.org/officeDocument/2006/relationships/hyperlink" Target="https://www.nj.gov/cgi-bin/education/csg/19/csg1a.pl?string=NK-12K-123500plus&amp;maxhits=1000" TargetMode="External"/><Relationship Id="rId638" Type="http://schemas.openxmlformats.org/officeDocument/2006/relationships/hyperlink" Target="https://www.nj.gov/cgi-bin/education/csg/15/csg1a.pl?string=AK-6K-6&amp;maxhits=1000" TargetMode="External"/><Relationship Id="rId845" Type="http://schemas.openxmlformats.org/officeDocument/2006/relationships/hyperlink" Target="https://www.nj.gov/cgi-bin/education/csg/15/csg1a.pl?string=EK-8K-8751plus&amp;maxhits=1000" TargetMode="External"/><Relationship Id="rId1030" Type="http://schemas.openxmlformats.org/officeDocument/2006/relationships/hyperlink" Target="https://www.nj.gov/cgi-bin/education/csg/15/csg1a.pl?string=FG7-127-129-12&amp;maxhits=1000" TargetMode="External"/><Relationship Id="rId1268" Type="http://schemas.openxmlformats.org/officeDocument/2006/relationships/hyperlink" Target="https://www.nj.gov/cgi-bin/education/csg/15/csg1a.pl?string=GG9-127-129-12&amp;maxhits=1000" TargetMode="External"/><Relationship Id="rId1475" Type="http://schemas.openxmlformats.org/officeDocument/2006/relationships/hyperlink" Target="https://www.nj.gov/cgi-bin/education/csg/15/csg1a.pl?string=FG7-127-129-12&amp;maxhits=1000" TargetMode="External"/><Relationship Id="rId1682" Type="http://schemas.openxmlformats.org/officeDocument/2006/relationships/hyperlink" Target="https://www.nj.gov/cgi-bin/education/csg/15/csg1a.pl?string=IK-12K-80-400&amp;maxhits=1000" TargetMode="External"/><Relationship Id="rId2319" Type="http://schemas.openxmlformats.org/officeDocument/2006/relationships/hyperlink" Target="https://www.nj.gov/cgi-bin/education/csg/14/csg1a.pl?string=DK-8K-8401-750&amp;maxhits=1000" TargetMode="External"/><Relationship Id="rId400" Type="http://schemas.openxmlformats.org/officeDocument/2006/relationships/hyperlink" Target="https://www.nj.gov/cgi-bin/education/csg/15/csg1a.pl?string=OCHARTER&amp;maxhits=1000" TargetMode="External"/><Relationship Id="rId705" Type="http://schemas.openxmlformats.org/officeDocument/2006/relationships/hyperlink" Target="https://www.nj.gov/cgi-bin/education/csg/17/csg1a.pl?string=OCHARTER&amp;maxhits=1000" TargetMode="External"/><Relationship Id="rId1128" Type="http://schemas.openxmlformats.org/officeDocument/2006/relationships/hyperlink" Target="https://www.nj.gov/cgi-bin/education/csg/15/csg1a.pl?string=AK-6K-6&amp;maxhits=1000" TargetMode="External"/><Relationship Id="rId1335" Type="http://schemas.openxmlformats.org/officeDocument/2006/relationships/hyperlink" Target="https://www.nj.gov/cgi-bin/education/csg/15/csg1a.pl?string=AK-6K-6&amp;maxhits=1000" TargetMode="External"/><Relationship Id="rId1542" Type="http://schemas.openxmlformats.org/officeDocument/2006/relationships/hyperlink" Target="https://www.nj.gov/cgi-bin/education/csg/17/csg1a.pl?string=OCHARTER&amp;maxhits=1000" TargetMode="External"/><Relationship Id="rId1987" Type="http://schemas.openxmlformats.org/officeDocument/2006/relationships/hyperlink" Target="https://www.nj.gov/cgi-bin/education/csg/15/csg1a.pl?string=DK-8K-8401-750&amp;maxhits=1000" TargetMode="External"/><Relationship Id="rId912" Type="http://schemas.openxmlformats.org/officeDocument/2006/relationships/hyperlink" Target="https://www.nj.gov/cgi-bin/education/csg/15/csg1a.pl?string=LK-12K-120-1800&amp;maxhits=1000" TargetMode="External"/><Relationship Id="rId1847" Type="http://schemas.openxmlformats.org/officeDocument/2006/relationships/hyperlink" Target="https://www.nj.gov/cgi-bin/education/csg/15/csg1a.pl?string=GG9-127-129-12&amp;maxhits=1000" TargetMode="External"/><Relationship Id="rId41" Type="http://schemas.openxmlformats.org/officeDocument/2006/relationships/hyperlink" Target="https://www.nj.gov/cgi-bin/education/csg/15/csg1a.pl?string=EK-8K-8751plus&amp;maxhits=1000" TargetMode="External"/><Relationship Id="rId1402" Type="http://schemas.openxmlformats.org/officeDocument/2006/relationships/hyperlink" Target="https://www.nj.gov/cgi-bin/education/csg/15/csg1a.pl?string=QCOUNTYVOC&amp;maxhits=1000" TargetMode="External"/><Relationship Id="rId1707" Type="http://schemas.openxmlformats.org/officeDocument/2006/relationships/hyperlink" Target="https://www.nj.gov/cgi-bin/education/csg/15/csg1a.pl?string=EK-8K-8751plus&amp;maxhits=1000" TargetMode="External"/><Relationship Id="rId190" Type="http://schemas.openxmlformats.org/officeDocument/2006/relationships/hyperlink" Target="https://www.nj.gov/cgi-bin/education/csg/15/csg1a.pl?string=DK-8K-8401-750&amp;maxhits=1000" TargetMode="External"/><Relationship Id="rId288" Type="http://schemas.openxmlformats.org/officeDocument/2006/relationships/hyperlink" Target="https://www.nj.gov/cgi-bin/education/csg/15/csg1a.pl?string=JK-12K-8401-750&amp;maxhits=1000" TargetMode="External"/><Relationship Id="rId1914" Type="http://schemas.openxmlformats.org/officeDocument/2006/relationships/hyperlink" Target="https://www.nj.gov/cgi-bin/education/csg/15/csg1a.pl?string=OCHARTER&amp;maxhits=1000" TargetMode="External"/><Relationship Id="rId495" Type="http://schemas.openxmlformats.org/officeDocument/2006/relationships/hyperlink" Target="https://www.nj.gov/cgi-bin/education/csg/15/csg1a.pl?string=IK-12K-80-400&amp;maxhits=1000" TargetMode="External"/><Relationship Id="rId2176" Type="http://schemas.openxmlformats.org/officeDocument/2006/relationships/hyperlink" Target="https://www.nj.gov/cgi-bin/education/csg/15/csg1a.pl?string=NK-12K-123500plus&amp;maxhits=1000" TargetMode="External"/><Relationship Id="rId2383" Type="http://schemas.openxmlformats.org/officeDocument/2006/relationships/hyperlink" Target="https://www.nj.gov/cgi-bin/education/csg/17/csg1a.pl?string=OCHARTER&amp;maxhits=1000" TargetMode="External"/><Relationship Id="rId148" Type="http://schemas.openxmlformats.org/officeDocument/2006/relationships/hyperlink" Target="https://www.nj.gov/cgi-bin/education/csg/15/csg1a.pl?string=CK-8K-80-400&amp;maxhits=1000" TargetMode="External"/><Relationship Id="rId355" Type="http://schemas.openxmlformats.org/officeDocument/2006/relationships/hyperlink" Target="https://www.nj.gov/cgi-bin/education/csg/15/csg1a.pl?string=DK-8K-8401-750&amp;maxhits=1000" TargetMode="External"/><Relationship Id="rId562" Type="http://schemas.openxmlformats.org/officeDocument/2006/relationships/hyperlink" Target="https://www.nj.gov/cgi-bin/education/csg/15/csg1a.pl?string=JK-12K-8401-750&amp;maxhits=1000" TargetMode="External"/><Relationship Id="rId1192" Type="http://schemas.openxmlformats.org/officeDocument/2006/relationships/hyperlink" Target="https://www.nj.gov/cgi-bin/education/csg/15/csg1a.pl?string=QCOUNTYVOC&amp;maxhits=1000" TargetMode="External"/><Relationship Id="rId2036" Type="http://schemas.openxmlformats.org/officeDocument/2006/relationships/hyperlink" Target="https://www.nj.gov/cgi-bin/education/csg/15/csg1a.pl?string=OCHARTER&amp;maxhits=1000" TargetMode="External"/><Relationship Id="rId2243" Type="http://schemas.openxmlformats.org/officeDocument/2006/relationships/hyperlink" Target="https://www.nj.gov/cgi-bin/education/csg/15/csg1a.pl?string=JK-12K-8401-750&amp;maxhits=1000" TargetMode="External"/><Relationship Id="rId2450" Type="http://schemas.openxmlformats.org/officeDocument/2006/relationships/hyperlink" Target="https://www.nj.gov/cgi-bin/education/csg/19/csg1a.pl?string=AK-6K-6&amp;maxhits=1000" TargetMode="External"/><Relationship Id="rId215" Type="http://schemas.openxmlformats.org/officeDocument/2006/relationships/hyperlink" Target="https://www.nj.gov/cgi-bin/education/csg/15/csg1a.pl?string=OCHARTER&amp;maxhits=1000" TargetMode="External"/><Relationship Id="rId422" Type="http://schemas.openxmlformats.org/officeDocument/2006/relationships/hyperlink" Target="https://www.nj.gov/cgi-bin/education/csg/15/csg1a.pl?string=LK-12K-120-1800&amp;maxhits=1000" TargetMode="External"/><Relationship Id="rId867" Type="http://schemas.openxmlformats.org/officeDocument/2006/relationships/hyperlink" Target="https://www.nj.gov/cgi-bin/education/csg/15/csg1a.pl?string=DK-8K-8401-750&amp;maxhits=1000" TargetMode="External"/><Relationship Id="rId1052" Type="http://schemas.openxmlformats.org/officeDocument/2006/relationships/hyperlink" Target="https://www.nj.gov/cgi-bin/education/csg/15/csg1a.pl?string=JK-12K-8401-750&amp;maxhits=1000" TargetMode="External"/><Relationship Id="rId1497" Type="http://schemas.openxmlformats.org/officeDocument/2006/relationships/hyperlink" Target="https://www.nj.gov/cgi-bin/education/csg/14/csg1a.pl?string=AK-6K-6&amp;maxhits=1000" TargetMode="External"/><Relationship Id="rId2103" Type="http://schemas.openxmlformats.org/officeDocument/2006/relationships/hyperlink" Target="https://www.nj.gov/cgi-bin/education/csg/15/csg1a.pl?string=IK-12K-80-400&amp;maxhits=1000" TargetMode="External"/><Relationship Id="rId2310" Type="http://schemas.openxmlformats.org/officeDocument/2006/relationships/hyperlink" Target="https://www.nj.gov/cgi-bin/education/csg/15/csg1a.pl?string=FG7-127-129-12&amp;maxhits=1000" TargetMode="External"/><Relationship Id="rId727" Type="http://schemas.openxmlformats.org/officeDocument/2006/relationships/hyperlink" Target="https://www.nj.gov/cgi-bin/education/csg/17/csg1a.pl?string=OCHARTER&amp;maxhits=1000" TargetMode="External"/><Relationship Id="rId934" Type="http://schemas.openxmlformats.org/officeDocument/2006/relationships/hyperlink" Target="https://www.nj.gov/cgi-bin/education/csg/15/csg1a.pl?string=IK-12K-80-400&amp;maxhits=1000" TargetMode="External"/><Relationship Id="rId1357" Type="http://schemas.openxmlformats.org/officeDocument/2006/relationships/hyperlink" Target="https://www.nj.gov/cgi-bin/education/csg/15/csg1a.pl?string=GG9-127-129-12&amp;maxhits=1000" TargetMode="External"/><Relationship Id="rId1564" Type="http://schemas.openxmlformats.org/officeDocument/2006/relationships/hyperlink" Target="https://www.nj.gov/cgi-bin/education/csg/17/csg1a.pl?string=OCHARTER&amp;maxhits=1000" TargetMode="External"/><Relationship Id="rId1771" Type="http://schemas.openxmlformats.org/officeDocument/2006/relationships/hyperlink" Target="https://www.nj.gov/cgi-bin/education/csg/15/csg1a.pl?string=MK-12K-121800-3500&amp;maxhits=1000" TargetMode="External"/><Relationship Id="rId2408" Type="http://schemas.openxmlformats.org/officeDocument/2006/relationships/hyperlink" Target="https://www.nj.gov/cgi-bin/education/csg/17/csg1a.pl?string=OCHARTER&amp;maxhits=1000" TargetMode="External"/><Relationship Id="rId63" Type="http://schemas.openxmlformats.org/officeDocument/2006/relationships/hyperlink" Target="https://www.nj.gov/cgi-bin/education/csg/15/csg1a.pl?string=MK-12K-121800-3500&amp;maxhits=1000" TargetMode="External"/><Relationship Id="rId1217" Type="http://schemas.openxmlformats.org/officeDocument/2006/relationships/hyperlink" Target="https://www.nj.gov/cgi-bin/education/csg/15/csg1a.pl?string=NK-12K-123500plus&amp;maxhits=1000" TargetMode="External"/><Relationship Id="rId1424" Type="http://schemas.openxmlformats.org/officeDocument/2006/relationships/hyperlink" Target="https://www.nj.gov/cgi-bin/education/csg/15/csg1a.pl?string=IK-12K-80-400&amp;maxhits=1000" TargetMode="External"/><Relationship Id="rId1631" Type="http://schemas.openxmlformats.org/officeDocument/2006/relationships/hyperlink" Target="https://www.nj.gov/cgi-bin/education/csg/19/csg1a.pl?string=NK-12K-123500plus&amp;maxhits=1000" TargetMode="External"/><Relationship Id="rId1869" Type="http://schemas.openxmlformats.org/officeDocument/2006/relationships/hyperlink" Target="https://www.nj.gov/cgi-bin/education/csg/15/csg1a.pl?string=NK-12K-123500plus&amp;maxhits=1000" TargetMode="External"/><Relationship Id="rId1729" Type="http://schemas.openxmlformats.org/officeDocument/2006/relationships/hyperlink" Target="https://www.nj.gov/cgi-bin/education/csg/15/csg1a.pl?string=DK-8K-8401-750&amp;maxhits=1000" TargetMode="External"/><Relationship Id="rId1936" Type="http://schemas.openxmlformats.org/officeDocument/2006/relationships/hyperlink" Target="https://www.nj.gov/cgi-bin/education/csg/15/csg1a.pl?string=NK-12K-123500plus&amp;maxhits=1000" TargetMode="External"/><Relationship Id="rId2198" Type="http://schemas.openxmlformats.org/officeDocument/2006/relationships/hyperlink" Target="https://www.nj.gov/cgi-bin/education/csg/15/csg1a.pl?string=EK-8K-8751plus&amp;maxhits=1000" TargetMode="External"/><Relationship Id="rId377" Type="http://schemas.openxmlformats.org/officeDocument/2006/relationships/hyperlink" Target="https://www.nj.gov/cgi-bin/education/csg/15/csg1a.pl?string=NK-12K-123500plus&amp;maxhits=1000" TargetMode="External"/><Relationship Id="rId584" Type="http://schemas.openxmlformats.org/officeDocument/2006/relationships/hyperlink" Target="https://www.nj.gov/cgi-bin/education/csg/15/csg1a.pl?string=DK-8K-8401-750&amp;maxhits=1000" TargetMode="External"/><Relationship Id="rId2058" Type="http://schemas.openxmlformats.org/officeDocument/2006/relationships/hyperlink" Target="https://www.nj.gov/cgi-bin/education/csg/15/csg1a.pl?string=AK-6K-6&amp;maxhits=1000" TargetMode="External"/><Relationship Id="rId2265" Type="http://schemas.openxmlformats.org/officeDocument/2006/relationships/hyperlink" Target="https://www.nj.gov/cgi-bin/education/csg/15/csg1a.pl?string=OCHARTER&amp;maxhits=1000" TargetMode="External"/><Relationship Id="rId5" Type="http://schemas.openxmlformats.org/officeDocument/2006/relationships/hyperlink" Target="https://www.nj.gov/cgi-bin/education/csg/15/csg1a.pl?string=JK-12K-8401-750&amp;maxhits=1000" TargetMode="External"/><Relationship Id="rId237" Type="http://schemas.openxmlformats.org/officeDocument/2006/relationships/hyperlink" Target="https://www.nj.gov/cgi-bin/education/csg/15/csg1a.pl?string=OCHARTER&amp;maxhits=1000" TargetMode="External"/><Relationship Id="rId791" Type="http://schemas.openxmlformats.org/officeDocument/2006/relationships/hyperlink" Target="https://www.nj.gov/cgi-bin/education/csg/19/csg1a.pl?string=NK-12K-123500plus&amp;maxhits=1000" TargetMode="External"/><Relationship Id="rId889" Type="http://schemas.openxmlformats.org/officeDocument/2006/relationships/hyperlink" Target="https://www.nj.gov/cgi-bin/education/csg/15/csg1a.pl?string=KK-12K-8751plus&amp;maxhits=1000" TargetMode="External"/><Relationship Id="rId1074" Type="http://schemas.openxmlformats.org/officeDocument/2006/relationships/hyperlink" Target="https://www.nj.gov/cgi-bin/education/csg/15/csg1a.pl?string=OCHARTER&amp;maxhits=1000" TargetMode="External"/><Relationship Id="rId2472" Type="http://schemas.openxmlformats.org/officeDocument/2006/relationships/hyperlink" Target="https://www.nj.gov/cgi-bin/education/csg/19/csg1a.pl?string=DK-8K-8401-750&amp;maxhits=1000" TargetMode="External"/><Relationship Id="rId444" Type="http://schemas.openxmlformats.org/officeDocument/2006/relationships/hyperlink" Target="https://www.nj.gov/cgi-bin/education/csg/15/csg1a.pl?string=IK-12K-80-400&amp;maxhits=1000" TargetMode="External"/><Relationship Id="rId651" Type="http://schemas.openxmlformats.org/officeDocument/2006/relationships/hyperlink" Target="https://www.nj.gov/cgi-bin/education/csg/15/csg1a.pl?string=OCHARTER&amp;maxhits=1000" TargetMode="External"/><Relationship Id="rId749" Type="http://schemas.openxmlformats.org/officeDocument/2006/relationships/hyperlink" Target="https://www.nj.gov/cgi-bin/education/csg/17/csg1a.pl?string=OCHARTER&amp;maxhits=1000" TargetMode="External"/><Relationship Id="rId1281" Type="http://schemas.openxmlformats.org/officeDocument/2006/relationships/hyperlink" Target="https://www.nj.gov/cgi-bin/education/csg/15/csg1a.pl?string=DK-8K-8401-750&amp;maxhits=1000" TargetMode="External"/><Relationship Id="rId1379" Type="http://schemas.openxmlformats.org/officeDocument/2006/relationships/hyperlink" Target="https://www.nj.gov/cgi-bin/education/csg/15/csg1a.pl?string=IK-12K-80-400&amp;maxhits=1000" TargetMode="External"/><Relationship Id="rId1586" Type="http://schemas.openxmlformats.org/officeDocument/2006/relationships/hyperlink" Target="https://www.nj.gov/cgi-bin/education/csg/17/csg1a.pl?string=OCHARTER&amp;maxhits=1000" TargetMode="External"/><Relationship Id="rId2125" Type="http://schemas.openxmlformats.org/officeDocument/2006/relationships/hyperlink" Target="https://www.nj.gov/cgi-bin/education/csg/15/csg1a.pl?string=MK-12K-121800-3500&amp;maxhits=1000" TargetMode="External"/><Relationship Id="rId2332" Type="http://schemas.openxmlformats.org/officeDocument/2006/relationships/hyperlink" Target="https://www.nj.gov/cgi-bin/education/csg/14/csg1a.pl?string=NK-12K-123500plus&amp;maxhits=1000" TargetMode="External"/><Relationship Id="rId304" Type="http://schemas.openxmlformats.org/officeDocument/2006/relationships/hyperlink" Target="https://www.nj.gov/cgi-bin/education/csg/15/csg1a.pl?string=AK-6K-6&amp;maxhits=1000" TargetMode="External"/><Relationship Id="rId511" Type="http://schemas.openxmlformats.org/officeDocument/2006/relationships/hyperlink" Target="https://www.nj.gov/cgi-bin/education/csg/15/csg1a.pl?string=AK-6K-6&amp;maxhits=1000" TargetMode="External"/><Relationship Id="rId609" Type="http://schemas.openxmlformats.org/officeDocument/2006/relationships/hyperlink" Target="https://www.nj.gov/cgi-bin/education/csg/15/csg1a.pl?string=OCHARTER&amp;maxhits=1000" TargetMode="External"/><Relationship Id="rId956" Type="http://schemas.openxmlformats.org/officeDocument/2006/relationships/hyperlink" Target="https://www.nj.gov/cgi-bin/education/csg/15/csg1a.pl?string=EK-8K-8751plus&amp;maxhits=1000" TargetMode="External"/><Relationship Id="rId1141" Type="http://schemas.openxmlformats.org/officeDocument/2006/relationships/hyperlink" Target="https://www.nj.gov/cgi-bin/education/csg/15/csg1a.pl?string=MK-12K-121800-3500&amp;maxhits=1000" TargetMode="External"/><Relationship Id="rId1239" Type="http://schemas.openxmlformats.org/officeDocument/2006/relationships/hyperlink" Target="https://www.nj.gov/cgi-bin/education/csg/15/csg1a.pl?string=CK-8K-80-400&amp;maxhits=1000" TargetMode="External"/><Relationship Id="rId1793" Type="http://schemas.openxmlformats.org/officeDocument/2006/relationships/hyperlink" Target="https://www.nj.gov/cgi-bin/education/csg/15/csg1a.pl?string=OCHARTER&amp;maxhits=1000" TargetMode="External"/><Relationship Id="rId85" Type="http://schemas.openxmlformats.org/officeDocument/2006/relationships/hyperlink" Target="https://www.nj.gov/cgi-bin/education/csg/15/csg1a.pl?string=MK-12K-121800-3500&amp;maxhits=1000" TargetMode="External"/><Relationship Id="rId816" Type="http://schemas.openxmlformats.org/officeDocument/2006/relationships/hyperlink" Target="https://www.nj.gov/cgi-bin/education/csg/19/csg1a.pl?string=DK-8K-8401-750&amp;maxhits=1000" TargetMode="External"/><Relationship Id="rId1001" Type="http://schemas.openxmlformats.org/officeDocument/2006/relationships/hyperlink" Target="https://www.nj.gov/cgi-bin/education/csg/15/csg1a.pl?string=EK-8K-8751plus&amp;maxhits=1000" TargetMode="External"/><Relationship Id="rId1446" Type="http://schemas.openxmlformats.org/officeDocument/2006/relationships/hyperlink" Target="https://www.nj.gov/cgi-bin/education/csg/15/csg1a.pl?string=MK-12K-121800-3500&amp;maxhits=1000" TargetMode="External"/><Relationship Id="rId1653" Type="http://schemas.openxmlformats.org/officeDocument/2006/relationships/hyperlink" Target="https://www.nj.gov/cgi-bin/education/csg/19/csg1a.pl?string=LK-12K-120-1800&amp;maxhits=1000" TargetMode="External"/><Relationship Id="rId1860" Type="http://schemas.openxmlformats.org/officeDocument/2006/relationships/hyperlink" Target="https://www.nj.gov/cgi-bin/education/csg/15/csg1a.pl?string=MK-12K-121800-3500&amp;maxhits=1000" TargetMode="External"/><Relationship Id="rId1306" Type="http://schemas.openxmlformats.org/officeDocument/2006/relationships/hyperlink" Target="https://www.nj.gov/cgi-bin/education/csg/15/csg1a.pl?string=IK-12K-80-400&amp;maxhits=1000" TargetMode="External"/><Relationship Id="rId1513" Type="http://schemas.openxmlformats.org/officeDocument/2006/relationships/hyperlink" Target="https://www.nj.gov/cgi-bin/education/csg/17/csg1a.pl?string=OCHARTER&amp;maxhits=1000" TargetMode="External"/><Relationship Id="rId1720" Type="http://schemas.openxmlformats.org/officeDocument/2006/relationships/hyperlink" Target="https://www.nj.gov/cgi-bin/education/csg/15/csg1a.pl?string=MK-12K-121800-3500&amp;maxhits=1000" TargetMode="External"/><Relationship Id="rId1958" Type="http://schemas.openxmlformats.org/officeDocument/2006/relationships/hyperlink" Target="https://www.nj.gov/cgi-bin/education/csg/15/csg1a.pl?string=AK-6K-6&amp;maxhits=1000" TargetMode="External"/><Relationship Id="rId12" Type="http://schemas.openxmlformats.org/officeDocument/2006/relationships/hyperlink" Target="https://www.nj.gov/cgi-bin/education/csg/15/csg1a.pl?string=OCHARTER&amp;maxhits=1000" TargetMode="External"/><Relationship Id="rId1818" Type="http://schemas.openxmlformats.org/officeDocument/2006/relationships/hyperlink" Target="https://www.nj.gov/cgi-bin/education/csg/15/csg1a.pl?string=OCHARTER&amp;maxhits=1000" TargetMode="External"/><Relationship Id="rId161" Type="http://schemas.openxmlformats.org/officeDocument/2006/relationships/hyperlink" Target="https://www.nj.gov/cgi-bin/education/csg/15/csg1a.pl?string=OCHARTER&amp;maxhits=1000" TargetMode="External"/><Relationship Id="rId399" Type="http://schemas.openxmlformats.org/officeDocument/2006/relationships/hyperlink" Target="https://www.nj.gov/cgi-bin/education/csg/15/csg1a.pl?string=NK-12K-123500plus&amp;maxhits=1000" TargetMode="External"/><Relationship Id="rId2287" Type="http://schemas.openxmlformats.org/officeDocument/2006/relationships/hyperlink" Target="https://www.nj.gov/cgi-bin/education/csg/15/csg1a.pl?string=NK-12K-123500plus&amp;maxhits=1000" TargetMode="External"/><Relationship Id="rId259" Type="http://schemas.openxmlformats.org/officeDocument/2006/relationships/hyperlink" Target="https://www.nj.gov/cgi-bin/education/csg/15/csg1a.pl?string=OCHARTER&amp;maxhits=1000" TargetMode="External"/><Relationship Id="rId466" Type="http://schemas.openxmlformats.org/officeDocument/2006/relationships/hyperlink" Target="https://www.nj.gov/cgi-bin/education/csg/15/csg1a.pl?string=MK-12K-121800-3500&amp;maxhits=1000" TargetMode="External"/><Relationship Id="rId673" Type="http://schemas.openxmlformats.org/officeDocument/2006/relationships/hyperlink" Target="https://www.nj.gov/cgi-bin/education/csg/14/csg1a.pl?string=LK-12K-120-1800&amp;maxhits=1000" TargetMode="External"/><Relationship Id="rId880" Type="http://schemas.openxmlformats.org/officeDocument/2006/relationships/hyperlink" Target="https://www.nj.gov/cgi-bin/education/csg/15/csg1a.pl?string=NK-12K-123500plus&amp;maxhits=1000" TargetMode="External"/><Relationship Id="rId1096" Type="http://schemas.openxmlformats.org/officeDocument/2006/relationships/hyperlink" Target="https://www.nj.gov/cgi-bin/education/csg/15/csg1a.pl?string=OCHARTER&amp;maxhits=1000" TargetMode="External"/><Relationship Id="rId2147" Type="http://schemas.openxmlformats.org/officeDocument/2006/relationships/hyperlink" Target="https://www.nj.gov/cgi-bin/education/csg/15/csg1a.pl?string=EK-8K-8751plus&amp;maxhits=1000" TargetMode="External"/><Relationship Id="rId2354" Type="http://schemas.openxmlformats.org/officeDocument/2006/relationships/hyperlink" Target="https://www.nj.gov/cgi-bin/education/csg/17/csg1a.pl?string=OCHARTER&amp;maxhits=1000" TargetMode="External"/><Relationship Id="rId119" Type="http://schemas.openxmlformats.org/officeDocument/2006/relationships/hyperlink" Target="https://www.nj.gov/cgi-bin/education/csg/15/csg1a.pl?string=LK-12K-120-1800&amp;maxhits=1000" TargetMode="External"/><Relationship Id="rId326" Type="http://schemas.openxmlformats.org/officeDocument/2006/relationships/hyperlink" Target="https://www.nj.gov/cgi-bin/education/csg/15/csg1a.pl?string=OCHARTER&amp;maxhits=1000" TargetMode="External"/><Relationship Id="rId533" Type="http://schemas.openxmlformats.org/officeDocument/2006/relationships/hyperlink" Target="https://www.nj.gov/cgi-bin/education/csg/15/csg1a.pl?string=NK-12K-123500plus&amp;maxhits=1000" TargetMode="External"/><Relationship Id="rId978" Type="http://schemas.openxmlformats.org/officeDocument/2006/relationships/hyperlink" Target="https://www.nj.gov/cgi-bin/education/csg/15/csg1a.pl?string=LK-12K-120-1800&amp;maxhits=1000" TargetMode="External"/><Relationship Id="rId1163" Type="http://schemas.openxmlformats.org/officeDocument/2006/relationships/hyperlink" Target="https://www.nj.gov/cgi-bin/education/csg/15/csg1a.pl?string=CK-8K-80-400&amp;maxhits=1000" TargetMode="External"/><Relationship Id="rId1370" Type="http://schemas.openxmlformats.org/officeDocument/2006/relationships/hyperlink" Target="https://www.nj.gov/cgi-bin/education/csg/15/csg1a.pl?string=EK-8K-8751plus&amp;maxhits=1000" TargetMode="External"/><Relationship Id="rId2007" Type="http://schemas.openxmlformats.org/officeDocument/2006/relationships/hyperlink" Target="https://www.nj.gov/cgi-bin/education/csg/15/csg1a.pl?string=CK-8K-80-400&amp;maxhits=1000" TargetMode="External"/><Relationship Id="rId2214" Type="http://schemas.openxmlformats.org/officeDocument/2006/relationships/hyperlink" Target="https://www.nj.gov/cgi-bin/education/csg/15/csg1a.pl?string=PCSSD&amp;maxhits=1000" TargetMode="External"/><Relationship Id="rId740" Type="http://schemas.openxmlformats.org/officeDocument/2006/relationships/hyperlink" Target="https://www.nj.gov/cgi-bin/education/csg/17/csg1a.pl?string=OCHARTER&amp;maxhits=1000" TargetMode="External"/><Relationship Id="rId838" Type="http://schemas.openxmlformats.org/officeDocument/2006/relationships/hyperlink" Target="https://www.nj.gov/cgi-bin/education/csg/15/csg1a.pl?string=IK-12K-80-400&amp;maxhits=1000" TargetMode="External"/><Relationship Id="rId1023" Type="http://schemas.openxmlformats.org/officeDocument/2006/relationships/hyperlink" Target="https://www.nj.gov/cgi-bin/education/csg/15/csg1a.pl?string=NK-12K-123500plus&amp;maxhits=1000" TargetMode="External"/><Relationship Id="rId1468" Type="http://schemas.openxmlformats.org/officeDocument/2006/relationships/hyperlink" Target="https://www.nj.gov/cgi-bin/education/csg/15/csg1a.pl?string=KK-12K-8751plus&amp;maxhits=1000" TargetMode="External"/><Relationship Id="rId1675" Type="http://schemas.openxmlformats.org/officeDocument/2006/relationships/hyperlink" Target="https://www.nj.gov/cgi-bin/education/csg/15/csg1a.pl?string=JK-12K-8401-750&amp;maxhits=1000" TargetMode="External"/><Relationship Id="rId1882" Type="http://schemas.openxmlformats.org/officeDocument/2006/relationships/hyperlink" Target="https://www.nj.gov/cgi-bin/education/csg/15/csg1a.pl?string=OCHARTER&amp;maxhits=1000" TargetMode="External"/><Relationship Id="rId2421" Type="http://schemas.openxmlformats.org/officeDocument/2006/relationships/hyperlink" Target="https://www.nj.gov/cgi-bin/education/csg/19/csg1a.pl?string=GG9-127-129-12&amp;maxhits=1000" TargetMode="External"/><Relationship Id="rId600" Type="http://schemas.openxmlformats.org/officeDocument/2006/relationships/hyperlink" Target="https://www.nj.gov/cgi-bin/education/csg/15/csg1a.pl?string=MK-12K-121800-3500&amp;maxhits=1000" TargetMode="External"/><Relationship Id="rId1230" Type="http://schemas.openxmlformats.org/officeDocument/2006/relationships/hyperlink" Target="https://www.nj.gov/cgi-bin/education/csg/15/csg1a.pl?string=AK-6K-6&amp;maxhits=1000" TargetMode="External"/><Relationship Id="rId1328" Type="http://schemas.openxmlformats.org/officeDocument/2006/relationships/hyperlink" Target="https://www.nj.gov/cgi-bin/education/csg/15/csg1a.pl?string=AK-6K-6&amp;maxhits=1000" TargetMode="External"/><Relationship Id="rId1535" Type="http://schemas.openxmlformats.org/officeDocument/2006/relationships/hyperlink" Target="https://www.nj.gov/cgi-bin/education/csg/17/csg1a.pl?string=OCHARTER&amp;maxhits=1000" TargetMode="External"/><Relationship Id="rId905" Type="http://schemas.openxmlformats.org/officeDocument/2006/relationships/hyperlink" Target="https://www.nj.gov/cgi-bin/education/csg/15/csg1a.pl?string=AK-6K-6&amp;maxhits=1000" TargetMode="External"/><Relationship Id="rId1742" Type="http://schemas.openxmlformats.org/officeDocument/2006/relationships/hyperlink" Target="https://www.nj.gov/cgi-bin/education/csg/15/csg1a.pl?string=NK-12K-123500plus&amp;maxhits=1000" TargetMode="External"/><Relationship Id="rId34" Type="http://schemas.openxmlformats.org/officeDocument/2006/relationships/hyperlink" Target="https://www.nj.gov/cgi-bin/education/csg/15/csg1a.pl?string=DK-8K-8401-750&amp;maxhits=1000" TargetMode="External"/><Relationship Id="rId1602" Type="http://schemas.openxmlformats.org/officeDocument/2006/relationships/hyperlink" Target="https://www.nj.gov/cgi-bin/education/csg/19/csg1a.pl?string=AK-6K-6&amp;maxhits=1000" TargetMode="External"/><Relationship Id="rId183" Type="http://schemas.openxmlformats.org/officeDocument/2006/relationships/hyperlink" Target="https://www.nj.gov/cgi-bin/education/csg/15/csg1a.pl?string=DK-8K-8401-750&amp;maxhits=1000" TargetMode="External"/><Relationship Id="rId390" Type="http://schemas.openxmlformats.org/officeDocument/2006/relationships/hyperlink" Target="https://www.nj.gov/cgi-bin/education/csg/15/csg1a.pl?string=NK-12K-123500plus&amp;maxhits=1000" TargetMode="External"/><Relationship Id="rId1907" Type="http://schemas.openxmlformats.org/officeDocument/2006/relationships/hyperlink" Target="https://www.nj.gov/cgi-bin/education/csg/15/csg1a.pl?string=OCHARTER&amp;maxhits=1000" TargetMode="External"/><Relationship Id="rId2071" Type="http://schemas.openxmlformats.org/officeDocument/2006/relationships/hyperlink" Target="https://www.nj.gov/cgi-bin/education/csg/15/csg1a.pl?string=MK-12K-121800-3500&amp;maxhits=1000" TargetMode="External"/><Relationship Id="rId250" Type="http://schemas.openxmlformats.org/officeDocument/2006/relationships/hyperlink" Target="https://www.nj.gov/cgi-bin/education/csg/15/csg1a.pl?string=OCHARTER&amp;maxhits=1000" TargetMode="External"/><Relationship Id="rId488" Type="http://schemas.openxmlformats.org/officeDocument/2006/relationships/hyperlink" Target="https://www.nj.gov/cgi-bin/education/csg/15/csg1a.pl?string=NK-12K-123500plus&amp;maxhits=1000" TargetMode="External"/><Relationship Id="rId695" Type="http://schemas.openxmlformats.org/officeDocument/2006/relationships/hyperlink" Target="https://www.nj.gov/cgi-bin/education/csg/17/csg1a.pl?string=OCHARTER&amp;maxhits=1000" TargetMode="External"/><Relationship Id="rId2169" Type="http://schemas.openxmlformats.org/officeDocument/2006/relationships/hyperlink" Target="https://www.nj.gov/cgi-bin/education/csg/15/csg1a.pl?string=FG7-127-129-12&amp;maxhits=1000" TargetMode="External"/><Relationship Id="rId2376" Type="http://schemas.openxmlformats.org/officeDocument/2006/relationships/hyperlink" Target="https://www.nj.gov/cgi-bin/education/csg/17/csg1a.pl?string=OCHARTER&amp;maxhits=1000" TargetMode="External"/><Relationship Id="rId110" Type="http://schemas.openxmlformats.org/officeDocument/2006/relationships/hyperlink" Target="https://www.nj.gov/cgi-bin/education/csg/15/csg1a.pl?string=QCOUNTYVOC&amp;maxhits=1000" TargetMode="External"/><Relationship Id="rId348" Type="http://schemas.openxmlformats.org/officeDocument/2006/relationships/hyperlink" Target="https://www.nj.gov/cgi-bin/education/csg/15/csg1a.pl?string=CK-8K-80-400&amp;maxhits=1000" TargetMode="External"/><Relationship Id="rId555" Type="http://schemas.openxmlformats.org/officeDocument/2006/relationships/hyperlink" Target="https://www.nj.gov/cgi-bin/education/csg/15/csg1a.pl?string=LK-12K-120-1800&amp;maxhits=1000" TargetMode="External"/><Relationship Id="rId762" Type="http://schemas.openxmlformats.org/officeDocument/2006/relationships/hyperlink" Target="https://www.nj.gov/cgi-bin/education/csg/17/csg1a.pl?string=OCHARTER&amp;maxhits=1000" TargetMode="External"/><Relationship Id="rId1185" Type="http://schemas.openxmlformats.org/officeDocument/2006/relationships/hyperlink" Target="https://www.nj.gov/cgi-bin/education/csg/15/csg1a.pl?string=NK-12K-123500plus&amp;maxhits=1000" TargetMode="External"/><Relationship Id="rId1392" Type="http://schemas.openxmlformats.org/officeDocument/2006/relationships/hyperlink" Target="https://www.nj.gov/cgi-bin/education/csg/15/csg1a.pl?string=LK-12K-120-1800&amp;maxhits=1000" TargetMode="External"/><Relationship Id="rId2029" Type="http://schemas.openxmlformats.org/officeDocument/2006/relationships/hyperlink" Target="https://www.nj.gov/cgi-bin/education/csg/15/csg1a.pl?string=OCHARTER&amp;maxhits=1000" TargetMode="External"/><Relationship Id="rId2236" Type="http://schemas.openxmlformats.org/officeDocument/2006/relationships/hyperlink" Target="https://www.nj.gov/cgi-bin/education/csg/15/csg1a.pl?string=DK-8K-8401-750&amp;maxhits=1000" TargetMode="External"/><Relationship Id="rId2443" Type="http://schemas.openxmlformats.org/officeDocument/2006/relationships/hyperlink" Target="https://www.nj.gov/cgi-bin/education/csg/19/csg1a.pl?string=MK-12K-121800-3500&amp;maxhits=1000" TargetMode="External"/><Relationship Id="rId208" Type="http://schemas.openxmlformats.org/officeDocument/2006/relationships/hyperlink" Target="https://www.nj.gov/cgi-bin/education/csg/15/csg1a.pl?string=KK-12K-8751plus&amp;maxhits=1000" TargetMode="External"/><Relationship Id="rId415" Type="http://schemas.openxmlformats.org/officeDocument/2006/relationships/hyperlink" Target="https://www.nj.gov/cgi-bin/education/csg/15/csg1a.pl?string=MK-12K-121800-3500&amp;maxhits=1000" TargetMode="External"/><Relationship Id="rId622" Type="http://schemas.openxmlformats.org/officeDocument/2006/relationships/hyperlink" Target="https://www.nj.gov/cgi-bin/education/csg/15/csg1a.pl?string=MK-12K-121800-3500&amp;maxhits=1000" TargetMode="External"/><Relationship Id="rId1045" Type="http://schemas.openxmlformats.org/officeDocument/2006/relationships/hyperlink" Target="https://www.nj.gov/cgi-bin/education/csg/15/csg1a.pl?string=GG9-127-129-12&amp;maxhits=1000" TargetMode="External"/><Relationship Id="rId1252" Type="http://schemas.openxmlformats.org/officeDocument/2006/relationships/hyperlink" Target="https://www.nj.gov/cgi-bin/education/csg/15/csg1a.pl?string=NK-12K-123500plus&amp;maxhits=1000" TargetMode="External"/><Relationship Id="rId1697" Type="http://schemas.openxmlformats.org/officeDocument/2006/relationships/hyperlink" Target="https://www.nj.gov/cgi-bin/education/csg/15/csg1a.pl?string=EK-8K-8751plus&amp;maxhits=1000" TargetMode="External"/><Relationship Id="rId2303" Type="http://schemas.openxmlformats.org/officeDocument/2006/relationships/hyperlink" Target="https://www.nj.gov/cgi-bin/education/csg/15/csg1a.pl?string=FG7-127-129-12&amp;maxhits=1000" TargetMode="External"/><Relationship Id="rId927" Type="http://schemas.openxmlformats.org/officeDocument/2006/relationships/hyperlink" Target="https://www.nj.gov/cgi-bin/education/csg/15/csg1a.pl?string=LK-12K-120-1800&amp;maxhits=1000" TargetMode="External"/><Relationship Id="rId1112" Type="http://schemas.openxmlformats.org/officeDocument/2006/relationships/hyperlink" Target="https://www.nj.gov/cgi-bin/education/csg/15/csg1a.pl?string=FG7-127-129-12&amp;maxhits=1000" TargetMode="External"/><Relationship Id="rId1557" Type="http://schemas.openxmlformats.org/officeDocument/2006/relationships/hyperlink" Target="https://www.nj.gov/cgi-bin/education/csg/17/csg1a.pl?string=OCHARTER&amp;maxhits=1000" TargetMode="External"/><Relationship Id="rId1764" Type="http://schemas.openxmlformats.org/officeDocument/2006/relationships/hyperlink" Target="https://www.nj.gov/cgi-bin/education/csg/15/csg1a.pl?string=LK-12K-120-1800&amp;maxhits=1000" TargetMode="External"/><Relationship Id="rId1971" Type="http://schemas.openxmlformats.org/officeDocument/2006/relationships/hyperlink" Target="https://www.nj.gov/cgi-bin/education/csg/15/csg1a.pl?string=QCOUNTYVOC&amp;maxhits=1000" TargetMode="External"/><Relationship Id="rId56" Type="http://schemas.openxmlformats.org/officeDocument/2006/relationships/hyperlink" Target="https://www.nj.gov/cgi-bin/education/csg/15/csg1a.pl?string=MK-12K-121800-3500&amp;maxhits=1000" TargetMode="External"/><Relationship Id="rId1417" Type="http://schemas.openxmlformats.org/officeDocument/2006/relationships/hyperlink" Target="https://www.nj.gov/cgi-bin/education/csg/15/csg1a.pl?string=AK-6K-6&amp;maxhits=1000" TargetMode="External"/><Relationship Id="rId1624" Type="http://schemas.openxmlformats.org/officeDocument/2006/relationships/hyperlink" Target="https://www.nj.gov/cgi-bin/education/csg/19/csg1a.pl?string=NK-12K-123500plus&amp;maxhits=1000" TargetMode="External"/><Relationship Id="rId1831" Type="http://schemas.openxmlformats.org/officeDocument/2006/relationships/hyperlink" Target="https://www.nj.gov/cgi-bin/education/csg/15/csg1a.pl?string=MK-12K-121800-3500&amp;maxhits=1000" TargetMode="External"/><Relationship Id="rId1929" Type="http://schemas.openxmlformats.org/officeDocument/2006/relationships/hyperlink" Target="https://www.nj.gov/cgi-bin/education/csg/15/csg1a.pl?string=MK-12K-121800-3500&amp;maxhits=1000" TargetMode="External"/><Relationship Id="rId2093" Type="http://schemas.openxmlformats.org/officeDocument/2006/relationships/hyperlink" Target="https://www.nj.gov/cgi-bin/education/csg/15/csg1a.pl?string=DK-8K-8401-750&amp;maxhits=1000" TargetMode="External"/><Relationship Id="rId2398" Type="http://schemas.openxmlformats.org/officeDocument/2006/relationships/hyperlink" Target="https://www.nj.gov/cgi-bin/education/csg/17/csg1a.pl?string=OCHARTER&amp;maxhits=1000" TargetMode="External"/><Relationship Id="rId272" Type="http://schemas.openxmlformats.org/officeDocument/2006/relationships/hyperlink" Target="https://www.nj.gov/cgi-bin/education/csg/15/csg1a.pl?string=OCHARTER&amp;maxhits=1000" TargetMode="External"/><Relationship Id="rId577" Type="http://schemas.openxmlformats.org/officeDocument/2006/relationships/hyperlink" Target="https://www.nj.gov/cgi-bin/education/csg/15/csg1a.pl?string=JK-12K-8401-750&amp;maxhits=1000" TargetMode="External"/><Relationship Id="rId2160" Type="http://schemas.openxmlformats.org/officeDocument/2006/relationships/hyperlink" Target="https://www.nj.gov/cgi-bin/education/csg/15/csg1a.pl?string=IK-12K-80-400&amp;maxhits=1000" TargetMode="External"/><Relationship Id="rId2258" Type="http://schemas.openxmlformats.org/officeDocument/2006/relationships/hyperlink" Target="https://www.nj.gov/cgi-bin/education/csg/15/csg1a.pl?string=AK-6K-6&amp;maxhits=1000" TargetMode="External"/><Relationship Id="rId132" Type="http://schemas.openxmlformats.org/officeDocument/2006/relationships/hyperlink" Target="https://www.nj.gov/cgi-bin/education/csg/15/csg1a.pl?string=FG7-127-129-12&amp;maxhits=1000" TargetMode="External"/><Relationship Id="rId784" Type="http://schemas.openxmlformats.org/officeDocument/2006/relationships/hyperlink" Target="https://www.nj.gov/cgi-bin/education/csg/19/csg1a.pl?string=KK-12K-8751plus&amp;maxhits=1000" TargetMode="External"/><Relationship Id="rId991" Type="http://schemas.openxmlformats.org/officeDocument/2006/relationships/hyperlink" Target="https://www.nj.gov/cgi-bin/education/csg/15/csg1a.pl?string=NK-12K-123500plus&amp;maxhits=1000" TargetMode="External"/><Relationship Id="rId1067" Type="http://schemas.openxmlformats.org/officeDocument/2006/relationships/hyperlink" Target="https://www.nj.gov/cgi-bin/education/csg/15/csg1a.pl?string=OCHARTER&amp;maxhits=1000" TargetMode="External"/><Relationship Id="rId2020" Type="http://schemas.openxmlformats.org/officeDocument/2006/relationships/hyperlink" Target="https://www.nj.gov/cgi-bin/education/csg/15/csg1a.pl?string=QCOUNTYVOC&amp;maxhits=1000" TargetMode="External"/><Relationship Id="rId2465" Type="http://schemas.openxmlformats.org/officeDocument/2006/relationships/hyperlink" Target="https://www.nj.gov/cgi-bin/education/csg/19/csg1a.pl?string=IK-12K-80-400&amp;maxhits=1000" TargetMode="External"/><Relationship Id="rId437" Type="http://schemas.openxmlformats.org/officeDocument/2006/relationships/hyperlink" Target="https://www.nj.gov/cgi-bin/education/csg/15/csg1a.pl?string=DK-8K-8401-750&amp;maxhits=1000" TargetMode="External"/><Relationship Id="rId644" Type="http://schemas.openxmlformats.org/officeDocument/2006/relationships/hyperlink" Target="https://www.nj.gov/cgi-bin/education/csg/15/csg1a.pl?string=AK-6K-6&amp;maxhits=1000" TargetMode="External"/><Relationship Id="rId851" Type="http://schemas.openxmlformats.org/officeDocument/2006/relationships/hyperlink" Target="https://www.nj.gov/cgi-bin/education/csg/15/csg1a.pl?string=IK-12K-80-400&amp;maxhits=1000" TargetMode="External"/><Relationship Id="rId1274" Type="http://schemas.openxmlformats.org/officeDocument/2006/relationships/hyperlink" Target="https://www.nj.gov/cgi-bin/education/csg/15/csg1a.pl?string=DK-8K-8401-750&amp;maxhits=1000" TargetMode="External"/><Relationship Id="rId1481" Type="http://schemas.openxmlformats.org/officeDocument/2006/relationships/hyperlink" Target="https://www.nj.gov/cgi-bin/education/csg/15/csg1a.pl?string=QCOUNTYVOC&amp;maxhits=1000" TargetMode="External"/><Relationship Id="rId1579" Type="http://schemas.openxmlformats.org/officeDocument/2006/relationships/hyperlink" Target="https://www.nj.gov/cgi-bin/education/csg/17/csg1a.pl?string=OCHARTER&amp;maxhits=1000" TargetMode="External"/><Relationship Id="rId2118" Type="http://schemas.openxmlformats.org/officeDocument/2006/relationships/hyperlink" Target="https://www.nj.gov/cgi-bin/education/csg/15/csg1a.pl?string=GG9-127-129-12&amp;maxhits=1000" TargetMode="External"/><Relationship Id="rId2325" Type="http://schemas.openxmlformats.org/officeDocument/2006/relationships/hyperlink" Target="https://www.nj.gov/cgi-bin/education/csg/14/csg1a.pl?string=AK-6K-6&amp;maxhits=1000" TargetMode="External"/><Relationship Id="rId504" Type="http://schemas.openxmlformats.org/officeDocument/2006/relationships/hyperlink" Target="https://www.nj.gov/cgi-bin/education/csg/15/csg1a.pl?string=IK-12K-80-400&amp;maxhits=1000" TargetMode="External"/><Relationship Id="rId711" Type="http://schemas.openxmlformats.org/officeDocument/2006/relationships/hyperlink" Target="https://www.nj.gov/cgi-bin/education/csg/17/csg1a.pl?string=OCHARTER&amp;maxhits=1000" TargetMode="External"/><Relationship Id="rId949" Type="http://schemas.openxmlformats.org/officeDocument/2006/relationships/hyperlink" Target="https://www.nj.gov/cgi-bin/education/csg/15/csg1a.pl?string=GG9-127-129-12&amp;maxhits=1000" TargetMode="External"/><Relationship Id="rId1134" Type="http://schemas.openxmlformats.org/officeDocument/2006/relationships/hyperlink" Target="https://www.nj.gov/cgi-bin/education/csg/15/csg1a.pl?string=OCHARTER&amp;maxhits=1000" TargetMode="External"/><Relationship Id="rId1341" Type="http://schemas.openxmlformats.org/officeDocument/2006/relationships/hyperlink" Target="https://www.nj.gov/cgi-bin/education/csg/15/csg1a.pl?string=FG7-127-129-12&amp;maxhits=1000" TargetMode="External"/><Relationship Id="rId1786" Type="http://schemas.openxmlformats.org/officeDocument/2006/relationships/hyperlink" Target="https://www.nj.gov/cgi-bin/education/csg/15/csg1a.pl?string=IK-12K-80-400&amp;maxhits=1000" TargetMode="External"/><Relationship Id="rId1993" Type="http://schemas.openxmlformats.org/officeDocument/2006/relationships/hyperlink" Target="https://www.nj.gov/cgi-bin/education/csg/15/csg1a.pl?string=CK-8K-80-400&amp;maxhits=1000" TargetMode="External"/><Relationship Id="rId78" Type="http://schemas.openxmlformats.org/officeDocument/2006/relationships/hyperlink" Target="https://www.nj.gov/cgi-bin/education/csg/15/csg1a.pl?string=LK-12K-120-1800&amp;maxhits=1000" TargetMode="External"/><Relationship Id="rId809" Type="http://schemas.openxmlformats.org/officeDocument/2006/relationships/hyperlink" Target="https://www.nj.gov/cgi-bin/education/csg/19/csg1a.pl?string=IK-12K-80-400&amp;maxhits=1000" TargetMode="External"/><Relationship Id="rId1201" Type="http://schemas.openxmlformats.org/officeDocument/2006/relationships/hyperlink" Target="https://www.nj.gov/cgi-bin/education/csg/15/csg1a.pl?string=OCHARTER&amp;maxhits=1000" TargetMode="External"/><Relationship Id="rId1439" Type="http://schemas.openxmlformats.org/officeDocument/2006/relationships/hyperlink" Target="https://www.nj.gov/cgi-bin/education/csg/15/csg1a.pl?string=NK-12K-123500plus&amp;maxhits=1000" TargetMode="External"/><Relationship Id="rId1646" Type="http://schemas.openxmlformats.org/officeDocument/2006/relationships/hyperlink" Target="https://www.nj.gov/cgi-bin/education/csg/19/csg1a.pl?string=EK-8K-8751plus&amp;maxhits=1000" TargetMode="External"/><Relationship Id="rId1853" Type="http://schemas.openxmlformats.org/officeDocument/2006/relationships/hyperlink" Target="https://www.nj.gov/cgi-bin/education/csg/15/csg1a.pl?string=IK-12K-80-400&amp;maxhits=1000" TargetMode="External"/><Relationship Id="rId1506" Type="http://schemas.openxmlformats.org/officeDocument/2006/relationships/hyperlink" Target="https://www.nj.gov/cgi-bin/education/csg/17/csg1a.pl?string=OCHARTER&amp;maxhits=1000" TargetMode="External"/><Relationship Id="rId1713" Type="http://schemas.openxmlformats.org/officeDocument/2006/relationships/hyperlink" Target="https://www.nj.gov/cgi-bin/education/csg/15/csg1a.pl?string=DK-8K-8401-750&amp;maxhits=1000" TargetMode="External"/><Relationship Id="rId1920" Type="http://schemas.openxmlformats.org/officeDocument/2006/relationships/hyperlink" Target="https://www.nj.gov/cgi-bin/education/csg/15/csg1a.pl?string=OCHARTER&amp;maxhits=1000" TargetMode="External"/><Relationship Id="rId294" Type="http://schemas.openxmlformats.org/officeDocument/2006/relationships/hyperlink" Target="https://www.nj.gov/cgi-bin/education/csg/15/csg1a.pl?string=AK-6K-6&amp;maxhits=1000" TargetMode="External"/><Relationship Id="rId2182" Type="http://schemas.openxmlformats.org/officeDocument/2006/relationships/hyperlink" Target="https://www.nj.gov/cgi-bin/education/csg/15/csg1a.pl?string=EK-8K-8751plus&amp;maxhits=1000" TargetMode="External"/><Relationship Id="rId154" Type="http://schemas.openxmlformats.org/officeDocument/2006/relationships/hyperlink" Target="https://www.nj.gov/cgi-bin/education/csg/15/csg1a.pl?string=JK-12K-8401-750&amp;maxhits=1000" TargetMode="External"/><Relationship Id="rId361" Type="http://schemas.openxmlformats.org/officeDocument/2006/relationships/hyperlink" Target="https://www.nj.gov/cgi-bin/education/csg/15/csg1a.pl?string=OCHARTER&amp;maxhits=1000" TargetMode="External"/><Relationship Id="rId599" Type="http://schemas.openxmlformats.org/officeDocument/2006/relationships/hyperlink" Target="https://www.nj.gov/cgi-bin/education/csg/15/csg1a.pl?string=AK-6K-6&amp;maxhits=1000" TargetMode="External"/><Relationship Id="rId2042" Type="http://schemas.openxmlformats.org/officeDocument/2006/relationships/hyperlink" Target="https://www.nj.gov/cgi-bin/education/csg/15/csg1a.pl?string=JK-12K-8401-750&amp;maxhits=1000" TargetMode="External"/><Relationship Id="rId459" Type="http://schemas.openxmlformats.org/officeDocument/2006/relationships/hyperlink" Target="https://www.nj.gov/cgi-bin/education/csg/15/csg1a.pl?string=MK-12K-121800-3500&amp;maxhits=1000" TargetMode="External"/><Relationship Id="rId666" Type="http://schemas.openxmlformats.org/officeDocument/2006/relationships/hyperlink" Target="https://www.nj.gov/cgi-bin/education/csg/14/csg1a.pl?string=DK-8K-8401-750&amp;maxhits=1000" TargetMode="External"/><Relationship Id="rId873" Type="http://schemas.openxmlformats.org/officeDocument/2006/relationships/hyperlink" Target="https://www.nj.gov/cgi-bin/education/csg/15/csg1a.pl?string=MK-12K-121800-3500&amp;maxhits=1000" TargetMode="External"/><Relationship Id="rId1089" Type="http://schemas.openxmlformats.org/officeDocument/2006/relationships/hyperlink" Target="https://www.nj.gov/cgi-bin/education/csg/15/csg1a.pl?string=OCHARTER&amp;maxhits=1000" TargetMode="External"/><Relationship Id="rId1296" Type="http://schemas.openxmlformats.org/officeDocument/2006/relationships/hyperlink" Target="https://www.nj.gov/cgi-bin/education/csg/15/csg1a.pl?string=EK-8K-8751plus&amp;maxhits=1000" TargetMode="External"/><Relationship Id="rId2347" Type="http://schemas.openxmlformats.org/officeDocument/2006/relationships/hyperlink" Target="https://www.nj.gov/cgi-bin/education/csg/17/csg1a.pl?string=OCHARTER&amp;maxhits=1000" TargetMode="External"/><Relationship Id="rId221" Type="http://schemas.openxmlformats.org/officeDocument/2006/relationships/hyperlink" Target="https://www.nj.gov/cgi-bin/education/csg/15/csg1a.pl?string=CK-8K-80-400&amp;maxhits=1000" TargetMode="External"/><Relationship Id="rId319" Type="http://schemas.openxmlformats.org/officeDocument/2006/relationships/hyperlink" Target="https://www.nj.gov/cgi-bin/education/csg/15/csg1a.pl?string=NK-12K-123500plus&amp;maxhits=1000" TargetMode="External"/><Relationship Id="rId526" Type="http://schemas.openxmlformats.org/officeDocument/2006/relationships/hyperlink" Target="https://www.nj.gov/cgi-bin/education/csg/15/csg1a.pl?string=EK-8K-8751plus&amp;maxhits=1000" TargetMode="External"/><Relationship Id="rId1156" Type="http://schemas.openxmlformats.org/officeDocument/2006/relationships/hyperlink" Target="https://www.nj.gov/cgi-bin/education/csg/15/csg1a.pl?string=OCHARTER&amp;maxhits=1000" TargetMode="External"/><Relationship Id="rId1363" Type="http://schemas.openxmlformats.org/officeDocument/2006/relationships/hyperlink" Target="https://www.nj.gov/cgi-bin/education/csg/15/csg1a.pl?string=QCOUNTYVOC&amp;maxhits=1000" TargetMode="External"/><Relationship Id="rId2207" Type="http://schemas.openxmlformats.org/officeDocument/2006/relationships/hyperlink" Target="https://www.nj.gov/cgi-bin/education/csg/15/csg1a.pl?string=IK-12K-80-400&amp;maxhits=1000" TargetMode="External"/><Relationship Id="rId733" Type="http://schemas.openxmlformats.org/officeDocument/2006/relationships/hyperlink" Target="https://www.nj.gov/cgi-bin/education/csg/17/csg1a.pl?string=OCHARTER&amp;maxhits=1000" TargetMode="External"/><Relationship Id="rId940" Type="http://schemas.openxmlformats.org/officeDocument/2006/relationships/hyperlink" Target="https://www.nj.gov/cgi-bin/education/csg/15/csg1a.pl?string=AK-6K-6&amp;maxhits=1000" TargetMode="External"/><Relationship Id="rId1016" Type="http://schemas.openxmlformats.org/officeDocument/2006/relationships/hyperlink" Target="https://www.nj.gov/cgi-bin/education/csg/15/csg1a.pl?string=MK-12K-121800-3500&amp;maxhits=1000" TargetMode="External"/><Relationship Id="rId1570" Type="http://schemas.openxmlformats.org/officeDocument/2006/relationships/hyperlink" Target="https://www.nj.gov/cgi-bin/education/csg/17/csg1a.pl?string=OCHARTER&amp;maxhits=1000" TargetMode="External"/><Relationship Id="rId1668" Type="http://schemas.openxmlformats.org/officeDocument/2006/relationships/hyperlink" Target="https://www.nj.gov/cgi-bin/education/csg/15/csg1a.pl?string=OCHARTER&amp;maxhits=1000" TargetMode="External"/><Relationship Id="rId1875" Type="http://schemas.openxmlformats.org/officeDocument/2006/relationships/hyperlink" Target="https://www.nj.gov/cgi-bin/education/csg/15/csg1a.pl?string=IK-12K-80-400&amp;maxhits=1000" TargetMode="External"/><Relationship Id="rId2414" Type="http://schemas.openxmlformats.org/officeDocument/2006/relationships/hyperlink" Target="https://www.nj.gov/cgi-bin/education/csg/17/csg1a.pl?string=OCHARTER&amp;maxhits=1000" TargetMode="External"/><Relationship Id="rId800" Type="http://schemas.openxmlformats.org/officeDocument/2006/relationships/hyperlink" Target="https://www.nj.gov/cgi-bin/education/csg/19/csg1a.pl?string=NK-12K-123500plus&amp;maxhits=1000" TargetMode="External"/><Relationship Id="rId1223" Type="http://schemas.openxmlformats.org/officeDocument/2006/relationships/hyperlink" Target="https://www.nj.gov/cgi-bin/education/csg/15/csg1a.pl?string=NK-12K-123500plus&amp;maxhits=1000" TargetMode="External"/><Relationship Id="rId1430" Type="http://schemas.openxmlformats.org/officeDocument/2006/relationships/hyperlink" Target="https://www.nj.gov/cgi-bin/education/csg/15/csg1a.pl?string=AK-6K-6&amp;maxhits=1000" TargetMode="External"/><Relationship Id="rId1528" Type="http://schemas.openxmlformats.org/officeDocument/2006/relationships/hyperlink" Target="https://www.nj.gov/cgi-bin/education/csg/17/csg1a.pl?string=OCHARTER&amp;maxhits=1000" TargetMode="External"/><Relationship Id="rId1735" Type="http://schemas.openxmlformats.org/officeDocument/2006/relationships/hyperlink" Target="https://www.nj.gov/cgi-bin/education/csg/15/csg1a.pl?string=NK-12K-123500plus&amp;maxhits=1000" TargetMode="External"/><Relationship Id="rId1942" Type="http://schemas.openxmlformats.org/officeDocument/2006/relationships/hyperlink" Target="https://www.nj.gov/cgi-bin/education/csg/15/csg1a.pl?string=PCSSD&amp;maxhits=1000" TargetMode="External"/><Relationship Id="rId27" Type="http://schemas.openxmlformats.org/officeDocument/2006/relationships/hyperlink" Target="https://www.nj.gov/cgi-bin/education/csg/15/csg1a.pl?string=EK-8K-8751plus&amp;maxhits=1000" TargetMode="External"/><Relationship Id="rId1802" Type="http://schemas.openxmlformats.org/officeDocument/2006/relationships/hyperlink" Target="https://www.nj.gov/cgi-bin/education/csg/15/csg1a.pl?string=EK-8K-8751plus&amp;maxhits=1000" TargetMode="External"/><Relationship Id="rId176" Type="http://schemas.openxmlformats.org/officeDocument/2006/relationships/hyperlink" Target="https://www.nj.gov/cgi-bin/education/csg/15/csg1a.pl?string=MK-12K-121800-3500&amp;maxhits=1000" TargetMode="External"/><Relationship Id="rId383" Type="http://schemas.openxmlformats.org/officeDocument/2006/relationships/hyperlink" Target="https://www.nj.gov/cgi-bin/education/csg/15/csg1a.pl?string=MK-12K-121800-3500&amp;maxhits=1000" TargetMode="External"/><Relationship Id="rId590" Type="http://schemas.openxmlformats.org/officeDocument/2006/relationships/hyperlink" Target="https://www.nj.gov/cgi-bin/education/csg/15/csg1a.pl?string=DK-8K-8401-750&amp;maxhits=1000" TargetMode="External"/><Relationship Id="rId2064" Type="http://schemas.openxmlformats.org/officeDocument/2006/relationships/hyperlink" Target="https://www.nj.gov/cgi-bin/education/csg/15/csg1a.pl?string=IK-12K-80-400&amp;maxhits=1000" TargetMode="External"/><Relationship Id="rId2271" Type="http://schemas.openxmlformats.org/officeDocument/2006/relationships/hyperlink" Target="https://www.nj.gov/cgi-bin/education/csg/15/csg1a.pl?string=LK-12K-120-1800&amp;maxhits=1000" TargetMode="External"/><Relationship Id="rId243" Type="http://schemas.openxmlformats.org/officeDocument/2006/relationships/hyperlink" Target="https://www.nj.gov/cgi-bin/education/csg/15/csg1a.pl?string=MK-12K-121800-3500&amp;maxhits=1000" TargetMode="External"/><Relationship Id="rId450" Type="http://schemas.openxmlformats.org/officeDocument/2006/relationships/hyperlink" Target="https://www.nj.gov/cgi-bin/education/csg/15/csg1a.pl?string=JK-12K-8401-750&amp;maxhits=1000" TargetMode="External"/><Relationship Id="rId688" Type="http://schemas.openxmlformats.org/officeDocument/2006/relationships/hyperlink" Target="https://www.nj.gov/cgi-bin/education/csg/17/csg1a.pl?string=OCHARTER&amp;maxhits=1000" TargetMode="External"/><Relationship Id="rId895" Type="http://schemas.openxmlformats.org/officeDocument/2006/relationships/hyperlink" Target="https://www.nj.gov/cgi-bin/education/csg/15/csg1a.pl?string=EK-8K-8751plus&amp;maxhits=1000" TargetMode="External"/><Relationship Id="rId1080" Type="http://schemas.openxmlformats.org/officeDocument/2006/relationships/hyperlink" Target="https://www.nj.gov/cgi-bin/education/csg/15/csg1a.pl?string=OCHARTER&amp;maxhits=1000" TargetMode="External"/><Relationship Id="rId2131" Type="http://schemas.openxmlformats.org/officeDocument/2006/relationships/hyperlink" Target="https://www.nj.gov/cgi-bin/education/csg/15/csg1a.pl?string=GG9-127-129-12&amp;maxhits=1000" TargetMode="External"/><Relationship Id="rId2369" Type="http://schemas.openxmlformats.org/officeDocument/2006/relationships/hyperlink" Target="https://www.nj.gov/cgi-bin/education/csg/17/csg1a.pl?string=OCHARTER&amp;maxhits=1000" TargetMode="External"/><Relationship Id="rId103" Type="http://schemas.openxmlformats.org/officeDocument/2006/relationships/hyperlink" Target="https://www.nj.gov/cgi-bin/education/csg/15/csg1a.pl?string=EK-8K-8751plus&amp;maxhits=1000" TargetMode="External"/><Relationship Id="rId310" Type="http://schemas.openxmlformats.org/officeDocument/2006/relationships/hyperlink" Target="https://www.nj.gov/cgi-bin/education/csg/15/csg1a.pl?string=KK-12K-8751plus&amp;maxhits=1000" TargetMode="External"/><Relationship Id="rId548" Type="http://schemas.openxmlformats.org/officeDocument/2006/relationships/hyperlink" Target="https://www.nj.gov/cgi-bin/education/csg/15/csg1a.pl?string=IK-12K-80-400&amp;maxhits=1000" TargetMode="External"/><Relationship Id="rId755" Type="http://schemas.openxmlformats.org/officeDocument/2006/relationships/hyperlink" Target="https://www.nj.gov/cgi-bin/education/csg/17/csg1a.pl?string=OCHARTER&amp;maxhits=1000" TargetMode="External"/><Relationship Id="rId962" Type="http://schemas.openxmlformats.org/officeDocument/2006/relationships/hyperlink" Target="https://www.nj.gov/cgi-bin/education/csg/15/csg1a.pl?string=NK-12K-123500plus&amp;maxhits=1000" TargetMode="External"/><Relationship Id="rId1178" Type="http://schemas.openxmlformats.org/officeDocument/2006/relationships/hyperlink" Target="https://www.nj.gov/cgi-bin/education/csg/15/csg1a.pl?string=DK-8K-8401-750&amp;maxhits=1000" TargetMode="External"/><Relationship Id="rId1385" Type="http://schemas.openxmlformats.org/officeDocument/2006/relationships/hyperlink" Target="https://www.nj.gov/cgi-bin/education/csg/15/csg1a.pl?string=LK-12K-120-1800&amp;maxhits=1000" TargetMode="External"/><Relationship Id="rId1592" Type="http://schemas.openxmlformats.org/officeDocument/2006/relationships/hyperlink" Target="https://www.nj.gov/cgi-bin/education/csg/19/csg1a.pl?string=IK-12K-80-400&amp;maxhits=1000" TargetMode="External"/><Relationship Id="rId2229" Type="http://schemas.openxmlformats.org/officeDocument/2006/relationships/hyperlink" Target="https://www.nj.gov/cgi-bin/education/csg/15/csg1a.pl?string=MK-12K-121800-3500&amp;maxhits=1000" TargetMode="External"/><Relationship Id="rId2436" Type="http://schemas.openxmlformats.org/officeDocument/2006/relationships/hyperlink" Target="https://www.nj.gov/cgi-bin/education/csg/19/csg1a.pl?string=DK-8K-8401-750&amp;maxhits=1000" TargetMode="External"/><Relationship Id="rId91" Type="http://schemas.openxmlformats.org/officeDocument/2006/relationships/hyperlink" Target="https://www.nj.gov/cgi-bin/education/csg/15/csg1a.pl?string=MK-12K-121800-3500&amp;maxhits=1000" TargetMode="External"/><Relationship Id="rId408" Type="http://schemas.openxmlformats.org/officeDocument/2006/relationships/hyperlink" Target="https://www.nj.gov/cgi-bin/education/csg/15/csg1a.pl?string=IK-12K-80-400&amp;maxhits=1000" TargetMode="External"/><Relationship Id="rId615" Type="http://schemas.openxmlformats.org/officeDocument/2006/relationships/hyperlink" Target="https://www.nj.gov/cgi-bin/education/csg/15/csg1a.pl?string=LK-12K-120-1800&amp;maxhits=1000" TargetMode="External"/><Relationship Id="rId822" Type="http://schemas.openxmlformats.org/officeDocument/2006/relationships/hyperlink" Target="https://www.nj.gov/cgi-bin/education/csg/19/csg1a.pl?string=JK-12K-8401-750&amp;maxhits=1000" TargetMode="External"/><Relationship Id="rId1038" Type="http://schemas.openxmlformats.org/officeDocument/2006/relationships/hyperlink" Target="https://www.nj.gov/cgi-bin/education/csg/15/csg1a.pl?string=LK-12K-120-1800&amp;maxhits=1000" TargetMode="External"/><Relationship Id="rId1245" Type="http://schemas.openxmlformats.org/officeDocument/2006/relationships/hyperlink" Target="https://www.nj.gov/cgi-bin/education/csg/15/csg1a.pl?string=AK-6K-6&amp;maxhits=1000" TargetMode="External"/><Relationship Id="rId1452" Type="http://schemas.openxmlformats.org/officeDocument/2006/relationships/hyperlink" Target="https://www.nj.gov/cgi-bin/education/csg/15/csg1a.pl?string=NK-12K-123500plus&amp;maxhits=1000" TargetMode="External"/><Relationship Id="rId1897" Type="http://schemas.openxmlformats.org/officeDocument/2006/relationships/hyperlink" Target="https://www.nj.gov/cgi-bin/education/csg/15/csg1a.pl?string=AK-6K-6&amp;maxhits=1000" TargetMode="External"/><Relationship Id="rId1105" Type="http://schemas.openxmlformats.org/officeDocument/2006/relationships/hyperlink" Target="https://www.nj.gov/cgi-bin/education/csg/15/csg1a.pl?string=LK-12K-120-1800&amp;maxhits=1000" TargetMode="External"/><Relationship Id="rId1312" Type="http://schemas.openxmlformats.org/officeDocument/2006/relationships/hyperlink" Target="https://www.nj.gov/cgi-bin/education/csg/15/csg1a.pl?string=NK-12K-123500plus&amp;maxhits=1000" TargetMode="External"/><Relationship Id="rId1757" Type="http://schemas.openxmlformats.org/officeDocument/2006/relationships/hyperlink" Target="https://www.nj.gov/cgi-bin/education/csg/15/csg1a.pl?string=MK-12K-121800-3500&amp;maxhits=1000" TargetMode="External"/><Relationship Id="rId1964" Type="http://schemas.openxmlformats.org/officeDocument/2006/relationships/hyperlink" Target="https://www.nj.gov/cgi-bin/education/csg/15/csg1a.pl?string=IK-12K-80-400&amp;maxhits=1000" TargetMode="External"/><Relationship Id="rId49" Type="http://schemas.openxmlformats.org/officeDocument/2006/relationships/hyperlink" Target="https://www.nj.gov/cgi-bin/education/csg/15/csg1a.pl?string=KK-12K-8751plus&amp;maxhits=1000" TargetMode="External"/><Relationship Id="rId1617" Type="http://schemas.openxmlformats.org/officeDocument/2006/relationships/hyperlink" Target="https://www.nj.gov/cgi-bin/education/csg/19/csg1a.pl?string=NK-12K-123500plus&amp;maxhits=1000" TargetMode="External"/><Relationship Id="rId1824" Type="http://schemas.openxmlformats.org/officeDocument/2006/relationships/hyperlink" Target="https://www.nj.gov/cgi-bin/education/csg/15/csg1a.pl?string=GG9-127-129-12&amp;maxhits=1000" TargetMode="External"/><Relationship Id="rId198" Type="http://schemas.openxmlformats.org/officeDocument/2006/relationships/hyperlink" Target="https://www.nj.gov/cgi-bin/education/csg/15/csg1a.pl?string=AK-6K-6&amp;maxhits=1000" TargetMode="External"/><Relationship Id="rId2086" Type="http://schemas.openxmlformats.org/officeDocument/2006/relationships/hyperlink" Target="https://www.nj.gov/cgi-bin/education/csg/15/csg1a.pl?string=KK-12K-8751plus&amp;maxhits=1000" TargetMode="External"/><Relationship Id="rId2293" Type="http://schemas.openxmlformats.org/officeDocument/2006/relationships/hyperlink" Target="https://www.nj.gov/cgi-bin/education/csg/15/csg1a.pl?string=AK-6K-6&amp;maxhits=1000" TargetMode="External"/><Relationship Id="rId265" Type="http://schemas.openxmlformats.org/officeDocument/2006/relationships/hyperlink" Target="https://www.nj.gov/cgi-bin/education/csg/15/csg1a.pl?string=OCHARTER&amp;maxhits=1000" TargetMode="External"/><Relationship Id="rId472" Type="http://schemas.openxmlformats.org/officeDocument/2006/relationships/hyperlink" Target="https://www.nj.gov/cgi-bin/education/csg/15/csg1a.pl?string=HK-12K-6&amp;maxhits=1000" TargetMode="External"/><Relationship Id="rId2153" Type="http://schemas.openxmlformats.org/officeDocument/2006/relationships/hyperlink" Target="https://www.nj.gov/cgi-bin/education/csg/15/csg1a.pl?string=AK-6K-6&amp;maxhits=1000" TargetMode="External"/><Relationship Id="rId2360" Type="http://schemas.openxmlformats.org/officeDocument/2006/relationships/hyperlink" Target="https://www.nj.gov/cgi-bin/education/csg/17/csg1a.pl?string=OCHARTER&amp;maxhits=1000" TargetMode="External"/><Relationship Id="rId125" Type="http://schemas.openxmlformats.org/officeDocument/2006/relationships/hyperlink" Target="https://www.nj.gov/cgi-bin/education/csg/15/csg1a.pl?string=DK-8K-8401-750&amp;maxhits=1000" TargetMode="External"/><Relationship Id="rId332" Type="http://schemas.openxmlformats.org/officeDocument/2006/relationships/hyperlink" Target="https://www.nj.gov/cgi-bin/education/csg/15/csg1a.pl?string=CK-8K-80-400&amp;maxhits=1000" TargetMode="External"/><Relationship Id="rId777" Type="http://schemas.openxmlformats.org/officeDocument/2006/relationships/hyperlink" Target="https://www.nj.gov/cgi-bin/education/csg/19/csg1a.pl?string=NK-12K-123500plus&amp;maxhits=1000" TargetMode="External"/><Relationship Id="rId984" Type="http://schemas.openxmlformats.org/officeDocument/2006/relationships/hyperlink" Target="https://www.nj.gov/cgi-bin/education/csg/15/csg1a.pl?string=IK-12K-80-400&amp;maxhits=1000" TargetMode="External"/><Relationship Id="rId2013" Type="http://schemas.openxmlformats.org/officeDocument/2006/relationships/hyperlink" Target="https://www.nj.gov/cgi-bin/education/csg/15/csg1a.pl?string=NK-12K-123500plus&amp;maxhits=1000" TargetMode="External"/><Relationship Id="rId2220" Type="http://schemas.openxmlformats.org/officeDocument/2006/relationships/hyperlink" Target="https://www.nj.gov/cgi-bin/education/csg/15/csg1a.pl?string=LK-12K-120-1800&amp;maxhits=1000" TargetMode="External"/><Relationship Id="rId2458" Type="http://schemas.openxmlformats.org/officeDocument/2006/relationships/hyperlink" Target="https://www.nj.gov/cgi-bin/education/csg/19/csg1a.pl?string=NK-12K-123500plus&amp;maxhits=1000" TargetMode="External"/><Relationship Id="rId637" Type="http://schemas.openxmlformats.org/officeDocument/2006/relationships/hyperlink" Target="https://www.nj.gov/cgi-bin/education/csg/15/csg1a.pl?string=AK-6K-6&amp;maxhits=1000" TargetMode="External"/><Relationship Id="rId844" Type="http://schemas.openxmlformats.org/officeDocument/2006/relationships/hyperlink" Target="https://www.nj.gov/cgi-bin/education/csg/15/csg1a.pl?string=NK-12K-123500plus&amp;maxhits=1000" TargetMode="External"/><Relationship Id="rId1267" Type="http://schemas.openxmlformats.org/officeDocument/2006/relationships/hyperlink" Target="https://www.nj.gov/cgi-bin/education/csg/15/csg1a.pl?string=OCHARTER&amp;maxhits=1000" TargetMode="External"/><Relationship Id="rId1474" Type="http://schemas.openxmlformats.org/officeDocument/2006/relationships/hyperlink" Target="https://www.nj.gov/cgi-bin/education/csg/15/csg1a.pl?string=AK-6K-6&amp;maxhits=1000" TargetMode="External"/><Relationship Id="rId1681" Type="http://schemas.openxmlformats.org/officeDocument/2006/relationships/hyperlink" Target="https://www.nj.gov/cgi-bin/education/csg/15/csg1a.pl?string=KK-12K-8751plus&amp;maxhits=1000" TargetMode="External"/><Relationship Id="rId2318" Type="http://schemas.openxmlformats.org/officeDocument/2006/relationships/hyperlink" Target="https://www.nj.gov/cgi-bin/education/csg/14/csg1a.pl?string=JK-12K-8401-750&amp;maxhits=1000" TargetMode="External"/><Relationship Id="rId704" Type="http://schemas.openxmlformats.org/officeDocument/2006/relationships/hyperlink" Target="https://www.nj.gov/cgi-bin/education/csg/17/csg1a.pl?string=OCHARTER&amp;maxhits=1000" TargetMode="External"/><Relationship Id="rId911" Type="http://schemas.openxmlformats.org/officeDocument/2006/relationships/hyperlink" Target="https://www.nj.gov/cgi-bin/education/csg/15/csg1a.pl?string=MK-12K-121800-3500&amp;maxhits=1000" TargetMode="External"/><Relationship Id="rId1127" Type="http://schemas.openxmlformats.org/officeDocument/2006/relationships/hyperlink" Target="https://www.nj.gov/cgi-bin/education/csg/15/csg1a.pl?string=NK-12K-123500plus&amp;maxhits=1000" TargetMode="External"/><Relationship Id="rId1334" Type="http://schemas.openxmlformats.org/officeDocument/2006/relationships/hyperlink" Target="https://www.nj.gov/cgi-bin/education/csg/15/csg1a.pl?string=IK-12K-80-400&amp;maxhits=1000" TargetMode="External"/><Relationship Id="rId1541" Type="http://schemas.openxmlformats.org/officeDocument/2006/relationships/hyperlink" Target="https://www.nj.gov/cgi-bin/education/csg/17/csg1a.pl?string=OCHARTER&amp;maxhits=1000" TargetMode="External"/><Relationship Id="rId1779" Type="http://schemas.openxmlformats.org/officeDocument/2006/relationships/hyperlink" Target="https://www.nj.gov/cgi-bin/education/csg/15/csg1a.pl?string=AK-6K-6&amp;maxhits=1000" TargetMode="External"/><Relationship Id="rId1986" Type="http://schemas.openxmlformats.org/officeDocument/2006/relationships/hyperlink" Target="https://www.nj.gov/cgi-bin/education/csg/15/csg1a.pl?string=NK-12K-123500plus&amp;maxhits=1000" TargetMode="External"/><Relationship Id="rId40" Type="http://schemas.openxmlformats.org/officeDocument/2006/relationships/hyperlink" Target="https://www.nj.gov/cgi-bin/education/csg/15/csg1a.pl?string=MK-12K-121800-3500&amp;maxhits=1000" TargetMode="External"/><Relationship Id="rId1401" Type="http://schemas.openxmlformats.org/officeDocument/2006/relationships/hyperlink" Target="https://www.nj.gov/cgi-bin/education/csg/15/csg1a.pl?string=MK-12K-121800-3500&amp;maxhits=1000" TargetMode="External"/><Relationship Id="rId1639" Type="http://schemas.openxmlformats.org/officeDocument/2006/relationships/hyperlink" Target="https://www.nj.gov/cgi-bin/education/csg/19/csg1a.pl?string=MK-12K-121800-3500&amp;maxhits=1000" TargetMode="External"/><Relationship Id="rId1846" Type="http://schemas.openxmlformats.org/officeDocument/2006/relationships/hyperlink" Target="https://www.nj.gov/cgi-bin/education/csg/15/csg1a.pl?string=DK-8K-8401-750&amp;maxhits=1000" TargetMode="External"/><Relationship Id="rId1706" Type="http://schemas.openxmlformats.org/officeDocument/2006/relationships/hyperlink" Target="https://www.nj.gov/cgi-bin/education/csg/15/csg1a.pl?string=NK-12K-123500plus&amp;maxhits=1000" TargetMode="External"/><Relationship Id="rId1913" Type="http://schemas.openxmlformats.org/officeDocument/2006/relationships/hyperlink" Target="https://www.nj.gov/cgi-bin/education/csg/15/csg1a.pl?string=OCHARTER&amp;maxhits=1000" TargetMode="External"/><Relationship Id="rId287" Type="http://schemas.openxmlformats.org/officeDocument/2006/relationships/hyperlink" Target="https://www.nj.gov/cgi-bin/education/csg/15/csg1a.pl?string=QCOUNTYVOC&amp;maxhits=1000" TargetMode="External"/><Relationship Id="rId494" Type="http://schemas.openxmlformats.org/officeDocument/2006/relationships/hyperlink" Target="https://www.nj.gov/cgi-bin/education/csg/15/csg1a.pl?string=MK-12K-121800-3500&amp;maxhits=1000" TargetMode="External"/><Relationship Id="rId2175" Type="http://schemas.openxmlformats.org/officeDocument/2006/relationships/hyperlink" Target="https://www.nj.gov/cgi-bin/education/csg/15/csg1a.pl?string=AK-6K-6&amp;maxhits=1000" TargetMode="External"/><Relationship Id="rId2382" Type="http://schemas.openxmlformats.org/officeDocument/2006/relationships/hyperlink" Target="https://www.nj.gov/cgi-bin/education/csg/17/csg1a.pl?string=OCHARTER&amp;maxhits=1000" TargetMode="External"/><Relationship Id="rId147" Type="http://schemas.openxmlformats.org/officeDocument/2006/relationships/hyperlink" Target="https://www.nj.gov/cgi-bin/education/csg/15/csg1a.pl?string=NK-12K-123500plus&amp;maxhits=1000" TargetMode="External"/><Relationship Id="rId354" Type="http://schemas.openxmlformats.org/officeDocument/2006/relationships/hyperlink" Target="https://www.nj.gov/cgi-bin/education/csg/15/csg1a.pl?string=DK-8K-8401-750&amp;maxhits=1000" TargetMode="External"/><Relationship Id="rId799" Type="http://schemas.openxmlformats.org/officeDocument/2006/relationships/hyperlink" Target="https://www.nj.gov/cgi-bin/education/csg/19/csg1a.pl?string=NK-12K-123500plus&amp;maxhits=1000" TargetMode="External"/><Relationship Id="rId1191" Type="http://schemas.openxmlformats.org/officeDocument/2006/relationships/hyperlink" Target="https://www.nj.gov/cgi-bin/education/csg/15/csg1a.pl?string=PCSSD&amp;maxhits=1000" TargetMode="External"/><Relationship Id="rId2035" Type="http://schemas.openxmlformats.org/officeDocument/2006/relationships/hyperlink" Target="https://www.nj.gov/cgi-bin/education/csg/15/csg1a.pl?string=OCHARTER&amp;maxhits=1000" TargetMode="External"/><Relationship Id="rId561" Type="http://schemas.openxmlformats.org/officeDocument/2006/relationships/hyperlink" Target="https://www.nj.gov/cgi-bin/education/csg/15/csg1a.pl?string=LK-12K-120-1800&amp;maxhits=1000" TargetMode="External"/><Relationship Id="rId659" Type="http://schemas.openxmlformats.org/officeDocument/2006/relationships/hyperlink" Target="https://www.nj.gov/cgi-bin/education/csg/14/csg1a.pl?string=NK-12K-123500plus&amp;maxhits=1000" TargetMode="External"/><Relationship Id="rId866" Type="http://schemas.openxmlformats.org/officeDocument/2006/relationships/hyperlink" Target="https://www.nj.gov/cgi-bin/education/csg/15/csg1a.pl?string=LK-12K-120-1800&amp;maxhits=1000" TargetMode="External"/><Relationship Id="rId1289" Type="http://schemas.openxmlformats.org/officeDocument/2006/relationships/hyperlink" Target="https://www.nj.gov/cgi-bin/education/csg/15/csg1a.pl?string=EK-8K-8751plus&amp;maxhits=1000" TargetMode="External"/><Relationship Id="rId1496" Type="http://schemas.openxmlformats.org/officeDocument/2006/relationships/hyperlink" Target="https://www.nj.gov/cgi-bin/education/csg/14/csg1a.pl?string=FG7-127-129-12&amp;maxhits=1000" TargetMode="External"/><Relationship Id="rId2242" Type="http://schemas.openxmlformats.org/officeDocument/2006/relationships/hyperlink" Target="https://www.nj.gov/cgi-bin/education/csg/15/csg1a.pl?string=AK-6K-6&amp;maxhits=1000" TargetMode="External"/><Relationship Id="rId214" Type="http://schemas.openxmlformats.org/officeDocument/2006/relationships/hyperlink" Target="https://www.nj.gov/cgi-bin/education/csg/15/csg1a.pl?string=JK-12K-8401-750&amp;maxhits=1000" TargetMode="External"/><Relationship Id="rId421" Type="http://schemas.openxmlformats.org/officeDocument/2006/relationships/hyperlink" Target="https://www.nj.gov/cgi-bin/education/csg/15/csg1a.pl?string=LK-12K-120-1800&amp;maxhits=1000" TargetMode="External"/><Relationship Id="rId519" Type="http://schemas.openxmlformats.org/officeDocument/2006/relationships/hyperlink" Target="https://www.nj.gov/cgi-bin/education/csg/15/csg1a.pl?string=AK-6K-6&amp;maxhits=1000" TargetMode="External"/><Relationship Id="rId1051" Type="http://schemas.openxmlformats.org/officeDocument/2006/relationships/hyperlink" Target="https://www.nj.gov/cgi-bin/education/csg/15/csg1a.pl?string=JK-12K-8401-750&amp;maxhits=1000" TargetMode="External"/><Relationship Id="rId1149" Type="http://schemas.openxmlformats.org/officeDocument/2006/relationships/hyperlink" Target="https://www.nj.gov/cgi-bin/education/csg/15/csg1a.pl?string=OCHARTER&amp;maxhits=1000" TargetMode="External"/><Relationship Id="rId1356" Type="http://schemas.openxmlformats.org/officeDocument/2006/relationships/hyperlink" Target="https://www.nj.gov/cgi-bin/education/csg/15/csg1a.pl?string=OCHARTER&amp;maxhits=1000" TargetMode="External"/><Relationship Id="rId2102" Type="http://schemas.openxmlformats.org/officeDocument/2006/relationships/hyperlink" Target="https://www.nj.gov/cgi-bin/education/csg/15/csg1a.pl?string=DK-8K-8401-750&amp;maxhits=1000" TargetMode="External"/><Relationship Id="rId726" Type="http://schemas.openxmlformats.org/officeDocument/2006/relationships/hyperlink" Target="https://www.nj.gov/cgi-bin/education/csg/17/csg1a.pl?string=OCHARTER&amp;maxhits=1000" TargetMode="External"/><Relationship Id="rId933" Type="http://schemas.openxmlformats.org/officeDocument/2006/relationships/hyperlink" Target="https://www.nj.gov/cgi-bin/education/csg/15/csg1a.pl?string=AK-6K-6&amp;maxhits=1000" TargetMode="External"/><Relationship Id="rId1009" Type="http://schemas.openxmlformats.org/officeDocument/2006/relationships/hyperlink" Target="https://www.nj.gov/cgi-bin/education/csg/15/csg1a.pl?string=OCHARTER&amp;maxhits=1000" TargetMode="External"/><Relationship Id="rId1563" Type="http://schemas.openxmlformats.org/officeDocument/2006/relationships/hyperlink" Target="https://www.nj.gov/cgi-bin/education/csg/17/csg1a.pl?string=OCHARTER&amp;maxhits=1000" TargetMode="External"/><Relationship Id="rId1770" Type="http://schemas.openxmlformats.org/officeDocument/2006/relationships/hyperlink" Target="https://www.nj.gov/cgi-bin/education/csg/15/csg1a.pl?string=IK-12K-80-400&amp;maxhits=1000" TargetMode="External"/><Relationship Id="rId1868" Type="http://schemas.openxmlformats.org/officeDocument/2006/relationships/hyperlink" Target="https://www.nj.gov/cgi-bin/education/csg/15/csg1a.pl?string=IK-12K-80-400&amp;maxhits=1000" TargetMode="External"/><Relationship Id="rId2407" Type="http://schemas.openxmlformats.org/officeDocument/2006/relationships/hyperlink" Target="https://www.nj.gov/cgi-bin/education/csg/17/csg1a.pl?string=OCHARTER&amp;maxhits=1000" TargetMode="External"/><Relationship Id="rId62" Type="http://schemas.openxmlformats.org/officeDocument/2006/relationships/hyperlink" Target="https://www.nj.gov/cgi-bin/education/csg/15/csg1a.pl?string=MK-12K-121800-3500&amp;maxhits=1000" TargetMode="External"/><Relationship Id="rId1216" Type="http://schemas.openxmlformats.org/officeDocument/2006/relationships/hyperlink" Target="https://www.nj.gov/cgi-bin/education/csg/15/csg1a.pl?string=NK-12K-123500plus&amp;maxhits=1000" TargetMode="External"/><Relationship Id="rId1423" Type="http://schemas.openxmlformats.org/officeDocument/2006/relationships/hyperlink" Target="https://www.nj.gov/cgi-bin/education/csg/15/csg1a.pl?string=GG9-127-129-12&amp;maxhits=1000" TargetMode="External"/><Relationship Id="rId1630" Type="http://schemas.openxmlformats.org/officeDocument/2006/relationships/hyperlink" Target="https://www.nj.gov/cgi-bin/education/csg/19/csg1a.pl?string=NK-12K-123500plus&amp;maxhits=1000" TargetMode="External"/><Relationship Id="rId1728" Type="http://schemas.openxmlformats.org/officeDocument/2006/relationships/hyperlink" Target="https://www.nj.gov/cgi-bin/education/csg/15/csg1a.pl?string=GG9-127-129-12&amp;maxhits=1000" TargetMode="External"/><Relationship Id="rId1935" Type="http://schemas.openxmlformats.org/officeDocument/2006/relationships/hyperlink" Target="https://www.nj.gov/cgi-bin/education/csg/15/csg1a.pl?string=FG7-127-129-12&amp;maxhits=1000" TargetMode="External"/><Relationship Id="rId2197" Type="http://schemas.openxmlformats.org/officeDocument/2006/relationships/hyperlink" Target="https://www.nj.gov/cgi-bin/education/csg/15/csg1a.pl?string=EK-8K-8751plus&amp;maxhits=1000" TargetMode="External"/><Relationship Id="rId169" Type="http://schemas.openxmlformats.org/officeDocument/2006/relationships/hyperlink" Target="https://www.nj.gov/cgi-bin/education/csg/15/csg1a.pl?string=OCHARTER&amp;maxhits=1000" TargetMode="External"/><Relationship Id="rId376" Type="http://schemas.openxmlformats.org/officeDocument/2006/relationships/hyperlink" Target="https://www.nj.gov/cgi-bin/education/csg/15/csg1a.pl?string=LK-12K-120-1800&amp;maxhits=1000" TargetMode="External"/><Relationship Id="rId583" Type="http://schemas.openxmlformats.org/officeDocument/2006/relationships/hyperlink" Target="https://www.nj.gov/cgi-bin/education/csg/15/csg1a.pl?string=EK-8K-8751plus&amp;maxhits=1000" TargetMode="External"/><Relationship Id="rId790" Type="http://schemas.openxmlformats.org/officeDocument/2006/relationships/hyperlink" Target="https://www.nj.gov/cgi-bin/education/csg/19/csg1a.pl?string=NK-12K-123500plus&amp;maxhits=1000" TargetMode="External"/><Relationship Id="rId2057" Type="http://schemas.openxmlformats.org/officeDocument/2006/relationships/hyperlink" Target="https://www.nj.gov/cgi-bin/education/csg/15/csg1a.pl?string=MK-12K-121800-3500&amp;maxhits=1000" TargetMode="External"/><Relationship Id="rId2264" Type="http://schemas.openxmlformats.org/officeDocument/2006/relationships/hyperlink" Target="https://www.nj.gov/cgi-bin/education/csg/15/csg1a.pl?string=MK-12K-121800-3500&amp;maxhits=1000" TargetMode="External"/><Relationship Id="rId2471" Type="http://schemas.openxmlformats.org/officeDocument/2006/relationships/hyperlink" Target="https://www.nj.gov/cgi-bin/education/csg/19/csg1a.pl?string=DK-8K-8401-750&amp;maxhits=1000" TargetMode="External"/><Relationship Id="rId4" Type="http://schemas.openxmlformats.org/officeDocument/2006/relationships/hyperlink" Target="https://www.nj.gov/cgi-bin/education/csg/15/csg1a.pl?string=QCOUNTYVOC&amp;maxhits=1000" TargetMode="External"/><Relationship Id="rId236" Type="http://schemas.openxmlformats.org/officeDocument/2006/relationships/hyperlink" Target="https://www.nj.gov/cgi-bin/education/csg/15/csg1a.pl?string=NK-12K-123500plus&amp;maxhits=1000" TargetMode="External"/><Relationship Id="rId443" Type="http://schemas.openxmlformats.org/officeDocument/2006/relationships/hyperlink" Target="https://www.nj.gov/cgi-bin/education/csg/15/csg1a.pl?string=GG9-127-129-12&amp;maxhits=1000" TargetMode="External"/><Relationship Id="rId650" Type="http://schemas.openxmlformats.org/officeDocument/2006/relationships/hyperlink" Target="https://www.nj.gov/cgi-bin/education/csg/15/csg1a.pl?string=IK-12K-80-400&amp;maxhits=1000" TargetMode="External"/><Relationship Id="rId888" Type="http://schemas.openxmlformats.org/officeDocument/2006/relationships/hyperlink" Target="https://www.nj.gov/cgi-bin/education/csg/15/csg1a.pl?string=MK-12K-121800-3500&amp;maxhits=1000" TargetMode="External"/><Relationship Id="rId1073" Type="http://schemas.openxmlformats.org/officeDocument/2006/relationships/hyperlink" Target="https://www.nj.gov/cgi-bin/education/csg/15/csg1a.pl?string=OCHARTER&amp;maxhits=1000" TargetMode="External"/><Relationship Id="rId1280" Type="http://schemas.openxmlformats.org/officeDocument/2006/relationships/hyperlink" Target="https://www.nj.gov/cgi-bin/education/csg/15/csg1a.pl?string=NK-12K-123500plus&amp;maxhits=1000" TargetMode="External"/><Relationship Id="rId2124" Type="http://schemas.openxmlformats.org/officeDocument/2006/relationships/hyperlink" Target="https://www.nj.gov/cgi-bin/education/csg/15/csg1a.pl?string=EK-8K-8751plus&amp;maxhits=1000" TargetMode="External"/><Relationship Id="rId2331" Type="http://schemas.openxmlformats.org/officeDocument/2006/relationships/hyperlink" Target="https://www.nj.gov/cgi-bin/education/csg/14/csg1a.pl?string=EK-8K-8751plus&amp;maxhits=1000" TargetMode="External"/><Relationship Id="rId303" Type="http://schemas.openxmlformats.org/officeDocument/2006/relationships/hyperlink" Target="https://www.nj.gov/cgi-bin/education/csg/15/csg1a.pl?string=LK-12K-120-1800&amp;maxhits=1000" TargetMode="External"/><Relationship Id="rId748" Type="http://schemas.openxmlformats.org/officeDocument/2006/relationships/hyperlink" Target="https://www.nj.gov/cgi-bin/education/csg/17/csg1a.pl?string=OCHARTER&amp;maxhits=1000" TargetMode="External"/><Relationship Id="rId955" Type="http://schemas.openxmlformats.org/officeDocument/2006/relationships/hyperlink" Target="https://www.nj.gov/cgi-bin/education/csg/15/csg1a.pl?string=NK-12K-123500plus&amp;maxhits=1000" TargetMode="External"/><Relationship Id="rId1140" Type="http://schemas.openxmlformats.org/officeDocument/2006/relationships/hyperlink" Target="https://www.nj.gov/cgi-bin/education/csg/15/csg1a.pl?string=OCHARTER&amp;maxhits=1000" TargetMode="External"/><Relationship Id="rId1378" Type="http://schemas.openxmlformats.org/officeDocument/2006/relationships/hyperlink" Target="https://www.nj.gov/cgi-bin/education/csg/15/csg1a.pl?string=IK-12K-80-400&amp;maxhits=1000" TargetMode="External"/><Relationship Id="rId1585" Type="http://schemas.openxmlformats.org/officeDocument/2006/relationships/hyperlink" Target="https://www.nj.gov/cgi-bin/education/csg/17/csg1a.pl?string=OCHARTER&amp;maxhits=1000" TargetMode="External"/><Relationship Id="rId1792" Type="http://schemas.openxmlformats.org/officeDocument/2006/relationships/hyperlink" Target="https://www.nj.gov/cgi-bin/education/csg/15/csg1a.pl?string=OCHARTER&amp;maxhits=1000" TargetMode="External"/><Relationship Id="rId2429" Type="http://schemas.openxmlformats.org/officeDocument/2006/relationships/hyperlink" Target="https://www.nj.gov/cgi-bin/education/csg/19/csg1a.pl?string=AK-6K-6&amp;maxhits=1000" TargetMode="External"/><Relationship Id="rId84" Type="http://schemas.openxmlformats.org/officeDocument/2006/relationships/hyperlink" Target="https://www.nj.gov/cgi-bin/education/csg/15/csg1a.pl?string=LK-12K-120-1800&amp;maxhits=1000" TargetMode="External"/><Relationship Id="rId510" Type="http://schemas.openxmlformats.org/officeDocument/2006/relationships/hyperlink" Target="https://www.nj.gov/cgi-bin/education/csg/15/csg1a.pl?string=QCOUNTYVOC&amp;maxhits=1000" TargetMode="External"/><Relationship Id="rId608" Type="http://schemas.openxmlformats.org/officeDocument/2006/relationships/hyperlink" Target="https://www.nj.gov/cgi-bin/education/csg/15/csg1a.pl?string=MK-12K-121800-3500&amp;maxhits=1000" TargetMode="External"/><Relationship Id="rId815" Type="http://schemas.openxmlformats.org/officeDocument/2006/relationships/hyperlink" Target="https://www.nj.gov/cgi-bin/education/csg/19/csg1a.pl?string=DK-8K-8401-750&amp;maxhits=1000" TargetMode="External"/><Relationship Id="rId1238" Type="http://schemas.openxmlformats.org/officeDocument/2006/relationships/hyperlink" Target="https://www.nj.gov/cgi-bin/education/csg/15/csg1a.pl?string=EK-8K-8751plus&amp;maxhits=1000" TargetMode="External"/><Relationship Id="rId1445" Type="http://schemas.openxmlformats.org/officeDocument/2006/relationships/hyperlink" Target="https://www.nj.gov/cgi-bin/education/csg/15/csg1a.pl?string=JK-12K-8401-750&amp;maxhits=1000" TargetMode="External"/><Relationship Id="rId1652" Type="http://schemas.openxmlformats.org/officeDocument/2006/relationships/hyperlink" Target="https://www.nj.gov/cgi-bin/education/csg/19/csg1a.pl?string=IK-12K-80-400&amp;maxhits=1000" TargetMode="External"/><Relationship Id="rId1000" Type="http://schemas.openxmlformats.org/officeDocument/2006/relationships/hyperlink" Target="https://www.nj.gov/cgi-bin/education/csg/15/csg1a.pl?string=MK-12K-121800-3500&amp;maxhits=1000" TargetMode="External"/><Relationship Id="rId1305" Type="http://schemas.openxmlformats.org/officeDocument/2006/relationships/hyperlink" Target="https://www.nj.gov/cgi-bin/education/csg/15/csg1a.pl?string=NK-12K-123500plus&amp;maxhits=1000" TargetMode="External"/><Relationship Id="rId1957" Type="http://schemas.openxmlformats.org/officeDocument/2006/relationships/hyperlink" Target="https://www.nj.gov/cgi-bin/education/csg/15/csg1a.pl?string=MK-12K-121800-3500&amp;maxhits=1000" TargetMode="External"/><Relationship Id="rId1512" Type="http://schemas.openxmlformats.org/officeDocument/2006/relationships/hyperlink" Target="https://www.nj.gov/cgi-bin/education/csg/17/csg1a.pl?string=MK-12K-121800-3500&amp;maxhits=1000" TargetMode="External"/><Relationship Id="rId1817" Type="http://schemas.openxmlformats.org/officeDocument/2006/relationships/hyperlink" Target="https://www.nj.gov/cgi-bin/education/csg/15/csg1a.pl?string=OCHARTER&amp;maxhits=1000" TargetMode="External"/><Relationship Id="rId11" Type="http://schemas.openxmlformats.org/officeDocument/2006/relationships/hyperlink" Target="https://www.nj.gov/cgi-bin/education/csg/15/csg1a.pl?string=JK-12K-8401-750&amp;maxhits=1000" TargetMode="External"/><Relationship Id="rId398" Type="http://schemas.openxmlformats.org/officeDocument/2006/relationships/hyperlink" Target="https://www.nj.gov/cgi-bin/education/csg/15/csg1a.pl?string=LK-12K-120-1800&amp;maxhits=1000" TargetMode="External"/><Relationship Id="rId2079" Type="http://schemas.openxmlformats.org/officeDocument/2006/relationships/hyperlink" Target="https://www.nj.gov/cgi-bin/education/csg/15/csg1a.pl?string=EK-8K-8751plus&amp;maxhits=1000" TargetMode="External"/><Relationship Id="rId160" Type="http://schemas.openxmlformats.org/officeDocument/2006/relationships/hyperlink" Target="https://www.nj.gov/cgi-bin/education/csg/15/csg1a.pl?string=QCOUNTYVOC&amp;maxhits=1000" TargetMode="External"/><Relationship Id="rId2286" Type="http://schemas.openxmlformats.org/officeDocument/2006/relationships/hyperlink" Target="https://www.nj.gov/cgi-bin/education/csg/15/csg1a.pl?string=NK-12K-123500plus&amp;maxhits=1000" TargetMode="External"/><Relationship Id="rId258" Type="http://schemas.openxmlformats.org/officeDocument/2006/relationships/hyperlink" Target="https://www.nj.gov/cgi-bin/education/csg/15/csg1a.pl?string=OCHARTER&amp;maxhits=1000" TargetMode="External"/><Relationship Id="rId465" Type="http://schemas.openxmlformats.org/officeDocument/2006/relationships/hyperlink" Target="https://www.nj.gov/cgi-bin/education/csg/15/csg1a.pl?string=MK-12K-121800-3500&amp;maxhits=1000" TargetMode="External"/><Relationship Id="rId672" Type="http://schemas.openxmlformats.org/officeDocument/2006/relationships/hyperlink" Target="https://www.nj.gov/cgi-bin/education/csg/14/csg1a.pl?string=MK-12K-121800-3500&amp;maxhits=1000" TargetMode="External"/><Relationship Id="rId1095" Type="http://schemas.openxmlformats.org/officeDocument/2006/relationships/hyperlink" Target="https://www.nj.gov/cgi-bin/education/csg/15/csg1a.pl?string=AK-6K-6&amp;maxhits=1000" TargetMode="External"/><Relationship Id="rId2146" Type="http://schemas.openxmlformats.org/officeDocument/2006/relationships/hyperlink" Target="https://www.nj.gov/cgi-bin/education/csg/15/csg1a.pl?string=OCHARTER&amp;maxhits=1000" TargetMode="External"/><Relationship Id="rId2353" Type="http://schemas.openxmlformats.org/officeDocument/2006/relationships/hyperlink" Target="https://www.nj.gov/cgi-bin/education/csg/17/csg1a.pl?string=OCHARTER&amp;maxhits=1000" TargetMode="External"/><Relationship Id="rId118" Type="http://schemas.openxmlformats.org/officeDocument/2006/relationships/hyperlink" Target="https://www.nj.gov/cgi-bin/education/csg/15/csg1a.pl?string=EK-8K-8751plus&amp;maxhits=1000" TargetMode="External"/><Relationship Id="rId325" Type="http://schemas.openxmlformats.org/officeDocument/2006/relationships/hyperlink" Target="https://www.nj.gov/cgi-bin/education/csg/15/csg1a.pl?string=OCHARTER&amp;maxhits=1000" TargetMode="External"/><Relationship Id="rId532" Type="http://schemas.openxmlformats.org/officeDocument/2006/relationships/hyperlink" Target="https://www.nj.gov/cgi-bin/education/csg/15/csg1a.pl?string=OCHARTER&amp;maxhits=1000" TargetMode="External"/><Relationship Id="rId977" Type="http://schemas.openxmlformats.org/officeDocument/2006/relationships/hyperlink" Target="https://www.nj.gov/cgi-bin/education/csg/15/csg1a.pl?string=OCHARTER&amp;maxhits=1000" TargetMode="External"/><Relationship Id="rId1162" Type="http://schemas.openxmlformats.org/officeDocument/2006/relationships/hyperlink" Target="https://www.nj.gov/cgi-bin/education/csg/15/csg1a.pl?string=CK-8K-80-400&amp;maxhits=1000" TargetMode="External"/><Relationship Id="rId2006" Type="http://schemas.openxmlformats.org/officeDocument/2006/relationships/hyperlink" Target="https://www.nj.gov/cgi-bin/education/csg/15/csg1a.pl?string=DK-8K-8401-750&amp;maxhits=1000" TargetMode="External"/><Relationship Id="rId2213" Type="http://schemas.openxmlformats.org/officeDocument/2006/relationships/hyperlink" Target="https://www.nj.gov/cgi-bin/education/csg/15/csg1a.pl?string=LK-12K-120-1800&amp;maxhits=1000" TargetMode="External"/><Relationship Id="rId2420" Type="http://schemas.openxmlformats.org/officeDocument/2006/relationships/hyperlink" Target="https://www.nj.gov/cgi-bin/education/csg/19/csg1a.pl?string=IK-12K-80-400&amp;maxhits=1000" TargetMode="External"/><Relationship Id="rId837" Type="http://schemas.openxmlformats.org/officeDocument/2006/relationships/hyperlink" Target="https://www.nj.gov/cgi-bin/education/csg/15/csg1a.pl?string=NK-12K-123500plus&amp;maxhits=1000" TargetMode="External"/><Relationship Id="rId1022" Type="http://schemas.openxmlformats.org/officeDocument/2006/relationships/hyperlink" Target="https://www.nj.gov/cgi-bin/education/csg/15/csg1a.pl?string=HK-12K-6&amp;maxhits=1000" TargetMode="External"/><Relationship Id="rId1467" Type="http://schemas.openxmlformats.org/officeDocument/2006/relationships/hyperlink" Target="https://www.nj.gov/cgi-bin/education/csg/15/csg1a.pl?string=KK-12K-8751plus&amp;maxhits=1000" TargetMode="External"/><Relationship Id="rId1674" Type="http://schemas.openxmlformats.org/officeDocument/2006/relationships/hyperlink" Target="https://www.nj.gov/cgi-bin/education/csg/15/csg1a.pl?string=GG9-127-129-12&amp;maxhits=1000" TargetMode="External"/><Relationship Id="rId1881" Type="http://schemas.openxmlformats.org/officeDocument/2006/relationships/hyperlink" Target="https://www.nj.gov/cgi-bin/education/csg/15/csg1a.pl?string=NK-12K-123500plus&amp;maxhits=1000" TargetMode="External"/><Relationship Id="rId904" Type="http://schemas.openxmlformats.org/officeDocument/2006/relationships/hyperlink" Target="https://www.nj.gov/cgi-bin/education/csg/15/csg1a.pl?string=DK-8K-8401-750&amp;maxhits=1000" TargetMode="External"/><Relationship Id="rId1327" Type="http://schemas.openxmlformats.org/officeDocument/2006/relationships/hyperlink" Target="https://www.nj.gov/cgi-bin/education/csg/15/csg1a.pl?string=FG7-127-129-12&amp;maxhits=1000" TargetMode="External"/><Relationship Id="rId1534" Type="http://schemas.openxmlformats.org/officeDocument/2006/relationships/hyperlink" Target="https://www.nj.gov/cgi-bin/education/csg/17/csg1a.pl?string=OCHARTER&amp;maxhits=1000" TargetMode="External"/><Relationship Id="rId1741" Type="http://schemas.openxmlformats.org/officeDocument/2006/relationships/hyperlink" Target="https://www.nj.gov/cgi-bin/education/csg/15/csg1a.pl?string=MK-12K-121800-3500&amp;maxhits=1000" TargetMode="External"/><Relationship Id="rId1979" Type="http://schemas.openxmlformats.org/officeDocument/2006/relationships/hyperlink" Target="https://www.nj.gov/cgi-bin/education/csg/15/csg1a.pl?string=MK-12K-121800-3500&amp;maxhits=1000" TargetMode="External"/><Relationship Id="rId33" Type="http://schemas.openxmlformats.org/officeDocument/2006/relationships/hyperlink" Target="https://www.nj.gov/cgi-bin/education/csg/15/csg1a.pl?string=LK-12K-120-1800&amp;maxhits=1000" TargetMode="External"/><Relationship Id="rId1601" Type="http://schemas.openxmlformats.org/officeDocument/2006/relationships/hyperlink" Target="https://www.nj.gov/cgi-bin/education/csg/19/csg1a.pl?string=AK-6K-6&amp;maxhits=1000" TargetMode="External"/><Relationship Id="rId1839" Type="http://schemas.openxmlformats.org/officeDocument/2006/relationships/hyperlink" Target="https://www.nj.gov/cgi-bin/education/csg/15/csg1a.pl?string=DK-8K-8401-750&amp;maxhits=1000" TargetMode="External"/><Relationship Id="rId182" Type="http://schemas.openxmlformats.org/officeDocument/2006/relationships/hyperlink" Target="https://www.nj.gov/cgi-bin/education/csg/15/csg1a.pl?string=MK-12K-121800-3500&amp;maxhits=1000" TargetMode="External"/><Relationship Id="rId1906" Type="http://schemas.openxmlformats.org/officeDocument/2006/relationships/hyperlink" Target="https://www.nj.gov/cgi-bin/education/csg/15/csg1a.pl?string=OCHARTER&amp;maxhits=1000" TargetMode="External"/><Relationship Id="rId487" Type="http://schemas.openxmlformats.org/officeDocument/2006/relationships/hyperlink" Target="https://www.nj.gov/cgi-bin/education/csg/15/csg1a.pl?string=EK-8K-8751plus&amp;maxhits=1000" TargetMode="External"/><Relationship Id="rId694" Type="http://schemas.openxmlformats.org/officeDocument/2006/relationships/hyperlink" Target="https://www.nj.gov/cgi-bin/education/csg/17/csg1a.pl?string=OCHARTER&amp;maxhits=1000" TargetMode="External"/><Relationship Id="rId2070" Type="http://schemas.openxmlformats.org/officeDocument/2006/relationships/hyperlink" Target="https://www.nj.gov/cgi-bin/education/csg/15/csg1a.pl?string=EK-8K-8751plus&amp;maxhits=1000" TargetMode="External"/><Relationship Id="rId2168" Type="http://schemas.openxmlformats.org/officeDocument/2006/relationships/hyperlink" Target="https://www.nj.gov/cgi-bin/education/csg/15/csg1a.pl?string=HK-12K-6&amp;maxhits=1000" TargetMode="External"/><Relationship Id="rId2375" Type="http://schemas.openxmlformats.org/officeDocument/2006/relationships/hyperlink" Target="https://www.nj.gov/cgi-bin/education/csg/17/csg1a.pl?string=OCHARTER&amp;maxhits=1000" TargetMode="External"/><Relationship Id="rId347" Type="http://schemas.openxmlformats.org/officeDocument/2006/relationships/hyperlink" Target="https://www.nj.gov/cgi-bin/education/csg/15/csg1a.pl?string=QCOUNTYVOC&amp;maxhits=1000" TargetMode="External"/><Relationship Id="rId999" Type="http://schemas.openxmlformats.org/officeDocument/2006/relationships/hyperlink" Target="https://www.nj.gov/cgi-bin/education/csg/15/csg1a.pl?string=CK-8K-80-400&amp;maxhits=1000" TargetMode="External"/><Relationship Id="rId1184" Type="http://schemas.openxmlformats.org/officeDocument/2006/relationships/hyperlink" Target="https://www.nj.gov/cgi-bin/education/csg/15/csg1a.pl?string=NK-12K-123500plus&amp;maxhits=1000" TargetMode="External"/><Relationship Id="rId2028" Type="http://schemas.openxmlformats.org/officeDocument/2006/relationships/hyperlink" Target="https://www.nj.gov/cgi-bin/education/csg/15/csg1a.pl?string=NK-12K-123500plus&amp;maxhits=1000" TargetMode="External"/><Relationship Id="rId554" Type="http://schemas.openxmlformats.org/officeDocument/2006/relationships/hyperlink" Target="https://www.nj.gov/cgi-bin/education/csg/15/csg1a.pl?string=LK-12K-120-1800&amp;maxhits=1000" TargetMode="External"/><Relationship Id="rId761" Type="http://schemas.openxmlformats.org/officeDocument/2006/relationships/hyperlink" Target="https://www.nj.gov/cgi-bin/education/csg/17/csg1a.pl?string=JK-12K-8401-750&amp;maxhits=1000" TargetMode="External"/><Relationship Id="rId859" Type="http://schemas.openxmlformats.org/officeDocument/2006/relationships/hyperlink" Target="https://www.nj.gov/cgi-bin/education/csg/15/csg1a.pl?string=QCOUNTYVOC&amp;maxhits=1000" TargetMode="External"/><Relationship Id="rId1391" Type="http://schemas.openxmlformats.org/officeDocument/2006/relationships/hyperlink" Target="https://www.nj.gov/cgi-bin/education/csg/15/csg1a.pl?string=NK-12K-123500plus&amp;maxhits=1000" TargetMode="External"/><Relationship Id="rId1489" Type="http://schemas.openxmlformats.org/officeDocument/2006/relationships/hyperlink" Target="https://www.nj.gov/cgi-bin/education/csg/14/csg1a.pl?string=CK-8K-80-400&amp;maxhits=1000" TargetMode="External"/><Relationship Id="rId1696" Type="http://schemas.openxmlformats.org/officeDocument/2006/relationships/hyperlink" Target="https://www.nj.gov/cgi-bin/education/csg/15/csg1a.pl?string=MK-12K-121800-3500&amp;maxhits=1000" TargetMode="External"/><Relationship Id="rId2235" Type="http://schemas.openxmlformats.org/officeDocument/2006/relationships/hyperlink" Target="https://www.nj.gov/cgi-bin/education/csg/15/csg1a.pl?string=EK-8K-8751plus&amp;maxhits=1000" TargetMode="External"/><Relationship Id="rId2442" Type="http://schemas.openxmlformats.org/officeDocument/2006/relationships/hyperlink" Target="https://www.nj.gov/cgi-bin/education/csg/19/csg1a.pl?string=MK-12K-121800-3500&amp;maxhits=1000" TargetMode="External"/><Relationship Id="rId207" Type="http://schemas.openxmlformats.org/officeDocument/2006/relationships/hyperlink" Target="https://www.nj.gov/cgi-bin/education/csg/15/csg1a.pl?string=IK-12K-80-400&amp;maxhits=1000" TargetMode="External"/><Relationship Id="rId414" Type="http://schemas.openxmlformats.org/officeDocument/2006/relationships/hyperlink" Target="https://www.nj.gov/cgi-bin/education/csg/15/csg1a.pl?string=EK-8K-8751plus&amp;maxhits=1000" TargetMode="External"/><Relationship Id="rId621" Type="http://schemas.openxmlformats.org/officeDocument/2006/relationships/hyperlink" Target="https://www.nj.gov/cgi-bin/education/csg/15/csg1a.pl?string=NK-12K-123500plus&amp;maxhits=1000" TargetMode="External"/><Relationship Id="rId1044" Type="http://schemas.openxmlformats.org/officeDocument/2006/relationships/hyperlink" Target="https://www.nj.gov/cgi-bin/education/csg/15/csg1a.pl?string=QCOUNTYVOC&amp;maxhits=1000" TargetMode="External"/><Relationship Id="rId1251" Type="http://schemas.openxmlformats.org/officeDocument/2006/relationships/hyperlink" Target="https://www.nj.gov/cgi-bin/education/csg/15/csg1a.pl?string=EK-8K-8751plus&amp;maxhits=1000" TargetMode="External"/><Relationship Id="rId1349" Type="http://schemas.openxmlformats.org/officeDocument/2006/relationships/hyperlink" Target="https://www.nj.gov/cgi-bin/education/csg/15/csg1a.pl?string=AK-6K-6&amp;maxhits=1000" TargetMode="External"/><Relationship Id="rId2302" Type="http://schemas.openxmlformats.org/officeDocument/2006/relationships/hyperlink" Target="https://www.nj.gov/cgi-bin/education/csg/15/csg1a.pl?string=AK-6K-6&amp;maxhits=1000" TargetMode="External"/><Relationship Id="rId719" Type="http://schemas.openxmlformats.org/officeDocument/2006/relationships/hyperlink" Target="https://www.nj.gov/cgi-bin/education/csg/17/csg1a.pl?string=OCHARTER&amp;maxhits=1000" TargetMode="External"/><Relationship Id="rId926" Type="http://schemas.openxmlformats.org/officeDocument/2006/relationships/hyperlink" Target="https://www.nj.gov/cgi-bin/education/csg/15/csg1a.pl?string=EK-8K-8751plus&amp;maxhits=1000" TargetMode="External"/><Relationship Id="rId1111" Type="http://schemas.openxmlformats.org/officeDocument/2006/relationships/hyperlink" Target="https://www.nj.gov/cgi-bin/education/csg/15/csg1a.pl?string=AK-6K-6&amp;maxhits=1000" TargetMode="External"/><Relationship Id="rId1556" Type="http://schemas.openxmlformats.org/officeDocument/2006/relationships/hyperlink" Target="https://www.nj.gov/cgi-bin/education/csg/17/csg1a.pl?string=OCHARTER&amp;maxhits=1000" TargetMode="External"/><Relationship Id="rId1763" Type="http://schemas.openxmlformats.org/officeDocument/2006/relationships/hyperlink" Target="https://www.nj.gov/cgi-bin/education/csg/15/csg1a.pl?string=MK-12K-121800-3500&amp;maxhits=1000" TargetMode="External"/><Relationship Id="rId1970" Type="http://schemas.openxmlformats.org/officeDocument/2006/relationships/hyperlink" Target="https://www.nj.gov/cgi-bin/education/csg/15/csg1a.pl?string=OCHARTER&amp;maxhits=1000" TargetMode="External"/><Relationship Id="rId55" Type="http://schemas.openxmlformats.org/officeDocument/2006/relationships/hyperlink" Target="https://www.nj.gov/cgi-bin/education/csg/15/csg1a.pl?string=DK-8K-8401-750&amp;maxhits=1000" TargetMode="External"/><Relationship Id="rId1209" Type="http://schemas.openxmlformats.org/officeDocument/2006/relationships/hyperlink" Target="https://www.nj.gov/cgi-bin/education/csg/15/csg1a.pl?string=LK-12K-120-1800&amp;maxhits=1000" TargetMode="External"/><Relationship Id="rId1416" Type="http://schemas.openxmlformats.org/officeDocument/2006/relationships/hyperlink" Target="https://www.nj.gov/cgi-bin/education/csg/15/csg1a.pl?string=CK-8K-80-400&amp;maxhits=1000" TargetMode="External"/><Relationship Id="rId1623" Type="http://schemas.openxmlformats.org/officeDocument/2006/relationships/hyperlink" Target="https://www.nj.gov/cgi-bin/education/csg/19/csg1a.pl?string=NK-12K-123500plus&amp;maxhits=1000" TargetMode="External"/><Relationship Id="rId1830" Type="http://schemas.openxmlformats.org/officeDocument/2006/relationships/hyperlink" Target="https://www.nj.gov/cgi-bin/education/csg/15/csg1a.pl?string=LK-12K-120-1800&amp;maxhits=1000" TargetMode="External"/><Relationship Id="rId1928" Type="http://schemas.openxmlformats.org/officeDocument/2006/relationships/hyperlink" Target="https://www.nj.gov/cgi-bin/education/csg/15/csg1a.pl?string=OCHARTER&amp;maxhits=1000" TargetMode="External"/><Relationship Id="rId2092" Type="http://schemas.openxmlformats.org/officeDocument/2006/relationships/hyperlink" Target="https://www.nj.gov/cgi-bin/education/csg/15/csg1a.pl?string=NK-12K-123500plus&amp;maxhits=1000" TargetMode="External"/><Relationship Id="rId271" Type="http://schemas.openxmlformats.org/officeDocument/2006/relationships/hyperlink" Target="https://www.nj.gov/cgi-bin/education/csg/15/csg1a.pl?string=OCHARTER&amp;maxhits=1000" TargetMode="External"/><Relationship Id="rId2397" Type="http://schemas.openxmlformats.org/officeDocument/2006/relationships/hyperlink" Target="https://www.nj.gov/cgi-bin/education/csg/17/csg1a.pl?string=OCHARTER&amp;maxhits=1000" TargetMode="External"/><Relationship Id="rId131" Type="http://schemas.openxmlformats.org/officeDocument/2006/relationships/hyperlink" Target="https://www.nj.gov/cgi-bin/education/csg/15/csg1a.pl?string=AK-6K-6&amp;maxhits=1000" TargetMode="External"/><Relationship Id="rId369" Type="http://schemas.openxmlformats.org/officeDocument/2006/relationships/hyperlink" Target="https://www.nj.gov/cgi-bin/education/csg/15/csg1a.pl?string=MK-12K-121800-3500&amp;maxhits=1000" TargetMode="External"/><Relationship Id="rId576" Type="http://schemas.openxmlformats.org/officeDocument/2006/relationships/hyperlink" Target="https://www.nj.gov/cgi-bin/education/csg/15/csg1a.pl?string=MK-12K-121800-3500&amp;maxhits=1000" TargetMode="External"/><Relationship Id="rId783" Type="http://schemas.openxmlformats.org/officeDocument/2006/relationships/hyperlink" Target="https://www.nj.gov/cgi-bin/education/csg/19/csg1a.pl?string=NK-12K-123500plus&amp;maxhits=1000" TargetMode="External"/><Relationship Id="rId990" Type="http://schemas.openxmlformats.org/officeDocument/2006/relationships/hyperlink" Target="https://www.nj.gov/cgi-bin/education/csg/15/csg1a.pl?string=OCHARTER&amp;maxhits=1000" TargetMode="External"/><Relationship Id="rId2257" Type="http://schemas.openxmlformats.org/officeDocument/2006/relationships/hyperlink" Target="https://www.nj.gov/cgi-bin/education/csg/15/csg1a.pl?string=CK-8K-80-400&amp;maxhits=1000" TargetMode="External"/><Relationship Id="rId2464" Type="http://schemas.openxmlformats.org/officeDocument/2006/relationships/hyperlink" Target="https://www.nj.gov/cgi-bin/education/csg/19/csg1a.pl?string=AK-6K-6&amp;maxhits=1000" TargetMode="External"/><Relationship Id="rId229" Type="http://schemas.openxmlformats.org/officeDocument/2006/relationships/hyperlink" Target="https://www.nj.gov/cgi-bin/education/csg/15/csg1a.pl?string=NK-12K-123500plus&amp;maxhits=1000" TargetMode="External"/><Relationship Id="rId436" Type="http://schemas.openxmlformats.org/officeDocument/2006/relationships/hyperlink" Target="https://www.nj.gov/cgi-bin/education/csg/15/csg1a.pl?string=NK-12K-123500plus&amp;maxhits=1000" TargetMode="External"/><Relationship Id="rId643" Type="http://schemas.openxmlformats.org/officeDocument/2006/relationships/hyperlink" Target="https://www.nj.gov/cgi-bin/education/csg/15/csg1a.pl?string=IK-12K-80-400&amp;maxhits=1000" TargetMode="External"/><Relationship Id="rId1066" Type="http://schemas.openxmlformats.org/officeDocument/2006/relationships/hyperlink" Target="https://www.nj.gov/cgi-bin/education/csg/15/csg1a.pl?string=NK-12K-123500plus&amp;maxhits=1000" TargetMode="External"/><Relationship Id="rId1273" Type="http://schemas.openxmlformats.org/officeDocument/2006/relationships/hyperlink" Target="https://www.nj.gov/cgi-bin/education/csg/15/csg1a.pl?string=GG9-127-129-12&amp;maxhits=1000" TargetMode="External"/><Relationship Id="rId1480" Type="http://schemas.openxmlformats.org/officeDocument/2006/relationships/hyperlink" Target="https://www.nj.gov/cgi-bin/education/csg/15/csg1a.pl?string=PCSSD&amp;maxhits=1000" TargetMode="External"/><Relationship Id="rId2117" Type="http://schemas.openxmlformats.org/officeDocument/2006/relationships/hyperlink" Target="https://www.nj.gov/cgi-bin/education/csg/15/csg1a.pl?string=EK-8K-8751plus&amp;maxhits=1000" TargetMode="External"/><Relationship Id="rId2324" Type="http://schemas.openxmlformats.org/officeDocument/2006/relationships/hyperlink" Target="https://www.nj.gov/cgi-bin/education/csg/14/csg1a.pl?string=FG7-127-129-12&amp;maxhits=1000" TargetMode="External"/><Relationship Id="rId850" Type="http://schemas.openxmlformats.org/officeDocument/2006/relationships/hyperlink" Target="https://www.nj.gov/cgi-bin/education/csg/15/csg1a.pl?string=NK-12K-123500plus&amp;maxhits=1000" TargetMode="External"/><Relationship Id="rId948" Type="http://schemas.openxmlformats.org/officeDocument/2006/relationships/hyperlink" Target="https://www.nj.gov/cgi-bin/education/csg/15/csg1a.pl?string=DK-8K-8401-750&amp;maxhits=1000" TargetMode="External"/><Relationship Id="rId1133" Type="http://schemas.openxmlformats.org/officeDocument/2006/relationships/hyperlink" Target="https://www.nj.gov/cgi-bin/education/csg/15/csg1a.pl?string=NK-12K-123500plus&amp;maxhits=1000" TargetMode="External"/><Relationship Id="rId1578" Type="http://schemas.openxmlformats.org/officeDocument/2006/relationships/hyperlink" Target="https://www.nj.gov/cgi-bin/education/csg/17/csg1a.pl?string=OCHARTER&amp;maxhits=1000" TargetMode="External"/><Relationship Id="rId1785" Type="http://schemas.openxmlformats.org/officeDocument/2006/relationships/hyperlink" Target="https://www.nj.gov/cgi-bin/education/csg/15/csg1a.pl?string=EK-8K-8751plus&amp;maxhits=1000" TargetMode="External"/><Relationship Id="rId1992" Type="http://schemas.openxmlformats.org/officeDocument/2006/relationships/hyperlink" Target="https://www.nj.gov/cgi-bin/education/csg/15/csg1a.pl?string=EK-8K-8751plus&amp;maxhits=1000" TargetMode="External"/><Relationship Id="rId77" Type="http://schemas.openxmlformats.org/officeDocument/2006/relationships/hyperlink" Target="https://www.nj.gov/cgi-bin/education/csg/15/csg1a.pl?string=AK-6K-6&amp;maxhits=1000" TargetMode="External"/><Relationship Id="rId503" Type="http://schemas.openxmlformats.org/officeDocument/2006/relationships/hyperlink" Target="https://www.nj.gov/cgi-bin/education/csg/15/csg1a.pl?string=NK-12K-123500plus&amp;maxhits=1000" TargetMode="External"/><Relationship Id="rId710" Type="http://schemas.openxmlformats.org/officeDocument/2006/relationships/hyperlink" Target="https://www.nj.gov/cgi-bin/education/csg/17/csg1a.pl?string=OCHARTER&amp;maxhits=1000" TargetMode="External"/><Relationship Id="rId808" Type="http://schemas.openxmlformats.org/officeDocument/2006/relationships/hyperlink" Target="https://www.nj.gov/cgi-bin/education/csg/19/csg1a.pl?string=AK-6K-6&amp;maxhits=1000" TargetMode="External"/><Relationship Id="rId1340" Type="http://schemas.openxmlformats.org/officeDocument/2006/relationships/hyperlink" Target="https://www.nj.gov/cgi-bin/education/csg/15/csg1a.pl?string=HK-12K-6&amp;maxhits=1000" TargetMode="External"/><Relationship Id="rId1438" Type="http://schemas.openxmlformats.org/officeDocument/2006/relationships/hyperlink" Target="https://www.nj.gov/cgi-bin/education/csg/15/csg1a.pl?string=MK-12K-121800-3500&amp;maxhits=1000" TargetMode="External"/><Relationship Id="rId1645" Type="http://schemas.openxmlformats.org/officeDocument/2006/relationships/hyperlink" Target="https://www.nj.gov/cgi-bin/education/csg/19/csg1a.pl?string=MK-12K-121800-3500&amp;maxhits=1000" TargetMode="External"/><Relationship Id="rId1200" Type="http://schemas.openxmlformats.org/officeDocument/2006/relationships/hyperlink" Target="https://www.nj.gov/cgi-bin/education/csg/15/csg1a.pl?string=NK-12K-123500plus&amp;maxhits=1000" TargetMode="External"/><Relationship Id="rId1852" Type="http://schemas.openxmlformats.org/officeDocument/2006/relationships/hyperlink" Target="https://www.nj.gov/cgi-bin/education/csg/15/csg1a.pl?string=IK-12K-80-400&amp;maxhits=1000" TargetMode="External"/><Relationship Id="rId1505" Type="http://schemas.openxmlformats.org/officeDocument/2006/relationships/hyperlink" Target="https://www.nj.gov/cgi-bin/education/csg/14/csg1a.pl?string=KK-12K-8751plus&amp;maxhits=1000" TargetMode="External"/><Relationship Id="rId1712" Type="http://schemas.openxmlformats.org/officeDocument/2006/relationships/hyperlink" Target="https://www.nj.gov/cgi-bin/education/csg/15/csg1a.pl?string=MK-12K-121800-3500&amp;maxhits=1000" TargetMode="External"/><Relationship Id="rId293" Type="http://schemas.openxmlformats.org/officeDocument/2006/relationships/hyperlink" Target="https://www.nj.gov/cgi-bin/education/csg/15/csg1a.pl?string=NK-12K-123500plus&amp;maxhits=1000" TargetMode="External"/><Relationship Id="rId2181" Type="http://schemas.openxmlformats.org/officeDocument/2006/relationships/hyperlink" Target="https://www.nj.gov/cgi-bin/education/csg/15/csg1a.pl?string=OCHARTER&amp;maxhits=1000" TargetMode="External"/><Relationship Id="rId153" Type="http://schemas.openxmlformats.org/officeDocument/2006/relationships/hyperlink" Target="https://www.nj.gov/cgi-bin/education/csg/15/csg1a.pl?string=EK-8K-8751plus&amp;maxhits=1000" TargetMode="External"/><Relationship Id="rId360" Type="http://schemas.openxmlformats.org/officeDocument/2006/relationships/hyperlink" Target="https://www.nj.gov/cgi-bin/education/csg/15/csg1a.pl?string=NK-12K-123500plus&amp;maxhits=1000" TargetMode="External"/><Relationship Id="rId598" Type="http://schemas.openxmlformats.org/officeDocument/2006/relationships/hyperlink" Target="https://www.nj.gov/cgi-bin/education/csg/15/csg1a.pl?string=CK-8K-80-400&amp;maxhits=1000" TargetMode="External"/><Relationship Id="rId2041" Type="http://schemas.openxmlformats.org/officeDocument/2006/relationships/hyperlink" Target="https://www.nj.gov/cgi-bin/education/csg/15/csg1a.pl?string=QCOUNTYVOC&amp;maxhits=1000" TargetMode="External"/><Relationship Id="rId2279" Type="http://schemas.openxmlformats.org/officeDocument/2006/relationships/hyperlink" Target="https://www.nj.gov/cgi-bin/education/csg/15/csg1a.pl?string=MK-12K-121800-3500&amp;maxhits=1000" TargetMode="External"/><Relationship Id="rId220" Type="http://schemas.openxmlformats.org/officeDocument/2006/relationships/hyperlink" Target="https://www.nj.gov/cgi-bin/education/csg/15/csg1a.pl?string=DK-8K-8401-750&amp;maxhits=1000" TargetMode="External"/><Relationship Id="rId458" Type="http://schemas.openxmlformats.org/officeDocument/2006/relationships/hyperlink" Target="https://www.nj.gov/cgi-bin/education/csg/15/csg1a.pl?string=EK-8K-8751plus&amp;maxhits=1000" TargetMode="External"/><Relationship Id="rId665" Type="http://schemas.openxmlformats.org/officeDocument/2006/relationships/hyperlink" Target="https://www.nj.gov/cgi-bin/education/csg/14/csg1a.pl?string=DK-8K-8401-750&amp;maxhits=1000" TargetMode="External"/><Relationship Id="rId872" Type="http://schemas.openxmlformats.org/officeDocument/2006/relationships/hyperlink" Target="https://www.nj.gov/cgi-bin/education/csg/15/csg1a.pl?string=LK-12K-120-1800&amp;maxhits=1000" TargetMode="External"/><Relationship Id="rId1088" Type="http://schemas.openxmlformats.org/officeDocument/2006/relationships/hyperlink" Target="https://www.nj.gov/cgi-bin/education/csg/15/csg1a.pl?string=AK-6K-6&amp;maxhits=1000" TargetMode="External"/><Relationship Id="rId1295" Type="http://schemas.openxmlformats.org/officeDocument/2006/relationships/hyperlink" Target="https://www.nj.gov/cgi-bin/education/csg/15/csg1a.pl?string=KK-12K-8751plus&amp;maxhits=1000" TargetMode="External"/><Relationship Id="rId2139" Type="http://schemas.openxmlformats.org/officeDocument/2006/relationships/hyperlink" Target="https://www.nj.gov/cgi-bin/education/csg/15/csg1a.pl?string=MK-12K-121800-3500&amp;maxhits=1000" TargetMode="External"/><Relationship Id="rId2346" Type="http://schemas.openxmlformats.org/officeDocument/2006/relationships/hyperlink" Target="https://www.nj.gov/cgi-bin/education/csg/17/csg1a.pl?string=OCHARTER&amp;maxhits=1000" TargetMode="External"/><Relationship Id="rId318" Type="http://schemas.openxmlformats.org/officeDocument/2006/relationships/hyperlink" Target="https://www.nj.gov/cgi-bin/education/csg/15/csg1a.pl?string=OCHARTER&amp;maxhits=1000" TargetMode="External"/><Relationship Id="rId525" Type="http://schemas.openxmlformats.org/officeDocument/2006/relationships/hyperlink" Target="https://www.nj.gov/cgi-bin/education/csg/15/csg1a.pl?string=OCHARTER&amp;maxhits=1000" TargetMode="External"/><Relationship Id="rId732" Type="http://schemas.openxmlformats.org/officeDocument/2006/relationships/hyperlink" Target="https://www.nj.gov/cgi-bin/education/csg/17/csg1a.pl?string=OCHARTER&amp;maxhits=1000" TargetMode="External"/><Relationship Id="rId1155" Type="http://schemas.openxmlformats.org/officeDocument/2006/relationships/hyperlink" Target="https://www.nj.gov/cgi-bin/education/csg/15/csg1a.pl?string=NK-12K-123500plus&amp;maxhits=1000" TargetMode="External"/><Relationship Id="rId1362" Type="http://schemas.openxmlformats.org/officeDocument/2006/relationships/hyperlink" Target="https://www.nj.gov/cgi-bin/education/csg/15/csg1a.pl?string=GG9-127-129-12&amp;maxhits=1000" TargetMode="External"/><Relationship Id="rId2206" Type="http://schemas.openxmlformats.org/officeDocument/2006/relationships/hyperlink" Target="https://www.nj.gov/cgi-bin/education/csg/15/csg1a.pl?string=IK-12K-80-400&amp;maxhits=1000" TargetMode="External"/><Relationship Id="rId2413" Type="http://schemas.openxmlformats.org/officeDocument/2006/relationships/hyperlink" Target="https://www.nj.gov/cgi-bin/education/csg/17/csg1a.pl?string=OCHARTER&amp;maxhits=1000" TargetMode="External"/><Relationship Id="rId99" Type="http://schemas.openxmlformats.org/officeDocument/2006/relationships/hyperlink" Target="https://www.nj.gov/cgi-bin/education/csg/15/csg1a.pl?string=LK-12K-120-1800&amp;maxhits=1000" TargetMode="External"/><Relationship Id="rId1015" Type="http://schemas.openxmlformats.org/officeDocument/2006/relationships/hyperlink" Target="https://www.nj.gov/cgi-bin/education/csg/15/csg1a.pl?string=NK-12K-123500plus&amp;maxhits=1000" TargetMode="External"/><Relationship Id="rId1222" Type="http://schemas.openxmlformats.org/officeDocument/2006/relationships/hyperlink" Target="https://www.nj.gov/cgi-bin/education/csg/15/csg1a.pl?string=LK-12K-120-1800&amp;maxhits=1000" TargetMode="External"/><Relationship Id="rId1667" Type="http://schemas.openxmlformats.org/officeDocument/2006/relationships/hyperlink" Target="https://www.nj.gov/cgi-bin/education/csg/15/csg1a.pl?string=JK-12K-8401-750&amp;maxhits=1000" TargetMode="External"/><Relationship Id="rId1874" Type="http://schemas.openxmlformats.org/officeDocument/2006/relationships/hyperlink" Target="https://www.nj.gov/cgi-bin/education/csg/15/csg1a.pl?string=CK-8K-80-400&amp;maxhits=1000" TargetMode="External"/><Relationship Id="rId1527" Type="http://schemas.openxmlformats.org/officeDocument/2006/relationships/hyperlink" Target="https://www.nj.gov/cgi-bin/education/csg/17/csg1a.pl?string=OCHARTER&amp;maxhits=1000" TargetMode="External"/><Relationship Id="rId1734" Type="http://schemas.openxmlformats.org/officeDocument/2006/relationships/hyperlink" Target="https://www.nj.gov/cgi-bin/education/csg/15/csg1a.pl?string=LK-12K-120-1800&amp;maxhits=1000" TargetMode="External"/><Relationship Id="rId1941" Type="http://schemas.openxmlformats.org/officeDocument/2006/relationships/hyperlink" Target="https://www.nj.gov/cgi-bin/education/csg/15/csg1a.pl?string=MK-12K-121800-3500&amp;maxhits=1000" TargetMode="External"/><Relationship Id="rId26" Type="http://schemas.openxmlformats.org/officeDocument/2006/relationships/hyperlink" Target="https://www.nj.gov/cgi-bin/education/csg/15/csg1a.pl?string=IK-12K-80-400&amp;maxhits=1000" TargetMode="External"/><Relationship Id="rId175" Type="http://schemas.openxmlformats.org/officeDocument/2006/relationships/hyperlink" Target="https://www.nj.gov/cgi-bin/education/csg/15/csg1a.pl?string=MK-12K-121800-3500&amp;maxhits=1000" TargetMode="External"/><Relationship Id="rId1801" Type="http://schemas.openxmlformats.org/officeDocument/2006/relationships/hyperlink" Target="https://www.nj.gov/cgi-bin/education/csg/15/csg1a.pl?string=IK-12K-80-400&amp;maxhits=1000" TargetMode="External"/><Relationship Id="rId382" Type="http://schemas.openxmlformats.org/officeDocument/2006/relationships/hyperlink" Target="https://www.nj.gov/cgi-bin/education/csg/15/csg1a.pl?string=JK-12K-8401-750&amp;maxhits=1000" TargetMode="External"/><Relationship Id="rId687" Type="http://schemas.openxmlformats.org/officeDocument/2006/relationships/hyperlink" Target="https://www.nj.gov/cgi-bin/education/csg/17/csg1a.pl?string=OCHARTER&amp;maxhits=1000" TargetMode="External"/><Relationship Id="rId2063" Type="http://schemas.openxmlformats.org/officeDocument/2006/relationships/hyperlink" Target="https://www.nj.gov/cgi-bin/education/csg/15/csg1a.pl?string=EK-8K-8751plus&amp;maxhits=1000" TargetMode="External"/><Relationship Id="rId2270" Type="http://schemas.openxmlformats.org/officeDocument/2006/relationships/hyperlink" Target="https://www.nj.gov/cgi-bin/education/csg/15/csg1a.pl?string=MK-12K-121800-3500&amp;maxhits=1000" TargetMode="External"/><Relationship Id="rId2368" Type="http://schemas.openxmlformats.org/officeDocument/2006/relationships/hyperlink" Target="https://www.nj.gov/cgi-bin/education/csg/17/csg1a.pl?string=OCHARTER&amp;maxhits=1000" TargetMode="External"/><Relationship Id="rId242" Type="http://schemas.openxmlformats.org/officeDocument/2006/relationships/hyperlink" Target="https://www.nj.gov/cgi-bin/education/csg/15/csg1a.pl?string=AK-6K-6&amp;maxhits=1000" TargetMode="External"/><Relationship Id="rId894" Type="http://schemas.openxmlformats.org/officeDocument/2006/relationships/hyperlink" Target="https://www.nj.gov/cgi-bin/education/csg/15/csg1a.pl?string=LK-12K-120-1800&amp;maxhits=1000" TargetMode="External"/><Relationship Id="rId1177" Type="http://schemas.openxmlformats.org/officeDocument/2006/relationships/hyperlink" Target="https://www.nj.gov/cgi-bin/education/csg/15/csg1a.pl?string=BK-8K-6&amp;maxhits=1000" TargetMode="External"/><Relationship Id="rId2130" Type="http://schemas.openxmlformats.org/officeDocument/2006/relationships/hyperlink" Target="https://www.nj.gov/cgi-bin/education/csg/15/csg1a.pl?string=QCOUNTYVOC&amp;maxhits=1000" TargetMode="External"/><Relationship Id="rId102" Type="http://schemas.openxmlformats.org/officeDocument/2006/relationships/hyperlink" Target="https://www.nj.gov/cgi-bin/education/csg/15/csg1a.pl?string=LK-12K-120-1800&amp;maxhits=1000" TargetMode="External"/><Relationship Id="rId547" Type="http://schemas.openxmlformats.org/officeDocument/2006/relationships/hyperlink" Target="https://www.nj.gov/cgi-bin/education/csg/15/csg1a.pl?string=EK-8K-8751plus&amp;maxhits=1000" TargetMode="External"/><Relationship Id="rId754" Type="http://schemas.openxmlformats.org/officeDocument/2006/relationships/hyperlink" Target="https://www.nj.gov/cgi-bin/education/csg/17/csg1a.pl?string=MK-12K-121800-3500&amp;maxhits=1000" TargetMode="External"/><Relationship Id="rId961" Type="http://schemas.openxmlformats.org/officeDocument/2006/relationships/hyperlink" Target="https://www.nj.gov/cgi-bin/education/csg/15/csg1a.pl?string=LK-12K-120-1800&amp;maxhits=1000" TargetMode="External"/><Relationship Id="rId1384" Type="http://schemas.openxmlformats.org/officeDocument/2006/relationships/hyperlink" Target="https://www.nj.gov/cgi-bin/education/csg/15/csg1a.pl?string=IK-12K-80-400&amp;maxhits=1000" TargetMode="External"/><Relationship Id="rId1591" Type="http://schemas.openxmlformats.org/officeDocument/2006/relationships/hyperlink" Target="https://www.nj.gov/cgi-bin/education/csg/19/csg1a.pl?string=JK-12K-8401-750&amp;maxhits=1000" TargetMode="External"/><Relationship Id="rId1689" Type="http://schemas.openxmlformats.org/officeDocument/2006/relationships/hyperlink" Target="https://www.nj.gov/cgi-bin/education/csg/15/csg1a.pl?string=LK-12K-120-1800&amp;maxhits=1000" TargetMode="External"/><Relationship Id="rId2228" Type="http://schemas.openxmlformats.org/officeDocument/2006/relationships/hyperlink" Target="https://www.nj.gov/cgi-bin/education/csg/15/csg1a.pl?string=NK-12K-123500plus&amp;maxhits=1000" TargetMode="External"/><Relationship Id="rId2435" Type="http://schemas.openxmlformats.org/officeDocument/2006/relationships/hyperlink" Target="https://www.nj.gov/cgi-bin/education/csg/19/csg1a.pl?string=EK-8K-8751plus&amp;maxhits=1000" TargetMode="External"/><Relationship Id="rId90" Type="http://schemas.openxmlformats.org/officeDocument/2006/relationships/hyperlink" Target="https://www.nj.gov/cgi-bin/education/csg/15/csg1a.pl?string=JK-12K-8401-750&amp;maxhits=1000" TargetMode="External"/><Relationship Id="rId407" Type="http://schemas.openxmlformats.org/officeDocument/2006/relationships/hyperlink" Target="https://www.nj.gov/cgi-bin/education/csg/15/csg1a.pl?string=EK-8K-8751plus&amp;maxhits=1000" TargetMode="External"/><Relationship Id="rId614" Type="http://schemas.openxmlformats.org/officeDocument/2006/relationships/hyperlink" Target="https://www.nj.gov/cgi-bin/education/csg/15/csg1a.pl?string=MK-12K-121800-3500&amp;maxhits=1000" TargetMode="External"/><Relationship Id="rId821" Type="http://schemas.openxmlformats.org/officeDocument/2006/relationships/hyperlink" Target="https://www.nj.gov/cgi-bin/education/csg/19/csg1a.pl?string=MK-12K-121800-3500&amp;maxhits=1000" TargetMode="External"/><Relationship Id="rId1037" Type="http://schemas.openxmlformats.org/officeDocument/2006/relationships/hyperlink" Target="https://www.nj.gov/cgi-bin/education/csg/15/csg1a.pl?string=AK-6K-6&amp;maxhits=1000" TargetMode="External"/><Relationship Id="rId1244" Type="http://schemas.openxmlformats.org/officeDocument/2006/relationships/hyperlink" Target="https://www.nj.gov/cgi-bin/education/csg/15/csg1a.pl?string=FG7-127-129-12&amp;maxhits=1000" TargetMode="External"/><Relationship Id="rId1451" Type="http://schemas.openxmlformats.org/officeDocument/2006/relationships/hyperlink" Target="https://www.nj.gov/cgi-bin/education/csg/15/csg1a.pl?string=MK-12K-121800-3500&amp;maxhits=1000" TargetMode="External"/><Relationship Id="rId1896" Type="http://schemas.openxmlformats.org/officeDocument/2006/relationships/hyperlink" Target="https://www.nj.gov/cgi-bin/education/csg/15/csg1a.pl?string=QCOUNTYVOC&amp;maxhits=1000" TargetMode="External"/><Relationship Id="rId919" Type="http://schemas.openxmlformats.org/officeDocument/2006/relationships/hyperlink" Target="https://www.nj.gov/cgi-bin/education/csg/15/csg1a.pl?string=MK-12K-121800-3500&amp;maxhits=1000" TargetMode="External"/><Relationship Id="rId1104" Type="http://schemas.openxmlformats.org/officeDocument/2006/relationships/hyperlink" Target="https://www.nj.gov/cgi-bin/education/csg/15/csg1a.pl?string=NK-12K-123500plus&amp;maxhits=1000" TargetMode="External"/><Relationship Id="rId1311" Type="http://schemas.openxmlformats.org/officeDocument/2006/relationships/hyperlink" Target="https://www.nj.gov/cgi-bin/education/csg/15/csg1a.pl?string=MK-12K-121800-3500&amp;maxhits=1000" TargetMode="External"/><Relationship Id="rId1549" Type="http://schemas.openxmlformats.org/officeDocument/2006/relationships/hyperlink" Target="https://www.nj.gov/cgi-bin/education/csg/17/csg1a.pl?string=OCHARTER&amp;maxhits=1000" TargetMode="External"/><Relationship Id="rId1756" Type="http://schemas.openxmlformats.org/officeDocument/2006/relationships/hyperlink" Target="https://www.nj.gov/cgi-bin/education/csg/15/csg1a.pl?string=LK-12K-120-1800&amp;maxhits=1000" TargetMode="External"/><Relationship Id="rId1963" Type="http://schemas.openxmlformats.org/officeDocument/2006/relationships/hyperlink" Target="https://www.nj.gov/cgi-bin/education/csg/15/csg1a.pl?string=OCHARTER&amp;maxhits=1000" TargetMode="External"/><Relationship Id="rId48" Type="http://schemas.openxmlformats.org/officeDocument/2006/relationships/hyperlink" Target="https://www.nj.gov/cgi-bin/education/csg/15/csg1a.pl?string=NK-12K-123500plus&amp;maxhits=1000" TargetMode="External"/><Relationship Id="rId1409" Type="http://schemas.openxmlformats.org/officeDocument/2006/relationships/hyperlink" Target="https://www.nj.gov/cgi-bin/education/csg/15/csg1a.pl?string=GG9-127-129-12&amp;maxhits=1000" TargetMode="External"/><Relationship Id="rId1616" Type="http://schemas.openxmlformats.org/officeDocument/2006/relationships/hyperlink" Target="https://www.nj.gov/cgi-bin/education/csg/19/csg1a.pl?string=NK-12K-123500plus&amp;maxhits=1000" TargetMode="External"/><Relationship Id="rId1823" Type="http://schemas.openxmlformats.org/officeDocument/2006/relationships/hyperlink" Target="https://www.nj.gov/cgi-bin/education/csg/15/csg1a.pl?string=OCHARTER&amp;maxhits=1000" TargetMode="External"/><Relationship Id="rId197" Type="http://schemas.openxmlformats.org/officeDocument/2006/relationships/hyperlink" Target="https://www.nj.gov/cgi-bin/education/csg/15/csg1a.pl?string=IK-12K-80-400&amp;maxhits=1000" TargetMode="External"/><Relationship Id="rId2085" Type="http://schemas.openxmlformats.org/officeDocument/2006/relationships/hyperlink" Target="https://www.nj.gov/cgi-bin/education/csg/15/csg1a.pl?string=NK-12K-123500plus&amp;maxhits=1000" TargetMode="External"/><Relationship Id="rId2292" Type="http://schemas.openxmlformats.org/officeDocument/2006/relationships/hyperlink" Target="https://www.nj.gov/cgi-bin/education/csg/15/csg1a.pl?string=AK-6K-6&amp;maxhits=1000" TargetMode="External"/><Relationship Id="rId264" Type="http://schemas.openxmlformats.org/officeDocument/2006/relationships/hyperlink" Target="https://www.nj.gov/cgi-bin/education/csg/15/csg1a.pl?string=OCHARTER&amp;maxhits=1000" TargetMode="External"/><Relationship Id="rId471" Type="http://schemas.openxmlformats.org/officeDocument/2006/relationships/hyperlink" Target="https://www.nj.gov/cgi-bin/education/csg/15/csg1a.pl?string=DK-8K-8401-750&amp;maxhits=1000" TargetMode="External"/><Relationship Id="rId2152" Type="http://schemas.openxmlformats.org/officeDocument/2006/relationships/hyperlink" Target="https://www.nj.gov/cgi-bin/education/csg/15/csg1a.pl?string=AK-6K-6&amp;maxhits=1000" TargetMode="External"/><Relationship Id="rId124" Type="http://schemas.openxmlformats.org/officeDocument/2006/relationships/hyperlink" Target="https://www.nj.gov/cgi-bin/education/csg/15/csg1a.pl?string=MK-12K-121800-3500&amp;maxhits=1000" TargetMode="External"/><Relationship Id="rId569" Type="http://schemas.openxmlformats.org/officeDocument/2006/relationships/hyperlink" Target="https://www.nj.gov/cgi-bin/education/csg/15/csg1a.pl?string=KK-12K-8751plus&amp;maxhits=1000" TargetMode="External"/><Relationship Id="rId776" Type="http://schemas.openxmlformats.org/officeDocument/2006/relationships/hyperlink" Target="https://www.nj.gov/cgi-bin/education/csg/19/csg1a.pl?string=DK-8K-8401-750&amp;maxhits=1000" TargetMode="External"/><Relationship Id="rId983" Type="http://schemas.openxmlformats.org/officeDocument/2006/relationships/hyperlink" Target="https://www.nj.gov/cgi-bin/education/csg/15/csg1a.pl?string=GG9-127-129-12&amp;maxhits=1000" TargetMode="External"/><Relationship Id="rId1199" Type="http://schemas.openxmlformats.org/officeDocument/2006/relationships/hyperlink" Target="https://www.nj.gov/cgi-bin/education/csg/15/csg1a.pl?string=OCHARTER&amp;maxhits=1000" TargetMode="External"/><Relationship Id="rId2457" Type="http://schemas.openxmlformats.org/officeDocument/2006/relationships/hyperlink" Target="https://www.nj.gov/cgi-bin/education/csg/19/csg1a.pl?string=NK-12K-123500plus&amp;maxhits=1000" TargetMode="External"/><Relationship Id="rId331" Type="http://schemas.openxmlformats.org/officeDocument/2006/relationships/hyperlink" Target="https://www.nj.gov/cgi-bin/education/csg/15/csg1a.pl?string=DK-8K-8401-750&amp;maxhits=1000" TargetMode="External"/><Relationship Id="rId429" Type="http://schemas.openxmlformats.org/officeDocument/2006/relationships/hyperlink" Target="https://www.nj.gov/cgi-bin/education/csg/15/csg1a.pl?string=NK-12K-123500plus&amp;maxhits=1000" TargetMode="External"/><Relationship Id="rId636" Type="http://schemas.openxmlformats.org/officeDocument/2006/relationships/hyperlink" Target="https://www.nj.gov/cgi-bin/education/csg/15/csg1a.pl?string=AK-6K-6&amp;maxhits=1000" TargetMode="External"/><Relationship Id="rId1059" Type="http://schemas.openxmlformats.org/officeDocument/2006/relationships/hyperlink" Target="https://www.nj.gov/cgi-bin/education/csg/15/csg1a.pl?string=NK-12K-123500plus&amp;maxhits=1000" TargetMode="External"/><Relationship Id="rId1266" Type="http://schemas.openxmlformats.org/officeDocument/2006/relationships/hyperlink" Target="https://www.nj.gov/cgi-bin/education/csg/15/csg1a.pl?string=EK-8K-8751plus&amp;maxhits=1000" TargetMode="External"/><Relationship Id="rId1473" Type="http://schemas.openxmlformats.org/officeDocument/2006/relationships/hyperlink" Target="https://www.nj.gov/cgi-bin/education/csg/15/csg1a.pl?string=KK-12K-8751plus&amp;maxhits=1000" TargetMode="External"/><Relationship Id="rId2012" Type="http://schemas.openxmlformats.org/officeDocument/2006/relationships/hyperlink" Target="https://www.nj.gov/cgi-bin/education/csg/15/csg1a.pl?string=NK-12K-123500plus&amp;maxhits=1000" TargetMode="External"/><Relationship Id="rId2317" Type="http://schemas.openxmlformats.org/officeDocument/2006/relationships/hyperlink" Target="https://www.nj.gov/cgi-bin/education/csg/14/csg1a.pl?string=CK-8K-80-400&amp;maxhits=1000" TargetMode="External"/><Relationship Id="rId843" Type="http://schemas.openxmlformats.org/officeDocument/2006/relationships/hyperlink" Target="https://www.nj.gov/cgi-bin/education/csg/15/csg1a.pl?string=EK-8K-8751plus&amp;maxhits=1000" TargetMode="External"/><Relationship Id="rId1126" Type="http://schemas.openxmlformats.org/officeDocument/2006/relationships/hyperlink" Target="https://www.nj.gov/cgi-bin/education/csg/15/csg1a.pl?string=AK-6K-6&amp;maxhits=1000" TargetMode="External"/><Relationship Id="rId1680" Type="http://schemas.openxmlformats.org/officeDocument/2006/relationships/hyperlink" Target="https://www.nj.gov/cgi-bin/education/csg/15/csg1a.pl?string=EK-8K-8751plus&amp;maxhits=1000" TargetMode="External"/><Relationship Id="rId1778" Type="http://schemas.openxmlformats.org/officeDocument/2006/relationships/hyperlink" Target="https://www.nj.gov/cgi-bin/education/csg/15/csg1a.pl?string=EK-8K-8751plus&amp;maxhits=1000" TargetMode="External"/><Relationship Id="rId1985" Type="http://schemas.openxmlformats.org/officeDocument/2006/relationships/hyperlink" Target="https://www.nj.gov/cgi-bin/education/csg/15/csg1a.pl?string=LK-12K-120-1800&amp;maxhits=1000" TargetMode="External"/><Relationship Id="rId703" Type="http://schemas.openxmlformats.org/officeDocument/2006/relationships/hyperlink" Target="https://www.nj.gov/cgi-bin/education/csg/17/csg1a.pl?string=OCHARTER&amp;maxhits=1000" TargetMode="External"/><Relationship Id="rId910" Type="http://schemas.openxmlformats.org/officeDocument/2006/relationships/hyperlink" Target="https://www.nj.gov/cgi-bin/education/csg/15/csg1a.pl?string=GG9-127-129-12&amp;maxhits=1000" TargetMode="External"/><Relationship Id="rId1333" Type="http://schemas.openxmlformats.org/officeDocument/2006/relationships/hyperlink" Target="https://www.nj.gov/cgi-bin/education/csg/15/csg1a.pl?string=NK-12K-123500plus&amp;maxhits=1000" TargetMode="External"/><Relationship Id="rId1540" Type="http://schemas.openxmlformats.org/officeDocument/2006/relationships/hyperlink" Target="https://www.nj.gov/cgi-bin/education/csg/17/csg1a.pl?string=OCHARTER&amp;maxhits=1000" TargetMode="External"/><Relationship Id="rId1638" Type="http://schemas.openxmlformats.org/officeDocument/2006/relationships/hyperlink" Target="https://www.nj.gov/cgi-bin/education/csg/19/csg1a.pl?string=IK-12K-80-400&amp;maxhits=1000" TargetMode="External"/><Relationship Id="rId1400" Type="http://schemas.openxmlformats.org/officeDocument/2006/relationships/hyperlink" Target="https://www.nj.gov/cgi-bin/education/csg/15/csg1a.pl?string=NK-12K-123500plus&amp;maxhits=1000" TargetMode="External"/><Relationship Id="rId1845" Type="http://schemas.openxmlformats.org/officeDocument/2006/relationships/hyperlink" Target="https://www.nj.gov/cgi-bin/education/csg/15/csg1a.pl?string=EK-8K-8751plus&amp;maxhits=1000" TargetMode="External"/><Relationship Id="rId1705" Type="http://schemas.openxmlformats.org/officeDocument/2006/relationships/hyperlink" Target="https://www.nj.gov/cgi-bin/education/csg/15/csg1a.pl?string=KK-12K-8751plus&amp;maxhits=1000" TargetMode="External"/><Relationship Id="rId1912" Type="http://schemas.openxmlformats.org/officeDocument/2006/relationships/hyperlink" Target="https://www.nj.gov/cgi-bin/education/csg/15/csg1a.pl?string=NK-12K-123500plus&amp;maxhits=1000" TargetMode="External"/><Relationship Id="rId286" Type="http://schemas.openxmlformats.org/officeDocument/2006/relationships/hyperlink" Target="https://www.nj.gov/cgi-bin/education/csg/15/csg1a.pl?string=PCSSD&amp;maxhits=1000" TargetMode="External"/><Relationship Id="rId493" Type="http://schemas.openxmlformats.org/officeDocument/2006/relationships/hyperlink" Target="https://www.nj.gov/cgi-bin/education/csg/15/csg1a.pl?string=EK-8K-8751plus&amp;maxhits=1000" TargetMode="External"/><Relationship Id="rId2174" Type="http://schemas.openxmlformats.org/officeDocument/2006/relationships/hyperlink" Target="https://www.nj.gov/cgi-bin/education/csg/15/csg1a.pl?string=FG7-127-129-12&amp;maxhits=1000" TargetMode="External"/><Relationship Id="rId2381" Type="http://schemas.openxmlformats.org/officeDocument/2006/relationships/hyperlink" Target="https://www.nj.gov/cgi-bin/education/csg/17/csg1a.pl?string=OCHARTER&amp;maxhits=1000" TargetMode="External"/><Relationship Id="rId146" Type="http://schemas.openxmlformats.org/officeDocument/2006/relationships/hyperlink" Target="https://www.nj.gov/cgi-bin/education/csg/15/csg1a.pl?string=EK-8K-8751plus&amp;maxhits=1000" TargetMode="External"/><Relationship Id="rId353" Type="http://schemas.openxmlformats.org/officeDocument/2006/relationships/hyperlink" Target="https://www.nj.gov/cgi-bin/education/csg/15/csg1a.pl?string=EK-8K-8751plus&amp;maxhits=1000" TargetMode="External"/><Relationship Id="rId560" Type="http://schemas.openxmlformats.org/officeDocument/2006/relationships/hyperlink" Target="https://www.nj.gov/cgi-bin/education/csg/15/csg1a.pl?string=IK-12K-80-400&amp;maxhits=1000" TargetMode="External"/><Relationship Id="rId798" Type="http://schemas.openxmlformats.org/officeDocument/2006/relationships/hyperlink" Target="https://www.nj.gov/cgi-bin/education/csg/19/csg1a.pl?string=NK-12K-123500plus&amp;maxhits=1000" TargetMode="External"/><Relationship Id="rId1190" Type="http://schemas.openxmlformats.org/officeDocument/2006/relationships/hyperlink" Target="https://www.nj.gov/cgi-bin/education/csg/15/csg1a.pl?string=NK-12K-123500plus&amp;maxhits=1000" TargetMode="External"/><Relationship Id="rId2034" Type="http://schemas.openxmlformats.org/officeDocument/2006/relationships/hyperlink" Target="https://www.nj.gov/cgi-bin/education/csg/15/csg1a.pl?string=NK-12K-123500plus&amp;maxhits=1000" TargetMode="External"/><Relationship Id="rId2241" Type="http://schemas.openxmlformats.org/officeDocument/2006/relationships/hyperlink" Target="https://www.nj.gov/cgi-bin/education/csg/15/csg1a.pl?string=DK-8K-8401-750&amp;maxhits=1000" TargetMode="External"/><Relationship Id="rId2479" Type="http://schemas.openxmlformats.org/officeDocument/2006/relationships/hyperlink" Target="https://www.nj.gov/cgi-bin/education/csg/19/csg1a.pl?string=DK-8K-8401-750&amp;maxhits=1000" TargetMode="External"/><Relationship Id="rId213" Type="http://schemas.openxmlformats.org/officeDocument/2006/relationships/hyperlink" Target="https://www.nj.gov/cgi-bin/education/csg/15/csg1a.pl?string=NK-12K-123500plus&amp;maxhits=1000" TargetMode="External"/><Relationship Id="rId420" Type="http://schemas.openxmlformats.org/officeDocument/2006/relationships/hyperlink" Target="https://www.nj.gov/cgi-bin/education/csg/15/csg1a.pl?string=EK-8K-8751plus&amp;maxhits=1000" TargetMode="External"/><Relationship Id="rId658" Type="http://schemas.openxmlformats.org/officeDocument/2006/relationships/hyperlink" Target="https://www.nj.gov/cgi-bin/education/csg/14/csg1a.pl?string=DK-8K-8401-750&amp;maxhits=1000" TargetMode="External"/><Relationship Id="rId865" Type="http://schemas.openxmlformats.org/officeDocument/2006/relationships/hyperlink" Target="https://www.nj.gov/cgi-bin/education/csg/15/csg1a.pl?string=EK-8K-8751plus&amp;maxhits=1000" TargetMode="External"/><Relationship Id="rId1050" Type="http://schemas.openxmlformats.org/officeDocument/2006/relationships/hyperlink" Target="https://www.nj.gov/cgi-bin/education/csg/15/csg1a.pl?string=DK-8K-8401-750&amp;maxhits=1000" TargetMode="External"/><Relationship Id="rId1288" Type="http://schemas.openxmlformats.org/officeDocument/2006/relationships/hyperlink" Target="https://www.nj.gov/cgi-bin/education/csg/15/csg1a.pl?string=EK-8K-8751plus&amp;maxhits=1000" TargetMode="External"/><Relationship Id="rId1495" Type="http://schemas.openxmlformats.org/officeDocument/2006/relationships/hyperlink" Target="https://www.nj.gov/cgi-bin/education/csg/14/csg1a.pl?string=AK-6K-6&amp;maxhits=1000" TargetMode="External"/><Relationship Id="rId2101" Type="http://schemas.openxmlformats.org/officeDocument/2006/relationships/hyperlink" Target="https://www.nj.gov/cgi-bin/education/csg/15/csg1a.pl?string=GG9-127-129-12&amp;maxhits=1000" TargetMode="External"/><Relationship Id="rId2339" Type="http://schemas.openxmlformats.org/officeDocument/2006/relationships/hyperlink" Target="https://www.nj.gov/cgi-bin/education/csg/17/csg1a.pl?string=OCHARTER&amp;maxhits=1000" TargetMode="External"/><Relationship Id="rId518" Type="http://schemas.openxmlformats.org/officeDocument/2006/relationships/hyperlink" Target="https://www.nj.gov/cgi-bin/education/csg/15/csg1a.pl?string=FG7-127-129-12&amp;maxhits=1000" TargetMode="External"/><Relationship Id="rId725" Type="http://schemas.openxmlformats.org/officeDocument/2006/relationships/hyperlink" Target="https://www.nj.gov/cgi-bin/education/csg/17/csg1a.pl?string=OCHARTER&amp;maxhits=1000" TargetMode="External"/><Relationship Id="rId932" Type="http://schemas.openxmlformats.org/officeDocument/2006/relationships/hyperlink" Target="https://www.nj.gov/cgi-bin/education/csg/15/csg1a.pl?string=EK-8K-8751plus&amp;maxhits=1000" TargetMode="External"/><Relationship Id="rId1148" Type="http://schemas.openxmlformats.org/officeDocument/2006/relationships/hyperlink" Target="https://www.nj.gov/cgi-bin/education/csg/15/csg1a.pl?string=OCHARTER&amp;maxhits=1000" TargetMode="External"/><Relationship Id="rId1355" Type="http://schemas.openxmlformats.org/officeDocument/2006/relationships/hyperlink" Target="https://www.nj.gov/cgi-bin/education/csg/15/csg1a.pl?string=MK-12K-121800-3500&amp;maxhits=1000" TargetMode="External"/><Relationship Id="rId1562" Type="http://schemas.openxmlformats.org/officeDocument/2006/relationships/hyperlink" Target="https://www.nj.gov/cgi-bin/education/csg/17/csg1a.pl?string=OCHARTER&amp;maxhits=1000" TargetMode="External"/><Relationship Id="rId2406" Type="http://schemas.openxmlformats.org/officeDocument/2006/relationships/hyperlink" Target="https://www.nj.gov/cgi-bin/education/csg/17/csg1a.pl?string=OCHARTER&amp;maxhits=1000" TargetMode="External"/><Relationship Id="rId1008" Type="http://schemas.openxmlformats.org/officeDocument/2006/relationships/hyperlink" Target="https://www.nj.gov/cgi-bin/education/csg/15/csg1a.pl?string=IK-12K-80-400&amp;maxhits=1000" TargetMode="External"/><Relationship Id="rId1215" Type="http://schemas.openxmlformats.org/officeDocument/2006/relationships/hyperlink" Target="https://www.nj.gov/cgi-bin/education/csg/15/csg1a.pl?string=NK-12K-123500plus&amp;maxhits=1000" TargetMode="External"/><Relationship Id="rId1422" Type="http://schemas.openxmlformats.org/officeDocument/2006/relationships/hyperlink" Target="https://www.nj.gov/cgi-bin/education/csg/15/csg1a.pl?string=CK-8K-80-400&amp;maxhits=1000" TargetMode="External"/><Relationship Id="rId1867" Type="http://schemas.openxmlformats.org/officeDocument/2006/relationships/hyperlink" Target="https://www.nj.gov/cgi-bin/education/csg/15/csg1a.pl?string=IK-12K-80-400&amp;maxhits=1000" TargetMode="External"/><Relationship Id="rId61" Type="http://schemas.openxmlformats.org/officeDocument/2006/relationships/hyperlink" Target="https://www.nj.gov/cgi-bin/education/csg/15/csg1a.pl?string=KK-12K-8751plus&amp;maxhits=1000" TargetMode="External"/><Relationship Id="rId1727" Type="http://schemas.openxmlformats.org/officeDocument/2006/relationships/hyperlink" Target="https://www.nj.gov/cgi-bin/education/csg/15/csg1a.pl?string=GG9-127-129-12&amp;maxhits=1000" TargetMode="External"/><Relationship Id="rId1934" Type="http://schemas.openxmlformats.org/officeDocument/2006/relationships/hyperlink" Target="https://www.nj.gov/cgi-bin/education/csg/15/csg1a.pl?string=FG7-127-129-12&amp;maxhits=1000" TargetMode="External"/><Relationship Id="rId19" Type="http://schemas.openxmlformats.org/officeDocument/2006/relationships/hyperlink" Target="https://www.nj.gov/cgi-bin/education/csg/15/csg1a.pl?string=JK-12K-8401-750&amp;maxhits=1000" TargetMode="External"/><Relationship Id="rId2196" Type="http://schemas.openxmlformats.org/officeDocument/2006/relationships/hyperlink" Target="https://www.nj.gov/cgi-bin/education/csg/15/csg1a.pl?string=LK-12K-120-1800&amp;maxhits=1000" TargetMode="External"/><Relationship Id="rId168" Type="http://schemas.openxmlformats.org/officeDocument/2006/relationships/hyperlink" Target="https://www.nj.gov/cgi-bin/education/csg/15/csg1a.pl?string=GG9-127-129-12&amp;maxhits=1000" TargetMode="External"/><Relationship Id="rId375" Type="http://schemas.openxmlformats.org/officeDocument/2006/relationships/hyperlink" Target="https://www.nj.gov/cgi-bin/education/csg/15/csg1a.pl?string=JK-12K-8401-750&amp;maxhits=1000" TargetMode="External"/><Relationship Id="rId582" Type="http://schemas.openxmlformats.org/officeDocument/2006/relationships/hyperlink" Target="https://www.nj.gov/cgi-bin/education/csg/15/csg1a.pl?string=JK-12K-8401-750&amp;maxhits=1000" TargetMode="External"/><Relationship Id="rId2056" Type="http://schemas.openxmlformats.org/officeDocument/2006/relationships/hyperlink" Target="https://www.nj.gov/cgi-bin/education/csg/15/csg1a.pl?string=OCHARTER&amp;maxhits=1000" TargetMode="External"/><Relationship Id="rId2263" Type="http://schemas.openxmlformats.org/officeDocument/2006/relationships/hyperlink" Target="https://www.nj.gov/cgi-bin/education/csg/15/csg1a.pl?string=GG9-127-129-12&amp;maxhits=1000" TargetMode="External"/><Relationship Id="rId2470" Type="http://schemas.openxmlformats.org/officeDocument/2006/relationships/hyperlink" Target="https://www.nj.gov/cgi-bin/education/csg/19/csg1a.pl?string=JK-12K-8401-750&amp;maxhits=1000" TargetMode="External"/><Relationship Id="rId3" Type="http://schemas.openxmlformats.org/officeDocument/2006/relationships/hyperlink" Target="https://www.nj.gov/cgi-bin/education/csg/15/csg1a.pl?string=PCSSD&amp;maxhits=1000" TargetMode="External"/><Relationship Id="rId235" Type="http://schemas.openxmlformats.org/officeDocument/2006/relationships/hyperlink" Target="https://www.nj.gov/cgi-bin/education/csg/15/csg1a.pl?string=LK-12K-120-1800&amp;maxhits=1000" TargetMode="External"/><Relationship Id="rId442" Type="http://schemas.openxmlformats.org/officeDocument/2006/relationships/hyperlink" Target="https://www.nj.gov/cgi-bin/education/csg/15/csg1a.pl?string=EK-8K-8751plus&amp;maxhits=1000" TargetMode="External"/><Relationship Id="rId887" Type="http://schemas.openxmlformats.org/officeDocument/2006/relationships/hyperlink" Target="https://www.nj.gov/cgi-bin/education/csg/15/csg1a.pl?string=JK-12K-8401-750&amp;maxhits=1000" TargetMode="External"/><Relationship Id="rId1072" Type="http://schemas.openxmlformats.org/officeDocument/2006/relationships/hyperlink" Target="https://www.nj.gov/cgi-bin/education/csg/15/csg1a.pl?string=OCHARTER&amp;maxhits=1000" TargetMode="External"/><Relationship Id="rId2123" Type="http://schemas.openxmlformats.org/officeDocument/2006/relationships/hyperlink" Target="https://www.nj.gov/cgi-bin/education/csg/15/csg1a.pl?string=KK-12K-8751plus&amp;maxhits=1000" TargetMode="External"/><Relationship Id="rId2330" Type="http://schemas.openxmlformats.org/officeDocument/2006/relationships/hyperlink" Target="https://www.nj.gov/cgi-bin/education/csg/14/csg1a.pl?string=JK-12K-8401-750&amp;maxhits=1000" TargetMode="External"/><Relationship Id="rId302" Type="http://schemas.openxmlformats.org/officeDocument/2006/relationships/hyperlink" Target="https://www.nj.gov/cgi-bin/education/csg/15/csg1a.pl?string=AK-6K-6&amp;maxhits=1000" TargetMode="External"/><Relationship Id="rId747" Type="http://schemas.openxmlformats.org/officeDocument/2006/relationships/hyperlink" Target="https://www.nj.gov/cgi-bin/education/csg/17/csg1a.pl?string=OCHARTER&amp;maxhits=1000" TargetMode="External"/><Relationship Id="rId954" Type="http://schemas.openxmlformats.org/officeDocument/2006/relationships/hyperlink" Target="https://www.nj.gov/cgi-bin/education/csg/15/csg1a.pl?string=EK-8K-8751plus&amp;maxhits=1000" TargetMode="External"/><Relationship Id="rId1377" Type="http://schemas.openxmlformats.org/officeDocument/2006/relationships/hyperlink" Target="https://www.nj.gov/cgi-bin/education/csg/15/csg1a.pl?string=IK-12K-80-400&amp;maxhits=1000" TargetMode="External"/><Relationship Id="rId1584" Type="http://schemas.openxmlformats.org/officeDocument/2006/relationships/hyperlink" Target="https://www.nj.gov/cgi-bin/education/csg/17/csg1a.pl?string=OCHARTER&amp;maxhits=1000" TargetMode="External"/><Relationship Id="rId1791" Type="http://schemas.openxmlformats.org/officeDocument/2006/relationships/hyperlink" Target="https://www.nj.gov/cgi-bin/education/csg/15/csg1a.pl?string=GG9-127-129-12&amp;maxhits=1000" TargetMode="External"/><Relationship Id="rId2428" Type="http://schemas.openxmlformats.org/officeDocument/2006/relationships/hyperlink" Target="https://www.nj.gov/cgi-bin/education/csg/19/csg1a.pl?string=EK-8K-8751plus&amp;maxhits=1000" TargetMode="External"/><Relationship Id="rId83" Type="http://schemas.openxmlformats.org/officeDocument/2006/relationships/hyperlink" Target="https://www.nj.gov/cgi-bin/education/csg/15/csg1a.pl?string=MK-12K-121800-3500&amp;maxhits=1000" TargetMode="External"/><Relationship Id="rId607" Type="http://schemas.openxmlformats.org/officeDocument/2006/relationships/hyperlink" Target="https://www.nj.gov/cgi-bin/education/csg/15/csg1a.pl?string=GG9-127-129-12&amp;maxhits=1000" TargetMode="External"/><Relationship Id="rId814" Type="http://schemas.openxmlformats.org/officeDocument/2006/relationships/hyperlink" Target="https://www.nj.gov/cgi-bin/education/csg/19/csg1a.pl?string=JK-12K-8401-750&amp;maxhits=1000" TargetMode="External"/><Relationship Id="rId1237" Type="http://schemas.openxmlformats.org/officeDocument/2006/relationships/hyperlink" Target="https://www.nj.gov/cgi-bin/education/csg/15/csg1a.pl?string=EK-8K-8751plus&amp;maxhits=1000" TargetMode="External"/><Relationship Id="rId1444" Type="http://schemas.openxmlformats.org/officeDocument/2006/relationships/hyperlink" Target="https://www.nj.gov/cgi-bin/education/csg/15/csg1a.pl?string=NK-12K-123500plus&amp;maxhits=1000" TargetMode="External"/><Relationship Id="rId1651" Type="http://schemas.openxmlformats.org/officeDocument/2006/relationships/hyperlink" Target="https://www.nj.gov/cgi-bin/education/csg/19/csg1a.pl?string=DK-8K-8401-750&amp;maxhits=1000" TargetMode="External"/><Relationship Id="rId1889" Type="http://schemas.openxmlformats.org/officeDocument/2006/relationships/hyperlink" Target="https://www.nj.gov/cgi-bin/education/csg/15/csg1a.pl?string=OCHARTER&amp;maxhits=1000" TargetMode="External"/><Relationship Id="rId1304" Type="http://schemas.openxmlformats.org/officeDocument/2006/relationships/hyperlink" Target="https://www.nj.gov/cgi-bin/education/csg/15/csg1a.pl?string=JK-12K-8401-750&amp;maxhits=1000" TargetMode="External"/><Relationship Id="rId1511" Type="http://schemas.openxmlformats.org/officeDocument/2006/relationships/hyperlink" Target="https://www.nj.gov/cgi-bin/education/csg/17/csg1a.pl?string=OCHARTER&amp;maxhits=1000" TargetMode="External"/><Relationship Id="rId1749" Type="http://schemas.openxmlformats.org/officeDocument/2006/relationships/hyperlink" Target="https://www.nj.gov/cgi-bin/education/csg/15/csg1a.pl?string=HK-12K-6&amp;maxhits=1000" TargetMode="External"/><Relationship Id="rId1956" Type="http://schemas.openxmlformats.org/officeDocument/2006/relationships/hyperlink" Target="https://www.nj.gov/cgi-bin/education/csg/15/csg1a.pl?string=AK-6K-6&amp;maxhits=1000" TargetMode="External"/><Relationship Id="rId1609" Type="http://schemas.openxmlformats.org/officeDocument/2006/relationships/hyperlink" Target="https://www.nj.gov/cgi-bin/education/csg/19/csg1a.pl?string=MK-12K-121800-3500&amp;maxhits=1000" TargetMode="External"/><Relationship Id="rId1816" Type="http://schemas.openxmlformats.org/officeDocument/2006/relationships/hyperlink" Target="https://www.nj.gov/cgi-bin/education/csg/15/csg1a.pl?string=QCOUNTYVOC&amp;maxhits=1000" TargetMode="External"/><Relationship Id="rId10" Type="http://schemas.openxmlformats.org/officeDocument/2006/relationships/hyperlink" Target="https://www.nj.gov/cgi-bin/education/csg/15/csg1a.pl?string=IK-12K-80-400&amp;maxhits=1000" TargetMode="External"/><Relationship Id="rId397" Type="http://schemas.openxmlformats.org/officeDocument/2006/relationships/hyperlink" Target="https://www.nj.gov/cgi-bin/education/csg/15/csg1a.pl?string=MK-12K-121800-3500&amp;maxhits=1000" TargetMode="External"/><Relationship Id="rId2078" Type="http://schemas.openxmlformats.org/officeDocument/2006/relationships/hyperlink" Target="https://www.nj.gov/cgi-bin/education/csg/15/csg1a.pl?string=LK-12K-120-1800&amp;maxhits=1000" TargetMode="External"/><Relationship Id="rId2285" Type="http://schemas.openxmlformats.org/officeDocument/2006/relationships/hyperlink" Target="https://www.nj.gov/cgi-bin/education/csg/15/csg1a.pl?string=QCOUNTYVOC&amp;maxhits=1000" TargetMode="External"/><Relationship Id="rId257" Type="http://schemas.openxmlformats.org/officeDocument/2006/relationships/hyperlink" Target="https://www.nj.gov/cgi-bin/education/csg/15/csg1a.pl?string=OCHARTER&amp;maxhits=1000" TargetMode="External"/><Relationship Id="rId464" Type="http://schemas.openxmlformats.org/officeDocument/2006/relationships/hyperlink" Target="https://www.nj.gov/cgi-bin/education/csg/15/csg1a.pl?string=IK-12K-80-400&amp;maxhits=1000" TargetMode="External"/><Relationship Id="rId1094" Type="http://schemas.openxmlformats.org/officeDocument/2006/relationships/hyperlink" Target="https://www.nj.gov/cgi-bin/education/csg/15/csg1a.pl?string=OCHARTER&amp;maxhits=1000" TargetMode="External"/><Relationship Id="rId2145" Type="http://schemas.openxmlformats.org/officeDocument/2006/relationships/hyperlink" Target="https://www.nj.gov/cgi-bin/education/csg/15/csg1a.pl?string=NK-12K-123500plus&amp;maxhits=1000" TargetMode="External"/><Relationship Id="rId117" Type="http://schemas.openxmlformats.org/officeDocument/2006/relationships/hyperlink" Target="https://www.nj.gov/cgi-bin/education/csg/15/csg1a.pl?string=KK-12K-8751plus&amp;maxhits=1000" TargetMode="External"/><Relationship Id="rId671" Type="http://schemas.openxmlformats.org/officeDocument/2006/relationships/hyperlink" Target="https://www.nj.gov/cgi-bin/education/csg/14/csg1a.pl?string=MK-12K-121800-3500&amp;maxhits=1000" TargetMode="External"/><Relationship Id="rId769" Type="http://schemas.openxmlformats.org/officeDocument/2006/relationships/hyperlink" Target="https://www.nj.gov/cgi-bin/education/csg/19/csg1a.pl?string=EK-8K-8751plus&amp;maxhits=1000" TargetMode="External"/><Relationship Id="rId976" Type="http://schemas.openxmlformats.org/officeDocument/2006/relationships/hyperlink" Target="https://www.nj.gov/cgi-bin/education/csg/15/csg1a.pl?string=CK-8K-80-400&amp;maxhits=1000" TargetMode="External"/><Relationship Id="rId1399" Type="http://schemas.openxmlformats.org/officeDocument/2006/relationships/hyperlink" Target="https://www.nj.gov/cgi-bin/education/csg/15/csg1a.pl?string=LK-12K-120-1800&amp;maxhits=1000" TargetMode="External"/><Relationship Id="rId2352" Type="http://schemas.openxmlformats.org/officeDocument/2006/relationships/hyperlink" Target="https://www.nj.gov/cgi-bin/education/csg/17/csg1a.pl?string=OCHARTER&amp;maxhits=1000" TargetMode="External"/><Relationship Id="rId324" Type="http://schemas.openxmlformats.org/officeDocument/2006/relationships/hyperlink" Target="https://www.nj.gov/cgi-bin/education/csg/15/csg1a.pl?string=OCHARTER&amp;maxhits=1000" TargetMode="External"/><Relationship Id="rId531" Type="http://schemas.openxmlformats.org/officeDocument/2006/relationships/hyperlink" Target="https://www.nj.gov/cgi-bin/education/csg/15/csg1a.pl?string=DK-8K-8401-750&amp;maxhits=1000" TargetMode="External"/><Relationship Id="rId629" Type="http://schemas.openxmlformats.org/officeDocument/2006/relationships/hyperlink" Target="https://www.nj.gov/cgi-bin/education/csg/15/csg1a.pl?string=QCOUNTYVOC&amp;maxhits=1000" TargetMode="External"/><Relationship Id="rId1161" Type="http://schemas.openxmlformats.org/officeDocument/2006/relationships/hyperlink" Target="https://www.nj.gov/cgi-bin/education/csg/15/csg1a.pl?string=IK-12K-80-400&amp;maxhits=1000" TargetMode="External"/><Relationship Id="rId1259" Type="http://schemas.openxmlformats.org/officeDocument/2006/relationships/hyperlink" Target="https://www.nj.gov/cgi-bin/education/csg/15/csg1a.pl?string=CK-8K-80-400&amp;maxhits=1000" TargetMode="External"/><Relationship Id="rId1466" Type="http://schemas.openxmlformats.org/officeDocument/2006/relationships/hyperlink" Target="https://www.nj.gov/cgi-bin/education/csg/15/csg1a.pl?string=AK-6K-6&amp;maxhits=1000" TargetMode="External"/><Relationship Id="rId2005" Type="http://schemas.openxmlformats.org/officeDocument/2006/relationships/hyperlink" Target="https://www.nj.gov/cgi-bin/education/csg/15/csg1a.pl?string=BK-8K-6&amp;maxhits=1000" TargetMode="External"/><Relationship Id="rId2212" Type="http://schemas.openxmlformats.org/officeDocument/2006/relationships/hyperlink" Target="https://www.nj.gov/cgi-bin/education/csg/15/csg1a.pl?string=IK-12K-80-400&amp;maxhits=1000" TargetMode="External"/><Relationship Id="rId836" Type="http://schemas.openxmlformats.org/officeDocument/2006/relationships/hyperlink" Target="https://www.nj.gov/cgi-bin/education/csg/15/csg1a.pl?string=DK-8K-8401-750&amp;maxhits=1000" TargetMode="External"/><Relationship Id="rId1021" Type="http://schemas.openxmlformats.org/officeDocument/2006/relationships/hyperlink" Target="https://www.nj.gov/cgi-bin/education/csg/15/csg1a.pl?string=EK-8K-8751plus&amp;maxhits=1000" TargetMode="External"/><Relationship Id="rId1119" Type="http://schemas.openxmlformats.org/officeDocument/2006/relationships/hyperlink" Target="https://www.nj.gov/cgi-bin/education/csg/15/csg1a.pl?string=KK-12K-8751plus&amp;maxhits=1000" TargetMode="External"/><Relationship Id="rId1673" Type="http://schemas.openxmlformats.org/officeDocument/2006/relationships/hyperlink" Target="https://www.nj.gov/cgi-bin/education/csg/15/csg1a.pl?string=EK-8K-8751plus&amp;maxhits=1000" TargetMode="External"/><Relationship Id="rId1880" Type="http://schemas.openxmlformats.org/officeDocument/2006/relationships/hyperlink" Target="https://www.nj.gov/cgi-bin/education/csg/15/csg1a.pl?string=JK-12K-8401-750&amp;maxhits=1000" TargetMode="External"/><Relationship Id="rId1978" Type="http://schemas.openxmlformats.org/officeDocument/2006/relationships/hyperlink" Target="https://www.nj.gov/cgi-bin/education/csg/15/csg1a.pl?string=NK-12K-123500plus&amp;maxhits=1000" TargetMode="External"/><Relationship Id="rId903" Type="http://schemas.openxmlformats.org/officeDocument/2006/relationships/hyperlink" Target="https://www.nj.gov/cgi-bin/education/csg/15/csg1a.pl?string=EK-8K-8751plus&amp;maxhits=1000" TargetMode="External"/><Relationship Id="rId1326" Type="http://schemas.openxmlformats.org/officeDocument/2006/relationships/hyperlink" Target="https://www.nj.gov/cgi-bin/education/csg/15/csg1a.pl?string=NK-12K-123500plus&amp;maxhits=1000" TargetMode="External"/><Relationship Id="rId1533" Type="http://schemas.openxmlformats.org/officeDocument/2006/relationships/hyperlink" Target="https://www.nj.gov/cgi-bin/education/csg/17/csg1a.pl?string=OCHARTER&amp;maxhits=1000" TargetMode="External"/><Relationship Id="rId1740" Type="http://schemas.openxmlformats.org/officeDocument/2006/relationships/hyperlink" Target="https://www.nj.gov/cgi-bin/education/csg/15/csg1a.pl?string=LK-12K-120-1800&amp;maxhits=1000" TargetMode="External"/><Relationship Id="rId32" Type="http://schemas.openxmlformats.org/officeDocument/2006/relationships/hyperlink" Target="https://www.nj.gov/cgi-bin/education/csg/15/csg1a.pl?string=MK-12K-121800-3500&amp;maxhits=1000" TargetMode="External"/><Relationship Id="rId1600" Type="http://schemas.openxmlformats.org/officeDocument/2006/relationships/hyperlink" Target="https://www.nj.gov/cgi-bin/education/csg/19/csg1a.pl?string=EK-8K-8751plus&amp;maxhits=1000" TargetMode="External"/><Relationship Id="rId1838" Type="http://schemas.openxmlformats.org/officeDocument/2006/relationships/hyperlink" Target="https://www.nj.gov/cgi-bin/education/csg/15/csg1a.pl?string=MK-12K-121800-3500&amp;maxhits=1000" TargetMode="External"/><Relationship Id="rId181" Type="http://schemas.openxmlformats.org/officeDocument/2006/relationships/hyperlink" Target="https://www.nj.gov/cgi-bin/education/csg/15/csg1a.pl?string=OCHARTER&amp;maxhits=1000" TargetMode="External"/><Relationship Id="rId1905" Type="http://schemas.openxmlformats.org/officeDocument/2006/relationships/hyperlink" Target="https://www.nj.gov/cgi-bin/education/csg/15/csg1a.pl?string=NK-12K-123500plus&amp;maxhits=1000" TargetMode="External"/><Relationship Id="rId279" Type="http://schemas.openxmlformats.org/officeDocument/2006/relationships/hyperlink" Target="https://www.nj.gov/cgi-bin/education/csg/15/csg1a.pl?string=FG7-127-129-12&amp;maxhits=1000" TargetMode="External"/><Relationship Id="rId486" Type="http://schemas.openxmlformats.org/officeDocument/2006/relationships/hyperlink" Target="https://www.nj.gov/cgi-bin/education/csg/15/csg1a.pl?string=DK-8K-8401-750&amp;maxhits=1000" TargetMode="External"/><Relationship Id="rId693" Type="http://schemas.openxmlformats.org/officeDocument/2006/relationships/hyperlink" Target="https://www.nj.gov/cgi-bin/education/csg/17/csg1a.pl?string=OCHARTER&amp;maxhits=1000" TargetMode="External"/><Relationship Id="rId2167" Type="http://schemas.openxmlformats.org/officeDocument/2006/relationships/hyperlink" Target="https://www.nj.gov/cgi-bin/education/csg/15/csg1a.pl?string=AK-6K-6&amp;maxhits=1000" TargetMode="External"/><Relationship Id="rId2374" Type="http://schemas.openxmlformats.org/officeDocument/2006/relationships/hyperlink" Target="https://www.nj.gov/cgi-bin/education/csg/17/csg1a.pl?string=OCHARTER&amp;maxhits=1000" TargetMode="External"/><Relationship Id="rId139" Type="http://schemas.openxmlformats.org/officeDocument/2006/relationships/hyperlink" Target="https://www.nj.gov/cgi-bin/education/csg/15/csg1a.pl?string=IK-12K-80-400&amp;maxhits=1000" TargetMode="External"/><Relationship Id="rId346" Type="http://schemas.openxmlformats.org/officeDocument/2006/relationships/hyperlink" Target="https://www.nj.gov/cgi-bin/education/csg/15/csg1a.pl?string=GG9-127-129-12&amp;maxhits=1000" TargetMode="External"/><Relationship Id="rId553" Type="http://schemas.openxmlformats.org/officeDocument/2006/relationships/hyperlink" Target="https://www.nj.gov/cgi-bin/education/csg/15/csg1a.pl?string=MK-12K-121800-3500&amp;maxhits=1000" TargetMode="External"/><Relationship Id="rId760" Type="http://schemas.openxmlformats.org/officeDocument/2006/relationships/hyperlink" Target="https://www.nj.gov/cgi-bin/education/csg/17/csg1a.pl?string=JK-12K-8401-750&amp;maxhits=1000" TargetMode="External"/><Relationship Id="rId998" Type="http://schemas.openxmlformats.org/officeDocument/2006/relationships/hyperlink" Target="https://www.nj.gov/cgi-bin/education/csg/15/csg1a.pl?string=OCHARTER&amp;maxhits=1000" TargetMode="External"/><Relationship Id="rId1183" Type="http://schemas.openxmlformats.org/officeDocument/2006/relationships/hyperlink" Target="https://www.nj.gov/cgi-bin/education/csg/15/csg1a.pl?string=DK-8K-8401-750&amp;maxhits=1000" TargetMode="External"/><Relationship Id="rId1390" Type="http://schemas.openxmlformats.org/officeDocument/2006/relationships/hyperlink" Target="https://www.nj.gov/cgi-bin/education/csg/15/csg1a.pl?string=JK-12K-8401-750&amp;maxhits=1000" TargetMode="External"/><Relationship Id="rId2027" Type="http://schemas.openxmlformats.org/officeDocument/2006/relationships/hyperlink" Target="https://www.nj.gov/cgi-bin/education/csg/15/csg1a.pl?string=OCHARTER&amp;maxhits=1000" TargetMode="External"/><Relationship Id="rId2234" Type="http://schemas.openxmlformats.org/officeDocument/2006/relationships/hyperlink" Target="https://www.nj.gov/cgi-bin/education/csg/15/csg1a.pl?string=OCHARTER&amp;maxhits=1000" TargetMode="External"/><Relationship Id="rId2441" Type="http://schemas.openxmlformats.org/officeDocument/2006/relationships/hyperlink" Target="https://www.nj.gov/cgi-bin/education/csg/19/csg1a.pl?string=NK-12K-123500plus&amp;maxhits=1000" TargetMode="External"/><Relationship Id="rId206" Type="http://schemas.openxmlformats.org/officeDocument/2006/relationships/hyperlink" Target="https://www.nj.gov/cgi-bin/education/csg/15/csg1a.pl?string=MK-12K-121800-3500&amp;maxhits=1000" TargetMode="External"/><Relationship Id="rId413" Type="http://schemas.openxmlformats.org/officeDocument/2006/relationships/hyperlink" Target="https://www.nj.gov/cgi-bin/education/csg/15/csg1a.pl?string=GG9-127-129-12&amp;maxhits=1000" TargetMode="External"/><Relationship Id="rId858" Type="http://schemas.openxmlformats.org/officeDocument/2006/relationships/hyperlink" Target="https://www.nj.gov/cgi-bin/education/csg/15/csg1a.pl?string=PCSSD&amp;maxhits=1000" TargetMode="External"/><Relationship Id="rId1043" Type="http://schemas.openxmlformats.org/officeDocument/2006/relationships/hyperlink" Target="https://www.nj.gov/cgi-bin/education/csg/15/csg1a.pl?string=OCHARTER&amp;maxhits=1000" TargetMode="External"/><Relationship Id="rId1488" Type="http://schemas.openxmlformats.org/officeDocument/2006/relationships/hyperlink" Target="https://www.nj.gov/cgi-bin/education/csg/14/csg1a.pl?string=EK-8K-8751plus&amp;maxhits=1000" TargetMode="External"/><Relationship Id="rId1695" Type="http://schemas.openxmlformats.org/officeDocument/2006/relationships/hyperlink" Target="https://www.nj.gov/cgi-bin/education/csg/15/csg1a.pl?string=DK-8K-8401-750&amp;maxhits=1000" TargetMode="External"/><Relationship Id="rId620" Type="http://schemas.openxmlformats.org/officeDocument/2006/relationships/hyperlink" Target="https://www.nj.gov/cgi-bin/education/csg/15/csg1a.pl?string=OCHARTER&amp;maxhits=1000" TargetMode="External"/><Relationship Id="rId718" Type="http://schemas.openxmlformats.org/officeDocument/2006/relationships/hyperlink" Target="https://www.nj.gov/cgi-bin/education/csg/17/csg1a.pl?string=OCHARTER&amp;maxhits=1000" TargetMode="External"/><Relationship Id="rId925" Type="http://schemas.openxmlformats.org/officeDocument/2006/relationships/hyperlink" Target="https://www.nj.gov/cgi-bin/education/csg/15/csg1a.pl?string=NK-12K-123500plus&amp;maxhits=1000" TargetMode="External"/><Relationship Id="rId1250" Type="http://schemas.openxmlformats.org/officeDocument/2006/relationships/hyperlink" Target="https://www.nj.gov/cgi-bin/education/csg/15/csg1a.pl?string=LK-12K-120-1800&amp;maxhits=1000" TargetMode="External"/><Relationship Id="rId1348" Type="http://schemas.openxmlformats.org/officeDocument/2006/relationships/hyperlink" Target="https://www.nj.gov/cgi-bin/education/csg/15/csg1a.pl?string=NK-12K-123500plus&amp;maxhits=1000" TargetMode="External"/><Relationship Id="rId1555" Type="http://schemas.openxmlformats.org/officeDocument/2006/relationships/hyperlink" Target="https://www.nj.gov/cgi-bin/education/csg/17/csg1a.pl?string=OCHARTER&amp;maxhits=1000" TargetMode="External"/><Relationship Id="rId1762" Type="http://schemas.openxmlformats.org/officeDocument/2006/relationships/hyperlink" Target="https://www.nj.gov/cgi-bin/education/csg/15/csg1a.pl?string=IK-12K-80-400&amp;maxhits=1000" TargetMode="External"/><Relationship Id="rId2301" Type="http://schemas.openxmlformats.org/officeDocument/2006/relationships/hyperlink" Target="https://www.nj.gov/cgi-bin/education/csg/15/csg1a.pl?string=KK-12K-8751plus&amp;maxhits=1000" TargetMode="External"/><Relationship Id="rId1110" Type="http://schemas.openxmlformats.org/officeDocument/2006/relationships/hyperlink" Target="https://www.nj.gov/cgi-bin/education/csg/15/csg1a.pl?string=AK-6K-6&amp;maxhits=1000" TargetMode="External"/><Relationship Id="rId1208" Type="http://schemas.openxmlformats.org/officeDocument/2006/relationships/hyperlink" Target="https://www.nj.gov/cgi-bin/education/csg/15/csg1a.pl?string=OCHARTER&amp;maxhits=1000" TargetMode="External"/><Relationship Id="rId1415" Type="http://schemas.openxmlformats.org/officeDocument/2006/relationships/hyperlink" Target="https://www.nj.gov/cgi-bin/education/csg/15/csg1a.pl?string=JK-12K-8401-750&amp;maxhits=1000" TargetMode="External"/><Relationship Id="rId54" Type="http://schemas.openxmlformats.org/officeDocument/2006/relationships/hyperlink" Target="https://www.nj.gov/cgi-bin/education/csg/15/csg1a.pl?string=NK-12K-123500plus&amp;maxhits=1000" TargetMode="External"/><Relationship Id="rId1622" Type="http://schemas.openxmlformats.org/officeDocument/2006/relationships/hyperlink" Target="https://www.nj.gov/cgi-bin/education/csg/19/csg1a.pl?string=AK-6K-6&amp;maxhits=1000" TargetMode="External"/><Relationship Id="rId1927" Type="http://schemas.openxmlformats.org/officeDocument/2006/relationships/hyperlink" Target="https://www.nj.gov/cgi-bin/education/csg/15/csg1a.pl?string=OCHARTER&amp;maxhits=1000" TargetMode="External"/><Relationship Id="rId2091" Type="http://schemas.openxmlformats.org/officeDocument/2006/relationships/hyperlink" Target="https://www.nj.gov/cgi-bin/education/csg/15/csg1a.pl?string=NK-12K-123500plus&amp;maxhits=1000" TargetMode="External"/><Relationship Id="rId2189" Type="http://schemas.openxmlformats.org/officeDocument/2006/relationships/hyperlink" Target="https://www.nj.gov/cgi-bin/education/csg/15/csg1a.pl?string=NK-12K-123500plus&amp;maxhits=1000" TargetMode="External"/><Relationship Id="rId270" Type="http://schemas.openxmlformats.org/officeDocument/2006/relationships/hyperlink" Target="https://www.nj.gov/cgi-bin/education/csg/15/csg1a.pl?string=OCHARTER&amp;maxhits=1000" TargetMode="External"/><Relationship Id="rId2396" Type="http://schemas.openxmlformats.org/officeDocument/2006/relationships/hyperlink" Target="https://www.nj.gov/cgi-bin/education/csg/17/csg1a.pl?string=OCHARTER&amp;maxhits=1000" TargetMode="External"/><Relationship Id="rId130" Type="http://schemas.openxmlformats.org/officeDocument/2006/relationships/hyperlink" Target="https://www.nj.gov/cgi-bin/education/csg/15/csg1a.pl?string=IK-12K-80-400&amp;maxhits=1000" TargetMode="External"/><Relationship Id="rId368" Type="http://schemas.openxmlformats.org/officeDocument/2006/relationships/hyperlink" Target="https://www.nj.gov/cgi-bin/education/csg/15/csg1a.pl?string=OCHARTER&amp;maxhits=1000" TargetMode="External"/><Relationship Id="rId575" Type="http://schemas.openxmlformats.org/officeDocument/2006/relationships/hyperlink" Target="https://www.nj.gov/cgi-bin/education/csg/15/csg1a.pl?string=MK-12K-121800-3500&amp;maxhits=1000" TargetMode="External"/><Relationship Id="rId782" Type="http://schemas.openxmlformats.org/officeDocument/2006/relationships/hyperlink" Target="https://www.nj.gov/cgi-bin/education/csg/19/csg1a.pl?string=NK-12K-123500plus&amp;maxhits=1000" TargetMode="External"/><Relationship Id="rId2049" Type="http://schemas.openxmlformats.org/officeDocument/2006/relationships/hyperlink" Target="https://www.nj.gov/cgi-bin/education/csg/15/csg1a.pl?string=NK-12K-123500plus&amp;maxhits=1000" TargetMode="External"/><Relationship Id="rId2256" Type="http://schemas.openxmlformats.org/officeDocument/2006/relationships/hyperlink" Target="https://www.nj.gov/cgi-bin/education/csg/15/csg1a.pl?string=MK-12K-121800-3500&amp;maxhits=1000" TargetMode="External"/><Relationship Id="rId2463" Type="http://schemas.openxmlformats.org/officeDocument/2006/relationships/hyperlink" Target="https://www.nj.gov/cgi-bin/education/csg/19/csg1a.pl?string=HK-12K-6&amp;maxhits=1000" TargetMode="External"/><Relationship Id="rId228" Type="http://schemas.openxmlformats.org/officeDocument/2006/relationships/hyperlink" Target="https://www.nj.gov/cgi-bin/education/csg/15/csg1a.pl?string=EK-8K-8751plus&amp;maxhits=1000" TargetMode="External"/><Relationship Id="rId435" Type="http://schemas.openxmlformats.org/officeDocument/2006/relationships/hyperlink" Target="https://www.nj.gov/cgi-bin/education/csg/15/csg1a.pl?string=NK-12K-123500plus&amp;maxhits=1000" TargetMode="External"/><Relationship Id="rId642" Type="http://schemas.openxmlformats.org/officeDocument/2006/relationships/hyperlink" Target="https://www.nj.gov/cgi-bin/education/csg/15/csg1a.pl?string=IK-12K-80-400&amp;maxhits=1000" TargetMode="External"/><Relationship Id="rId1065" Type="http://schemas.openxmlformats.org/officeDocument/2006/relationships/hyperlink" Target="https://www.nj.gov/cgi-bin/education/csg/15/csg1a.pl?string=OCHARTER&amp;maxhits=1000" TargetMode="External"/><Relationship Id="rId1272" Type="http://schemas.openxmlformats.org/officeDocument/2006/relationships/hyperlink" Target="https://www.nj.gov/cgi-bin/education/csg/15/csg1a.pl?string=IK-12K-80-400&amp;maxhits=1000" TargetMode="External"/><Relationship Id="rId2116" Type="http://schemas.openxmlformats.org/officeDocument/2006/relationships/hyperlink" Target="https://www.nj.gov/cgi-bin/education/csg/15/csg1a.pl?string=EK-8K-8751plus&amp;maxhits=1000" TargetMode="External"/><Relationship Id="rId2323" Type="http://schemas.openxmlformats.org/officeDocument/2006/relationships/hyperlink" Target="https://www.nj.gov/cgi-bin/education/csg/14/csg1a.pl?string=AK-6K-6&amp;maxhits=1000" TargetMode="External"/><Relationship Id="rId502" Type="http://schemas.openxmlformats.org/officeDocument/2006/relationships/hyperlink" Target="https://www.nj.gov/cgi-bin/education/csg/15/csg1a.pl?string=NK-12K-123500plus&amp;maxhits=1000" TargetMode="External"/><Relationship Id="rId947" Type="http://schemas.openxmlformats.org/officeDocument/2006/relationships/hyperlink" Target="https://www.nj.gov/cgi-bin/education/csg/15/csg1a.pl?string=LK-12K-120-1800&amp;maxhits=1000" TargetMode="External"/><Relationship Id="rId1132" Type="http://schemas.openxmlformats.org/officeDocument/2006/relationships/hyperlink" Target="https://www.nj.gov/cgi-bin/education/csg/15/csg1a.pl?string=AK-6K-6&amp;maxhits=1000" TargetMode="External"/><Relationship Id="rId1577" Type="http://schemas.openxmlformats.org/officeDocument/2006/relationships/hyperlink" Target="https://www.nj.gov/cgi-bin/education/csg/17/csg1a.pl?string=OCHARTER&amp;maxhits=1000" TargetMode="External"/><Relationship Id="rId1784" Type="http://schemas.openxmlformats.org/officeDocument/2006/relationships/hyperlink" Target="https://www.nj.gov/cgi-bin/education/csg/15/csg1a.pl?string=EK-8K-8751plus&amp;maxhits=1000" TargetMode="External"/><Relationship Id="rId1991" Type="http://schemas.openxmlformats.org/officeDocument/2006/relationships/hyperlink" Target="https://www.nj.gov/cgi-bin/education/csg/15/csg1a.pl?string=CK-8K-80-400&amp;maxhits=1000" TargetMode="External"/><Relationship Id="rId76" Type="http://schemas.openxmlformats.org/officeDocument/2006/relationships/hyperlink" Target="https://www.nj.gov/cgi-bin/education/csg/15/csg1a.pl?string=DK-8K-8401-750&amp;maxhits=1000" TargetMode="External"/><Relationship Id="rId807" Type="http://schemas.openxmlformats.org/officeDocument/2006/relationships/hyperlink" Target="https://www.nj.gov/cgi-bin/education/csg/19/csg1a.pl?string=HK-12K-6&amp;maxhits=1000" TargetMode="External"/><Relationship Id="rId1437" Type="http://schemas.openxmlformats.org/officeDocument/2006/relationships/hyperlink" Target="https://www.nj.gov/cgi-bin/education/csg/15/csg1a.pl?string=OCHARTER&amp;maxhits=1000" TargetMode="External"/><Relationship Id="rId1644" Type="http://schemas.openxmlformats.org/officeDocument/2006/relationships/hyperlink" Target="https://www.nj.gov/cgi-bin/education/csg/19/csg1a.pl?string=DK-8K-8401-750&amp;maxhits=1000" TargetMode="External"/><Relationship Id="rId1851" Type="http://schemas.openxmlformats.org/officeDocument/2006/relationships/hyperlink" Target="https://www.nj.gov/cgi-bin/education/csg/15/csg1a.pl?string=NK-12K-123500plus&amp;maxhits=1000" TargetMode="External"/><Relationship Id="rId1504" Type="http://schemas.openxmlformats.org/officeDocument/2006/relationships/hyperlink" Target="https://www.nj.gov/cgi-bin/education/csg/14/csg1a.pl?string=NK-12K-123500plus&amp;maxhits=1000" TargetMode="External"/><Relationship Id="rId1711" Type="http://schemas.openxmlformats.org/officeDocument/2006/relationships/hyperlink" Target="https://www.nj.gov/cgi-bin/education/csg/15/csg1a.pl?string=DK-8K-8401-750&amp;maxhits=1000" TargetMode="External"/><Relationship Id="rId1949" Type="http://schemas.openxmlformats.org/officeDocument/2006/relationships/hyperlink" Target="https://www.nj.gov/cgi-bin/education/csg/15/csg1a.pl?string=NK-12K-123500plus&amp;maxhits=1000" TargetMode="External"/><Relationship Id="rId292" Type="http://schemas.openxmlformats.org/officeDocument/2006/relationships/hyperlink" Target="https://www.nj.gov/cgi-bin/education/csg/15/csg1a.pl?string=AK-6K-6&amp;maxhits=1000" TargetMode="External"/><Relationship Id="rId1809" Type="http://schemas.openxmlformats.org/officeDocument/2006/relationships/hyperlink" Target="https://www.nj.gov/cgi-bin/education/csg/15/csg1a.pl?string=EK-8K-8751plus&amp;maxhits=1000" TargetMode="External"/><Relationship Id="rId597" Type="http://schemas.openxmlformats.org/officeDocument/2006/relationships/hyperlink" Target="https://www.nj.gov/cgi-bin/education/csg/15/csg1a.pl?string=LK-12K-120-1800&amp;maxhits=1000" TargetMode="External"/><Relationship Id="rId2180" Type="http://schemas.openxmlformats.org/officeDocument/2006/relationships/hyperlink" Target="https://www.nj.gov/cgi-bin/education/csg/15/csg1a.pl?string=NK-12K-123500plus&amp;maxhits=1000" TargetMode="External"/><Relationship Id="rId2278" Type="http://schemas.openxmlformats.org/officeDocument/2006/relationships/hyperlink" Target="https://www.nj.gov/cgi-bin/education/csg/15/csg1a.pl?string=MK-12K-121800-3500&amp;maxhits=1000" TargetMode="External"/><Relationship Id="rId152" Type="http://schemas.openxmlformats.org/officeDocument/2006/relationships/hyperlink" Target="https://www.nj.gov/cgi-bin/education/csg/15/csg1a.pl?string=EK-8K-8751plus&amp;maxhits=1000" TargetMode="External"/><Relationship Id="rId457" Type="http://schemas.openxmlformats.org/officeDocument/2006/relationships/hyperlink" Target="https://www.nj.gov/cgi-bin/education/csg/15/csg1a.pl?string=EK-8K-8751plus&amp;maxhits=1000" TargetMode="External"/><Relationship Id="rId1087" Type="http://schemas.openxmlformats.org/officeDocument/2006/relationships/hyperlink" Target="https://www.nj.gov/cgi-bin/education/csg/15/csg1a.pl?string=OCHARTER&amp;maxhits=1000" TargetMode="External"/><Relationship Id="rId1294" Type="http://schemas.openxmlformats.org/officeDocument/2006/relationships/hyperlink" Target="https://www.nj.gov/cgi-bin/education/csg/15/csg1a.pl?string=MK-12K-121800-3500&amp;maxhits=1000" TargetMode="External"/><Relationship Id="rId2040" Type="http://schemas.openxmlformats.org/officeDocument/2006/relationships/hyperlink" Target="https://www.nj.gov/cgi-bin/education/csg/15/csg1a.pl?string=MK-12K-121800-3500&amp;maxhits=1000" TargetMode="External"/><Relationship Id="rId2138" Type="http://schemas.openxmlformats.org/officeDocument/2006/relationships/hyperlink" Target="https://www.nj.gov/cgi-bin/education/csg/15/csg1a.pl?string=NK-12K-123500plus&amp;maxhits=1000" TargetMode="External"/><Relationship Id="rId664" Type="http://schemas.openxmlformats.org/officeDocument/2006/relationships/hyperlink" Target="https://www.nj.gov/cgi-bin/education/csg/14/csg1a.pl?string=CK-8K-80-400&amp;maxhits=1000" TargetMode="External"/><Relationship Id="rId871" Type="http://schemas.openxmlformats.org/officeDocument/2006/relationships/hyperlink" Target="https://www.nj.gov/cgi-bin/education/csg/15/csg1a.pl?string=MK-12K-121800-3500&amp;maxhits=1000" TargetMode="External"/><Relationship Id="rId969" Type="http://schemas.openxmlformats.org/officeDocument/2006/relationships/hyperlink" Target="https://www.nj.gov/cgi-bin/education/csg/15/csg1a.pl?string=DK-8K-8401-750&amp;maxhits=1000" TargetMode="External"/><Relationship Id="rId1599" Type="http://schemas.openxmlformats.org/officeDocument/2006/relationships/hyperlink" Target="https://www.nj.gov/cgi-bin/education/csg/19/csg1a.pl?string=EK-8K-8751plus&amp;maxhits=1000" TargetMode="External"/><Relationship Id="rId2345" Type="http://schemas.openxmlformats.org/officeDocument/2006/relationships/hyperlink" Target="https://www.nj.gov/cgi-bin/education/csg/17/csg1a.pl?string=DK-8K-8401-750&amp;maxhits=1000" TargetMode="External"/><Relationship Id="rId317" Type="http://schemas.openxmlformats.org/officeDocument/2006/relationships/hyperlink" Target="https://www.nj.gov/cgi-bin/education/csg/15/csg1a.pl?string=OCHARTER&amp;maxhits=1000" TargetMode="External"/><Relationship Id="rId524" Type="http://schemas.openxmlformats.org/officeDocument/2006/relationships/hyperlink" Target="https://www.nj.gov/cgi-bin/education/csg/15/csg1a.pl?string=NK-12K-123500plus&amp;maxhits=1000" TargetMode="External"/><Relationship Id="rId731" Type="http://schemas.openxmlformats.org/officeDocument/2006/relationships/hyperlink" Target="https://www.nj.gov/cgi-bin/education/csg/17/csg1a.pl?string=LK-12K-120-1800&amp;maxhits=1000" TargetMode="External"/><Relationship Id="rId1154" Type="http://schemas.openxmlformats.org/officeDocument/2006/relationships/hyperlink" Target="https://www.nj.gov/cgi-bin/education/csg/15/csg1a.pl?string=OCHARTER&amp;maxhits=1000" TargetMode="External"/><Relationship Id="rId1361" Type="http://schemas.openxmlformats.org/officeDocument/2006/relationships/hyperlink" Target="https://www.nj.gov/cgi-bin/education/csg/15/csg1a.pl?string=NK-12K-123500plus&amp;maxhits=1000" TargetMode="External"/><Relationship Id="rId1459" Type="http://schemas.openxmlformats.org/officeDocument/2006/relationships/hyperlink" Target="https://www.nj.gov/cgi-bin/education/csg/15/csg1a.pl?string=NK-12K-123500plus&amp;maxhits=1000" TargetMode="External"/><Relationship Id="rId2205" Type="http://schemas.openxmlformats.org/officeDocument/2006/relationships/hyperlink" Target="https://www.nj.gov/cgi-bin/education/csg/15/csg1a.pl?string=IK-12K-80-400&amp;maxhits=1000" TargetMode="External"/><Relationship Id="rId2412" Type="http://schemas.openxmlformats.org/officeDocument/2006/relationships/hyperlink" Target="https://www.nj.gov/cgi-bin/education/csg/17/csg1a.pl?string=OCHARTER&amp;maxhits=1000" TargetMode="External"/><Relationship Id="rId98" Type="http://schemas.openxmlformats.org/officeDocument/2006/relationships/hyperlink" Target="https://www.nj.gov/cgi-bin/education/csg/15/csg1a.pl?string=EK-8K-8751plus&amp;maxhits=1000" TargetMode="External"/><Relationship Id="rId829" Type="http://schemas.openxmlformats.org/officeDocument/2006/relationships/hyperlink" Target="https://www.nj.gov/cgi-bin/education/csg/15/csg1a.pl?string=KK-12K-8751plus&amp;maxhits=1000" TargetMode="External"/><Relationship Id="rId1014" Type="http://schemas.openxmlformats.org/officeDocument/2006/relationships/hyperlink" Target="https://www.nj.gov/cgi-bin/education/csg/15/csg1a.pl?string=LK-12K-120-1800&amp;maxhits=1000" TargetMode="External"/><Relationship Id="rId1221" Type="http://schemas.openxmlformats.org/officeDocument/2006/relationships/hyperlink" Target="https://www.nj.gov/cgi-bin/education/csg/15/csg1a.pl?string=NK-12K-123500plus&amp;maxhits=1000" TargetMode="External"/><Relationship Id="rId1666" Type="http://schemas.openxmlformats.org/officeDocument/2006/relationships/hyperlink" Target="https://www.nj.gov/cgi-bin/education/csg/15/csg1a.pl?string=IK-12K-80-400&amp;maxhits=1000" TargetMode="External"/><Relationship Id="rId1873" Type="http://schemas.openxmlformats.org/officeDocument/2006/relationships/hyperlink" Target="https://www.nj.gov/cgi-bin/education/csg/15/csg1a.pl?string=GG9-127-129-12&amp;maxhits=1000" TargetMode="External"/><Relationship Id="rId1319" Type="http://schemas.openxmlformats.org/officeDocument/2006/relationships/hyperlink" Target="https://www.nj.gov/cgi-bin/education/csg/15/csg1a.pl?string=EK-8K-8751plus&amp;maxhits=1000" TargetMode="External"/><Relationship Id="rId1526" Type="http://schemas.openxmlformats.org/officeDocument/2006/relationships/hyperlink" Target="https://www.nj.gov/cgi-bin/education/csg/17/csg1a.pl?string=OCHARTER&amp;maxhits=1000" TargetMode="External"/><Relationship Id="rId1733" Type="http://schemas.openxmlformats.org/officeDocument/2006/relationships/hyperlink" Target="https://www.nj.gov/cgi-bin/education/csg/15/csg1a.pl?string=AK-6K-6&amp;maxhits=1000" TargetMode="External"/><Relationship Id="rId1940" Type="http://schemas.openxmlformats.org/officeDocument/2006/relationships/hyperlink" Target="https://www.nj.gov/cgi-bin/education/csg/15/csg1a.pl?string=FG7-127-129-12&amp;maxhits=1000" TargetMode="External"/><Relationship Id="rId25" Type="http://schemas.openxmlformats.org/officeDocument/2006/relationships/hyperlink" Target="https://www.nj.gov/cgi-bin/education/csg/15/csg1a.pl?string=KK-12K-8751plus&amp;maxhits=1000" TargetMode="External"/><Relationship Id="rId1800" Type="http://schemas.openxmlformats.org/officeDocument/2006/relationships/hyperlink" Target="https://www.nj.gov/cgi-bin/education/csg/15/csg1a.pl?string=OCHARTER&amp;maxhits=1000" TargetMode="External"/><Relationship Id="rId174" Type="http://schemas.openxmlformats.org/officeDocument/2006/relationships/hyperlink" Target="https://www.nj.gov/cgi-bin/education/csg/15/csg1a.pl?string=LK-12K-120-1800&amp;maxhits=1000" TargetMode="External"/><Relationship Id="rId381" Type="http://schemas.openxmlformats.org/officeDocument/2006/relationships/hyperlink" Target="https://www.nj.gov/cgi-bin/education/csg/15/csg1a.pl?string=LK-12K-120-1800&amp;maxhits=1000" TargetMode="External"/><Relationship Id="rId2062" Type="http://schemas.openxmlformats.org/officeDocument/2006/relationships/hyperlink" Target="https://www.nj.gov/cgi-bin/education/csg/15/csg1a.pl?string=JK-12K-8401-750&amp;maxhits=1000" TargetMode="External"/><Relationship Id="rId241" Type="http://schemas.openxmlformats.org/officeDocument/2006/relationships/hyperlink" Target="https://www.nj.gov/cgi-bin/education/csg/15/csg1a.pl?string=AK-6K-6&amp;maxhits=1000" TargetMode="External"/><Relationship Id="rId479" Type="http://schemas.openxmlformats.org/officeDocument/2006/relationships/hyperlink" Target="https://www.nj.gov/cgi-bin/education/csg/15/csg1a.pl?string=NK-12K-123500plus&amp;maxhits=1000" TargetMode="External"/><Relationship Id="rId686" Type="http://schemas.openxmlformats.org/officeDocument/2006/relationships/hyperlink" Target="https://www.nj.gov/cgi-bin/education/csg/17/csg1a.pl?string=OCHARTER&amp;maxhits=1000" TargetMode="External"/><Relationship Id="rId893" Type="http://schemas.openxmlformats.org/officeDocument/2006/relationships/hyperlink" Target="https://www.nj.gov/cgi-bin/education/csg/15/csg1a.pl?string=KK-12K-8751plus&amp;maxhits=1000" TargetMode="External"/><Relationship Id="rId2367" Type="http://schemas.openxmlformats.org/officeDocument/2006/relationships/hyperlink" Target="https://www.nj.gov/cgi-bin/education/csg/17/csg1a.pl?string=OCHARTER&amp;maxhits=1000" TargetMode="External"/><Relationship Id="rId339" Type="http://schemas.openxmlformats.org/officeDocument/2006/relationships/hyperlink" Target="https://www.nj.gov/cgi-bin/education/csg/15/csg1a.pl?string=CK-8K-80-400&amp;maxhits=1000" TargetMode="External"/><Relationship Id="rId546" Type="http://schemas.openxmlformats.org/officeDocument/2006/relationships/hyperlink" Target="https://www.nj.gov/cgi-bin/education/csg/15/csg1a.pl?string=NK-12K-123500plus&amp;maxhits=1000" TargetMode="External"/><Relationship Id="rId753" Type="http://schemas.openxmlformats.org/officeDocument/2006/relationships/hyperlink" Target="https://www.nj.gov/cgi-bin/education/csg/17/csg1a.pl?string=MK-12K-121800-3500&amp;maxhits=1000" TargetMode="External"/><Relationship Id="rId1176" Type="http://schemas.openxmlformats.org/officeDocument/2006/relationships/hyperlink" Target="https://www.nj.gov/cgi-bin/education/csg/15/csg1a.pl?string=CK-8K-80-400&amp;maxhits=1000" TargetMode="External"/><Relationship Id="rId1383" Type="http://schemas.openxmlformats.org/officeDocument/2006/relationships/hyperlink" Target="https://www.nj.gov/cgi-bin/education/csg/15/csg1a.pl?string=LK-12K-120-1800&amp;maxhits=1000" TargetMode="External"/><Relationship Id="rId2227" Type="http://schemas.openxmlformats.org/officeDocument/2006/relationships/hyperlink" Target="https://www.nj.gov/cgi-bin/education/csg/15/csg1a.pl?string=LK-12K-120-1800&amp;maxhits=1000" TargetMode="External"/><Relationship Id="rId2434" Type="http://schemas.openxmlformats.org/officeDocument/2006/relationships/hyperlink" Target="https://www.nj.gov/cgi-bin/education/csg/19/csg1a.pl?string=DK-8K-8401-750&amp;maxhits=1000" TargetMode="External"/><Relationship Id="rId101" Type="http://schemas.openxmlformats.org/officeDocument/2006/relationships/hyperlink" Target="https://www.nj.gov/cgi-bin/education/csg/15/csg1a.pl?string=MK-12K-121800-3500&amp;maxhits=1000" TargetMode="External"/><Relationship Id="rId406" Type="http://schemas.openxmlformats.org/officeDocument/2006/relationships/hyperlink" Target="https://www.nj.gov/cgi-bin/education/csg/15/csg1a.pl?string=JK-12K-8401-750&amp;maxhits=1000" TargetMode="External"/><Relationship Id="rId960" Type="http://schemas.openxmlformats.org/officeDocument/2006/relationships/hyperlink" Target="https://www.nj.gov/cgi-bin/education/csg/15/csg1a.pl?string=FG7-127-129-12&amp;maxhits=1000" TargetMode="External"/><Relationship Id="rId1036" Type="http://schemas.openxmlformats.org/officeDocument/2006/relationships/hyperlink" Target="https://www.nj.gov/cgi-bin/education/csg/15/csg1a.pl?string=KK-12K-8751plus&amp;maxhits=1000" TargetMode="External"/><Relationship Id="rId1243" Type="http://schemas.openxmlformats.org/officeDocument/2006/relationships/hyperlink" Target="https://www.nj.gov/cgi-bin/education/csg/15/csg1a.pl?string=MK-12K-121800-3500&amp;maxhits=1000" TargetMode="External"/><Relationship Id="rId1590" Type="http://schemas.openxmlformats.org/officeDocument/2006/relationships/hyperlink" Target="https://www.nj.gov/cgi-bin/education/csg/17/csg1a.pl?string=OCHARTER&amp;maxhits=1000" TargetMode="External"/><Relationship Id="rId1688" Type="http://schemas.openxmlformats.org/officeDocument/2006/relationships/hyperlink" Target="https://www.nj.gov/cgi-bin/education/csg/15/csg1a.pl?string=MK-12K-121800-3500&amp;maxhits=1000" TargetMode="External"/><Relationship Id="rId1895" Type="http://schemas.openxmlformats.org/officeDocument/2006/relationships/hyperlink" Target="https://www.nj.gov/cgi-bin/education/csg/15/csg1a.pl?string=OCHARTER&amp;maxhits=1000" TargetMode="External"/><Relationship Id="rId613" Type="http://schemas.openxmlformats.org/officeDocument/2006/relationships/hyperlink" Target="https://www.nj.gov/cgi-bin/education/csg/15/csg1a.pl?string=IK-12K-80-400&amp;maxhits=1000" TargetMode="External"/><Relationship Id="rId820" Type="http://schemas.openxmlformats.org/officeDocument/2006/relationships/hyperlink" Target="https://www.nj.gov/cgi-bin/education/csg/19/csg1a.pl?string=CK-8K-80-400&amp;maxhits=1000" TargetMode="External"/><Relationship Id="rId918" Type="http://schemas.openxmlformats.org/officeDocument/2006/relationships/hyperlink" Target="https://www.nj.gov/cgi-bin/education/csg/15/csg1a.pl?string=JK-12K-8401-750&amp;maxhits=1000" TargetMode="External"/><Relationship Id="rId1450" Type="http://schemas.openxmlformats.org/officeDocument/2006/relationships/hyperlink" Target="https://www.nj.gov/cgi-bin/education/csg/15/csg1a.pl?string=MK-12K-121800-3500&amp;maxhits=1000" TargetMode="External"/><Relationship Id="rId1548" Type="http://schemas.openxmlformats.org/officeDocument/2006/relationships/hyperlink" Target="https://www.nj.gov/cgi-bin/education/csg/17/csg1a.pl?string=OCHARTER&amp;maxhits=1000" TargetMode="External"/><Relationship Id="rId1755" Type="http://schemas.openxmlformats.org/officeDocument/2006/relationships/hyperlink" Target="https://www.nj.gov/cgi-bin/education/csg/15/csg1a.pl?string=LK-12K-120-1800&amp;maxhits=1000" TargetMode="External"/><Relationship Id="rId1103" Type="http://schemas.openxmlformats.org/officeDocument/2006/relationships/hyperlink" Target="https://www.nj.gov/cgi-bin/education/csg/15/csg1a.pl?string=FG7-127-129-12&amp;maxhits=1000" TargetMode="External"/><Relationship Id="rId1310" Type="http://schemas.openxmlformats.org/officeDocument/2006/relationships/hyperlink" Target="https://www.nj.gov/cgi-bin/education/csg/15/csg1a.pl?string=NK-12K-123500plus&amp;maxhits=1000" TargetMode="External"/><Relationship Id="rId1408" Type="http://schemas.openxmlformats.org/officeDocument/2006/relationships/hyperlink" Target="https://www.nj.gov/cgi-bin/education/csg/15/csg1a.pl?string=DK-8K-8401-750&amp;maxhits=1000" TargetMode="External"/><Relationship Id="rId1962" Type="http://schemas.openxmlformats.org/officeDocument/2006/relationships/hyperlink" Target="https://www.nj.gov/cgi-bin/education/csg/15/csg1a.pl?string=OCHARTER&amp;maxhits=1000" TargetMode="External"/><Relationship Id="rId47" Type="http://schemas.openxmlformats.org/officeDocument/2006/relationships/hyperlink" Target="https://www.nj.gov/cgi-bin/education/csg/15/csg1a.pl?string=OCHARTER&amp;maxhits=1000" TargetMode="External"/><Relationship Id="rId1615" Type="http://schemas.openxmlformats.org/officeDocument/2006/relationships/hyperlink" Target="https://www.nj.gov/cgi-bin/education/csg/19/csg1a.pl?string=MK-12K-121800-3500&amp;maxhits=1000" TargetMode="External"/><Relationship Id="rId1822" Type="http://schemas.openxmlformats.org/officeDocument/2006/relationships/hyperlink" Target="https://www.nj.gov/cgi-bin/education/csg/15/csg1a.pl?string=MK-12K-121800-3500&amp;maxhits=1000" TargetMode="External"/><Relationship Id="rId196" Type="http://schemas.openxmlformats.org/officeDocument/2006/relationships/hyperlink" Target="https://www.nj.gov/cgi-bin/education/csg/15/csg1a.pl?string=IK-12K-80-400&amp;maxhits=1000" TargetMode="External"/><Relationship Id="rId2084" Type="http://schemas.openxmlformats.org/officeDocument/2006/relationships/hyperlink" Target="https://www.nj.gov/cgi-bin/education/csg/15/csg1a.pl?string=NK-12K-123500plus&amp;maxhits=1000" TargetMode="External"/><Relationship Id="rId2291" Type="http://schemas.openxmlformats.org/officeDocument/2006/relationships/hyperlink" Target="https://www.nj.gov/cgi-bin/education/csg/15/csg1a.pl?string=LK-12K-120-1800&amp;maxhits=1000" TargetMode="External"/><Relationship Id="rId263" Type="http://schemas.openxmlformats.org/officeDocument/2006/relationships/hyperlink" Target="https://www.nj.gov/cgi-bin/education/csg/15/csg1a.pl?string=OCHARTER&amp;maxhits=1000" TargetMode="External"/><Relationship Id="rId470" Type="http://schemas.openxmlformats.org/officeDocument/2006/relationships/hyperlink" Target="https://www.nj.gov/cgi-bin/education/csg/15/csg1a.pl?string=DK-8K-8401-750&amp;maxhits=1000" TargetMode="External"/><Relationship Id="rId2151" Type="http://schemas.openxmlformats.org/officeDocument/2006/relationships/hyperlink" Target="https://www.nj.gov/cgi-bin/education/csg/15/csg1a.pl?string=IK-12K-80-400&amp;maxhits=1000" TargetMode="External"/><Relationship Id="rId2389" Type="http://schemas.openxmlformats.org/officeDocument/2006/relationships/hyperlink" Target="https://www.nj.gov/cgi-bin/education/csg/17/csg1a.pl?string=OCHARTER&amp;maxhits=1000" TargetMode="External"/><Relationship Id="rId123" Type="http://schemas.openxmlformats.org/officeDocument/2006/relationships/hyperlink" Target="https://www.nj.gov/cgi-bin/education/csg/15/csg1a.pl?string=AK-6K-6&amp;maxhits=1000" TargetMode="External"/><Relationship Id="rId330" Type="http://schemas.openxmlformats.org/officeDocument/2006/relationships/hyperlink" Target="https://www.nj.gov/cgi-bin/education/csg/15/csg1a.pl?string=NK-12K-123500plus&amp;maxhits=1000" TargetMode="External"/><Relationship Id="rId568" Type="http://schemas.openxmlformats.org/officeDocument/2006/relationships/hyperlink" Target="https://www.nj.gov/cgi-bin/education/csg/15/csg1a.pl?string=NK-12K-123500plus&amp;maxhits=1000" TargetMode="External"/><Relationship Id="rId775" Type="http://schemas.openxmlformats.org/officeDocument/2006/relationships/hyperlink" Target="https://www.nj.gov/cgi-bin/education/csg/19/csg1a.pl?string=DK-8K-8401-750&amp;maxhits=1000" TargetMode="External"/><Relationship Id="rId982" Type="http://schemas.openxmlformats.org/officeDocument/2006/relationships/hyperlink" Target="https://www.nj.gov/cgi-bin/education/csg/15/csg1a.pl?string=JK-12K-8401-750&amp;maxhits=1000" TargetMode="External"/><Relationship Id="rId1198" Type="http://schemas.openxmlformats.org/officeDocument/2006/relationships/hyperlink" Target="https://www.nj.gov/cgi-bin/education/csg/15/csg1a.pl?string=NK-12K-123500plus&amp;maxhits=1000" TargetMode="External"/><Relationship Id="rId2011" Type="http://schemas.openxmlformats.org/officeDocument/2006/relationships/hyperlink" Target="https://www.nj.gov/cgi-bin/education/csg/15/csg1a.pl?string=DK-8K-8401-750&amp;maxhits=1000" TargetMode="External"/><Relationship Id="rId2249" Type="http://schemas.openxmlformats.org/officeDocument/2006/relationships/hyperlink" Target="https://www.nj.gov/cgi-bin/education/csg/15/csg1a.pl?string=FG7-127-129-12&amp;maxhits=1000" TargetMode="External"/><Relationship Id="rId2456" Type="http://schemas.openxmlformats.org/officeDocument/2006/relationships/hyperlink" Target="https://www.nj.gov/cgi-bin/education/csg/19/csg1a.pl?string=NK-12K-123500plus&amp;maxhits=1000" TargetMode="External"/><Relationship Id="rId428" Type="http://schemas.openxmlformats.org/officeDocument/2006/relationships/hyperlink" Target="https://www.nj.gov/cgi-bin/education/csg/15/csg1a.pl?string=NK-12K-123500plus&amp;maxhits=1000" TargetMode="External"/><Relationship Id="rId635" Type="http://schemas.openxmlformats.org/officeDocument/2006/relationships/hyperlink" Target="https://www.nj.gov/cgi-bin/education/csg/15/csg1a.pl?string=LK-12K-120-1800&amp;maxhits=1000" TargetMode="External"/><Relationship Id="rId842" Type="http://schemas.openxmlformats.org/officeDocument/2006/relationships/hyperlink" Target="https://www.nj.gov/cgi-bin/education/csg/15/csg1a.pl?string=GG9-127-129-12&amp;maxhits=1000" TargetMode="External"/><Relationship Id="rId1058" Type="http://schemas.openxmlformats.org/officeDocument/2006/relationships/hyperlink" Target="https://www.nj.gov/cgi-bin/education/csg/15/csg1a.pl?string=OCHARTER&amp;maxhits=1000" TargetMode="External"/><Relationship Id="rId1265" Type="http://schemas.openxmlformats.org/officeDocument/2006/relationships/hyperlink" Target="https://www.nj.gov/cgi-bin/education/csg/15/csg1a.pl?string=DK-8K-8401-750&amp;maxhits=1000" TargetMode="External"/><Relationship Id="rId1472" Type="http://schemas.openxmlformats.org/officeDocument/2006/relationships/hyperlink" Target="https://www.nj.gov/cgi-bin/education/csg/15/csg1a.pl?string=AK-6K-6&amp;maxhits=1000" TargetMode="External"/><Relationship Id="rId2109" Type="http://schemas.openxmlformats.org/officeDocument/2006/relationships/hyperlink" Target="https://www.nj.gov/cgi-bin/education/csg/15/csg1a.pl?string=DK-8K-8401-750&amp;maxhits=1000" TargetMode="External"/><Relationship Id="rId2316" Type="http://schemas.openxmlformats.org/officeDocument/2006/relationships/hyperlink" Target="https://www.nj.gov/cgi-bin/education/csg/14/csg1a.pl?string=EK-8K-8751plus&amp;maxhits=1000" TargetMode="External"/><Relationship Id="rId702" Type="http://schemas.openxmlformats.org/officeDocument/2006/relationships/hyperlink" Target="https://www.nj.gov/cgi-bin/education/csg/17/csg1a.pl?string=OCHARTER&amp;maxhits=1000" TargetMode="External"/><Relationship Id="rId1125" Type="http://schemas.openxmlformats.org/officeDocument/2006/relationships/hyperlink" Target="https://www.nj.gov/cgi-bin/education/csg/15/csg1a.pl?string=AK-6K-6&amp;maxhits=1000" TargetMode="External"/><Relationship Id="rId1332" Type="http://schemas.openxmlformats.org/officeDocument/2006/relationships/hyperlink" Target="https://www.nj.gov/cgi-bin/education/csg/15/csg1a.pl?string=IK-12K-80-400&amp;maxhits=1000" TargetMode="External"/><Relationship Id="rId1777" Type="http://schemas.openxmlformats.org/officeDocument/2006/relationships/hyperlink" Target="https://www.nj.gov/cgi-bin/education/csg/15/csg1a.pl?string=GG9-127-129-12&amp;maxhits=1000" TargetMode="External"/><Relationship Id="rId1984" Type="http://schemas.openxmlformats.org/officeDocument/2006/relationships/hyperlink" Target="https://www.nj.gov/cgi-bin/education/csg/15/csg1a.pl?string=OCHARTER&amp;maxhits=1000" TargetMode="External"/><Relationship Id="rId69" Type="http://schemas.openxmlformats.org/officeDocument/2006/relationships/hyperlink" Target="https://www.nj.gov/cgi-bin/education/csg/15/csg1a.pl?string=MK-12K-121800-3500&amp;maxhits=1000" TargetMode="External"/><Relationship Id="rId1637" Type="http://schemas.openxmlformats.org/officeDocument/2006/relationships/hyperlink" Target="https://www.nj.gov/cgi-bin/education/csg/19/csg1a.pl?string=IK-12K-80-400&amp;maxhits=1000" TargetMode="External"/><Relationship Id="rId1844" Type="http://schemas.openxmlformats.org/officeDocument/2006/relationships/hyperlink" Target="https://www.nj.gov/cgi-bin/education/csg/15/csg1a.pl?string=MK-12K-121800-3500&amp;maxhits=1000" TargetMode="External"/><Relationship Id="rId1704" Type="http://schemas.openxmlformats.org/officeDocument/2006/relationships/hyperlink" Target="https://www.nj.gov/cgi-bin/education/csg/15/csg1a.pl?string=NK-12K-123500plus&amp;maxhits=1000" TargetMode="External"/><Relationship Id="rId285" Type="http://schemas.openxmlformats.org/officeDocument/2006/relationships/hyperlink" Target="https://www.nj.gov/cgi-bin/education/csg/15/csg1a.pl?string=MK-12K-121800-3500&amp;maxhits=1000" TargetMode="External"/><Relationship Id="rId1911" Type="http://schemas.openxmlformats.org/officeDocument/2006/relationships/hyperlink" Target="https://www.nj.gov/cgi-bin/education/csg/15/csg1a.pl?string=OCHARTER&amp;maxhits=1000" TargetMode="External"/><Relationship Id="rId492" Type="http://schemas.openxmlformats.org/officeDocument/2006/relationships/hyperlink" Target="https://www.nj.gov/cgi-bin/education/csg/15/csg1a.pl?string=GG9-127-129-12&amp;maxhits=1000" TargetMode="External"/><Relationship Id="rId797" Type="http://schemas.openxmlformats.org/officeDocument/2006/relationships/hyperlink" Target="https://www.nj.gov/cgi-bin/education/csg/19/csg1a.pl?string=NK-12K-123500plus&amp;maxhits=1000" TargetMode="External"/><Relationship Id="rId2173" Type="http://schemas.openxmlformats.org/officeDocument/2006/relationships/hyperlink" Target="https://www.nj.gov/cgi-bin/education/csg/15/csg1a.pl?string=AK-6K-6&amp;maxhits=1000" TargetMode="External"/><Relationship Id="rId2380" Type="http://schemas.openxmlformats.org/officeDocument/2006/relationships/hyperlink" Target="https://www.nj.gov/cgi-bin/education/csg/17/csg1a.pl?string=OCHARTER&amp;maxhits=1000" TargetMode="External"/><Relationship Id="rId2478" Type="http://schemas.openxmlformats.org/officeDocument/2006/relationships/hyperlink" Target="https://www.nj.gov/cgi-bin/education/csg/19/csg1a.pl?string=JK-12K-8401-750&amp;maxhits=1000" TargetMode="External"/><Relationship Id="rId145" Type="http://schemas.openxmlformats.org/officeDocument/2006/relationships/hyperlink" Target="https://www.nj.gov/cgi-bin/education/csg/15/csg1a.pl?string=IK-12K-80-400&amp;maxhits=1000" TargetMode="External"/><Relationship Id="rId352" Type="http://schemas.openxmlformats.org/officeDocument/2006/relationships/hyperlink" Target="https://www.nj.gov/cgi-bin/education/csg/15/csg1a.pl?string=GG9-127-129-12&amp;maxhits=1000" TargetMode="External"/><Relationship Id="rId1287" Type="http://schemas.openxmlformats.org/officeDocument/2006/relationships/hyperlink" Target="https://www.nj.gov/cgi-bin/education/csg/15/csg1a.pl?string=MK-12K-121800-3500&amp;maxhits=1000" TargetMode="External"/><Relationship Id="rId2033" Type="http://schemas.openxmlformats.org/officeDocument/2006/relationships/hyperlink" Target="https://www.nj.gov/cgi-bin/education/csg/15/csg1a.pl?string=NK-12K-123500plus&amp;maxhits=1000" TargetMode="External"/><Relationship Id="rId2240" Type="http://schemas.openxmlformats.org/officeDocument/2006/relationships/hyperlink" Target="https://www.nj.gov/cgi-bin/education/csg/15/csg1a.pl?string=DK-8K-8401-750&amp;maxhits=1000" TargetMode="External"/><Relationship Id="rId212" Type="http://schemas.openxmlformats.org/officeDocument/2006/relationships/hyperlink" Target="https://www.nj.gov/cgi-bin/education/csg/15/csg1a.pl?string=IK-12K-80-400&amp;maxhits=1000" TargetMode="External"/><Relationship Id="rId657" Type="http://schemas.openxmlformats.org/officeDocument/2006/relationships/hyperlink" Target="https://www.nj.gov/cgi-bin/education/csg/15/csg1a.pl?string=IK-12K-80-400&amp;maxhits=1000" TargetMode="External"/><Relationship Id="rId864" Type="http://schemas.openxmlformats.org/officeDocument/2006/relationships/hyperlink" Target="https://www.nj.gov/cgi-bin/education/csg/15/csg1a.pl?string=MK-12K-121800-3500&amp;maxhits=1000" TargetMode="External"/><Relationship Id="rId1494" Type="http://schemas.openxmlformats.org/officeDocument/2006/relationships/hyperlink" Target="https://www.nj.gov/cgi-bin/education/csg/14/csg1a.pl?string=DK-8K-8401-750&amp;maxhits=1000" TargetMode="External"/><Relationship Id="rId1799" Type="http://schemas.openxmlformats.org/officeDocument/2006/relationships/hyperlink" Target="https://www.nj.gov/cgi-bin/education/csg/15/csg1a.pl?string=EK-8K-8751plus&amp;maxhits=1000" TargetMode="External"/><Relationship Id="rId2100" Type="http://schemas.openxmlformats.org/officeDocument/2006/relationships/hyperlink" Target="https://www.nj.gov/cgi-bin/education/csg/15/csg1a.pl?string=IK-12K-80-400&amp;maxhits=1000" TargetMode="External"/><Relationship Id="rId2338" Type="http://schemas.openxmlformats.org/officeDocument/2006/relationships/hyperlink" Target="https://www.nj.gov/cgi-bin/education/csg/17/csg1a.pl?string=JK-12K-8401-750&amp;maxhits=1000" TargetMode="External"/><Relationship Id="rId517" Type="http://schemas.openxmlformats.org/officeDocument/2006/relationships/hyperlink" Target="https://www.nj.gov/cgi-bin/education/csg/15/csg1a.pl?string=AK-6K-6&amp;maxhits=1000" TargetMode="External"/><Relationship Id="rId724" Type="http://schemas.openxmlformats.org/officeDocument/2006/relationships/hyperlink" Target="https://www.nj.gov/cgi-bin/education/csg/17/csg1a.pl?string=OCHARTER&amp;maxhits=1000" TargetMode="External"/><Relationship Id="rId931" Type="http://schemas.openxmlformats.org/officeDocument/2006/relationships/hyperlink" Target="https://www.nj.gov/cgi-bin/education/csg/15/csg1a.pl?string=EK-8K-8751plus&amp;maxhits=1000" TargetMode="External"/><Relationship Id="rId1147" Type="http://schemas.openxmlformats.org/officeDocument/2006/relationships/hyperlink" Target="https://www.nj.gov/cgi-bin/education/csg/15/csg1a.pl?string=NK-12K-123500plus&amp;maxhits=1000" TargetMode="External"/><Relationship Id="rId1354" Type="http://schemas.openxmlformats.org/officeDocument/2006/relationships/hyperlink" Target="https://www.nj.gov/cgi-bin/education/csg/15/csg1a.pl?string=EK-8K-8751plus&amp;maxhits=1000" TargetMode="External"/><Relationship Id="rId1561" Type="http://schemas.openxmlformats.org/officeDocument/2006/relationships/hyperlink" Target="https://www.nj.gov/cgi-bin/education/csg/17/csg1a.pl?string=OCHARTER&amp;maxhits=1000" TargetMode="External"/><Relationship Id="rId2405" Type="http://schemas.openxmlformats.org/officeDocument/2006/relationships/hyperlink" Target="https://www.nj.gov/cgi-bin/education/csg/17/csg1a.pl?string=OCHARTER&amp;maxhits=1000" TargetMode="External"/><Relationship Id="rId60" Type="http://schemas.openxmlformats.org/officeDocument/2006/relationships/hyperlink" Target="https://www.nj.gov/cgi-bin/education/csg/15/csg1a.pl?string=MK-12K-121800-3500&amp;maxhits=1000" TargetMode="External"/><Relationship Id="rId1007" Type="http://schemas.openxmlformats.org/officeDocument/2006/relationships/hyperlink" Target="https://www.nj.gov/cgi-bin/education/csg/15/csg1a.pl?string=HK-12K-6&amp;maxhits=1000" TargetMode="External"/><Relationship Id="rId1214" Type="http://schemas.openxmlformats.org/officeDocument/2006/relationships/hyperlink" Target="https://www.nj.gov/cgi-bin/education/csg/15/csg1a.pl?string=JK-12K-8401-750&amp;maxhits=1000" TargetMode="External"/><Relationship Id="rId1421" Type="http://schemas.openxmlformats.org/officeDocument/2006/relationships/hyperlink" Target="https://www.nj.gov/cgi-bin/education/csg/15/csg1a.pl?string=FG7-127-129-12&amp;maxhits=1000" TargetMode="External"/><Relationship Id="rId1659" Type="http://schemas.openxmlformats.org/officeDocument/2006/relationships/hyperlink" Target="https://www.nj.gov/cgi-bin/education/csg/15/csg1a.pl?string=PCSSD&amp;maxhits=1000" TargetMode="External"/><Relationship Id="rId1866" Type="http://schemas.openxmlformats.org/officeDocument/2006/relationships/hyperlink" Target="https://www.nj.gov/cgi-bin/education/csg/15/csg1a.pl?string=LK-12K-120-1800&amp;maxhits=1000" TargetMode="External"/><Relationship Id="rId1519" Type="http://schemas.openxmlformats.org/officeDocument/2006/relationships/hyperlink" Target="https://www.nj.gov/cgi-bin/education/csg/17/csg1a.pl?string=OCHARTER&amp;maxhits=1000" TargetMode="External"/><Relationship Id="rId1726" Type="http://schemas.openxmlformats.org/officeDocument/2006/relationships/hyperlink" Target="https://www.nj.gov/cgi-bin/education/csg/15/csg1a.pl?string=LK-12K-120-1800&amp;maxhits=1000" TargetMode="External"/><Relationship Id="rId1933" Type="http://schemas.openxmlformats.org/officeDocument/2006/relationships/hyperlink" Target="https://www.nj.gov/cgi-bin/education/csg/15/csg1a.pl?string=LK-12K-120-1800&amp;maxhits=1000" TargetMode="External"/><Relationship Id="rId18" Type="http://schemas.openxmlformats.org/officeDocument/2006/relationships/hyperlink" Target="https://www.nj.gov/cgi-bin/education/csg/15/csg1a.pl?string=GG9-127-129-12&amp;maxhits=1000" TargetMode="External"/><Relationship Id="rId2195" Type="http://schemas.openxmlformats.org/officeDocument/2006/relationships/hyperlink" Target="https://www.nj.gov/cgi-bin/education/csg/15/csg1a.pl?string=NK-12K-123500plus&amp;maxhits=1000" TargetMode="External"/><Relationship Id="rId167" Type="http://schemas.openxmlformats.org/officeDocument/2006/relationships/hyperlink" Target="https://www.nj.gov/cgi-bin/education/csg/15/csg1a.pl?string=OCHARTER&amp;maxhits=1000" TargetMode="External"/><Relationship Id="rId374" Type="http://schemas.openxmlformats.org/officeDocument/2006/relationships/hyperlink" Target="https://www.nj.gov/cgi-bin/education/csg/15/csg1a.pl?string=NK-12K-123500plus&amp;maxhits=1000" TargetMode="External"/><Relationship Id="rId581" Type="http://schemas.openxmlformats.org/officeDocument/2006/relationships/hyperlink" Target="https://www.nj.gov/cgi-bin/education/csg/15/csg1a.pl?string=GG9-127-129-12&amp;maxhits=1000" TargetMode="External"/><Relationship Id="rId2055" Type="http://schemas.openxmlformats.org/officeDocument/2006/relationships/hyperlink" Target="https://www.nj.gov/cgi-bin/education/csg/15/csg1a.pl?string=NK-12K-123500plus&amp;maxhits=1000" TargetMode="External"/><Relationship Id="rId2262" Type="http://schemas.openxmlformats.org/officeDocument/2006/relationships/hyperlink" Target="https://www.nj.gov/cgi-bin/education/csg/15/csg1a.pl?string=MK-12K-121800-3500&amp;maxhits=1000" TargetMode="External"/><Relationship Id="rId234" Type="http://schemas.openxmlformats.org/officeDocument/2006/relationships/hyperlink" Target="https://www.nj.gov/cgi-bin/education/csg/15/csg1a.pl?string=MK-12K-121800-3500&amp;maxhits=1000" TargetMode="External"/><Relationship Id="rId679" Type="http://schemas.openxmlformats.org/officeDocument/2006/relationships/hyperlink" Target="https://www.nj.gov/cgi-bin/education/csg/17/csg1a.pl?string=OCHARTER&amp;maxhits=1000" TargetMode="External"/><Relationship Id="rId886" Type="http://schemas.openxmlformats.org/officeDocument/2006/relationships/hyperlink" Target="https://www.nj.gov/cgi-bin/education/csg/15/csg1a.pl?string=EK-8K-8751plus&amp;maxhits=1000" TargetMode="External"/><Relationship Id="rId2" Type="http://schemas.openxmlformats.org/officeDocument/2006/relationships/hyperlink" Target="https://www.nj.gov/cgi-bin/education/csg/15/csg1a.pl?string=NK-12K-123500plus&amp;maxhits=1000" TargetMode="External"/><Relationship Id="rId441" Type="http://schemas.openxmlformats.org/officeDocument/2006/relationships/hyperlink" Target="https://www.nj.gov/cgi-bin/education/csg/15/csg1a.pl?string=HK-12K-6&amp;maxhits=1000" TargetMode="External"/><Relationship Id="rId539" Type="http://schemas.openxmlformats.org/officeDocument/2006/relationships/hyperlink" Target="https://www.nj.gov/cgi-bin/education/csg/15/csg1a.pl?string=NK-12K-123500plus&amp;maxhits=1000" TargetMode="External"/><Relationship Id="rId746" Type="http://schemas.openxmlformats.org/officeDocument/2006/relationships/hyperlink" Target="https://www.nj.gov/cgi-bin/education/csg/17/csg1a.pl?string=OCHARTER&amp;maxhits=1000" TargetMode="External"/><Relationship Id="rId1071" Type="http://schemas.openxmlformats.org/officeDocument/2006/relationships/hyperlink" Target="https://www.nj.gov/cgi-bin/education/csg/15/csg1a.pl?string=MK-12K-121800-3500&amp;maxhits=1000" TargetMode="External"/><Relationship Id="rId1169" Type="http://schemas.openxmlformats.org/officeDocument/2006/relationships/hyperlink" Target="https://www.nj.gov/cgi-bin/education/csg/15/csg1a.pl?string=CK-8K-80-400&amp;maxhits=1000" TargetMode="External"/><Relationship Id="rId1376" Type="http://schemas.openxmlformats.org/officeDocument/2006/relationships/hyperlink" Target="https://www.nj.gov/cgi-bin/education/csg/15/csg1a.pl?string=IK-12K-80-400&amp;maxhits=1000" TargetMode="External"/><Relationship Id="rId1583" Type="http://schemas.openxmlformats.org/officeDocument/2006/relationships/hyperlink" Target="https://www.nj.gov/cgi-bin/education/csg/17/csg1a.pl?string=OCHARTER&amp;maxhits=1000" TargetMode="External"/><Relationship Id="rId2122" Type="http://schemas.openxmlformats.org/officeDocument/2006/relationships/hyperlink" Target="https://www.nj.gov/cgi-bin/education/csg/15/csg1a.pl?string=MK-12K-121800-3500&amp;maxhits=1000" TargetMode="External"/><Relationship Id="rId2427" Type="http://schemas.openxmlformats.org/officeDocument/2006/relationships/hyperlink" Target="https://www.nj.gov/cgi-bin/education/csg/19/csg1a.pl?string=EK-8K-8751plus&amp;maxhits=1000" TargetMode="External"/><Relationship Id="rId301" Type="http://schemas.openxmlformats.org/officeDocument/2006/relationships/hyperlink" Target="https://www.nj.gov/cgi-bin/education/csg/15/csg1a.pl?string=MK-12K-121800-3500&amp;maxhits=1000" TargetMode="External"/><Relationship Id="rId953" Type="http://schemas.openxmlformats.org/officeDocument/2006/relationships/hyperlink" Target="https://www.nj.gov/cgi-bin/education/csg/15/csg1a.pl?string=DK-8K-8401-750&amp;maxhits=1000" TargetMode="External"/><Relationship Id="rId1029" Type="http://schemas.openxmlformats.org/officeDocument/2006/relationships/hyperlink" Target="https://www.nj.gov/cgi-bin/education/csg/15/csg1a.pl?string=JK-12K-8401-750&amp;maxhits=1000" TargetMode="External"/><Relationship Id="rId1236" Type="http://schemas.openxmlformats.org/officeDocument/2006/relationships/hyperlink" Target="https://www.nj.gov/cgi-bin/education/csg/15/csg1a.pl?string=IK-12K-80-400&amp;maxhits=1000" TargetMode="External"/><Relationship Id="rId1790" Type="http://schemas.openxmlformats.org/officeDocument/2006/relationships/hyperlink" Target="https://www.nj.gov/cgi-bin/education/csg/15/csg1a.pl?string=NK-12K-123500plus&amp;maxhits=1000" TargetMode="External"/><Relationship Id="rId1888" Type="http://schemas.openxmlformats.org/officeDocument/2006/relationships/hyperlink" Target="https://www.nj.gov/cgi-bin/education/csg/15/csg1a.pl?string=NK-12K-123500plus&amp;maxhits=1000" TargetMode="External"/><Relationship Id="rId82" Type="http://schemas.openxmlformats.org/officeDocument/2006/relationships/hyperlink" Target="https://www.nj.gov/cgi-bin/education/csg/15/csg1a.pl?string=GG9-127-129-12&amp;maxhits=1000" TargetMode="External"/><Relationship Id="rId606" Type="http://schemas.openxmlformats.org/officeDocument/2006/relationships/hyperlink" Target="https://www.nj.gov/cgi-bin/education/csg/15/csg1a.pl?string=MK-12K-121800-3500&amp;maxhits=1000" TargetMode="External"/><Relationship Id="rId813" Type="http://schemas.openxmlformats.org/officeDocument/2006/relationships/hyperlink" Target="https://www.nj.gov/cgi-bin/education/csg/19/csg1a.pl?string=MK-12K-121800-3500&amp;maxhits=1000" TargetMode="External"/><Relationship Id="rId1443" Type="http://schemas.openxmlformats.org/officeDocument/2006/relationships/hyperlink" Target="https://www.nj.gov/cgi-bin/education/csg/15/csg1a.pl?string=LK-12K-120-1800&amp;maxhits=1000" TargetMode="External"/><Relationship Id="rId1650" Type="http://schemas.openxmlformats.org/officeDocument/2006/relationships/hyperlink" Target="https://www.nj.gov/cgi-bin/education/csg/19/csg1a.pl?string=JK-12K-8401-750&amp;maxhits=1000" TargetMode="External"/><Relationship Id="rId1748" Type="http://schemas.openxmlformats.org/officeDocument/2006/relationships/hyperlink" Target="https://www.nj.gov/cgi-bin/education/csg/15/csg1a.pl?string=LK-12K-120-1800&amp;maxhits=1000" TargetMode="External"/><Relationship Id="rId1303" Type="http://schemas.openxmlformats.org/officeDocument/2006/relationships/hyperlink" Target="https://www.nj.gov/cgi-bin/education/csg/15/csg1a.pl?string=GG9-127-129-12&amp;maxhits=1000" TargetMode="External"/><Relationship Id="rId1510" Type="http://schemas.openxmlformats.org/officeDocument/2006/relationships/hyperlink" Target="https://www.nj.gov/cgi-bin/education/csg/17/csg1a.pl?string=JK-12K-8401-750&amp;maxhits=1000" TargetMode="External"/><Relationship Id="rId1955" Type="http://schemas.openxmlformats.org/officeDocument/2006/relationships/hyperlink" Target="https://www.nj.gov/cgi-bin/education/csg/15/csg1a.pl?string=NK-12K-123500plus&amp;maxhits=1000" TargetMode="External"/><Relationship Id="rId1608" Type="http://schemas.openxmlformats.org/officeDocument/2006/relationships/hyperlink" Target="https://www.nj.gov/cgi-bin/education/csg/19/csg1a.pl?string=DK-8K-8401-750&amp;maxhits=1000" TargetMode="External"/><Relationship Id="rId1815" Type="http://schemas.openxmlformats.org/officeDocument/2006/relationships/hyperlink" Target="https://www.nj.gov/cgi-bin/education/csg/15/csg1a.pl?string=OCHARTER&amp;maxhits=1000" TargetMode="External"/><Relationship Id="rId189" Type="http://schemas.openxmlformats.org/officeDocument/2006/relationships/hyperlink" Target="https://www.nj.gov/cgi-bin/education/csg/15/csg1a.pl?string=EK-8K-8751plus&amp;maxhits=1000" TargetMode="External"/><Relationship Id="rId396" Type="http://schemas.openxmlformats.org/officeDocument/2006/relationships/hyperlink" Target="https://www.nj.gov/cgi-bin/education/csg/15/csg1a.pl?string=NK-12K-123500plus&amp;maxhits=1000" TargetMode="External"/><Relationship Id="rId2077" Type="http://schemas.openxmlformats.org/officeDocument/2006/relationships/hyperlink" Target="https://www.nj.gov/cgi-bin/education/csg/15/csg1a.pl?string=LK-12K-120-1800&amp;maxhits=1000" TargetMode="External"/><Relationship Id="rId2284" Type="http://schemas.openxmlformats.org/officeDocument/2006/relationships/hyperlink" Target="https://www.nj.gov/cgi-bin/education/csg/15/csg1a.pl?string=OCHARTER&amp;maxhits=1000" TargetMode="External"/><Relationship Id="rId256" Type="http://schemas.openxmlformats.org/officeDocument/2006/relationships/hyperlink" Target="https://www.nj.gov/cgi-bin/education/csg/15/csg1a.pl?string=NK-12K-123500plus&amp;maxhits=1000" TargetMode="External"/><Relationship Id="rId463" Type="http://schemas.openxmlformats.org/officeDocument/2006/relationships/hyperlink" Target="https://www.nj.gov/cgi-bin/education/csg/15/csg1a.pl?string=EK-8K-8751plus&amp;maxhits=1000" TargetMode="External"/><Relationship Id="rId670" Type="http://schemas.openxmlformats.org/officeDocument/2006/relationships/hyperlink" Target="https://www.nj.gov/cgi-bin/education/csg/14/csg1a.pl?string=AK-6K-6&amp;maxhits=1000" TargetMode="External"/><Relationship Id="rId1093" Type="http://schemas.openxmlformats.org/officeDocument/2006/relationships/hyperlink" Target="https://www.nj.gov/cgi-bin/education/csg/15/csg1a.pl?string=OCHARTER&amp;maxhits=1000" TargetMode="External"/><Relationship Id="rId2144" Type="http://schemas.openxmlformats.org/officeDocument/2006/relationships/hyperlink" Target="https://www.nj.gov/cgi-bin/education/csg/15/csg1a.pl?string=NK-12K-123500plus&amp;maxhits=1000" TargetMode="External"/><Relationship Id="rId2351" Type="http://schemas.openxmlformats.org/officeDocument/2006/relationships/hyperlink" Target="https://www.nj.gov/cgi-bin/education/csg/17/csg1a.pl?string=OCHARTER&amp;maxhits=1000" TargetMode="External"/><Relationship Id="rId116" Type="http://schemas.openxmlformats.org/officeDocument/2006/relationships/hyperlink" Target="https://www.nj.gov/cgi-bin/education/csg/15/csg1a.pl?string=DK-8K-8401-750&amp;maxhits=1000" TargetMode="External"/><Relationship Id="rId323" Type="http://schemas.openxmlformats.org/officeDocument/2006/relationships/hyperlink" Target="https://www.nj.gov/cgi-bin/education/csg/15/csg1a.pl?string=MK-12K-121800-3500&amp;maxhits=1000" TargetMode="External"/><Relationship Id="rId530" Type="http://schemas.openxmlformats.org/officeDocument/2006/relationships/hyperlink" Target="https://www.nj.gov/cgi-bin/education/csg/15/csg1a.pl?string=EK-8K-8751plus&amp;maxhits=1000" TargetMode="External"/><Relationship Id="rId768" Type="http://schemas.openxmlformats.org/officeDocument/2006/relationships/hyperlink" Target="https://www.nj.gov/cgi-bin/education/csg/19/csg1a.pl?string=EK-8K-8751plus&amp;maxhits=1000" TargetMode="External"/><Relationship Id="rId975" Type="http://schemas.openxmlformats.org/officeDocument/2006/relationships/hyperlink" Target="https://www.nj.gov/cgi-bin/education/csg/15/csg1a.pl?string=NK-12K-123500plus&amp;maxhits=1000" TargetMode="External"/><Relationship Id="rId1160" Type="http://schemas.openxmlformats.org/officeDocument/2006/relationships/hyperlink" Target="https://www.nj.gov/cgi-bin/education/csg/15/csg1a.pl?string=CK-8K-80-400&amp;maxhits=1000" TargetMode="External"/><Relationship Id="rId1398" Type="http://schemas.openxmlformats.org/officeDocument/2006/relationships/hyperlink" Target="https://www.nj.gov/cgi-bin/education/csg/15/csg1a.pl?string=NK-12K-123500plus&amp;maxhits=1000" TargetMode="External"/><Relationship Id="rId2004" Type="http://schemas.openxmlformats.org/officeDocument/2006/relationships/hyperlink" Target="https://www.nj.gov/cgi-bin/education/csg/15/csg1a.pl?string=CK-8K-80-400&amp;maxhits=1000" TargetMode="External"/><Relationship Id="rId2211" Type="http://schemas.openxmlformats.org/officeDocument/2006/relationships/hyperlink" Target="https://www.nj.gov/cgi-bin/education/csg/15/csg1a.pl?string=LK-12K-120-1800&amp;maxhits=1000" TargetMode="External"/><Relationship Id="rId2449" Type="http://schemas.openxmlformats.org/officeDocument/2006/relationships/hyperlink" Target="https://www.nj.gov/cgi-bin/education/csg/19/csg1a.pl?string=NK-12K-123500plus&amp;maxhits=1000" TargetMode="External"/><Relationship Id="rId628" Type="http://schemas.openxmlformats.org/officeDocument/2006/relationships/hyperlink" Target="https://www.nj.gov/cgi-bin/education/csg/15/csg1a.pl?string=OCHARTER&amp;maxhits=1000" TargetMode="External"/><Relationship Id="rId835" Type="http://schemas.openxmlformats.org/officeDocument/2006/relationships/hyperlink" Target="https://www.nj.gov/cgi-bin/education/csg/15/csg1a.pl?string=OCHARTER&amp;maxhits=1000" TargetMode="External"/><Relationship Id="rId1258" Type="http://schemas.openxmlformats.org/officeDocument/2006/relationships/hyperlink" Target="https://www.nj.gov/cgi-bin/education/csg/15/csg1a.pl?string=KK-12K-8751plus&amp;maxhits=1000" TargetMode="External"/><Relationship Id="rId1465" Type="http://schemas.openxmlformats.org/officeDocument/2006/relationships/hyperlink" Target="https://www.nj.gov/cgi-bin/education/csg/15/csg1a.pl?string=AK-6K-6&amp;maxhits=1000" TargetMode="External"/><Relationship Id="rId1672" Type="http://schemas.openxmlformats.org/officeDocument/2006/relationships/hyperlink" Target="https://www.nj.gov/cgi-bin/education/csg/15/csg1a.pl?string=NK-12K-123500plus&amp;maxhits=1000" TargetMode="External"/><Relationship Id="rId2309" Type="http://schemas.openxmlformats.org/officeDocument/2006/relationships/hyperlink" Target="https://www.nj.gov/cgi-bin/education/csg/15/csg1a.pl?string=QCOUNTYVOC&amp;maxhits=1000" TargetMode="External"/><Relationship Id="rId1020" Type="http://schemas.openxmlformats.org/officeDocument/2006/relationships/hyperlink" Target="https://www.nj.gov/cgi-bin/education/csg/15/csg1a.pl?string=EK-8K-8751plus&amp;maxhits=1000" TargetMode="External"/><Relationship Id="rId1118" Type="http://schemas.openxmlformats.org/officeDocument/2006/relationships/hyperlink" Target="https://www.nj.gov/cgi-bin/education/csg/15/csg1a.pl?string=FG7-127-129-12&amp;maxhits=1000" TargetMode="External"/><Relationship Id="rId1325" Type="http://schemas.openxmlformats.org/officeDocument/2006/relationships/hyperlink" Target="https://www.nj.gov/cgi-bin/education/csg/15/csg1a.pl?string=AK-6K-6&amp;maxhits=1000" TargetMode="External"/><Relationship Id="rId1532" Type="http://schemas.openxmlformats.org/officeDocument/2006/relationships/hyperlink" Target="https://www.nj.gov/cgi-bin/education/csg/17/csg1a.pl?string=OCHARTER&amp;maxhits=1000" TargetMode="External"/><Relationship Id="rId1977" Type="http://schemas.openxmlformats.org/officeDocument/2006/relationships/hyperlink" Target="https://www.nj.gov/cgi-bin/education/csg/15/csg1a.pl?string=OCHARTER&amp;maxhits=1000" TargetMode="External"/><Relationship Id="rId902" Type="http://schemas.openxmlformats.org/officeDocument/2006/relationships/hyperlink" Target="https://www.nj.gov/cgi-bin/education/csg/15/csg1a.pl?string=DK-8K-8401-750&amp;maxhits=1000" TargetMode="External"/><Relationship Id="rId1837" Type="http://schemas.openxmlformats.org/officeDocument/2006/relationships/hyperlink" Target="https://www.nj.gov/cgi-bin/education/csg/15/csg1a.pl?string=OCHARTER&amp;maxhits=1000" TargetMode="External"/><Relationship Id="rId31" Type="http://schemas.openxmlformats.org/officeDocument/2006/relationships/hyperlink" Target="https://www.nj.gov/cgi-bin/education/csg/15/csg1a.pl?string=QCOUNTYVOC&amp;maxhits=1000" TargetMode="External"/><Relationship Id="rId2099" Type="http://schemas.openxmlformats.org/officeDocument/2006/relationships/hyperlink" Target="https://www.nj.gov/cgi-bin/education/csg/15/csg1a.pl?string=GG9-127-129-12&amp;maxhits=1000" TargetMode="External"/><Relationship Id="rId180" Type="http://schemas.openxmlformats.org/officeDocument/2006/relationships/hyperlink" Target="https://www.nj.gov/cgi-bin/education/csg/15/csg1a.pl?string=IK-12K-80-400&amp;maxhits=1000" TargetMode="External"/><Relationship Id="rId278" Type="http://schemas.openxmlformats.org/officeDocument/2006/relationships/hyperlink" Target="https://www.nj.gov/cgi-bin/education/csg/15/csg1a.pl?string=FG7-127-129-12&amp;maxhits=1000" TargetMode="External"/><Relationship Id="rId1904" Type="http://schemas.openxmlformats.org/officeDocument/2006/relationships/hyperlink" Target="https://www.nj.gov/cgi-bin/education/csg/15/csg1a.pl?string=OCHARTER&amp;maxhits=1000" TargetMode="External"/><Relationship Id="rId485" Type="http://schemas.openxmlformats.org/officeDocument/2006/relationships/hyperlink" Target="https://www.nj.gov/cgi-bin/education/csg/15/csg1a.pl?string=IK-12K-80-400&amp;maxhits=1000" TargetMode="External"/><Relationship Id="rId692" Type="http://schemas.openxmlformats.org/officeDocument/2006/relationships/hyperlink" Target="https://www.nj.gov/cgi-bin/education/csg/17/csg1a.pl?string=OCHARTER&amp;maxhits=1000" TargetMode="External"/><Relationship Id="rId2166" Type="http://schemas.openxmlformats.org/officeDocument/2006/relationships/hyperlink" Target="https://www.nj.gov/cgi-bin/education/csg/15/csg1a.pl?string=QCOUNTYVOC&amp;maxhits=1000" TargetMode="External"/><Relationship Id="rId2373" Type="http://schemas.openxmlformats.org/officeDocument/2006/relationships/hyperlink" Target="https://www.nj.gov/cgi-bin/education/csg/17/csg1a.pl?string=OCHARTER&amp;maxhits=1000" TargetMode="External"/><Relationship Id="rId138" Type="http://schemas.openxmlformats.org/officeDocument/2006/relationships/hyperlink" Target="https://www.nj.gov/cgi-bin/education/csg/15/csg1a.pl?string=LK-12K-120-1800&amp;maxhits=1000" TargetMode="External"/><Relationship Id="rId345" Type="http://schemas.openxmlformats.org/officeDocument/2006/relationships/hyperlink" Target="https://www.nj.gov/cgi-bin/education/csg/15/csg1a.pl?string=DK-8K-8401-750&amp;maxhits=1000" TargetMode="External"/><Relationship Id="rId552" Type="http://schemas.openxmlformats.org/officeDocument/2006/relationships/hyperlink" Target="https://www.nj.gov/cgi-bin/education/csg/15/csg1a.pl?string=IK-12K-80-400&amp;maxhits=1000" TargetMode="External"/><Relationship Id="rId997" Type="http://schemas.openxmlformats.org/officeDocument/2006/relationships/hyperlink" Target="https://www.nj.gov/cgi-bin/education/csg/15/csg1a.pl?string=OCHARTER&amp;maxhits=1000" TargetMode="External"/><Relationship Id="rId1182" Type="http://schemas.openxmlformats.org/officeDocument/2006/relationships/hyperlink" Target="https://www.nj.gov/cgi-bin/education/csg/15/csg1a.pl?string=DK-8K-8401-750&amp;maxhits=1000" TargetMode="External"/><Relationship Id="rId2026" Type="http://schemas.openxmlformats.org/officeDocument/2006/relationships/hyperlink" Target="https://www.nj.gov/cgi-bin/education/csg/15/csg1a.pl?string=NK-12K-123500plus&amp;maxhits=1000" TargetMode="External"/><Relationship Id="rId2233" Type="http://schemas.openxmlformats.org/officeDocument/2006/relationships/hyperlink" Target="https://www.nj.gov/cgi-bin/education/csg/15/csg1a.pl?string=JK-12K-8401-750&amp;maxhits=1000" TargetMode="External"/><Relationship Id="rId2440" Type="http://schemas.openxmlformats.org/officeDocument/2006/relationships/hyperlink" Target="https://www.nj.gov/cgi-bin/education/csg/19/csg1a.pl?string=KK-12K-8751plus&amp;maxhits=1000" TargetMode="External"/><Relationship Id="rId205" Type="http://schemas.openxmlformats.org/officeDocument/2006/relationships/hyperlink" Target="https://www.nj.gov/cgi-bin/education/csg/15/csg1a.pl?string=IK-12K-80-400&amp;maxhits=1000" TargetMode="External"/><Relationship Id="rId412" Type="http://schemas.openxmlformats.org/officeDocument/2006/relationships/hyperlink" Target="https://www.nj.gov/cgi-bin/education/csg/15/csg1a.pl?string=EK-8K-8751plus&amp;maxhits=1000" TargetMode="External"/><Relationship Id="rId857" Type="http://schemas.openxmlformats.org/officeDocument/2006/relationships/hyperlink" Target="https://www.nj.gov/cgi-bin/education/csg/15/csg1a.pl?string=OCHARTER&amp;maxhits=1000" TargetMode="External"/><Relationship Id="rId1042" Type="http://schemas.openxmlformats.org/officeDocument/2006/relationships/hyperlink" Target="https://www.nj.gov/cgi-bin/education/csg/15/csg1a.pl?string=JK-12K-8401-750&amp;maxhits=1000" TargetMode="External"/><Relationship Id="rId1487" Type="http://schemas.openxmlformats.org/officeDocument/2006/relationships/hyperlink" Target="https://www.nj.gov/cgi-bin/education/csg/14/csg1a.pl?string=NK-12K-123500plus&amp;maxhits=1000" TargetMode="External"/><Relationship Id="rId1694" Type="http://schemas.openxmlformats.org/officeDocument/2006/relationships/hyperlink" Target="https://www.nj.gov/cgi-bin/education/csg/15/csg1a.pl?string=LK-12K-120-1800&amp;maxhits=1000" TargetMode="External"/><Relationship Id="rId2300" Type="http://schemas.openxmlformats.org/officeDocument/2006/relationships/hyperlink" Target="https://www.nj.gov/cgi-bin/education/csg/15/csg1a.pl?string=AK-6K-6&amp;maxhits=1000" TargetMode="External"/><Relationship Id="rId717" Type="http://schemas.openxmlformats.org/officeDocument/2006/relationships/hyperlink" Target="https://www.nj.gov/cgi-bin/education/csg/17/csg1a.pl?string=OCHARTER&amp;maxhits=1000" TargetMode="External"/><Relationship Id="rId924" Type="http://schemas.openxmlformats.org/officeDocument/2006/relationships/hyperlink" Target="https://www.nj.gov/cgi-bin/education/csg/15/csg1a.pl?string=NK-12K-123500plus&amp;maxhits=1000" TargetMode="External"/><Relationship Id="rId1347" Type="http://schemas.openxmlformats.org/officeDocument/2006/relationships/hyperlink" Target="https://www.nj.gov/cgi-bin/education/csg/15/csg1a.pl?string=AK-6K-6&amp;maxhits=1000" TargetMode="External"/><Relationship Id="rId1554" Type="http://schemas.openxmlformats.org/officeDocument/2006/relationships/hyperlink" Target="https://www.nj.gov/cgi-bin/education/csg/17/csg1a.pl?string=OCHARTER&amp;maxhits=1000" TargetMode="External"/><Relationship Id="rId1761" Type="http://schemas.openxmlformats.org/officeDocument/2006/relationships/hyperlink" Target="https://www.nj.gov/cgi-bin/education/csg/15/csg1a.pl?string=AK-6K-6&amp;maxhits=1000" TargetMode="External"/><Relationship Id="rId1999" Type="http://schemas.openxmlformats.org/officeDocument/2006/relationships/hyperlink" Target="https://www.nj.gov/cgi-bin/education/csg/15/csg1a.pl?string=CK-8K-80-400&amp;maxhits=1000" TargetMode="External"/><Relationship Id="rId53" Type="http://schemas.openxmlformats.org/officeDocument/2006/relationships/hyperlink" Target="https://www.nj.gov/cgi-bin/education/csg/15/csg1a.pl?string=MK-12K-121800-3500&amp;maxhits=1000" TargetMode="External"/><Relationship Id="rId1207" Type="http://schemas.openxmlformats.org/officeDocument/2006/relationships/hyperlink" Target="https://www.nj.gov/cgi-bin/education/csg/15/csg1a.pl?string=OCHARTER&amp;maxhits=1000" TargetMode="External"/><Relationship Id="rId1414" Type="http://schemas.openxmlformats.org/officeDocument/2006/relationships/hyperlink" Target="https://www.nj.gov/cgi-bin/education/csg/15/csg1a.pl?string=AK-6K-6&amp;maxhits=1000" TargetMode="External"/><Relationship Id="rId1621" Type="http://schemas.openxmlformats.org/officeDocument/2006/relationships/hyperlink" Target="https://www.nj.gov/cgi-bin/education/csg/19/csg1a.pl?string=NK-12K-123500plus&amp;maxhits=1000" TargetMode="External"/><Relationship Id="rId1859" Type="http://schemas.openxmlformats.org/officeDocument/2006/relationships/hyperlink" Target="https://www.nj.gov/cgi-bin/education/csg/15/csg1a.pl?string=AK-6K-6&amp;maxhits=1000" TargetMode="External"/><Relationship Id="rId1719" Type="http://schemas.openxmlformats.org/officeDocument/2006/relationships/hyperlink" Target="https://www.nj.gov/cgi-bin/education/csg/15/csg1a.pl?string=MK-12K-121800-3500&amp;maxhits=1000" TargetMode="External"/><Relationship Id="rId1926" Type="http://schemas.openxmlformats.org/officeDocument/2006/relationships/hyperlink" Target="https://www.nj.gov/cgi-bin/education/csg/15/csg1a.pl?string=OCHARTER&amp;maxhits=1000" TargetMode="External"/><Relationship Id="rId2090" Type="http://schemas.openxmlformats.org/officeDocument/2006/relationships/hyperlink" Target="https://www.nj.gov/cgi-bin/education/csg/15/csg1a.pl?string=IK-12K-80-400&amp;maxhits=1000" TargetMode="External"/><Relationship Id="rId2188" Type="http://schemas.openxmlformats.org/officeDocument/2006/relationships/hyperlink" Target="https://www.nj.gov/cgi-bin/education/csg/15/csg1a.pl?string=OCHARTER&amp;maxhits=1000" TargetMode="External"/><Relationship Id="rId2395" Type="http://schemas.openxmlformats.org/officeDocument/2006/relationships/hyperlink" Target="https://www.nj.gov/cgi-bin/education/csg/17/csg1a.pl?string=OCHARTER&amp;maxhits=1000" TargetMode="External"/><Relationship Id="rId367" Type="http://schemas.openxmlformats.org/officeDocument/2006/relationships/hyperlink" Target="https://www.nj.gov/cgi-bin/education/csg/15/csg1a.pl?string=NK-12K-123500plus&amp;maxhits=1000" TargetMode="External"/><Relationship Id="rId574" Type="http://schemas.openxmlformats.org/officeDocument/2006/relationships/hyperlink" Target="https://www.nj.gov/cgi-bin/education/csg/15/csg1a.pl?string=QCOUNTYVOC&amp;maxhits=1000" TargetMode="External"/><Relationship Id="rId2048" Type="http://schemas.openxmlformats.org/officeDocument/2006/relationships/hyperlink" Target="https://www.nj.gov/cgi-bin/education/csg/15/csg1a.pl?string=NK-12K-123500plus&amp;maxhits=1000" TargetMode="External"/><Relationship Id="rId2255" Type="http://schemas.openxmlformats.org/officeDocument/2006/relationships/hyperlink" Target="https://www.nj.gov/cgi-bin/education/csg/15/csg1a.pl?string=AK-6K-6&amp;maxhits=1000" TargetMode="External"/><Relationship Id="rId227" Type="http://schemas.openxmlformats.org/officeDocument/2006/relationships/hyperlink" Target="https://www.nj.gov/cgi-bin/education/csg/15/csg1a.pl?string=CK-8K-80-400&amp;maxhits=1000" TargetMode="External"/><Relationship Id="rId781" Type="http://schemas.openxmlformats.org/officeDocument/2006/relationships/hyperlink" Target="https://www.nj.gov/cgi-bin/education/csg/19/csg1a.pl?string=MK-12K-121800-3500&amp;maxhits=1000" TargetMode="External"/><Relationship Id="rId879" Type="http://schemas.openxmlformats.org/officeDocument/2006/relationships/hyperlink" Target="https://www.nj.gov/cgi-bin/education/csg/15/csg1a.pl?string=EK-8K-8751plus&amp;maxhits=1000" TargetMode="External"/><Relationship Id="rId2462" Type="http://schemas.openxmlformats.org/officeDocument/2006/relationships/hyperlink" Target="https://www.nj.gov/cgi-bin/education/csg/19/csg1a.pl?string=PCSSD&amp;maxhits=1000" TargetMode="External"/><Relationship Id="rId434" Type="http://schemas.openxmlformats.org/officeDocument/2006/relationships/hyperlink" Target="https://www.nj.gov/cgi-bin/education/csg/15/csg1a.pl?string=IK-12K-80-400&amp;maxhits=1000" TargetMode="External"/><Relationship Id="rId641" Type="http://schemas.openxmlformats.org/officeDocument/2006/relationships/hyperlink" Target="https://www.nj.gov/cgi-bin/education/csg/15/csg1a.pl?string=MK-12K-121800-3500&amp;maxhits=1000" TargetMode="External"/><Relationship Id="rId739" Type="http://schemas.openxmlformats.org/officeDocument/2006/relationships/hyperlink" Target="https://www.nj.gov/cgi-bin/education/csg/17/csg1a.pl?string=OCHARTER&amp;maxhits=1000" TargetMode="External"/><Relationship Id="rId1064" Type="http://schemas.openxmlformats.org/officeDocument/2006/relationships/hyperlink" Target="https://www.nj.gov/cgi-bin/education/csg/15/csg1a.pl?string=NK-12K-123500plus&amp;maxhits=1000" TargetMode="External"/><Relationship Id="rId1271" Type="http://schemas.openxmlformats.org/officeDocument/2006/relationships/hyperlink" Target="https://www.nj.gov/cgi-bin/education/csg/15/csg1a.pl?string=GG9-127-129-12&amp;maxhits=1000" TargetMode="External"/><Relationship Id="rId1369" Type="http://schemas.openxmlformats.org/officeDocument/2006/relationships/hyperlink" Target="https://www.nj.gov/cgi-bin/education/csg/15/csg1a.pl?string=EK-8K-8751plus&amp;maxhits=1000" TargetMode="External"/><Relationship Id="rId1576" Type="http://schemas.openxmlformats.org/officeDocument/2006/relationships/hyperlink" Target="https://www.nj.gov/cgi-bin/education/csg/17/csg1a.pl?string=OCHARTER&amp;maxhits=1000" TargetMode="External"/><Relationship Id="rId2115" Type="http://schemas.openxmlformats.org/officeDocument/2006/relationships/hyperlink" Target="https://www.nj.gov/cgi-bin/education/csg/15/csg1a.pl?string=MK-12K-121800-3500&amp;maxhits=1000" TargetMode="External"/><Relationship Id="rId2322" Type="http://schemas.openxmlformats.org/officeDocument/2006/relationships/hyperlink" Target="https://www.nj.gov/cgi-bin/education/csg/14/csg1a.pl?string=DK-8K-8401-750&amp;maxhits=1000" TargetMode="External"/><Relationship Id="rId501" Type="http://schemas.openxmlformats.org/officeDocument/2006/relationships/hyperlink" Target="https://www.nj.gov/cgi-bin/education/csg/15/csg1a.pl?string=AK-6K-6&amp;maxhits=1000" TargetMode="External"/><Relationship Id="rId946" Type="http://schemas.openxmlformats.org/officeDocument/2006/relationships/hyperlink" Target="https://www.nj.gov/cgi-bin/education/csg/15/csg1a.pl?string=EK-8K-8751plus&amp;maxhits=1000" TargetMode="External"/><Relationship Id="rId1131" Type="http://schemas.openxmlformats.org/officeDocument/2006/relationships/hyperlink" Target="https://www.nj.gov/cgi-bin/education/csg/15/csg1a.pl?string=LK-12K-120-1800&amp;maxhits=1000" TargetMode="External"/><Relationship Id="rId1229" Type="http://schemas.openxmlformats.org/officeDocument/2006/relationships/hyperlink" Target="https://www.nj.gov/cgi-bin/education/csg/15/csg1a.pl?string=MK-12K-121800-3500&amp;maxhits=1000" TargetMode="External"/><Relationship Id="rId1783" Type="http://schemas.openxmlformats.org/officeDocument/2006/relationships/hyperlink" Target="https://www.nj.gov/cgi-bin/education/csg/15/csg1a.pl?string=NK-12K-123500plus&amp;maxhits=1000" TargetMode="External"/><Relationship Id="rId1990" Type="http://schemas.openxmlformats.org/officeDocument/2006/relationships/hyperlink" Target="https://www.nj.gov/cgi-bin/education/csg/15/csg1a.pl?string=CK-8K-80-400&amp;maxhits=1000" TargetMode="External"/><Relationship Id="rId75" Type="http://schemas.openxmlformats.org/officeDocument/2006/relationships/hyperlink" Target="https://www.nj.gov/cgi-bin/education/csg/15/csg1a.pl?string=EK-8K-8751plus&amp;maxhits=1000" TargetMode="External"/><Relationship Id="rId806" Type="http://schemas.openxmlformats.org/officeDocument/2006/relationships/hyperlink" Target="https://www.nj.gov/cgi-bin/education/csg/19/csg1a.pl?string=PCSSD&amp;maxhits=1000" TargetMode="External"/><Relationship Id="rId1436" Type="http://schemas.openxmlformats.org/officeDocument/2006/relationships/hyperlink" Target="https://www.nj.gov/cgi-bin/education/csg/15/csg1a.pl?string=MK-12K-121800-3500&amp;maxhits=1000" TargetMode="External"/><Relationship Id="rId1643" Type="http://schemas.openxmlformats.org/officeDocument/2006/relationships/hyperlink" Target="https://www.nj.gov/cgi-bin/education/csg/19/csg1a.pl?string=DK-8K-8401-750&amp;maxhits=1000" TargetMode="External"/><Relationship Id="rId1850" Type="http://schemas.openxmlformats.org/officeDocument/2006/relationships/hyperlink" Target="https://www.nj.gov/cgi-bin/education/csg/15/csg1a.pl?string=HK-12K-6&amp;maxhits=1000" TargetMode="External"/><Relationship Id="rId1503" Type="http://schemas.openxmlformats.org/officeDocument/2006/relationships/hyperlink" Target="https://www.nj.gov/cgi-bin/education/csg/14/csg1a.pl?string=EK-8K-8751plus&amp;maxhits=1000" TargetMode="External"/><Relationship Id="rId1710" Type="http://schemas.openxmlformats.org/officeDocument/2006/relationships/hyperlink" Target="https://www.nj.gov/cgi-bin/education/csg/15/csg1a.pl?string=NK-12K-123500plus&amp;maxhits=1000" TargetMode="External"/><Relationship Id="rId1948" Type="http://schemas.openxmlformats.org/officeDocument/2006/relationships/hyperlink" Target="https://www.nj.gov/cgi-bin/education/csg/15/csg1a.pl?string=AK-6K-6&amp;maxhits=1000" TargetMode="External"/><Relationship Id="rId291" Type="http://schemas.openxmlformats.org/officeDocument/2006/relationships/hyperlink" Target="https://www.nj.gov/cgi-bin/education/csg/15/csg1a.pl?string=KK-12K-8751plus&amp;maxhits=1000" TargetMode="External"/><Relationship Id="rId1808" Type="http://schemas.openxmlformats.org/officeDocument/2006/relationships/hyperlink" Target="https://www.nj.gov/cgi-bin/education/csg/15/csg1a.pl?string=EK-8K-8751plus&amp;maxhits=1000" TargetMode="External"/><Relationship Id="rId151" Type="http://schemas.openxmlformats.org/officeDocument/2006/relationships/hyperlink" Target="https://www.nj.gov/cgi-bin/education/csg/15/csg1a.pl?string=JK-12K-8401-750&amp;maxhits=1000" TargetMode="External"/><Relationship Id="rId389" Type="http://schemas.openxmlformats.org/officeDocument/2006/relationships/hyperlink" Target="https://www.nj.gov/cgi-bin/education/csg/15/csg1a.pl?string=NK-12K-123500plus&amp;maxhits=1000" TargetMode="External"/><Relationship Id="rId596" Type="http://schemas.openxmlformats.org/officeDocument/2006/relationships/hyperlink" Target="https://www.nj.gov/cgi-bin/education/csg/15/csg1a.pl?string=IK-12K-80-400&amp;maxhits=1000" TargetMode="External"/><Relationship Id="rId2277" Type="http://schemas.openxmlformats.org/officeDocument/2006/relationships/hyperlink" Target="https://www.nj.gov/cgi-bin/education/csg/15/csg1a.pl?string=NK-12K-123500plus&amp;maxhits=1000" TargetMode="External"/><Relationship Id="rId2484" Type="http://schemas.openxmlformats.org/officeDocument/2006/relationships/hyperlink" Target="https://www.nj.gov/cgi-bin/education/csg/19/csg1a.pl?string=EK-8K-8751plus&amp;maxhits=1000" TargetMode="External"/><Relationship Id="rId249" Type="http://schemas.openxmlformats.org/officeDocument/2006/relationships/hyperlink" Target="https://www.nj.gov/cgi-bin/education/csg/15/csg1a.pl?string=NK-12K-123500plus&amp;maxhits=1000" TargetMode="External"/><Relationship Id="rId456" Type="http://schemas.openxmlformats.org/officeDocument/2006/relationships/hyperlink" Target="https://www.nj.gov/cgi-bin/education/csg/15/csg1a.pl?string=LK-12K-120-1800&amp;maxhits=1000" TargetMode="External"/><Relationship Id="rId663" Type="http://schemas.openxmlformats.org/officeDocument/2006/relationships/hyperlink" Target="https://www.nj.gov/cgi-bin/education/csg/14/csg1a.pl?string=DK-8K-8401-750&amp;maxhits=1000" TargetMode="External"/><Relationship Id="rId870" Type="http://schemas.openxmlformats.org/officeDocument/2006/relationships/hyperlink" Target="https://www.nj.gov/cgi-bin/education/csg/15/csg1a.pl?string=HK-12K-6&amp;maxhits=1000" TargetMode="External"/><Relationship Id="rId1086" Type="http://schemas.openxmlformats.org/officeDocument/2006/relationships/hyperlink" Target="https://www.nj.gov/cgi-bin/education/csg/15/csg1a.pl?string=OCHARTER&amp;maxhits=1000" TargetMode="External"/><Relationship Id="rId1293" Type="http://schemas.openxmlformats.org/officeDocument/2006/relationships/hyperlink" Target="https://www.nj.gov/cgi-bin/education/csg/15/csg1a.pl?string=MK-12K-121800-3500&amp;maxhits=1000" TargetMode="External"/><Relationship Id="rId2137" Type="http://schemas.openxmlformats.org/officeDocument/2006/relationships/hyperlink" Target="https://www.nj.gov/cgi-bin/education/csg/15/csg1a.pl?string=CK-8K-80-400&amp;maxhits=1000" TargetMode="External"/><Relationship Id="rId2344" Type="http://schemas.openxmlformats.org/officeDocument/2006/relationships/hyperlink" Target="https://www.nj.gov/cgi-bin/education/csg/17/csg1a.pl?string=OCHARTER&amp;maxhits=1000" TargetMode="External"/><Relationship Id="rId109" Type="http://schemas.openxmlformats.org/officeDocument/2006/relationships/hyperlink" Target="https://www.nj.gov/cgi-bin/education/csg/15/csg1a.pl?string=PCSSD&amp;maxhits=1000" TargetMode="External"/><Relationship Id="rId316" Type="http://schemas.openxmlformats.org/officeDocument/2006/relationships/hyperlink" Target="https://www.nj.gov/cgi-bin/education/csg/15/csg1a.pl?string=NK-12K-123500plus&amp;maxhits=1000" TargetMode="External"/><Relationship Id="rId523" Type="http://schemas.openxmlformats.org/officeDocument/2006/relationships/hyperlink" Target="https://www.nj.gov/cgi-bin/education/csg/15/csg1a.pl?string=OCHARTER&amp;maxhits=1000" TargetMode="External"/><Relationship Id="rId968" Type="http://schemas.openxmlformats.org/officeDocument/2006/relationships/hyperlink" Target="https://www.nj.gov/cgi-bin/education/csg/15/csg1a.pl?string=EK-8K-8751plus&amp;maxhits=1000" TargetMode="External"/><Relationship Id="rId1153" Type="http://schemas.openxmlformats.org/officeDocument/2006/relationships/hyperlink" Target="https://www.nj.gov/cgi-bin/education/csg/15/csg1a.pl?string=OCHARTER&amp;maxhits=1000" TargetMode="External"/><Relationship Id="rId1598" Type="http://schemas.openxmlformats.org/officeDocument/2006/relationships/hyperlink" Target="https://www.nj.gov/cgi-bin/education/csg/19/csg1a.pl?string=EK-8K-8751plus&amp;maxhits=1000" TargetMode="External"/><Relationship Id="rId2204" Type="http://schemas.openxmlformats.org/officeDocument/2006/relationships/hyperlink" Target="https://www.nj.gov/cgi-bin/education/csg/15/csg1a.pl?string=IK-12K-80-400&amp;maxhits=1000" TargetMode="External"/><Relationship Id="rId97" Type="http://schemas.openxmlformats.org/officeDocument/2006/relationships/hyperlink" Target="https://www.nj.gov/cgi-bin/education/csg/15/csg1a.pl?string=NK-12K-123500plus&amp;maxhits=1000" TargetMode="External"/><Relationship Id="rId730" Type="http://schemas.openxmlformats.org/officeDocument/2006/relationships/hyperlink" Target="https://www.nj.gov/cgi-bin/education/csg/17/csg1a.pl?string=OCHARTER&amp;maxhits=1000" TargetMode="External"/><Relationship Id="rId828" Type="http://schemas.openxmlformats.org/officeDocument/2006/relationships/hyperlink" Target="https://www.nj.gov/cgi-bin/education/csg/19/csg1a.pl?string=EK-8K-8751plus&amp;maxhits=1000" TargetMode="External"/><Relationship Id="rId1013" Type="http://schemas.openxmlformats.org/officeDocument/2006/relationships/hyperlink" Target="https://www.nj.gov/cgi-bin/education/csg/15/csg1a.pl?string=JK-12K-8401-750&amp;maxhits=1000" TargetMode="External"/><Relationship Id="rId1360" Type="http://schemas.openxmlformats.org/officeDocument/2006/relationships/hyperlink" Target="https://www.nj.gov/cgi-bin/education/csg/15/csg1a.pl?string=OCHARTER&amp;maxhits=1000" TargetMode="External"/><Relationship Id="rId1458" Type="http://schemas.openxmlformats.org/officeDocument/2006/relationships/hyperlink" Target="https://www.nj.gov/cgi-bin/education/csg/15/csg1a.pl?string=NK-12K-123500plus&amp;maxhits=1000" TargetMode="External"/><Relationship Id="rId1665" Type="http://schemas.openxmlformats.org/officeDocument/2006/relationships/hyperlink" Target="https://www.nj.gov/cgi-bin/education/csg/15/csg1a.pl?string=NK-12K-123500plus&amp;maxhits=1000" TargetMode="External"/><Relationship Id="rId1872" Type="http://schemas.openxmlformats.org/officeDocument/2006/relationships/hyperlink" Target="https://www.nj.gov/cgi-bin/education/csg/15/csg1a.pl?string=QCOUNTYVOC&amp;maxhits=1000" TargetMode="External"/><Relationship Id="rId2411" Type="http://schemas.openxmlformats.org/officeDocument/2006/relationships/hyperlink" Target="https://www.nj.gov/cgi-bin/education/csg/17/csg1a.pl?string=OCHARTER&amp;maxhits=1000" TargetMode="External"/><Relationship Id="rId1220" Type="http://schemas.openxmlformats.org/officeDocument/2006/relationships/hyperlink" Target="https://www.nj.gov/cgi-bin/education/csg/15/csg1a.pl?string=NK-12K-123500plus&amp;maxhits=1000" TargetMode="External"/><Relationship Id="rId1318" Type="http://schemas.openxmlformats.org/officeDocument/2006/relationships/hyperlink" Target="https://www.nj.gov/cgi-bin/education/csg/15/csg1a.pl?string=OCHARTER&amp;maxhits=1000" TargetMode="External"/><Relationship Id="rId1525" Type="http://schemas.openxmlformats.org/officeDocument/2006/relationships/hyperlink" Target="https://www.nj.gov/cgi-bin/education/csg/17/csg1a.pl?string=OCHARTER&amp;maxhits=1000" TargetMode="External"/><Relationship Id="rId1732" Type="http://schemas.openxmlformats.org/officeDocument/2006/relationships/hyperlink" Target="https://www.nj.gov/cgi-bin/education/csg/15/csg1a.pl?string=DK-8K-8401-750&amp;maxhits=1000" TargetMode="External"/><Relationship Id="rId24" Type="http://schemas.openxmlformats.org/officeDocument/2006/relationships/hyperlink" Target="https://www.nj.gov/cgi-bin/education/csg/15/csg1a.pl?string=EK-8K-8751plus&amp;maxhits=1000" TargetMode="External"/><Relationship Id="rId2299" Type="http://schemas.openxmlformats.org/officeDocument/2006/relationships/hyperlink" Target="https://www.nj.gov/cgi-bin/education/csg/15/csg1a.pl?string=IK-12K-80-400&amp;maxhits=1000" TargetMode="External"/><Relationship Id="rId173" Type="http://schemas.openxmlformats.org/officeDocument/2006/relationships/hyperlink" Target="https://www.nj.gov/cgi-bin/education/csg/15/csg1a.pl?string=EK-8K-8751plus&amp;maxhits=1000" TargetMode="External"/><Relationship Id="rId380" Type="http://schemas.openxmlformats.org/officeDocument/2006/relationships/hyperlink" Target="https://www.nj.gov/cgi-bin/education/csg/15/csg1a.pl?string=OCHARTER&amp;maxhits=1000" TargetMode="External"/><Relationship Id="rId2061" Type="http://schemas.openxmlformats.org/officeDocument/2006/relationships/hyperlink" Target="https://www.nj.gov/cgi-bin/education/csg/15/csg1a.pl?string=IK-12K-80-400&amp;maxhits=1000" TargetMode="External"/><Relationship Id="rId240" Type="http://schemas.openxmlformats.org/officeDocument/2006/relationships/hyperlink" Target="https://www.nj.gov/cgi-bin/education/csg/15/csg1a.pl?string=QCOUNTYVOC&amp;maxhits=1000" TargetMode="External"/><Relationship Id="rId478" Type="http://schemas.openxmlformats.org/officeDocument/2006/relationships/hyperlink" Target="https://www.nj.gov/cgi-bin/education/csg/15/csg1a.pl?string=IK-12K-80-400&amp;maxhits=1000" TargetMode="External"/><Relationship Id="rId685" Type="http://schemas.openxmlformats.org/officeDocument/2006/relationships/hyperlink" Target="https://www.nj.gov/cgi-bin/education/csg/17/csg1a.pl?string=OCHARTER&amp;maxhits=1000" TargetMode="External"/><Relationship Id="rId892" Type="http://schemas.openxmlformats.org/officeDocument/2006/relationships/hyperlink" Target="https://www.nj.gov/cgi-bin/education/csg/15/csg1a.pl?string=MK-12K-121800-3500&amp;maxhits=1000" TargetMode="External"/><Relationship Id="rId2159" Type="http://schemas.openxmlformats.org/officeDocument/2006/relationships/hyperlink" Target="https://www.nj.gov/cgi-bin/education/csg/15/csg1a.pl?string=NK-12K-123500plus&amp;maxhits=1000" TargetMode="External"/><Relationship Id="rId2366" Type="http://schemas.openxmlformats.org/officeDocument/2006/relationships/hyperlink" Target="https://www.nj.gov/cgi-bin/education/csg/17/csg1a.pl?string=OCHARTER&amp;maxhits=1000" TargetMode="External"/><Relationship Id="rId100" Type="http://schemas.openxmlformats.org/officeDocument/2006/relationships/hyperlink" Target="https://www.nj.gov/cgi-bin/education/csg/15/csg1a.pl?string=LK-12K-120-1800&amp;maxhits=1000" TargetMode="External"/><Relationship Id="rId338" Type="http://schemas.openxmlformats.org/officeDocument/2006/relationships/hyperlink" Target="https://www.nj.gov/cgi-bin/education/csg/15/csg1a.pl?string=GG9-127-129-12&amp;maxhits=1000" TargetMode="External"/><Relationship Id="rId545" Type="http://schemas.openxmlformats.org/officeDocument/2006/relationships/hyperlink" Target="https://www.nj.gov/cgi-bin/education/csg/15/csg1a.pl?string=NK-12K-123500plus&amp;maxhits=1000" TargetMode="External"/><Relationship Id="rId752" Type="http://schemas.openxmlformats.org/officeDocument/2006/relationships/hyperlink" Target="https://www.nj.gov/cgi-bin/education/csg/17/csg1a.pl?string=OCHARTER&amp;maxhits=1000" TargetMode="External"/><Relationship Id="rId1175" Type="http://schemas.openxmlformats.org/officeDocument/2006/relationships/hyperlink" Target="https://www.nj.gov/cgi-bin/education/csg/15/csg1a.pl?string=QCOUNTYVOC&amp;maxhits=1000" TargetMode="External"/><Relationship Id="rId1382" Type="http://schemas.openxmlformats.org/officeDocument/2006/relationships/hyperlink" Target="https://www.nj.gov/cgi-bin/education/csg/15/csg1a.pl?string=LK-12K-120-1800&amp;maxhits=1000" TargetMode="External"/><Relationship Id="rId2019" Type="http://schemas.openxmlformats.org/officeDocument/2006/relationships/hyperlink" Target="https://www.nj.gov/cgi-bin/education/csg/15/csg1a.pl?string=PCSSD&amp;maxhits=1000" TargetMode="External"/><Relationship Id="rId2226" Type="http://schemas.openxmlformats.org/officeDocument/2006/relationships/hyperlink" Target="https://www.nj.gov/cgi-bin/education/csg/15/csg1a.pl?string=NK-12K-123500plus&amp;maxhits=1000" TargetMode="External"/><Relationship Id="rId2433" Type="http://schemas.openxmlformats.org/officeDocument/2006/relationships/hyperlink" Target="https://www.nj.gov/cgi-bin/education/csg/19/csg1a.pl?string=NK-12K-123500plus&amp;maxhits=1000" TargetMode="External"/><Relationship Id="rId405" Type="http://schemas.openxmlformats.org/officeDocument/2006/relationships/hyperlink" Target="https://www.nj.gov/cgi-bin/education/csg/15/csg1a.pl?string=IK-12K-80-400&amp;maxhits=1000" TargetMode="External"/><Relationship Id="rId612" Type="http://schemas.openxmlformats.org/officeDocument/2006/relationships/hyperlink" Target="https://www.nj.gov/cgi-bin/education/csg/15/csg1a.pl?string=NK-12K-123500plus&amp;maxhits=1000" TargetMode="External"/><Relationship Id="rId1035" Type="http://schemas.openxmlformats.org/officeDocument/2006/relationships/hyperlink" Target="https://www.nj.gov/cgi-bin/education/csg/15/csg1a.pl?string=IK-12K-80-400&amp;maxhits=1000" TargetMode="External"/><Relationship Id="rId1242" Type="http://schemas.openxmlformats.org/officeDocument/2006/relationships/hyperlink" Target="https://www.nj.gov/cgi-bin/education/csg/15/csg1a.pl?string=EK-8K-8751plus&amp;maxhits=1000" TargetMode="External"/><Relationship Id="rId1687" Type="http://schemas.openxmlformats.org/officeDocument/2006/relationships/hyperlink" Target="https://www.nj.gov/cgi-bin/education/csg/15/csg1a.pl?string=QCOUNTYVOC&amp;maxhits=1000" TargetMode="External"/><Relationship Id="rId1894" Type="http://schemas.openxmlformats.org/officeDocument/2006/relationships/hyperlink" Target="https://www.nj.gov/cgi-bin/education/csg/15/csg1a.pl?string=NK-12K-123500plus&amp;maxhits=1000" TargetMode="External"/><Relationship Id="rId917" Type="http://schemas.openxmlformats.org/officeDocument/2006/relationships/hyperlink" Target="https://www.nj.gov/cgi-bin/education/csg/15/csg1a.pl?string=EK-8K-8751plus&amp;maxhits=1000" TargetMode="External"/><Relationship Id="rId1102" Type="http://schemas.openxmlformats.org/officeDocument/2006/relationships/hyperlink" Target="https://www.nj.gov/cgi-bin/education/csg/15/csg1a.pl?string=OCHARTER&amp;maxhits=1000" TargetMode="External"/><Relationship Id="rId1547" Type="http://schemas.openxmlformats.org/officeDocument/2006/relationships/hyperlink" Target="https://www.nj.gov/cgi-bin/education/csg/17/csg1a.pl?string=OCHARTER&amp;maxhits=1000" TargetMode="External"/><Relationship Id="rId1754" Type="http://schemas.openxmlformats.org/officeDocument/2006/relationships/hyperlink" Target="https://www.nj.gov/cgi-bin/education/csg/15/csg1a.pl?string=EK-8K-8751plus&amp;maxhits=1000" TargetMode="External"/><Relationship Id="rId1961" Type="http://schemas.openxmlformats.org/officeDocument/2006/relationships/hyperlink" Target="https://www.nj.gov/cgi-bin/education/csg/15/csg1a.pl?string=NK-12K-123500plus&amp;maxhits=1000" TargetMode="External"/><Relationship Id="rId46" Type="http://schemas.openxmlformats.org/officeDocument/2006/relationships/hyperlink" Target="https://www.nj.gov/cgi-bin/education/csg/15/csg1a.pl?string=JK-12K-8401-750&amp;maxhits=1000" TargetMode="External"/><Relationship Id="rId1407" Type="http://schemas.openxmlformats.org/officeDocument/2006/relationships/hyperlink" Target="https://www.nj.gov/cgi-bin/education/csg/15/csg1a.pl?string=EK-8K-8751plus&amp;maxhits=1000" TargetMode="External"/><Relationship Id="rId1614" Type="http://schemas.openxmlformats.org/officeDocument/2006/relationships/hyperlink" Target="https://www.nj.gov/cgi-bin/education/csg/19/csg1a.pl?string=MK-12K-121800-3500&amp;maxhits=1000" TargetMode="External"/><Relationship Id="rId1821" Type="http://schemas.openxmlformats.org/officeDocument/2006/relationships/hyperlink" Target="https://www.nj.gov/cgi-bin/education/csg/15/csg1a.pl?string=JK-12K-8401-750&amp;maxhits=1000" TargetMode="External"/><Relationship Id="rId195" Type="http://schemas.openxmlformats.org/officeDocument/2006/relationships/hyperlink" Target="https://www.nj.gov/cgi-bin/education/csg/15/csg1a.pl?string=NK-12K-123500plus&amp;maxhits=1000" TargetMode="External"/><Relationship Id="rId1919" Type="http://schemas.openxmlformats.org/officeDocument/2006/relationships/hyperlink" Target="https://www.nj.gov/cgi-bin/education/csg/15/csg1a.pl?string=OCHARTER&amp;maxhits=1000" TargetMode="External"/><Relationship Id="rId2083" Type="http://schemas.openxmlformats.org/officeDocument/2006/relationships/hyperlink" Target="https://www.nj.gov/cgi-bin/education/csg/15/csg1a.pl?string=EK-8K-8751plus&amp;maxhits=1000" TargetMode="External"/><Relationship Id="rId2290" Type="http://schemas.openxmlformats.org/officeDocument/2006/relationships/hyperlink" Target="https://www.nj.gov/cgi-bin/education/csg/15/csg1a.pl?string=IK-12K-80-400&amp;maxhits=1000" TargetMode="External"/><Relationship Id="rId2388" Type="http://schemas.openxmlformats.org/officeDocument/2006/relationships/hyperlink" Target="https://www.nj.gov/cgi-bin/education/csg/17/csg1a.pl?string=OCHARTER&amp;maxhits=1000" TargetMode="External"/><Relationship Id="rId262" Type="http://schemas.openxmlformats.org/officeDocument/2006/relationships/hyperlink" Target="https://www.nj.gov/cgi-bin/education/csg/15/csg1a.pl?string=NK-12K-123500plus&amp;maxhits=1000" TargetMode="External"/><Relationship Id="rId567" Type="http://schemas.openxmlformats.org/officeDocument/2006/relationships/hyperlink" Target="https://www.nj.gov/cgi-bin/education/csg/15/csg1a.pl?string=OCHARTER&amp;maxhits=1000" TargetMode="External"/><Relationship Id="rId1197" Type="http://schemas.openxmlformats.org/officeDocument/2006/relationships/hyperlink" Target="https://www.nj.gov/cgi-bin/education/csg/15/csg1a.pl?string=MK-12K-121800-3500&amp;maxhits=1000" TargetMode="External"/><Relationship Id="rId2150" Type="http://schemas.openxmlformats.org/officeDocument/2006/relationships/hyperlink" Target="https://www.nj.gov/cgi-bin/education/csg/15/csg1a.pl?string=MK-12K-121800-3500&amp;maxhits=1000" TargetMode="External"/><Relationship Id="rId2248" Type="http://schemas.openxmlformats.org/officeDocument/2006/relationships/hyperlink" Target="https://www.nj.gov/cgi-bin/education/csg/15/csg1a.pl?string=LK-12K-120-1800&amp;maxhits=1000" TargetMode="External"/><Relationship Id="rId122" Type="http://schemas.openxmlformats.org/officeDocument/2006/relationships/hyperlink" Target="https://www.nj.gov/cgi-bin/education/csg/15/csg1a.pl?string=EK-8K-8751plus&amp;maxhits=1000" TargetMode="External"/><Relationship Id="rId774" Type="http://schemas.openxmlformats.org/officeDocument/2006/relationships/hyperlink" Target="https://www.nj.gov/cgi-bin/education/csg/19/csg1a.pl?string=AK-6K-6&amp;maxhits=1000" TargetMode="External"/><Relationship Id="rId981" Type="http://schemas.openxmlformats.org/officeDocument/2006/relationships/hyperlink" Target="https://www.nj.gov/cgi-bin/education/csg/15/csg1a.pl?string=EK-8K-8751plus&amp;maxhits=1000" TargetMode="External"/><Relationship Id="rId1057" Type="http://schemas.openxmlformats.org/officeDocument/2006/relationships/hyperlink" Target="https://www.nj.gov/cgi-bin/education/csg/15/csg1a.pl?string=NK-12K-123500plus&amp;maxhits=1000" TargetMode="External"/><Relationship Id="rId2010" Type="http://schemas.openxmlformats.org/officeDocument/2006/relationships/hyperlink" Target="https://www.nj.gov/cgi-bin/education/csg/15/csg1a.pl?string=DK-8K-8401-750&amp;maxhits=1000" TargetMode="External"/><Relationship Id="rId2455" Type="http://schemas.openxmlformats.org/officeDocument/2006/relationships/hyperlink" Target="https://www.nj.gov/cgi-bin/education/csg/19/csg1a.pl?string=NK-12K-123500plus&amp;maxhits=1000" TargetMode="External"/><Relationship Id="rId427" Type="http://schemas.openxmlformats.org/officeDocument/2006/relationships/hyperlink" Target="https://www.nj.gov/cgi-bin/education/csg/15/csg1a.pl?string=EK-8K-8751plus&amp;maxhits=1000" TargetMode="External"/><Relationship Id="rId634" Type="http://schemas.openxmlformats.org/officeDocument/2006/relationships/hyperlink" Target="https://www.nj.gov/cgi-bin/education/csg/15/csg1a.pl?string=IK-12K-80-400&amp;maxhits=1000" TargetMode="External"/><Relationship Id="rId841" Type="http://schemas.openxmlformats.org/officeDocument/2006/relationships/hyperlink" Target="https://www.nj.gov/cgi-bin/education/csg/15/csg1a.pl?string=EK-8K-8751plus&amp;maxhits=1000" TargetMode="External"/><Relationship Id="rId1264" Type="http://schemas.openxmlformats.org/officeDocument/2006/relationships/hyperlink" Target="https://www.nj.gov/cgi-bin/education/csg/15/csg1a.pl?string=NK-12K-123500plus&amp;maxhits=1000" TargetMode="External"/><Relationship Id="rId1471" Type="http://schemas.openxmlformats.org/officeDocument/2006/relationships/hyperlink" Target="https://www.nj.gov/cgi-bin/education/csg/15/csg1a.pl?string=IK-12K-80-400&amp;maxhits=1000" TargetMode="External"/><Relationship Id="rId1569" Type="http://schemas.openxmlformats.org/officeDocument/2006/relationships/hyperlink" Target="https://www.nj.gov/cgi-bin/education/csg/17/csg1a.pl?string=OCHARTER&amp;maxhits=1000" TargetMode="External"/><Relationship Id="rId2108" Type="http://schemas.openxmlformats.org/officeDocument/2006/relationships/hyperlink" Target="https://www.nj.gov/cgi-bin/education/csg/15/csg1a.pl?string=NK-12K-123500plus&amp;maxhits=1000" TargetMode="External"/><Relationship Id="rId2315" Type="http://schemas.openxmlformats.org/officeDocument/2006/relationships/hyperlink" Target="https://www.nj.gov/cgi-bin/education/csg/14/csg1a.pl?string=NK-12K-123500plus&amp;maxhits=1000" TargetMode="External"/><Relationship Id="rId701" Type="http://schemas.openxmlformats.org/officeDocument/2006/relationships/hyperlink" Target="https://www.nj.gov/cgi-bin/education/csg/17/csg1a.pl?string=OCHARTER&amp;maxhits=1000" TargetMode="External"/><Relationship Id="rId939" Type="http://schemas.openxmlformats.org/officeDocument/2006/relationships/hyperlink" Target="https://www.nj.gov/cgi-bin/education/csg/15/csg1a.pl?string=NK-12K-123500plus&amp;maxhits=1000" TargetMode="External"/><Relationship Id="rId1124" Type="http://schemas.openxmlformats.org/officeDocument/2006/relationships/hyperlink" Target="https://www.nj.gov/cgi-bin/education/csg/15/csg1a.pl?string=LK-12K-120-1800&amp;maxhits=1000" TargetMode="External"/><Relationship Id="rId1331" Type="http://schemas.openxmlformats.org/officeDocument/2006/relationships/hyperlink" Target="https://www.nj.gov/cgi-bin/education/csg/15/csg1a.pl?string=NK-12K-123500plus&amp;maxhits=1000" TargetMode="External"/><Relationship Id="rId1776" Type="http://schemas.openxmlformats.org/officeDocument/2006/relationships/hyperlink" Target="https://www.nj.gov/cgi-bin/education/csg/15/csg1a.pl?string=DK-8K-8401-750&amp;maxhits=1000" TargetMode="External"/><Relationship Id="rId1983" Type="http://schemas.openxmlformats.org/officeDocument/2006/relationships/hyperlink" Target="https://www.nj.gov/cgi-bin/education/csg/15/csg1a.pl?string=NK-12K-123500plus&amp;maxhits=1000" TargetMode="External"/><Relationship Id="rId68" Type="http://schemas.openxmlformats.org/officeDocument/2006/relationships/hyperlink" Target="https://www.nj.gov/cgi-bin/education/csg/15/csg1a.pl?string=IK-12K-80-400&amp;maxhits=1000" TargetMode="External"/><Relationship Id="rId1429" Type="http://schemas.openxmlformats.org/officeDocument/2006/relationships/hyperlink" Target="https://www.nj.gov/cgi-bin/education/csg/15/csg1a.pl?string=CK-8K-80-400&amp;maxhits=1000" TargetMode="External"/><Relationship Id="rId1636" Type="http://schemas.openxmlformats.org/officeDocument/2006/relationships/hyperlink" Target="https://www.nj.gov/cgi-bin/education/csg/19/csg1a.pl?string=AK-6K-6&amp;maxhits=1000" TargetMode="External"/><Relationship Id="rId1843" Type="http://schemas.openxmlformats.org/officeDocument/2006/relationships/hyperlink" Target="https://www.nj.gov/cgi-bin/education/csg/15/csg1a.pl?string=NK-12K-123500plus&amp;maxhits=1000" TargetMode="External"/><Relationship Id="rId1703" Type="http://schemas.openxmlformats.org/officeDocument/2006/relationships/hyperlink" Target="https://www.nj.gov/cgi-bin/education/csg/15/csg1a.pl?string=OCHARTER&amp;maxhits=1000" TargetMode="External"/><Relationship Id="rId1910" Type="http://schemas.openxmlformats.org/officeDocument/2006/relationships/hyperlink" Target="https://www.nj.gov/cgi-bin/education/csg/15/csg1a.pl?string=NK-12K-123500plus&amp;maxhits=1000" TargetMode="External"/><Relationship Id="rId284" Type="http://schemas.openxmlformats.org/officeDocument/2006/relationships/hyperlink" Target="https://www.nj.gov/cgi-bin/education/csg/15/csg1a.pl?string=FG7-127-129-12&amp;maxhits=1000" TargetMode="External"/><Relationship Id="rId491" Type="http://schemas.openxmlformats.org/officeDocument/2006/relationships/hyperlink" Target="https://www.nj.gov/cgi-bin/education/csg/15/csg1a.pl?string=EK-8K-8751plus&amp;maxhits=1000" TargetMode="External"/><Relationship Id="rId2172" Type="http://schemas.openxmlformats.org/officeDocument/2006/relationships/hyperlink" Target="https://www.nj.gov/cgi-bin/education/csg/15/csg1a.pl?string=MK-12K-121800-3500&amp;maxhits=1000" TargetMode="External"/><Relationship Id="rId144" Type="http://schemas.openxmlformats.org/officeDocument/2006/relationships/hyperlink" Target="https://www.nj.gov/cgi-bin/education/csg/15/csg1a.pl?string=OCHARTER&amp;maxhits=1000" TargetMode="External"/><Relationship Id="rId589" Type="http://schemas.openxmlformats.org/officeDocument/2006/relationships/hyperlink" Target="https://www.nj.gov/cgi-bin/education/csg/15/csg1a.pl?string=AK-6K-6&amp;maxhits=1000" TargetMode="External"/><Relationship Id="rId796" Type="http://schemas.openxmlformats.org/officeDocument/2006/relationships/hyperlink" Target="https://www.nj.gov/cgi-bin/education/csg/19/csg1a.pl?string=NK-12K-123500plus&amp;maxhits=1000" TargetMode="External"/><Relationship Id="rId2477" Type="http://schemas.openxmlformats.org/officeDocument/2006/relationships/hyperlink" Target="https://www.nj.gov/cgi-bin/education/csg/19/csg1a.pl?string=MK-12K-121800-3500&amp;maxhits=1000" TargetMode="External"/><Relationship Id="rId351" Type="http://schemas.openxmlformats.org/officeDocument/2006/relationships/hyperlink" Target="https://www.nj.gov/cgi-bin/education/csg/15/csg1a.pl?string=CK-8K-80-400&amp;maxhits=1000" TargetMode="External"/><Relationship Id="rId449" Type="http://schemas.openxmlformats.org/officeDocument/2006/relationships/hyperlink" Target="https://www.nj.gov/cgi-bin/education/csg/15/csg1a.pl?string=EK-8K-8751plus&amp;maxhits=1000" TargetMode="External"/><Relationship Id="rId656" Type="http://schemas.openxmlformats.org/officeDocument/2006/relationships/hyperlink" Target="https://www.nj.gov/cgi-bin/education/csg/15/csg1a.pl?string=AK-6K-6&amp;maxhits=1000" TargetMode="External"/><Relationship Id="rId863" Type="http://schemas.openxmlformats.org/officeDocument/2006/relationships/hyperlink" Target="https://www.nj.gov/cgi-bin/education/csg/15/csg1a.pl?string=GG9-127-129-12&amp;maxhits=1000" TargetMode="External"/><Relationship Id="rId1079" Type="http://schemas.openxmlformats.org/officeDocument/2006/relationships/hyperlink" Target="https://www.nj.gov/cgi-bin/education/csg/15/csg1a.pl?string=OCHARTER&amp;maxhits=1000" TargetMode="External"/><Relationship Id="rId1286" Type="http://schemas.openxmlformats.org/officeDocument/2006/relationships/hyperlink" Target="https://www.nj.gov/cgi-bin/education/csg/15/csg1a.pl?string=EK-8K-8751plus&amp;maxhits=1000" TargetMode="External"/><Relationship Id="rId1493" Type="http://schemas.openxmlformats.org/officeDocument/2006/relationships/hyperlink" Target="https://www.nj.gov/cgi-bin/education/csg/14/csg1a.pl?string=DK-8K-8401-750&amp;maxhits=1000" TargetMode="External"/><Relationship Id="rId2032" Type="http://schemas.openxmlformats.org/officeDocument/2006/relationships/hyperlink" Target="https://www.nj.gov/cgi-bin/education/csg/15/csg1a.pl?string=LK-12K-120-1800&amp;maxhits=1000" TargetMode="External"/><Relationship Id="rId2337" Type="http://schemas.openxmlformats.org/officeDocument/2006/relationships/hyperlink" Target="https://www.nj.gov/cgi-bin/education/csg/17/csg1a.pl?string=IK-12K-80-400&amp;maxhits=1000" TargetMode="External"/><Relationship Id="rId211" Type="http://schemas.openxmlformats.org/officeDocument/2006/relationships/hyperlink" Target="https://www.nj.gov/cgi-bin/education/csg/15/csg1a.pl?string=IK-12K-80-400&amp;maxhits=1000" TargetMode="External"/><Relationship Id="rId309" Type="http://schemas.openxmlformats.org/officeDocument/2006/relationships/hyperlink" Target="https://www.nj.gov/cgi-bin/education/csg/15/csg1a.pl?string=OCHARTER&amp;maxhits=1000" TargetMode="External"/><Relationship Id="rId516" Type="http://schemas.openxmlformats.org/officeDocument/2006/relationships/hyperlink" Target="https://www.nj.gov/cgi-bin/education/csg/15/csg1a.pl?string=MK-12K-121800-3500&amp;maxhits=1000" TargetMode="External"/><Relationship Id="rId1146" Type="http://schemas.openxmlformats.org/officeDocument/2006/relationships/hyperlink" Target="https://www.nj.gov/cgi-bin/education/csg/15/csg1a.pl?string=OCHARTER&amp;maxhits=1000" TargetMode="External"/><Relationship Id="rId1798" Type="http://schemas.openxmlformats.org/officeDocument/2006/relationships/hyperlink" Target="https://www.nj.gov/cgi-bin/education/csg/15/csg1a.pl?string=AK-6K-6&amp;maxhits=1000" TargetMode="External"/><Relationship Id="rId723" Type="http://schemas.openxmlformats.org/officeDocument/2006/relationships/hyperlink" Target="https://www.nj.gov/cgi-bin/education/csg/17/csg1a.pl?string=OCHARTER&amp;maxhits=1000" TargetMode="External"/><Relationship Id="rId930" Type="http://schemas.openxmlformats.org/officeDocument/2006/relationships/hyperlink" Target="https://www.nj.gov/cgi-bin/education/csg/15/csg1a.pl?string=LK-12K-120-1800&amp;maxhits=1000" TargetMode="External"/><Relationship Id="rId1006" Type="http://schemas.openxmlformats.org/officeDocument/2006/relationships/hyperlink" Target="https://www.nj.gov/cgi-bin/education/csg/15/csg1a.pl?string=OCHARTER&amp;maxhits=1000" TargetMode="External"/><Relationship Id="rId1353" Type="http://schemas.openxmlformats.org/officeDocument/2006/relationships/hyperlink" Target="https://www.nj.gov/cgi-bin/education/csg/15/csg1a.pl?string=OCHARTER&amp;maxhits=1000" TargetMode="External"/><Relationship Id="rId1560" Type="http://schemas.openxmlformats.org/officeDocument/2006/relationships/hyperlink" Target="https://www.nj.gov/cgi-bin/education/csg/17/csg1a.pl?string=OCHARTER&amp;maxhits=1000" TargetMode="External"/><Relationship Id="rId1658" Type="http://schemas.openxmlformats.org/officeDocument/2006/relationships/hyperlink" Target="https://www.nj.gov/cgi-bin/education/csg/15/csg1a.pl?string=NK-12K-123500plus&amp;maxhits=1000" TargetMode="External"/><Relationship Id="rId1865" Type="http://schemas.openxmlformats.org/officeDocument/2006/relationships/hyperlink" Target="https://www.nj.gov/cgi-bin/education/csg/15/csg1a.pl?string=AK-6K-6&amp;maxhits=1000" TargetMode="External"/><Relationship Id="rId2404" Type="http://schemas.openxmlformats.org/officeDocument/2006/relationships/hyperlink" Target="https://www.nj.gov/cgi-bin/education/csg/17/csg1a.pl?string=OCHARTER&amp;maxhits=1000" TargetMode="External"/><Relationship Id="rId1213" Type="http://schemas.openxmlformats.org/officeDocument/2006/relationships/hyperlink" Target="https://www.nj.gov/cgi-bin/education/csg/15/csg1a.pl?string=QCOUNTYVOC&amp;maxhits=1000" TargetMode="External"/><Relationship Id="rId1420" Type="http://schemas.openxmlformats.org/officeDocument/2006/relationships/hyperlink" Target="https://www.nj.gov/cgi-bin/education/csg/15/csg1a.pl?string=LK-12K-120-1800&amp;maxhits=1000" TargetMode="External"/><Relationship Id="rId1518" Type="http://schemas.openxmlformats.org/officeDocument/2006/relationships/hyperlink" Target="https://www.nj.gov/cgi-bin/education/csg/17/csg1a.pl?string=OCHARTER&amp;maxhits=1000" TargetMode="External"/><Relationship Id="rId1725" Type="http://schemas.openxmlformats.org/officeDocument/2006/relationships/hyperlink" Target="https://www.nj.gov/cgi-bin/education/csg/15/csg1a.pl?string=MK-12K-121800-3500&amp;maxhits=1000" TargetMode="External"/><Relationship Id="rId1932" Type="http://schemas.openxmlformats.org/officeDocument/2006/relationships/hyperlink" Target="https://www.nj.gov/cgi-bin/education/csg/15/csg1a.pl?string=NK-12K-123500plus&amp;maxhits=1000" TargetMode="External"/><Relationship Id="rId17" Type="http://schemas.openxmlformats.org/officeDocument/2006/relationships/hyperlink" Target="https://www.nj.gov/cgi-bin/education/csg/15/csg1a.pl?string=EK-8K-8751plus&amp;maxhits=1000" TargetMode="External"/><Relationship Id="rId2194" Type="http://schemas.openxmlformats.org/officeDocument/2006/relationships/hyperlink" Target="https://www.nj.gov/cgi-bin/education/csg/15/csg1a.pl?string=OCHARTER&amp;maxhits=1000" TargetMode="External"/><Relationship Id="rId166" Type="http://schemas.openxmlformats.org/officeDocument/2006/relationships/hyperlink" Target="https://www.nj.gov/cgi-bin/education/csg/15/csg1a.pl?string=MK-12K-121800-3500&amp;maxhits=1000" TargetMode="External"/><Relationship Id="rId373" Type="http://schemas.openxmlformats.org/officeDocument/2006/relationships/hyperlink" Target="https://www.nj.gov/cgi-bin/education/csg/15/csg1a.pl?string=OCHARTER&amp;maxhits=1000" TargetMode="External"/><Relationship Id="rId580" Type="http://schemas.openxmlformats.org/officeDocument/2006/relationships/hyperlink" Target="https://www.nj.gov/cgi-bin/education/csg/15/csg1a.pl?string=DK-8K-8401-750&amp;maxhits=1000" TargetMode="External"/><Relationship Id="rId2054" Type="http://schemas.openxmlformats.org/officeDocument/2006/relationships/hyperlink" Target="https://www.nj.gov/cgi-bin/education/csg/15/csg1a.pl?string=LK-12K-120-1800&amp;maxhits=1000" TargetMode="External"/><Relationship Id="rId2261" Type="http://schemas.openxmlformats.org/officeDocument/2006/relationships/hyperlink" Target="https://www.nj.gov/cgi-bin/education/csg/15/csg1a.pl?string=EK-8K-8751plus&amp;maxhits=1000" TargetMode="External"/><Relationship Id="rId1" Type="http://schemas.openxmlformats.org/officeDocument/2006/relationships/hyperlink" Target="https://www.nj.gov/cgi-bin/education/csg/15/csg1a.pl?string=KK-12K-8751plus&amp;maxhits=1000" TargetMode="External"/><Relationship Id="rId233" Type="http://schemas.openxmlformats.org/officeDocument/2006/relationships/hyperlink" Target="https://www.nj.gov/cgi-bin/education/csg/15/csg1a.pl?string=OCHARTER&amp;maxhits=1000" TargetMode="External"/><Relationship Id="rId440" Type="http://schemas.openxmlformats.org/officeDocument/2006/relationships/hyperlink" Target="https://www.nj.gov/cgi-bin/education/csg/15/csg1a.pl?string=GG9-127-129-12&amp;maxhits=1000" TargetMode="External"/><Relationship Id="rId678" Type="http://schemas.openxmlformats.org/officeDocument/2006/relationships/hyperlink" Target="https://www.nj.gov/cgi-bin/education/csg/17/csg1a.pl?string=OCHARTER&amp;maxhits=1000" TargetMode="External"/><Relationship Id="rId885" Type="http://schemas.openxmlformats.org/officeDocument/2006/relationships/hyperlink" Target="https://www.nj.gov/cgi-bin/education/csg/15/csg1a.pl?string=DK-8K-8401-750&amp;maxhits=1000" TargetMode="External"/><Relationship Id="rId1070" Type="http://schemas.openxmlformats.org/officeDocument/2006/relationships/hyperlink" Target="https://www.nj.gov/cgi-bin/education/csg/15/csg1a.pl?string=AK-6K-6&amp;maxhits=1000" TargetMode="External"/><Relationship Id="rId2121" Type="http://schemas.openxmlformats.org/officeDocument/2006/relationships/hyperlink" Target="https://www.nj.gov/cgi-bin/education/csg/15/csg1a.pl?string=MK-12K-121800-3500&amp;maxhits=1000" TargetMode="External"/><Relationship Id="rId2359" Type="http://schemas.openxmlformats.org/officeDocument/2006/relationships/hyperlink" Target="https://www.nj.gov/cgi-bin/education/csg/17/csg1a.pl?string=OCHARTER&amp;maxhits=1000" TargetMode="External"/><Relationship Id="rId300" Type="http://schemas.openxmlformats.org/officeDocument/2006/relationships/hyperlink" Target="https://www.nj.gov/cgi-bin/education/csg/15/csg1a.pl?string=AK-6K-6&amp;maxhits=1000" TargetMode="External"/><Relationship Id="rId538" Type="http://schemas.openxmlformats.org/officeDocument/2006/relationships/hyperlink" Target="https://www.nj.gov/cgi-bin/education/csg/15/csg1a.pl?string=OCHARTER&amp;maxhits=1000" TargetMode="External"/><Relationship Id="rId745" Type="http://schemas.openxmlformats.org/officeDocument/2006/relationships/hyperlink" Target="https://www.nj.gov/cgi-bin/education/csg/17/csg1a.pl?string=MK-12K-121800-3500&amp;maxhits=1000" TargetMode="External"/><Relationship Id="rId952" Type="http://schemas.openxmlformats.org/officeDocument/2006/relationships/hyperlink" Target="https://www.nj.gov/cgi-bin/education/csg/15/csg1a.pl?string=MK-12K-121800-3500&amp;maxhits=1000" TargetMode="External"/><Relationship Id="rId1168" Type="http://schemas.openxmlformats.org/officeDocument/2006/relationships/hyperlink" Target="https://www.nj.gov/cgi-bin/education/csg/15/csg1a.pl?string=EK-8K-8751plus&amp;maxhits=1000" TargetMode="External"/><Relationship Id="rId1375" Type="http://schemas.openxmlformats.org/officeDocument/2006/relationships/hyperlink" Target="https://www.nj.gov/cgi-bin/education/csg/15/csg1a.pl?string=EK-8K-8751plus&amp;maxhits=1000" TargetMode="External"/><Relationship Id="rId1582" Type="http://schemas.openxmlformats.org/officeDocument/2006/relationships/hyperlink" Target="https://www.nj.gov/cgi-bin/education/csg/17/csg1a.pl?string=MK-12K-121800-3500&amp;maxhits=1000" TargetMode="External"/><Relationship Id="rId2219" Type="http://schemas.openxmlformats.org/officeDocument/2006/relationships/hyperlink" Target="https://www.nj.gov/cgi-bin/education/csg/15/csg1a.pl?string=NK-12K-123500plus&amp;maxhits=1000" TargetMode="External"/><Relationship Id="rId2426" Type="http://schemas.openxmlformats.org/officeDocument/2006/relationships/hyperlink" Target="https://www.nj.gov/cgi-bin/education/csg/19/csg1a.pl?string=EK-8K-8751plus&amp;maxhits=1000" TargetMode="External"/><Relationship Id="rId81" Type="http://schemas.openxmlformats.org/officeDocument/2006/relationships/hyperlink" Target="https://www.nj.gov/cgi-bin/education/csg/15/csg1a.pl?string=GG9-127-129-12&amp;maxhits=1000" TargetMode="External"/><Relationship Id="rId605" Type="http://schemas.openxmlformats.org/officeDocument/2006/relationships/hyperlink" Target="https://www.nj.gov/cgi-bin/education/csg/15/csg1a.pl?string=EK-8K-8751plus&amp;maxhits=1000" TargetMode="External"/><Relationship Id="rId812" Type="http://schemas.openxmlformats.org/officeDocument/2006/relationships/hyperlink" Target="https://www.nj.gov/cgi-bin/education/csg/19/csg1a.pl?string=JK-12K-8401-750&amp;maxhits=1000" TargetMode="External"/><Relationship Id="rId1028" Type="http://schemas.openxmlformats.org/officeDocument/2006/relationships/hyperlink" Target="https://www.nj.gov/cgi-bin/education/csg/15/csg1a.pl?string=QCOUNTYVOC&amp;maxhits=1000" TargetMode="External"/><Relationship Id="rId1235" Type="http://schemas.openxmlformats.org/officeDocument/2006/relationships/hyperlink" Target="https://www.nj.gov/cgi-bin/education/csg/15/csg1a.pl?string=EK-8K-8751plus&amp;maxhits=1000" TargetMode="External"/><Relationship Id="rId1442" Type="http://schemas.openxmlformats.org/officeDocument/2006/relationships/hyperlink" Target="https://www.nj.gov/cgi-bin/education/csg/15/csg1a.pl?string=MK-12K-121800-3500&amp;maxhits=1000" TargetMode="External"/><Relationship Id="rId1887" Type="http://schemas.openxmlformats.org/officeDocument/2006/relationships/hyperlink" Target="https://www.nj.gov/cgi-bin/education/csg/15/csg1a.pl?string=NK-12K-123500plus&amp;maxhits=1000" TargetMode="External"/><Relationship Id="rId1302" Type="http://schemas.openxmlformats.org/officeDocument/2006/relationships/hyperlink" Target="https://www.nj.gov/cgi-bin/education/csg/15/csg1a.pl?string=QCOUNTYVOC&amp;maxhits=1000" TargetMode="External"/><Relationship Id="rId1747" Type="http://schemas.openxmlformats.org/officeDocument/2006/relationships/hyperlink" Target="https://www.nj.gov/cgi-bin/education/csg/15/csg1a.pl?string=MK-12K-121800-3500&amp;maxhits=1000" TargetMode="External"/><Relationship Id="rId1954" Type="http://schemas.openxmlformats.org/officeDocument/2006/relationships/hyperlink" Target="https://www.nj.gov/cgi-bin/education/csg/15/csg1a.pl?string=AK-6K-6&amp;maxhits=1000" TargetMode="External"/><Relationship Id="rId39" Type="http://schemas.openxmlformats.org/officeDocument/2006/relationships/hyperlink" Target="https://www.nj.gov/cgi-bin/education/csg/15/csg1a.pl?string=DK-8K-8401-750&amp;maxhits=1000" TargetMode="External"/><Relationship Id="rId1607" Type="http://schemas.openxmlformats.org/officeDocument/2006/relationships/hyperlink" Target="https://www.nj.gov/cgi-bin/education/csg/19/csg1a.pl?string=EK-8K-8751plus&amp;maxhits=1000" TargetMode="External"/><Relationship Id="rId1814" Type="http://schemas.openxmlformats.org/officeDocument/2006/relationships/hyperlink" Target="https://www.nj.gov/cgi-bin/education/csg/15/csg1a.pl?string=NK-12K-123500plus&amp;maxhits=1000" TargetMode="External"/><Relationship Id="rId188" Type="http://schemas.openxmlformats.org/officeDocument/2006/relationships/hyperlink" Target="https://www.nj.gov/cgi-bin/education/csg/15/csg1a.pl?string=MK-12K-121800-3500&amp;maxhits=1000" TargetMode="External"/><Relationship Id="rId395" Type="http://schemas.openxmlformats.org/officeDocument/2006/relationships/hyperlink" Target="https://www.nj.gov/cgi-bin/education/csg/15/csg1a.pl?string=NK-12K-123500plus&amp;maxhits=1000" TargetMode="External"/><Relationship Id="rId2076" Type="http://schemas.openxmlformats.org/officeDocument/2006/relationships/hyperlink" Target="https://www.nj.gov/cgi-bin/education/csg/15/csg1a.pl?string=EK-8K-8751plus&amp;maxhits=1000" TargetMode="External"/><Relationship Id="rId2283" Type="http://schemas.openxmlformats.org/officeDocument/2006/relationships/hyperlink" Target="https://www.nj.gov/cgi-bin/education/csg/15/csg1a.pl?string=OCHARTER&amp;maxhits=1000" TargetMode="External"/><Relationship Id="rId255" Type="http://schemas.openxmlformats.org/officeDocument/2006/relationships/hyperlink" Target="https://www.nj.gov/cgi-bin/education/csg/15/csg1a.pl?string=OCHARTER&amp;maxhits=1000" TargetMode="External"/><Relationship Id="rId462" Type="http://schemas.openxmlformats.org/officeDocument/2006/relationships/hyperlink" Target="https://www.nj.gov/cgi-bin/education/csg/15/csg1a.pl?string=GG9-127-129-12&amp;maxhits=1000" TargetMode="External"/><Relationship Id="rId1092" Type="http://schemas.openxmlformats.org/officeDocument/2006/relationships/hyperlink" Target="https://www.nj.gov/cgi-bin/education/csg/15/csg1a.pl?string=OCHARTER&amp;maxhits=1000" TargetMode="External"/><Relationship Id="rId1397" Type="http://schemas.openxmlformats.org/officeDocument/2006/relationships/hyperlink" Target="https://www.nj.gov/cgi-bin/education/csg/15/csg1a.pl?string=KK-12K-8751plus&amp;maxhits=1000" TargetMode="External"/><Relationship Id="rId2143" Type="http://schemas.openxmlformats.org/officeDocument/2006/relationships/hyperlink" Target="https://www.nj.gov/cgi-bin/education/csg/15/csg1a.pl?string=EK-8K-8751plus&amp;maxhits=1000" TargetMode="External"/><Relationship Id="rId2350" Type="http://schemas.openxmlformats.org/officeDocument/2006/relationships/hyperlink" Target="https://www.nj.gov/cgi-bin/education/csg/17/csg1a.pl?string=OCHARTER&amp;maxhits=1000" TargetMode="External"/><Relationship Id="rId115" Type="http://schemas.openxmlformats.org/officeDocument/2006/relationships/hyperlink" Target="https://www.nj.gov/cgi-bin/education/csg/15/csg1a.pl?string=MK-12K-121800-3500&amp;maxhits=1000" TargetMode="External"/><Relationship Id="rId322" Type="http://schemas.openxmlformats.org/officeDocument/2006/relationships/hyperlink" Target="https://www.nj.gov/cgi-bin/education/csg/15/csg1a.pl?string=NK-12K-123500plus&amp;maxhits=1000" TargetMode="External"/><Relationship Id="rId767" Type="http://schemas.openxmlformats.org/officeDocument/2006/relationships/hyperlink" Target="https://www.nj.gov/cgi-bin/education/csg/19/csg1a.pl?string=GG9-127-129-12&amp;maxhits=1000" TargetMode="External"/><Relationship Id="rId974" Type="http://schemas.openxmlformats.org/officeDocument/2006/relationships/hyperlink" Target="https://www.nj.gov/cgi-bin/education/csg/15/csg1a.pl?string=EK-8K-8751plus&amp;maxhits=1000" TargetMode="External"/><Relationship Id="rId2003" Type="http://schemas.openxmlformats.org/officeDocument/2006/relationships/hyperlink" Target="https://www.nj.gov/cgi-bin/education/csg/15/csg1a.pl?string=QCOUNTYVOC&amp;maxhits=1000" TargetMode="External"/><Relationship Id="rId2210" Type="http://schemas.openxmlformats.org/officeDocument/2006/relationships/hyperlink" Target="https://www.nj.gov/cgi-bin/education/csg/15/csg1a.pl?string=LK-12K-120-1800&amp;maxhits=1000" TargetMode="External"/><Relationship Id="rId2448" Type="http://schemas.openxmlformats.org/officeDocument/2006/relationships/hyperlink" Target="https://www.nj.gov/cgi-bin/education/csg/19/csg1a.pl?string=NK-12K-123500plus&amp;maxhits=1000" TargetMode="External"/><Relationship Id="rId627" Type="http://schemas.openxmlformats.org/officeDocument/2006/relationships/hyperlink" Target="https://www.nj.gov/cgi-bin/education/csg/15/csg1a.pl?string=OCHARTER&amp;maxhits=1000" TargetMode="External"/><Relationship Id="rId834" Type="http://schemas.openxmlformats.org/officeDocument/2006/relationships/hyperlink" Target="https://www.nj.gov/cgi-bin/education/csg/15/csg1a.pl?string=MK-12K-121800-3500&amp;maxhits=1000" TargetMode="External"/><Relationship Id="rId1257" Type="http://schemas.openxmlformats.org/officeDocument/2006/relationships/hyperlink" Target="https://www.nj.gov/cgi-bin/education/csg/15/csg1a.pl?string=NK-12K-123500plus&amp;maxhits=1000" TargetMode="External"/><Relationship Id="rId1464" Type="http://schemas.openxmlformats.org/officeDocument/2006/relationships/hyperlink" Target="https://www.nj.gov/cgi-bin/education/csg/15/csg1a.pl?string=AK-6K-6&amp;maxhits=1000" TargetMode="External"/><Relationship Id="rId1671" Type="http://schemas.openxmlformats.org/officeDocument/2006/relationships/hyperlink" Target="https://www.nj.gov/cgi-bin/education/csg/15/csg1a.pl?string=EK-8K-8751plus&amp;maxhits=1000" TargetMode="External"/><Relationship Id="rId2308" Type="http://schemas.openxmlformats.org/officeDocument/2006/relationships/hyperlink" Target="https://www.nj.gov/cgi-bin/education/csg/15/csg1a.pl?string=PCSSD&amp;maxhits=1000" TargetMode="External"/><Relationship Id="rId901" Type="http://schemas.openxmlformats.org/officeDocument/2006/relationships/hyperlink" Target="https://www.nj.gov/cgi-bin/education/csg/15/csg1a.pl?string=DK-8K-8401-750&amp;maxhits=1000" TargetMode="External"/><Relationship Id="rId1117" Type="http://schemas.openxmlformats.org/officeDocument/2006/relationships/hyperlink" Target="https://www.nj.gov/cgi-bin/education/csg/15/csg1a.pl?string=AK-6K-6&amp;maxhits=1000" TargetMode="External"/><Relationship Id="rId1324" Type="http://schemas.openxmlformats.org/officeDocument/2006/relationships/hyperlink" Target="https://www.nj.gov/cgi-bin/education/csg/15/csg1a.pl?string=AK-6K-6&amp;maxhits=1000" TargetMode="External"/><Relationship Id="rId1531" Type="http://schemas.openxmlformats.org/officeDocument/2006/relationships/hyperlink" Target="https://www.nj.gov/cgi-bin/education/csg/17/csg1a.pl?string=OCHARTER&amp;maxhits=1000" TargetMode="External"/><Relationship Id="rId1769" Type="http://schemas.openxmlformats.org/officeDocument/2006/relationships/hyperlink" Target="https://www.nj.gov/cgi-bin/education/csg/15/csg1a.pl?string=MK-12K-121800-3500&amp;maxhits=1000" TargetMode="External"/><Relationship Id="rId1976" Type="http://schemas.openxmlformats.org/officeDocument/2006/relationships/hyperlink" Target="https://www.nj.gov/cgi-bin/education/csg/15/csg1a.pl?string=OCHARTER&amp;maxhits=1000" TargetMode="External"/><Relationship Id="rId30" Type="http://schemas.openxmlformats.org/officeDocument/2006/relationships/hyperlink" Target="https://www.nj.gov/cgi-bin/education/csg/15/csg1a.pl?string=PCSSD&amp;maxhits=1000" TargetMode="External"/><Relationship Id="rId1629" Type="http://schemas.openxmlformats.org/officeDocument/2006/relationships/hyperlink" Target="https://www.nj.gov/cgi-bin/education/csg/19/csg1a.pl?string=NK-12K-123500plus&amp;maxhits=1000" TargetMode="External"/><Relationship Id="rId1836" Type="http://schemas.openxmlformats.org/officeDocument/2006/relationships/hyperlink" Target="https://www.nj.gov/cgi-bin/education/csg/15/csg1a.pl?string=IK-12K-80-400&amp;maxhits=1000" TargetMode="External"/><Relationship Id="rId1903" Type="http://schemas.openxmlformats.org/officeDocument/2006/relationships/hyperlink" Target="https://www.nj.gov/cgi-bin/education/csg/15/csg1a.pl?string=NK-12K-123500plus&amp;maxhits=1000" TargetMode="External"/><Relationship Id="rId2098" Type="http://schemas.openxmlformats.org/officeDocument/2006/relationships/hyperlink" Target="https://www.nj.gov/cgi-bin/education/csg/15/csg1a.pl?string=EK-8K-8751plus&amp;maxhits=1000" TargetMode="External"/><Relationship Id="rId277" Type="http://schemas.openxmlformats.org/officeDocument/2006/relationships/hyperlink" Target="https://www.nj.gov/cgi-bin/education/csg/15/csg1a.pl?string=LK-12K-120-1800&amp;maxhits=1000" TargetMode="External"/><Relationship Id="rId484" Type="http://schemas.openxmlformats.org/officeDocument/2006/relationships/hyperlink" Target="https://www.nj.gov/cgi-bin/education/csg/15/csg1a.pl?string=NK-12K-123500plus&amp;maxhits=1000" TargetMode="External"/><Relationship Id="rId2165" Type="http://schemas.openxmlformats.org/officeDocument/2006/relationships/hyperlink" Target="https://www.nj.gov/cgi-bin/education/csg/15/csg1a.pl?string=MK-12K-121800-3500&amp;maxhits=1000" TargetMode="External"/><Relationship Id="rId137" Type="http://schemas.openxmlformats.org/officeDocument/2006/relationships/hyperlink" Target="https://www.nj.gov/cgi-bin/education/csg/15/csg1a.pl?string=OCHARTER&amp;maxhits=1000" TargetMode="External"/><Relationship Id="rId344" Type="http://schemas.openxmlformats.org/officeDocument/2006/relationships/hyperlink" Target="https://www.nj.gov/cgi-bin/education/csg/15/csg1a.pl?string=CK-8K-80-400&amp;maxhits=1000" TargetMode="External"/><Relationship Id="rId691" Type="http://schemas.openxmlformats.org/officeDocument/2006/relationships/hyperlink" Target="https://www.nj.gov/cgi-bin/education/csg/17/csg1a.pl?string=OCHARTER&amp;maxhits=1000" TargetMode="External"/><Relationship Id="rId789" Type="http://schemas.openxmlformats.org/officeDocument/2006/relationships/hyperlink" Target="https://www.nj.gov/cgi-bin/education/csg/19/csg1a.pl?string=NK-12K-123500plus&amp;maxhits=1000" TargetMode="External"/><Relationship Id="rId996" Type="http://schemas.openxmlformats.org/officeDocument/2006/relationships/hyperlink" Target="https://www.nj.gov/cgi-bin/education/csg/15/csg1a.pl?string=GG9-127-129-12&amp;maxhits=1000" TargetMode="External"/><Relationship Id="rId2025" Type="http://schemas.openxmlformats.org/officeDocument/2006/relationships/hyperlink" Target="https://www.nj.gov/cgi-bin/education/csg/15/csg1a.pl?string=MK-12K-121800-3500&amp;maxhits=1000" TargetMode="External"/><Relationship Id="rId2372" Type="http://schemas.openxmlformats.org/officeDocument/2006/relationships/hyperlink" Target="https://www.nj.gov/cgi-bin/education/csg/17/csg1a.pl?string=OCHARTER&amp;maxhits=1000" TargetMode="External"/><Relationship Id="rId551" Type="http://schemas.openxmlformats.org/officeDocument/2006/relationships/hyperlink" Target="https://www.nj.gov/cgi-bin/education/csg/15/csg1a.pl?string=IK-12K-80-400&amp;maxhits=1000" TargetMode="External"/><Relationship Id="rId649" Type="http://schemas.openxmlformats.org/officeDocument/2006/relationships/hyperlink" Target="https://www.nj.gov/cgi-bin/education/csg/15/csg1a.pl?string=NK-12K-123500plus&amp;maxhits=1000" TargetMode="External"/><Relationship Id="rId856" Type="http://schemas.openxmlformats.org/officeDocument/2006/relationships/hyperlink" Target="https://www.nj.gov/cgi-bin/education/csg/15/csg1a.pl?string=IK-12K-80-400&amp;maxhits=1000" TargetMode="External"/><Relationship Id="rId1181" Type="http://schemas.openxmlformats.org/officeDocument/2006/relationships/hyperlink" Target="https://www.nj.gov/cgi-bin/education/csg/15/csg1a.pl?string=EK-8K-8751plus&amp;maxhits=1000" TargetMode="External"/><Relationship Id="rId1279" Type="http://schemas.openxmlformats.org/officeDocument/2006/relationships/hyperlink" Target="https://www.nj.gov/cgi-bin/education/csg/15/csg1a.pl?string=MK-12K-121800-3500&amp;maxhits=1000" TargetMode="External"/><Relationship Id="rId1486" Type="http://schemas.openxmlformats.org/officeDocument/2006/relationships/hyperlink" Target="https://www.nj.gov/cgi-bin/education/csg/14/csg1a.pl?string=DK-8K-8401-750&amp;maxhits=1000" TargetMode="External"/><Relationship Id="rId2232" Type="http://schemas.openxmlformats.org/officeDocument/2006/relationships/hyperlink" Target="https://www.nj.gov/cgi-bin/education/csg/15/csg1a.pl?string=MK-12K-121800-3500&amp;maxhits=1000" TargetMode="External"/><Relationship Id="rId204" Type="http://schemas.openxmlformats.org/officeDocument/2006/relationships/hyperlink" Target="https://www.nj.gov/cgi-bin/education/csg/15/csg1a.pl?string=MK-12K-121800-3500&amp;maxhits=1000" TargetMode="External"/><Relationship Id="rId411" Type="http://schemas.openxmlformats.org/officeDocument/2006/relationships/hyperlink" Target="https://www.nj.gov/cgi-bin/education/csg/15/csg1a.pl?string=CK-8K-80-400&amp;maxhits=1000" TargetMode="External"/><Relationship Id="rId509" Type="http://schemas.openxmlformats.org/officeDocument/2006/relationships/hyperlink" Target="https://www.nj.gov/cgi-bin/education/csg/15/csg1a.pl?string=MK-12K-121800-3500&amp;maxhits=1000" TargetMode="External"/><Relationship Id="rId1041" Type="http://schemas.openxmlformats.org/officeDocument/2006/relationships/hyperlink" Target="https://www.nj.gov/cgi-bin/education/csg/15/csg1a.pl?string=NK-12K-123500plus&amp;maxhits=1000" TargetMode="External"/><Relationship Id="rId1139" Type="http://schemas.openxmlformats.org/officeDocument/2006/relationships/hyperlink" Target="https://www.nj.gov/cgi-bin/education/csg/15/csg1a.pl?string=MK-12K-121800-3500&amp;maxhits=1000" TargetMode="External"/><Relationship Id="rId1346" Type="http://schemas.openxmlformats.org/officeDocument/2006/relationships/hyperlink" Target="https://www.nj.gov/cgi-bin/education/csg/15/csg1a.pl?string=FG7-127-129-12&amp;maxhits=1000" TargetMode="External"/><Relationship Id="rId1693" Type="http://schemas.openxmlformats.org/officeDocument/2006/relationships/hyperlink" Target="https://www.nj.gov/cgi-bin/education/csg/15/csg1a.pl?string=EK-8K-8751plus&amp;maxhits=1000" TargetMode="External"/><Relationship Id="rId1998" Type="http://schemas.openxmlformats.org/officeDocument/2006/relationships/hyperlink" Target="https://www.nj.gov/cgi-bin/education/csg/15/csg1a.pl?string=CK-8K-80-400&amp;maxhits=1000" TargetMode="External"/><Relationship Id="rId716" Type="http://schemas.openxmlformats.org/officeDocument/2006/relationships/hyperlink" Target="https://www.nj.gov/cgi-bin/education/csg/17/csg1a.pl?string=OCHARTER&amp;maxhits=1000" TargetMode="External"/><Relationship Id="rId923" Type="http://schemas.openxmlformats.org/officeDocument/2006/relationships/hyperlink" Target="https://www.nj.gov/cgi-bin/education/csg/15/csg1a.pl?string=OCHARTER&amp;maxhits=1000" TargetMode="External"/><Relationship Id="rId1553" Type="http://schemas.openxmlformats.org/officeDocument/2006/relationships/hyperlink" Target="https://www.nj.gov/cgi-bin/education/csg/17/csg1a.pl?string=OCHARTER&amp;maxhits=1000" TargetMode="External"/><Relationship Id="rId1760" Type="http://schemas.openxmlformats.org/officeDocument/2006/relationships/hyperlink" Target="https://www.nj.gov/cgi-bin/education/csg/15/csg1a.pl?string=EK-8K-8751plus&amp;maxhits=1000" TargetMode="External"/><Relationship Id="rId1858" Type="http://schemas.openxmlformats.org/officeDocument/2006/relationships/hyperlink" Target="https://www.nj.gov/cgi-bin/education/csg/15/csg1a.pl?string=FG7-127-129-12&amp;maxhits=1000" TargetMode="External"/><Relationship Id="rId52" Type="http://schemas.openxmlformats.org/officeDocument/2006/relationships/hyperlink" Target="https://www.nj.gov/cgi-bin/education/csg/15/csg1a.pl?string=NK-12K-123500plus&amp;maxhits=1000" TargetMode="External"/><Relationship Id="rId1206" Type="http://schemas.openxmlformats.org/officeDocument/2006/relationships/hyperlink" Target="https://www.nj.gov/cgi-bin/education/csg/15/csg1a.pl?string=NK-12K-123500plus&amp;maxhits=1000" TargetMode="External"/><Relationship Id="rId1413" Type="http://schemas.openxmlformats.org/officeDocument/2006/relationships/hyperlink" Target="https://www.nj.gov/cgi-bin/education/csg/15/csg1a.pl?string=DK-8K-8401-750&amp;maxhits=1000" TargetMode="External"/><Relationship Id="rId1620" Type="http://schemas.openxmlformats.org/officeDocument/2006/relationships/hyperlink" Target="https://www.nj.gov/cgi-bin/education/csg/19/csg1a.pl?string=NK-12K-123500plus&amp;maxhits=1000" TargetMode="External"/><Relationship Id="rId1718" Type="http://schemas.openxmlformats.org/officeDocument/2006/relationships/hyperlink" Target="https://www.nj.gov/cgi-bin/education/csg/15/csg1a.pl?string=MK-12K-121800-3500&amp;maxhits=1000" TargetMode="External"/><Relationship Id="rId1925" Type="http://schemas.openxmlformats.org/officeDocument/2006/relationships/hyperlink" Target="https://www.nj.gov/cgi-bin/education/csg/15/csg1a.pl?string=NK-12K-123500plus&amp;maxhits=1000" TargetMode="External"/><Relationship Id="rId299" Type="http://schemas.openxmlformats.org/officeDocument/2006/relationships/hyperlink" Target="https://www.nj.gov/cgi-bin/education/csg/15/csg1a.pl?string=NK-12K-123500plus&amp;maxhits=1000" TargetMode="External"/><Relationship Id="rId2187" Type="http://schemas.openxmlformats.org/officeDocument/2006/relationships/hyperlink" Target="https://www.nj.gov/cgi-bin/education/csg/15/csg1a.pl?string=DK-8K-8401-750&amp;maxhits=1000" TargetMode="External"/><Relationship Id="rId2394" Type="http://schemas.openxmlformats.org/officeDocument/2006/relationships/hyperlink" Target="https://www.nj.gov/cgi-bin/education/csg/17/csg1a.pl?string=OCHARTER&amp;maxhits=1000" TargetMode="External"/><Relationship Id="rId159" Type="http://schemas.openxmlformats.org/officeDocument/2006/relationships/hyperlink" Target="https://www.nj.gov/cgi-bin/education/csg/15/csg1a.pl?string=OCHARTER&amp;maxhits=1000" TargetMode="External"/><Relationship Id="rId366" Type="http://schemas.openxmlformats.org/officeDocument/2006/relationships/hyperlink" Target="https://www.nj.gov/cgi-bin/education/csg/15/csg1a.pl?string=OCHARTER&amp;maxhits=1000" TargetMode="External"/><Relationship Id="rId573" Type="http://schemas.openxmlformats.org/officeDocument/2006/relationships/hyperlink" Target="https://www.nj.gov/cgi-bin/education/csg/15/csg1a.pl?string=MK-12K-121800-3500&amp;maxhits=1000" TargetMode="External"/><Relationship Id="rId780" Type="http://schemas.openxmlformats.org/officeDocument/2006/relationships/hyperlink" Target="https://www.nj.gov/cgi-bin/education/csg/19/csg1a.pl?string=DK-8K-8401-750&amp;maxhits=1000" TargetMode="External"/><Relationship Id="rId2047" Type="http://schemas.openxmlformats.org/officeDocument/2006/relationships/hyperlink" Target="https://www.nj.gov/cgi-bin/education/csg/15/csg1a.pl?string=NK-12K-123500plus&amp;maxhits=1000" TargetMode="External"/><Relationship Id="rId2254" Type="http://schemas.openxmlformats.org/officeDocument/2006/relationships/hyperlink" Target="https://www.nj.gov/cgi-bin/education/csg/15/csg1a.pl?string=CK-8K-80-400&amp;maxhits=1000" TargetMode="External"/><Relationship Id="rId2461" Type="http://schemas.openxmlformats.org/officeDocument/2006/relationships/hyperlink" Target="https://www.nj.gov/cgi-bin/education/csg/19/csg1a.pl?string=NK-12K-123500plus&amp;maxhits=1000" TargetMode="External"/><Relationship Id="rId226" Type="http://schemas.openxmlformats.org/officeDocument/2006/relationships/hyperlink" Target="https://www.nj.gov/cgi-bin/education/csg/15/csg1a.pl?string=OCHARTER&amp;maxhits=1000" TargetMode="External"/><Relationship Id="rId433" Type="http://schemas.openxmlformats.org/officeDocument/2006/relationships/hyperlink" Target="https://www.nj.gov/cgi-bin/education/csg/15/csg1a.pl?string=GG9-127-129-12&amp;maxhits=1000" TargetMode="External"/><Relationship Id="rId878" Type="http://schemas.openxmlformats.org/officeDocument/2006/relationships/hyperlink" Target="https://www.nj.gov/cgi-bin/education/csg/15/csg1a.pl?string=NK-12K-123500plus&amp;maxhits=1000" TargetMode="External"/><Relationship Id="rId1063" Type="http://schemas.openxmlformats.org/officeDocument/2006/relationships/hyperlink" Target="https://www.nj.gov/cgi-bin/education/csg/15/csg1a.pl?string=LK-12K-120-1800&amp;maxhits=1000" TargetMode="External"/><Relationship Id="rId1270" Type="http://schemas.openxmlformats.org/officeDocument/2006/relationships/hyperlink" Target="https://www.nj.gov/cgi-bin/education/csg/15/csg1a.pl?string=EK-8K-8751plus&amp;maxhits=1000" TargetMode="External"/><Relationship Id="rId2114" Type="http://schemas.openxmlformats.org/officeDocument/2006/relationships/hyperlink" Target="https://www.nj.gov/cgi-bin/education/csg/15/csg1a.pl?string=EK-8K-8751plus&amp;maxhits=1000" TargetMode="External"/><Relationship Id="rId640" Type="http://schemas.openxmlformats.org/officeDocument/2006/relationships/hyperlink" Target="https://www.nj.gov/cgi-bin/education/csg/15/csg1a.pl?string=KK-12K-8751plus&amp;maxhits=1000" TargetMode="External"/><Relationship Id="rId738" Type="http://schemas.openxmlformats.org/officeDocument/2006/relationships/hyperlink" Target="https://www.nj.gov/cgi-bin/education/csg/17/csg1a.pl?string=OCHARTER&amp;maxhits=1000" TargetMode="External"/><Relationship Id="rId945" Type="http://schemas.openxmlformats.org/officeDocument/2006/relationships/hyperlink" Target="https://www.nj.gov/cgi-bin/education/csg/15/csg1a.pl?string=KK-12K-8751plus&amp;maxhits=1000" TargetMode="External"/><Relationship Id="rId1368" Type="http://schemas.openxmlformats.org/officeDocument/2006/relationships/hyperlink" Target="https://www.nj.gov/cgi-bin/education/csg/15/csg1a.pl?string=LK-12K-120-1800&amp;maxhits=1000" TargetMode="External"/><Relationship Id="rId1575" Type="http://schemas.openxmlformats.org/officeDocument/2006/relationships/hyperlink" Target="https://www.nj.gov/cgi-bin/education/csg/17/csg1a.pl?string=OCHARTER&amp;maxhits=1000" TargetMode="External"/><Relationship Id="rId1782" Type="http://schemas.openxmlformats.org/officeDocument/2006/relationships/hyperlink" Target="https://www.nj.gov/cgi-bin/education/csg/15/csg1a.pl?string=EK-8K-8751plus&amp;maxhits=1000" TargetMode="External"/><Relationship Id="rId2321" Type="http://schemas.openxmlformats.org/officeDocument/2006/relationships/hyperlink" Target="https://www.nj.gov/cgi-bin/education/csg/14/csg1a.pl?string=DK-8K-8401-750&amp;maxhits=1000" TargetMode="External"/><Relationship Id="rId2419" Type="http://schemas.openxmlformats.org/officeDocument/2006/relationships/hyperlink" Target="https://www.nj.gov/cgi-bin/education/csg/19/csg1a.pl?string=JK-12K-8401-750&amp;maxhits=1000" TargetMode="External"/><Relationship Id="rId74" Type="http://schemas.openxmlformats.org/officeDocument/2006/relationships/hyperlink" Target="https://www.nj.gov/cgi-bin/education/csg/15/csg1a.pl?string=DK-8K-8401-750&amp;maxhits=1000" TargetMode="External"/><Relationship Id="rId500" Type="http://schemas.openxmlformats.org/officeDocument/2006/relationships/hyperlink" Target="https://www.nj.gov/cgi-bin/education/csg/15/csg1a.pl?string=AK-6K-6&amp;maxhits=1000" TargetMode="External"/><Relationship Id="rId805" Type="http://schemas.openxmlformats.org/officeDocument/2006/relationships/hyperlink" Target="https://www.nj.gov/cgi-bin/education/csg/19/csg1a.pl?string=NK-12K-123500plus&amp;maxhits=1000" TargetMode="External"/><Relationship Id="rId1130" Type="http://schemas.openxmlformats.org/officeDocument/2006/relationships/hyperlink" Target="https://www.nj.gov/cgi-bin/education/csg/15/csg1a.pl?string=AK-6K-6&amp;maxhits=1000" TargetMode="External"/><Relationship Id="rId1228" Type="http://schemas.openxmlformats.org/officeDocument/2006/relationships/hyperlink" Target="https://www.nj.gov/cgi-bin/education/csg/15/csg1a.pl?string=OCHARTER&amp;maxhits=1000" TargetMode="External"/><Relationship Id="rId1435" Type="http://schemas.openxmlformats.org/officeDocument/2006/relationships/hyperlink" Target="https://www.nj.gov/cgi-bin/education/csg/15/csg1a.pl?string=GG9-127-129-12&amp;maxhits=1000" TargetMode="External"/><Relationship Id="rId1642" Type="http://schemas.openxmlformats.org/officeDocument/2006/relationships/hyperlink" Target="https://www.nj.gov/cgi-bin/education/csg/19/csg1a.pl?string=JK-12K-8401-750&amp;maxhits=1000" TargetMode="External"/><Relationship Id="rId1947" Type="http://schemas.openxmlformats.org/officeDocument/2006/relationships/hyperlink" Target="https://www.nj.gov/cgi-bin/education/csg/15/csg1a.pl?string=KK-12K-8751plus&amp;maxhits=1000" TargetMode="External"/><Relationship Id="rId1502" Type="http://schemas.openxmlformats.org/officeDocument/2006/relationships/hyperlink" Target="https://www.nj.gov/cgi-bin/education/csg/14/csg1a.pl?string=JK-12K-8401-750&amp;maxhits=1000" TargetMode="External"/><Relationship Id="rId1807" Type="http://schemas.openxmlformats.org/officeDocument/2006/relationships/hyperlink" Target="https://www.nj.gov/cgi-bin/education/csg/15/csg1a.pl?string=JK-12K-8401-750&amp;maxhits=1000" TargetMode="External"/><Relationship Id="rId290" Type="http://schemas.openxmlformats.org/officeDocument/2006/relationships/hyperlink" Target="https://www.nj.gov/cgi-bin/education/csg/15/csg1a.pl?string=FG7-127-129-12&amp;maxhits=1000" TargetMode="External"/><Relationship Id="rId388" Type="http://schemas.openxmlformats.org/officeDocument/2006/relationships/hyperlink" Target="https://www.nj.gov/cgi-bin/education/csg/15/csg1a.pl?string=NK-12K-123500plus&amp;maxhits=1000" TargetMode="External"/><Relationship Id="rId2069" Type="http://schemas.openxmlformats.org/officeDocument/2006/relationships/hyperlink" Target="https://www.nj.gov/cgi-bin/education/csg/15/csg1a.pl?string=GG9-127-129-12&amp;maxhits=1000" TargetMode="External"/><Relationship Id="rId150" Type="http://schemas.openxmlformats.org/officeDocument/2006/relationships/hyperlink" Target="https://www.nj.gov/cgi-bin/education/csg/15/csg1a.pl?string=LK-12K-120-1800&amp;maxhits=1000" TargetMode="External"/><Relationship Id="rId595" Type="http://schemas.openxmlformats.org/officeDocument/2006/relationships/hyperlink" Target="https://www.nj.gov/cgi-bin/education/csg/15/csg1a.pl?string=GG9-127-129-12&amp;maxhits=1000" TargetMode="External"/><Relationship Id="rId2276" Type="http://schemas.openxmlformats.org/officeDocument/2006/relationships/hyperlink" Target="https://www.nj.gov/cgi-bin/education/csg/15/csg1a.pl?string=OCHARTER&amp;maxhits=1000" TargetMode="External"/><Relationship Id="rId2483" Type="http://schemas.openxmlformats.org/officeDocument/2006/relationships/hyperlink" Target="https://www.nj.gov/cgi-bin/education/csg/19/csg1a.pl?string=IK-12K-80-400&amp;maxhits=1000" TargetMode="External"/><Relationship Id="rId248" Type="http://schemas.openxmlformats.org/officeDocument/2006/relationships/hyperlink" Target="https://www.nj.gov/cgi-bin/education/csg/15/csg1a.pl?string=OCHARTER&amp;maxhits=1000" TargetMode="External"/><Relationship Id="rId455" Type="http://schemas.openxmlformats.org/officeDocument/2006/relationships/hyperlink" Target="https://www.nj.gov/cgi-bin/education/csg/15/csg1a.pl?string=JK-12K-8401-750&amp;maxhits=1000" TargetMode="External"/><Relationship Id="rId662" Type="http://schemas.openxmlformats.org/officeDocument/2006/relationships/hyperlink" Target="https://www.nj.gov/cgi-bin/education/csg/14/csg1a.pl?string=JK-12K-8401-750&amp;maxhits=1000" TargetMode="External"/><Relationship Id="rId1085" Type="http://schemas.openxmlformats.org/officeDocument/2006/relationships/hyperlink" Target="https://www.nj.gov/cgi-bin/education/csg/15/csg1a.pl?string=OCHARTER&amp;maxhits=1000" TargetMode="External"/><Relationship Id="rId1292" Type="http://schemas.openxmlformats.org/officeDocument/2006/relationships/hyperlink" Target="https://www.nj.gov/cgi-bin/education/csg/15/csg1a.pl?string=IK-12K-80-400&amp;maxhits=1000" TargetMode="External"/><Relationship Id="rId2136" Type="http://schemas.openxmlformats.org/officeDocument/2006/relationships/hyperlink" Target="https://www.nj.gov/cgi-bin/education/csg/15/csg1a.pl?string=LK-12K-120-1800&amp;maxhits=1000" TargetMode="External"/><Relationship Id="rId2343" Type="http://schemas.openxmlformats.org/officeDocument/2006/relationships/hyperlink" Target="https://www.nj.gov/cgi-bin/education/csg/17/csg1a.pl?string=OCHARTER&amp;maxhits=1000" TargetMode="External"/><Relationship Id="rId108" Type="http://schemas.openxmlformats.org/officeDocument/2006/relationships/hyperlink" Target="https://www.nj.gov/cgi-bin/education/csg/15/csg1a.pl?string=LK-12K-120-1800&amp;maxhits=1000" TargetMode="External"/><Relationship Id="rId315" Type="http://schemas.openxmlformats.org/officeDocument/2006/relationships/hyperlink" Target="https://www.nj.gov/cgi-bin/education/csg/15/csg1a.pl?string=QCOUNTYVOC&amp;maxhits=1000" TargetMode="External"/><Relationship Id="rId522" Type="http://schemas.openxmlformats.org/officeDocument/2006/relationships/hyperlink" Target="https://www.nj.gov/cgi-bin/education/csg/15/csg1a.pl?string=JK-12K-8401-750&amp;maxhits=1000" TargetMode="External"/><Relationship Id="rId967" Type="http://schemas.openxmlformats.org/officeDocument/2006/relationships/hyperlink" Target="https://www.nj.gov/cgi-bin/education/csg/15/csg1a.pl?string=IK-12K-80-400&amp;maxhits=1000" TargetMode="External"/><Relationship Id="rId1152" Type="http://schemas.openxmlformats.org/officeDocument/2006/relationships/hyperlink" Target="https://www.nj.gov/cgi-bin/education/csg/15/csg1a.pl?string=OCHARTER&amp;maxhits=1000" TargetMode="External"/><Relationship Id="rId1597" Type="http://schemas.openxmlformats.org/officeDocument/2006/relationships/hyperlink" Target="https://www.nj.gov/cgi-bin/education/csg/19/csg1a.pl?string=EK-8K-8751plus&amp;maxhits=1000" TargetMode="External"/><Relationship Id="rId2203" Type="http://schemas.openxmlformats.org/officeDocument/2006/relationships/hyperlink" Target="https://www.nj.gov/cgi-bin/education/csg/15/csg1a.pl?string=EK-8K-8751plus&amp;maxhits=1000" TargetMode="External"/><Relationship Id="rId2410" Type="http://schemas.openxmlformats.org/officeDocument/2006/relationships/hyperlink" Target="https://www.nj.gov/cgi-bin/education/csg/17/csg1a.pl?string=MK-12K-121800-3500&amp;maxhits=1000" TargetMode="External"/><Relationship Id="rId96" Type="http://schemas.openxmlformats.org/officeDocument/2006/relationships/hyperlink" Target="https://www.nj.gov/cgi-bin/education/csg/15/csg1a.pl?string=NK-12K-123500plus&amp;maxhits=1000" TargetMode="External"/><Relationship Id="rId827" Type="http://schemas.openxmlformats.org/officeDocument/2006/relationships/hyperlink" Target="https://www.nj.gov/cgi-bin/education/csg/19/csg1a.pl?string=IK-12K-80-400&amp;maxhits=1000" TargetMode="External"/><Relationship Id="rId1012" Type="http://schemas.openxmlformats.org/officeDocument/2006/relationships/hyperlink" Target="https://www.nj.gov/cgi-bin/education/csg/15/csg1a.pl?string=IK-12K-80-400&amp;maxhits=1000" TargetMode="External"/><Relationship Id="rId1457" Type="http://schemas.openxmlformats.org/officeDocument/2006/relationships/hyperlink" Target="https://www.nj.gov/cgi-bin/education/csg/15/csg1a.pl?string=QCOUNTYVOC&amp;maxhits=1000" TargetMode="External"/><Relationship Id="rId1664" Type="http://schemas.openxmlformats.org/officeDocument/2006/relationships/hyperlink" Target="https://www.nj.gov/cgi-bin/education/csg/15/csg1a.pl?string=DK-8K-8401-750&amp;maxhits=1000" TargetMode="External"/><Relationship Id="rId1871" Type="http://schemas.openxmlformats.org/officeDocument/2006/relationships/hyperlink" Target="https://www.nj.gov/cgi-bin/education/csg/15/csg1a.pl?string=OCHARTER&amp;maxhits=1000" TargetMode="External"/><Relationship Id="rId1317" Type="http://schemas.openxmlformats.org/officeDocument/2006/relationships/hyperlink" Target="https://www.nj.gov/cgi-bin/education/csg/15/csg1a.pl?string=NK-12K-123500plus&amp;maxhits=1000" TargetMode="External"/><Relationship Id="rId1524" Type="http://schemas.openxmlformats.org/officeDocument/2006/relationships/hyperlink" Target="https://www.nj.gov/cgi-bin/education/csg/17/csg1a.pl?string=OCHARTER&amp;maxhits=1000" TargetMode="External"/><Relationship Id="rId1731" Type="http://schemas.openxmlformats.org/officeDocument/2006/relationships/hyperlink" Target="https://www.nj.gov/cgi-bin/education/csg/15/csg1a.pl?string=EK-8K-8751plus&amp;maxhits=1000" TargetMode="External"/><Relationship Id="rId1969" Type="http://schemas.openxmlformats.org/officeDocument/2006/relationships/hyperlink" Target="https://www.nj.gov/cgi-bin/education/csg/15/csg1a.pl?string=MK-12K-121800-3500&amp;maxhits=1000" TargetMode="External"/><Relationship Id="rId23" Type="http://schemas.openxmlformats.org/officeDocument/2006/relationships/hyperlink" Target="https://www.nj.gov/cgi-bin/education/csg/15/csg1a.pl?string=IK-12K-80-400&amp;maxhits=1000" TargetMode="External"/><Relationship Id="rId1829" Type="http://schemas.openxmlformats.org/officeDocument/2006/relationships/hyperlink" Target="https://www.nj.gov/cgi-bin/education/csg/15/csg1a.pl?string=EK-8K-8751plus&amp;maxhits=1000" TargetMode="External"/><Relationship Id="rId2298" Type="http://schemas.openxmlformats.org/officeDocument/2006/relationships/hyperlink" Target="https://www.nj.gov/cgi-bin/education/csg/15/csg1a.pl?string=IK-12K-80-400&amp;maxhits=1000" TargetMode="External"/><Relationship Id="rId172" Type="http://schemas.openxmlformats.org/officeDocument/2006/relationships/hyperlink" Target="https://www.nj.gov/cgi-bin/education/csg/15/csg1a.pl?string=MK-12K-121800-3500&amp;maxhits=1000" TargetMode="External"/><Relationship Id="rId477" Type="http://schemas.openxmlformats.org/officeDocument/2006/relationships/hyperlink" Target="https://www.nj.gov/cgi-bin/education/csg/15/csg1a.pl?string=NK-12K-123500plus&amp;maxhits=1000" TargetMode="External"/><Relationship Id="rId684" Type="http://schemas.openxmlformats.org/officeDocument/2006/relationships/hyperlink" Target="https://www.nj.gov/cgi-bin/education/csg/17/csg1a.pl?string=MK-12K-121800-3500&amp;maxhits=1000" TargetMode="External"/><Relationship Id="rId2060" Type="http://schemas.openxmlformats.org/officeDocument/2006/relationships/hyperlink" Target="https://www.nj.gov/cgi-bin/education/csg/15/csg1a.pl?string=JK-12K-8401-750&amp;maxhits=1000" TargetMode="External"/><Relationship Id="rId2158" Type="http://schemas.openxmlformats.org/officeDocument/2006/relationships/hyperlink" Target="https://www.nj.gov/cgi-bin/education/csg/15/csg1a.pl?string=NK-12K-123500plus&amp;maxhits=1000" TargetMode="External"/><Relationship Id="rId2365" Type="http://schemas.openxmlformats.org/officeDocument/2006/relationships/hyperlink" Target="https://www.nj.gov/cgi-bin/education/csg/17/csg1a.pl?string=OCHARTER&amp;maxhits=1000" TargetMode="External"/><Relationship Id="rId337" Type="http://schemas.openxmlformats.org/officeDocument/2006/relationships/hyperlink" Target="https://www.nj.gov/cgi-bin/education/csg/15/csg1a.pl?string=CK-8K-80-400&amp;maxhits=1000" TargetMode="External"/><Relationship Id="rId891" Type="http://schemas.openxmlformats.org/officeDocument/2006/relationships/hyperlink" Target="https://www.nj.gov/cgi-bin/education/csg/15/csg1a.pl?string=MK-12K-121800-3500&amp;maxhits=1000" TargetMode="External"/><Relationship Id="rId989" Type="http://schemas.openxmlformats.org/officeDocument/2006/relationships/hyperlink" Target="https://www.nj.gov/cgi-bin/education/csg/15/csg1a.pl?string=OCHARTER&amp;maxhits=1000" TargetMode="External"/><Relationship Id="rId2018" Type="http://schemas.openxmlformats.org/officeDocument/2006/relationships/hyperlink" Target="https://www.nj.gov/cgi-bin/education/csg/15/csg1a.pl?string=NK-12K-123500plus&amp;maxhits=1000" TargetMode="External"/><Relationship Id="rId544" Type="http://schemas.openxmlformats.org/officeDocument/2006/relationships/hyperlink" Target="https://www.nj.gov/cgi-bin/education/csg/15/csg1a.pl?string=EK-8K-8751plus&amp;maxhits=1000" TargetMode="External"/><Relationship Id="rId751" Type="http://schemas.openxmlformats.org/officeDocument/2006/relationships/hyperlink" Target="https://www.nj.gov/cgi-bin/education/csg/17/csg1a.pl?string=OCHARTER&amp;maxhits=1000" TargetMode="External"/><Relationship Id="rId849" Type="http://schemas.openxmlformats.org/officeDocument/2006/relationships/hyperlink" Target="https://www.nj.gov/cgi-bin/education/csg/15/csg1a.pl?string=EK-8K-8751plus&amp;maxhits=1000" TargetMode="External"/><Relationship Id="rId1174" Type="http://schemas.openxmlformats.org/officeDocument/2006/relationships/hyperlink" Target="https://www.nj.gov/cgi-bin/education/csg/15/csg1a.pl?string=GG9-127-129-12&amp;maxhits=1000" TargetMode="External"/><Relationship Id="rId1381" Type="http://schemas.openxmlformats.org/officeDocument/2006/relationships/hyperlink" Target="https://www.nj.gov/cgi-bin/education/csg/15/csg1a.pl?string=MK-12K-121800-3500&amp;maxhits=1000" TargetMode="External"/><Relationship Id="rId1479" Type="http://schemas.openxmlformats.org/officeDocument/2006/relationships/hyperlink" Target="https://www.nj.gov/cgi-bin/education/csg/15/csg1a.pl?string=OCHARTER&amp;maxhits=1000" TargetMode="External"/><Relationship Id="rId1686" Type="http://schemas.openxmlformats.org/officeDocument/2006/relationships/hyperlink" Target="https://www.nj.gov/cgi-bin/education/csg/15/csg1a.pl?string=PCSSD&amp;maxhits=1000" TargetMode="External"/><Relationship Id="rId2225" Type="http://schemas.openxmlformats.org/officeDocument/2006/relationships/hyperlink" Target="https://www.nj.gov/cgi-bin/education/csg/15/csg1a.pl?string=KK-12K-8751plus&amp;maxhits=1000" TargetMode="External"/><Relationship Id="rId2432" Type="http://schemas.openxmlformats.org/officeDocument/2006/relationships/hyperlink" Target="https://www.nj.gov/cgi-bin/education/csg/19/csg1a.pl?string=DK-8K-8401-750&amp;maxhits=1000" TargetMode="External"/><Relationship Id="rId404" Type="http://schemas.openxmlformats.org/officeDocument/2006/relationships/hyperlink" Target="https://www.nj.gov/cgi-bin/education/csg/15/csg1a.pl?string=JK-12K-8401-750&amp;maxhits=1000" TargetMode="External"/><Relationship Id="rId611" Type="http://schemas.openxmlformats.org/officeDocument/2006/relationships/hyperlink" Target="https://www.nj.gov/cgi-bin/education/csg/15/csg1a.pl?string=NK-12K-123500plus&amp;maxhits=1000" TargetMode="External"/><Relationship Id="rId1034" Type="http://schemas.openxmlformats.org/officeDocument/2006/relationships/hyperlink" Target="https://www.nj.gov/cgi-bin/education/csg/15/csg1a.pl?string=MK-12K-121800-3500&amp;maxhits=1000" TargetMode="External"/><Relationship Id="rId1241" Type="http://schemas.openxmlformats.org/officeDocument/2006/relationships/hyperlink" Target="https://www.nj.gov/cgi-bin/education/csg/15/csg1a.pl?string=GG9-127-129-12&amp;maxhits=1000" TargetMode="External"/><Relationship Id="rId1339" Type="http://schemas.openxmlformats.org/officeDocument/2006/relationships/hyperlink" Target="https://www.nj.gov/cgi-bin/education/csg/15/csg1a.pl?string=AK-6K-6&amp;maxhits=1000" TargetMode="External"/><Relationship Id="rId1893" Type="http://schemas.openxmlformats.org/officeDocument/2006/relationships/hyperlink" Target="https://www.nj.gov/cgi-bin/education/csg/15/csg1a.pl?string=OCHARTER&amp;maxhits=1000" TargetMode="External"/><Relationship Id="rId709" Type="http://schemas.openxmlformats.org/officeDocument/2006/relationships/hyperlink" Target="https://www.nj.gov/cgi-bin/education/csg/17/csg1a.pl?string=OCHARTER&amp;maxhits=1000" TargetMode="External"/><Relationship Id="rId916" Type="http://schemas.openxmlformats.org/officeDocument/2006/relationships/hyperlink" Target="https://www.nj.gov/cgi-bin/education/csg/15/csg1a.pl?string=AK-6K-6&amp;maxhits=1000" TargetMode="External"/><Relationship Id="rId1101" Type="http://schemas.openxmlformats.org/officeDocument/2006/relationships/hyperlink" Target="https://www.nj.gov/cgi-bin/education/csg/15/csg1a.pl?string=MK-12K-121800-3500&amp;maxhits=1000" TargetMode="External"/><Relationship Id="rId1546" Type="http://schemas.openxmlformats.org/officeDocument/2006/relationships/hyperlink" Target="https://www.nj.gov/cgi-bin/education/csg/17/csg1a.pl?string=OCHARTER&amp;maxhits=1000" TargetMode="External"/><Relationship Id="rId1753" Type="http://schemas.openxmlformats.org/officeDocument/2006/relationships/hyperlink" Target="https://www.nj.gov/cgi-bin/education/csg/15/csg1a.pl?string=NK-12K-123500plus&amp;maxhits=1000" TargetMode="External"/><Relationship Id="rId1960" Type="http://schemas.openxmlformats.org/officeDocument/2006/relationships/hyperlink" Target="https://www.nj.gov/cgi-bin/education/csg/15/csg1a.pl?string=AK-6K-6&amp;maxhits=1000" TargetMode="External"/><Relationship Id="rId45" Type="http://schemas.openxmlformats.org/officeDocument/2006/relationships/hyperlink" Target="https://www.nj.gov/cgi-bin/education/csg/15/csg1a.pl?string=MK-12K-121800-3500&amp;maxhits=1000" TargetMode="External"/><Relationship Id="rId1406" Type="http://schemas.openxmlformats.org/officeDocument/2006/relationships/hyperlink" Target="https://www.nj.gov/cgi-bin/education/csg/15/csg1a.pl?string=OCHARTER&amp;maxhits=1000" TargetMode="External"/><Relationship Id="rId1613" Type="http://schemas.openxmlformats.org/officeDocument/2006/relationships/hyperlink" Target="https://www.nj.gov/cgi-bin/education/csg/19/csg1a.pl?string=NK-12K-123500plus&amp;maxhits=1000" TargetMode="External"/><Relationship Id="rId1820" Type="http://schemas.openxmlformats.org/officeDocument/2006/relationships/hyperlink" Target="https://www.nj.gov/cgi-bin/education/csg/15/csg1a.pl?string=OCHARTER&amp;maxhits=1000" TargetMode="External"/><Relationship Id="rId194" Type="http://schemas.openxmlformats.org/officeDocument/2006/relationships/hyperlink" Target="https://www.nj.gov/cgi-bin/education/csg/15/csg1a.pl?string=HK-12K-6&amp;maxhits=1000" TargetMode="External"/><Relationship Id="rId1918" Type="http://schemas.openxmlformats.org/officeDocument/2006/relationships/hyperlink" Target="https://www.nj.gov/cgi-bin/education/csg/15/csg1a.pl?string=NK-12K-123500plus&amp;maxhits=1000" TargetMode="External"/><Relationship Id="rId2082" Type="http://schemas.openxmlformats.org/officeDocument/2006/relationships/hyperlink" Target="https://www.nj.gov/cgi-bin/education/csg/15/csg1a.pl?string=LK-12K-120-1800&amp;maxhits=1000" TargetMode="External"/><Relationship Id="rId261" Type="http://schemas.openxmlformats.org/officeDocument/2006/relationships/hyperlink" Target="https://www.nj.gov/cgi-bin/education/csg/15/csg1a.pl?string=OCHARTER&amp;maxhits=1000" TargetMode="External"/><Relationship Id="rId499" Type="http://schemas.openxmlformats.org/officeDocument/2006/relationships/hyperlink" Target="https://www.nj.gov/cgi-bin/education/csg/15/csg1a.pl?string=FG7-127-129-12&amp;maxhits=1000" TargetMode="External"/><Relationship Id="rId2387" Type="http://schemas.openxmlformats.org/officeDocument/2006/relationships/hyperlink" Target="https://www.nj.gov/cgi-bin/education/csg/17/csg1a.pl?string=LK-12K-120-1800&amp;maxhits=1000" TargetMode="External"/><Relationship Id="rId359" Type="http://schemas.openxmlformats.org/officeDocument/2006/relationships/hyperlink" Target="https://www.nj.gov/cgi-bin/education/csg/15/csg1a.pl?string=NK-12K-123500plus&amp;maxhits=1000" TargetMode="External"/><Relationship Id="rId566" Type="http://schemas.openxmlformats.org/officeDocument/2006/relationships/hyperlink" Target="https://www.nj.gov/cgi-bin/education/csg/15/csg1a.pl?string=NK-12K-123500plus&amp;maxhits=1000" TargetMode="External"/><Relationship Id="rId773" Type="http://schemas.openxmlformats.org/officeDocument/2006/relationships/hyperlink" Target="https://www.nj.gov/cgi-bin/education/csg/19/csg1a.pl?string=AK-6K-6&amp;maxhits=1000" TargetMode="External"/><Relationship Id="rId1196" Type="http://schemas.openxmlformats.org/officeDocument/2006/relationships/hyperlink" Target="https://www.nj.gov/cgi-bin/education/csg/15/csg1a.pl?string=OCHARTER&amp;maxhits=1000" TargetMode="External"/><Relationship Id="rId2247" Type="http://schemas.openxmlformats.org/officeDocument/2006/relationships/hyperlink" Target="https://www.nj.gov/cgi-bin/education/csg/15/csg1a.pl?string=GG9-127-129-12&amp;maxhits=1000" TargetMode="External"/><Relationship Id="rId2454" Type="http://schemas.openxmlformats.org/officeDocument/2006/relationships/hyperlink" Target="https://www.nj.gov/cgi-bin/education/csg/19/csg1a.pl?string=NK-12K-123500plus&amp;maxhits=1000" TargetMode="External"/><Relationship Id="rId121" Type="http://schemas.openxmlformats.org/officeDocument/2006/relationships/hyperlink" Target="https://www.nj.gov/cgi-bin/education/csg/15/csg1a.pl?string=GG9-127-129-12&amp;maxhits=1000" TargetMode="External"/><Relationship Id="rId219" Type="http://schemas.openxmlformats.org/officeDocument/2006/relationships/hyperlink" Target="https://www.nj.gov/cgi-bin/education/csg/15/csg1a.pl?string=IK-12K-80-400&amp;maxhits=1000" TargetMode="External"/><Relationship Id="rId426" Type="http://schemas.openxmlformats.org/officeDocument/2006/relationships/hyperlink" Target="https://www.nj.gov/cgi-bin/education/csg/15/csg1a.pl?string=LK-12K-120-1800&amp;maxhits=1000" TargetMode="External"/><Relationship Id="rId633" Type="http://schemas.openxmlformats.org/officeDocument/2006/relationships/hyperlink" Target="https://www.nj.gov/cgi-bin/education/csg/15/csg1a.pl?string=JK-12K-8401-750&amp;maxhits=1000" TargetMode="External"/><Relationship Id="rId980" Type="http://schemas.openxmlformats.org/officeDocument/2006/relationships/hyperlink" Target="https://www.nj.gov/cgi-bin/education/csg/15/csg1a.pl?string=EK-8K-8751plus&amp;maxhits=1000" TargetMode="External"/><Relationship Id="rId1056" Type="http://schemas.openxmlformats.org/officeDocument/2006/relationships/hyperlink" Target="https://www.nj.gov/cgi-bin/education/csg/15/csg1a.pl?string=EK-8K-8751plus&amp;maxhits=1000" TargetMode="External"/><Relationship Id="rId1263" Type="http://schemas.openxmlformats.org/officeDocument/2006/relationships/hyperlink" Target="https://www.nj.gov/cgi-bin/education/csg/15/csg1a.pl?string=NK-12K-123500plus&amp;maxhits=1000" TargetMode="External"/><Relationship Id="rId2107" Type="http://schemas.openxmlformats.org/officeDocument/2006/relationships/hyperlink" Target="https://www.nj.gov/cgi-bin/education/csg/15/csg1a.pl?string=MK-12K-121800-3500&amp;maxhits=1000" TargetMode="External"/><Relationship Id="rId2314" Type="http://schemas.openxmlformats.org/officeDocument/2006/relationships/hyperlink" Target="https://www.nj.gov/cgi-bin/education/csg/14/csg1a.pl?string=DK-8K-8401-750&amp;maxhits=1000" TargetMode="External"/><Relationship Id="rId840" Type="http://schemas.openxmlformats.org/officeDocument/2006/relationships/hyperlink" Target="https://www.nj.gov/cgi-bin/education/csg/15/csg1a.pl?string=OCHARTER&amp;maxhits=1000" TargetMode="External"/><Relationship Id="rId938" Type="http://schemas.openxmlformats.org/officeDocument/2006/relationships/hyperlink" Target="https://www.nj.gov/cgi-bin/education/csg/15/csg1a.pl?string=QCOUNTYVOC&amp;maxhits=1000" TargetMode="External"/><Relationship Id="rId1470" Type="http://schemas.openxmlformats.org/officeDocument/2006/relationships/hyperlink" Target="https://www.nj.gov/cgi-bin/education/csg/15/csg1a.pl?string=IK-12K-80-400&amp;maxhits=1000" TargetMode="External"/><Relationship Id="rId1568" Type="http://schemas.openxmlformats.org/officeDocument/2006/relationships/hyperlink" Target="https://www.nj.gov/cgi-bin/education/csg/17/csg1a.pl?string=OCHARTER&amp;maxhits=1000" TargetMode="External"/><Relationship Id="rId1775" Type="http://schemas.openxmlformats.org/officeDocument/2006/relationships/hyperlink" Target="https://www.nj.gov/cgi-bin/education/csg/15/csg1a.pl?string=LK-12K-120-1800&amp;maxhits=1000" TargetMode="External"/><Relationship Id="rId67" Type="http://schemas.openxmlformats.org/officeDocument/2006/relationships/hyperlink" Target="https://www.nj.gov/cgi-bin/education/csg/15/csg1a.pl?string=EK-8K-8751plus&amp;maxhits=1000" TargetMode="External"/><Relationship Id="rId700" Type="http://schemas.openxmlformats.org/officeDocument/2006/relationships/hyperlink" Target="https://www.nj.gov/cgi-bin/education/csg/17/csg1a.pl?string=OCHARTER&amp;maxhits=1000" TargetMode="External"/><Relationship Id="rId1123" Type="http://schemas.openxmlformats.org/officeDocument/2006/relationships/hyperlink" Target="https://www.nj.gov/cgi-bin/education/csg/15/csg1a.pl?string=LK-12K-120-1800&amp;maxhits=1000" TargetMode="External"/><Relationship Id="rId1330" Type="http://schemas.openxmlformats.org/officeDocument/2006/relationships/hyperlink" Target="https://www.nj.gov/cgi-bin/education/csg/15/csg1a.pl?string=NK-12K-123500plus&amp;maxhits=1000" TargetMode="External"/><Relationship Id="rId1428" Type="http://schemas.openxmlformats.org/officeDocument/2006/relationships/hyperlink" Target="https://www.nj.gov/cgi-bin/education/csg/15/csg1a.pl?string=MK-12K-121800-3500&amp;maxhits=1000" TargetMode="External"/><Relationship Id="rId1635" Type="http://schemas.openxmlformats.org/officeDocument/2006/relationships/hyperlink" Target="https://www.nj.gov/cgi-bin/education/csg/19/csg1a.pl?string=HK-12K-6&amp;maxhits=1000" TargetMode="External"/><Relationship Id="rId1982" Type="http://schemas.openxmlformats.org/officeDocument/2006/relationships/hyperlink" Target="https://www.nj.gov/cgi-bin/education/csg/15/csg1a.pl?string=OCHARTER&amp;maxhits=1000" TargetMode="External"/><Relationship Id="rId1842" Type="http://schemas.openxmlformats.org/officeDocument/2006/relationships/hyperlink" Target="https://www.nj.gov/cgi-bin/education/csg/15/csg1a.pl?string=LK-12K-120-1800&amp;maxhits=1000" TargetMode="External"/><Relationship Id="rId1702" Type="http://schemas.openxmlformats.org/officeDocument/2006/relationships/hyperlink" Target="https://www.nj.gov/cgi-bin/education/csg/15/csg1a.pl?string=JK-12K-8401-750&amp;maxhits=1000" TargetMode="External"/><Relationship Id="rId283" Type="http://schemas.openxmlformats.org/officeDocument/2006/relationships/hyperlink" Target="https://www.nj.gov/cgi-bin/education/csg/15/csg1a.pl?string=AK-6K-6&amp;maxhits=1000" TargetMode="External"/><Relationship Id="rId490" Type="http://schemas.openxmlformats.org/officeDocument/2006/relationships/hyperlink" Target="https://www.nj.gov/cgi-bin/education/csg/15/csg1a.pl?string=OCHARTER&amp;maxhits=1000" TargetMode="External"/><Relationship Id="rId2171" Type="http://schemas.openxmlformats.org/officeDocument/2006/relationships/hyperlink" Target="https://www.nj.gov/cgi-bin/education/csg/15/csg1a.pl?string=LK-12K-120-1800&amp;maxhits=1000" TargetMode="External"/><Relationship Id="rId143" Type="http://schemas.openxmlformats.org/officeDocument/2006/relationships/hyperlink" Target="https://www.nj.gov/cgi-bin/education/csg/15/csg1a.pl?string=EK-8K-8751plus&amp;maxhits=1000" TargetMode="External"/><Relationship Id="rId350" Type="http://schemas.openxmlformats.org/officeDocument/2006/relationships/hyperlink" Target="https://www.nj.gov/cgi-bin/education/csg/15/csg1a.pl?string=DK-8K-8401-750&amp;maxhits=1000" TargetMode="External"/><Relationship Id="rId588" Type="http://schemas.openxmlformats.org/officeDocument/2006/relationships/hyperlink" Target="https://www.nj.gov/cgi-bin/education/csg/15/csg1a.pl?string=CK-8K-80-400&amp;maxhits=1000" TargetMode="External"/><Relationship Id="rId795" Type="http://schemas.openxmlformats.org/officeDocument/2006/relationships/hyperlink" Target="https://www.nj.gov/cgi-bin/education/csg/19/csg1a.pl?string=NK-12K-123500plus&amp;maxhits=1000" TargetMode="External"/><Relationship Id="rId2031" Type="http://schemas.openxmlformats.org/officeDocument/2006/relationships/hyperlink" Target="https://www.nj.gov/cgi-bin/education/csg/15/csg1a.pl?string=JK-12K-8401-750&amp;maxhits=1000" TargetMode="External"/><Relationship Id="rId2269" Type="http://schemas.openxmlformats.org/officeDocument/2006/relationships/hyperlink" Target="https://www.nj.gov/cgi-bin/education/csg/15/csg1a.pl?string=IK-12K-80-400&amp;maxhits=1000" TargetMode="External"/><Relationship Id="rId2476" Type="http://schemas.openxmlformats.org/officeDocument/2006/relationships/hyperlink" Target="https://www.nj.gov/cgi-bin/education/csg/19/csg1a.pl?string=CK-8K-80-400&amp;maxhits=1000" TargetMode="External"/><Relationship Id="rId9" Type="http://schemas.openxmlformats.org/officeDocument/2006/relationships/hyperlink" Target="https://www.nj.gov/cgi-bin/education/csg/15/csg1a.pl?string=NK-12K-123500plus&amp;maxhits=1000" TargetMode="External"/><Relationship Id="rId210" Type="http://schemas.openxmlformats.org/officeDocument/2006/relationships/hyperlink" Target="https://www.nj.gov/cgi-bin/education/csg/15/csg1a.pl?string=LK-12K-120-1800&amp;maxhits=1000" TargetMode="External"/><Relationship Id="rId448" Type="http://schemas.openxmlformats.org/officeDocument/2006/relationships/hyperlink" Target="https://www.nj.gov/cgi-bin/education/csg/15/csg1a.pl?string=IK-12K-80-400&amp;maxhits=1000" TargetMode="External"/><Relationship Id="rId655" Type="http://schemas.openxmlformats.org/officeDocument/2006/relationships/hyperlink" Target="https://www.nj.gov/cgi-bin/education/csg/15/csg1a.pl?string=AK-6K-6&amp;maxhits=1000" TargetMode="External"/><Relationship Id="rId862" Type="http://schemas.openxmlformats.org/officeDocument/2006/relationships/hyperlink" Target="https://www.nj.gov/cgi-bin/education/csg/15/csg1a.pl?string=DK-8K-8401-750&amp;maxhits=1000" TargetMode="External"/><Relationship Id="rId1078" Type="http://schemas.openxmlformats.org/officeDocument/2006/relationships/hyperlink" Target="https://www.nj.gov/cgi-bin/education/csg/15/csg1a.pl?string=OCHARTER&amp;maxhits=1000" TargetMode="External"/><Relationship Id="rId1285" Type="http://schemas.openxmlformats.org/officeDocument/2006/relationships/hyperlink" Target="https://www.nj.gov/cgi-bin/education/csg/15/csg1a.pl?string=EK-8K-8751plus&amp;maxhits=1000" TargetMode="External"/><Relationship Id="rId1492" Type="http://schemas.openxmlformats.org/officeDocument/2006/relationships/hyperlink" Target="https://www.nj.gov/cgi-bin/education/csg/14/csg1a.pl?string=CK-8K-80-400&amp;maxhits=1000" TargetMode="External"/><Relationship Id="rId2129" Type="http://schemas.openxmlformats.org/officeDocument/2006/relationships/hyperlink" Target="https://www.nj.gov/cgi-bin/education/csg/15/csg1a.pl?string=NK-12K-123500plus&amp;maxhits=1000" TargetMode="External"/><Relationship Id="rId2336" Type="http://schemas.openxmlformats.org/officeDocument/2006/relationships/hyperlink" Target="https://www.nj.gov/cgi-bin/education/csg/17/csg1a.pl?string=OCHARTER&amp;maxhits=1000" TargetMode="External"/><Relationship Id="rId308" Type="http://schemas.openxmlformats.org/officeDocument/2006/relationships/hyperlink" Target="https://www.nj.gov/cgi-bin/education/csg/15/csg1a.pl?string=IK-12K-80-400&amp;maxhits=1000" TargetMode="External"/><Relationship Id="rId515" Type="http://schemas.openxmlformats.org/officeDocument/2006/relationships/hyperlink" Target="https://www.nj.gov/cgi-bin/education/csg/15/csg1a.pl?string=LK-12K-120-1800&amp;maxhits=1000" TargetMode="External"/><Relationship Id="rId722" Type="http://schemas.openxmlformats.org/officeDocument/2006/relationships/hyperlink" Target="https://www.nj.gov/cgi-bin/education/csg/17/csg1a.pl?string=LK-12K-120-1800&amp;maxhits=1000" TargetMode="External"/><Relationship Id="rId1145" Type="http://schemas.openxmlformats.org/officeDocument/2006/relationships/hyperlink" Target="https://www.nj.gov/cgi-bin/education/csg/15/csg1a.pl?string=OCHARTER&amp;maxhits=1000" TargetMode="External"/><Relationship Id="rId1352" Type="http://schemas.openxmlformats.org/officeDocument/2006/relationships/hyperlink" Target="https://www.nj.gov/cgi-bin/education/csg/15/csg1a.pl?string=NK-12K-123500plus&amp;maxhits=1000" TargetMode="External"/><Relationship Id="rId1797" Type="http://schemas.openxmlformats.org/officeDocument/2006/relationships/hyperlink" Target="https://www.nj.gov/cgi-bin/education/csg/15/csg1a.pl?string=DK-8K-8401-750&amp;maxhits=1000" TargetMode="External"/><Relationship Id="rId2403" Type="http://schemas.openxmlformats.org/officeDocument/2006/relationships/hyperlink" Target="https://www.nj.gov/cgi-bin/education/csg/17/csg1a.pl?string=OCHARTER&amp;maxhits=1000" TargetMode="External"/><Relationship Id="rId89" Type="http://schemas.openxmlformats.org/officeDocument/2006/relationships/hyperlink" Target="https://www.nj.gov/cgi-bin/education/csg/15/csg1a.pl?string=EK-8K-8751plus&amp;maxhits=1000" TargetMode="External"/><Relationship Id="rId1005" Type="http://schemas.openxmlformats.org/officeDocument/2006/relationships/hyperlink" Target="https://www.nj.gov/cgi-bin/education/csg/15/csg1a.pl?string=OCHARTER&amp;maxhits=1000" TargetMode="External"/><Relationship Id="rId1212" Type="http://schemas.openxmlformats.org/officeDocument/2006/relationships/hyperlink" Target="https://www.nj.gov/cgi-bin/education/csg/15/csg1a.pl?string=MK-12K-121800-3500&amp;maxhits=1000" TargetMode="External"/><Relationship Id="rId1657" Type="http://schemas.openxmlformats.org/officeDocument/2006/relationships/hyperlink" Target="https://www.nj.gov/cgi-bin/education/csg/15/csg1a.pl?string=KK-12K-8751plus&amp;maxhits=1000" TargetMode="External"/><Relationship Id="rId1864" Type="http://schemas.openxmlformats.org/officeDocument/2006/relationships/hyperlink" Target="https://www.nj.gov/cgi-bin/education/csg/15/csg1a.pl?string=KK-12K-8751plus&amp;maxhits=1000" TargetMode="External"/><Relationship Id="rId1517" Type="http://schemas.openxmlformats.org/officeDocument/2006/relationships/hyperlink" Target="https://www.nj.gov/cgi-bin/education/csg/17/csg1a.pl?string=DK-8K-8401-750&amp;maxhits=1000" TargetMode="External"/><Relationship Id="rId1724" Type="http://schemas.openxmlformats.org/officeDocument/2006/relationships/hyperlink" Target="https://www.nj.gov/cgi-bin/education/csg/15/csg1a.pl?string=IK-12K-80-400&amp;maxhits=1000" TargetMode="External"/><Relationship Id="rId16" Type="http://schemas.openxmlformats.org/officeDocument/2006/relationships/hyperlink" Target="https://www.nj.gov/cgi-bin/education/csg/15/csg1a.pl?string=NK-12K-123500plus&amp;maxhits=1000" TargetMode="External"/><Relationship Id="rId1931" Type="http://schemas.openxmlformats.org/officeDocument/2006/relationships/hyperlink" Target="https://www.nj.gov/cgi-bin/education/csg/15/csg1a.pl?string=FG7-127-129-12&amp;maxhits=1000" TargetMode="External"/><Relationship Id="rId2193" Type="http://schemas.openxmlformats.org/officeDocument/2006/relationships/hyperlink" Target="https://www.nj.gov/cgi-bin/education/csg/15/csg1a.pl?string=OCHARTER&amp;maxhits=1000" TargetMode="External"/><Relationship Id="rId165" Type="http://schemas.openxmlformats.org/officeDocument/2006/relationships/hyperlink" Target="https://www.nj.gov/cgi-bin/education/csg/15/csg1a.pl?string=JK-12K-8401-750&amp;maxhits=1000" TargetMode="External"/><Relationship Id="rId372" Type="http://schemas.openxmlformats.org/officeDocument/2006/relationships/hyperlink" Target="https://www.nj.gov/cgi-bin/education/csg/15/csg1a.pl?string=NK-12K-123500plus&amp;maxhits=1000" TargetMode="External"/><Relationship Id="rId677" Type="http://schemas.openxmlformats.org/officeDocument/2006/relationships/hyperlink" Target="https://www.nj.gov/cgi-bin/education/csg/14/csg1a.pl?string=KK-12K-8751plus&amp;maxhits=1000" TargetMode="External"/><Relationship Id="rId2053" Type="http://schemas.openxmlformats.org/officeDocument/2006/relationships/hyperlink" Target="https://www.nj.gov/cgi-bin/education/csg/15/csg1a.pl?string=MK-12K-121800-3500&amp;maxhits=1000" TargetMode="External"/><Relationship Id="rId2260" Type="http://schemas.openxmlformats.org/officeDocument/2006/relationships/hyperlink" Target="https://www.nj.gov/cgi-bin/education/csg/15/csg1a.pl?string=QCOUNTYVOC&amp;maxhits=1000" TargetMode="External"/><Relationship Id="rId2358" Type="http://schemas.openxmlformats.org/officeDocument/2006/relationships/hyperlink" Target="https://www.nj.gov/cgi-bin/education/csg/17/csg1a.pl?string=OCHARTER&amp;maxhits=1000" TargetMode="External"/><Relationship Id="rId232" Type="http://schemas.openxmlformats.org/officeDocument/2006/relationships/hyperlink" Target="https://www.nj.gov/cgi-bin/education/csg/15/csg1a.pl?string=NK-12K-123500plus&amp;maxhits=1000" TargetMode="External"/><Relationship Id="rId884" Type="http://schemas.openxmlformats.org/officeDocument/2006/relationships/hyperlink" Target="https://www.nj.gov/cgi-bin/education/csg/15/csg1a.pl?string=MK-12K-121800-3500&amp;maxhits=1000" TargetMode="External"/><Relationship Id="rId2120" Type="http://schemas.openxmlformats.org/officeDocument/2006/relationships/hyperlink" Target="https://www.nj.gov/cgi-bin/education/csg/15/csg1a.pl?string=IK-12K-80-400&amp;maxhits=1000" TargetMode="External"/><Relationship Id="rId537" Type="http://schemas.openxmlformats.org/officeDocument/2006/relationships/hyperlink" Target="https://www.nj.gov/cgi-bin/education/csg/15/csg1a.pl?string=OCHARTER&amp;maxhits=1000" TargetMode="External"/><Relationship Id="rId744" Type="http://schemas.openxmlformats.org/officeDocument/2006/relationships/hyperlink" Target="https://www.nj.gov/cgi-bin/education/csg/17/csg1a.pl?string=OCHARTER&amp;maxhits=1000" TargetMode="External"/><Relationship Id="rId951" Type="http://schemas.openxmlformats.org/officeDocument/2006/relationships/hyperlink" Target="https://www.nj.gov/cgi-bin/education/csg/15/csg1a.pl?string=AK-6K-6&amp;maxhits=1000" TargetMode="External"/><Relationship Id="rId1167" Type="http://schemas.openxmlformats.org/officeDocument/2006/relationships/hyperlink" Target="https://www.nj.gov/cgi-bin/education/csg/15/csg1a.pl?string=CK-8K-80-400&amp;maxhits=1000" TargetMode="External"/><Relationship Id="rId1374" Type="http://schemas.openxmlformats.org/officeDocument/2006/relationships/hyperlink" Target="https://www.nj.gov/cgi-bin/education/csg/15/csg1a.pl?string=NK-12K-123500plus&amp;maxhits=1000" TargetMode="External"/><Relationship Id="rId1581" Type="http://schemas.openxmlformats.org/officeDocument/2006/relationships/hyperlink" Target="https://www.nj.gov/cgi-bin/education/csg/17/csg1a.pl?string=MK-12K-121800-3500&amp;maxhits=1000" TargetMode="External"/><Relationship Id="rId1679" Type="http://schemas.openxmlformats.org/officeDocument/2006/relationships/hyperlink" Target="https://www.nj.gov/cgi-bin/education/csg/15/csg1a.pl?string=IK-12K-80-400&amp;maxhits=1000" TargetMode="External"/><Relationship Id="rId2218" Type="http://schemas.openxmlformats.org/officeDocument/2006/relationships/hyperlink" Target="https://www.nj.gov/cgi-bin/education/csg/15/csg1a.pl?string=JK-12K-8401-750&amp;maxhits=1000" TargetMode="External"/><Relationship Id="rId2425" Type="http://schemas.openxmlformats.org/officeDocument/2006/relationships/hyperlink" Target="https://www.nj.gov/cgi-bin/education/csg/19/csg1a.pl?string=EK-8K-8751plus&amp;maxhits=1000" TargetMode="External"/><Relationship Id="rId80" Type="http://schemas.openxmlformats.org/officeDocument/2006/relationships/hyperlink" Target="https://www.nj.gov/cgi-bin/education/csg/15/csg1a.pl?string=LK-12K-120-1800&amp;maxhits=1000" TargetMode="External"/><Relationship Id="rId604" Type="http://schemas.openxmlformats.org/officeDocument/2006/relationships/hyperlink" Target="https://www.nj.gov/cgi-bin/education/csg/15/csg1a.pl?string=QCOUNTYVOC&amp;maxhits=1000" TargetMode="External"/><Relationship Id="rId811" Type="http://schemas.openxmlformats.org/officeDocument/2006/relationships/hyperlink" Target="https://www.nj.gov/cgi-bin/education/csg/19/csg1a.pl?string=MK-12K-121800-3500&amp;maxhits=1000" TargetMode="External"/><Relationship Id="rId1027" Type="http://schemas.openxmlformats.org/officeDocument/2006/relationships/hyperlink" Target="https://www.nj.gov/cgi-bin/education/csg/15/csg1a.pl?string=PCSSD&amp;maxhits=1000" TargetMode="External"/><Relationship Id="rId1234" Type="http://schemas.openxmlformats.org/officeDocument/2006/relationships/hyperlink" Target="https://www.nj.gov/cgi-bin/education/csg/15/csg1a.pl?string=JK-12K-8401-750&amp;maxhits=1000" TargetMode="External"/><Relationship Id="rId1441" Type="http://schemas.openxmlformats.org/officeDocument/2006/relationships/hyperlink" Target="https://www.nj.gov/cgi-bin/education/csg/15/csg1a.pl?string=IK-12K-80-400&amp;maxhits=1000" TargetMode="External"/><Relationship Id="rId1886" Type="http://schemas.openxmlformats.org/officeDocument/2006/relationships/hyperlink" Target="https://www.nj.gov/cgi-bin/education/csg/15/csg1a.pl?string=OCHARTER&amp;maxhits=1000" TargetMode="External"/><Relationship Id="rId909" Type="http://schemas.openxmlformats.org/officeDocument/2006/relationships/hyperlink" Target="https://www.nj.gov/cgi-bin/education/csg/15/csg1a.pl?string=GG9-127-129-12&amp;maxhits=1000" TargetMode="External"/><Relationship Id="rId1301" Type="http://schemas.openxmlformats.org/officeDocument/2006/relationships/hyperlink" Target="https://www.nj.gov/cgi-bin/education/csg/15/csg1a.pl?string=NK-12K-123500plus&amp;maxhits=1000" TargetMode="External"/><Relationship Id="rId1539" Type="http://schemas.openxmlformats.org/officeDocument/2006/relationships/hyperlink" Target="https://www.nj.gov/cgi-bin/education/csg/17/csg1a.pl?string=OCHARTER&amp;maxhits=1000" TargetMode="External"/><Relationship Id="rId1746" Type="http://schemas.openxmlformats.org/officeDocument/2006/relationships/hyperlink" Target="https://www.nj.gov/cgi-bin/education/csg/15/csg1a.pl?string=JK-12K-8401-750&amp;maxhits=1000" TargetMode="External"/><Relationship Id="rId1953" Type="http://schemas.openxmlformats.org/officeDocument/2006/relationships/hyperlink" Target="https://www.nj.gov/cgi-bin/education/csg/15/csg1a.pl?string=AK-6K-6&amp;maxhits=1000" TargetMode="External"/><Relationship Id="rId38" Type="http://schemas.openxmlformats.org/officeDocument/2006/relationships/hyperlink" Target="https://www.nj.gov/cgi-bin/education/csg/15/csg1a.pl?string=LK-12K-120-1800&amp;maxhits=1000" TargetMode="External"/><Relationship Id="rId1606" Type="http://schemas.openxmlformats.org/officeDocument/2006/relationships/hyperlink" Target="https://www.nj.gov/cgi-bin/education/csg/19/csg1a.pl?string=DK-8K-8401-750&amp;maxhits=1000" TargetMode="External"/><Relationship Id="rId1813" Type="http://schemas.openxmlformats.org/officeDocument/2006/relationships/hyperlink" Target="https://www.nj.gov/cgi-bin/education/csg/15/csg1a.pl?string=OCHARTER&amp;maxhits=1000" TargetMode="External"/><Relationship Id="rId187" Type="http://schemas.openxmlformats.org/officeDocument/2006/relationships/hyperlink" Target="https://www.nj.gov/cgi-bin/education/csg/15/csg1a.pl?string=NK-12K-123500plus&amp;maxhits=1000" TargetMode="External"/><Relationship Id="rId394" Type="http://schemas.openxmlformats.org/officeDocument/2006/relationships/hyperlink" Target="https://www.nj.gov/cgi-bin/education/csg/15/csg1a.pl?string=LK-12K-120-1800&amp;maxhits=1000" TargetMode="External"/><Relationship Id="rId2075" Type="http://schemas.openxmlformats.org/officeDocument/2006/relationships/hyperlink" Target="https://www.nj.gov/cgi-bin/education/csg/15/csg1a.pl?string=OCHARTER&amp;maxhits=1000" TargetMode="External"/><Relationship Id="rId2282" Type="http://schemas.openxmlformats.org/officeDocument/2006/relationships/hyperlink" Target="https://www.nj.gov/cgi-bin/education/csg/15/csg1a.pl?string=NK-12K-123500plus&amp;maxhits=1000" TargetMode="External"/><Relationship Id="rId254" Type="http://schemas.openxmlformats.org/officeDocument/2006/relationships/hyperlink" Target="https://www.nj.gov/cgi-bin/education/csg/15/csg1a.pl?string=NK-12K-123500plus&amp;maxhits=1000" TargetMode="External"/><Relationship Id="rId699" Type="http://schemas.openxmlformats.org/officeDocument/2006/relationships/hyperlink" Target="https://www.nj.gov/cgi-bin/education/csg/17/csg1a.pl?string=OCHARTER&amp;maxhits=1000" TargetMode="External"/><Relationship Id="rId1091" Type="http://schemas.openxmlformats.org/officeDocument/2006/relationships/hyperlink" Target="https://www.nj.gov/cgi-bin/education/csg/15/csg1a.pl?string=OCHARTER&amp;maxhits=1000" TargetMode="External"/><Relationship Id="rId114" Type="http://schemas.openxmlformats.org/officeDocument/2006/relationships/hyperlink" Target="https://www.nj.gov/cgi-bin/education/csg/15/csg1a.pl?string=IK-12K-80-400&amp;maxhits=1000" TargetMode="External"/><Relationship Id="rId461" Type="http://schemas.openxmlformats.org/officeDocument/2006/relationships/hyperlink" Target="https://www.nj.gov/cgi-bin/education/csg/15/csg1a.pl?string=EK-8K-8751plus&amp;maxhits=1000" TargetMode="External"/><Relationship Id="rId559" Type="http://schemas.openxmlformats.org/officeDocument/2006/relationships/hyperlink" Target="https://www.nj.gov/cgi-bin/education/csg/15/csg1a.pl?string=QCOUNTYVOC&amp;maxhits=1000" TargetMode="External"/><Relationship Id="rId766" Type="http://schemas.openxmlformats.org/officeDocument/2006/relationships/hyperlink" Target="https://www.nj.gov/cgi-bin/education/csg/19/csg1a.pl?string=GG9-127-129-12&amp;maxhits=1000" TargetMode="External"/><Relationship Id="rId1189" Type="http://schemas.openxmlformats.org/officeDocument/2006/relationships/hyperlink" Target="https://www.nj.gov/cgi-bin/education/csg/15/csg1a.pl?string=OCHARTER&amp;maxhits=1000" TargetMode="External"/><Relationship Id="rId1396" Type="http://schemas.openxmlformats.org/officeDocument/2006/relationships/hyperlink" Target="https://www.nj.gov/cgi-bin/education/csg/15/csg1a.pl?string=NK-12K-123500plus&amp;maxhits=1000" TargetMode="External"/><Relationship Id="rId2142" Type="http://schemas.openxmlformats.org/officeDocument/2006/relationships/hyperlink" Target="https://www.nj.gov/cgi-bin/education/csg/15/csg1a.pl?string=DK-8K-8401-750&amp;maxhits=1000" TargetMode="External"/><Relationship Id="rId2447" Type="http://schemas.openxmlformats.org/officeDocument/2006/relationships/hyperlink" Target="https://www.nj.gov/cgi-bin/education/csg/19/csg1a.pl?string=NK-12K-123500plus&amp;maxhits=1000" TargetMode="External"/><Relationship Id="rId321" Type="http://schemas.openxmlformats.org/officeDocument/2006/relationships/hyperlink" Target="https://www.nj.gov/cgi-bin/education/csg/15/csg1a.pl?string=OCHARTER&amp;maxhits=1000" TargetMode="External"/><Relationship Id="rId419" Type="http://schemas.openxmlformats.org/officeDocument/2006/relationships/hyperlink" Target="https://www.nj.gov/cgi-bin/education/csg/15/csg1a.pl?string=OCHARTER&amp;maxhits=1000" TargetMode="External"/><Relationship Id="rId626" Type="http://schemas.openxmlformats.org/officeDocument/2006/relationships/hyperlink" Target="https://www.nj.gov/cgi-bin/education/csg/15/csg1a.pl?string=NK-12K-123500plus&amp;maxhits=1000" TargetMode="External"/><Relationship Id="rId973" Type="http://schemas.openxmlformats.org/officeDocument/2006/relationships/hyperlink" Target="https://www.nj.gov/cgi-bin/education/csg/15/csg1a.pl?string=IK-12K-80-400&amp;maxhits=1000" TargetMode="External"/><Relationship Id="rId1049" Type="http://schemas.openxmlformats.org/officeDocument/2006/relationships/hyperlink" Target="https://www.nj.gov/cgi-bin/education/csg/15/csg1a.pl?string=CK-8K-80-400&amp;maxhits=1000" TargetMode="External"/><Relationship Id="rId1256" Type="http://schemas.openxmlformats.org/officeDocument/2006/relationships/hyperlink" Target="https://www.nj.gov/cgi-bin/education/csg/15/csg1a.pl?string=NK-12K-123500plus&amp;maxhits=1000" TargetMode="External"/><Relationship Id="rId2002" Type="http://schemas.openxmlformats.org/officeDocument/2006/relationships/hyperlink" Target="https://www.nj.gov/cgi-bin/education/csg/15/csg1a.pl?string=GG9-127-129-12&amp;maxhits=1000" TargetMode="External"/><Relationship Id="rId2307" Type="http://schemas.openxmlformats.org/officeDocument/2006/relationships/hyperlink" Target="https://www.nj.gov/cgi-bin/education/csg/15/csg1a.pl?string=OCHARTER&amp;maxhits=1000" TargetMode="External"/><Relationship Id="rId833" Type="http://schemas.openxmlformats.org/officeDocument/2006/relationships/hyperlink" Target="https://www.nj.gov/cgi-bin/education/csg/15/csg1a.pl?string=JK-12K-8401-750&amp;maxhits=1000" TargetMode="External"/><Relationship Id="rId1116" Type="http://schemas.openxmlformats.org/officeDocument/2006/relationships/hyperlink" Target="https://www.nj.gov/cgi-bin/education/csg/15/csg1a.pl?string=JK-12K-8401-750&amp;maxhits=1000" TargetMode="External"/><Relationship Id="rId1463" Type="http://schemas.openxmlformats.org/officeDocument/2006/relationships/hyperlink" Target="https://www.nj.gov/cgi-bin/education/csg/15/csg1a.pl?string=LK-12K-120-1800&amp;maxhits=1000" TargetMode="External"/><Relationship Id="rId1670" Type="http://schemas.openxmlformats.org/officeDocument/2006/relationships/hyperlink" Target="https://www.nj.gov/cgi-bin/education/csg/15/csg1a.pl?string=GG9-127-129-12&amp;maxhits=1000" TargetMode="External"/><Relationship Id="rId1768" Type="http://schemas.openxmlformats.org/officeDocument/2006/relationships/hyperlink" Target="https://www.nj.gov/cgi-bin/education/csg/15/csg1a.pl?string=AK-6K-6&amp;maxhits=1000" TargetMode="External"/><Relationship Id="rId900" Type="http://schemas.openxmlformats.org/officeDocument/2006/relationships/hyperlink" Target="https://www.nj.gov/cgi-bin/education/csg/15/csg1a.pl?string=GG9-127-129-12&amp;maxhits=1000" TargetMode="External"/><Relationship Id="rId1323" Type="http://schemas.openxmlformats.org/officeDocument/2006/relationships/hyperlink" Target="https://www.nj.gov/cgi-bin/education/csg/15/csg1a.pl?string=IK-12K-80-400&amp;maxhits=1000" TargetMode="External"/><Relationship Id="rId1530" Type="http://schemas.openxmlformats.org/officeDocument/2006/relationships/hyperlink" Target="https://www.nj.gov/cgi-bin/education/csg/17/csg1a.pl?string=OCHARTER&amp;maxhits=1000" TargetMode="External"/><Relationship Id="rId1628" Type="http://schemas.openxmlformats.org/officeDocument/2006/relationships/hyperlink" Target="https://www.nj.gov/cgi-bin/education/csg/19/csg1a.pl?string=NK-12K-123500plus&amp;maxhits=1000" TargetMode="External"/><Relationship Id="rId1975" Type="http://schemas.openxmlformats.org/officeDocument/2006/relationships/hyperlink" Target="https://www.nj.gov/cgi-bin/education/csg/15/csg1a.pl?string=NK-12K-123500plus&amp;maxhits=1000" TargetMode="External"/><Relationship Id="rId1835" Type="http://schemas.openxmlformats.org/officeDocument/2006/relationships/hyperlink" Target="https://www.nj.gov/cgi-bin/education/csg/15/csg1a.pl?string=HK-12K-6&amp;maxhits=1000" TargetMode="External"/><Relationship Id="rId1902" Type="http://schemas.openxmlformats.org/officeDocument/2006/relationships/hyperlink" Target="https://www.nj.gov/cgi-bin/education/csg/15/csg1a.pl?string=OCHARTER&amp;maxhits=1000" TargetMode="External"/><Relationship Id="rId2097" Type="http://schemas.openxmlformats.org/officeDocument/2006/relationships/hyperlink" Target="https://www.nj.gov/cgi-bin/education/csg/15/csg1a.pl?string=HK-12K-6&amp;maxhits=1000" TargetMode="External"/><Relationship Id="rId276" Type="http://schemas.openxmlformats.org/officeDocument/2006/relationships/hyperlink" Target="https://www.nj.gov/cgi-bin/education/csg/15/csg1a.pl?string=NK-12K-123500plus&amp;maxhits=1000" TargetMode="External"/><Relationship Id="rId483" Type="http://schemas.openxmlformats.org/officeDocument/2006/relationships/hyperlink" Target="https://www.nj.gov/cgi-bin/education/csg/15/csg1a.pl?string=MK-12K-121800-3500&amp;maxhits=1000" TargetMode="External"/><Relationship Id="rId690" Type="http://schemas.openxmlformats.org/officeDocument/2006/relationships/hyperlink" Target="https://www.nj.gov/cgi-bin/education/csg/17/csg1a.pl?string=OCHARTER&amp;maxhits=1000" TargetMode="External"/><Relationship Id="rId2164" Type="http://schemas.openxmlformats.org/officeDocument/2006/relationships/hyperlink" Target="https://www.nj.gov/cgi-bin/education/csg/15/csg1a.pl?string=AK-6K-6&amp;maxhits=1000" TargetMode="External"/><Relationship Id="rId2371" Type="http://schemas.openxmlformats.org/officeDocument/2006/relationships/hyperlink" Target="https://www.nj.gov/cgi-bin/education/csg/17/csg1a.pl?string=OCHARTER&amp;maxhits=1000" TargetMode="External"/><Relationship Id="rId136" Type="http://schemas.openxmlformats.org/officeDocument/2006/relationships/hyperlink" Target="https://www.nj.gov/cgi-bin/education/csg/15/csg1a.pl?string=OCHARTER&amp;maxhits=1000" TargetMode="External"/><Relationship Id="rId343" Type="http://schemas.openxmlformats.org/officeDocument/2006/relationships/hyperlink" Target="https://www.nj.gov/cgi-bin/education/csg/15/csg1a.pl?string=CK-8K-80-400&amp;maxhits=1000" TargetMode="External"/><Relationship Id="rId550" Type="http://schemas.openxmlformats.org/officeDocument/2006/relationships/hyperlink" Target="https://www.nj.gov/cgi-bin/education/csg/15/csg1a.pl?string=IK-12K-80-400&amp;maxhits=1000" TargetMode="External"/><Relationship Id="rId788" Type="http://schemas.openxmlformats.org/officeDocument/2006/relationships/hyperlink" Target="https://www.nj.gov/cgi-bin/education/csg/19/csg1a.pl?string=NK-12K-123500plus&amp;maxhits=1000" TargetMode="External"/><Relationship Id="rId995" Type="http://schemas.openxmlformats.org/officeDocument/2006/relationships/hyperlink" Target="https://www.nj.gov/cgi-bin/education/csg/15/csg1a.pl?string=OCHARTER&amp;maxhits=1000" TargetMode="External"/><Relationship Id="rId1180" Type="http://schemas.openxmlformats.org/officeDocument/2006/relationships/hyperlink" Target="https://www.nj.gov/cgi-bin/education/csg/15/csg1a.pl?string=GG9-127-129-12&amp;maxhits=1000" TargetMode="External"/><Relationship Id="rId2024" Type="http://schemas.openxmlformats.org/officeDocument/2006/relationships/hyperlink" Target="https://www.nj.gov/cgi-bin/education/csg/15/csg1a.pl?string=OCHARTER&amp;maxhits=1000" TargetMode="External"/><Relationship Id="rId2231" Type="http://schemas.openxmlformats.org/officeDocument/2006/relationships/hyperlink" Target="https://www.nj.gov/cgi-bin/education/csg/15/csg1a.pl?string=MK-12K-121800-3500&amp;maxhits=1000" TargetMode="External"/><Relationship Id="rId2469" Type="http://schemas.openxmlformats.org/officeDocument/2006/relationships/hyperlink" Target="https://www.nj.gov/cgi-bin/education/csg/19/csg1a.pl?string=MK-12K-121800-3500&amp;maxhits=1000" TargetMode="External"/><Relationship Id="rId203" Type="http://schemas.openxmlformats.org/officeDocument/2006/relationships/hyperlink" Target="https://www.nj.gov/cgi-bin/education/csg/15/csg1a.pl?string=AK-6K-6&amp;maxhits=1000" TargetMode="External"/><Relationship Id="rId648" Type="http://schemas.openxmlformats.org/officeDocument/2006/relationships/hyperlink" Target="https://www.nj.gov/cgi-bin/education/csg/15/csg1a.pl?string=IK-12K-80-400&amp;maxhits=1000" TargetMode="External"/><Relationship Id="rId855" Type="http://schemas.openxmlformats.org/officeDocument/2006/relationships/hyperlink" Target="https://www.nj.gov/cgi-bin/education/csg/15/csg1a.pl?string=EK-8K-8751plus&amp;maxhits=1000" TargetMode="External"/><Relationship Id="rId1040" Type="http://schemas.openxmlformats.org/officeDocument/2006/relationships/hyperlink" Target="https://www.nj.gov/cgi-bin/education/csg/15/csg1a.pl?string=IK-12K-80-400&amp;maxhits=1000" TargetMode="External"/><Relationship Id="rId1278" Type="http://schemas.openxmlformats.org/officeDocument/2006/relationships/hyperlink" Target="https://www.nj.gov/cgi-bin/education/csg/15/csg1a.pl?string=JK-12K-8401-750&amp;maxhits=1000" TargetMode="External"/><Relationship Id="rId1485" Type="http://schemas.openxmlformats.org/officeDocument/2006/relationships/hyperlink" Target="https://www.nj.gov/cgi-bin/education/csg/15/csg1a.pl?string=IK-12K-80-400&amp;maxhits=1000" TargetMode="External"/><Relationship Id="rId1692" Type="http://schemas.openxmlformats.org/officeDocument/2006/relationships/hyperlink" Target="https://www.nj.gov/cgi-bin/education/csg/15/csg1a.pl?string=MK-12K-121800-3500&amp;maxhits=1000" TargetMode="External"/><Relationship Id="rId2329" Type="http://schemas.openxmlformats.org/officeDocument/2006/relationships/hyperlink" Target="https://www.nj.gov/cgi-bin/education/csg/14/csg1a.pl?string=LK-12K-120-1800&amp;maxhits=1000" TargetMode="External"/><Relationship Id="rId410" Type="http://schemas.openxmlformats.org/officeDocument/2006/relationships/hyperlink" Target="https://www.nj.gov/cgi-bin/education/csg/15/csg1a.pl?string=EK-8K-8751plus&amp;maxhits=1000" TargetMode="External"/><Relationship Id="rId508" Type="http://schemas.openxmlformats.org/officeDocument/2006/relationships/hyperlink" Target="https://www.nj.gov/cgi-bin/education/csg/15/csg1a.pl?string=AK-6K-6&amp;maxhits=1000" TargetMode="External"/><Relationship Id="rId715" Type="http://schemas.openxmlformats.org/officeDocument/2006/relationships/hyperlink" Target="https://www.nj.gov/cgi-bin/education/csg/17/csg1a.pl?string=OCHARTER&amp;maxhits=1000" TargetMode="External"/><Relationship Id="rId922" Type="http://schemas.openxmlformats.org/officeDocument/2006/relationships/hyperlink" Target="https://www.nj.gov/cgi-bin/education/csg/15/csg1a.pl?string=IK-12K-80-400&amp;maxhits=1000" TargetMode="External"/><Relationship Id="rId1138" Type="http://schemas.openxmlformats.org/officeDocument/2006/relationships/hyperlink" Target="https://www.nj.gov/cgi-bin/education/csg/15/csg1a.pl?string=KK-12K-8751plus&amp;maxhits=1000" TargetMode="External"/><Relationship Id="rId1345" Type="http://schemas.openxmlformats.org/officeDocument/2006/relationships/hyperlink" Target="https://www.nj.gov/cgi-bin/education/csg/15/csg1a.pl?string=AK-6K-6&amp;maxhits=1000" TargetMode="External"/><Relationship Id="rId1552" Type="http://schemas.openxmlformats.org/officeDocument/2006/relationships/hyperlink" Target="https://www.nj.gov/cgi-bin/education/csg/17/csg1a.pl?string=OCHARTER&amp;maxhits=1000" TargetMode="External"/><Relationship Id="rId1997" Type="http://schemas.openxmlformats.org/officeDocument/2006/relationships/hyperlink" Target="https://www.nj.gov/cgi-bin/education/csg/15/csg1a.pl?string=CK-8K-80-400&amp;maxhits=1000" TargetMode="External"/><Relationship Id="rId1205" Type="http://schemas.openxmlformats.org/officeDocument/2006/relationships/hyperlink" Target="https://www.nj.gov/cgi-bin/education/csg/15/csg1a.pl?string=NK-12K-123500plus&amp;maxhits=1000" TargetMode="External"/><Relationship Id="rId1857" Type="http://schemas.openxmlformats.org/officeDocument/2006/relationships/hyperlink" Target="https://www.nj.gov/cgi-bin/education/csg/15/csg1a.pl?string=JK-12K-8401-750&amp;maxhits=1000" TargetMode="External"/><Relationship Id="rId51" Type="http://schemas.openxmlformats.org/officeDocument/2006/relationships/hyperlink" Target="https://www.nj.gov/cgi-bin/education/csg/15/csg1a.pl?string=EK-8K-8751plus&amp;maxhits=1000" TargetMode="External"/><Relationship Id="rId1412" Type="http://schemas.openxmlformats.org/officeDocument/2006/relationships/hyperlink" Target="https://www.nj.gov/cgi-bin/education/csg/15/csg1a.pl?string=DK-8K-8401-750&amp;maxhits=1000" TargetMode="External"/><Relationship Id="rId1717" Type="http://schemas.openxmlformats.org/officeDocument/2006/relationships/hyperlink" Target="https://www.nj.gov/cgi-bin/education/csg/15/csg1a.pl?string=KK-12K-8751plus&amp;maxhits=1000" TargetMode="External"/><Relationship Id="rId1924" Type="http://schemas.openxmlformats.org/officeDocument/2006/relationships/hyperlink" Target="https://www.nj.gov/cgi-bin/education/csg/15/csg1a.pl?string=OCHARTER&amp;maxhits=1000" TargetMode="External"/><Relationship Id="rId298" Type="http://schemas.openxmlformats.org/officeDocument/2006/relationships/hyperlink" Target="https://www.nj.gov/cgi-bin/education/csg/15/csg1a.pl?string=AK-6K-6&amp;maxhits=1000" TargetMode="External"/><Relationship Id="rId158" Type="http://schemas.openxmlformats.org/officeDocument/2006/relationships/hyperlink" Target="https://www.nj.gov/cgi-bin/education/csg/15/csg1a.pl?string=NK-12K-123500plus&amp;maxhits=1000" TargetMode="External"/><Relationship Id="rId2186" Type="http://schemas.openxmlformats.org/officeDocument/2006/relationships/hyperlink" Target="https://www.nj.gov/cgi-bin/education/csg/15/csg1a.pl?string=EK-8K-8751plus&amp;maxhits=1000" TargetMode="External"/><Relationship Id="rId2393" Type="http://schemas.openxmlformats.org/officeDocument/2006/relationships/hyperlink" Target="https://www.nj.gov/cgi-bin/education/csg/17/csg1a.pl?string=OCHARTER&amp;maxhits=1000" TargetMode="External"/><Relationship Id="rId365" Type="http://schemas.openxmlformats.org/officeDocument/2006/relationships/hyperlink" Target="https://www.nj.gov/cgi-bin/education/csg/15/csg1a.pl?string=OCHARTER&amp;maxhits=1000" TargetMode="External"/><Relationship Id="rId572" Type="http://schemas.openxmlformats.org/officeDocument/2006/relationships/hyperlink" Target="https://www.nj.gov/cgi-bin/education/csg/15/csg1a.pl?string=NK-12K-123500plus&amp;maxhits=1000" TargetMode="External"/><Relationship Id="rId2046" Type="http://schemas.openxmlformats.org/officeDocument/2006/relationships/hyperlink" Target="https://www.nj.gov/cgi-bin/education/csg/15/csg1a.pl?string=NK-12K-123500plus&amp;maxhits=1000" TargetMode="External"/><Relationship Id="rId2253" Type="http://schemas.openxmlformats.org/officeDocument/2006/relationships/hyperlink" Target="https://www.nj.gov/cgi-bin/education/csg/15/csg1a.pl?string=LK-12K-120-1800&amp;maxhits=1000" TargetMode="External"/><Relationship Id="rId2460" Type="http://schemas.openxmlformats.org/officeDocument/2006/relationships/hyperlink" Target="https://www.nj.gov/cgi-bin/education/csg/19/csg1a.pl?string=NK-12K-123500plus&amp;maxhits=1000" TargetMode="External"/><Relationship Id="rId225" Type="http://schemas.openxmlformats.org/officeDocument/2006/relationships/hyperlink" Target="https://www.nj.gov/cgi-bin/education/csg/15/csg1a.pl?string=NK-12K-123500plus&amp;maxhits=1000" TargetMode="External"/><Relationship Id="rId432" Type="http://schemas.openxmlformats.org/officeDocument/2006/relationships/hyperlink" Target="https://www.nj.gov/cgi-bin/education/csg/15/csg1a.pl?string=QCOUNTYVOC&amp;maxhits=1000" TargetMode="External"/><Relationship Id="rId877" Type="http://schemas.openxmlformats.org/officeDocument/2006/relationships/hyperlink" Target="https://www.nj.gov/cgi-bin/education/csg/15/csg1a.pl?string=KK-12K-8751plus&amp;maxhits=1000" TargetMode="External"/><Relationship Id="rId1062" Type="http://schemas.openxmlformats.org/officeDocument/2006/relationships/hyperlink" Target="https://www.nj.gov/cgi-bin/education/csg/15/csg1a.pl?string=MK-12K-121800-3500&amp;maxhits=1000" TargetMode="External"/><Relationship Id="rId2113" Type="http://schemas.openxmlformats.org/officeDocument/2006/relationships/hyperlink" Target="https://www.nj.gov/cgi-bin/education/csg/15/csg1a.pl?string=EK-8K-8751plus&amp;maxhits=1000" TargetMode="External"/><Relationship Id="rId2320" Type="http://schemas.openxmlformats.org/officeDocument/2006/relationships/hyperlink" Target="https://www.nj.gov/cgi-bin/education/csg/14/csg1a.pl?string=CK-8K-80-400&amp;maxhits=1000" TargetMode="External"/><Relationship Id="rId737" Type="http://schemas.openxmlformats.org/officeDocument/2006/relationships/hyperlink" Target="https://www.nj.gov/cgi-bin/education/csg/17/csg1a.pl?string=OCHARTER&amp;maxhits=1000" TargetMode="External"/><Relationship Id="rId944" Type="http://schemas.openxmlformats.org/officeDocument/2006/relationships/hyperlink" Target="https://www.nj.gov/cgi-bin/education/csg/15/csg1a.pl?string=DK-8K-8401-750&amp;maxhits=1000" TargetMode="External"/><Relationship Id="rId1367" Type="http://schemas.openxmlformats.org/officeDocument/2006/relationships/hyperlink" Target="https://www.nj.gov/cgi-bin/education/csg/15/csg1a.pl?string=NK-12K-123500plus&amp;maxhits=1000" TargetMode="External"/><Relationship Id="rId1574" Type="http://schemas.openxmlformats.org/officeDocument/2006/relationships/hyperlink" Target="https://www.nj.gov/cgi-bin/education/csg/17/csg1a.pl?string=OCHARTER&amp;maxhits=1000" TargetMode="External"/><Relationship Id="rId1781" Type="http://schemas.openxmlformats.org/officeDocument/2006/relationships/hyperlink" Target="https://www.nj.gov/cgi-bin/education/csg/15/csg1a.pl?string=DK-8K-8401-750&amp;maxhits=1000" TargetMode="External"/><Relationship Id="rId2418" Type="http://schemas.openxmlformats.org/officeDocument/2006/relationships/hyperlink" Target="https://www.nj.gov/cgi-bin/education/csg/17/csg1a.pl?string=OCHARTER&amp;maxhits=1000" TargetMode="External"/><Relationship Id="rId73" Type="http://schemas.openxmlformats.org/officeDocument/2006/relationships/hyperlink" Target="https://www.nj.gov/cgi-bin/education/csg/15/csg1a.pl?string=DK-8K-8401-750&amp;maxhits=1000" TargetMode="External"/><Relationship Id="rId804" Type="http://schemas.openxmlformats.org/officeDocument/2006/relationships/hyperlink" Target="https://www.nj.gov/cgi-bin/education/csg/19/csg1a.pl?string=NK-12K-123500plus&amp;maxhits=1000" TargetMode="External"/><Relationship Id="rId1227" Type="http://schemas.openxmlformats.org/officeDocument/2006/relationships/hyperlink" Target="https://www.nj.gov/cgi-bin/education/csg/15/csg1a.pl?string=NK-12K-123500plus&amp;maxhits=1000" TargetMode="External"/><Relationship Id="rId1434" Type="http://schemas.openxmlformats.org/officeDocument/2006/relationships/hyperlink" Target="https://www.nj.gov/cgi-bin/education/csg/15/csg1a.pl?string=MK-12K-121800-3500&amp;maxhits=1000" TargetMode="External"/><Relationship Id="rId1641" Type="http://schemas.openxmlformats.org/officeDocument/2006/relationships/hyperlink" Target="https://www.nj.gov/cgi-bin/education/csg/19/csg1a.pl?string=MK-12K-121800-3500&amp;maxhits=1000" TargetMode="External"/><Relationship Id="rId1879" Type="http://schemas.openxmlformats.org/officeDocument/2006/relationships/hyperlink" Target="https://www.nj.gov/cgi-bin/education/csg/15/csg1a.pl?string=JK-12K-8401-750&amp;maxhits=1000" TargetMode="External"/><Relationship Id="rId1501" Type="http://schemas.openxmlformats.org/officeDocument/2006/relationships/hyperlink" Target="https://www.nj.gov/cgi-bin/education/csg/14/csg1a.pl?string=LK-12K-120-1800&amp;maxhits=1000" TargetMode="External"/><Relationship Id="rId1739" Type="http://schemas.openxmlformats.org/officeDocument/2006/relationships/hyperlink" Target="https://www.nj.gov/cgi-bin/education/csg/15/csg1a.pl?string=MK-12K-121800-3500&amp;maxhits=1000" TargetMode="External"/><Relationship Id="rId1946" Type="http://schemas.openxmlformats.org/officeDocument/2006/relationships/hyperlink" Target="https://www.nj.gov/cgi-bin/education/csg/15/csg1a.pl?string=FG7-127-129-12&amp;maxhits=1000" TargetMode="External"/><Relationship Id="rId1806" Type="http://schemas.openxmlformats.org/officeDocument/2006/relationships/hyperlink" Target="https://www.nj.gov/cgi-bin/education/csg/15/csg1a.pl?string=LK-12K-120-1800&amp;maxhits=1000" TargetMode="External"/><Relationship Id="rId387" Type="http://schemas.openxmlformats.org/officeDocument/2006/relationships/hyperlink" Target="https://www.nj.gov/cgi-bin/education/csg/15/csg1a.pl?string=NK-12K-123500plus&amp;maxhits=1000" TargetMode="External"/><Relationship Id="rId594" Type="http://schemas.openxmlformats.org/officeDocument/2006/relationships/hyperlink" Target="https://www.nj.gov/cgi-bin/education/csg/15/csg1a.pl?string=CK-8K-80-400&amp;maxhits=1000" TargetMode="External"/><Relationship Id="rId2068" Type="http://schemas.openxmlformats.org/officeDocument/2006/relationships/hyperlink" Target="https://www.nj.gov/cgi-bin/education/csg/15/csg1a.pl?string=EK-8K-8751plus&amp;maxhits=1000" TargetMode="External"/><Relationship Id="rId2275" Type="http://schemas.openxmlformats.org/officeDocument/2006/relationships/hyperlink" Target="https://www.nj.gov/cgi-bin/education/csg/15/csg1a.pl?string=NK-12K-123500plus&amp;maxhits=1000" TargetMode="External"/><Relationship Id="rId247" Type="http://schemas.openxmlformats.org/officeDocument/2006/relationships/hyperlink" Target="https://www.nj.gov/cgi-bin/education/csg/15/csg1a.pl?string=NK-12K-123500plus&amp;maxhits=1000" TargetMode="External"/><Relationship Id="rId899" Type="http://schemas.openxmlformats.org/officeDocument/2006/relationships/hyperlink" Target="https://www.nj.gov/cgi-bin/education/csg/15/csg1a.pl?string=GG9-127-129-12&amp;maxhits=1000" TargetMode="External"/><Relationship Id="rId1084" Type="http://schemas.openxmlformats.org/officeDocument/2006/relationships/hyperlink" Target="https://www.nj.gov/cgi-bin/education/csg/15/csg1a.pl?string=NK-12K-123500plus&amp;maxhits=1000" TargetMode="External"/><Relationship Id="rId2482" Type="http://schemas.openxmlformats.org/officeDocument/2006/relationships/hyperlink" Target="https://www.nj.gov/cgi-bin/education/csg/19/csg1a.pl?string=LK-12K-120-1800&amp;maxhits=1000" TargetMode="External"/><Relationship Id="rId107" Type="http://schemas.openxmlformats.org/officeDocument/2006/relationships/hyperlink" Target="https://www.nj.gov/cgi-bin/education/csg/15/csg1a.pl?string=MK-12K-121800-3500&amp;maxhits=1000" TargetMode="External"/><Relationship Id="rId454" Type="http://schemas.openxmlformats.org/officeDocument/2006/relationships/hyperlink" Target="https://www.nj.gov/cgi-bin/education/csg/15/csg1a.pl?string=LK-12K-120-1800&amp;maxhits=1000" TargetMode="External"/><Relationship Id="rId661" Type="http://schemas.openxmlformats.org/officeDocument/2006/relationships/hyperlink" Target="https://www.nj.gov/cgi-bin/education/csg/14/csg1a.pl?string=CK-8K-80-400&amp;maxhits=1000" TargetMode="External"/><Relationship Id="rId759" Type="http://schemas.openxmlformats.org/officeDocument/2006/relationships/hyperlink" Target="https://www.nj.gov/cgi-bin/education/csg/17/csg1a.pl?string=OCHARTER&amp;maxhits=1000" TargetMode="External"/><Relationship Id="rId966" Type="http://schemas.openxmlformats.org/officeDocument/2006/relationships/hyperlink" Target="https://www.nj.gov/cgi-bin/education/csg/15/csg1a.pl?string=LK-12K-120-1800&amp;maxhits=1000" TargetMode="External"/><Relationship Id="rId1291" Type="http://schemas.openxmlformats.org/officeDocument/2006/relationships/hyperlink" Target="https://www.nj.gov/cgi-bin/education/csg/15/csg1a.pl?string=EK-8K-8751plus&amp;maxhits=1000" TargetMode="External"/><Relationship Id="rId1389" Type="http://schemas.openxmlformats.org/officeDocument/2006/relationships/hyperlink" Target="https://www.nj.gov/cgi-bin/education/csg/15/csg1a.pl?string=LK-12K-120-1800&amp;maxhits=1000" TargetMode="External"/><Relationship Id="rId1596" Type="http://schemas.openxmlformats.org/officeDocument/2006/relationships/hyperlink" Target="https://www.nj.gov/cgi-bin/education/csg/19/csg1a.pl?string=EK-8K-8751plus&amp;maxhits=1000" TargetMode="External"/><Relationship Id="rId2135" Type="http://schemas.openxmlformats.org/officeDocument/2006/relationships/hyperlink" Target="https://www.nj.gov/cgi-bin/education/csg/15/csg1a.pl?string=NK-12K-123500plus&amp;maxhits=1000" TargetMode="External"/><Relationship Id="rId2342" Type="http://schemas.openxmlformats.org/officeDocument/2006/relationships/hyperlink" Target="https://www.nj.gov/cgi-bin/education/csg/17/csg1a.pl?string=OCHARTER&amp;maxhits=1000" TargetMode="External"/><Relationship Id="rId314" Type="http://schemas.openxmlformats.org/officeDocument/2006/relationships/hyperlink" Target="https://www.nj.gov/cgi-bin/education/csg/15/csg1a.pl?string=OCHARTER&amp;maxhits=1000" TargetMode="External"/><Relationship Id="rId521" Type="http://schemas.openxmlformats.org/officeDocument/2006/relationships/hyperlink" Target="https://www.nj.gov/cgi-bin/education/csg/15/csg1a.pl?string=AK-6K-6&amp;maxhits=1000" TargetMode="External"/><Relationship Id="rId619" Type="http://schemas.openxmlformats.org/officeDocument/2006/relationships/hyperlink" Target="https://www.nj.gov/cgi-bin/education/csg/15/csg1a.pl?string=NK-12K-123500plus&amp;maxhits=1000" TargetMode="External"/><Relationship Id="rId1151" Type="http://schemas.openxmlformats.org/officeDocument/2006/relationships/hyperlink" Target="https://www.nj.gov/cgi-bin/education/csg/15/csg1a.pl?string=MK-12K-121800-3500&amp;maxhits=1000" TargetMode="External"/><Relationship Id="rId1249" Type="http://schemas.openxmlformats.org/officeDocument/2006/relationships/hyperlink" Target="https://www.nj.gov/cgi-bin/education/csg/15/csg1a.pl?string=LK-12K-120-1800&amp;maxhits=1000" TargetMode="External"/><Relationship Id="rId2202" Type="http://schemas.openxmlformats.org/officeDocument/2006/relationships/hyperlink" Target="https://www.nj.gov/cgi-bin/education/csg/15/csg1a.pl?string=NK-12K-123500plus&amp;maxhits=1000" TargetMode="External"/><Relationship Id="rId95" Type="http://schemas.openxmlformats.org/officeDocument/2006/relationships/hyperlink" Target="https://www.nj.gov/cgi-bin/education/csg/15/csg1a.pl?string=OCHARTER&amp;maxhits=1000" TargetMode="External"/><Relationship Id="rId826" Type="http://schemas.openxmlformats.org/officeDocument/2006/relationships/hyperlink" Target="https://www.nj.gov/cgi-bin/education/csg/19/csg1a.pl?string=LK-12K-120-1800&amp;maxhits=1000" TargetMode="External"/><Relationship Id="rId1011" Type="http://schemas.openxmlformats.org/officeDocument/2006/relationships/hyperlink" Target="https://www.nj.gov/cgi-bin/education/csg/15/csg1a.pl?string=DK-8K-8401-750&amp;maxhits=1000" TargetMode="External"/><Relationship Id="rId1109" Type="http://schemas.openxmlformats.org/officeDocument/2006/relationships/hyperlink" Target="https://www.nj.gov/cgi-bin/education/csg/15/csg1a.pl?string=AK-6K-6&amp;maxhits=1000" TargetMode="External"/><Relationship Id="rId1456" Type="http://schemas.openxmlformats.org/officeDocument/2006/relationships/hyperlink" Target="https://www.nj.gov/cgi-bin/education/csg/15/csg1a.pl?string=OCHARTER&amp;maxhits=1000" TargetMode="External"/><Relationship Id="rId1663" Type="http://schemas.openxmlformats.org/officeDocument/2006/relationships/hyperlink" Target="https://www.nj.gov/cgi-bin/education/csg/15/csg1a.pl?string=OCHARTER&amp;maxhits=1000" TargetMode="External"/><Relationship Id="rId1870" Type="http://schemas.openxmlformats.org/officeDocument/2006/relationships/hyperlink" Target="https://www.nj.gov/cgi-bin/education/csg/15/csg1a.pl?string=JK-12K-8401-750&amp;maxhits=1000" TargetMode="External"/><Relationship Id="rId1968" Type="http://schemas.openxmlformats.org/officeDocument/2006/relationships/hyperlink" Target="https://www.nj.gov/cgi-bin/education/csg/15/csg1a.pl?string=OCHARTER&amp;maxhits=1000" TargetMode="External"/><Relationship Id="rId1316" Type="http://schemas.openxmlformats.org/officeDocument/2006/relationships/hyperlink" Target="https://www.nj.gov/cgi-bin/education/csg/15/csg1a.pl?string=NK-12K-123500plus&amp;maxhits=1000" TargetMode="External"/><Relationship Id="rId1523" Type="http://schemas.openxmlformats.org/officeDocument/2006/relationships/hyperlink" Target="https://www.nj.gov/cgi-bin/education/csg/17/csg1a.pl?string=OCHARTER&amp;maxhits=1000" TargetMode="External"/><Relationship Id="rId1730" Type="http://schemas.openxmlformats.org/officeDocument/2006/relationships/hyperlink" Target="https://www.nj.gov/cgi-bin/education/csg/15/csg1a.pl?string=DK-8K-8401-750&amp;maxhits=1000" TargetMode="External"/><Relationship Id="rId22" Type="http://schemas.openxmlformats.org/officeDocument/2006/relationships/hyperlink" Target="https://www.nj.gov/cgi-bin/education/csg/15/csg1a.pl?string=NK-12K-123500plus&amp;maxhits=1000" TargetMode="External"/><Relationship Id="rId1828" Type="http://schemas.openxmlformats.org/officeDocument/2006/relationships/hyperlink" Target="https://www.nj.gov/cgi-bin/education/csg/15/csg1a.pl?string=MK-12K-121800-3500&amp;maxhits=1000" TargetMode="External"/><Relationship Id="rId171" Type="http://schemas.openxmlformats.org/officeDocument/2006/relationships/hyperlink" Target="https://www.nj.gov/cgi-bin/education/csg/15/csg1a.pl?string=CK-8K-80-400&amp;maxhits=1000" TargetMode="External"/><Relationship Id="rId2297" Type="http://schemas.openxmlformats.org/officeDocument/2006/relationships/hyperlink" Target="https://www.nj.gov/cgi-bin/education/csg/15/csg1a.pl?string=MK-12K-121800-3500&amp;maxhits=1000" TargetMode="External"/><Relationship Id="rId269" Type="http://schemas.openxmlformats.org/officeDocument/2006/relationships/hyperlink" Target="https://www.nj.gov/cgi-bin/education/csg/15/csg1a.pl?string=NK-12K-123500plus&amp;maxhits=1000" TargetMode="External"/><Relationship Id="rId476" Type="http://schemas.openxmlformats.org/officeDocument/2006/relationships/hyperlink" Target="https://www.nj.gov/cgi-bin/education/csg/15/csg1a.pl?string=JK-12K-8401-750&amp;maxhits=1000" TargetMode="External"/><Relationship Id="rId683" Type="http://schemas.openxmlformats.org/officeDocument/2006/relationships/hyperlink" Target="https://www.nj.gov/cgi-bin/education/csg/17/csg1a.pl?string=OCHARTER&amp;maxhits=1000" TargetMode="External"/><Relationship Id="rId890" Type="http://schemas.openxmlformats.org/officeDocument/2006/relationships/hyperlink" Target="https://www.nj.gov/cgi-bin/education/csg/15/csg1a.pl?string=MK-12K-121800-3500&amp;maxhits=1000" TargetMode="External"/><Relationship Id="rId2157" Type="http://schemas.openxmlformats.org/officeDocument/2006/relationships/hyperlink" Target="https://www.nj.gov/cgi-bin/education/csg/15/csg1a.pl?string=AK-6K-6&amp;maxhits=1000" TargetMode="External"/><Relationship Id="rId2364" Type="http://schemas.openxmlformats.org/officeDocument/2006/relationships/hyperlink" Target="https://www.nj.gov/cgi-bin/education/csg/17/csg1a.pl?string=OCHARTER&amp;maxhits=1000" TargetMode="External"/><Relationship Id="rId129" Type="http://schemas.openxmlformats.org/officeDocument/2006/relationships/hyperlink" Target="https://www.nj.gov/cgi-bin/education/csg/15/csg1a.pl?string=EK-8K-8751plus&amp;maxhits=1000" TargetMode="External"/><Relationship Id="rId336" Type="http://schemas.openxmlformats.org/officeDocument/2006/relationships/hyperlink" Target="https://www.nj.gov/cgi-bin/education/csg/15/csg1a.pl?string=EK-8K-8751plus&amp;maxhits=1000" TargetMode="External"/><Relationship Id="rId543" Type="http://schemas.openxmlformats.org/officeDocument/2006/relationships/hyperlink" Target="https://www.nj.gov/cgi-bin/education/csg/15/csg1a.pl?string=EK-8K-8751plus&amp;maxhits=1000" TargetMode="External"/><Relationship Id="rId988" Type="http://schemas.openxmlformats.org/officeDocument/2006/relationships/hyperlink" Target="https://www.nj.gov/cgi-bin/education/csg/15/csg1a.pl?string=QCOUNTYVOC&amp;maxhits=1000" TargetMode="External"/><Relationship Id="rId1173" Type="http://schemas.openxmlformats.org/officeDocument/2006/relationships/hyperlink" Target="https://www.nj.gov/cgi-bin/education/csg/15/csg1a.pl?string=DK-8K-8401-750&amp;maxhits=1000" TargetMode="External"/><Relationship Id="rId1380" Type="http://schemas.openxmlformats.org/officeDocument/2006/relationships/hyperlink" Target="https://www.nj.gov/cgi-bin/education/csg/15/csg1a.pl?string=IK-12K-80-400&amp;maxhits=1000" TargetMode="External"/><Relationship Id="rId2017" Type="http://schemas.openxmlformats.org/officeDocument/2006/relationships/hyperlink" Target="https://www.nj.gov/cgi-bin/education/csg/15/csg1a.pl?string=OCHARTER&amp;maxhits=1000" TargetMode="External"/><Relationship Id="rId2224" Type="http://schemas.openxmlformats.org/officeDocument/2006/relationships/hyperlink" Target="https://www.nj.gov/cgi-bin/education/csg/15/csg1a.pl?string=NK-12K-123500plus&amp;maxhits=1000" TargetMode="External"/><Relationship Id="rId403" Type="http://schemas.openxmlformats.org/officeDocument/2006/relationships/hyperlink" Target="https://www.nj.gov/cgi-bin/education/csg/15/csg1a.pl?string=IK-12K-80-400&amp;maxhits=1000" TargetMode="External"/><Relationship Id="rId750" Type="http://schemas.openxmlformats.org/officeDocument/2006/relationships/hyperlink" Target="https://www.nj.gov/cgi-bin/education/csg/17/csg1a.pl?string=OCHARTER&amp;maxhits=1000" TargetMode="External"/><Relationship Id="rId848" Type="http://schemas.openxmlformats.org/officeDocument/2006/relationships/hyperlink" Target="https://www.nj.gov/cgi-bin/education/csg/15/csg1a.pl?string=EK-8K-8751plus&amp;maxhits=1000" TargetMode="External"/><Relationship Id="rId1033" Type="http://schemas.openxmlformats.org/officeDocument/2006/relationships/hyperlink" Target="https://www.nj.gov/cgi-bin/education/csg/15/csg1a.pl?string=IK-12K-80-400&amp;maxhits=1000" TargetMode="External"/><Relationship Id="rId1478" Type="http://schemas.openxmlformats.org/officeDocument/2006/relationships/hyperlink" Target="https://www.nj.gov/cgi-bin/education/csg/15/csg1a.pl?string=IK-12K-80-400&amp;maxhits=1000" TargetMode="External"/><Relationship Id="rId1685" Type="http://schemas.openxmlformats.org/officeDocument/2006/relationships/hyperlink" Target="https://www.nj.gov/cgi-bin/education/csg/15/csg1a.pl?string=OCHARTER&amp;maxhits=1000" TargetMode="External"/><Relationship Id="rId1892" Type="http://schemas.openxmlformats.org/officeDocument/2006/relationships/hyperlink" Target="https://www.nj.gov/cgi-bin/education/csg/15/csg1a.pl?string=NK-12K-123500plus&amp;maxhits=1000" TargetMode="External"/><Relationship Id="rId2431" Type="http://schemas.openxmlformats.org/officeDocument/2006/relationships/hyperlink" Target="https://www.nj.gov/cgi-bin/education/csg/19/csg1a.pl?string=DK-8K-8401-750&amp;maxhits=1000" TargetMode="External"/><Relationship Id="rId610" Type="http://schemas.openxmlformats.org/officeDocument/2006/relationships/hyperlink" Target="https://www.nj.gov/cgi-bin/education/csg/15/csg1a.pl?string=MK-12K-121800-3500&amp;maxhits=1000" TargetMode="External"/><Relationship Id="rId708" Type="http://schemas.openxmlformats.org/officeDocument/2006/relationships/hyperlink" Target="https://www.nj.gov/cgi-bin/education/csg/17/csg1a.pl?string=OCHARTER&amp;maxhits=1000" TargetMode="External"/><Relationship Id="rId915" Type="http://schemas.openxmlformats.org/officeDocument/2006/relationships/hyperlink" Target="https://www.nj.gov/cgi-bin/education/csg/15/csg1a.pl?string=FG7-127-129-12&amp;maxhits=1000" TargetMode="External"/><Relationship Id="rId1240" Type="http://schemas.openxmlformats.org/officeDocument/2006/relationships/hyperlink" Target="https://www.nj.gov/cgi-bin/education/csg/15/csg1a.pl?string=EK-8K-8751plus&amp;maxhits=1000" TargetMode="External"/><Relationship Id="rId1338" Type="http://schemas.openxmlformats.org/officeDocument/2006/relationships/hyperlink" Target="https://www.nj.gov/cgi-bin/education/csg/15/csg1a.pl?string=QCOUNTYVOC&amp;maxhits=1000" TargetMode="External"/><Relationship Id="rId1545" Type="http://schemas.openxmlformats.org/officeDocument/2006/relationships/hyperlink" Target="https://www.nj.gov/cgi-bin/education/csg/17/csg1a.pl?string=OCHARTER&amp;maxhits=1000" TargetMode="External"/><Relationship Id="rId1100" Type="http://schemas.openxmlformats.org/officeDocument/2006/relationships/hyperlink" Target="https://www.nj.gov/cgi-bin/education/csg/15/csg1a.pl?string=OCHARTER&amp;maxhits=1000" TargetMode="External"/><Relationship Id="rId1405" Type="http://schemas.openxmlformats.org/officeDocument/2006/relationships/hyperlink" Target="https://www.nj.gov/cgi-bin/education/csg/15/csg1a.pl?string=JK-12K-8401-750&amp;maxhits=1000" TargetMode="External"/><Relationship Id="rId1752" Type="http://schemas.openxmlformats.org/officeDocument/2006/relationships/hyperlink" Target="https://www.nj.gov/cgi-bin/education/csg/15/csg1a.pl?string=NK-12K-123500plus&amp;maxhits=1000" TargetMode="External"/><Relationship Id="rId44" Type="http://schemas.openxmlformats.org/officeDocument/2006/relationships/hyperlink" Target="https://www.nj.gov/cgi-bin/education/csg/15/csg1a.pl?string=LK-12K-120-1800&amp;maxhits=1000" TargetMode="External"/><Relationship Id="rId1612" Type="http://schemas.openxmlformats.org/officeDocument/2006/relationships/hyperlink" Target="https://www.nj.gov/cgi-bin/education/csg/19/csg1a.pl?string=KK-12K-8751plus&amp;maxhits=1000" TargetMode="External"/><Relationship Id="rId1917" Type="http://schemas.openxmlformats.org/officeDocument/2006/relationships/hyperlink" Target="https://www.nj.gov/cgi-bin/education/csg/15/csg1a.pl?string=OCHARTER&amp;maxhits=1000" TargetMode="External"/><Relationship Id="rId193" Type="http://schemas.openxmlformats.org/officeDocument/2006/relationships/hyperlink" Target="https://www.nj.gov/cgi-bin/education/csg/15/csg1a.pl?string=EK-8K-8751plus&amp;maxhits=1000" TargetMode="External"/><Relationship Id="rId498" Type="http://schemas.openxmlformats.org/officeDocument/2006/relationships/hyperlink" Target="https://www.nj.gov/cgi-bin/education/csg/15/csg1a.pl?string=NK-12K-123500plus&amp;maxhits=1000" TargetMode="External"/><Relationship Id="rId2081" Type="http://schemas.openxmlformats.org/officeDocument/2006/relationships/hyperlink" Target="https://www.nj.gov/cgi-bin/education/csg/15/csg1a.pl?string=EK-8K-8751plus&amp;maxhits=1000" TargetMode="External"/><Relationship Id="rId2179" Type="http://schemas.openxmlformats.org/officeDocument/2006/relationships/hyperlink" Target="https://www.nj.gov/cgi-bin/education/csg/15/csg1a.pl?string=OCHARTER&amp;maxhits=1000" TargetMode="External"/><Relationship Id="rId260" Type="http://schemas.openxmlformats.org/officeDocument/2006/relationships/hyperlink" Target="https://www.nj.gov/cgi-bin/education/csg/15/csg1a.pl?string=AK-6K-6&amp;maxhits=1000" TargetMode="External"/><Relationship Id="rId2386" Type="http://schemas.openxmlformats.org/officeDocument/2006/relationships/hyperlink" Target="https://www.nj.gov/cgi-bin/education/csg/17/csg1a.pl?string=OCHARTER&amp;maxhits=1000" TargetMode="External"/><Relationship Id="rId120" Type="http://schemas.openxmlformats.org/officeDocument/2006/relationships/hyperlink" Target="https://www.nj.gov/cgi-bin/education/csg/15/csg1a.pl?string=DK-8K-8401-750&amp;maxhits=1000" TargetMode="External"/><Relationship Id="rId358" Type="http://schemas.openxmlformats.org/officeDocument/2006/relationships/hyperlink" Target="https://www.nj.gov/cgi-bin/education/csg/15/csg1a.pl?string=OCHARTER&amp;maxhits=1000" TargetMode="External"/><Relationship Id="rId565" Type="http://schemas.openxmlformats.org/officeDocument/2006/relationships/hyperlink" Target="https://www.nj.gov/cgi-bin/education/csg/15/csg1a.pl?string=KK-12K-8751plus&amp;maxhits=1000" TargetMode="External"/><Relationship Id="rId772" Type="http://schemas.openxmlformats.org/officeDocument/2006/relationships/hyperlink" Target="https://www.nj.gov/cgi-bin/education/csg/19/csg1a.pl?string=EK-8K-8751plus&amp;maxhits=1000" TargetMode="External"/><Relationship Id="rId1195" Type="http://schemas.openxmlformats.org/officeDocument/2006/relationships/hyperlink" Target="https://www.nj.gov/cgi-bin/education/csg/15/csg1a.pl?string=NK-12K-123500plus&amp;maxhits=1000" TargetMode="External"/><Relationship Id="rId2039" Type="http://schemas.openxmlformats.org/officeDocument/2006/relationships/hyperlink" Target="https://www.nj.gov/cgi-bin/education/csg/15/csg1a.pl?string=MK-12K-121800-3500&amp;maxhits=1000" TargetMode="External"/><Relationship Id="rId2246" Type="http://schemas.openxmlformats.org/officeDocument/2006/relationships/hyperlink" Target="https://www.nj.gov/cgi-bin/education/csg/15/csg1a.pl?string=DK-8K-8401-750&amp;maxhits=1000" TargetMode="External"/><Relationship Id="rId2453" Type="http://schemas.openxmlformats.org/officeDocument/2006/relationships/hyperlink" Target="https://www.nj.gov/cgi-bin/education/csg/19/csg1a.pl?string=NK-12K-123500plus&amp;maxhits=1000" TargetMode="External"/><Relationship Id="rId218" Type="http://schemas.openxmlformats.org/officeDocument/2006/relationships/hyperlink" Target="https://www.nj.gov/cgi-bin/education/csg/15/csg1a.pl?string=CK-8K-80-400&amp;maxhits=1000" TargetMode="External"/><Relationship Id="rId425" Type="http://schemas.openxmlformats.org/officeDocument/2006/relationships/hyperlink" Target="https://www.nj.gov/cgi-bin/education/csg/15/csg1a.pl?string=EK-8K-8751plus&amp;maxhits=1000" TargetMode="External"/><Relationship Id="rId632" Type="http://schemas.openxmlformats.org/officeDocument/2006/relationships/hyperlink" Target="https://www.nj.gov/cgi-bin/education/csg/15/csg1a.pl?string=IK-12K-80-400&amp;maxhits=1000" TargetMode="External"/><Relationship Id="rId1055" Type="http://schemas.openxmlformats.org/officeDocument/2006/relationships/hyperlink" Target="https://www.nj.gov/cgi-bin/education/csg/15/csg1a.pl?string=CK-8K-80-400&amp;maxhits=1000" TargetMode="External"/><Relationship Id="rId1262" Type="http://schemas.openxmlformats.org/officeDocument/2006/relationships/hyperlink" Target="https://www.nj.gov/cgi-bin/education/csg/15/csg1a.pl?string=IK-12K-80-400&amp;maxhits=1000" TargetMode="External"/><Relationship Id="rId2106" Type="http://schemas.openxmlformats.org/officeDocument/2006/relationships/hyperlink" Target="https://www.nj.gov/cgi-bin/education/csg/15/csg1a.pl?string=JK-12K-8401-750&amp;maxhits=1000" TargetMode="External"/><Relationship Id="rId2313" Type="http://schemas.openxmlformats.org/officeDocument/2006/relationships/hyperlink" Target="https://www.nj.gov/cgi-bin/education/csg/15/csg1a.pl?string=IK-12K-80-400&amp;maxhits=1000" TargetMode="External"/><Relationship Id="rId937" Type="http://schemas.openxmlformats.org/officeDocument/2006/relationships/hyperlink" Target="https://www.nj.gov/cgi-bin/education/csg/15/csg1a.pl?string=PCSSD&amp;maxhits=1000" TargetMode="External"/><Relationship Id="rId1122" Type="http://schemas.openxmlformats.org/officeDocument/2006/relationships/hyperlink" Target="https://www.nj.gov/cgi-bin/education/csg/15/csg1a.pl?string=AK-6K-6&amp;maxhits=1000" TargetMode="External"/><Relationship Id="rId1567" Type="http://schemas.openxmlformats.org/officeDocument/2006/relationships/hyperlink" Target="https://www.nj.gov/cgi-bin/education/csg/17/csg1a.pl?string=OCHARTER&amp;maxhits=1000" TargetMode="External"/><Relationship Id="rId1774" Type="http://schemas.openxmlformats.org/officeDocument/2006/relationships/hyperlink" Target="https://www.nj.gov/cgi-bin/education/csg/15/csg1a.pl?string=EK-8K-8751plus&amp;maxhits=1000" TargetMode="External"/><Relationship Id="rId1981" Type="http://schemas.openxmlformats.org/officeDocument/2006/relationships/hyperlink" Target="https://www.nj.gov/cgi-bin/education/csg/15/csg1a.pl?string=OCHARTER&amp;maxhits=1000" TargetMode="External"/><Relationship Id="rId66" Type="http://schemas.openxmlformats.org/officeDocument/2006/relationships/hyperlink" Target="https://www.nj.gov/cgi-bin/education/csg/15/csg1a.pl?string=LK-12K-120-1800&amp;maxhits=1000" TargetMode="External"/><Relationship Id="rId1427" Type="http://schemas.openxmlformats.org/officeDocument/2006/relationships/hyperlink" Target="https://www.nj.gov/cgi-bin/education/csg/15/csg1a.pl?string=AK-6K-6&amp;maxhits=1000" TargetMode="External"/><Relationship Id="rId1634" Type="http://schemas.openxmlformats.org/officeDocument/2006/relationships/hyperlink" Target="https://www.nj.gov/cgi-bin/education/csg/19/csg1a.pl?string=PCSSD&amp;maxhits=1000" TargetMode="External"/><Relationship Id="rId1841" Type="http://schemas.openxmlformats.org/officeDocument/2006/relationships/hyperlink" Target="https://www.nj.gov/cgi-bin/education/csg/15/csg1a.pl?string=JK-12K-8401-750&amp;maxhits=1000" TargetMode="External"/><Relationship Id="rId1939" Type="http://schemas.openxmlformats.org/officeDocument/2006/relationships/hyperlink" Target="https://www.nj.gov/cgi-bin/education/csg/15/csg1a.pl?string=AK-6K-6&amp;maxhits=1000" TargetMode="External"/><Relationship Id="rId1701" Type="http://schemas.openxmlformats.org/officeDocument/2006/relationships/hyperlink" Target="https://www.nj.gov/cgi-bin/education/csg/15/csg1a.pl?string=MK-12K-121800-3500&amp;maxhits=1000" TargetMode="External"/><Relationship Id="rId282" Type="http://schemas.openxmlformats.org/officeDocument/2006/relationships/hyperlink" Target="https://www.nj.gov/cgi-bin/education/csg/15/csg1a.pl?string=AK-6K-6&amp;maxhits=1000" TargetMode="External"/><Relationship Id="rId587" Type="http://schemas.openxmlformats.org/officeDocument/2006/relationships/hyperlink" Target="https://www.nj.gov/cgi-bin/education/csg/15/csg1a.pl?string=JK-12K-8401-750&amp;maxhits=1000" TargetMode="External"/><Relationship Id="rId2170" Type="http://schemas.openxmlformats.org/officeDocument/2006/relationships/hyperlink" Target="https://www.nj.gov/cgi-bin/education/csg/15/csg1a.pl?string=LK-12K-120-1800&amp;maxhits=1000" TargetMode="External"/><Relationship Id="rId2268" Type="http://schemas.openxmlformats.org/officeDocument/2006/relationships/hyperlink" Target="https://www.nj.gov/cgi-bin/education/csg/15/csg1a.pl?string=NK-12K-123500plus&amp;maxhits=1000" TargetMode="External"/><Relationship Id="rId8" Type="http://schemas.openxmlformats.org/officeDocument/2006/relationships/hyperlink" Target="https://www.nj.gov/cgi-bin/education/csg/15/csg1a.pl?string=DK-8K-8401-750&amp;maxhits=1000" TargetMode="External"/><Relationship Id="rId142" Type="http://schemas.openxmlformats.org/officeDocument/2006/relationships/hyperlink" Target="https://www.nj.gov/cgi-bin/education/csg/15/csg1a.pl?string=AK-6K-6&amp;maxhits=1000" TargetMode="External"/><Relationship Id="rId447" Type="http://schemas.openxmlformats.org/officeDocument/2006/relationships/hyperlink" Target="https://www.nj.gov/cgi-bin/education/csg/15/csg1a.pl?string=IK-12K-80-400&amp;maxhits=1000" TargetMode="External"/><Relationship Id="rId794" Type="http://schemas.openxmlformats.org/officeDocument/2006/relationships/hyperlink" Target="https://www.nj.gov/cgi-bin/education/csg/19/csg1a.pl?string=AK-6K-6&amp;maxhits=1000" TargetMode="External"/><Relationship Id="rId1077" Type="http://schemas.openxmlformats.org/officeDocument/2006/relationships/hyperlink" Target="https://www.nj.gov/cgi-bin/education/csg/15/csg1a.pl?string=NK-12K-123500plus&amp;maxhits=1000" TargetMode="External"/><Relationship Id="rId2030" Type="http://schemas.openxmlformats.org/officeDocument/2006/relationships/hyperlink" Target="https://www.nj.gov/cgi-bin/education/csg/15/csg1a.pl?string=NK-12K-123500plus&amp;maxhits=1000" TargetMode="External"/><Relationship Id="rId2128" Type="http://schemas.openxmlformats.org/officeDocument/2006/relationships/hyperlink" Target="https://www.nj.gov/cgi-bin/education/csg/15/csg1a.pl?string=HK-12K-6&amp;maxhits=1000" TargetMode="External"/><Relationship Id="rId2475" Type="http://schemas.openxmlformats.org/officeDocument/2006/relationships/hyperlink" Target="https://www.nj.gov/cgi-bin/education/csg/19/csg1a.pl?string=LK-12K-120-1800&amp;maxhits=1000" TargetMode="External"/><Relationship Id="rId654" Type="http://schemas.openxmlformats.org/officeDocument/2006/relationships/hyperlink" Target="https://www.nj.gov/cgi-bin/education/csg/15/csg1a.pl?string=FG7-127-129-12&amp;maxhits=1000" TargetMode="External"/><Relationship Id="rId861" Type="http://schemas.openxmlformats.org/officeDocument/2006/relationships/hyperlink" Target="https://www.nj.gov/cgi-bin/education/csg/15/csg1a.pl?string=LK-12K-120-1800&amp;maxhits=1000" TargetMode="External"/><Relationship Id="rId959" Type="http://schemas.openxmlformats.org/officeDocument/2006/relationships/hyperlink" Target="https://www.nj.gov/cgi-bin/education/csg/15/csg1a.pl?string=AK-6K-6&amp;maxhits=1000" TargetMode="External"/><Relationship Id="rId1284" Type="http://schemas.openxmlformats.org/officeDocument/2006/relationships/hyperlink" Target="https://www.nj.gov/cgi-bin/education/csg/15/csg1a.pl?string=LK-12K-120-1800&amp;maxhits=1000" TargetMode="External"/><Relationship Id="rId1491" Type="http://schemas.openxmlformats.org/officeDocument/2006/relationships/hyperlink" Target="https://www.nj.gov/cgi-bin/education/csg/14/csg1a.pl?string=DK-8K-8401-750&amp;maxhits=1000" TargetMode="External"/><Relationship Id="rId1589" Type="http://schemas.openxmlformats.org/officeDocument/2006/relationships/hyperlink" Target="https://www.nj.gov/cgi-bin/education/csg/17/csg1a.pl?string=JK-12K-8401-750&amp;maxhits=1000" TargetMode="External"/><Relationship Id="rId2335" Type="http://schemas.openxmlformats.org/officeDocument/2006/relationships/hyperlink" Target="https://www.nj.gov/cgi-bin/education/csg/17/csg1a.pl?string=OCHARTER&amp;maxhits=1000" TargetMode="External"/><Relationship Id="rId307" Type="http://schemas.openxmlformats.org/officeDocument/2006/relationships/hyperlink" Target="https://www.nj.gov/cgi-bin/education/csg/15/csg1a.pl?string=OCHARTER&amp;maxhits=1000" TargetMode="External"/><Relationship Id="rId514" Type="http://schemas.openxmlformats.org/officeDocument/2006/relationships/hyperlink" Target="https://www.nj.gov/cgi-bin/education/csg/15/csg1a.pl?string=LK-12K-120-1800&amp;maxhits=1000" TargetMode="External"/><Relationship Id="rId721" Type="http://schemas.openxmlformats.org/officeDocument/2006/relationships/hyperlink" Target="https://www.nj.gov/cgi-bin/education/csg/17/csg1a.pl?string=OCHARTER&amp;maxhits=1000" TargetMode="External"/><Relationship Id="rId1144" Type="http://schemas.openxmlformats.org/officeDocument/2006/relationships/hyperlink" Target="https://www.nj.gov/cgi-bin/education/csg/15/csg1a.pl?string=NK-12K-123500plus&amp;maxhits=1000" TargetMode="External"/><Relationship Id="rId1351" Type="http://schemas.openxmlformats.org/officeDocument/2006/relationships/hyperlink" Target="https://www.nj.gov/cgi-bin/education/csg/15/csg1a.pl?string=OCHARTER&amp;maxhits=1000" TargetMode="External"/><Relationship Id="rId1449" Type="http://schemas.openxmlformats.org/officeDocument/2006/relationships/hyperlink" Target="https://www.nj.gov/cgi-bin/education/csg/15/csg1a.pl?string=NK-12K-123500plus&amp;maxhits=1000" TargetMode="External"/><Relationship Id="rId1796" Type="http://schemas.openxmlformats.org/officeDocument/2006/relationships/hyperlink" Target="https://www.nj.gov/cgi-bin/education/csg/15/csg1a.pl?string=EK-8K-8751plus&amp;maxhits=1000" TargetMode="External"/><Relationship Id="rId2402" Type="http://schemas.openxmlformats.org/officeDocument/2006/relationships/hyperlink" Target="https://www.nj.gov/cgi-bin/education/csg/17/csg1a.pl?string=OCHARTER&amp;maxhits=1000" TargetMode="External"/><Relationship Id="rId88" Type="http://schemas.openxmlformats.org/officeDocument/2006/relationships/hyperlink" Target="https://www.nj.gov/cgi-bin/education/csg/15/csg1a.pl?string=AK-6K-6&amp;maxhits=1000" TargetMode="External"/><Relationship Id="rId819" Type="http://schemas.openxmlformats.org/officeDocument/2006/relationships/hyperlink" Target="https://www.nj.gov/cgi-bin/education/csg/19/csg1a.pl?string=LK-12K-120-1800&amp;maxhits=1000" TargetMode="External"/><Relationship Id="rId1004" Type="http://schemas.openxmlformats.org/officeDocument/2006/relationships/hyperlink" Target="https://www.nj.gov/cgi-bin/education/csg/15/csg1a.pl?string=MK-12K-121800-3500&amp;maxhits=1000" TargetMode="External"/><Relationship Id="rId1211" Type="http://schemas.openxmlformats.org/officeDocument/2006/relationships/hyperlink" Target="https://www.nj.gov/cgi-bin/education/csg/15/csg1a.pl?string=MK-12K-121800-3500&amp;maxhits=1000" TargetMode="External"/><Relationship Id="rId1656" Type="http://schemas.openxmlformats.org/officeDocument/2006/relationships/hyperlink" Target="https://www.nj.gov/cgi-bin/education/csg/19/csg1a.pl?string=EK-8K-8751plus&amp;maxhits=1000" TargetMode="External"/><Relationship Id="rId1863" Type="http://schemas.openxmlformats.org/officeDocument/2006/relationships/hyperlink" Target="https://www.nj.gov/cgi-bin/education/csg/15/csg1a.pl?string=IK-12K-80-400&amp;maxhits=1000" TargetMode="External"/><Relationship Id="rId1309" Type="http://schemas.openxmlformats.org/officeDocument/2006/relationships/hyperlink" Target="https://www.nj.gov/cgi-bin/education/csg/15/csg1a.pl?string=CK-8K-80-400&amp;maxhits=1000" TargetMode="External"/><Relationship Id="rId1516" Type="http://schemas.openxmlformats.org/officeDocument/2006/relationships/hyperlink" Target="https://www.nj.gov/cgi-bin/education/csg/17/csg1a.pl?string=OCHARTER&amp;maxhits=1000" TargetMode="External"/><Relationship Id="rId1723" Type="http://schemas.openxmlformats.org/officeDocument/2006/relationships/hyperlink" Target="https://www.nj.gov/cgi-bin/education/csg/15/csg1a.pl?string=EK-8K-8751plus&amp;maxhits=1000" TargetMode="External"/><Relationship Id="rId1930" Type="http://schemas.openxmlformats.org/officeDocument/2006/relationships/hyperlink" Target="https://www.nj.gov/cgi-bin/education/csg/15/csg1a.pl?string=OCHARTER&amp;maxhits=1000" TargetMode="External"/><Relationship Id="rId15" Type="http://schemas.openxmlformats.org/officeDocument/2006/relationships/hyperlink" Target="https://www.nj.gov/cgi-bin/education/csg/15/csg1a.pl?string=EK-8K-8751plus&amp;maxhits=1000" TargetMode="External"/><Relationship Id="rId2192" Type="http://schemas.openxmlformats.org/officeDocument/2006/relationships/hyperlink" Target="https://www.nj.gov/cgi-bin/education/csg/15/csg1a.pl?string=GG9-127-129-12&amp;maxhits=1000" TargetMode="External"/><Relationship Id="rId164" Type="http://schemas.openxmlformats.org/officeDocument/2006/relationships/hyperlink" Target="https://www.nj.gov/cgi-bin/education/csg/15/csg1a.pl?string=OCHARTER&amp;maxhits=1000" TargetMode="External"/><Relationship Id="rId371" Type="http://schemas.openxmlformats.org/officeDocument/2006/relationships/hyperlink" Target="https://www.nj.gov/cgi-bin/education/csg/15/csg1a.pl?string=OCHARTER&amp;maxhits=1000" TargetMode="External"/><Relationship Id="rId2052" Type="http://schemas.openxmlformats.org/officeDocument/2006/relationships/hyperlink" Target="https://www.nj.gov/cgi-bin/education/csg/15/csg1a.pl?string=NK-12K-123500plus&amp;maxhits=1000" TargetMode="External"/><Relationship Id="rId469" Type="http://schemas.openxmlformats.org/officeDocument/2006/relationships/hyperlink" Target="https://www.nj.gov/cgi-bin/education/csg/15/csg1a.pl?string=MK-12K-121800-3500&amp;maxhits=1000" TargetMode="External"/><Relationship Id="rId676" Type="http://schemas.openxmlformats.org/officeDocument/2006/relationships/hyperlink" Target="https://www.nj.gov/cgi-bin/education/csg/14/csg1a.pl?string=NK-12K-123500plus&amp;maxhits=1000" TargetMode="External"/><Relationship Id="rId883" Type="http://schemas.openxmlformats.org/officeDocument/2006/relationships/hyperlink" Target="https://www.nj.gov/cgi-bin/education/csg/15/csg1a.pl?string=DK-8K-8401-750&amp;maxhits=1000" TargetMode="External"/><Relationship Id="rId1099" Type="http://schemas.openxmlformats.org/officeDocument/2006/relationships/hyperlink" Target="https://www.nj.gov/cgi-bin/education/csg/15/csg1a.pl?string=OCHARTER&amp;maxhits=1000" TargetMode="External"/><Relationship Id="rId2357" Type="http://schemas.openxmlformats.org/officeDocument/2006/relationships/hyperlink" Target="https://www.nj.gov/cgi-bin/education/csg/17/csg1a.pl?string=OCHARTER&amp;maxhits=1000" TargetMode="External"/><Relationship Id="rId231" Type="http://schemas.openxmlformats.org/officeDocument/2006/relationships/hyperlink" Target="https://www.nj.gov/cgi-bin/education/csg/15/csg1a.pl?string=NK-12K-123500plus&amp;maxhits=1000" TargetMode="External"/><Relationship Id="rId329" Type="http://schemas.openxmlformats.org/officeDocument/2006/relationships/hyperlink" Target="https://www.nj.gov/cgi-bin/education/csg/15/csg1a.pl?string=LK-12K-120-1800&amp;maxhits=1000" TargetMode="External"/><Relationship Id="rId536" Type="http://schemas.openxmlformats.org/officeDocument/2006/relationships/hyperlink" Target="https://www.nj.gov/cgi-bin/education/csg/15/csg1a.pl?string=GG9-127-129-12&amp;maxhits=1000" TargetMode="External"/><Relationship Id="rId1166" Type="http://schemas.openxmlformats.org/officeDocument/2006/relationships/hyperlink" Target="https://www.nj.gov/cgi-bin/education/csg/15/csg1a.pl?string=GG9-127-129-12&amp;maxhits=1000" TargetMode="External"/><Relationship Id="rId1373" Type="http://schemas.openxmlformats.org/officeDocument/2006/relationships/hyperlink" Target="https://www.nj.gov/cgi-bin/education/csg/15/csg1a.pl?string=NK-12K-123500plus&amp;maxhits=1000" TargetMode="External"/><Relationship Id="rId2217" Type="http://schemas.openxmlformats.org/officeDocument/2006/relationships/hyperlink" Target="https://www.nj.gov/cgi-bin/education/csg/15/csg1a.pl?string=LK-12K-120-1800&amp;maxhits=1000" TargetMode="External"/><Relationship Id="rId743" Type="http://schemas.openxmlformats.org/officeDocument/2006/relationships/hyperlink" Target="https://www.nj.gov/cgi-bin/education/csg/17/csg1a.pl?string=OCHARTER&amp;maxhits=1000" TargetMode="External"/><Relationship Id="rId950" Type="http://schemas.openxmlformats.org/officeDocument/2006/relationships/hyperlink" Target="https://www.nj.gov/cgi-bin/education/csg/15/csg1a.pl?string=EK-8K-8751plus&amp;maxhits=1000" TargetMode="External"/><Relationship Id="rId1026" Type="http://schemas.openxmlformats.org/officeDocument/2006/relationships/hyperlink" Target="https://www.nj.gov/cgi-bin/education/csg/15/csg1a.pl?string=AK-6K-6&amp;maxhits=1000" TargetMode="External"/><Relationship Id="rId1580" Type="http://schemas.openxmlformats.org/officeDocument/2006/relationships/hyperlink" Target="https://www.nj.gov/cgi-bin/education/csg/17/csg1a.pl?string=OCHARTER&amp;maxhits=1000" TargetMode="External"/><Relationship Id="rId1678" Type="http://schemas.openxmlformats.org/officeDocument/2006/relationships/hyperlink" Target="https://www.nj.gov/cgi-bin/education/csg/15/csg1a.pl?string=NK-12K-123500plus&amp;maxhits=1000" TargetMode="External"/><Relationship Id="rId1885" Type="http://schemas.openxmlformats.org/officeDocument/2006/relationships/hyperlink" Target="https://www.nj.gov/cgi-bin/education/csg/15/csg1a.pl?string=NK-12K-123500plus&amp;maxhits=1000" TargetMode="External"/><Relationship Id="rId2424" Type="http://schemas.openxmlformats.org/officeDocument/2006/relationships/hyperlink" Target="https://www.nj.gov/cgi-bin/education/csg/19/csg1a.pl?string=EK-8K-8751plus&amp;maxhits=1000" TargetMode="External"/><Relationship Id="rId603" Type="http://schemas.openxmlformats.org/officeDocument/2006/relationships/hyperlink" Target="https://www.nj.gov/cgi-bin/education/csg/15/csg1a.pl?string=OCHARTER&amp;maxhits=1000" TargetMode="External"/><Relationship Id="rId810" Type="http://schemas.openxmlformats.org/officeDocument/2006/relationships/hyperlink" Target="https://www.nj.gov/cgi-bin/education/csg/19/csg1a.pl?string=IK-12K-80-400&amp;maxhits=1000" TargetMode="External"/><Relationship Id="rId908" Type="http://schemas.openxmlformats.org/officeDocument/2006/relationships/hyperlink" Target="https://www.nj.gov/cgi-bin/education/csg/15/csg1a.pl?string=LK-12K-120-1800&amp;maxhits=1000" TargetMode="External"/><Relationship Id="rId1233" Type="http://schemas.openxmlformats.org/officeDocument/2006/relationships/hyperlink" Target="https://www.nj.gov/cgi-bin/education/csg/15/csg1a.pl?string=IK-12K-80-400&amp;maxhits=1000" TargetMode="External"/><Relationship Id="rId1440" Type="http://schemas.openxmlformats.org/officeDocument/2006/relationships/hyperlink" Target="https://www.nj.gov/cgi-bin/education/csg/15/csg1a.pl?string=NK-12K-123500plus&amp;maxhits=1000" TargetMode="External"/><Relationship Id="rId1538" Type="http://schemas.openxmlformats.org/officeDocument/2006/relationships/hyperlink" Target="https://www.nj.gov/cgi-bin/education/csg/17/csg1a.pl?string=OCHARTER&amp;maxhits=1000" TargetMode="External"/><Relationship Id="rId1300" Type="http://schemas.openxmlformats.org/officeDocument/2006/relationships/hyperlink" Target="https://www.nj.gov/cgi-bin/education/csg/15/csg1a.pl?string=HK-12K-6&amp;maxhits=1000" TargetMode="External"/><Relationship Id="rId1745" Type="http://schemas.openxmlformats.org/officeDocument/2006/relationships/hyperlink" Target="https://www.nj.gov/cgi-bin/education/csg/15/csg1a.pl?string=EK-8K-8751plus&amp;maxhits=1000" TargetMode="External"/><Relationship Id="rId1952" Type="http://schemas.openxmlformats.org/officeDocument/2006/relationships/hyperlink" Target="https://www.nj.gov/cgi-bin/education/csg/15/csg1a.pl?string=LK-12K-120-1800&amp;maxhits=1000" TargetMode="External"/><Relationship Id="rId37" Type="http://schemas.openxmlformats.org/officeDocument/2006/relationships/hyperlink" Target="https://www.nj.gov/cgi-bin/education/csg/15/csg1a.pl?string=EK-8K-8751plus&amp;maxhits=1000" TargetMode="External"/><Relationship Id="rId1605" Type="http://schemas.openxmlformats.org/officeDocument/2006/relationships/hyperlink" Target="https://www.nj.gov/cgi-bin/education/csg/19/csg1a.pl?string=NK-12K-123500plus&amp;maxhits=1000" TargetMode="External"/><Relationship Id="rId1812" Type="http://schemas.openxmlformats.org/officeDocument/2006/relationships/hyperlink" Target="https://www.nj.gov/cgi-bin/education/csg/15/csg1a.pl?string=IK-12K-80-400&amp;maxhits=1000" TargetMode="External"/><Relationship Id="rId186" Type="http://schemas.openxmlformats.org/officeDocument/2006/relationships/hyperlink" Target="https://www.nj.gov/cgi-bin/education/csg/15/csg1a.pl?string=LK-12K-120-1800&amp;maxhits=1000" TargetMode="External"/><Relationship Id="rId393" Type="http://schemas.openxmlformats.org/officeDocument/2006/relationships/hyperlink" Target="https://www.nj.gov/cgi-bin/education/csg/15/csg1a.pl?string=NK-12K-123500plus&amp;maxhits=1000" TargetMode="External"/><Relationship Id="rId2074" Type="http://schemas.openxmlformats.org/officeDocument/2006/relationships/hyperlink" Target="https://www.nj.gov/cgi-bin/education/csg/15/csg1a.pl?string=MK-12K-121800-3500&amp;maxhits=1000" TargetMode="External"/><Relationship Id="rId2281" Type="http://schemas.openxmlformats.org/officeDocument/2006/relationships/hyperlink" Target="https://www.nj.gov/cgi-bin/education/csg/15/csg1a.pl?string=MK-12K-121800-3500&amp;maxhits=1000" TargetMode="External"/><Relationship Id="rId253" Type="http://schemas.openxmlformats.org/officeDocument/2006/relationships/hyperlink" Target="https://www.nj.gov/cgi-bin/education/csg/15/csg1a.pl?string=NK-12K-123500plus&amp;maxhits=1000" TargetMode="External"/><Relationship Id="rId460" Type="http://schemas.openxmlformats.org/officeDocument/2006/relationships/hyperlink" Target="https://www.nj.gov/cgi-bin/education/csg/15/csg1a.pl?string=EK-8K-8751plus&amp;maxhits=1000" TargetMode="External"/><Relationship Id="rId698" Type="http://schemas.openxmlformats.org/officeDocument/2006/relationships/hyperlink" Target="https://www.nj.gov/cgi-bin/education/csg/17/csg1a.pl?string=OCHARTER&amp;maxhits=1000" TargetMode="External"/><Relationship Id="rId1090" Type="http://schemas.openxmlformats.org/officeDocument/2006/relationships/hyperlink" Target="https://www.nj.gov/cgi-bin/education/csg/15/csg1a.pl?string=NK-12K-123500plus&amp;maxhits=1000" TargetMode="External"/><Relationship Id="rId2141" Type="http://schemas.openxmlformats.org/officeDocument/2006/relationships/hyperlink" Target="https://www.nj.gov/cgi-bin/education/csg/15/csg1a.pl?string=IK-12K-80-400&amp;maxhits=1000" TargetMode="External"/><Relationship Id="rId2379" Type="http://schemas.openxmlformats.org/officeDocument/2006/relationships/hyperlink" Target="https://www.nj.gov/cgi-bin/education/csg/17/csg1a.pl?string=OCHARTER&amp;maxhits=1000" TargetMode="External"/><Relationship Id="rId113" Type="http://schemas.openxmlformats.org/officeDocument/2006/relationships/hyperlink" Target="https://www.nj.gov/cgi-bin/education/csg/15/csg1a.pl?string=MK-12K-121800-3500&amp;maxhits=1000" TargetMode="External"/><Relationship Id="rId320" Type="http://schemas.openxmlformats.org/officeDocument/2006/relationships/hyperlink" Target="https://www.nj.gov/cgi-bin/education/csg/15/csg1a.pl?string=OCHARTER&amp;maxhits=1000" TargetMode="External"/><Relationship Id="rId558" Type="http://schemas.openxmlformats.org/officeDocument/2006/relationships/hyperlink" Target="https://www.nj.gov/cgi-bin/education/csg/15/csg1a.pl?string=PCSSD&amp;maxhits=1000" TargetMode="External"/><Relationship Id="rId765" Type="http://schemas.openxmlformats.org/officeDocument/2006/relationships/hyperlink" Target="https://www.nj.gov/cgi-bin/education/csg/19/csg1a.pl?string=GG9-127-129-12&amp;maxhits=1000" TargetMode="External"/><Relationship Id="rId972" Type="http://schemas.openxmlformats.org/officeDocument/2006/relationships/hyperlink" Target="https://www.nj.gov/cgi-bin/education/csg/15/csg1a.pl?string=OCHARTER&amp;maxhits=1000" TargetMode="External"/><Relationship Id="rId1188" Type="http://schemas.openxmlformats.org/officeDocument/2006/relationships/hyperlink" Target="https://www.nj.gov/cgi-bin/education/csg/15/csg1a.pl?string=NK-12K-123500plus&amp;maxhits=1000" TargetMode="External"/><Relationship Id="rId1395" Type="http://schemas.openxmlformats.org/officeDocument/2006/relationships/hyperlink" Target="https://www.nj.gov/cgi-bin/education/csg/15/csg1a.pl?string=OCHARTER&amp;maxhits=1000" TargetMode="External"/><Relationship Id="rId2001" Type="http://schemas.openxmlformats.org/officeDocument/2006/relationships/hyperlink" Target="https://www.nj.gov/cgi-bin/education/csg/15/csg1a.pl?string=DK-8K-8401-750&amp;maxhits=1000" TargetMode="External"/><Relationship Id="rId2239" Type="http://schemas.openxmlformats.org/officeDocument/2006/relationships/hyperlink" Target="https://www.nj.gov/cgi-bin/education/csg/15/csg1a.pl?string=EK-8K-8751plus&amp;maxhits=1000" TargetMode="External"/><Relationship Id="rId2446" Type="http://schemas.openxmlformats.org/officeDocument/2006/relationships/hyperlink" Target="https://www.nj.gov/cgi-bin/education/csg/19/csg1a.pl?string=NK-12K-123500plus&amp;maxhits=1000" TargetMode="External"/><Relationship Id="rId418" Type="http://schemas.openxmlformats.org/officeDocument/2006/relationships/hyperlink" Target="https://www.nj.gov/cgi-bin/education/csg/15/csg1a.pl?string=MK-12K-121800-3500&amp;maxhits=1000" TargetMode="External"/><Relationship Id="rId625" Type="http://schemas.openxmlformats.org/officeDocument/2006/relationships/hyperlink" Target="https://www.nj.gov/cgi-bin/education/csg/15/csg1a.pl?string=MK-12K-121800-3500&amp;maxhits=1000" TargetMode="External"/><Relationship Id="rId832" Type="http://schemas.openxmlformats.org/officeDocument/2006/relationships/hyperlink" Target="https://www.nj.gov/cgi-bin/education/csg/15/csg1a.pl?string=QCOUNTYVOC&amp;maxhits=1000" TargetMode="External"/><Relationship Id="rId1048" Type="http://schemas.openxmlformats.org/officeDocument/2006/relationships/hyperlink" Target="https://www.nj.gov/cgi-bin/education/csg/15/csg1a.pl?string=DK-8K-8401-750&amp;maxhits=1000" TargetMode="External"/><Relationship Id="rId1255" Type="http://schemas.openxmlformats.org/officeDocument/2006/relationships/hyperlink" Target="https://www.nj.gov/cgi-bin/education/csg/15/csg1a.pl?string=EK-8K-8751plus&amp;maxhits=1000" TargetMode="External"/><Relationship Id="rId1462" Type="http://schemas.openxmlformats.org/officeDocument/2006/relationships/hyperlink" Target="https://www.nj.gov/cgi-bin/education/csg/15/csg1a.pl?string=IK-12K-80-400&amp;maxhits=1000" TargetMode="External"/><Relationship Id="rId2306" Type="http://schemas.openxmlformats.org/officeDocument/2006/relationships/hyperlink" Target="https://www.nj.gov/cgi-bin/education/csg/15/csg1a.pl?string=IK-12K-80-400&amp;maxhits=1000" TargetMode="External"/><Relationship Id="rId1115" Type="http://schemas.openxmlformats.org/officeDocument/2006/relationships/hyperlink" Target="https://www.nj.gov/cgi-bin/education/csg/15/csg1a.pl?string=QCOUNTYVOC&amp;maxhits=1000" TargetMode="External"/><Relationship Id="rId1322" Type="http://schemas.openxmlformats.org/officeDocument/2006/relationships/hyperlink" Target="https://www.nj.gov/cgi-bin/education/csg/15/csg1a.pl?string=MK-12K-121800-3500&amp;maxhits=1000" TargetMode="External"/><Relationship Id="rId1767" Type="http://schemas.openxmlformats.org/officeDocument/2006/relationships/hyperlink" Target="https://www.nj.gov/cgi-bin/education/csg/15/csg1a.pl?string=NK-12K-123500plus&amp;maxhits=1000" TargetMode="External"/><Relationship Id="rId1974" Type="http://schemas.openxmlformats.org/officeDocument/2006/relationships/hyperlink" Target="https://www.nj.gov/cgi-bin/education/csg/15/csg1a.pl?string=OCHARTER&amp;maxhits=1000" TargetMode="External"/><Relationship Id="rId59" Type="http://schemas.openxmlformats.org/officeDocument/2006/relationships/hyperlink" Target="https://www.nj.gov/cgi-bin/education/csg/15/csg1a.pl?string=JK-12K-8401-750&amp;maxhits=1000" TargetMode="External"/><Relationship Id="rId1627" Type="http://schemas.openxmlformats.org/officeDocument/2006/relationships/hyperlink" Target="https://www.nj.gov/cgi-bin/education/csg/19/csg1a.pl?string=NK-12K-123500plus&amp;maxhits=1000" TargetMode="External"/><Relationship Id="rId1834" Type="http://schemas.openxmlformats.org/officeDocument/2006/relationships/hyperlink" Target="https://www.nj.gov/cgi-bin/education/csg/15/csg1a.pl?string=OCHARTER&amp;maxhits=1000" TargetMode="External"/><Relationship Id="rId2096" Type="http://schemas.openxmlformats.org/officeDocument/2006/relationships/hyperlink" Target="https://www.nj.gov/cgi-bin/education/csg/15/csg1a.pl?string=GG9-127-129-12&amp;maxhits=1000" TargetMode="External"/><Relationship Id="rId1901" Type="http://schemas.openxmlformats.org/officeDocument/2006/relationships/hyperlink" Target="https://www.nj.gov/cgi-bin/education/csg/15/csg1a.pl?string=OCHARTER&amp;maxhits=1000" TargetMode="External"/><Relationship Id="rId275" Type="http://schemas.openxmlformats.org/officeDocument/2006/relationships/hyperlink" Target="https://www.nj.gov/cgi-bin/education/csg/15/csg1a.pl?string=FG7-127-129-12&amp;maxhits=1000" TargetMode="External"/><Relationship Id="rId482" Type="http://schemas.openxmlformats.org/officeDocument/2006/relationships/hyperlink" Target="https://www.nj.gov/cgi-bin/education/csg/15/csg1a.pl?string=NK-12K-123500plus&amp;maxhits=1000" TargetMode="External"/><Relationship Id="rId2163" Type="http://schemas.openxmlformats.org/officeDocument/2006/relationships/hyperlink" Target="https://www.nj.gov/cgi-bin/education/csg/15/csg1a.pl?string=AK-6K-6&amp;maxhits=1000" TargetMode="External"/><Relationship Id="rId2370" Type="http://schemas.openxmlformats.org/officeDocument/2006/relationships/hyperlink" Target="https://www.nj.gov/cgi-bin/education/csg/17/csg1a.pl?string=OCHARTER&amp;maxhits=1000" TargetMode="External"/><Relationship Id="rId135" Type="http://schemas.openxmlformats.org/officeDocument/2006/relationships/hyperlink" Target="https://www.nj.gov/cgi-bin/education/csg/15/csg1a.pl?string=GG9-127-129-12&amp;maxhits=1000" TargetMode="External"/><Relationship Id="rId342" Type="http://schemas.openxmlformats.org/officeDocument/2006/relationships/hyperlink" Target="https://www.nj.gov/cgi-bin/education/csg/15/csg1a.pl?string=CK-8K-80-400&amp;maxhits=1000" TargetMode="External"/><Relationship Id="rId787" Type="http://schemas.openxmlformats.org/officeDocument/2006/relationships/hyperlink" Target="https://www.nj.gov/cgi-bin/education/csg/19/csg1a.pl?string=MK-12K-121800-3500&amp;maxhits=1000" TargetMode="External"/><Relationship Id="rId994" Type="http://schemas.openxmlformats.org/officeDocument/2006/relationships/hyperlink" Target="https://www.nj.gov/cgi-bin/education/csg/15/csg1a.pl?string=MK-12K-121800-3500&amp;maxhits=1000" TargetMode="External"/><Relationship Id="rId2023" Type="http://schemas.openxmlformats.org/officeDocument/2006/relationships/hyperlink" Target="https://www.nj.gov/cgi-bin/education/csg/15/csg1a.pl?string=NK-12K-123500plus&amp;maxhits=1000" TargetMode="External"/><Relationship Id="rId2230" Type="http://schemas.openxmlformats.org/officeDocument/2006/relationships/hyperlink" Target="https://www.nj.gov/cgi-bin/education/csg/15/csg1a.pl?string=QCOUNTYVOC&amp;maxhits=1000" TargetMode="External"/><Relationship Id="rId2468" Type="http://schemas.openxmlformats.org/officeDocument/2006/relationships/hyperlink" Target="https://www.nj.gov/cgi-bin/education/csg/19/csg1a.pl?string=JK-12K-8401-750&amp;maxhits=1000" TargetMode="External"/><Relationship Id="rId202" Type="http://schemas.openxmlformats.org/officeDocument/2006/relationships/hyperlink" Target="https://www.nj.gov/cgi-bin/education/csg/15/csg1a.pl?string=FG7-127-129-12&amp;maxhits=1000" TargetMode="External"/><Relationship Id="rId647" Type="http://schemas.openxmlformats.org/officeDocument/2006/relationships/hyperlink" Target="https://www.nj.gov/cgi-bin/education/csg/15/csg1a.pl?string=FG7-127-129-12&amp;maxhits=1000" TargetMode="External"/><Relationship Id="rId854" Type="http://schemas.openxmlformats.org/officeDocument/2006/relationships/hyperlink" Target="https://www.nj.gov/cgi-bin/education/csg/15/csg1a.pl?string=IK-12K-80-400&amp;maxhits=1000" TargetMode="External"/><Relationship Id="rId1277" Type="http://schemas.openxmlformats.org/officeDocument/2006/relationships/hyperlink" Target="https://www.nj.gov/cgi-bin/education/csg/15/csg1a.pl?string=EK-8K-8751plus&amp;maxhits=1000" TargetMode="External"/><Relationship Id="rId1484" Type="http://schemas.openxmlformats.org/officeDocument/2006/relationships/hyperlink" Target="https://www.nj.gov/cgi-bin/education/csg/15/csg1a.pl?string=AK-6K-6&amp;maxhits=1000" TargetMode="External"/><Relationship Id="rId1691" Type="http://schemas.openxmlformats.org/officeDocument/2006/relationships/hyperlink" Target="https://www.nj.gov/cgi-bin/education/csg/15/csg1a.pl?string=GG9-127-129-12&amp;maxhits=1000" TargetMode="External"/><Relationship Id="rId2328" Type="http://schemas.openxmlformats.org/officeDocument/2006/relationships/hyperlink" Target="https://www.nj.gov/cgi-bin/education/csg/14/csg1a.pl?string=MK-12K-121800-3500&amp;maxhits=1000" TargetMode="External"/><Relationship Id="rId507" Type="http://schemas.openxmlformats.org/officeDocument/2006/relationships/hyperlink" Target="https://www.nj.gov/cgi-bin/education/csg/15/csg1a.pl?string=AK-6K-6&amp;maxhits=1000" TargetMode="External"/><Relationship Id="rId714" Type="http://schemas.openxmlformats.org/officeDocument/2006/relationships/hyperlink" Target="https://www.nj.gov/cgi-bin/education/csg/17/csg1a.pl?string=OCHARTER&amp;maxhits=1000" TargetMode="External"/><Relationship Id="rId921" Type="http://schemas.openxmlformats.org/officeDocument/2006/relationships/hyperlink" Target="https://www.nj.gov/cgi-bin/education/csg/15/csg1a.pl?string=HK-12K-6&amp;maxhits=1000" TargetMode="External"/><Relationship Id="rId1137" Type="http://schemas.openxmlformats.org/officeDocument/2006/relationships/hyperlink" Target="https://www.nj.gov/cgi-bin/education/csg/15/csg1a.pl?string=OCHARTER&amp;maxhits=1000" TargetMode="External"/><Relationship Id="rId1344" Type="http://schemas.openxmlformats.org/officeDocument/2006/relationships/hyperlink" Target="https://www.nj.gov/cgi-bin/education/csg/15/csg1a.pl?string=MK-12K-121800-3500&amp;maxhits=1000" TargetMode="External"/><Relationship Id="rId1551" Type="http://schemas.openxmlformats.org/officeDocument/2006/relationships/hyperlink" Target="https://www.nj.gov/cgi-bin/education/csg/17/csg1a.pl?string=OCHARTER&amp;maxhits=1000" TargetMode="External"/><Relationship Id="rId1789" Type="http://schemas.openxmlformats.org/officeDocument/2006/relationships/hyperlink" Target="https://www.nj.gov/cgi-bin/education/csg/15/csg1a.pl?string=LK-12K-120-1800&amp;maxhits=1000" TargetMode="External"/><Relationship Id="rId1996" Type="http://schemas.openxmlformats.org/officeDocument/2006/relationships/hyperlink" Target="https://www.nj.gov/cgi-bin/education/csg/15/csg1a.pl?string=EK-8K-8751plus&amp;maxhits=1000" TargetMode="External"/><Relationship Id="rId50" Type="http://schemas.openxmlformats.org/officeDocument/2006/relationships/hyperlink" Target="https://www.nj.gov/cgi-bin/education/csg/15/csg1a.pl?string=NK-12K-123500plus&amp;maxhits=1000" TargetMode="External"/><Relationship Id="rId1204" Type="http://schemas.openxmlformats.org/officeDocument/2006/relationships/hyperlink" Target="https://www.nj.gov/cgi-bin/education/csg/15/csg1a.pl?string=LK-12K-120-1800&amp;maxhits=1000" TargetMode="External"/><Relationship Id="rId1411" Type="http://schemas.openxmlformats.org/officeDocument/2006/relationships/hyperlink" Target="https://www.nj.gov/cgi-bin/education/csg/15/csg1a.pl?string=EK-8K-8751plus&amp;maxhits=1000" TargetMode="External"/><Relationship Id="rId1649" Type="http://schemas.openxmlformats.org/officeDocument/2006/relationships/hyperlink" Target="https://www.nj.gov/cgi-bin/education/csg/19/csg1a.pl?string=MK-12K-121800-3500&amp;maxhits=1000" TargetMode="External"/><Relationship Id="rId1856" Type="http://schemas.openxmlformats.org/officeDocument/2006/relationships/hyperlink" Target="https://www.nj.gov/cgi-bin/education/csg/15/csg1a.pl?string=QCOUNTYVOC&amp;maxhits=1000" TargetMode="External"/><Relationship Id="rId1509" Type="http://schemas.openxmlformats.org/officeDocument/2006/relationships/hyperlink" Target="https://www.nj.gov/cgi-bin/education/csg/17/csg1a.pl?string=IK-12K-80-400&amp;maxhits=1000" TargetMode="External"/><Relationship Id="rId1716" Type="http://schemas.openxmlformats.org/officeDocument/2006/relationships/hyperlink" Target="https://www.nj.gov/cgi-bin/education/csg/15/csg1a.pl?string=MK-12K-121800-3500&amp;maxhits=1000" TargetMode="External"/><Relationship Id="rId1923" Type="http://schemas.openxmlformats.org/officeDocument/2006/relationships/hyperlink" Target="https://www.nj.gov/cgi-bin/education/csg/15/csg1a.pl?string=AK-6K-6&amp;maxhits=1000" TargetMode="External"/><Relationship Id="rId297" Type="http://schemas.openxmlformats.org/officeDocument/2006/relationships/hyperlink" Target="https://www.nj.gov/cgi-bin/education/csg/15/csg1a.pl?string=AK-6K-6&amp;maxhits=1000" TargetMode="External"/><Relationship Id="rId2185" Type="http://schemas.openxmlformats.org/officeDocument/2006/relationships/hyperlink" Target="https://www.nj.gov/cgi-bin/education/csg/15/csg1a.pl?string=GG9-127-129-12&amp;maxhits=1000" TargetMode="External"/><Relationship Id="rId2392" Type="http://schemas.openxmlformats.org/officeDocument/2006/relationships/hyperlink" Target="https://www.nj.gov/cgi-bin/education/csg/17/csg1a.pl?string=OCHARTER&amp;maxhits=1000" TargetMode="External"/><Relationship Id="rId157" Type="http://schemas.openxmlformats.org/officeDocument/2006/relationships/hyperlink" Target="https://www.nj.gov/cgi-bin/education/csg/15/csg1a.pl?string=OCHARTER&amp;maxhits=1000" TargetMode="External"/><Relationship Id="rId364" Type="http://schemas.openxmlformats.org/officeDocument/2006/relationships/hyperlink" Target="https://www.nj.gov/cgi-bin/education/csg/15/csg1a.pl?string=QCOUNTYVOC&amp;maxhits=1000" TargetMode="External"/><Relationship Id="rId2045" Type="http://schemas.openxmlformats.org/officeDocument/2006/relationships/hyperlink" Target="https://www.nj.gov/cgi-bin/education/csg/15/csg1a.pl?string=NK-12K-123500plus&amp;maxhits=1000" TargetMode="External"/><Relationship Id="rId571" Type="http://schemas.openxmlformats.org/officeDocument/2006/relationships/hyperlink" Target="https://www.nj.gov/cgi-bin/education/csg/15/csg1a.pl?string=LK-12K-120-1800&amp;maxhits=1000" TargetMode="External"/><Relationship Id="rId669" Type="http://schemas.openxmlformats.org/officeDocument/2006/relationships/hyperlink" Target="https://www.nj.gov/cgi-bin/education/csg/14/csg1a.pl?string=AK-6K-6&amp;maxhits=1000" TargetMode="External"/><Relationship Id="rId876" Type="http://schemas.openxmlformats.org/officeDocument/2006/relationships/hyperlink" Target="https://www.nj.gov/cgi-bin/education/csg/15/csg1a.pl?string=NK-12K-123500plus&amp;maxhits=1000" TargetMode="External"/><Relationship Id="rId1299" Type="http://schemas.openxmlformats.org/officeDocument/2006/relationships/hyperlink" Target="https://www.nj.gov/cgi-bin/education/csg/15/csg1a.pl?string=DK-8K-8401-750&amp;maxhits=1000" TargetMode="External"/><Relationship Id="rId2252" Type="http://schemas.openxmlformats.org/officeDocument/2006/relationships/hyperlink" Target="https://www.nj.gov/cgi-bin/education/csg/15/csg1a.pl?string=IK-12K-80-400&amp;maxhits=1000" TargetMode="External"/><Relationship Id="rId224" Type="http://schemas.openxmlformats.org/officeDocument/2006/relationships/hyperlink" Target="https://www.nj.gov/cgi-bin/education/csg/15/csg1a.pl?string=JK-12K-8401-750&amp;maxhits=1000" TargetMode="External"/><Relationship Id="rId431" Type="http://schemas.openxmlformats.org/officeDocument/2006/relationships/hyperlink" Target="https://www.nj.gov/cgi-bin/education/csg/15/csg1a.pl?string=CK-8K-80-400&amp;maxhits=1000" TargetMode="External"/><Relationship Id="rId529" Type="http://schemas.openxmlformats.org/officeDocument/2006/relationships/hyperlink" Target="https://www.nj.gov/cgi-bin/education/csg/15/csg1a.pl?string=GG9-127-129-12&amp;maxhits=1000" TargetMode="External"/><Relationship Id="rId736" Type="http://schemas.openxmlformats.org/officeDocument/2006/relationships/hyperlink" Target="https://www.nj.gov/cgi-bin/education/csg/17/csg1a.pl?string=OCHARTER&amp;maxhits=1000" TargetMode="External"/><Relationship Id="rId1061" Type="http://schemas.openxmlformats.org/officeDocument/2006/relationships/hyperlink" Target="https://www.nj.gov/cgi-bin/education/csg/15/csg1a.pl?string=OCHARTER&amp;maxhits=1000" TargetMode="External"/><Relationship Id="rId1159" Type="http://schemas.openxmlformats.org/officeDocument/2006/relationships/hyperlink" Target="https://www.nj.gov/cgi-bin/education/csg/15/csg1a.pl?string=DK-8K-8401-750&amp;maxhits=1000" TargetMode="External"/><Relationship Id="rId1366" Type="http://schemas.openxmlformats.org/officeDocument/2006/relationships/hyperlink" Target="https://www.nj.gov/cgi-bin/education/csg/15/csg1a.pl?string=OCHARTER&amp;maxhits=1000" TargetMode="External"/><Relationship Id="rId2112" Type="http://schemas.openxmlformats.org/officeDocument/2006/relationships/hyperlink" Target="https://www.nj.gov/cgi-bin/education/csg/15/csg1a.pl?string=LK-12K-120-1800&amp;maxhits=1000" TargetMode="External"/><Relationship Id="rId2417" Type="http://schemas.openxmlformats.org/officeDocument/2006/relationships/hyperlink" Target="https://www.nj.gov/cgi-bin/education/csg/17/csg1a.pl?string=JK-12K-8401-750&amp;maxhits=1000" TargetMode="External"/><Relationship Id="rId943" Type="http://schemas.openxmlformats.org/officeDocument/2006/relationships/hyperlink" Target="https://www.nj.gov/cgi-bin/education/csg/15/csg1a.pl?string=MK-12K-121800-3500&amp;maxhits=1000" TargetMode="External"/><Relationship Id="rId1019" Type="http://schemas.openxmlformats.org/officeDocument/2006/relationships/hyperlink" Target="https://www.nj.gov/cgi-bin/education/csg/15/csg1a.pl?string=GG9-127-129-12&amp;maxhits=1000" TargetMode="External"/><Relationship Id="rId1573" Type="http://schemas.openxmlformats.org/officeDocument/2006/relationships/hyperlink" Target="https://www.nj.gov/cgi-bin/education/csg/17/csg1a.pl?string=MK-12K-121800-3500&amp;maxhits=1000" TargetMode="External"/><Relationship Id="rId1780" Type="http://schemas.openxmlformats.org/officeDocument/2006/relationships/hyperlink" Target="https://www.nj.gov/cgi-bin/education/csg/15/csg1a.pl?string=MK-12K-121800-3500&amp;maxhits=1000" TargetMode="External"/><Relationship Id="rId1878" Type="http://schemas.openxmlformats.org/officeDocument/2006/relationships/hyperlink" Target="https://www.nj.gov/cgi-bin/education/csg/15/csg1a.pl?string=DK-8K-8401-750&amp;maxhits=1000" TargetMode="External"/><Relationship Id="rId72" Type="http://schemas.openxmlformats.org/officeDocument/2006/relationships/hyperlink" Target="https://www.nj.gov/cgi-bin/education/csg/15/csg1a.pl?string=GG9-127-129-12&amp;maxhits=1000" TargetMode="External"/><Relationship Id="rId803" Type="http://schemas.openxmlformats.org/officeDocument/2006/relationships/hyperlink" Target="https://www.nj.gov/cgi-bin/education/csg/19/csg1a.pl?string=NK-12K-123500plus&amp;maxhits=1000" TargetMode="External"/><Relationship Id="rId1226" Type="http://schemas.openxmlformats.org/officeDocument/2006/relationships/hyperlink" Target="https://www.nj.gov/cgi-bin/education/csg/15/csg1a.pl?string=LK-12K-120-1800&amp;maxhits=1000" TargetMode="External"/><Relationship Id="rId1433" Type="http://schemas.openxmlformats.org/officeDocument/2006/relationships/hyperlink" Target="https://www.nj.gov/cgi-bin/education/csg/15/csg1a.pl?string=EK-8K-8751plus&amp;maxhits=1000" TargetMode="External"/><Relationship Id="rId1640" Type="http://schemas.openxmlformats.org/officeDocument/2006/relationships/hyperlink" Target="https://www.nj.gov/cgi-bin/education/csg/19/csg1a.pl?string=JK-12K-8401-750&amp;maxhits=1000" TargetMode="External"/><Relationship Id="rId1738" Type="http://schemas.openxmlformats.org/officeDocument/2006/relationships/hyperlink" Target="https://www.nj.gov/cgi-bin/education/csg/15/csg1a.pl?string=GG9-127-129-12&amp;maxhits=1000" TargetMode="External"/><Relationship Id="rId1500" Type="http://schemas.openxmlformats.org/officeDocument/2006/relationships/hyperlink" Target="https://www.nj.gov/cgi-bin/education/csg/14/csg1a.pl?string=MK-12K-121800-3500&amp;maxhits=1000" TargetMode="External"/><Relationship Id="rId1945" Type="http://schemas.openxmlformats.org/officeDocument/2006/relationships/hyperlink" Target="https://www.nj.gov/cgi-bin/education/csg/15/csg1a.pl?string=AK-6K-6&amp;maxhits=1000" TargetMode="External"/><Relationship Id="rId1805" Type="http://schemas.openxmlformats.org/officeDocument/2006/relationships/hyperlink" Target="https://www.nj.gov/cgi-bin/education/csg/15/csg1a.pl?string=OCHARTER&amp;maxhits=1000" TargetMode="External"/><Relationship Id="rId179" Type="http://schemas.openxmlformats.org/officeDocument/2006/relationships/hyperlink" Target="https://www.nj.gov/cgi-bin/education/csg/15/csg1a.pl?string=HK-12K-6&amp;maxhits=1000" TargetMode="External"/><Relationship Id="rId386" Type="http://schemas.openxmlformats.org/officeDocument/2006/relationships/hyperlink" Target="https://www.nj.gov/cgi-bin/education/csg/15/csg1a.pl?string=JK-12K-8401-750&amp;maxhits=1000" TargetMode="External"/><Relationship Id="rId593" Type="http://schemas.openxmlformats.org/officeDocument/2006/relationships/hyperlink" Target="https://www.nj.gov/cgi-bin/education/csg/15/csg1a.pl?string=FG7-127-129-12&amp;maxhits=1000" TargetMode="External"/><Relationship Id="rId2067" Type="http://schemas.openxmlformats.org/officeDocument/2006/relationships/hyperlink" Target="https://www.nj.gov/cgi-bin/education/csg/15/csg1a.pl?string=CK-8K-80-400&amp;maxhits=1000" TargetMode="External"/><Relationship Id="rId2274" Type="http://schemas.openxmlformats.org/officeDocument/2006/relationships/hyperlink" Target="https://www.nj.gov/cgi-bin/education/csg/15/csg1a.pl?string=MK-12K-121800-3500&amp;maxhits=1000" TargetMode="External"/><Relationship Id="rId2481" Type="http://schemas.openxmlformats.org/officeDocument/2006/relationships/hyperlink" Target="https://www.nj.gov/cgi-bin/education/csg/19/csg1a.pl?string=LK-12K-120-1800&amp;maxhits=1000" TargetMode="External"/><Relationship Id="rId246" Type="http://schemas.openxmlformats.org/officeDocument/2006/relationships/hyperlink" Target="https://www.nj.gov/cgi-bin/education/csg/15/csg1a.pl?string=OCHARTER&amp;maxhits=1000" TargetMode="External"/><Relationship Id="rId453" Type="http://schemas.openxmlformats.org/officeDocument/2006/relationships/hyperlink" Target="https://www.nj.gov/cgi-bin/education/csg/15/csg1a.pl?string=DK-8K-8401-750&amp;maxhits=1000" TargetMode="External"/><Relationship Id="rId660" Type="http://schemas.openxmlformats.org/officeDocument/2006/relationships/hyperlink" Target="https://www.nj.gov/cgi-bin/education/csg/14/csg1a.pl?string=EK-8K-8751plus&amp;maxhits=1000" TargetMode="External"/><Relationship Id="rId898" Type="http://schemas.openxmlformats.org/officeDocument/2006/relationships/hyperlink" Target="https://www.nj.gov/cgi-bin/education/csg/15/csg1a.pl?string=LK-12K-120-1800&amp;maxhits=1000" TargetMode="External"/><Relationship Id="rId1083" Type="http://schemas.openxmlformats.org/officeDocument/2006/relationships/hyperlink" Target="https://www.nj.gov/cgi-bin/education/csg/15/csg1a.pl?string=OCHARTER&amp;maxhits=1000" TargetMode="External"/><Relationship Id="rId1290" Type="http://schemas.openxmlformats.org/officeDocument/2006/relationships/hyperlink" Target="https://www.nj.gov/cgi-bin/education/csg/15/csg1a.pl?string=GG9-127-129-12&amp;maxhits=1000" TargetMode="External"/><Relationship Id="rId2134" Type="http://schemas.openxmlformats.org/officeDocument/2006/relationships/hyperlink" Target="https://www.nj.gov/cgi-bin/education/csg/15/csg1a.pl?string=IK-12K-80-400&amp;maxhits=1000" TargetMode="External"/><Relationship Id="rId2341" Type="http://schemas.openxmlformats.org/officeDocument/2006/relationships/hyperlink" Target="https://www.nj.gov/cgi-bin/education/csg/17/csg1a.pl?string=OCHARTER&amp;maxhits=1000" TargetMode="External"/><Relationship Id="rId106" Type="http://schemas.openxmlformats.org/officeDocument/2006/relationships/hyperlink" Target="https://www.nj.gov/cgi-bin/education/csg/15/csg1a.pl?string=IK-12K-80-400&amp;maxhits=1000" TargetMode="External"/><Relationship Id="rId313" Type="http://schemas.openxmlformats.org/officeDocument/2006/relationships/hyperlink" Target="https://www.nj.gov/cgi-bin/education/csg/15/csg1a.pl?string=MK-12K-121800-3500&amp;maxhits=1000" TargetMode="External"/><Relationship Id="rId758" Type="http://schemas.openxmlformats.org/officeDocument/2006/relationships/hyperlink" Target="https://www.nj.gov/cgi-bin/education/csg/17/csg1a.pl?string=OCHARTER&amp;maxhits=1000" TargetMode="External"/><Relationship Id="rId965" Type="http://schemas.openxmlformats.org/officeDocument/2006/relationships/hyperlink" Target="https://www.nj.gov/cgi-bin/education/csg/15/csg1a.pl?string=OCHARTER&amp;maxhits=1000" TargetMode="External"/><Relationship Id="rId1150" Type="http://schemas.openxmlformats.org/officeDocument/2006/relationships/hyperlink" Target="https://www.nj.gov/cgi-bin/education/csg/15/csg1a.pl?string=NK-12K-123500plus&amp;maxhits=1000" TargetMode="External"/><Relationship Id="rId1388" Type="http://schemas.openxmlformats.org/officeDocument/2006/relationships/hyperlink" Target="https://www.nj.gov/cgi-bin/education/csg/15/csg1a.pl?string=IK-12K-80-400&amp;maxhits=1000" TargetMode="External"/><Relationship Id="rId1595" Type="http://schemas.openxmlformats.org/officeDocument/2006/relationships/hyperlink" Target="https://www.nj.gov/cgi-bin/education/csg/19/csg1a.pl?string=GG9-127-129-12&amp;maxhits=1000" TargetMode="External"/><Relationship Id="rId2439" Type="http://schemas.openxmlformats.org/officeDocument/2006/relationships/hyperlink" Target="https://www.nj.gov/cgi-bin/education/csg/19/csg1a.pl?string=NK-12K-123500plus&amp;maxhits=1000" TargetMode="External"/><Relationship Id="rId94" Type="http://schemas.openxmlformats.org/officeDocument/2006/relationships/hyperlink" Target="https://www.nj.gov/cgi-bin/education/csg/15/csg1a.pl?string=IK-12K-80-400&amp;maxhits=1000" TargetMode="External"/><Relationship Id="rId520" Type="http://schemas.openxmlformats.org/officeDocument/2006/relationships/hyperlink" Target="https://www.nj.gov/cgi-bin/education/csg/15/csg1a.pl?string=NK-12K-123500plus&amp;maxhits=1000" TargetMode="External"/><Relationship Id="rId618" Type="http://schemas.openxmlformats.org/officeDocument/2006/relationships/hyperlink" Target="https://www.nj.gov/cgi-bin/education/csg/15/csg1a.pl?string=MK-12K-121800-3500&amp;maxhits=1000" TargetMode="External"/><Relationship Id="rId825" Type="http://schemas.openxmlformats.org/officeDocument/2006/relationships/hyperlink" Target="https://www.nj.gov/cgi-bin/education/csg/19/csg1a.pl?string=LK-12K-120-1800&amp;maxhits=1000" TargetMode="External"/><Relationship Id="rId1248" Type="http://schemas.openxmlformats.org/officeDocument/2006/relationships/hyperlink" Target="https://www.nj.gov/cgi-bin/education/csg/15/csg1a.pl?string=EK-8K-8751plus&amp;maxhits=1000" TargetMode="External"/><Relationship Id="rId1455" Type="http://schemas.openxmlformats.org/officeDocument/2006/relationships/hyperlink" Target="https://www.nj.gov/cgi-bin/education/csg/15/csg1a.pl?string=OCHARTER&amp;maxhits=1000" TargetMode="External"/><Relationship Id="rId1662" Type="http://schemas.openxmlformats.org/officeDocument/2006/relationships/hyperlink" Target="https://www.nj.gov/cgi-bin/education/csg/15/csg1a.pl?string=MK-12K-121800-3500&amp;maxhits=1000" TargetMode="External"/><Relationship Id="rId2201" Type="http://schemas.openxmlformats.org/officeDocument/2006/relationships/hyperlink" Target="https://www.nj.gov/cgi-bin/education/csg/15/csg1a.pl?string=NK-12K-123500plus&amp;maxhits=1000" TargetMode="External"/><Relationship Id="rId1010" Type="http://schemas.openxmlformats.org/officeDocument/2006/relationships/hyperlink" Target="https://www.nj.gov/cgi-bin/education/csg/15/csg1a.pl?string=MK-12K-121800-3500&amp;maxhits=1000" TargetMode="External"/><Relationship Id="rId1108" Type="http://schemas.openxmlformats.org/officeDocument/2006/relationships/hyperlink" Target="https://www.nj.gov/cgi-bin/education/csg/15/csg1a.pl?string=NK-12K-123500plus&amp;maxhits=1000" TargetMode="External"/><Relationship Id="rId1315" Type="http://schemas.openxmlformats.org/officeDocument/2006/relationships/hyperlink" Target="https://www.nj.gov/cgi-bin/education/csg/15/csg1a.pl?string=EK-8K-8751plus&amp;maxhits=1000" TargetMode="External"/><Relationship Id="rId1967" Type="http://schemas.openxmlformats.org/officeDocument/2006/relationships/hyperlink" Target="https://www.nj.gov/cgi-bin/education/csg/15/csg1a.pl?string=MK-12K-121800-3500&amp;maxhits=1000" TargetMode="External"/><Relationship Id="rId1522" Type="http://schemas.openxmlformats.org/officeDocument/2006/relationships/hyperlink" Target="https://www.nj.gov/cgi-bin/education/csg/17/csg1a.pl?string=OCHARTER&amp;maxhits=1000" TargetMode="External"/><Relationship Id="rId21" Type="http://schemas.openxmlformats.org/officeDocument/2006/relationships/hyperlink" Target="https://www.nj.gov/cgi-bin/education/csg/15/csg1a.pl?string=EK-8K-8751plus&amp;maxhits=1000" TargetMode="External"/><Relationship Id="rId2089" Type="http://schemas.openxmlformats.org/officeDocument/2006/relationships/hyperlink" Target="https://www.nj.gov/cgi-bin/education/csg/15/csg1a.pl?string=GG9-127-129-12&amp;maxhits=1000" TargetMode="External"/><Relationship Id="rId2296" Type="http://schemas.openxmlformats.org/officeDocument/2006/relationships/hyperlink" Target="https://www.nj.gov/cgi-bin/education/csg/15/csg1a.pl?string=KK-12K-8751plus&amp;maxhits=1000" TargetMode="External"/><Relationship Id="rId268" Type="http://schemas.openxmlformats.org/officeDocument/2006/relationships/hyperlink" Target="https://www.nj.gov/cgi-bin/education/csg/15/csg1a.pl?string=OCHARTER&amp;maxhits=1000" TargetMode="External"/><Relationship Id="rId475" Type="http://schemas.openxmlformats.org/officeDocument/2006/relationships/hyperlink" Target="https://www.nj.gov/cgi-bin/education/csg/15/csg1a.pl?string=GG9-127-129-12&amp;maxhits=1000" TargetMode="External"/><Relationship Id="rId682" Type="http://schemas.openxmlformats.org/officeDocument/2006/relationships/hyperlink" Target="https://www.nj.gov/cgi-bin/education/csg/17/csg1a.pl?string=JK-12K-8401-750&amp;maxhits=1000" TargetMode="External"/><Relationship Id="rId2156" Type="http://schemas.openxmlformats.org/officeDocument/2006/relationships/hyperlink" Target="https://www.nj.gov/cgi-bin/education/csg/15/csg1a.pl?string=AK-6K-6&amp;maxhits=1000" TargetMode="External"/><Relationship Id="rId2363" Type="http://schemas.openxmlformats.org/officeDocument/2006/relationships/hyperlink" Target="https://www.nj.gov/cgi-bin/education/csg/17/csg1a.pl?string=OCHARTER&amp;maxhits=1000" TargetMode="External"/><Relationship Id="rId128" Type="http://schemas.openxmlformats.org/officeDocument/2006/relationships/hyperlink" Target="https://www.nj.gov/cgi-bin/education/csg/15/csg1a.pl?string=EK-8K-8751plus&amp;maxhits=1000" TargetMode="External"/><Relationship Id="rId335" Type="http://schemas.openxmlformats.org/officeDocument/2006/relationships/hyperlink" Target="https://www.nj.gov/cgi-bin/education/csg/15/csg1a.pl?string=CK-8K-80-400&amp;maxhits=1000" TargetMode="External"/><Relationship Id="rId542" Type="http://schemas.openxmlformats.org/officeDocument/2006/relationships/hyperlink" Target="https://www.nj.gov/cgi-bin/education/csg/15/csg1a.pl?string=EK-8K-8751plus&amp;maxhits=1000" TargetMode="External"/><Relationship Id="rId1172" Type="http://schemas.openxmlformats.org/officeDocument/2006/relationships/hyperlink" Target="https://www.nj.gov/cgi-bin/education/csg/15/csg1a.pl?string=CK-8K-80-400&amp;maxhits=1000" TargetMode="External"/><Relationship Id="rId2016" Type="http://schemas.openxmlformats.org/officeDocument/2006/relationships/hyperlink" Target="https://www.nj.gov/cgi-bin/education/csg/15/csg1a.pl?string=NK-12K-123500plus&amp;maxhits=1000" TargetMode="External"/><Relationship Id="rId2223" Type="http://schemas.openxmlformats.org/officeDocument/2006/relationships/hyperlink" Target="https://www.nj.gov/cgi-bin/education/csg/15/csg1a.pl?string=OCHARTER&amp;maxhits=1000" TargetMode="External"/><Relationship Id="rId2430" Type="http://schemas.openxmlformats.org/officeDocument/2006/relationships/hyperlink" Target="https://www.nj.gov/cgi-bin/education/csg/19/csg1a.pl?string=AK-6K-6&amp;maxhits=1000" TargetMode="External"/><Relationship Id="rId402" Type="http://schemas.openxmlformats.org/officeDocument/2006/relationships/hyperlink" Target="https://www.nj.gov/cgi-bin/education/csg/15/csg1a.pl?string=AK-6K-6&amp;maxhits=1000" TargetMode="External"/><Relationship Id="rId1032" Type="http://schemas.openxmlformats.org/officeDocument/2006/relationships/hyperlink" Target="https://www.nj.gov/cgi-bin/education/csg/15/csg1a.pl?string=MK-12K-121800-3500&amp;maxhits=1000" TargetMode="External"/><Relationship Id="rId1989" Type="http://schemas.openxmlformats.org/officeDocument/2006/relationships/hyperlink" Target="https://www.nj.gov/cgi-bin/education/csg/15/csg1a.pl?string=IK-12K-80-400&amp;maxhits=1000" TargetMode="External"/><Relationship Id="rId1849" Type="http://schemas.openxmlformats.org/officeDocument/2006/relationships/hyperlink" Target="https://www.nj.gov/cgi-bin/education/csg/15/csg1a.pl?string=EK-8K-8751plus&amp;maxhits=1000" TargetMode="External"/><Relationship Id="rId192" Type="http://schemas.openxmlformats.org/officeDocument/2006/relationships/hyperlink" Target="https://www.nj.gov/cgi-bin/education/csg/15/csg1a.pl?string=EK-8K-8751plus&amp;maxhits=1000" TargetMode="External"/><Relationship Id="rId1709" Type="http://schemas.openxmlformats.org/officeDocument/2006/relationships/hyperlink" Target="https://www.nj.gov/cgi-bin/education/csg/15/csg1a.pl?string=MK-12K-121800-3500&amp;maxhits=1000" TargetMode="External"/><Relationship Id="rId1916" Type="http://schemas.openxmlformats.org/officeDocument/2006/relationships/hyperlink" Target="https://www.nj.gov/cgi-bin/education/csg/15/csg1a.pl?string=AK-6K-6&amp;maxhits=1000" TargetMode="External"/><Relationship Id="rId2080" Type="http://schemas.openxmlformats.org/officeDocument/2006/relationships/hyperlink" Target="https://www.nj.gov/cgi-bin/education/csg/15/csg1a.pl?string=NK-12K-123500plus&amp;maxhits=1000" TargetMode="External"/><Relationship Id="rId869" Type="http://schemas.openxmlformats.org/officeDocument/2006/relationships/hyperlink" Target="https://www.nj.gov/cgi-bin/education/csg/15/csg1a.pl?string=EK-8K-8751plus&amp;maxhits=1000" TargetMode="External"/><Relationship Id="rId1499" Type="http://schemas.openxmlformats.org/officeDocument/2006/relationships/hyperlink" Target="https://www.nj.gov/cgi-bin/education/csg/14/csg1a.pl?string=MK-12K-121800-3500&amp;maxhits=1000" TargetMode="External"/><Relationship Id="rId729" Type="http://schemas.openxmlformats.org/officeDocument/2006/relationships/hyperlink" Target="https://www.nj.gov/cgi-bin/education/csg/17/csg1a.pl?string=OCHARTER&amp;maxhits=1000" TargetMode="External"/><Relationship Id="rId1359" Type="http://schemas.openxmlformats.org/officeDocument/2006/relationships/hyperlink" Target="https://www.nj.gov/cgi-bin/education/csg/15/csg1a.pl?string=DK-8K-8401-750&amp;maxhits=1000" TargetMode="External"/><Relationship Id="rId936" Type="http://schemas.openxmlformats.org/officeDocument/2006/relationships/hyperlink" Target="https://www.nj.gov/cgi-bin/education/csg/15/csg1a.pl?string=LK-12K-120-1800&amp;maxhits=1000" TargetMode="External"/><Relationship Id="rId1219" Type="http://schemas.openxmlformats.org/officeDocument/2006/relationships/hyperlink" Target="https://www.nj.gov/cgi-bin/education/csg/15/csg1a.pl?string=NK-12K-123500plus&amp;maxhits=1000" TargetMode="External"/><Relationship Id="rId1566" Type="http://schemas.openxmlformats.org/officeDocument/2006/relationships/hyperlink" Target="https://www.nj.gov/cgi-bin/education/csg/17/csg1a.pl?string=OCHARTER&amp;maxhits=1000" TargetMode="External"/><Relationship Id="rId1773" Type="http://schemas.openxmlformats.org/officeDocument/2006/relationships/hyperlink" Target="https://www.nj.gov/cgi-bin/education/csg/15/csg1a.pl?string=KK-12K-8751plus&amp;maxhits=1000" TargetMode="External"/><Relationship Id="rId1980" Type="http://schemas.openxmlformats.org/officeDocument/2006/relationships/hyperlink" Target="https://www.nj.gov/cgi-bin/education/csg/15/csg1a.pl?string=OCHARTER&amp;maxhits=1000" TargetMode="External"/><Relationship Id="rId65" Type="http://schemas.openxmlformats.org/officeDocument/2006/relationships/hyperlink" Target="https://www.nj.gov/cgi-bin/education/csg/15/csg1a.pl?string=KK-12K-8751plus&amp;maxhits=1000" TargetMode="External"/><Relationship Id="rId1426" Type="http://schemas.openxmlformats.org/officeDocument/2006/relationships/hyperlink" Target="https://www.nj.gov/cgi-bin/education/csg/15/csg1a.pl?string=CK-8K-80-400&amp;maxhits=1000" TargetMode="External"/><Relationship Id="rId1633" Type="http://schemas.openxmlformats.org/officeDocument/2006/relationships/hyperlink" Target="https://www.nj.gov/cgi-bin/education/csg/19/csg1a.pl?string=NK-12K-123500plus&amp;maxhits=1000" TargetMode="External"/><Relationship Id="rId1840" Type="http://schemas.openxmlformats.org/officeDocument/2006/relationships/hyperlink" Target="https://www.nj.gov/cgi-bin/education/csg/15/csg1a.pl?string=IK-12K-80-400&amp;maxhits=1000" TargetMode="External"/><Relationship Id="rId1700" Type="http://schemas.openxmlformats.org/officeDocument/2006/relationships/hyperlink" Target="https://www.nj.gov/cgi-bin/education/csg/15/csg1a.pl?string=LK-12K-120-1800&amp;maxhits=1000" TargetMode="External"/><Relationship Id="rId379" Type="http://schemas.openxmlformats.org/officeDocument/2006/relationships/hyperlink" Target="https://www.nj.gov/cgi-bin/education/csg/15/csg1a.pl?string=OCHARTER&amp;maxhits=1000" TargetMode="External"/><Relationship Id="rId586" Type="http://schemas.openxmlformats.org/officeDocument/2006/relationships/hyperlink" Target="https://www.nj.gov/cgi-bin/education/csg/15/csg1a.pl?string=AK-6K-6&amp;maxhits=1000" TargetMode="External"/><Relationship Id="rId793" Type="http://schemas.openxmlformats.org/officeDocument/2006/relationships/hyperlink" Target="https://www.nj.gov/cgi-bin/education/csg/19/csg1a.pl?string=NK-12K-123500plus&amp;maxhits=1000" TargetMode="External"/><Relationship Id="rId2267" Type="http://schemas.openxmlformats.org/officeDocument/2006/relationships/hyperlink" Target="https://www.nj.gov/cgi-bin/education/csg/15/csg1a.pl?string=NK-12K-123500plus&amp;maxhits=1000" TargetMode="External"/><Relationship Id="rId2474" Type="http://schemas.openxmlformats.org/officeDocument/2006/relationships/hyperlink" Target="https://www.nj.gov/cgi-bin/education/csg/19/csg1a.pl?string=EK-8K-8751plus&amp;maxhits=1000" TargetMode="External"/><Relationship Id="rId239" Type="http://schemas.openxmlformats.org/officeDocument/2006/relationships/hyperlink" Target="https://www.nj.gov/cgi-bin/education/csg/15/csg1a.pl?string=OCHARTER&amp;maxhits=1000" TargetMode="External"/><Relationship Id="rId446" Type="http://schemas.openxmlformats.org/officeDocument/2006/relationships/hyperlink" Target="https://www.nj.gov/cgi-bin/education/csg/15/csg1a.pl?string=DK-8K-8401-750&amp;maxhits=1000" TargetMode="External"/><Relationship Id="rId653" Type="http://schemas.openxmlformats.org/officeDocument/2006/relationships/hyperlink" Target="https://www.nj.gov/cgi-bin/education/csg/15/csg1a.pl?string=QCOUNTYVOC&amp;maxhits=1000" TargetMode="External"/><Relationship Id="rId1076" Type="http://schemas.openxmlformats.org/officeDocument/2006/relationships/hyperlink" Target="https://www.nj.gov/cgi-bin/education/csg/15/csg1a.pl?string=OCHARTER&amp;maxhits=1000" TargetMode="External"/><Relationship Id="rId1283" Type="http://schemas.openxmlformats.org/officeDocument/2006/relationships/hyperlink" Target="https://www.nj.gov/cgi-bin/education/csg/15/csg1a.pl?string=JK-12K-8401-750&amp;maxhits=1000" TargetMode="External"/><Relationship Id="rId1490" Type="http://schemas.openxmlformats.org/officeDocument/2006/relationships/hyperlink" Target="https://www.nj.gov/cgi-bin/education/csg/14/csg1a.pl?string=JK-12K-8401-750&amp;maxhits=1000" TargetMode="External"/><Relationship Id="rId2127" Type="http://schemas.openxmlformats.org/officeDocument/2006/relationships/hyperlink" Target="https://www.nj.gov/cgi-bin/education/csg/15/csg1a.pl?string=DK-8K-8401-750&amp;maxhits=1000" TargetMode="External"/><Relationship Id="rId2334" Type="http://schemas.openxmlformats.org/officeDocument/2006/relationships/hyperlink" Target="https://www.nj.gov/cgi-bin/education/csg/17/csg1a.pl?string=OCHARTER&amp;maxhits=1000" TargetMode="External"/><Relationship Id="rId306" Type="http://schemas.openxmlformats.org/officeDocument/2006/relationships/hyperlink" Target="https://www.nj.gov/cgi-bin/education/csg/15/csg1a.pl?string=OCHARTER&amp;maxhits=1000" TargetMode="External"/><Relationship Id="rId860" Type="http://schemas.openxmlformats.org/officeDocument/2006/relationships/hyperlink" Target="https://www.nj.gov/cgi-bin/education/csg/15/csg1a.pl?string=MK-12K-121800-3500&amp;maxhits=1000" TargetMode="External"/><Relationship Id="rId1143" Type="http://schemas.openxmlformats.org/officeDocument/2006/relationships/hyperlink" Target="https://www.nj.gov/cgi-bin/education/csg/15/csg1a.pl?string=QCOUNTYVOC&amp;maxhits=1000" TargetMode="External"/><Relationship Id="rId513" Type="http://schemas.openxmlformats.org/officeDocument/2006/relationships/hyperlink" Target="https://www.nj.gov/cgi-bin/education/csg/15/csg1a.pl?string=FG7-127-129-12&amp;maxhits=1000" TargetMode="External"/><Relationship Id="rId720" Type="http://schemas.openxmlformats.org/officeDocument/2006/relationships/hyperlink" Target="https://www.nj.gov/cgi-bin/education/csg/17/csg1a.pl?string=OCHARTER&amp;maxhits=1000" TargetMode="External"/><Relationship Id="rId1350" Type="http://schemas.openxmlformats.org/officeDocument/2006/relationships/hyperlink" Target="https://www.nj.gov/cgi-bin/education/csg/15/csg1a.pl?string=JK-12K-8401-750&amp;maxhits=1000" TargetMode="External"/><Relationship Id="rId2401" Type="http://schemas.openxmlformats.org/officeDocument/2006/relationships/hyperlink" Target="https://www.nj.gov/cgi-bin/education/csg/17/csg1a.pl?string=MK-12K-121800-3500&amp;maxhits=1000" TargetMode="External"/><Relationship Id="rId1003" Type="http://schemas.openxmlformats.org/officeDocument/2006/relationships/hyperlink" Target="https://www.nj.gov/cgi-bin/education/csg/15/csg1a.pl?string=MK-12K-121800-3500&amp;maxhits=1000" TargetMode="External"/><Relationship Id="rId1210" Type="http://schemas.openxmlformats.org/officeDocument/2006/relationships/hyperlink" Target="https://www.nj.gov/cgi-bin/education/csg/15/csg1a.pl?string=JK-12K-8401-750&amp;maxhits=1000" TargetMode="External"/><Relationship Id="rId2191" Type="http://schemas.openxmlformats.org/officeDocument/2006/relationships/hyperlink" Target="https://www.nj.gov/cgi-bin/education/csg/15/csg1a.pl?string=QCOUNTYVOC&amp;maxhits=1000" TargetMode="External"/><Relationship Id="rId163" Type="http://schemas.openxmlformats.org/officeDocument/2006/relationships/hyperlink" Target="https://www.nj.gov/cgi-bin/education/csg/15/csg1a.pl?string=NK-12K-123500plus&amp;maxhits=1000" TargetMode="External"/><Relationship Id="rId370" Type="http://schemas.openxmlformats.org/officeDocument/2006/relationships/hyperlink" Target="https://www.nj.gov/cgi-bin/education/csg/15/csg1a.pl?string=NK-12K-123500plus&amp;maxhits=1000" TargetMode="External"/><Relationship Id="rId2051" Type="http://schemas.openxmlformats.org/officeDocument/2006/relationships/hyperlink" Target="https://www.nj.gov/cgi-bin/education/csg/15/csg1a.pl?string=NK-12K-123500plus&amp;maxhits=1000" TargetMode="External"/><Relationship Id="rId230" Type="http://schemas.openxmlformats.org/officeDocument/2006/relationships/hyperlink" Target="https://www.nj.gov/cgi-bin/education/csg/15/csg1a.pl?string=OCHARTER&amp;maxhits=1000" TargetMode="External"/><Relationship Id="rId1677" Type="http://schemas.openxmlformats.org/officeDocument/2006/relationships/hyperlink" Target="https://www.nj.gov/cgi-bin/education/csg/15/csg1a.pl?string=EK-8K-8751plus&amp;maxhits=1000" TargetMode="External"/><Relationship Id="rId1884" Type="http://schemas.openxmlformats.org/officeDocument/2006/relationships/hyperlink" Target="https://www.nj.gov/cgi-bin/education/csg/15/csg1a.pl?string=EK-8K-8751plus&amp;maxhits=1000" TargetMode="External"/><Relationship Id="rId907" Type="http://schemas.openxmlformats.org/officeDocument/2006/relationships/hyperlink" Target="https://www.nj.gov/cgi-bin/education/csg/15/csg1a.pl?string=NK-12K-123500plus&amp;maxhits=1000" TargetMode="External"/><Relationship Id="rId1537" Type="http://schemas.openxmlformats.org/officeDocument/2006/relationships/hyperlink" Target="https://www.nj.gov/cgi-bin/education/csg/17/csg1a.pl?string=OCHARTER&amp;maxhits=1000" TargetMode="External"/><Relationship Id="rId1744" Type="http://schemas.openxmlformats.org/officeDocument/2006/relationships/hyperlink" Target="https://www.nj.gov/cgi-bin/education/csg/15/csg1a.pl?string=AK-6K-6&amp;maxhits=1000" TargetMode="External"/><Relationship Id="rId1951" Type="http://schemas.openxmlformats.org/officeDocument/2006/relationships/hyperlink" Target="https://www.nj.gov/cgi-bin/education/csg/15/csg1a.pl?string=LK-12K-120-1800&amp;maxhits=1000" TargetMode="External"/><Relationship Id="rId36" Type="http://schemas.openxmlformats.org/officeDocument/2006/relationships/hyperlink" Target="https://www.nj.gov/cgi-bin/education/csg/15/csg1a.pl?string=MK-12K-121800-3500&amp;maxhits=1000" TargetMode="External"/><Relationship Id="rId1604" Type="http://schemas.openxmlformats.org/officeDocument/2006/relationships/hyperlink" Target="https://www.nj.gov/cgi-bin/education/csg/19/csg1a.pl?string=DK-8K-8401-750&amp;maxhits=1000" TargetMode="External"/><Relationship Id="rId1811" Type="http://schemas.openxmlformats.org/officeDocument/2006/relationships/hyperlink" Target="https://www.nj.gov/cgi-bin/education/csg/15/csg1a.pl?string=GG9-127-129-12&amp;maxhits=1000" TargetMode="External"/><Relationship Id="rId697" Type="http://schemas.openxmlformats.org/officeDocument/2006/relationships/hyperlink" Target="https://www.nj.gov/cgi-bin/education/csg/17/csg1a.pl?string=OCHARTER&amp;maxhits=1000" TargetMode="External"/><Relationship Id="rId2378" Type="http://schemas.openxmlformats.org/officeDocument/2006/relationships/hyperlink" Target="https://www.nj.gov/cgi-bin/education/csg/17/csg1a.pl?string=LK-12K-120-1800&amp;maxhits=1000" TargetMode="External"/><Relationship Id="rId1187" Type="http://schemas.openxmlformats.org/officeDocument/2006/relationships/hyperlink" Target="https://www.nj.gov/cgi-bin/education/csg/15/csg1a.pl?string=NK-12K-123500plus&amp;maxhits=1000" TargetMode="External"/><Relationship Id="rId557" Type="http://schemas.openxmlformats.org/officeDocument/2006/relationships/hyperlink" Target="https://www.nj.gov/cgi-bin/education/csg/15/csg1a.pl?string=LK-12K-120-1800&amp;maxhits=1000" TargetMode="External"/><Relationship Id="rId764" Type="http://schemas.openxmlformats.org/officeDocument/2006/relationships/hyperlink" Target="https://www.nj.gov/cgi-bin/education/csg/19/csg1a.pl?string=IK-12K-80-400&amp;maxhits=1000" TargetMode="External"/><Relationship Id="rId971" Type="http://schemas.openxmlformats.org/officeDocument/2006/relationships/hyperlink" Target="https://www.nj.gov/cgi-bin/education/csg/15/csg1a.pl?string=EK-8K-8751plus&amp;maxhits=1000" TargetMode="External"/><Relationship Id="rId1394" Type="http://schemas.openxmlformats.org/officeDocument/2006/relationships/hyperlink" Target="https://www.nj.gov/cgi-bin/education/csg/15/csg1a.pl?string=NK-12K-123500plus&amp;maxhits=1000" TargetMode="External"/><Relationship Id="rId2238" Type="http://schemas.openxmlformats.org/officeDocument/2006/relationships/hyperlink" Target="https://www.nj.gov/cgi-bin/education/csg/15/csg1a.pl?string=JK-12K-8401-750&amp;maxhits=1000" TargetMode="External"/><Relationship Id="rId2445" Type="http://schemas.openxmlformats.org/officeDocument/2006/relationships/hyperlink" Target="https://www.nj.gov/cgi-bin/education/csg/19/csg1a.pl?string=NK-12K-123500plus&amp;maxhits=1000" TargetMode="External"/><Relationship Id="rId417" Type="http://schemas.openxmlformats.org/officeDocument/2006/relationships/hyperlink" Target="https://www.nj.gov/cgi-bin/education/csg/15/csg1a.pl?string=AK-6K-6&amp;maxhits=1000" TargetMode="External"/><Relationship Id="rId624" Type="http://schemas.openxmlformats.org/officeDocument/2006/relationships/hyperlink" Target="https://www.nj.gov/cgi-bin/education/csg/15/csg1a.pl?string=NK-12K-123500plus&amp;maxhits=1000" TargetMode="External"/><Relationship Id="rId831" Type="http://schemas.openxmlformats.org/officeDocument/2006/relationships/hyperlink" Target="https://www.nj.gov/cgi-bin/education/csg/15/csg1a.pl?string=PCSSD&amp;maxhits=1000" TargetMode="External"/><Relationship Id="rId1047" Type="http://schemas.openxmlformats.org/officeDocument/2006/relationships/hyperlink" Target="https://www.nj.gov/cgi-bin/education/csg/15/csg1a.pl?string=IK-12K-80-400&amp;maxhits=1000" TargetMode="External"/><Relationship Id="rId1254" Type="http://schemas.openxmlformats.org/officeDocument/2006/relationships/hyperlink" Target="https://www.nj.gov/cgi-bin/education/csg/15/csg1a.pl?string=LK-12K-120-1800&amp;maxhits=1000" TargetMode="External"/><Relationship Id="rId1461" Type="http://schemas.openxmlformats.org/officeDocument/2006/relationships/hyperlink" Target="https://www.nj.gov/cgi-bin/education/csg/15/csg1a.pl?string=JK-12K-8401-750&amp;maxhits=1000" TargetMode="External"/><Relationship Id="rId2305" Type="http://schemas.openxmlformats.org/officeDocument/2006/relationships/hyperlink" Target="https://www.nj.gov/cgi-bin/education/csg/15/csg1a.pl?string=NK-12K-123500plus&amp;maxhits=1000" TargetMode="External"/><Relationship Id="rId1114" Type="http://schemas.openxmlformats.org/officeDocument/2006/relationships/hyperlink" Target="https://www.nj.gov/cgi-bin/education/csg/15/csg1a.pl?string=PCSSD&amp;maxhits=1000" TargetMode="External"/><Relationship Id="rId1321" Type="http://schemas.openxmlformats.org/officeDocument/2006/relationships/hyperlink" Target="https://www.nj.gov/cgi-bin/education/csg/15/csg1a.pl?string=EK-8K-8751plus&amp;maxhits=1000" TargetMode="External"/><Relationship Id="rId2095" Type="http://schemas.openxmlformats.org/officeDocument/2006/relationships/hyperlink" Target="https://www.nj.gov/cgi-bin/education/csg/15/csg1a.pl?string=OCHARTER&amp;maxhits=1000" TargetMode="External"/><Relationship Id="rId274" Type="http://schemas.openxmlformats.org/officeDocument/2006/relationships/hyperlink" Target="https://www.nj.gov/cgi-bin/education/csg/15/csg1a.pl?string=OCHARTER&amp;maxhits=1000" TargetMode="External"/><Relationship Id="rId481" Type="http://schemas.openxmlformats.org/officeDocument/2006/relationships/hyperlink" Target="https://www.nj.gov/cgi-bin/education/csg/15/csg1a.pl?string=CK-8K-80-400&amp;maxhits=1000" TargetMode="External"/><Relationship Id="rId2162" Type="http://schemas.openxmlformats.org/officeDocument/2006/relationships/hyperlink" Target="https://www.nj.gov/cgi-bin/education/csg/15/csg1a.pl?string=IK-12K-80-400&amp;maxhits=1000" TargetMode="External"/><Relationship Id="rId134" Type="http://schemas.openxmlformats.org/officeDocument/2006/relationships/hyperlink" Target="https://www.nj.gov/cgi-bin/education/csg/15/csg1a.pl?string=NK-12K-123500plus&amp;maxhits=1000" TargetMode="External"/><Relationship Id="rId341" Type="http://schemas.openxmlformats.org/officeDocument/2006/relationships/hyperlink" Target="https://www.nj.gov/cgi-bin/education/csg/15/csg1a.pl?string=CK-8K-80-400&amp;maxhits=1000" TargetMode="External"/><Relationship Id="rId2022" Type="http://schemas.openxmlformats.org/officeDocument/2006/relationships/hyperlink" Target="https://www.nj.gov/cgi-bin/education/csg/15/csg1a.pl?string=OCHARTER&amp;maxhits=1000" TargetMode="External"/><Relationship Id="rId201" Type="http://schemas.openxmlformats.org/officeDocument/2006/relationships/hyperlink" Target="https://www.nj.gov/cgi-bin/education/csg/15/csg1a.pl?string=JK-12K-8401-750&amp;maxhits=1000" TargetMode="External"/><Relationship Id="rId1788" Type="http://schemas.openxmlformats.org/officeDocument/2006/relationships/hyperlink" Target="https://www.nj.gov/cgi-bin/education/csg/15/csg1a.pl?string=FG7-127-129-12&amp;maxhits=1000" TargetMode="External"/><Relationship Id="rId1995" Type="http://schemas.openxmlformats.org/officeDocument/2006/relationships/hyperlink" Target="https://www.nj.gov/cgi-bin/education/csg/15/csg1a.pl?string=CK-8K-80-400&amp;maxhits=1000" TargetMode="External"/><Relationship Id="rId1648" Type="http://schemas.openxmlformats.org/officeDocument/2006/relationships/hyperlink" Target="https://www.nj.gov/cgi-bin/education/csg/19/csg1a.pl?string=CK-8K-80-400&amp;maxhits=1000" TargetMode="External"/><Relationship Id="rId1508" Type="http://schemas.openxmlformats.org/officeDocument/2006/relationships/hyperlink" Target="https://www.nj.gov/cgi-bin/education/csg/17/csg1a.pl?string=OCHARTER&amp;maxhits=1000" TargetMode="External"/><Relationship Id="rId1855" Type="http://schemas.openxmlformats.org/officeDocument/2006/relationships/hyperlink" Target="https://www.nj.gov/cgi-bin/education/csg/15/csg1a.pl?string=PCSSD&amp;maxhits=1000" TargetMode="External"/><Relationship Id="rId1715" Type="http://schemas.openxmlformats.org/officeDocument/2006/relationships/hyperlink" Target="https://www.nj.gov/cgi-bin/education/csg/15/csg1a.pl?string=JK-12K-8401-750&amp;maxhits=1000" TargetMode="External"/><Relationship Id="rId1922" Type="http://schemas.openxmlformats.org/officeDocument/2006/relationships/hyperlink" Target="https://www.nj.gov/cgi-bin/education/csg/15/csg1a.pl?string=OCHARTER&amp;maxhits=1000" TargetMode="External"/><Relationship Id="rId668" Type="http://schemas.openxmlformats.org/officeDocument/2006/relationships/hyperlink" Target="https://www.nj.gov/cgi-bin/education/csg/14/csg1a.pl?string=FG7-127-129-12&amp;maxhits=1000" TargetMode="External"/><Relationship Id="rId875" Type="http://schemas.openxmlformats.org/officeDocument/2006/relationships/hyperlink" Target="https://www.nj.gov/cgi-bin/education/csg/15/csg1a.pl?string=OCHARTER&amp;maxhits=1000" TargetMode="External"/><Relationship Id="rId1298" Type="http://schemas.openxmlformats.org/officeDocument/2006/relationships/hyperlink" Target="https://www.nj.gov/cgi-bin/education/csg/15/csg1a.pl?string=DK-8K-8401-750&amp;maxhits=1000" TargetMode="External"/><Relationship Id="rId2349" Type="http://schemas.openxmlformats.org/officeDocument/2006/relationships/hyperlink" Target="https://www.nj.gov/cgi-bin/education/csg/17/csg1a.pl?string=OCHARTER&amp;maxhits=1000" TargetMode="External"/><Relationship Id="rId528" Type="http://schemas.openxmlformats.org/officeDocument/2006/relationships/hyperlink" Target="https://www.nj.gov/cgi-bin/education/csg/15/csg1a.pl?string=OCHARTER&amp;maxhits=1000" TargetMode="External"/><Relationship Id="rId735" Type="http://schemas.openxmlformats.org/officeDocument/2006/relationships/hyperlink" Target="https://www.nj.gov/cgi-bin/education/csg/17/csg1a.pl?string=OCHARTER&amp;maxhits=1000" TargetMode="External"/><Relationship Id="rId942" Type="http://schemas.openxmlformats.org/officeDocument/2006/relationships/hyperlink" Target="https://www.nj.gov/cgi-bin/education/csg/15/csg1a.pl?string=IK-12K-80-400&amp;maxhits=1000" TargetMode="External"/><Relationship Id="rId1158" Type="http://schemas.openxmlformats.org/officeDocument/2006/relationships/hyperlink" Target="https://www.nj.gov/cgi-bin/education/csg/15/csg1a.pl?string=NK-12K-123500plus&amp;maxhits=1000" TargetMode="External"/><Relationship Id="rId1365" Type="http://schemas.openxmlformats.org/officeDocument/2006/relationships/hyperlink" Target="https://www.nj.gov/cgi-bin/education/csg/15/csg1a.pl?string=OCHARTER&amp;maxhits=1000" TargetMode="External"/><Relationship Id="rId1572" Type="http://schemas.openxmlformats.org/officeDocument/2006/relationships/hyperlink" Target="https://www.nj.gov/cgi-bin/education/csg/17/csg1a.pl?string=OCHARTER&amp;maxhits=1000" TargetMode="External"/><Relationship Id="rId2209" Type="http://schemas.openxmlformats.org/officeDocument/2006/relationships/hyperlink" Target="https://www.nj.gov/cgi-bin/education/csg/15/csg1a.pl?string=MK-12K-121800-3500&amp;maxhits=1000" TargetMode="External"/><Relationship Id="rId2416" Type="http://schemas.openxmlformats.org/officeDocument/2006/relationships/hyperlink" Target="https://www.nj.gov/cgi-bin/education/csg/17/csg1a.pl?string=JK-12K-8401-750&amp;maxhits=1000" TargetMode="External"/><Relationship Id="rId1018" Type="http://schemas.openxmlformats.org/officeDocument/2006/relationships/hyperlink" Target="https://www.nj.gov/cgi-bin/education/csg/15/csg1a.pl?string=DK-8K-8401-750&amp;maxhits=1000" TargetMode="External"/><Relationship Id="rId1225" Type="http://schemas.openxmlformats.org/officeDocument/2006/relationships/hyperlink" Target="https://www.nj.gov/cgi-bin/education/csg/15/csg1a.pl?string=MK-12K-121800-3500&amp;maxhits=1000" TargetMode="External"/><Relationship Id="rId1432" Type="http://schemas.openxmlformats.org/officeDocument/2006/relationships/hyperlink" Target="https://www.nj.gov/cgi-bin/education/csg/15/csg1a.pl?string=QCOUNTYVOC&amp;maxhits=1000" TargetMode="External"/><Relationship Id="rId71" Type="http://schemas.openxmlformats.org/officeDocument/2006/relationships/hyperlink" Target="https://www.nj.gov/cgi-bin/education/csg/15/csg1a.pl?string=GG9-127-129-12&amp;maxhits=1000" TargetMode="External"/><Relationship Id="rId802" Type="http://schemas.openxmlformats.org/officeDocument/2006/relationships/hyperlink" Target="https://www.nj.gov/cgi-bin/education/csg/19/csg1a.pl?string=NK-12K-123500plus&amp;maxhits=1000" TargetMode="External"/><Relationship Id="rId178" Type="http://schemas.openxmlformats.org/officeDocument/2006/relationships/hyperlink" Target="https://www.nj.gov/cgi-bin/education/csg/15/csg1a.pl?string=OCHARTER&amp;maxhits=1000" TargetMode="External"/><Relationship Id="rId385" Type="http://schemas.openxmlformats.org/officeDocument/2006/relationships/hyperlink" Target="https://www.nj.gov/cgi-bin/education/csg/15/csg1a.pl?string=QCOUNTYVOC&amp;maxhits=1000" TargetMode="External"/><Relationship Id="rId592" Type="http://schemas.openxmlformats.org/officeDocument/2006/relationships/hyperlink" Target="https://www.nj.gov/cgi-bin/education/csg/15/csg1a.pl?string=LK-12K-120-1800&amp;maxhits=1000" TargetMode="External"/><Relationship Id="rId2066" Type="http://schemas.openxmlformats.org/officeDocument/2006/relationships/hyperlink" Target="https://www.nj.gov/cgi-bin/education/csg/15/csg1a.pl?string=EK-8K-8751plus&amp;maxhits=1000" TargetMode="External"/><Relationship Id="rId2273" Type="http://schemas.openxmlformats.org/officeDocument/2006/relationships/hyperlink" Target="https://www.nj.gov/cgi-bin/education/csg/15/csg1a.pl?string=JK-12K-8401-750&amp;maxhits=1000" TargetMode="External"/><Relationship Id="rId2480" Type="http://schemas.openxmlformats.org/officeDocument/2006/relationships/hyperlink" Target="https://www.nj.gov/cgi-bin/education/csg/19/csg1a.pl?string=IK-12K-80-400&amp;maxhits=1000" TargetMode="External"/><Relationship Id="rId245" Type="http://schemas.openxmlformats.org/officeDocument/2006/relationships/hyperlink" Target="https://www.nj.gov/cgi-bin/education/csg/15/csg1a.pl?string=OCHARTER&amp;maxhits=1000" TargetMode="External"/><Relationship Id="rId452" Type="http://schemas.openxmlformats.org/officeDocument/2006/relationships/hyperlink" Target="https://www.nj.gov/cgi-bin/education/csg/15/csg1a.pl?string=NK-12K-123500plus&amp;maxhits=1000" TargetMode="External"/><Relationship Id="rId1082" Type="http://schemas.openxmlformats.org/officeDocument/2006/relationships/hyperlink" Target="https://www.nj.gov/cgi-bin/education/csg/15/csg1a.pl?string=NK-12K-123500plus&amp;maxhits=1000" TargetMode="External"/><Relationship Id="rId2133" Type="http://schemas.openxmlformats.org/officeDocument/2006/relationships/hyperlink" Target="https://www.nj.gov/cgi-bin/education/csg/15/csg1a.pl?string=NK-12K-123500plus&amp;maxhits=1000" TargetMode="External"/><Relationship Id="rId2340" Type="http://schemas.openxmlformats.org/officeDocument/2006/relationships/hyperlink" Target="https://www.nj.gov/cgi-bin/education/csg/17/csg1a.pl?string=MK-12K-121800-3500&amp;maxhits=1000" TargetMode="External"/><Relationship Id="rId105" Type="http://schemas.openxmlformats.org/officeDocument/2006/relationships/hyperlink" Target="https://www.nj.gov/cgi-bin/education/csg/15/csg1a.pl?string=AK-6K-6&amp;maxhits=1000" TargetMode="External"/><Relationship Id="rId312" Type="http://schemas.openxmlformats.org/officeDocument/2006/relationships/hyperlink" Target="https://www.nj.gov/cgi-bin/education/csg/15/csg1a.pl?string=OCHARTER&amp;maxhits=1000" TargetMode="External"/><Relationship Id="rId2200" Type="http://schemas.openxmlformats.org/officeDocument/2006/relationships/hyperlink" Target="https://www.nj.gov/cgi-bin/education/csg/15/csg1a.pl?string=EK-8K-8751plus&amp;maxhits=1000" TargetMode="External"/><Relationship Id="rId1899" Type="http://schemas.openxmlformats.org/officeDocument/2006/relationships/hyperlink" Target="https://www.nj.gov/cgi-bin/education/csg/15/csg1a.pl?string=MK-12K-121800-3500&amp;maxhits=1000" TargetMode="External"/><Relationship Id="rId1759" Type="http://schemas.openxmlformats.org/officeDocument/2006/relationships/hyperlink" Target="https://www.nj.gov/cgi-bin/education/csg/15/csg1a.pl?string=EK-8K-8751plus&amp;maxhits=1000" TargetMode="External"/><Relationship Id="rId1966" Type="http://schemas.openxmlformats.org/officeDocument/2006/relationships/hyperlink" Target="https://www.nj.gov/cgi-bin/education/csg/15/csg1a.pl?string=KK-12K-8751plus&amp;maxhits=1000" TargetMode="External"/><Relationship Id="rId1619" Type="http://schemas.openxmlformats.org/officeDocument/2006/relationships/hyperlink" Target="https://www.nj.gov/cgi-bin/education/csg/19/csg1a.pl?string=NK-12K-123500plus&amp;maxhits=1000" TargetMode="External"/><Relationship Id="rId1826" Type="http://schemas.openxmlformats.org/officeDocument/2006/relationships/hyperlink" Target="https://www.nj.gov/cgi-bin/education/csg/15/csg1a.pl?string=OCHARTER&amp;maxhits=1000" TargetMode="External"/><Relationship Id="rId779" Type="http://schemas.openxmlformats.org/officeDocument/2006/relationships/hyperlink" Target="https://www.nj.gov/cgi-bin/education/csg/19/csg1a.pl?string=EK-8K-8751plus&amp;maxhits=1000" TargetMode="External"/><Relationship Id="rId986" Type="http://schemas.openxmlformats.org/officeDocument/2006/relationships/hyperlink" Target="https://www.nj.gov/cgi-bin/education/csg/15/csg1a.pl?string=NK-12K-123500plus&amp;maxhits=1000" TargetMode="External"/><Relationship Id="rId639" Type="http://schemas.openxmlformats.org/officeDocument/2006/relationships/hyperlink" Target="https://www.nj.gov/cgi-bin/education/csg/15/csg1a.pl?string=KK-12K-8751plus&amp;maxhits=1000" TargetMode="External"/><Relationship Id="rId1269" Type="http://schemas.openxmlformats.org/officeDocument/2006/relationships/hyperlink" Target="https://www.nj.gov/cgi-bin/education/csg/15/csg1a.pl?string=HK-12K-6&amp;maxhits=1000" TargetMode="External"/><Relationship Id="rId1476" Type="http://schemas.openxmlformats.org/officeDocument/2006/relationships/hyperlink" Target="https://www.nj.gov/cgi-bin/education/csg/15/csg1a.pl?string=IK-12K-80-400&amp;maxhits=1000" TargetMode="External"/><Relationship Id="rId846" Type="http://schemas.openxmlformats.org/officeDocument/2006/relationships/hyperlink" Target="https://www.nj.gov/cgi-bin/education/csg/15/csg1a.pl?string=GG9-127-129-12&amp;maxhits=1000" TargetMode="External"/><Relationship Id="rId1129" Type="http://schemas.openxmlformats.org/officeDocument/2006/relationships/hyperlink" Target="https://www.nj.gov/cgi-bin/education/csg/15/csg1a.pl?string=MK-12K-121800-3500&amp;maxhits=1000" TargetMode="External"/><Relationship Id="rId1683" Type="http://schemas.openxmlformats.org/officeDocument/2006/relationships/hyperlink" Target="https://www.nj.gov/cgi-bin/education/csg/15/csg1a.pl?string=EK-8K-8751plus&amp;maxhits=1000" TargetMode="External"/><Relationship Id="rId1890" Type="http://schemas.openxmlformats.org/officeDocument/2006/relationships/hyperlink" Target="https://www.nj.gov/cgi-bin/education/csg/15/csg1a.pl?string=MK-12K-121800-3500&amp;maxhits=1000" TargetMode="External"/><Relationship Id="rId706" Type="http://schemas.openxmlformats.org/officeDocument/2006/relationships/hyperlink" Target="https://www.nj.gov/cgi-bin/education/csg/17/csg1a.pl?string=OCHARTER&amp;maxhits=1000" TargetMode="External"/><Relationship Id="rId913" Type="http://schemas.openxmlformats.org/officeDocument/2006/relationships/hyperlink" Target="https://www.nj.gov/cgi-bin/education/csg/15/csg1a.pl?string=MK-12K-121800-3500&amp;maxhits=1000" TargetMode="External"/><Relationship Id="rId1336" Type="http://schemas.openxmlformats.org/officeDocument/2006/relationships/hyperlink" Target="https://www.nj.gov/cgi-bin/education/csg/15/csg1a.pl?string=AK-6K-6&amp;maxhits=1000" TargetMode="External"/><Relationship Id="rId1543" Type="http://schemas.openxmlformats.org/officeDocument/2006/relationships/hyperlink" Target="https://www.nj.gov/cgi-bin/education/csg/17/csg1a.pl?string=OCHARTER&amp;maxhits=1000" TargetMode="External"/><Relationship Id="rId1750" Type="http://schemas.openxmlformats.org/officeDocument/2006/relationships/hyperlink" Target="https://www.nj.gov/cgi-bin/education/csg/15/csg1a.pl?string=IK-12K-80-400&amp;maxhits=1000" TargetMode="External"/><Relationship Id="rId42" Type="http://schemas.openxmlformats.org/officeDocument/2006/relationships/hyperlink" Target="https://www.nj.gov/cgi-bin/education/csg/15/csg1a.pl?string=HK-12K-6&amp;maxhits=1000" TargetMode="External"/><Relationship Id="rId1403" Type="http://schemas.openxmlformats.org/officeDocument/2006/relationships/hyperlink" Target="https://www.nj.gov/cgi-bin/education/csg/15/csg1a.pl?string=MK-12K-121800-3500&amp;maxhits=1000" TargetMode="External"/><Relationship Id="rId1610" Type="http://schemas.openxmlformats.org/officeDocument/2006/relationships/hyperlink" Target="https://www.nj.gov/cgi-bin/education/csg/19/csg1a.pl?string=NK-12K-123500plus&amp;maxhits=1000" TargetMode="External"/><Relationship Id="rId289" Type="http://schemas.openxmlformats.org/officeDocument/2006/relationships/hyperlink" Target="https://www.nj.gov/cgi-bin/education/csg/15/csg1a.pl?string=AK-6K-6&amp;maxhits=1000" TargetMode="External"/><Relationship Id="rId496" Type="http://schemas.openxmlformats.org/officeDocument/2006/relationships/hyperlink" Target="https://www.nj.gov/cgi-bin/education/csg/15/csg1a.pl?string=AK-6K-6&amp;maxhits=1000" TargetMode="External"/><Relationship Id="rId2177" Type="http://schemas.openxmlformats.org/officeDocument/2006/relationships/hyperlink" Target="https://www.nj.gov/cgi-bin/education/csg/15/csg1a.pl?string=AK-6K-6&amp;maxhits=1000" TargetMode="External"/><Relationship Id="rId2384" Type="http://schemas.openxmlformats.org/officeDocument/2006/relationships/hyperlink" Target="https://www.nj.gov/cgi-bin/education/csg/17/csg1a.pl?string=OCHARTER&amp;maxhits=1000" TargetMode="External"/><Relationship Id="rId149" Type="http://schemas.openxmlformats.org/officeDocument/2006/relationships/hyperlink" Target="https://www.nj.gov/cgi-bin/education/csg/15/csg1a.pl?string=OCHARTER&amp;maxhits=1000" TargetMode="External"/><Relationship Id="rId356" Type="http://schemas.openxmlformats.org/officeDocument/2006/relationships/hyperlink" Target="https://www.nj.gov/cgi-bin/education/csg/15/csg1a.pl?string=NK-12K-123500plus&amp;maxhits=1000" TargetMode="External"/><Relationship Id="rId563" Type="http://schemas.openxmlformats.org/officeDocument/2006/relationships/hyperlink" Target="https://www.nj.gov/cgi-bin/education/csg/15/csg1a.pl?string=NK-12K-123500plus&amp;maxhits=1000" TargetMode="External"/><Relationship Id="rId770" Type="http://schemas.openxmlformats.org/officeDocument/2006/relationships/hyperlink" Target="https://www.nj.gov/cgi-bin/education/csg/19/csg1a.pl?string=EK-8K-8751plus&amp;maxhits=1000" TargetMode="External"/><Relationship Id="rId1193" Type="http://schemas.openxmlformats.org/officeDocument/2006/relationships/hyperlink" Target="https://www.nj.gov/cgi-bin/education/csg/15/csg1a.pl?string=OCHARTER&amp;maxhits=1000" TargetMode="External"/><Relationship Id="rId2037" Type="http://schemas.openxmlformats.org/officeDocument/2006/relationships/hyperlink" Target="https://www.nj.gov/cgi-bin/education/csg/15/csg1a.pl?string=LK-12K-120-1800&amp;maxhits=1000" TargetMode="External"/><Relationship Id="rId2244" Type="http://schemas.openxmlformats.org/officeDocument/2006/relationships/hyperlink" Target="https://www.nj.gov/cgi-bin/education/csg/15/csg1a.pl?string=CK-8K-80-400&amp;maxhits=1000" TargetMode="External"/><Relationship Id="rId2451" Type="http://schemas.openxmlformats.org/officeDocument/2006/relationships/hyperlink" Target="https://www.nj.gov/cgi-bin/education/csg/19/csg1a.pl?string=NK-12K-123500plus&amp;maxhits=1000" TargetMode="External"/><Relationship Id="rId216" Type="http://schemas.openxmlformats.org/officeDocument/2006/relationships/hyperlink" Target="https://www.nj.gov/cgi-bin/education/csg/15/csg1a.pl?string=QCOUNTYVOC&amp;maxhits=1000" TargetMode="External"/><Relationship Id="rId423" Type="http://schemas.openxmlformats.org/officeDocument/2006/relationships/hyperlink" Target="https://www.nj.gov/cgi-bin/education/csg/15/csg1a.pl?string=EK-8K-8751plus&amp;maxhits=1000" TargetMode="External"/><Relationship Id="rId1053" Type="http://schemas.openxmlformats.org/officeDocument/2006/relationships/hyperlink" Target="https://www.nj.gov/cgi-bin/education/csg/15/csg1a.pl?string=NK-12K-123500plus&amp;maxhits=1000" TargetMode="External"/><Relationship Id="rId1260" Type="http://schemas.openxmlformats.org/officeDocument/2006/relationships/hyperlink" Target="https://www.nj.gov/cgi-bin/education/csg/15/csg1a.pl?string=QCOUNTYVOC&amp;maxhits=1000" TargetMode="External"/><Relationship Id="rId2104" Type="http://schemas.openxmlformats.org/officeDocument/2006/relationships/hyperlink" Target="https://www.nj.gov/cgi-bin/education/csg/15/csg1a.pl?string=IK-12K-80-400&amp;maxhits=1000" TargetMode="External"/><Relationship Id="rId630" Type="http://schemas.openxmlformats.org/officeDocument/2006/relationships/hyperlink" Target="https://www.nj.gov/cgi-bin/education/csg/15/csg1a.pl?string=NK-12K-123500plus&amp;maxhits=1000" TargetMode="External"/><Relationship Id="rId2311" Type="http://schemas.openxmlformats.org/officeDocument/2006/relationships/hyperlink" Target="https://www.nj.gov/cgi-bin/education/csg/15/csg1a.pl?string=AK-6K-6&amp;maxhits=1000" TargetMode="External"/><Relationship Id="rId1120" Type="http://schemas.openxmlformats.org/officeDocument/2006/relationships/hyperlink" Target="https://www.nj.gov/cgi-bin/education/csg/15/csg1a.pl?string=AK-6K-6&amp;maxhits=1000" TargetMode="External"/><Relationship Id="rId1937" Type="http://schemas.openxmlformats.org/officeDocument/2006/relationships/hyperlink" Target="https://www.nj.gov/cgi-bin/education/csg/15/csg1a.pl?string=AK-6K-6&amp;maxhits=1000" TargetMode="External"/><Relationship Id="rId280" Type="http://schemas.openxmlformats.org/officeDocument/2006/relationships/hyperlink" Target="https://www.nj.gov/cgi-bin/education/csg/15/csg1a.pl?string=NK-12K-123500plus&amp;maxhits=1000" TargetMode="External"/><Relationship Id="rId140" Type="http://schemas.openxmlformats.org/officeDocument/2006/relationships/hyperlink" Target="https://www.nj.gov/cgi-bin/education/csg/15/csg1a.pl?string=EK-8K-8751plus&amp;maxhits=1000" TargetMode="External"/><Relationship Id="rId6" Type="http://schemas.openxmlformats.org/officeDocument/2006/relationships/hyperlink" Target="https://www.nj.gov/cgi-bin/education/csg/15/csg1a.pl?string=MK-12K-121800-3500&amp;maxhits=1000" TargetMode="External"/><Relationship Id="rId957" Type="http://schemas.openxmlformats.org/officeDocument/2006/relationships/hyperlink" Target="https://www.nj.gov/cgi-bin/education/csg/15/csg1a.pl?string=EK-8K-8751plus&amp;maxhits=1000" TargetMode="External"/><Relationship Id="rId1587" Type="http://schemas.openxmlformats.org/officeDocument/2006/relationships/hyperlink" Target="https://www.nj.gov/cgi-bin/education/csg/17/csg1a.pl?string=OCHARTER&amp;maxhits=1000" TargetMode="External"/><Relationship Id="rId1794" Type="http://schemas.openxmlformats.org/officeDocument/2006/relationships/hyperlink" Target="https://www.nj.gov/cgi-bin/education/csg/15/csg1a.pl?string=LK-12K-120-1800&amp;maxhits=1000" TargetMode="External"/><Relationship Id="rId86" Type="http://schemas.openxmlformats.org/officeDocument/2006/relationships/hyperlink" Target="https://www.nj.gov/cgi-bin/education/csg/15/csg1a.pl?string=NK-12K-123500plus&amp;maxhits=1000" TargetMode="External"/><Relationship Id="rId817" Type="http://schemas.openxmlformats.org/officeDocument/2006/relationships/hyperlink" Target="https://www.nj.gov/cgi-bin/education/csg/19/csg1a.pl?string=MK-12K-121800-3500&amp;maxhits=1000" TargetMode="External"/><Relationship Id="rId1447" Type="http://schemas.openxmlformats.org/officeDocument/2006/relationships/hyperlink" Target="https://www.nj.gov/cgi-bin/education/csg/15/csg1a.pl?string=NK-12K-123500plus&amp;maxhits=1000" TargetMode="External"/><Relationship Id="rId1654" Type="http://schemas.openxmlformats.org/officeDocument/2006/relationships/hyperlink" Target="https://www.nj.gov/cgi-bin/education/csg/19/csg1a.pl?string=LK-12K-120-1800&amp;maxhits=1000" TargetMode="External"/><Relationship Id="rId1861" Type="http://schemas.openxmlformats.org/officeDocument/2006/relationships/hyperlink" Target="https://www.nj.gov/cgi-bin/education/csg/15/csg1a.pl?string=IK-12K-80-400&amp;maxhits=1000" TargetMode="External"/><Relationship Id="rId1307" Type="http://schemas.openxmlformats.org/officeDocument/2006/relationships/hyperlink" Target="https://www.nj.gov/cgi-bin/education/csg/15/csg1a.pl?string=NK-12K-123500plus&amp;maxhits=1000" TargetMode="External"/><Relationship Id="rId1514" Type="http://schemas.openxmlformats.org/officeDocument/2006/relationships/hyperlink" Target="https://www.nj.gov/cgi-bin/education/csg/17/csg1a.pl?string=OCHARTER&amp;maxhits=1000" TargetMode="External"/><Relationship Id="rId1721" Type="http://schemas.openxmlformats.org/officeDocument/2006/relationships/hyperlink" Target="https://www.nj.gov/cgi-bin/education/csg/15/csg1a.pl?string=KK-12K-8751plus&amp;maxhits=1000" TargetMode="External"/><Relationship Id="rId13" Type="http://schemas.openxmlformats.org/officeDocument/2006/relationships/hyperlink" Target="https://www.nj.gov/cgi-bin/education/csg/15/csg1a.pl?string=EK-8K-8751plus&amp;maxhits=1000" TargetMode="External"/><Relationship Id="rId2288" Type="http://schemas.openxmlformats.org/officeDocument/2006/relationships/hyperlink" Target="https://www.nj.gov/cgi-bin/education/csg/15/csg1a.pl?string=IK-12K-80-400&amp;maxhits=1000" TargetMode="External"/><Relationship Id="rId467" Type="http://schemas.openxmlformats.org/officeDocument/2006/relationships/hyperlink" Target="https://www.nj.gov/cgi-bin/education/csg/15/csg1a.pl?string=KK-12K-8751plus&amp;maxhits=1000" TargetMode="External"/><Relationship Id="rId1097" Type="http://schemas.openxmlformats.org/officeDocument/2006/relationships/hyperlink" Target="https://www.nj.gov/cgi-bin/education/csg/15/csg1a.pl?string=NK-12K-123500plus&amp;maxhits=1000" TargetMode="External"/><Relationship Id="rId2148" Type="http://schemas.openxmlformats.org/officeDocument/2006/relationships/hyperlink" Target="https://www.nj.gov/cgi-bin/education/csg/15/csg1a.pl?string=GG9-127-129-12&amp;maxhits=1000" TargetMode="External"/><Relationship Id="rId674" Type="http://schemas.openxmlformats.org/officeDocument/2006/relationships/hyperlink" Target="https://www.nj.gov/cgi-bin/education/csg/14/csg1a.pl?string=JK-12K-8401-750&amp;maxhits=1000" TargetMode="External"/><Relationship Id="rId881" Type="http://schemas.openxmlformats.org/officeDocument/2006/relationships/hyperlink" Target="https://www.nj.gov/cgi-bin/education/csg/15/csg1a.pl?string=MK-12K-121800-3500&amp;maxhits=1000" TargetMode="External"/><Relationship Id="rId2355" Type="http://schemas.openxmlformats.org/officeDocument/2006/relationships/hyperlink" Target="https://www.nj.gov/cgi-bin/education/csg/17/csg1a.pl?string=OCHARTER&amp;maxhits=1000" TargetMode="External"/><Relationship Id="rId327" Type="http://schemas.openxmlformats.org/officeDocument/2006/relationships/hyperlink" Target="https://www.nj.gov/cgi-bin/education/csg/15/csg1a.pl?string=NK-12K-123500plus&amp;maxhits=1000" TargetMode="External"/><Relationship Id="rId534" Type="http://schemas.openxmlformats.org/officeDocument/2006/relationships/hyperlink" Target="https://www.nj.gov/cgi-bin/education/csg/15/csg1a.pl?string=GG9-127-129-12&amp;maxhits=1000" TargetMode="External"/><Relationship Id="rId741" Type="http://schemas.openxmlformats.org/officeDocument/2006/relationships/hyperlink" Target="https://www.nj.gov/cgi-bin/education/csg/17/csg1a.pl?string=OCHARTER&amp;maxhits=1000" TargetMode="External"/><Relationship Id="rId1164" Type="http://schemas.openxmlformats.org/officeDocument/2006/relationships/hyperlink" Target="https://www.nj.gov/cgi-bin/education/csg/15/csg1a.pl?string=EK-8K-8751plus&amp;maxhits=1000" TargetMode="External"/><Relationship Id="rId1371" Type="http://schemas.openxmlformats.org/officeDocument/2006/relationships/hyperlink" Target="https://www.nj.gov/cgi-bin/education/csg/15/csg1a.pl?string=EK-8K-8751plus&amp;maxhits=1000" TargetMode="External"/><Relationship Id="rId2008" Type="http://schemas.openxmlformats.org/officeDocument/2006/relationships/hyperlink" Target="https://www.nj.gov/cgi-bin/education/csg/15/csg1a.pl?string=GG9-127-129-12&amp;maxhits=1000" TargetMode="External"/><Relationship Id="rId2215" Type="http://schemas.openxmlformats.org/officeDocument/2006/relationships/hyperlink" Target="https://www.nj.gov/cgi-bin/education/csg/15/csg1a.pl?string=QCOUNTYVOC&amp;maxhits=1000" TargetMode="External"/><Relationship Id="rId2422" Type="http://schemas.openxmlformats.org/officeDocument/2006/relationships/hyperlink" Target="https://www.nj.gov/cgi-bin/education/csg/19/csg1a.pl?string=GG9-127-129-12&amp;maxhits=1000" TargetMode="External"/><Relationship Id="rId601" Type="http://schemas.openxmlformats.org/officeDocument/2006/relationships/hyperlink" Target="https://www.nj.gov/cgi-bin/education/csg/15/csg1a.pl?string=CK-8K-80-400&amp;maxhits=1000" TargetMode="External"/><Relationship Id="rId1024" Type="http://schemas.openxmlformats.org/officeDocument/2006/relationships/hyperlink" Target="https://www.nj.gov/cgi-bin/education/csg/15/csg1a.pl?string=IK-12K-80-400&amp;maxhits=1000" TargetMode="External"/><Relationship Id="rId1231" Type="http://schemas.openxmlformats.org/officeDocument/2006/relationships/hyperlink" Target="https://www.nj.gov/cgi-bin/education/csg/15/csg1a.pl?string=IK-12K-80-400&amp;maxhits=1000" TargetMode="External"/><Relationship Id="rId184" Type="http://schemas.openxmlformats.org/officeDocument/2006/relationships/hyperlink" Target="https://www.nj.gov/cgi-bin/education/csg/15/csg1a.pl?string=IK-12K-80-400&amp;maxhits=1000" TargetMode="External"/><Relationship Id="rId391" Type="http://schemas.openxmlformats.org/officeDocument/2006/relationships/hyperlink" Target="https://www.nj.gov/cgi-bin/education/csg/15/csg1a.pl?string=NK-12K-123500plus&amp;maxhits=1000" TargetMode="External"/><Relationship Id="rId1908" Type="http://schemas.openxmlformats.org/officeDocument/2006/relationships/hyperlink" Target="https://www.nj.gov/cgi-bin/education/csg/15/csg1a.pl?string=OCHARTER&amp;maxhits=1000" TargetMode="External"/><Relationship Id="rId2072" Type="http://schemas.openxmlformats.org/officeDocument/2006/relationships/hyperlink" Target="https://www.nj.gov/cgi-bin/education/csg/15/csg1a.pl?string=FG7-127-129-12&amp;maxhits=1000" TargetMode="External"/><Relationship Id="rId251" Type="http://schemas.openxmlformats.org/officeDocument/2006/relationships/hyperlink" Target="https://www.nj.gov/cgi-bin/education/csg/15/csg1a.pl?string=OCHARTER&amp;maxhits=1000" TargetMode="External"/><Relationship Id="rId111" Type="http://schemas.openxmlformats.org/officeDocument/2006/relationships/hyperlink" Target="https://www.nj.gov/cgi-bin/education/csg/15/csg1a.pl?string=NK-12K-123500plus&amp;maxhits=1000" TargetMode="External"/><Relationship Id="rId1698" Type="http://schemas.openxmlformats.org/officeDocument/2006/relationships/hyperlink" Target="https://www.nj.gov/cgi-bin/education/csg/15/csg1a.pl?string=HK-12K-6&amp;maxhits=1000" TargetMode="External"/><Relationship Id="rId928" Type="http://schemas.openxmlformats.org/officeDocument/2006/relationships/hyperlink" Target="https://www.nj.gov/cgi-bin/education/csg/15/csg1a.pl?string=LK-12K-120-1800&amp;maxhits=1000" TargetMode="External"/><Relationship Id="rId1558" Type="http://schemas.openxmlformats.org/officeDocument/2006/relationships/hyperlink" Target="https://www.nj.gov/cgi-bin/education/csg/17/csg1a.pl?string=OCHARTER&amp;maxhits=1000" TargetMode="External"/><Relationship Id="rId1765" Type="http://schemas.openxmlformats.org/officeDocument/2006/relationships/hyperlink" Target="https://www.nj.gov/cgi-bin/education/csg/15/csg1a.pl?string=PCSSD&amp;maxhits=1000" TargetMode="External"/><Relationship Id="rId57" Type="http://schemas.openxmlformats.org/officeDocument/2006/relationships/hyperlink" Target="https://www.nj.gov/cgi-bin/education/csg/15/csg1a.pl?string=DK-8K-8401-750&amp;maxhits=1000" TargetMode="External"/><Relationship Id="rId1418" Type="http://schemas.openxmlformats.org/officeDocument/2006/relationships/hyperlink" Target="https://www.nj.gov/cgi-bin/education/csg/15/csg1a.pl?string=DK-8K-8401-750&amp;maxhits=1000" TargetMode="External"/><Relationship Id="rId1972" Type="http://schemas.openxmlformats.org/officeDocument/2006/relationships/hyperlink" Target="https://www.nj.gov/cgi-bin/education/csg/15/csg1a.pl?string=NK-12K-123500plus&amp;maxhits=1000" TargetMode="External"/><Relationship Id="rId1625" Type="http://schemas.openxmlformats.org/officeDocument/2006/relationships/hyperlink" Target="https://www.nj.gov/cgi-bin/education/csg/19/csg1a.pl?string=NK-12K-123500plus&amp;maxhits=1000" TargetMode="External"/><Relationship Id="rId1832" Type="http://schemas.openxmlformats.org/officeDocument/2006/relationships/hyperlink" Target="https://www.nj.gov/cgi-bin/education/csg/15/csg1a.pl?string=MK-12K-121800-3500&amp;maxhits=1000" TargetMode="External"/><Relationship Id="rId2399" Type="http://schemas.openxmlformats.org/officeDocument/2006/relationships/hyperlink" Target="https://www.nj.gov/cgi-bin/education/csg/17/csg1a.pl?string=OCHARTER&amp;maxhits=1000" TargetMode="External"/><Relationship Id="rId578" Type="http://schemas.openxmlformats.org/officeDocument/2006/relationships/hyperlink" Target="https://www.nj.gov/cgi-bin/education/csg/15/csg1a.pl?string=OCHARTER&amp;maxhits=1000" TargetMode="External"/><Relationship Id="rId785" Type="http://schemas.openxmlformats.org/officeDocument/2006/relationships/hyperlink" Target="https://www.nj.gov/cgi-bin/education/csg/19/csg1a.pl?string=NK-12K-123500plus&amp;maxhits=1000" TargetMode="External"/><Relationship Id="rId992" Type="http://schemas.openxmlformats.org/officeDocument/2006/relationships/hyperlink" Target="https://www.nj.gov/cgi-bin/education/csg/15/csg1a.pl?string=OCHARTER&amp;maxhits=1000" TargetMode="External"/><Relationship Id="rId2259" Type="http://schemas.openxmlformats.org/officeDocument/2006/relationships/hyperlink" Target="https://www.nj.gov/cgi-bin/education/csg/15/csg1a.pl?string=OCHARTER&amp;maxhits=1000" TargetMode="External"/><Relationship Id="rId2466" Type="http://schemas.openxmlformats.org/officeDocument/2006/relationships/hyperlink" Target="https://www.nj.gov/cgi-bin/education/csg/19/csg1a.pl?string=IK-12K-80-400&amp;maxhits=1000" TargetMode="External"/><Relationship Id="rId438" Type="http://schemas.openxmlformats.org/officeDocument/2006/relationships/hyperlink" Target="https://www.nj.gov/cgi-bin/education/csg/15/csg1a.pl?string=EK-8K-8751plus&amp;maxhits=1000" TargetMode="External"/><Relationship Id="rId645" Type="http://schemas.openxmlformats.org/officeDocument/2006/relationships/hyperlink" Target="https://www.nj.gov/cgi-bin/education/csg/15/csg1a.pl?string=KK-12K-8751plus&amp;maxhits=1000" TargetMode="External"/><Relationship Id="rId852" Type="http://schemas.openxmlformats.org/officeDocument/2006/relationships/hyperlink" Target="https://www.nj.gov/cgi-bin/education/csg/15/csg1a.pl?string=EK-8K-8751plus&amp;maxhits=1000" TargetMode="External"/><Relationship Id="rId1068" Type="http://schemas.openxmlformats.org/officeDocument/2006/relationships/hyperlink" Target="https://www.nj.gov/cgi-bin/education/csg/15/csg1a.pl?string=QCOUNTYVOC&amp;maxhits=1000" TargetMode="External"/><Relationship Id="rId1275" Type="http://schemas.openxmlformats.org/officeDocument/2006/relationships/hyperlink" Target="https://www.nj.gov/cgi-bin/education/csg/15/csg1a.pl?string=IK-12K-80-400&amp;maxhits=1000" TargetMode="External"/><Relationship Id="rId1482" Type="http://schemas.openxmlformats.org/officeDocument/2006/relationships/hyperlink" Target="https://www.nj.gov/cgi-bin/education/csg/15/csg1a.pl?string=FG7-127-129-12&amp;maxhits=1000" TargetMode="External"/><Relationship Id="rId2119" Type="http://schemas.openxmlformats.org/officeDocument/2006/relationships/hyperlink" Target="https://www.nj.gov/cgi-bin/education/csg/15/csg1a.pl?string=EK-8K-8751plus&amp;maxhits=1000" TargetMode="External"/><Relationship Id="rId2326" Type="http://schemas.openxmlformats.org/officeDocument/2006/relationships/hyperlink" Target="https://www.nj.gov/cgi-bin/education/csg/14/csg1a.pl?string=AK-6K-6&amp;maxhits=1000" TargetMode="External"/><Relationship Id="rId505" Type="http://schemas.openxmlformats.org/officeDocument/2006/relationships/hyperlink" Target="https://www.nj.gov/cgi-bin/education/csg/15/csg1a.pl?string=NK-12K-123500plus&amp;maxhits=1000" TargetMode="External"/><Relationship Id="rId712" Type="http://schemas.openxmlformats.org/officeDocument/2006/relationships/hyperlink" Target="https://www.nj.gov/cgi-bin/education/csg/17/csg1a.pl?string=OCHARTER&amp;maxhits=1000" TargetMode="External"/><Relationship Id="rId1135" Type="http://schemas.openxmlformats.org/officeDocument/2006/relationships/hyperlink" Target="https://www.nj.gov/cgi-bin/education/csg/15/csg1a.pl?string=OCHARTER&amp;maxhits=1000" TargetMode="External"/><Relationship Id="rId1342" Type="http://schemas.openxmlformats.org/officeDocument/2006/relationships/hyperlink" Target="https://www.nj.gov/cgi-bin/education/csg/15/csg1a.pl?string=LK-12K-120-1800&amp;maxhits=1000" TargetMode="External"/><Relationship Id="rId1202" Type="http://schemas.openxmlformats.org/officeDocument/2006/relationships/hyperlink" Target="https://www.nj.gov/cgi-bin/education/csg/15/csg1a.pl?string=NK-12K-123500plus&amp;maxhits=1000" TargetMode="External"/><Relationship Id="rId295" Type="http://schemas.openxmlformats.org/officeDocument/2006/relationships/hyperlink" Target="https://www.nj.gov/cgi-bin/education/csg/15/csg1a.pl?string=LK-12K-120-1800&amp;maxhits=1000" TargetMode="External"/><Relationship Id="rId2183" Type="http://schemas.openxmlformats.org/officeDocument/2006/relationships/hyperlink" Target="https://www.nj.gov/cgi-bin/education/csg/15/csg1a.pl?string=MK-12K-121800-3500&amp;maxhits=1000" TargetMode="External"/><Relationship Id="rId2390" Type="http://schemas.openxmlformats.org/officeDocument/2006/relationships/hyperlink" Target="https://www.nj.gov/cgi-bin/education/csg/17/csg1a.pl?string=OCHARTER&amp;maxhits=1000" TargetMode="External"/><Relationship Id="rId155" Type="http://schemas.openxmlformats.org/officeDocument/2006/relationships/hyperlink" Target="https://www.nj.gov/cgi-bin/education/csg/15/csg1a.pl?string=GG9-127-129-12&amp;maxhits=1000" TargetMode="External"/><Relationship Id="rId362" Type="http://schemas.openxmlformats.org/officeDocument/2006/relationships/hyperlink" Target="https://www.nj.gov/cgi-bin/education/csg/15/csg1a.pl?string=NK-12K-123500plus&amp;maxhits=1000" TargetMode="External"/><Relationship Id="rId2043" Type="http://schemas.openxmlformats.org/officeDocument/2006/relationships/hyperlink" Target="https://www.nj.gov/cgi-bin/education/csg/15/csg1a.pl?string=NK-12K-123500plus&amp;maxhits=1000" TargetMode="External"/><Relationship Id="rId2250" Type="http://schemas.openxmlformats.org/officeDocument/2006/relationships/hyperlink" Target="https://www.nj.gov/cgi-bin/education/csg/15/csg1a.pl?string=CK-8K-80-400&amp;maxhits=1000" TargetMode="External"/><Relationship Id="rId222" Type="http://schemas.openxmlformats.org/officeDocument/2006/relationships/hyperlink" Target="https://www.nj.gov/cgi-bin/education/csg/15/csg1a.pl?string=DK-8K-8401-750&amp;maxhits=1000" TargetMode="External"/><Relationship Id="rId2110" Type="http://schemas.openxmlformats.org/officeDocument/2006/relationships/hyperlink" Target="https://www.nj.gov/cgi-bin/education/csg/15/csg1a.pl?string=LK-12K-120-1800&amp;maxhits=1000" TargetMode="External"/><Relationship Id="rId1669" Type="http://schemas.openxmlformats.org/officeDocument/2006/relationships/hyperlink" Target="https://www.nj.gov/cgi-bin/education/csg/15/csg1a.pl?string=EK-8K-8751plus&amp;maxhits=1000" TargetMode="External"/><Relationship Id="rId1876" Type="http://schemas.openxmlformats.org/officeDocument/2006/relationships/hyperlink" Target="https://www.nj.gov/cgi-bin/education/csg/15/csg1a.pl?string=DK-8K-8401-750&amp;maxhits=1000" TargetMode="External"/><Relationship Id="rId1529" Type="http://schemas.openxmlformats.org/officeDocument/2006/relationships/hyperlink" Target="https://www.nj.gov/cgi-bin/education/csg/17/csg1a.pl?string=OCHARTER&amp;maxhits=1000" TargetMode="External"/><Relationship Id="rId1736" Type="http://schemas.openxmlformats.org/officeDocument/2006/relationships/hyperlink" Target="https://www.nj.gov/cgi-bin/education/csg/15/csg1a.pl?string=LK-12K-120-1800&amp;maxhits=1000" TargetMode="External"/><Relationship Id="rId1943" Type="http://schemas.openxmlformats.org/officeDocument/2006/relationships/hyperlink" Target="https://www.nj.gov/cgi-bin/education/csg/15/csg1a.pl?string=QCOUNTYVOC&amp;maxhits=1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7D837-9F36-498E-9A52-99559F51210F}">
  <dimension ref="A1:J678"/>
  <sheetViews>
    <sheetView workbookViewId="0">
      <selection activeCell="E1" sqref="E1:J1"/>
    </sheetView>
  </sheetViews>
  <sheetFormatPr baseColWidth="10" defaultColWidth="8.83203125" defaultRowHeight="15" x14ac:dyDescent="0.2"/>
  <cols>
    <col min="2" max="2" width="16.33203125" bestFit="1" customWidth="1"/>
  </cols>
  <sheetData>
    <row r="1" spans="1:10" ht="37" thickBot="1" x14ac:dyDescent="0.25">
      <c r="A1" s="17" t="s">
        <v>704</v>
      </c>
      <c r="B1" s="17" t="s">
        <v>705</v>
      </c>
      <c r="C1" s="18" t="s">
        <v>706</v>
      </c>
      <c r="D1" s="18" t="s">
        <v>1475</v>
      </c>
      <c r="E1" s="31" t="s">
        <v>1458</v>
      </c>
      <c r="F1" s="31" t="s">
        <v>1466</v>
      </c>
      <c r="G1" s="31" t="s">
        <v>1473</v>
      </c>
      <c r="H1" s="31" t="s">
        <v>1459</v>
      </c>
      <c r="I1" s="31" t="s">
        <v>1467</v>
      </c>
      <c r="J1" s="31" t="s">
        <v>1474</v>
      </c>
    </row>
    <row r="2" spans="1:10" ht="96" x14ac:dyDescent="0.2">
      <c r="A2" s="1" t="s">
        <v>0</v>
      </c>
      <c r="B2" s="2" t="s">
        <v>1</v>
      </c>
      <c r="C2" s="3" t="s">
        <v>2</v>
      </c>
      <c r="D2" s="3" t="str">
        <f>A2&amp;B2&amp;C2</f>
        <v>WarrenAllamuchy TwpJ. K-12|K-8,401-750</v>
      </c>
      <c r="E2" s="4">
        <v>11151936</v>
      </c>
      <c r="F2" s="5">
        <v>570</v>
      </c>
      <c r="G2" s="4">
        <v>19581</v>
      </c>
      <c r="H2" s="4">
        <v>11300091</v>
      </c>
      <c r="I2" s="5">
        <v>570</v>
      </c>
      <c r="J2" s="4">
        <v>19809</v>
      </c>
    </row>
    <row r="3" spans="1:10" ht="80" x14ac:dyDescent="0.2">
      <c r="A3" s="6" t="s">
        <v>0</v>
      </c>
      <c r="B3" s="7" t="s">
        <v>3</v>
      </c>
      <c r="C3" s="8" t="s">
        <v>4</v>
      </c>
      <c r="D3" s="3" t="str">
        <f t="shared" ref="D3:D66" si="0">A3&amp;B3&amp;C3</f>
        <v>WarrenAlpha BoroI. K-12|K-8,0-400</v>
      </c>
      <c r="E3" s="9">
        <v>5763245</v>
      </c>
      <c r="F3" s="10">
        <v>288</v>
      </c>
      <c r="G3" s="9">
        <v>19994</v>
      </c>
      <c r="H3" s="9">
        <v>5997226</v>
      </c>
      <c r="I3" s="10">
        <v>297</v>
      </c>
      <c r="J3" s="9">
        <v>20203</v>
      </c>
    </row>
    <row r="4" spans="1:10" ht="96" x14ac:dyDescent="0.2">
      <c r="A4" s="1" t="s">
        <v>0</v>
      </c>
      <c r="B4" s="2" t="s">
        <v>5</v>
      </c>
      <c r="C4" s="3" t="s">
        <v>6</v>
      </c>
      <c r="D4" s="3" t="str">
        <f t="shared" si="0"/>
        <v>WarrenBelvidere TownL. K-12|K-12,0-1800</v>
      </c>
      <c r="E4" s="4">
        <v>13897163</v>
      </c>
      <c r="F4" s="5">
        <v>737</v>
      </c>
      <c r="G4" s="4">
        <v>18850</v>
      </c>
      <c r="H4" s="4">
        <v>14517720</v>
      </c>
      <c r="I4" s="5">
        <v>708</v>
      </c>
      <c r="J4" s="4">
        <v>20505</v>
      </c>
    </row>
    <row r="5" spans="1:10" ht="64" x14ac:dyDescent="0.2">
      <c r="A5" s="6" t="s">
        <v>0</v>
      </c>
      <c r="B5" s="7" t="s">
        <v>7</v>
      </c>
      <c r="C5" s="8" t="s">
        <v>8</v>
      </c>
      <c r="D5" s="3" t="str">
        <f t="shared" si="0"/>
        <v>WarrenBlairstown TwpA. K-6|K-6</v>
      </c>
      <c r="E5" s="9">
        <v>10291281</v>
      </c>
      <c r="F5" s="10">
        <v>486</v>
      </c>
      <c r="G5" s="9">
        <v>21162</v>
      </c>
      <c r="H5" s="9">
        <v>9675299</v>
      </c>
      <c r="I5" s="10">
        <v>469</v>
      </c>
      <c r="J5" s="9">
        <v>20622</v>
      </c>
    </row>
    <row r="6" spans="1:10" ht="64" x14ac:dyDescent="0.2">
      <c r="A6" s="1" t="s">
        <v>0</v>
      </c>
      <c r="B6" s="2" t="s">
        <v>9</v>
      </c>
      <c r="C6" s="3" t="s">
        <v>8</v>
      </c>
      <c r="D6" s="3" t="str">
        <f t="shared" si="0"/>
        <v>WarrenFranklin TwpA. K-6|K-6</v>
      </c>
      <c r="E6" s="4">
        <v>5766085</v>
      </c>
      <c r="F6" s="5">
        <v>220</v>
      </c>
      <c r="G6" s="4">
        <v>26168</v>
      </c>
      <c r="H6" s="4">
        <v>5816306</v>
      </c>
      <c r="I6" s="5">
        <v>216</v>
      </c>
      <c r="J6" s="4">
        <v>26926</v>
      </c>
    </row>
    <row r="7" spans="1:10" ht="64" x14ac:dyDescent="0.2">
      <c r="A7" s="6" t="s">
        <v>0</v>
      </c>
      <c r="B7" s="7" t="s">
        <v>10</v>
      </c>
      <c r="C7" s="8" t="s">
        <v>8</v>
      </c>
      <c r="D7" s="3" t="str">
        <f t="shared" si="0"/>
        <v>WarrenFrelinghuysen TwpA. K-6|K-6</v>
      </c>
      <c r="E7" s="9">
        <v>2942799</v>
      </c>
      <c r="F7" s="10">
        <v>149</v>
      </c>
      <c r="G7" s="9">
        <v>19697</v>
      </c>
      <c r="H7" s="9">
        <v>2794629</v>
      </c>
      <c r="I7" s="10">
        <v>141</v>
      </c>
      <c r="J7" s="9">
        <v>19858</v>
      </c>
    </row>
    <row r="8" spans="1:10" ht="112" x14ac:dyDescent="0.2">
      <c r="A8" s="1" t="s">
        <v>0</v>
      </c>
      <c r="B8" s="2" t="s">
        <v>11</v>
      </c>
      <c r="C8" s="3" t="s">
        <v>2</v>
      </c>
      <c r="D8" s="3" t="str">
        <f t="shared" si="0"/>
        <v>WarrenGreat Meadows RegionalJ. K-12|K-8,401-750</v>
      </c>
      <c r="E8" s="4">
        <v>21940353</v>
      </c>
      <c r="F8" s="11">
        <v>1096</v>
      </c>
      <c r="G8" s="4">
        <v>20023</v>
      </c>
      <c r="H8" s="4">
        <v>23112347</v>
      </c>
      <c r="I8" s="11">
        <v>1048</v>
      </c>
      <c r="J8" s="4">
        <v>22047</v>
      </c>
    </row>
    <row r="9" spans="1:10" ht="96" x14ac:dyDescent="0.2">
      <c r="A9" s="6" t="s">
        <v>0</v>
      </c>
      <c r="B9" s="7" t="s">
        <v>12</v>
      </c>
      <c r="C9" s="8" t="s">
        <v>2</v>
      </c>
      <c r="D9" s="3" t="str">
        <f t="shared" si="0"/>
        <v>WarrenGreenwich TwpJ. K-12|K-8,401-750</v>
      </c>
      <c r="E9" s="9">
        <v>22285133</v>
      </c>
      <c r="F9" s="12">
        <v>1109</v>
      </c>
      <c r="G9" s="9">
        <v>20089</v>
      </c>
      <c r="H9" s="9">
        <v>20332827</v>
      </c>
      <c r="I9" s="12">
        <v>1070</v>
      </c>
      <c r="J9" s="9">
        <v>19005</v>
      </c>
    </row>
    <row r="10" spans="1:10" ht="96" x14ac:dyDescent="0.2">
      <c r="A10" s="1" t="s">
        <v>0</v>
      </c>
      <c r="B10" s="2" t="s">
        <v>13</v>
      </c>
      <c r="C10" s="3" t="s">
        <v>14</v>
      </c>
      <c r="D10" s="3" t="str">
        <f t="shared" si="0"/>
        <v>WarrenHackettstownM. K-12|K-12,1800-3500</v>
      </c>
      <c r="E10" s="4">
        <v>36381504</v>
      </c>
      <c r="F10" s="11">
        <v>1943</v>
      </c>
      <c r="G10" s="4">
        <v>18722</v>
      </c>
      <c r="H10" s="4">
        <v>36962736</v>
      </c>
      <c r="I10" s="11">
        <v>1933</v>
      </c>
      <c r="J10" s="4">
        <v>19119</v>
      </c>
    </row>
    <row r="11" spans="1:10" ht="80" x14ac:dyDescent="0.2">
      <c r="A11" s="6" t="s">
        <v>0</v>
      </c>
      <c r="B11" s="7" t="s">
        <v>15</v>
      </c>
      <c r="C11" s="8" t="s">
        <v>4</v>
      </c>
      <c r="D11" s="3" t="str">
        <f t="shared" si="0"/>
        <v>WarrenHarmony TwpI. K-12|K-8,0-400</v>
      </c>
      <c r="E11" s="9">
        <v>7921183</v>
      </c>
      <c r="F11" s="10">
        <v>353</v>
      </c>
      <c r="G11" s="9">
        <v>22461</v>
      </c>
      <c r="H11" s="9">
        <v>7774194</v>
      </c>
      <c r="I11" s="10">
        <v>352</v>
      </c>
      <c r="J11" s="9">
        <v>22105</v>
      </c>
    </row>
    <row r="12" spans="1:10" ht="64" x14ac:dyDescent="0.2">
      <c r="A12" s="1" t="s">
        <v>0</v>
      </c>
      <c r="B12" s="2" t="s">
        <v>16</v>
      </c>
      <c r="C12" s="3" t="s">
        <v>4</v>
      </c>
      <c r="D12" s="3" t="str">
        <f t="shared" si="0"/>
        <v>WarrenHope TwpI. K-12|K-8,0-400</v>
      </c>
      <c r="E12" s="4">
        <v>5303901</v>
      </c>
      <c r="F12" s="5">
        <v>227</v>
      </c>
      <c r="G12" s="4">
        <v>23361</v>
      </c>
      <c r="H12" s="4">
        <v>5214241</v>
      </c>
      <c r="I12" s="5">
        <v>218</v>
      </c>
      <c r="J12" s="4">
        <v>23877</v>
      </c>
    </row>
    <row r="13" spans="1:10" ht="64" x14ac:dyDescent="0.2">
      <c r="A13" s="6" t="s">
        <v>0</v>
      </c>
      <c r="B13" s="7" t="s">
        <v>17</v>
      </c>
      <c r="C13" s="8" t="s">
        <v>8</v>
      </c>
      <c r="D13" s="3" t="str">
        <f t="shared" si="0"/>
        <v>WarrenKnowlton TwpA. K-6|K-6</v>
      </c>
      <c r="E13" s="9">
        <v>4597039</v>
      </c>
      <c r="F13" s="10">
        <v>195</v>
      </c>
      <c r="G13" s="9">
        <v>23630</v>
      </c>
      <c r="H13" s="9">
        <v>4608309</v>
      </c>
      <c r="I13" s="10">
        <v>184</v>
      </c>
      <c r="J13" s="9">
        <v>25073</v>
      </c>
    </row>
    <row r="14" spans="1:10" ht="96" x14ac:dyDescent="0.2">
      <c r="A14" s="1" t="s">
        <v>0</v>
      </c>
      <c r="B14" s="2" t="s">
        <v>18</v>
      </c>
      <c r="C14" s="3" t="s">
        <v>2</v>
      </c>
      <c r="D14" s="3" t="str">
        <f t="shared" si="0"/>
        <v>WarrenLopatcong TwpJ. K-12|K-8,401-750</v>
      </c>
      <c r="E14" s="4">
        <v>18417974</v>
      </c>
      <c r="F14" s="11">
        <v>1174</v>
      </c>
      <c r="G14" s="4">
        <v>15684</v>
      </c>
      <c r="H14" s="4">
        <v>18616492</v>
      </c>
      <c r="I14" s="11">
        <v>1143</v>
      </c>
      <c r="J14" s="4">
        <v>16290</v>
      </c>
    </row>
    <row r="15" spans="1:10" ht="64" x14ac:dyDescent="0.2">
      <c r="A15" s="6" t="s">
        <v>0</v>
      </c>
      <c r="B15" s="7" t="s">
        <v>19</v>
      </c>
      <c r="C15" s="8" t="s">
        <v>8</v>
      </c>
      <c r="D15" s="3" t="str">
        <f t="shared" si="0"/>
        <v>WarrenMansfield TwpA. K-6|K-6</v>
      </c>
      <c r="E15" s="9">
        <v>11441839</v>
      </c>
      <c r="F15" s="10">
        <v>643</v>
      </c>
      <c r="G15" s="9">
        <v>17785</v>
      </c>
      <c r="H15" s="9">
        <v>11949077</v>
      </c>
      <c r="I15" s="10">
        <v>635</v>
      </c>
      <c r="J15" s="9">
        <v>18811</v>
      </c>
    </row>
    <row r="16" spans="1:10" ht="96" x14ac:dyDescent="0.2">
      <c r="A16" s="1" t="s">
        <v>0</v>
      </c>
      <c r="B16" s="2" t="s">
        <v>20</v>
      </c>
      <c r="C16" s="3" t="s">
        <v>21</v>
      </c>
      <c r="D16" s="3" t="str">
        <f t="shared" si="0"/>
        <v>WarrenNorth Warren RegionalF. G7-12|7-12,9-12</v>
      </c>
      <c r="E16" s="4">
        <v>18740771</v>
      </c>
      <c r="F16" s="5">
        <v>892</v>
      </c>
      <c r="G16" s="4">
        <v>21013</v>
      </c>
      <c r="H16" s="4">
        <v>20086992</v>
      </c>
      <c r="I16" s="5">
        <v>884</v>
      </c>
      <c r="J16" s="4">
        <v>22723</v>
      </c>
    </row>
    <row r="17" spans="1:10" ht="64" x14ac:dyDescent="0.2">
      <c r="A17" s="6" t="s">
        <v>0</v>
      </c>
      <c r="B17" s="7" t="s">
        <v>22</v>
      </c>
      <c r="C17" s="8" t="s">
        <v>4</v>
      </c>
      <c r="D17" s="3" t="str">
        <f t="shared" si="0"/>
        <v>WarrenOxford TwpI. K-12|K-8,0-400</v>
      </c>
      <c r="E17" s="9">
        <v>8181457</v>
      </c>
      <c r="F17" s="10">
        <v>393</v>
      </c>
      <c r="G17" s="9">
        <v>20801</v>
      </c>
      <c r="H17" s="9">
        <v>8165953</v>
      </c>
      <c r="I17" s="10">
        <v>381</v>
      </c>
      <c r="J17" s="9">
        <v>21409</v>
      </c>
    </row>
    <row r="18" spans="1:10" ht="80" x14ac:dyDescent="0.2">
      <c r="A18" s="1" t="s">
        <v>0</v>
      </c>
      <c r="B18" s="2" t="s">
        <v>23</v>
      </c>
      <c r="C18" s="3" t="s">
        <v>24</v>
      </c>
      <c r="D18" s="3" t="str">
        <f t="shared" si="0"/>
        <v>WarrenPhillipsburg TownN. K-12|K-12,3500+</v>
      </c>
      <c r="E18" s="4">
        <v>93365847</v>
      </c>
      <c r="F18" s="11">
        <v>3918</v>
      </c>
      <c r="G18" s="4">
        <v>23828</v>
      </c>
      <c r="H18" s="4">
        <v>105529147</v>
      </c>
      <c r="I18" s="11">
        <v>3937</v>
      </c>
      <c r="J18" s="4">
        <v>26803</v>
      </c>
    </row>
    <row r="19" spans="1:10" ht="80" x14ac:dyDescent="0.2">
      <c r="A19" s="6" t="s">
        <v>0</v>
      </c>
      <c r="B19" s="7" t="s">
        <v>25</v>
      </c>
      <c r="C19" s="8" t="s">
        <v>4</v>
      </c>
      <c r="D19" s="3" t="str">
        <f t="shared" si="0"/>
        <v>WarrenPohatcong TwpI. K-12|K-8,0-400</v>
      </c>
      <c r="E19" s="9">
        <v>8615229</v>
      </c>
      <c r="F19" s="10">
        <v>427</v>
      </c>
      <c r="G19" s="9">
        <v>20202</v>
      </c>
      <c r="H19" s="9">
        <v>9205678</v>
      </c>
      <c r="I19" s="10">
        <v>426</v>
      </c>
      <c r="J19" s="9">
        <v>21602</v>
      </c>
    </row>
    <row r="20" spans="1:10" ht="80" x14ac:dyDescent="0.2">
      <c r="A20" s="1" t="s">
        <v>0</v>
      </c>
      <c r="B20" s="2" t="s">
        <v>26</v>
      </c>
      <c r="C20" s="3" t="s">
        <v>27</v>
      </c>
      <c r="D20" s="3" t="str">
        <f t="shared" si="0"/>
        <v>WarrenRidge And Valley CsO. Charter</v>
      </c>
      <c r="E20" s="4">
        <v>2050322</v>
      </c>
      <c r="F20" s="5">
        <v>125</v>
      </c>
      <c r="G20" s="4">
        <v>16416</v>
      </c>
      <c r="H20" s="4">
        <v>2132739</v>
      </c>
      <c r="I20" s="5">
        <v>126</v>
      </c>
      <c r="J20" s="4">
        <v>16927</v>
      </c>
    </row>
    <row r="21" spans="1:10" ht="80" x14ac:dyDescent="0.2">
      <c r="A21" s="6" t="s">
        <v>0</v>
      </c>
      <c r="B21" s="7" t="s">
        <v>28</v>
      </c>
      <c r="C21" s="8" t="s">
        <v>29</v>
      </c>
      <c r="D21" s="3" t="str">
        <f t="shared" si="0"/>
        <v>WarrenWarren Co Special ServiceP. CSSD</v>
      </c>
      <c r="E21" s="9">
        <v>2199036</v>
      </c>
      <c r="F21" s="10">
        <v>27</v>
      </c>
      <c r="G21" s="9">
        <v>83139</v>
      </c>
      <c r="H21" s="9">
        <v>1844502</v>
      </c>
      <c r="I21" s="10">
        <v>16</v>
      </c>
      <c r="J21" s="9">
        <v>116988</v>
      </c>
    </row>
    <row r="22" spans="1:10" ht="112" x14ac:dyDescent="0.2">
      <c r="A22" s="1" t="s">
        <v>0</v>
      </c>
      <c r="B22" s="2" t="s">
        <v>30</v>
      </c>
      <c r="C22" s="3" t="s">
        <v>31</v>
      </c>
      <c r="D22" s="3" t="str">
        <f t="shared" si="0"/>
        <v>WarrenWarren County VocationalQ. County Voc</v>
      </c>
      <c r="E22" s="4">
        <v>10984191</v>
      </c>
      <c r="F22" s="5">
        <v>449</v>
      </c>
      <c r="G22" s="4">
        <v>24489</v>
      </c>
      <c r="H22" s="4">
        <v>11181193</v>
      </c>
      <c r="I22" s="5">
        <v>462</v>
      </c>
      <c r="J22" s="4">
        <v>24228</v>
      </c>
    </row>
    <row r="23" spans="1:10" ht="80" x14ac:dyDescent="0.2">
      <c r="A23" s="6" t="s">
        <v>0</v>
      </c>
      <c r="B23" s="7" t="s">
        <v>32</v>
      </c>
      <c r="C23" s="8" t="s">
        <v>21</v>
      </c>
      <c r="D23" s="3" t="str">
        <f t="shared" si="0"/>
        <v>WarrenWarren Hills RegionalF. G7-12|7-12,9-12</v>
      </c>
      <c r="E23" s="9">
        <v>43584506</v>
      </c>
      <c r="F23" s="12">
        <v>1890</v>
      </c>
      <c r="G23" s="9">
        <v>23058</v>
      </c>
      <c r="H23" s="9">
        <v>45764003</v>
      </c>
      <c r="I23" s="12">
        <v>1836</v>
      </c>
      <c r="J23" s="9">
        <v>24922</v>
      </c>
    </row>
    <row r="24" spans="1:10" ht="64" x14ac:dyDescent="0.2">
      <c r="A24" s="1" t="s">
        <v>0</v>
      </c>
      <c r="B24" s="2" t="s">
        <v>33</v>
      </c>
      <c r="C24" s="3" t="s">
        <v>8</v>
      </c>
      <c r="D24" s="3" t="str">
        <f t="shared" si="0"/>
        <v>WarrenWashington BoroA. K-6|K-6</v>
      </c>
      <c r="E24" s="4">
        <v>9094562</v>
      </c>
      <c r="F24" s="5">
        <v>508</v>
      </c>
      <c r="G24" s="4">
        <v>17903</v>
      </c>
      <c r="H24" s="4">
        <v>9697033</v>
      </c>
      <c r="I24" s="5">
        <v>479</v>
      </c>
      <c r="J24" s="4">
        <v>20228</v>
      </c>
    </row>
    <row r="25" spans="1:10" ht="64" x14ac:dyDescent="0.2">
      <c r="A25" s="6" t="s">
        <v>0</v>
      </c>
      <c r="B25" s="7" t="s">
        <v>34</v>
      </c>
      <c r="C25" s="8" t="s">
        <v>8</v>
      </c>
      <c r="D25" s="3" t="str">
        <f t="shared" si="0"/>
        <v>WarrenWashington TwpA. K-6|K-6</v>
      </c>
      <c r="E25" s="9">
        <v>9988480</v>
      </c>
      <c r="F25" s="10">
        <v>469</v>
      </c>
      <c r="G25" s="9">
        <v>21291</v>
      </c>
      <c r="H25" s="9">
        <v>10258195</v>
      </c>
      <c r="I25" s="10">
        <v>546</v>
      </c>
      <c r="J25" s="9">
        <v>18802</v>
      </c>
    </row>
    <row r="26" spans="1:10" ht="64" x14ac:dyDescent="0.2">
      <c r="A26" s="1" t="s">
        <v>0</v>
      </c>
      <c r="B26" s="2" t="s">
        <v>35</v>
      </c>
      <c r="C26" s="3" t="s">
        <v>4</v>
      </c>
      <c r="D26" s="3" t="str">
        <f t="shared" si="0"/>
        <v>WarrenWhite TwpI. K-12|K-8,0-400</v>
      </c>
      <c r="E26" s="4">
        <v>10382742</v>
      </c>
      <c r="F26" s="5">
        <v>436</v>
      </c>
      <c r="G26" s="4">
        <v>23795</v>
      </c>
      <c r="H26" s="4">
        <v>10616440</v>
      </c>
      <c r="I26" s="5">
        <v>416</v>
      </c>
      <c r="J26" s="4">
        <v>25541</v>
      </c>
    </row>
    <row r="27" spans="1:10" ht="112" x14ac:dyDescent="0.2">
      <c r="A27" s="6" t="s">
        <v>36</v>
      </c>
      <c r="B27" s="7" t="s">
        <v>37</v>
      </c>
      <c r="C27" s="8" t="s">
        <v>14</v>
      </c>
      <c r="D27" s="3" t="str">
        <f t="shared" si="0"/>
        <v>UnionBerkeley Heights TwpM. K-12|K-12,1800-3500</v>
      </c>
      <c r="E27" s="9">
        <v>57767518</v>
      </c>
      <c r="F27" s="12">
        <v>2717</v>
      </c>
      <c r="G27" s="9">
        <v>21264</v>
      </c>
      <c r="H27" s="9">
        <v>60359811</v>
      </c>
      <c r="I27" s="12">
        <v>2635</v>
      </c>
      <c r="J27" s="9">
        <v>22909</v>
      </c>
    </row>
    <row r="28" spans="1:10" ht="80" x14ac:dyDescent="0.2">
      <c r="A28" s="1" t="s">
        <v>36</v>
      </c>
      <c r="B28" s="2" t="s">
        <v>38</v>
      </c>
      <c r="C28" s="3" t="s">
        <v>14</v>
      </c>
      <c r="D28" s="3" t="str">
        <f t="shared" si="0"/>
        <v>UnionClark TwpM. K-12|K-12,1800-3500</v>
      </c>
      <c r="E28" s="4">
        <v>40708390</v>
      </c>
      <c r="F28" s="11">
        <v>2291</v>
      </c>
      <c r="G28" s="4">
        <v>17771</v>
      </c>
      <c r="H28" s="4">
        <v>40738667</v>
      </c>
      <c r="I28" s="11">
        <v>2298</v>
      </c>
      <c r="J28" s="4">
        <v>17731</v>
      </c>
    </row>
    <row r="29" spans="1:10" ht="80" x14ac:dyDescent="0.2">
      <c r="A29" s="6" t="s">
        <v>36</v>
      </c>
      <c r="B29" s="7" t="s">
        <v>39</v>
      </c>
      <c r="C29" s="8" t="s">
        <v>27</v>
      </c>
      <c r="D29" s="3" t="str">
        <f t="shared" si="0"/>
        <v>UnionCollege Achieve CentralO. Charter</v>
      </c>
      <c r="E29" s="9">
        <v>7338348</v>
      </c>
      <c r="F29" s="10">
        <v>592</v>
      </c>
      <c r="G29" s="9">
        <v>12392</v>
      </c>
      <c r="H29" s="9">
        <v>11061786</v>
      </c>
      <c r="I29" s="10">
        <v>801</v>
      </c>
      <c r="J29" s="9">
        <v>13810</v>
      </c>
    </row>
    <row r="30" spans="1:10" ht="80" x14ac:dyDescent="0.2">
      <c r="A30" s="1" t="s">
        <v>36</v>
      </c>
      <c r="B30" s="2" t="s">
        <v>40</v>
      </c>
      <c r="C30" s="3" t="s">
        <v>24</v>
      </c>
      <c r="D30" s="3" t="str">
        <f t="shared" si="0"/>
        <v>UnionCranford TwpN. K-12|K-12,3500+</v>
      </c>
      <c r="E30" s="4">
        <v>71723434</v>
      </c>
      <c r="F30" s="11">
        <v>3920</v>
      </c>
      <c r="G30" s="4">
        <v>18296</v>
      </c>
      <c r="H30" s="4">
        <v>75557794</v>
      </c>
      <c r="I30" s="11">
        <v>3902</v>
      </c>
      <c r="J30" s="4">
        <v>19366</v>
      </c>
    </row>
    <row r="31" spans="1:10" ht="80" x14ac:dyDescent="0.2">
      <c r="A31" s="6" t="s">
        <v>36</v>
      </c>
      <c r="B31" s="7" t="s">
        <v>41</v>
      </c>
      <c r="C31" s="8" t="s">
        <v>27</v>
      </c>
      <c r="D31" s="3" t="str">
        <f t="shared" si="0"/>
        <v>UnionCresthaven Academy ChartO. Charter</v>
      </c>
      <c r="E31" s="9">
        <v>1739827</v>
      </c>
      <c r="F31" s="10">
        <v>75</v>
      </c>
      <c r="G31" s="9">
        <v>23198</v>
      </c>
      <c r="H31" s="9">
        <v>2285815</v>
      </c>
      <c r="I31" s="10">
        <v>150</v>
      </c>
      <c r="J31" s="9">
        <v>15239</v>
      </c>
    </row>
    <row r="32" spans="1:10" ht="80" x14ac:dyDescent="0.2">
      <c r="A32" s="1" t="s">
        <v>36</v>
      </c>
      <c r="B32" s="2" t="s">
        <v>42</v>
      </c>
      <c r="C32" s="3" t="s">
        <v>24</v>
      </c>
      <c r="D32" s="3" t="str">
        <f t="shared" si="0"/>
        <v>UnionElizabeth CityN. K-12|K-12,3500+</v>
      </c>
      <c r="E32" s="4">
        <v>622851316</v>
      </c>
      <c r="F32" s="11">
        <v>28077</v>
      </c>
      <c r="G32" s="4">
        <v>22183</v>
      </c>
      <c r="H32" s="4">
        <v>633945458</v>
      </c>
      <c r="I32" s="11">
        <v>28596</v>
      </c>
      <c r="J32" s="4">
        <v>22169</v>
      </c>
    </row>
    <row r="33" spans="1:10" ht="80" x14ac:dyDescent="0.2">
      <c r="A33" s="6" t="s">
        <v>36</v>
      </c>
      <c r="B33" s="7" t="s">
        <v>43</v>
      </c>
      <c r="C33" s="8" t="s">
        <v>4</v>
      </c>
      <c r="D33" s="3" t="str">
        <f t="shared" si="0"/>
        <v>UnionGarwood BoroI. K-12|K-8,0-400</v>
      </c>
      <c r="E33" s="9">
        <v>9517276</v>
      </c>
      <c r="F33" s="10">
        <v>501</v>
      </c>
      <c r="G33" s="9">
        <v>19014</v>
      </c>
      <c r="H33" s="9">
        <v>10202040</v>
      </c>
      <c r="I33" s="10">
        <v>493</v>
      </c>
      <c r="J33" s="9">
        <v>20690</v>
      </c>
    </row>
    <row r="34" spans="1:10" ht="96" x14ac:dyDescent="0.2">
      <c r="A34" s="1" t="s">
        <v>36</v>
      </c>
      <c r="B34" s="2" t="s">
        <v>44</v>
      </c>
      <c r="C34" s="3" t="s">
        <v>14</v>
      </c>
      <c r="D34" s="3" t="str">
        <f t="shared" si="0"/>
        <v>UnionHillside TwpM. K-12|K-12,1800-3500</v>
      </c>
      <c r="E34" s="4">
        <v>62347904</v>
      </c>
      <c r="F34" s="11">
        <v>3122</v>
      </c>
      <c r="G34" s="4">
        <v>19973</v>
      </c>
      <c r="H34" s="4">
        <v>64166465</v>
      </c>
      <c r="I34" s="11">
        <v>3071</v>
      </c>
      <c r="J34" s="4">
        <v>20897</v>
      </c>
    </row>
    <row r="35" spans="1:10" ht="96" x14ac:dyDescent="0.2">
      <c r="A35" s="6" t="s">
        <v>36</v>
      </c>
      <c r="B35" s="7" t="s">
        <v>45</v>
      </c>
      <c r="C35" s="8" t="s">
        <v>6</v>
      </c>
      <c r="D35" s="3" t="str">
        <f t="shared" si="0"/>
        <v>UnionKenilworth BoroL. K-12|K-12,0-1800</v>
      </c>
      <c r="E35" s="9">
        <v>28842492</v>
      </c>
      <c r="F35" s="12">
        <v>1461</v>
      </c>
      <c r="G35" s="9">
        <v>19742</v>
      </c>
      <c r="H35" s="9">
        <v>30196789</v>
      </c>
      <c r="I35" s="12">
        <v>1463</v>
      </c>
      <c r="J35" s="9">
        <v>20640</v>
      </c>
    </row>
    <row r="36" spans="1:10" ht="80" x14ac:dyDescent="0.2">
      <c r="A36" s="1" t="s">
        <v>36</v>
      </c>
      <c r="B36" s="2" t="s">
        <v>46</v>
      </c>
      <c r="C36" s="3" t="s">
        <v>24</v>
      </c>
      <c r="D36" s="3" t="str">
        <f t="shared" si="0"/>
        <v>UnionLinden CityN. K-12|K-12,3500+</v>
      </c>
      <c r="E36" s="4">
        <v>135115682</v>
      </c>
      <c r="F36" s="11">
        <v>6175</v>
      </c>
      <c r="G36" s="4">
        <v>21882</v>
      </c>
      <c r="H36" s="4">
        <v>142607852</v>
      </c>
      <c r="I36" s="11">
        <v>6222</v>
      </c>
      <c r="J36" s="4">
        <v>22920</v>
      </c>
    </row>
    <row r="37" spans="1:10" ht="96" x14ac:dyDescent="0.2">
      <c r="A37" s="6" t="s">
        <v>36</v>
      </c>
      <c r="B37" s="7" t="s">
        <v>47</v>
      </c>
      <c r="C37" s="8" t="s">
        <v>2</v>
      </c>
      <c r="D37" s="3" t="str">
        <f t="shared" si="0"/>
        <v>UnionMountainside BoroJ. K-12|K-8,401-750</v>
      </c>
      <c r="E37" s="9">
        <v>19950836</v>
      </c>
      <c r="F37" s="12">
        <v>1042</v>
      </c>
      <c r="G37" s="9">
        <v>19148</v>
      </c>
      <c r="H37" s="9">
        <v>20646358</v>
      </c>
      <c r="I37" s="12">
        <v>1021</v>
      </c>
      <c r="J37" s="9">
        <v>20226</v>
      </c>
    </row>
    <row r="38" spans="1:10" ht="112" x14ac:dyDescent="0.2">
      <c r="A38" s="1" t="s">
        <v>36</v>
      </c>
      <c r="B38" s="2" t="s">
        <v>48</v>
      </c>
      <c r="C38" s="3" t="s">
        <v>14</v>
      </c>
      <c r="D38" s="3" t="str">
        <f t="shared" si="0"/>
        <v>UnionNew Providence BoroM. K-12|K-12,1800-3500</v>
      </c>
      <c r="E38" s="4">
        <v>43466033</v>
      </c>
      <c r="F38" s="11">
        <v>2423</v>
      </c>
      <c r="G38" s="4">
        <v>17940</v>
      </c>
      <c r="H38" s="4">
        <v>45333533</v>
      </c>
      <c r="I38" s="11">
        <v>2391</v>
      </c>
      <c r="J38" s="4">
        <v>18962</v>
      </c>
    </row>
    <row r="39" spans="1:10" ht="80" x14ac:dyDescent="0.2">
      <c r="A39" s="6" t="s">
        <v>36</v>
      </c>
      <c r="B39" s="7" t="s">
        <v>49</v>
      </c>
      <c r="C39" s="8" t="s">
        <v>24</v>
      </c>
      <c r="D39" s="3" t="str">
        <f t="shared" si="0"/>
        <v>UnionPlainfield CityN. K-12|K-12,3500+</v>
      </c>
      <c r="E39" s="9">
        <v>191666477</v>
      </c>
      <c r="F39" s="12">
        <v>9568</v>
      </c>
      <c r="G39" s="9">
        <v>20032</v>
      </c>
      <c r="H39" s="9">
        <v>197059176</v>
      </c>
      <c r="I39" s="12">
        <v>9450</v>
      </c>
      <c r="J39" s="9">
        <v>20854</v>
      </c>
    </row>
    <row r="40" spans="1:10" ht="80" x14ac:dyDescent="0.2">
      <c r="A40" s="1" t="s">
        <v>36</v>
      </c>
      <c r="B40" s="2" t="s">
        <v>50</v>
      </c>
      <c r="C40" s="3" t="s">
        <v>27</v>
      </c>
      <c r="D40" s="3" t="str">
        <f t="shared" si="0"/>
        <v>UnionQueen City Academy CsO. Charter</v>
      </c>
      <c r="E40" s="4">
        <v>4987575</v>
      </c>
      <c r="F40" s="5">
        <v>322</v>
      </c>
      <c r="G40" s="4">
        <v>15470</v>
      </c>
      <c r="H40" s="4">
        <v>4819463</v>
      </c>
      <c r="I40" s="5">
        <v>324</v>
      </c>
      <c r="J40" s="4">
        <v>14893</v>
      </c>
    </row>
    <row r="41" spans="1:10" ht="80" x14ac:dyDescent="0.2">
      <c r="A41" s="6" t="s">
        <v>36</v>
      </c>
      <c r="B41" s="7" t="s">
        <v>51</v>
      </c>
      <c r="C41" s="8" t="s">
        <v>24</v>
      </c>
      <c r="D41" s="3" t="str">
        <f t="shared" si="0"/>
        <v>UnionRahway CityN. K-12|K-12,3500+</v>
      </c>
      <c r="E41" s="9">
        <v>78118267</v>
      </c>
      <c r="F41" s="12">
        <v>3906</v>
      </c>
      <c r="G41" s="9">
        <v>19999</v>
      </c>
      <c r="H41" s="9">
        <v>81519944</v>
      </c>
      <c r="I41" s="12">
        <v>3887</v>
      </c>
      <c r="J41" s="9">
        <v>20975</v>
      </c>
    </row>
    <row r="42" spans="1:10" ht="96" x14ac:dyDescent="0.2">
      <c r="A42" s="1" t="s">
        <v>36</v>
      </c>
      <c r="B42" s="2" t="s">
        <v>52</v>
      </c>
      <c r="C42" s="3" t="s">
        <v>14</v>
      </c>
      <c r="D42" s="3" t="str">
        <f t="shared" si="0"/>
        <v>UnionRoselle BoroM. K-12|K-12,1800-3500</v>
      </c>
      <c r="E42" s="4">
        <v>59022883</v>
      </c>
      <c r="F42" s="11">
        <v>2838</v>
      </c>
      <c r="G42" s="4">
        <v>20800</v>
      </c>
      <c r="H42" s="4">
        <v>63590063</v>
      </c>
      <c r="I42" s="11">
        <v>2947</v>
      </c>
      <c r="J42" s="4">
        <v>21576</v>
      </c>
    </row>
    <row r="43" spans="1:10" ht="96" x14ac:dyDescent="0.2">
      <c r="A43" s="6" t="s">
        <v>36</v>
      </c>
      <c r="B43" s="7" t="s">
        <v>53</v>
      </c>
      <c r="C43" s="8" t="s">
        <v>14</v>
      </c>
      <c r="D43" s="3" t="str">
        <f t="shared" si="0"/>
        <v>UnionRoselle Park BoroM. K-12|K-12,1800-3500</v>
      </c>
      <c r="E43" s="9">
        <v>38372481</v>
      </c>
      <c r="F43" s="12">
        <v>2048</v>
      </c>
      <c r="G43" s="9">
        <v>18735</v>
      </c>
      <c r="H43" s="9">
        <v>41363609</v>
      </c>
      <c r="I43" s="12">
        <v>2072</v>
      </c>
      <c r="J43" s="9">
        <v>19962</v>
      </c>
    </row>
    <row r="44" spans="1:10" ht="96" x14ac:dyDescent="0.2">
      <c r="A44" s="1" t="s">
        <v>36</v>
      </c>
      <c r="B44" s="2" t="s">
        <v>54</v>
      </c>
      <c r="C44" s="3" t="s">
        <v>24</v>
      </c>
      <c r="D44" s="3" t="str">
        <f t="shared" si="0"/>
        <v>UnionScotch Plains-Fanwood RegN. K-12|K-12,3500+</v>
      </c>
      <c r="E44" s="4">
        <v>104389299</v>
      </c>
      <c r="F44" s="11">
        <v>5530</v>
      </c>
      <c r="G44" s="4">
        <v>18876</v>
      </c>
      <c r="H44" s="4">
        <v>108192169</v>
      </c>
      <c r="I44" s="11">
        <v>5558</v>
      </c>
      <c r="J44" s="4">
        <v>19466</v>
      </c>
    </row>
    <row r="45" spans="1:10" ht="96" x14ac:dyDescent="0.2">
      <c r="A45" s="6" t="s">
        <v>36</v>
      </c>
      <c r="B45" s="7" t="s">
        <v>55</v>
      </c>
      <c r="C45" s="8" t="s">
        <v>14</v>
      </c>
      <c r="D45" s="3" t="str">
        <f t="shared" si="0"/>
        <v>UnionSpringfield TwpM. K-12|K-12,1800-3500</v>
      </c>
      <c r="E45" s="9">
        <v>46444952</v>
      </c>
      <c r="F45" s="12">
        <v>2260</v>
      </c>
      <c r="G45" s="9">
        <v>20549</v>
      </c>
      <c r="H45" s="9">
        <v>50351211</v>
      </c>
      <c r="I45" s="12">
        <v>2278</v>
      </c>
      <c r="J45" s="9">
        <v>22107</v>
      </c>
    </row>
    <row r="46" spans="1:10" ht="80" x14ac:dyDescent="0.2">
      <c r="A46" s="1" t="s">
        <v>36</v>
      </c>
      <c r="B46" s="2" t="s">
        <v>56</v>
      </c>
      <c r="C46" s="3" t="s">
        <v>24</v>
      </c>
      <c r="D46" s="3" t="str">
        <f t="shared" si="0"/>
        <v>UnionSummit CityN. K-12|K-12,3500+</v>
      </c>
      <c r="E46" s="4">
        <v>84530788</v>
      </c>
      <c r="F46" s="11">
        <v>4118</v>
      </c>
      <c r="G46" s="4">
        <v>20529</v>
      </c>
      <c r="H46" s="4">
        <v>88725052</v>
      </c>
      <c r="I46" s="11">
        <v>3974</v>
      </c>
      <c r="J46" s="4">
        <v>22326</v>
      </c>
    </row>
    <row r="47" spans="1:10" ht="128" x14ac:dyDescent="0.2">
      <c r="A47" s="6" t="s">
        <v>36</v>
      </c>
      <c r="B47" s="7" t="s">
        <v>57</v>
      </c>
      <c r="C47" s="8" t="s">
        <v>27</v>
      </c>
      <c r="D47" s="3" t="str">
        <f t="shared" si="0"/>
        <v>UnionThe Barack Obama Green Charter High SchoO. Charter</v>
      </c>
      <c r="E47" s="9">
        <v>4011232</v>
      </c>
      <c r="F47" s="10">
        <v>233</v>
      </c>
      <c r="G47" s="9">
        <v>17193</v>
      </c>
      <c r="H47" s="9">
        <v>4447892</v>
      </c>
      <c r="I47" s="10">
        <v>239</v>
      </c>
      <c r="J47" s="9">
        <v>18649</v>
      </c>
    </row>
    <row r="48" spans="1:10" ht="96" x14ac:dyDescent="0.2">
      <c r="A48" s="1" t="s">
        <v>36</v>
      </c>
      <c r="B48" s="2" t="s">
        <v>58</v>
      </c>
      <c r="C48" s="3" t="s">
        <v>27</v>
      </c>
      <c r="D48" s="3" t="str">
        <f t="shared" si="0"/>
        <v>UnionUnion County Teams CsO. Charter</v>
      </c>
      <c r="E48" s="4">
        <v>5443648</v>
      </c>
      <c r="F48" s="5">
        <v>386</v>
      </c>
      <c r="G48" s="4">
        <v>14121</v>
      </c>
      <c r="H48" s="4">
        <v>5406261</v>
      </c>
      <c r="I48" s="5">
        <v>386</v>
      </c>
      <c r="J48" s="4">
        <v>14013</v>
      </c>
    </row>
    <row r="49" spans="1:10" ht="112" x14ac:dyDescent="0.2">
      <c r="A49" s="6" t="s">
        <v>36</v>
      </c>
      <c r="B49" s="7" t="s">
        <v>59</v>
      </c>
      <c r="C49" s="8" t="s">
        <v>31</v>
      </c>
      <c r="D49" s="3" t="str">
        <f t="shared" si="0"/>
        <v>UnionUnion County VocationalQ. County Voc</v>
      </c>
      <c r="E49" s="9">
        <v>31101296</v>
      </c>
      <c r="F49" s="12">
        <v>1912</v>
      </c>
      <c r="G49" s="9">
        <v>16270</v>
      </c>
      <c r="H49" s="9">
        <v>32366432</v>
      </c>
      <c r="I49" s="12">
        <v>1908</v>
      </c>
      <c r="J49" s="9">
        <v>16968</v>
      </c>
    </row>
    <row r="50" spans="1:10" ht="64" x14ac:dyDescent="0.2">
      <c r="A50" s="1" t="s">
        <v>36</v>
      </c>
      <c r="B50" s="2" t="s">
        <v>60</v>
      </c>
      <c r="C50" s="3" t="s">
        <v>24</v>
      </c>
      <c r="D50" s="3" t="str">
        <f t="shared" si="0"/>
        <v>UnionUnion TwpN. K-12|K-12,3500+</v>
      </c>
      <c r="E50" s="4">
        <v>151780657</v>
      </c>
      <c r="F50" s="11">
        <v>7366</v>
      </c>
      <c r="G50" s="4">
        <v>20607</v>
      </c>
      <c r="H50" s="4">
        <v>161692347</v>
      </c>
      <c r="I50" s="11">
        <v>7340</v>
      </c>
      <c r="J50" s="4">
        <v>22028</v>
      </c>
    </row>
    <row r="51" spans="1:10" ht="80" x14ac:dyDescent="0.2">
      <c r="A51" s="6" t="s">
        <v>36</v>
      </c>
      <c r="B51" s="7" t="s">
        <v>61</v>
      </c>
      <c r="C51" s="8" t="s">
        <v>24</v>
      </c>
      <c r="D51" s="3" t="str">
        <f t="shared" si="0"/>
        <v>UnionWestfield TownN. K-12|K-12,3500+</v>
      </c>
      <c r="E51" s="9">
        <v>113183527</v>
      </c>
      <c r="F51" s="12">
        <v>6379</v>
      </c>
      <c r="G51" s="9">
        <v>17743</v>
      </c>
      <c r="H51" s="9">
        <v>123814854</v>
      </c>
      <c r="I51" s="12">
        <v>6389</v>
      </c>
      <c r="J51" s="9">
        <v>19381</v>
      </c>
    </row>
    <row r="52" spans="1:10" ht="80" x14ac:dyDescent="0.2">
      <c r="A52" s="1" t="s">
        <v>36</v>
      </c>
      <c r="B52" s="2" t="s">
        <v>62</v>
      </c>
      <c r="C52" s="3" t="s">
        <v>4</v>
      </c>
      <c r="D52" s="3" t="str">
        <f t="shared" si="0"/>
        <v>UnionWinfield TwpI. K-12|K-8,0-400</v>
      </c>
      <c r="E52" s="4">
        <v>3538527</v>
      </c>
      <c r="F52" s="5">
        <v>180</v>
      </c>
      <c r="G52" s="4">
        <v>19694</v>
      </c>
      <c r="H52" s="4">
        <v>3680809</v>
      </c>
      <c r="I52" s="5">
        <v>171</v>
      </c>
      <c r="J52" s="4">
        <v>21583</v>
      </c>
    </row>
    <row r="53" spans="1:10" ht="96" x14ac:dyDescent="0.2">
      <c r="A53" s="6" t="s">
        <v>63</v>
      </c>
      <c r="B53" s="7" t="s">
        <v>64</v>
      </c>
      <c r="C53" s="8" t="s">
        <v>2</v>
      </c>
      <c r="D53" s="3" t="str">
        <f t="shared" si="0"/>
        <v>SussexAndover RegJ. K-12|K-8,401-750</v>
      </c>
      <c r="E53" s="9">
        <v>17367093</v>
      </c>
      <c r="F53" s="10">
        <v>737</v>
      </c>
      <c r="G53" s="9">
        <v>23576</v>
      </c>
      <c r="H53" s="9">
        <v>17557659</v>
      </c>
      <c r="I53" s="10">
        <v>949</v>
      </c>
      <c r="J53" s="9">
        <v>18501</v>
      </c>
    </row>
    <row r="54" spans="1:10" ht="64" x14ac:dyDescent="0.2">
      <c r="A54" s="1" t="s">
        <v>63</v>
      </c>
      <c r="B54" s="2" t="s">
        <v>65</v>
      </c>
      <c r="C54" s="3" t="s">
        <v>66</v>
      </c>
      <c r="D54" s="3" t="str">
        <f t="shared" si="0"/>
        <v>SussexByram TwpE. K-8|K-8,751+</v>
      </c>
      <c r="E54" s="4">
        <v>18105362</v>
      </c>
      <c r="F54" s="5">
        <v>874</v>
      </c>
      <c r="G54" s="4">
        <v>20718</v>
      </c>
      <c r="H54" s="4">
        <v>18039001</v>
      </c>
      <c r="I54" s="5">
        <v>849</v>
      </c>
      <c r="J54" s="4">
        <v>21253</v>
      </c>
    </row>
    <row r="55" spans="1:10" ht="96" x14ac:dyDescent="0.2">
      <c r="A55" s="6" t="s">
        <v>63</v>
      </c>
      <c r="B55" s="7" t="s">
        <v>67</v>
      </c>
      <c r="C55" s="8" t="s">
        <v>68</v>
      </c>
      <c r="D55" s="3" t="str">
        <f t="shared" si="0"/>
        <v>SussexFrankford TwpD. K-8|K-8,401-750</v>
      </c>
      <c r="E55" s="9">
        <v>11922992</v>
      </c>
      <c r="F55" s="10">
        <v>561</v>
      </c>
      <c r="G55" s="9">
        <v>21238</v>
      </c>
      <c r="H55" s="9">
        <v>12482399</v>
      </c>
      <c r="I55" s="10">
        <v>542</v>
      </c>
      <c r="J55" s="9">
        <v>23031</v>
      </c>
    </row>
    <row r="56" spans="1:10" ht="96" x14ac:dyDescent="0.2">
      <c r="A56" s="1" t="s">
        <v>63</v>
      </c>
      <c r="B56" s="2" t="s">
        <v>69</v>
      </c>
      <c r="C56" s="3" t="s">
        <v>68</v>
      </c>
      <c r="D56" s="3" t="str">
        <f t="shared" si="0"/>
        <v>SussexFranklin BoroD. K-8|K-8,401-750</v>
      </c>
      <c r="E56" s="4">
        <v>9974997</v>
      </c>
      <c r="F56" s="5">
        <v>494</v>
      </c>
      <c r="G56" s="4">
        <v>20192</v>
      </c>
      <c r="H56" s="4">
        <v>10114505</v>
      </c>
      <c r="I56" s="5">
        <v>492</v>
      </c>
      <c r="J56" s="4">
        <v>20571</v>
      </c>
    </row>
    <row r="57" spans="1:10" ht="64" x14ac:dyDescent="0.2">
      <c r="A57" s="6" t="s">
        <v>63</v>
      </c>
      <c r="B57" s="7" t="s">
        <v>70</v>
      </c>
      <c r="C57" s="8" t="s">
        <v>8</v>
      </c>
      <c r="D57" s="3" t="str">
        <f t="shared" si="0"/>
        <v>SussexFredon TwpA. K-6|K-6</v>
      </c>
      <c r="E57" s="9">
        <v>5289162</v>
      </c>
      <c r="F57" s="10">
        <v>242</v>
      </c>
      <c r="G57" s="9">
        <v>21844</v>
      </c>
      <c r="H57" s="9">
        <v>6198896</v>
      </c>
      <c r="I57" s="10">
        <v>220</v>
      </c>
      <c r="J57" s="9">
        <v>28178</v>
      </c>
    </row>
    <row r="58" spans="1:10" ht="80" x14ac:dyDescent="0.2">
      <c r="A58" s="1" t="s">
        <v>63</v>
      </c>
      <c r="B58" s="2" t="s">
        <v>71</v>
      </c>
      <c r="C58" s="3" t="s">
        <v>2</v>
      </c>
      <c r="D58" s="3" t="str">
        <f t="shared" si="0"/>
        <v>SussexGreen TwpJ. K-12|K-8,401-750</v>
      </c>
      <c r="E58" s="4">
        <v>13574935</v>
      </c>
      <c r="F58" s="5">
        <v>664</v>
      </c>
      <c r="G58" s="4">
        <v>20442</v>
      </c>
      <c r="H58" s="4">
        <v>13943075</v>
      </c>
      <c r="I58" s="5">
        <v>636</v>
      </c>
      <c r="J58" s="4">
        <v>21940</v>
      </c>
    </row>
    <row r="59" spans="1:10" ht="80" x14ac:dyDescent="0.2">
      <c r="A59" s="6" t="s">
        <v>63</v>
      </c>
      <c r="B59" s="7" t="s">
        <v>72</v>
      </c>
      <c r="C59" s="8" t="s">
        <v>73</v>
      </c>
      <c r="D59" s="3" t="str">
        <f t="shared" si="0"/>
        <v>SussexHamburg BoroC. K-8|K-8,0-400</v>
      </c>
      <c r="E59" s="9">
        <v>6835345</v>
      </c>
      <c r="F59" s="10">
        <v>253</v>
      </c>
      <c r="G59" s="9">
        <v>27043</v>
      </c>
      <c r="H59" s="9">
        <v>6851834</v>
      </c>
      <c r="I59" s="10">
        <v>237</v>
      </c>
      <c r="J59" s="9">
        <v>28963</v>
      </c>
    </row>
    <row r="60" spans="1:10" ht="64" x14ac:dyDescent="0.2">
      <c r="A60" s="1" t="s">
        <v>63</v>
      </c>
      <c r="B60" s="2" t="s">
        <v>74</v>
      </c>
      <c r="C60" s="3" t="s">
        <v>8</v>
      </c>
      <c r="D60" s="3" t="str">
        <f t="shared" si="0"/>
        <v>SussexHampton TwpA. K-6|K-6</v>
      </c>
      <c r="E60" s="4">
        <v>7320829</v>
      </c>
      <c r="F60" s="5">
        <v>298</v>
      </c>
      <c r="G60" s="4">
        <v>24535</v>
      </c>
      <c r="H60" s="4">
        <v>7446969</v>
      </c>
      <c r="I60" s="5">
        <v>288</v>
      </c>
      <c r="J60" s="4">
        <v>25877</v>
      </c>
    </row>
    <row r="61" spans="1:10" ht="96" x14ac:dyDescent="0.2">
      <c r="A61" s="6" t="s">
        <v>63</v>
      </c>
      <c r="B61" s="7" t="s">
        <v>75</v>
      </c>
      <c r="C61" s="8" t="s">
        <v>68</v>
      </c>
      <c r="D61" s="3" t="str">
        <f t="shared" si="0"/>
        <v>SussexHardyston TwpD. K-8|K-8,401-750</v>
      </c>
      <c r="E61" s="9">
        <v>13998424</v>
      </c>
      <c r="F61" s="10">
        <v>723</v>
      </c>
      <c r="G61" s="9">
        <v>19375</v>
      </c>
      <c r="H61" s="9">
        <v>14411162</v>
      </c>
      <c r="I61" s="10">
        <v>674</v>
      </c>
      <c r="J61" s="9">
        <v>21392</v>
      </c>
    </row>
    <row r="62" spans="1:10" ht="80" x14ac:dyDescent="0.2">
      <c r="A62" s="1" t="s">
        <v>63</v>
      </c>
      <c r="B62" s="2" t="s">
        <v>76</v>
      </c>
      <c r="C62" s="3" t="s">
        <v>77</v>
      </c>
      <c r="D62" s="3" t="str">
        <f t="shared" si="0"/>
        <v>SussexHigh Point RegionalG. G9-12|7-12,9-12</v>
      </c>
      <c r="E62" s="4">
        <v>28413194</v>
      </c>
      <c r="F62" s="5">
        <v>923</v>
      </c>
      <c r="G62" s="4">
        <v>30800</v>
      </c>
      <c r="H62" s="4">
        <v>26951805</v>
      </c>
      <c r="I62" s="5">
        <v>915</v>
      </c>
      <c r="J62" s="4">
        <v>29470</v>
      </c>
    </row>
    <row r="63" spans="1:10" ht="80" x14ac:dyDescent="0.2">
      <c r="A63" s="6" t="s">
        <v>63</v>
      </c>
      <c r="B63" s="7" t="s">
        <v>78</v>
      </c>
      <c r="C63" s="8" t="s">
        <v>6</v>
      </c>
      <c r="D63" s="3" t="str">
        <f t="shared" si="0"/>
        <v>SussexHopatcongL. K-12|K-12,0-1800</v>
      </c>
      <c r="E63" s="9">
        <v>41928977</v>
      </c>
      <c r="F63" s="12">
        <v>1600</v>
      </c>
      <c r="G63" s="9">
        <v>26200</v>
      </c>
      <c r="H63" s="9">
        <v>42430199</v>
      </c>
      <c r="I63" s="12">
        <v>1582</v>
      </c>
      <c r="J63" s="9">
        <v>26815</v>
      </c>
    </row>
    <row r="64" spans="1:10" ht="80" x14ac:dyDescent="0.2">
      <c r="A64" s="1" t="s">
        <v>63</v>
      </c>
      <c r="B64" s="2" t="s">
        <v>79</v>
      </c>
      <c r="C64" s="3" t="s">
        <v>21</v>
      </c>
      <c r="D64" s="3" t="str">
        <f t="shared" si="0"/>
        <v>SussexKittatinny RegionalF. G7-12|7-12,9-12</v>
      </c>
      <c r="E64" s="4">
        <v>25383216</v>
      </c>
      <c r="F64" s="11">
        <v>1012</v>
      </c>
      <c r="G64" s="4">
        <v>25085</v>
      </c>
      <c r="H64" s="4">
        <v>25467023</v>
      </c>
      <c r="I64" s="5">
        <v>989</v>
      </c>
      <c r="J64" s="4">
        <v>25756</v>
      </c>
    </row>
    <row r="65" spans="1:10" ht="80" x14ac:dyDescent="0.2">
      <c r="A65" s="6" t="s">
        <v>63</v>
      </c>
      <c r="B65" s="7" t="s">
        <v>80</v>
      </c>
      <c r="C65" s="8" t="s">
        <v>73</v>
      </c>
      <c r="D65" s="3" t="str">
        <f t="shared" si="0"/>
        <v>SussexLafayette TwpC. K-8|K-8,0-400</v>
      </c>
      <c r="E65" s="9">
        <v>5828730</v>
      </c>
      <c r="F65" s="10">
        <v>235</v>
      </c>
      <c r="G65" s="9">
        <v>24807</v>
      </c>
      <c r="H65" s="9">
        <v>5833768</v>
      </c>
      <c r="I65" s="10">
        <v>230</v>
      </c>
      <c r="J65" s="9">
        <v>25321</v>
      </c>
    </row>
    <row r="66" spans="1:10" ht="80" x14ac:dyDescent="0.2">
      <c r="A66" s="1" t="s">
        <v>63</v>
      </c>
      <c r="B66" s="2" t="s">
        <v>81</v>
      </c>
      <c r="C66" s="3" t="s">
        <v>77</v>
      </c>
      <c r="D66" s="3" t="str">
        <f t="shared" si="0"/>
        <v>SussexLenape Valley RegionalG. G9-12|7-12,9-12</v>
      </c>
      <c r="E66" s="4">
        <v>17239458</v>
      </c>
      <c r="F66" s="5">
        <v>795</v>
      </c>
      <c r="G66" s="4">
        <v>21683</v>
      </c>
      <c r="H66" s="4">
        <v>17797944</v>
      </c>
      <c r="I66" s="5">
        <v>713</v>
      </c>
      <c r="J66" s="4">
        <v>24957</v>
      </c>
    </row>
    <row r="67" spans="1:10" ht="80" x14ac:dyDescent="0.2">
      <c r="A67" s="6" t="s">
        <v>63</v>
      </c>
      <c r="B67" s="7" t="s">
        <v>82</v>
      </c>
      <c r="C67" s="8" t="s">
        <v>4</v>
      </c>
      <c r="D67" s="3" t="str">
        <f t="shared" ref="D67:D130" si="1">A67&amp;B67&amp;C67</f>
        <v>SussexMontague TwpI. K-12|K-8,0-400</v>
      </c>
      <c r="E67" s="9">
        <v>8937816</v>
      </c>
      <c r="F67" s="10">
        <v>353</v>
      </c>
      <c r="G67" s="9">
        <v>25306</v>
      </c>
      <c r="H67" s="9">
        <v>9407809</v>
      </c>
      <c r="I67" s="10">
        <v>336</v>
      </c>
      <c r="J67" s="9">
        <v>28040</v>
      </c>
    </row>
    <row r="68" spans="1:10" ht="96" x14ac:dyDescent="0.2">
      <c r="A68" s="1" t="s">
        <v>63</v>
      </c>
      <c r="B68" s="2" t="s">
        <v>83</v>
      </c>
      <c r="C68" s="3" t="s">
        <v>6</v>
      </c>
      <c r="D68" s="3" t="str">
        <f t="shared" si="1"/>
        <v>SussexNewton TownL. K-12|K-12,0-1800</v>
      </c>
      <c r="E68" s="4">
        <v>31730390</v>
      </c>
      <c r="F68" s="11">
        <v>1543</v>
      </c>
      <c r="G68" s="4">
        <v>20561</v>
      </c>
      <c r="H68" s="4">
        <v>33019409</v>
      </c>
      <c r="I68" s="11">
        <v>1572</v>
      </c>
      <c r="J68" s="4">
        <v>21003</v>
      </c>
    </row>
    <row r="69" spans="1:10" ht="80" x14ac:dyDescent="0.2">
      <c r="A69" s="6" t="s">
        <v>63</v>
      </c>
      <c r="B69" s="7" t="s">
        <v>84</v>
      </c>
      <c r="C69" s="8" t="s">
        <v>73</v>
      </c>
      <c r="D69" s="3" t="str">
        <f t="shared" si="1"/>
        <v>SussexOgdensburg BoroC. K-8|K-8,0-400</v>
      </c>
      <c r="E69" s="9">
        <v>5406413</v>
      </c>
      <c r="F69" s="10">
        <v>261</v>
      </c>
      <c r="G69" s="9">
        <v>20733</v>
      </c>
      <c r="H69" s="9">
        <v>5312691</v>
      </c>
      <c r="I69" s="10">
        <v>232</v>
      </c>
      <c r="J69" s="9">
        <v>22952</v>
      </c>
    </row>
    <row r="70" spans="1:10" ht="80" x14ac:dyDescent="0.2">
      <c r="A70" s="1" t="s">
        <v>63</v>
      </c>
      <c r="B70" s="2" t="s">
        <v>85</v>
      </c>
      <c r="C70" s="3" t="s">
        <v>8</v>
      </c>
      <c r="D70" s="3" t="str">
        <f t="shared" si="1"/>
        <v>SussexSandyston-Walpack TwpA. K-6|K-6</v>
      </c>
      <c r="E70" s="4">
        <v>3549388</v>
      </c>
      <c r="F70" s="5">
        <v>152</v>
      </c>
      <c r="G70" s="4">
        <v>23372</v>
      </c>
      <c r="H70" s="4">
        <v>3671903</v>
      </c>
      <c r="I70" s="5">
        <v>146</v>
      </c>
      <c r="J70" s="4">
        <v>25163</v>
      </c>
    </row>
    <row r="71" spans="1:10" ht="80" x14ac:dyDescent="0.2">
      <c r="A71" s="6" t="s">
        <v>63</v>
      </c>
      <c r="B71" s="7" t="s">
        <v>86</v>
      </c>
      <c r="C71" s="8" t="s">
        <v>14</v>
      </c>
      <c r="D71" s="3" t="str">
        <f t="shared" si="1"/>
        <v>SussexSparta TwpM. K-12|K-12,1800-3500</v>
      </c>
      <c r="E71" s="9">
        <v>73318545</v>
      </c>
      <c r="F71" s="12">
        <v>3283</v>
      </c>
      <c r="G71" s="9">
        <v>22335</v>
      </c>
      <c r="H71" s="9">
        <v>85209013</v>
      </c>
      <c r="I71" s="12">
        <v>3200</v>
      </c>
      <c r="J71" s="9">
        <v>26630</v>
      </c>
    </row>
    <row r="72" spans="1:10" ht="80" x14ac:dyDescent="0.2">
      <c r="A72" s="1" t="s">
        <v>63</v>
      </c>
      <c r="B72" s="2" t="s">
        <v>87</v>
      </c>
      <c r="C72" s="3" t="s">
        <v>73</v>
      </c>
      <c r="D72" s="3" t="str">
        <f t="shared" si="1"/>
        <v>SussexStanhope BoroC. K-8|K-8,0-400</v>
      </c>
      <c r="E72" s="4">
        <v>7072446</v>
      </c>
      <c r="F72" s="5">
        <v>314</v>
      </c>
      <c r="G72" s="4">
        <v>22556</v>
      </c>
      <c r="H72" s="4">
        <v>7354526</v>
      </c>
      <c r="I72" s="5">
        <v>319</v>
      </c>
      <c r="J72" s="4">
        <v>23093</v>
      </c>
    </row>
    <row r="73" spans="1:10" ht="64" x14ac:dyDescent="0.2">
      <c r="A73" s="6" t="s">
        <v>63</v>
      </c>
      <c r="B73" s="7" t="s">
        <v>88</v>
      </c>
      <c r="C73" s="8" t="s">
        <v>8</v>
      </c>
      <c r="D73" s="3" t="str">
        <f t="shared" si="1"/>
        <v>SussexStillwater TwpA. K-6|K-6</v>
      </c>
      <c r="E73" s="9">
        <v>6878684</v>
      </c>
      <c r="F73" s="10">
        <v>289</v>
      </c>
      <c r="G73" s="9">
        <v>23792</v>
      </c>
      <c r="H73" s="9">
        <v>7277272</v>
      </c>
      <c r="I73" s="10">
        <v>285</v>
      </c>
      <c r="J73" s="9">
        <v>25530</v>
      </c>
    </row>
    <row r="74" spans="1:10" ht="96" x14ac:dyDescent="0.2">
      <c r="A74" s="1" t="s">
        <v>63</v>
      </c>
      <c r="B74" s="2" t="s">
        <v>89</v>
      </c>
      <c r="C74" s="3" t="s">
        <v>27</v>
      </c>
      <c r="D74" s="3" t="str">
        <f t="shared" si="1"/>
        <v>SussexSussex County TechnologyO. Charter</v>
      </c>
      <c r="E74" s="4">
        <v>4204953</v>
      </c>
      <c r="F74" s="5">
        <v>216</v>
      </c>
      <c r="G74" s="4">
        <v>19485</v>
      </c>
      <c r="H74" s="4">
        <v>4410032</v>
      </c>
      <c r="I74" s="5">
        <v>224</v>
      </c>
      <c r="J74" s="4">
        <v>19705</v>
      </c>
    </row>
    <row r="75" spans="1:10" ht="112" x14ac:dyDescent="0.2">
      <c r="A75" s="6" t="s">
        <v>63</v>
      </c>
      <c r="B75" s="7" t="s">
        <v>90</v>
      </c>
      <c r="C75" s="8" t="s">
        <v>31</v>
      </c>
      <c r="D75" s="3" t="str">
        <f t="shared" si="1"/>
        <v>SussexSussex County VocationalQ. County Voc</v>
      </c>
      <c r="E75" s="9">
        <v>16584598</v>
      </c>
      <c r="F75" s="10">
        <v>783</v>
      </c>
      <c r="G75" s="9">
        <v>21192</v>
      </c>
      <c r="H75" s="9">
        <v>17160339</v>
      </c>
      <c r="I75" s="10">
        <v>782</v>
      </c>
      <c r="J75" s="9">
        <v>21943</v>
      </c>
    </row>
    <row r="76" spans="1:10" ht="96" x14ac:dyDescent="0.2">
      <c r="A76" s="1" t="s">
        <v>63</v>
      </c>
      <c r="B76" s="2" t="s">
        <v>91</v>
      </c>
      <c r="C76" s="3" t="s">
        <v>66</v>
      </c>
      <c r="D76" s="3" t="str">
        <f t="shared" si="1"/>
        <v>SussexSussex-Wantage RegionalE. K-8|K-8,751+</v>
      </c>
      <c r="E76" s="4">
        <v>26330419</v>
      </c>
      <c r="F76" s="11">
        <v>1068</v>
      </c>
      <c r="G76" s="4">
        <v>24661</v>
      </c>
      <c r="H76" s="4">
        <v>26201253</v>
      </c>
      <c r="I76" s="11">
        <v>1023</v>
      </c>
      <c r="J76" s="4">
        <v>25601</v>
      </c>
    </row>
    <row r="77" spans="1:10" ht="96" x14ac:dyDescent="0.2">
      <c r="A77" s="6" t="s">
        <v>63</v>
      </c>
      <c r="B77" s="7" t="s">
        <v>92</v>
      </c>
      <c r="C77" s="8" t="s">
        <v>14</v>
      </c>
      <c r="D77" s="3" t="str">
        <f t="shared" si="1"/>
        <v>SussexVernon TwpM. K-12|K-12,1800-3500</v>
      </c>
      <c r="E77" s="9">
        <v>76729970</v>
      </c>
      <c r="F77" s="12">
        <v>3181</v>
      </c>
      <c r="G77" s="9">
        <v>24125</v>
      </c>
      <c r="H77" s="9">
        <v>77103302</v>
      </c>
      <c r="I77" s="12">
        <v>3128</v>
      </c>
      <c r="J77" s="9">
        <v>24647</v>
      </c>
    </row>
    <row r="78" spans="1:10" ht="96" x14ac:dyDescent="0.2">
      <c r="A78" s="1" t="s">
        <v>63</v>
      </c>
      <c r="B78" s="2" t="s">
        <v>93</v>
      </c>
      <c r="C78" s="3" t="s">
        <v>77</v>
      </c>
      <c r="D78" s="3" t="str">
        <f t="shared" si="1"/>
        <v>SussexWallkill Valley RegionalG. G9-12|7-12,9-12</v>
      </c>
      <c r="E78" s="4">
        <v>17494556</v>
      </c>
      <c r="F78" s="5">
        <v>661</v>
      </c>
      <c r="G78" s="4">
        <v>26457</v>
      </c>
      <c r="H78" s="4">
        <v>18288111</v>
      </c>
      <c r="I78" s="5">
        <v>626</v>
      </c>
      <c r="J78" s="4">
        <v>29202</v>
      </c>
    </row>
    <row r="79" spans="1:10" ht="96" x14ac:dyDescent="0.2">
      <c r="A79" s="6" t="s">
        <v>94</v>
      </c>
      <c r="B79" s="7" t="s">
        <v>95</v>
      </c>
      <c r="C79" s="8" t="s">
        <v>2</v>
      </c>
      <c r="D79" s="3" t="str">
        <f t="shared" si="1"/>
        <v>SomersetBedminster TwpJ. K-12|K-8,401-750</v>
      </c>
      <c r="E79" s="9">
        <v>19005262</v>
      </c>
      <c r="F79" s="10">
        <v>805</v>
      </c>
      <c r="G79" s="9">
        <v>23614</v>
      </c>
      <c r="H79" s="9">
        <v>19222112</v>
      </c>
      <c r="I79" s="10">
        <v>788</v>
      </c>
      <c r="J79" s="9">
        <v>24392</v>
      </c>
    </row>
    <row r="80" spans="1:10" ht="80" x14ac:dyDescent="0.2">
      <c r="A80" s="1" t="s">
        <v>94</v>
      </c>
      <c r="B80" s="2" t="s">
        <v>96</v>
      </c>
      <c r="C80" s="3" t="s">
        <v>24</v>
      </c>
      <c r="D80" s="3" t="str">
        <f t="shared" si="1"/>
        <v>SomersetBernards TwpN. K-12|K-12,3500+</v>
      </c>
      <c r="E80" s="4">
        <v>107513489</v>
      </c>
      <c r="F80" s="11">
        <v>5549</v>
      </c>
      <c r="G80" s="4">
        <v>19376</v>
      </c>
      <c r="H80" s="4">
        <v>113102934</v>
      </c>
      <c r="I80" s="11">
        <v>5443</v>
      </c>
      <c r="J80" s="4">
        <v>20778</v>
      </c>
    </row>
    <row r="81" spans="1:10" ht="112" x14ac:dyDescent="0.2">
      <c r="A81" s="6" t="s">
        <v>94</v>
      </c>
      <c r="B81" s="7" t="s">
        <v>97</v>
      </c>
      <c r="C81" s="8" t="s">
        <v>14</v>
      </c>
      <c r="D81" s="3" t="str">
        <f t="shared" si="1"/>
        <v>SomersetBound Brook BoroM. K-12|K-12,1800-3500</v>
      </c>
      <c r="E81" s="9">
        <v>32284423</v>
      </c>
      <c r="F81" s="12">
        <v>1912</v>
      </c>
      <c r="G81" s="9">
        <v>16885</v>
      </c>
      <c r="H81" s="9">
        <v>32816313</v>
      </c>
      <c r="I81" s="12">
        <v>1906</v>
      </c>
      <c r="J81" s="9">
        <v>17217</v>
      </c>
    </row>
    <row r="82" spans="1:10" ht="80" x14ac:dyDescent="0.2">
      <c r="A82" s="1" t="s">
        <v>94</v>
      </c>
      <c r="B82" s="2" t="s">
        <v>98</v>
      </c>
      <c r="C82" s="3" t="s">
        <v>99</v>
      </c>
      <c r="D82" s="3" t="str">
        <f t="shared" si="1"/>
        <v>SomersetBranchburg TwpK. K-12|K-8,751+</v>
      </c>
      <c r="E82" s="4">
        <v>47333536</v>
      </c>
      <c r="F82" s="11">
        <v>2186</v>
      </c>
      <c r="G82" s="4">
        <v>21654</v>
      </c>
      <c r="H82" s="4">
        <v>48727823</v>
      </c>
      <c r="I82" s="11">
        <v>2147</v>
      </c>
      <c r="J82" s="4">
        <v>22696</v>
      </c>
    </row>
    <row r="83" spans="1:10" ht="96" x14ac:dyDescent="0.2">
      <c r="A83" s="6" t="s">
        <v>94</v>
      </c>
      <c r="B83" s="7" t="s">
        <v>100</v>
      </c>
      <c r="C83" s="8" t="s">
        <v>24</v>
      </c>
      <c r="D83" s="3" t="str">
        <f t="shared" si="1"/>
        <v>SomersetBridgewater-Raritan RegN. K-12|K-12,3500+</v>
      </c>
      <c r="E83" s="9">
        <v>173164004</v>
      </c>
      <c r="F83" s="12">
        <v>8658</v>
      </c>
      <c r="G83" s="9">
        <v>20000</v>
      </c>
      <c r="H83" s="9">
        <v>178673805</v>
      </c>
      <c r="I83" s="12">
        <v>8615</v>
      </c>
      <c r="J83" s="9">
        <v>20740</v>
      </c>
    </row>
    <row r="84" spans="1:10" ht="96" x14ac:dyDescent="0.2">
      <c r="A84" s="1" t="s">
        <v>94</v>
      </c>
      <c r="B84" s="2" t="s">
        <v>101</v>
      </c>
      <c r="C84" s="3" t="s">
        <v>27</v>
      </c>
      <c r="D84" s="3" t="str">
        <f t="shared" si="1"/>
        <v>SomersetCentral Jersey College PO. Charter</v>
      </c>
      <c r="E84" s="4">
        <v>6999764</v>
      </c>
      <c r="F84" s="5">
        <v>474</v>
      </c>
      <c r="G84" s="4">
        <v>14758</v>
      </c>
      <c r="H84" s="4">
        <v>9127294</v>
      </c>
      <c r="I84" s="5">
        <v>614</v>
      </c>
      <c r="J84" s="4">
        <v>14873</v>
      </c>
    </row>
    <row r="85" spans="1:10" ht="80" x14ac:dyDescent="0.2">
      <c r="A85" s="6" t="s">
        <v>94</v>
      </c>
      <c r="B85" s="7" t="s">
        <v>9</v>
      </c>
      <c r="C85" s="8" t="s">
        <v>24</v>
      </c>
      <c r="D85" s="3" t="str">
        <f t="shared" si="1"/>
        <v>SomersetFranklin TwpN. K-12|K-12,3500+</v>
      </c>
      <c r="E85" s="9">
        <v>169213489</v>
      </c>
      <c r="F85" s="12">
        <v>7361</v>
      </c>
      <c r="G85" s="9">
        <v>22987</v>
      </c>
      <c r="H85" s="9">
        <v>175563778</v>
      </c>
      <c r="I85" s="12">
        <v>7238</v>
      </c>
      <c r="J85" s="9">
        <v>24255</v>
      </c>
    </row>
    <row r="86" spans="1:10" ht="96" x14ac:dyDescent="0.2">
      <c r="A86" s="1" t="s">
        <v>94</v>
      </c>
      <c r="B86" s="2" t="s">
        <v>102</v>
      </c>
      <c r="C86" s="3" t="s">
        <v>99</v>
      </c>
      <c r="D86" s="3" t="str">
        <f t="shared" si="1"/>
        <v>SomersetGreen Brook TwpK. K-12|K-8,751+</v>
      </c>
      <c r="E86" s="4">
        <v>26894440</v>
      </c>
      <c r="F86" s="11">
        <v>1309</v>
      </c>
      <c r="G86" s="4">
        <v>20543</v>
      </c>
      <c r="H86" s="4">
        <v>28379909</v>
      </c>
      <c r="I86" s="11">
        <v>1273</v>
      </c>
      <c r="J86" s="4">
        <v>22289</v>
      </c>
    </row>
    <row r="87" spans="1:10" ht="96" x14ac:dyDescent="0.2">
      <c r="A87" s="6" t="s">
        <v>94</v>
      </c>
      <c r="B87" s="7" t="s">
        <v>103</v>
      </c>
      <c r="C87" s="8" t="s">
        <v>24</v>
      </c>
      <c r="D87" s="3" t="str">
        <f t="shared" si="1"/>
        <v>SomersetHillsborough TwpN. K-12|K-12,3500+</v>
      </c>
      <c r="E87" s="9">
        <v>139243850</v>
      </c>
      <c r="F87" s="12">
        <v>7330</v>
      </c>
      <c r="G87" s="9">
        <v>18996</v>
      </c>
      <c r="H87" s="9">
        <v>149668772</v>
      </c>
      <c r="I87" s="12">
        <v>7401</v>
      </c>
      <c r="J87" s="9">
        <v>20222</v>
      </c>
    </row>
    <row r="88" spans="1:10" ht="96" x14ac:dyDescent="0.2">
      <c r="A88" s="1" t="s">
        <v>94</v>
      </c>
      <c r="B88" s="2" t="s">
        <v>104</v>
      </c>
      <c r="C88" s="3" t="s">
        <v>6</v>
      </c>
      <c r="D88" s="3" t="str">
        <f t="shared" si="1"/>
        <v>SomersetManville BoroL. K-12|K-12,0-1800</v>
      </c>
      <c r="E88" s="4">
        <v>23406847</v>
      </c>
      <c r="F88" s="11">
        <v>1456</v>
      </c>
      <c r="G88" s="4">
        <v>16075</v>
      </c>
      <c r="H88" s="4">
        <v>25799604</v>
      </c>
      <c r="I88" s="11">
        <v>1485</v>
      </c>
      <c r="J88" s="4">
        <v>17375</v>
      </c>
    </row>
    <row r="89" spans="1:10" ht="80" x14ac:dyDescent="0.2">
      <c r="A89" s="6" t="s">
        <v>94</v>
      </c>
      <c r="B89" s="7" t="s">
        <v>105</v>
      </c>
      <c r="C89" s="8" t="s">
        <v>24</v>
      </c>
      <c r="D89" s="3" t="str">
        <f t="shared" si="1"/>
        <v>SomersetMontgomery TwpN. K-12|K-12,3500+</v>
      </c>
      <c r="E89" s="9">
        <v>98339188</v>
      </c>
      <c r="F89" s="12">
        <v>4819</v>
      </c>
      <c r="G89" s="9">
        <v>20407</v>
      </c>
      <c r="H89" s="9">
        <v>102702488</v>
      </c>
      <c r="I89" s="12">
        <v>4778</v>
      </c>
      <c r="J89" s="9">
        <v>21495</v>
      </c>
    </row>
    <row r="90" spans="1:10" ht="112" x14ac:dyDescent="0.2">
      <c r="A90" s="1" t="s">
        <v>94</v>
      </c>
      <c r="B90" s="2" t="s">
        <v>106</v>
      </c>
      <c r="C90" s="3" t="s">
        <v>14</v>
      </c>
      <c r="D90" s="3" t="str">
        <f t="shared" si="1"/>
        <v>SomersetNorth Plainfield BoroM. K-12|K-12,1800-3500</v>
      </c>
      <c r="E90" s="4">
        <v>68829778</v>
      </c>
      <c r="F90" s="11">
        <v>3387</v>
      </c>
      <c r="G90" s="4">
        <v>20322</v>
      </c>
      <c r="H90" s="4">
        <v>69787905</v>
      </c>
      <c r="I90" s="11">
        <v>3402</v>
      </c>
      <c r="J90" s="4">
        <v>20515</v>
      </c>
    </row>
    <row r="91" spans="1:10" ht="112" x14ac:dyDescent="0.2">
      <c r="A91" s="6" t="s">
        <v>94</v>
      </c>
      <c r="B91" s="7" t="s">
        <v>107</v>
      </c>
      <c r="C91" s="8" t="s">
        <v>31</v>
      </c>
      <c r="D91" s="3" t="str">
        <f t="shared" si="1"/>
        <v>SomersetSomerset Co VocationalQ. County Voc</v>
      </c>
      <c r="E91" s="9">
        <v>17766304</v>
      </c>
      <c r="F91" s="10">
        <v>488</v>
      </c>
      <c r="G91" s="9">
        <v>36398</v>
      </c>
      <c r="H91" s="9">
        <v>17931777</v>
      </c>
      <c r="I91" s="10">
        <v>475</v>
      </c>
      <c r="J91" s="9">
        <v>37756</v>
      </c>
    </row>
    <row r="92" spans="1:10" ht="112" x14ac:dyDescent="0.2">
      <c r="A92" s="1" t="s">
        <v>94</v>
      </c>
      <c r="B92" s="2" t="s">
        <v>108</v>
      </c>
      <c r="C92" s="3" t="s">
        <v>14</v>
      </c>
      <c r="D92" s="3" t="str">
        <f t="shared" si="1"/>
        <v>SomersetSomerset Hills RegionalM. K-12|K-12,1800-3500</v>
      </c>
      <c r="E92" s="4">
        <v>45397953</v>
      </c>
      <c r="F92" s="11">
        <v>1992</v>
      </c>
      <c r="G92" s="4">
        <v>22787</v>
      </c>
      <c r="H92" s="4">
        <v>47220468</v>
      </c>
      <c r="I92" s="11">
        <v>1960</v>
      </c>
      <c r="J92" s="4">
        <v>24091</v>
      </c>
    </row>
    <row r="93" spans="1:10" ht="96" x14ac:dyDescent="0.2">
      <c r="A93" s="6" t="s">
        <v>94</v>
      </c>
      <c r="B93" s="7" t="s">
        <v>109</v>
      </c>
      <c r="C93" s="8" t="s">
        <v>14</v>
      </c>
      <c r="D93" s="3" t="str">
        <f t="shared" si="1"/>
        <v>SomersetSomerville BoroM. K-12|K-12,1800-3500</v>
      </c>
      <c r="E93" s="9">
        <v>49039864</v>
      </c>
      <c r="F93" s="12">
        <v>2370</v>
      </c>
      <c r="G93" s="9">
        <v>20693</v>
      </c>
      <c r="H93" s="9">
        <v>48698305</v>
      </c>
      <c r="I93" s="12">
        <v>2370</v>
      </c>
      <c r="J93" s="9">
        <v>20552</v>
      </c>
    </row>
    <row r="94" spans="1:10" ht="112" x14ac:dyDescent="0.2">
      <c r="A94" s="1" t="s">
        <v>94</v>
      </c>
      <c r="B94" s="2" t="s">
        <v>110</v>
      </c>
      <c r="C94" s="3" t="s">
        <v>2</v>
      </c>
      <c r="D94" s="3" t="str">
        <f t="shared" si="1"/>
        <v>SomersetSouth Bound BrookJ. K-12|K-8,401-750</v>
      </c>
      <c r="E94" s="4">
        <v>10351370</v>
      </c>
      <c r="F94" s="5">
        <v>569</v>
      </c>
      <c r="G94" s="4">
        <v>18191</v>
      </c>
      <c r="H94" s="4">
        <v>11052910</v>
      </c>
      <c r="I94" s="5">
        <v>566</v>
      </c>
      <c r="J94" s="4">
        <v>19526</v>
      </c>
    </row>
    <row r="95" spans="1:10" ht="96" x14ac:dyDescent="0.2">
      <c r="A95" s="6" t="s">
        <v>94</v>
      </c>
      <c r="B95" s="7" t="s">
        <v>111</v>
      </c>
      <c r="C95" s="8" t="s">
        <v>27</v>
      </c>
      <c r="D95" s="3" t="str">
        <f t="shared" si="1"/>
        <v>SomersetThomas Edison EnergysmarO. Charter</v>
      </c>
      <c r="E95" s="9">
        <v>6416796</v>
      </c>
      <c r="F95" s="10">
        <v>425</v>
      </c>
      <c r="G95" s="9">
        <v>15098</v>
      </c>
      <c r="H95" s="9">
        <v>6007015</v>
      </c>
      <c r="I95" s="10">
        <v>471</v>
      </c>
      <c r="J95" s="9">
        <v>12767</v>
      </c>
    </row>
    <row r="96" spans="1:10" ht="80" x14ac:dyDescent="0.2">
      <c r="A96" s="1" t="s">
        <v>94</v>
      </c>
      <c r="B96" s="2" t="s">
        <v>112</v>
      </c>
      <c r="C96" s="3" t="s">
        <v>66</v>
      </c>
      <c r="D96" s="3" t="str">
        <f t="shared" si="1"/>
        <v>SomersetWarren TwpE. K-8|K-8,751+</v>
      </c>
      <c r="E96" s="4">
        <v>46193007</v>
      </c>
      <c r="F96" s="11">
        <v>1786</v>
      </c>
      <c r="G96" s="4">
        <v>25860</v>
      </c>
      <c r="H96" s="4">
        <v>47608765</v>
      </c>
      <c r="I96" s="11">
        <v>1745</v>
      </c>
      <c r="J96" s="4">
        <v>27288</v>
      </c>
    </row>
    <row r="97" spans="1:10" ht="96" x14ac:dyDescent="0.2">
      <c r="A97" s="6" t="s">
        <v>94</v>
      </c>
      <c r="B97" s="7" t="s">
        <v>113</v>
      </c>
      <c r="C97" s="8" t="s">
        <v>68</v>
      </c>
      <c r="D97" s="3" t="str">
        <f t="shared" si="1"/>
        <v>SomersetWatchung BoroD. K-8|K-8,401-750</v>
      </c>
      <c r="E97" s="9">
        <v>15707190</v>
      </c>
      <c r="F97" s="10">
        <v>709</v>
      </c>
      <c r="G97" s="9">
        <v>22166</v>
      </c>
      <c r="H97" s="9">
        <v>13958542</v>
      </c>
      <c r="I97" s="10">
        <v>692</v>
      </c>
      <c r="J97" s="9">
        <v>20185</v>
      </c>
    </row>
    <row r="98" spans="1:10" ht="96" x14ac:dyDescent="0.2">
      <c r="A98" s="1" t="s">
        <v>94</v>
      </c>
      <c r="B98" s="2" t="s">
        <v>114</v>
      </c>
      <c r="C98" s="3" t="s">
        <v>77</v>
      </c>
      <c r="D98" s="3" t="str">
        <f t="shared" si="1"/>
        <v>SomersetWatchung Hills RegionalG. G9-12|7-12,9-12</v>
      </c>
      <c r="E98" s="4">
        <v>48355771</v>
      </c>
      <c r="F98" s="11">
        <v>2097</v>
      </c>
      <c r="G98" s="4">
        <v>23059</v>
      </c>
      <c r="H98" s="4">
        <v>51850061</v>
      </c>
      <c r="I98" s="11">
        <v>2053</v>
      </c>
      <c r="J98" s="4">
        <v>25261</v>
      </c>
    </row>
    <row r="99" spans="1:10" ht="64" x14ac:dyDescent="0.2">
      <c r="A99" s="6" t="s">
        <v>115</v>
      </c>
      <c r="B99" s="7" t="s">
        <v>116</v>
      </c>
      <c r="C99" s="8" t="s">
        <v>4</v>
      </c>
      <c r="D99" s="3" t="str">
        <f t="shared" si="1"/>
        <v>SalemAlloway TwpI. K-12|K-8,0-400</v>
      </c>
      <c r="E99" s="9">
        <v>9133575</v>
      </c>
      <c r="F99" s="10">
        <v>526</v>
      </c>
      <c r="G99" s="9">
        <v>17378</v>
      </c>
      <c r="H99" s="9">
        <v>9132078</v>
      </c>
      <c r="I99" s="10">
        <v>510</v>
      </c>
      <c r="J99" s="9">
        <v>17921</v>
      </c>
    </row>
    <row r="100" spans="1:10" ht="80" x14ac:dyDescent="0.2">
      <c r="A100" s="1" t="s">
        <v>115</v>
      </c>
      <c r="B100" s="2" t="s">
        <v>117</v>
      </c>
      <c r="C100" s="3" t="s">
        <v>4</v>
      </c>
      <c r="D100" s="3" t="str">
        <f t="shared" si="1"/>
        <v>SalemElsinboro TwpI. K-12|K-8,0-400</v>
      </c>
      <c r="E100" s="4">
        <v>2408703</v>
      </c>
      <c r="F100" s="5">
        <v>142</v>
      </c>
      <c r="G100" s="4">
        <v>16980</v>
      </c>
      <c r="H100" s="4">
        <v>2610826</v>
      </c>
      <c r="I100" s="5">
        <v>138</v>
      </c>
      <c r="J100" s="4">
        <v>18880</v>
      </c>
    </row>
    <row r="101" spans="1:10" ht="96" x14ac:dyDescent="0.2">
      <c r="A101" s="6" t="s">
        <v>115</v>
      </c>
      <c r="B101" s="7" t="s">
        <v>118</v>
      </c>
      <c r="C101" s="8" t="s">
        <v>4</v>
      </c>
      <c r="D101" s="3" t="str">
        <f t="shared" si="1"/>
        <v>SalemLower Alloways CreekI. K-12|K-8,0-400</v>
      </c>
      <c r="E101" s="9">
        <v>5141785</v>
      </c>
      <c r="F101" s="10">
        <v>188</v>
      </c>
      <c r="G101" s="9">
        <v>27406</v>
      </c>
      <c r="H101" s="9">
        <v>5578356</v>
      </c>
      <c r="I101" s="10">
        <v>194</v>
      </c>
      <c r="J101" s="9">
        <v>28802</v>
      </c>
    </row>
    <row r="102" spans="1:10" ht="80" x14ac:dyDescent="0.2">
      <c r="A102" s="1" t="s">
        <v>115</v>
      </c>
      <c r="B102" s="2" t="s">
        <v>119</v>
      </c>
      <c r="C102" s="3" t="s">
        <v>4</v>
      </c>
      <c r="D102" s="3" t="str">
        <f t="shared" si="1"/>
        <v>SalemMannington TwpI. K-12|K-8,0-400</v>
      </c>
      <c r="E102" s="4">
        <v>3670449</v>
      </c>
      <c r="F102" s="5">
        <v>172</v>
      </c>
      <c r="G102" s="4">
        <v>21358</v>
      </c>
      <c r="H102" s="4">
        <v>3736455</v>
      </c>
      <c r="I102" s="5">
        <v>170</v>
      </c>
      <c r="J102" s="4">
        <v>21945</v>
      </c>
    </row>
    <row r="103" spans="1:10" ht="80" x14ac:dyDescent="0.2">
      <c r="A103" s="6" t="s">
        <v>115</v>
      </c>
      <c r="B103" s="7" t="s">
        <v>120</v>
      </c>
      <c r="C103" s="8" t="s">
        <v>4</v>
      </c>
      <c r="D103" s="3" t="str">
        <f t="shared" si="1"/>
        <v>SalemOldmans TwpI. K-12|K-8,0-400</v>
      </c>
      <c r="E103" s="9">
        <v>5675273</v>
      </c>
      <c r="F103" s="10">
        <v>302</v>
      </c>
      <c r="G103" s="9">
        <v>18768</v>
      </c>
      <c r="H103" s="9">
        <v>5718479</v>
      </c>
      <c r="I103" s="10">
        <v>302</v>
      </c>
      <c r="J103" s="9">
        <v>18945</v>
      </c>
    </row>
    <row r="104" spans="1:10" ht="112" x14ac:dyDescent="0.2">
      <c r="A104" s="1" t="s">
        <v>115</v>
      </c>
      <c r="B104" s="2" t="s">
        <v>121</v>
      </c>
      <c r="C104" s="3" t="s">
        <v>14</v>
      </c>
      <c r="D104" s="3" t="str">
        <f t="shared" si="1"/>
        <v>SalemPenns Grv-Carney's Pt RegM. K-12|K-12,1800-3500</v>
      </c>
      <c r="E104" s="4">
        <v>44223196</v>
      </c>
      <c r="F104" s="11">
        <v>2196</v>
      </c>
      <c r="G104" s="4">
        <v>20134</v>
      </c>
      <c r="H104" s="4">
        <v>45041287</v>
      </c>
      <c r="I104" s="11">
        <v>2213</v>
      </c>
      <c r="J104" s="4">
        <v>20357</v>
      </c>
    </row>
    <row r="105" spans="1:10" ht="80" x14ac:dyDescent="0.2">
      <c r="A105" s="6" t="s">
        <v>115</v>
      </c>
      <c r="B105" s="7" t="s">
        <v>122</v>
      </c>
      <c r="C105" s="8" t="s">
        <v>6</v>
      </c>
      <c r="D105" s="3" t="str">
        <f t="shared" si="1"/>
        <v>SalemPennsvilleL. K-12|K-12,0-1800</v>
      </c>
      <c r="E105" s="9">
        <v>35208622</v>
      </c>
      <c r="F105" s="12">
        <v>1719</v>
      </c>
      <c r="G105" s="9">
        <v>20481</v>
      </c>
      <c r="H105" s="9">
        <v>38505847</v>
      </c>
      <c r="I105" s="12">
        <v>1735</v>
      </c>
      <c r="J105" s="9">
        <v>22195</v>
      </c>
    </row>
    <row r="106" spans="1:10" ht="96" x14ac:dyDescent="0.2">
      <c r="A106" s="1" t="s">
        <v>115</v>
      </c>
      <c r="B106" s="2" t="s">
        <v>123</v>
      </c>
      <c r="C106" s="3" t="s">
        <v>6</v>
      </c>
      <c r="D106" s="3" t="str">
        <f t="shared" si="1"/>
        <v>SalemPittsgrove TwpL. K-12|K-12,0-1800</v>
      </c>
      <c r="E106" s="4">
        <v>33680037</v>
      </c>
      <c r="F106" s="11">
        <v>1718</v>
      </c>
      <c r="G106" s="4">
        <v>19604</v>
      </c>
      <c r="H106" s="4">
        <v>35267374</v>
      </c>
      <c r="I106" s="11">
        <v>1768</v>
      </c>
      <c r="J106" s="4">
        <v>19952</v>
      </c>
    </row>
    <row r="107" spans="1:10" ht="80" x14ac:dyDescent="0.2">
      <c r="A107" s="6" t="s">
        <v>115</v>
      </c>
      <c r="B107" s="7" t="s">
        <v>124</v>
      </c>
      <c r="C107" s="8" t="s">
        <v>4</v>
      </c>
      <c r="D107" s="3" t="str">
        <f t="shared" si="1"/>
        <v>SalemQuinton TwpI. K-12|K-8,0-400</v>
      </c>
      <c r="E107" s="9">
        <v>7607450</v>
      </c>
      <c r="F107" s="10">
        <v>394</v>
      </c>
      <c r="G107" s="9">
        <v>19317</v>
      </c>
      <c r="H107" s="9">
        <v>7831049</v>
      </c>
      <c r="I107" s="10">
        <v>370</v>
      </c>
      <c r="J107" s="9">
        <v>21190</v>
      </c>
    </row>
    <row r="108" spans="1:10" ht="80" x14ac:dyDescent="0.2">
      <c r="A108" s="1" t="s">
        <v>115</v>
      </c>
      <c r="B108" s="2" t="s">
        <v>125</v>
      </c>
      <c r="C108" s="3" t="s">
        <v>6</v>
      </c>
      <c r="D108" s="3" t="str">
        <f t="shared" si="1"/>
        <v>SalemSalem CityL. K-12|K-12,0-1800</v>
      </c>
      <c r="E108" s="4">
        <v>29768424</v>
      </c>
      <c r="F108" s="11">
        <v>1282</v>
      </c>
      <c r="G108" s="4">
        <v>23215</v>
      </c>
      <c r="H108" s="4">
        <v>30669130</v>
      </c>
      <c r="I108" s="11">
        <v>1308</v>
      </c>
      <c r="J108" s="4">
        <v>23450</v>
      </c>
    </row>
    <row r="109" spans="1:10" ht="80" x14ac:dyDescent="0.2">
      <c r="A109" s="6" t="s">
        <v>115</v>
      </c>
      <c r="B109" s="7" t="s">
        <v>126</v>
      </c>
      <c r="C109" s="8" t="s">
        <v>29</v>
      </c>
      <c r="D109" s="3" t="str">
        <f t="shared" si="1"/>
        <v>SalemSalem Co Special ServiceP. CSSD</v>
      </c>
      <c r="E109" s="9">
        <v>9854072</v>
      </c>
      <c r="F109" s="10">
        <v>187</v>
      </c>
      <c r="G109" s="9">
        <v>52802</v>
      </c>
      <c r="H109" s="9">
        <v>10360812</v>
      </c>
      <c r="I109" s="10">
        <v>190</v>
      </c>
      <c r="J109" s="9">
        <v>54593</v>
      </c>
    </row>
    <row r="110" spans="1:10" ht="96" x14ac:dyDescent="0.2">
      <c r="A110" s="1" t="s">
        <v>115</v>
      </c>
      <c r="B110" s="2" t="s">
        <v>127</v>
      </c>
      <c r="C110" s="3" t="s">
        <v>31</v>
      </c>
      <c r="D110" s="3" t="str">
        <f t="shared" si="1"/>
        <v>SalemSalem County VocationalQ. County Voc</v>
      </c>
      <c r="E110" s="4">
        <v>10863689</v>
      </c>
      <c r="F110" s="5">
        <v>904</v>
      </c>
      <c r="G110" s="4">
        <v>12024</v>
      </c>
      <c r="H110" s="4">
        <v>11418344</v>
      </c>
      <c r="I110" s="5">
        <v>859</v>
      </c>
      <c r="J110" s="4">
        <v>13298</v>
      </c>
    </row>
    <row r="111" spans="1:10" ht="96" x14ac:dyDescent="0.2">
      <c r="A111" s="6" t="s">
        <v>115</v>
      </c>
      <c r="B111" s="7" t="s">
        <v>128</v>
      </c>
      <c r="C111" s="8" t="s">
        <v>4</v>
      </c>
      <c r="D111" s="3" t="str">
        <f t="shared" si="1"/>
        <v>SalemUpper Pittsgrove TwpI. K-12|K-8,0-400</v>
      </c>
      <c r="E111" s="9">
        <v>8263320</v>
      </c>
      <c r="F111" s="10">
        <v>476</v>
      </c>
      <c r="G111" s="9">
        <v>17353</v>
      </c>
      <c r="H111" s="9">
        <v>9321667</v>
      </c>
      <c r="I111" s="10">
        <v>460</v>
      </c>
      <c r="J111" s="9">
        <v>20284</v>
      </c>
    </row>
    <row r="112" spans="1:10" ht="112" x14ac:dyDescent="0.2">
      <c r="A112" s="1" t="s">
        <v>115</v>
      </c>
      <c r="B112" s="2" t="s">
        <v>129</v>
      </c>
      <c r="C112" s="3" t="s">
        <v>6</v>
      </c>
      <c r="D112" s="3" t="str">
        <f t="shared" si="1"/>
        <v>SalemWoodstown-Pilesgrove RegL. K-12|K-12,0-1800</v>
      </c>
      <c r="E112" s="4">
        <v>28369079</v>
      </c>
      <c r="F112" s="11">
        <v>1570</v>
      </c>
      <c r="G112" s="4">
        <v>18072</v>
      </c>
      <c r="H112" s="4">
        <v>28737315</v>
      </c>
      <c r="I112" s="11">
        <v>1587</v>
      </c>
      <c r="J112" s="4">
        <v>18109</v>
      </c>
    </row>
    <row r="113" spans="1:10" ht="96" x14ac:dyDescent="0.2">
      <c r="A113" s="6" t="s">
        <v>130</v>
      </c>
      <c r="B113" s="7" t="s">
        <v>131</v>
      </c>
      <c r="C113" s="8" t="s">
        <v>2</v>
      </c>
      <c r="D113" s="3" t="str">
        <f t="shared" si="1"/>
        <v>PassaicBloomingdale BoroJ. K-12|K-8,401-750</v>
      </c>
      <c r="E113" s="9">
        <v>21026394</v>
      </c>
      <c r="F113" s="10">
        <v>880</v>
      </c>
      <c r="G113" s="9">
        <v>23887</v>
      </c>
      <c r="H113" s="9">
        <v>20746470</v>
      </c>
      <c r="I113" s="10">
        <v>827</v>
      </c>
      <c r="J113" s="9">
        <v>25081</v>
      </c>
    </row>
    <row r="114" spans="1:10" ht="80" x14ac:dyDescent="0.2">
      <c r="A114" s="1" t="s">
        <v>130</v>
      </c>
      <c r="B114" s="2" t="s">
        <v>132</v>
      </c>
      <c r="C114" s="3" t="s">
        <v>27</v>
      </c>
      <c r="D114" s="3" t="str">
        <f t="shared" si="1"/>
        <v>PassaicClassical Academy CharteO. Charter</v>
      </c>
      <c r="E114" s="4">
        <v>1468985</v>
      </c>
      <c r="F114" s="5">
        <v>118</v>
      </c>
      <c r="G114" s="4">
        <v>12428</v>
      </c>
      <c r="H114" s="4">
        <v>2116886</v>
      </c>
      <c r="I114" s="5">
        <v>118</v>
      </c>
      <c r="J114" s="4">
        <v>17940</v>
      </c>
    </row>
    <row r="115" spans="1:10" ht="80" x14ac:dyDescent="0.2">
      <c r="A115" s="6" t="s">
        <v>130</v>
      </c>
      <c r="B115" s="7" t="s">
        <v>133</v>
      </c>
      <c r="C115" s="8" t="s">
        <v>24</v>
      </c>
      <c r="D115" s="3" t="str">
        <f t="shared" si="1"/>
        <v>PassaicClifton CityN. K-12|K-12,3500+</v>
      </c>
      <c r="E115" s="9">
        <v>191277794</v>
      </c>
      <c r="F115" s="12">
        <v>10961</v>
      </c>
      <c r="G115" s="9">
        <v>17450</v>
      </c>
      <c r="H115" s="9">
        <v>198928265</v>
      </c>
      <c r="I115" s="12">
        <v>11268</v>
      </c>
      <c r="J115" s="9">
        <v>17655</v>
      </c>
    </row>
    <row r="116" spans="1:10" ht="96" x14ac:dyDescent="0.2">
      <c r="A116" s="1" t="s">
        <v>130</v>
      </c>
      <c r="B116" s="2" t="s">
        <v>134</v>
      </c>
      <c r="C116" s="3" t="s">
        <v>27</v>
      </c>
      <c r="D116" s="3" t="str">
        <f t="shared" si="1"/>
        <v>PassaicCollege Achieve Paterson CharterO. Charter</v>
      </c>
      <c r="E116" s="5" t="s">
        <v>135</v>
      </c>
      <c r="F116" s="5" t="s">
        <v>135</v>
      </c>
      <c r="G116" s="5" t="s">
        <v>135</v>
      </c>
      <c r="H116" s="4">
        <v>3628571</v>
      </c>
      <c r="I116" s="5">
        <v>276</v>
      </c>
      <c r="J116" s="4">
        <v>13147</v>
      </c>
    </row>
    <row r="117" spans="1:10" ht="80" x14ac:dyDescent="0.2">
      <c r="A117" s="6" t="s">
        <v>130</v>
      </c>
      <c r="B117" s="7" t="s">
        <v>136</v>
      </c>
      <c r="C117" s="8" t="s">
        <v>27</v>
      </c>
      <c r="D117" s="3" t="str">
        <f t="shared" si="1"/>
        <v>PassaicCommunity Charter SchoolO. Charter</v>
      </c>
      <c r="E117" s="9">
        <v>15021459</v>
      </c>
      <c r="F117" s="10">
        <v>900</v>
      </c>
      <c r="G117" s="9">
        <v>16691</v>
      </c>
      <c r="H117" s="9">
        <v>16077174</v>
      </c>
      <c r="I117" s="10">
        <v>897</v>
      </c>
      <c r="J117" s="9">
        <v>17933</v>
      </c>
    </row>
    <row r="118" spans="1:10" ht="80" x14ac:dyDescent="0.2">
      <c r="A118" s="1" t="s">
        <v>130</v>
      </c>
      <c r="B118" s="2" t="s">
        <v>137</v>
      </c>
      <c r="C118" s="3" t="s">
        <v>66</v>
      </c>
      <c r="D118" s="3" t="str">
        <f t="shared" si="1"/>
        <v>PassaicHaledon BoroE. K-8|K-8,751+</v>
      </c>
      <c r="E118" s="4">
        <v>18281827</v>
      </c>
      <c r="F118" s="11">
        <v>1044</v>
      </c>
      <c r="G118" s="4">
        <v>17505</v>
      </c>
      <c r="H118" s="4">
        <v>19142730</v>
      </c>
      <c r="I118" s="11">
        <v>1040</v>
      </c>
      <c r="J118" s="4">
        <v>18415</v>
      </c>
    </row>
    <row r="119" spans="1:10" ht="96" x14ac:dyDescent="0.2">
      <c r="A119" s="6" t="s">
        <v>130</v>
      </c>
      <c r="B119" s="7" t="s">
        <v>138</v>
      </c>
      <c r="C119" s="8" t="s">
        <v>14</v>
      </c>
      <c r="D119" s="3" t="str">
        <f t="shared" si="1"/>
        <v>PassaicHawthorne BoroM. K-12|K-12,1800-3500</v>
      </c>
      <c r="E119" s="9">
        <v>45847083</v>
      </c>
      <c r="F119" s="12">
        <v>2421</v>
      </c>
      <c r="G119" s="9">
        <v>18939</v>
      </c>
      <c r="H119" s="9">
        <v>48045967</v>
      </c>
      <c r="I119" s="12">
        <v>2354</v>
      </c>
      <c r="J119" s="9">
        <v>20414</v>
      </c>
    </row>
    <row r="120" spans="1:10" ht="96" x14ac:dyDescent="0.2">
      <c r="A120" s="1" t="s">
        <v>130</v>
      </c>
      <c r="B120" s="2" t="s">
        <v>139</v>
      </c>
      <c r="C120" s="3" t="s">
        <v>27</v>
      </c>
      <c r="D120" s="3" t="str">
        <f t="shared" si="1"/>
        <v>PassaicJohn P Holland Charter SO. Charter</v>
      </c>
      <c r="E120" s="4">
        <v>3784465</v>
      </c>
      <c r="F120" s="5">
        <v>201</v>
      </c>
      <c r="G120" s="4">
        <v>18828</v>
      </c>
      <c r="H120" s="4">
        <v>5852051</v>
      </c>
      <c r="I120" s="5">
        <v>269</v>
      </c>
      <c r="J120" s="4">
        <v>21731</v>
      </c>
    </row>
    <row r="121" spans="1:10" ht="80" x14ac:dyDescent="0.2">
      <c r="A121" s="6" t="s">
        <v>130</v>
      </c>
      <c r="B121" s="7" t="s">
        <v>140</v>
      </c>
      <c r="C121" s="8" t="s">
        <v>77</v>
      </c>
      <c r="D121" s="3" t="str">
        <f t="shared" si="1"/>
        <v>PassaicLakeland RegionalG. G9-12|7-12,9-12</v>
      </c>
      <c r="E121" s="9">
        <v>26937050</v>
      </c>
      <c r="F121" s="10">
        <v>994</v>
      </c>
      <c r="G121" s="9">
        <v>27097</v>
      </c>
      <c r="H121" s="9">
        <v>28356792</v>
      </c>
      <c r="I121" s="10">
        <v>951</v>
      </c>
      <c r="J121" s="9">
        <v>29834</v>
      </c>
    </row>
    <row r="122" spans="1:10" ht="80" x14ac:dyDescent="0.2">
      <c r="A122" s="1" t="s">
        <v>130</v>
      </c>
      <c r="B122" s="2" t="s">
        <v>141</v>
      </c>
      <c r="C122" s="3" t="s">
        <v>66</v>
      </c>
      <c r="D122" s="3" t="str">
        <f t="shared" si="1"/>
        <v>PassaicLittle Falls TwpE. K-8|K-8,751+</v>
      </c>
      <c r="E122" s="4">
        <v>17255019</v>
      </c>
      <c r="F122" s="5">
        <v>897</v>
      </c>
      <c r="G122" s="4">
        <v>19237</v>
      </c>
      <c r="H122" s="4">
        <v>17590966</v>
      </c>
      <c r="I122" s="5">
        <v>889</v>
      </c>
      <c r="J122" s="4">
        <v>19788</v>
      </c>
    </row>
    <row r="123" spans="1:10" ht="112" x14ac:dyDescent="0.2">
      <c r="A123" s="6" t="s">
        <v>130</v>
      </c>
      <c r="B123" s="7" t="s">
        <v>142</v>
      </c>
      <c r="C123" s="8" t="s">
        <v>68</v>
      </c>
      <c r="D123" s="3" t="str">
        <f t="shared" si="1"/>
        <v>PassaicNorth Haledon BoroD. K-8|K-8,401-750</v>
      </c>
      <c r="E123" s="9">
        <v>12963785</v>
      </c>
      <c r="F123" s="10">
        <v>648</v>
      </c>
      <c r="G123" s="9">
        <v>19996</v>
      </c>
      <c r="H123" s="9">
        <v>13439969</v>
      </c>
      <c r="I123" s="10">
        <v>667</v>
      </c>
      <c r="J123" s="9">
        <v>20142</v>
      </c>
    </row>
    <row r="124" spans="1:10" ht="80" x14ac:dyDescent="0.2">
      <c r="A124" s="1" t="s">
        <v>130</v>
      </c>
      <c r="B124" s="2" t="s">
        <v>143</v>
      </c>
      <c r="C124" s="3" t="s">
        <v>27</v>
      </c>
      <c r="D124" s="3" t="str">
        <f t="shared" si="1"/>
        <v>PassaicPassaic Arts And ScienceO. Charter</v>
      </c>
      <c r="E124" s="4">
        <v>12480521</v>
      </c>
      <c r="F124" s="5">
        <v>837</v>
      </c>
      <c r="G124" s="4">
        <v>14904</v>
      </c>
      <c r="H124" s="4">
        <v>19744911</v>
      </c>
      <c r="I124" s="11">
        <v>1262</v>
      </c>
      <c r="J124" s="4">
        <v>15646</v>
      </c>
    </row>
    <row r="125" spans="1:10" ht="80" x14ac:dyDescent="0.2">
      <c r="A125" s="6" t="s">
        <v>130</v>
      </c>
      <c r="B125" s="7" t="s">
        <v>144</v>
      </c>
      <c r="C125" s="8" t="s">
        <v>24</v>
      </c>
      <c r="D125" s="3" t="str">
        <f t="shared" si="1"/>
        <v>PassaicPassaic CityN. K-12|K-12,3500+</v>
      </c>
      <c r="E125" s="9">
        <v>344176013</v>
      </c>
      <c r="F125" s="12">
        <v>14868</v>
      </c>
      <c r="G125" s="9">
        <v>23149</v>
      </c>
      <c r="H125" s="9">
        <v>354908499</v>
      </c>
      <c r="I125" s="12">
        <v>14569</v>
      </c>
      <c r="J125" s="9">
        <v>24360</v>
      </c>
    </row>
    <row r="126" spans="1:10" ht="96" x14ac:dyDescent="0.2">
      <c r="A126" s="1" t="s">
        <v>130</v>
      </c>
      <c r="B126" s="2" t="s">
        <v>145</v>
      </c>
      <c r="C126" s="3" t="s">
        <v>77</v>
      </c>
      <c r="D126" s="3" t="str">
        <f t="shared" si="1"/>
        <v>PassaicPassaic Co Manchester RegG. G9-12|7-12,9-12</v>
      </c>
      <c r="E126" s="4">
        <v>21399952</v>
      </c>
      <c r="F126" s="5">
        <v>865</v>
      </c>
      <c r="G126" s="4">
        <v>24750</v>
      </c>
      <c r="H126" s="4">
        <v>22209499</v>
      </c>
      <c r="I126" s="5">
        <v>877</v>
      </c>
      <c r="J126" s="4">
        <v>25316</v>
      </c>
    </row>
    <row r="127" spans="1:10" ht="112" x14ac:dyDescent="0.2">
      <c r="A127" s="6" t="s">
        <v>130</v>
      </c>
      <c r="B127" s="7" t="s">
        <v>146</v>
      </c>
      <c r="C127" s="8" t="s">
        <v>31</v>
      </c>
      <c r="D127" s="3" t="str">
        <f t="shared" si="1"/>
        <v>PassaicPassaic County VocationalQ. County Voc</v>
      </c>
      <c r="E127" s="9">
        <v>88562811</v>
      </c>
      <c r="F127" s="12">
        <v>3439</v>
      </c>
      <c r="G127" s="9">
        <v>25755</v>
      </c>
      <c r="H127" s="9">
        <v>90570150</v>
      </c>
      <c r="I127" s="12">
        <v>3461</v>
      </c>
      <c r="J127" s="9">
        <v>26172</v>
      </c>
    </row>
    <row r="128" spans="1:10" ht="96" x14ac:dyDescent="0.2">
      <c r="A128" s="1" t="s">
        <v>130</v>
      </c>
      <c r="B128" s="2" t="s">
        <v>147</v>
      </c>
      <c r="C128" s="3" t="s">
        <v>77</v>
      </c>
      <c r="D128" s="3" t="str">
        <f t="shared" si="1"/>
        <v>PassaicPassaic Valley RegionalG. G9-12|7-12,9-12</v>
      </c>
      <c r="E128" s="4">
        <v>30211220</v>
      </c>
      <c r="F128" s="11">
        <v>1304</v>
      </c>
      <c r="G128" s="4">
        <v>23161</v>
      </c>
      <c r="H128" s="4">
        <v>32448479</v>
      </c>
      <c r="I128" s="11">
        <v>1339</v>
      </c>
      <c r="J128" s="4">
        <v>24237</v>
      </c>
    </row>
    <row r="129" spans="1:10" ht="80" x14ac:dyDescent="0.2">
      <c r="A129" s="6" t="s">
        <v>130</v>
      </c>
      <c r="B129" s="7" t="s">
        <v>148</v>
      </c>
      <c r="C129" s="8" t="s">
        <v>27</v>
      </c>
      <c r="D129" s="3" t="str">
        <f t="shared" si="1"/>
        <v>PassaicPaterson Arts &amp; Sci. CsO. Charter</v>
      </c>
      <c r="E129" s="9">
        <v>7374379</v>
      </c>
      <c r="F129" s="10">
        <v>540</v>
      </c>
      <c r="G129" s="9">
        <v>13656</v>
      </c>
      <c r="H129" s="9">
        <v>10261456</v>
      </c>
      <c r="I129" s="10">
        <v>683</v>
      </c>
      <c r="J129" s="9">
        <v>15035</v>
      </c>
    </row>
    <row r="130" spans="1:10" ht="80" x14ac:dyDescent="0.2">
      <c r="A130" s="1" t="s">
        <v>130</v>
      </c>
      <c r="B130" s="2" t="s">
        <v>149</v>
      </c>
      <c r="C130" s="3" t="s">
        <v>24</v>
      </c>
      <c r="D130" s="3" t="str">
        <f t="shared" si="1"/>
        <v>PassaicPaterson CityN. K-12|K-12,3500+</v>
      </c>
      <c r="E130" s="4">
        <v>612425388</v>
      </c>
      <c r="F130" s="11">
        <v>28855</v>
      </c>
      <c r="G130" s="4">
        <v>21224</v>
      </c>
      <c r="H130" s="4">
        <v>874689113</v>
      </c>
      <c r="I130" s="11">
        <v>28653</v>
      </c>
      <c r="J130" s="4">
        <v>30527</v>
      </c>
    </row>
    <row r="131" spans="1:10" ht="80" x14ac:dyDescent="0.2">
      <c r="A131" s="6" t="s">
        <v>130</v>
      </c>
      <c r="B131" s="7" t="s">
        <v>150</v>
      </c>
      <c r="C131" s="8" t="s">
        <v>27</v>
      </c>
      <c r="D131" s="3" t="str">
        <f t="shared" ref="D131:D194" si="2">A131&amp;B131&amp;C131</f>
        <v>PassaicPaterson Cs For Sci/TechO. Charter</v>
      </c>
      <c r="E131" s="9">
        <v>17889146</v>
      </c>
      <c r="F131" s="12">
        <v>1068</v>
      </c>
      <c r="G131" s="9">
        <v>16750</v>
      </c>
      <c r="H131" s="9">
        <v>20867143</v>
      </c>
      <c r="I131" s="12">
        <v>1386</v>
      </c>
      <c r="J131" s="9">
        <v>15053</v>
      </c>
    </row>
    <row r="132" spans="1:10" ht="80" x14ac:dyDescent="0.2">
      <c r="A132" s="1" t="s">
        <v>130</v>
      </c>
      <c r="B132" s="2" t="s">
        <v>151</v>
      </c>
      <c r="C132" s="3" t="s">
        <v>27</v>
      </c>
      <c r="D132" s="3" t="str">
        <f t="shared" si="2"/>
        <v>PassaicPhilip's Charter SchoolO. Charter</v>
      </c>
      <c r="E132" s="4">
        <v>1525838</v>
      </c>
      <c r="F132" s="5">
        <v>54</v>
      </c>
      <c r="G132" s="4">
        <v>28467</v>
      </c>
      <c r="H132" s="4">
        <v>2133438</v>
      </c>
      <c r="I132" s="5">
        <v>135</v>
      </c>
      <c r="J132" s="4">
        <v>15803</v>
      </c>
    </row>
    <row r="133" spans="1:10" ht="112" x14ac:dyDescent="0.2">
      <c r="A133" s="6" t="s">
        <v>130</v>
      </c>
      <c r="B133" s="7" t="s">
        <v>152</v>
      </c>
      <c r="C133" s="8" t="s">
        <v>6</v>
      </c>
      <c r="D133" s="3" t="str">
        <f t="shared" si="2"/>
        <v>PassaicPompton Lakes BoroL. K-12|K-12,0-1800</v>
      </c>
      <c r="E133" s="9">
        <v>36133064</v>
      </c>
      <c r="F133" s="12">
        <v>1711</v>
      </c>
      <c r="G133" s="9">
        <v>21120</v>
      </c>
      <c r="H133" s="9">
        <v>38149850</v>
      </c>
      <c r="I133" s="12">
        <v>1681</v>
      </c>
      <c r="J133" s="9">
        <v>22700</v>
      </c>
    </row>
    <row r="134" spans="1:10" ht="96" x14ac:dyDescent="0.2">
      <c r="A134" s="1" t="s">
        <v>130</v>
      </c>
      <c r="B134" s="2" t="s">
        <v>153</v>
      </c>
      <c r="C134" s="3" t="s">
        <v>66</v>
      </c>
      <c r="D134" s="3" t="str">
        <f t="shared" si="2"/>
        <v>PassaicProspect Park BoroE. K-8|K-8,751+</v>
      </c>
      <c r="E134" s="4">
        <v>14611216</v>
      </c>
      <c r="F134" s="5">
        <v>943</v>
      </c>
      <c r="G134" s="4">
        <v>15499</v>
      </c>
      <c r="H134" s="4">
        <v>15986991</v>
      </c>
      <c r="I134" s="5">
        <v>941</v>
      </c>
      <c r="J134" s="4">
        <v>16986</v>
      </c>
    </row>
    <row r="135" spans="1:10" ht="80" x14ac:dyDescent="0.2">
      <c r="A135" s="6" t="s">
        <v>130</v>
      </c>
      <c r="B135" s="7" t="s">
        <v>154</v>
      </c>
      <c r="C135" s="8" t="s">
        <v>66</v>
      </c>
      <c r="D135" s="3" t="str">
        <f t="shared" si="2"/>
        <v>PassaicRingwood BoroE. K-8|K-8,751+</v>
      </c>
      <c r="E135" s="9">
        <v>27519474</v>
      </c>
      <c r="F135" s="12">
        <v>1223</v>
      </c>
      <c r="G135" s="9">
        <v>22495</v>
      </c>
      <c r="H135" s="9">
        <v>27235527</v>
      </c>
      <c r="I135" s="12">
        <v>1183</v>
      </c>
      <c r="J135" s="9">
        <v>23024</v>
      </c>
    </row>
    <row r="136" spans="1:10" ht="80" x14ac:dyDescent="0.2">
      <c r="A136" s="1" t="s">
        <v>130</v>
      </c>
      <c r="B136" s="2" t="s">
        <v>155</v>
      </c>
      <c r="C136" s="3" t="s">
        <v>66</v>
      </c>
      <c r="D136" s="3" t="str">
        <f t="shared" si="2"/>
        <v>PassaicTotowa BoroE. K-8|K-8,751+</v>
      </c>
      <c r="E136" s="4">
        <v>18609656</v>
      </c>
      <c r="F136" s="11">
        <v>1045</v>
      </c>
      <c r="G136" s="4">
        <v>17805</v>
      </c>
      <c r="H136" s="4">
        <v>18321373</v>
      </c>
      <c r="I136" s="11">
        <v>1036</v>
      </c>
      <c r="J136" s="4">
        <v>17687</v>
      </c>
    </row>
    <row r="137" spans="1:10" ht="80" x14ac:dyDescent="0.2">
      <c r="A137" s="6" t="s">
        <v>130</v>
      </c>
      <c r="B137" s="7" t="s">
        <v>156</v>
      </c>
      <c r="C137" s="8" t="s">
        <v>66</v>
      </c>
      <c r="D137" s="3" t="str">
        <f t="shared" si="2"/>
        <v>PassaicWanaque BoroE. K-8|K-8,751+</v>
      </c>
      <c r="E137" s="9">
        <v>20348546</v>
      </c>
      <c r="F137" s="10">
        <v>954</v>
      </c>
      <c r="G137" s="9">
        <v>21328</v>
      </c>
      <c r="H137" s="9">
        <v>21764630</v>
      </c>
      <c r="I137" s="10">
        <v>914</v>
      </c>
      <c r="J137" s="9">
        <v>23819</v>
      </c>
    </row>
    <row r="138" spans="1:10" ht="80" x14ac:dyDescent="0.2">
      <c r="A138" s="1" t="s">
        <v>130</v>
      </c>
      <c r="B138" s="2" t="s">
        <v>157</v>
      </c>
      <c r="C138" s="3" t="s">
        <v>24</v>
      </c>
      <c r="D138" s="3" t="str">
        <f t="shared" si="2"/>
        <v>PassaicWayne TwpN. K-12|K-12,3500+</v>
      </c>
      <c r="E138" s="4">
        <v>176062214</v>
      </c>
      <c r="F138" s="11">
        <v>8006</v>
      </c>
      <c r="G138" s="4">
        <v>21991</v>
      </c>
      <c r="H138" s="4">
        <v>183506846</v>
      </c>
      <c r="I138" s="11">
        <v>8012</v>
      </c>
      <c r="J138" s="4">
        <v>22904</v>
      </c>
    </row>
    <row r="139" spans="1:10" ht="112" x14ac:dyDescent="0.2">
      <c r="A139" s="6" t="s">
        <v>130</v>
      </c>
      <c r="B139" s="7" t="s">
        <v>158</v>
      </c>
      <c r="C139" s="8" t="s">
        <v>14</v>
      </c>
      <c r="D139" s="3" t="str">
        <f t="shared" si="2"/>
        <v>PassaicWest Milford TwpM. K-12|K-12,1800-3500</v>
      </c>
      <c r="E139" s="9">
        <v>82013283</v>
      </c>
      <c r="F139" s="12">
        <v>3457</v>
      </c>
      <c r="G139" s="9">
        <v>23725</v>
      </c>
      <c r="H139" s="9">
        <v>82874219</v>
      </c>
      <c r="I139" s="12">
        <v>3375</v>
      </c>
      <c r="J139" s="9">
        <v>24557</v>
      </c>
    </row>
    <row r="140" spans="1:10" ht="80" x14ac:dyDescent="0.2">
      <c r="A140" s="1" t="s">
        <v>130</v>
      </c>
      <c r="B140" s="2" t="s">
        <v>159</v>
      </c>
      <c r="C140" s="3" t="s">
        <v>66</v>
      </c>
      <c r="D140" s="3" t="str">
        <f t="shared" si="2"/>
        <v>PassaicWoodland ParkE. K-8|K-8,751+</v>
      </c>
      <c r="E140" s="4">
        <v>19855960</v>
      </c>
      <c r="F140" s="11">
        <v>1109</v>
      </c>
      <c r="G140" s="4">
        <v>17899</v>
      </c>
      <c r="H140" s="4">
        <v>21118915</v>
      </c>
      <c r="I140" s="11">
        <v>1092</v>
      </c>
      <c r="J140" s="4">
        <v>19337</v>
      </c>
    </row>
    <row r="141" spans="1:10" ht="96" x14ac:dyDescent="0.2">
      <c r="A141" s="6" t="s">
        <v>160</v>
      </c>
      <c r="B141" s="7" t="s">
        <v>161</v>
      </c>
      <c r="C141" s="8" t="s">
        <v>14</v>
      </c>
      <c r="D141" s="3" t="str">
        <f t="shared" si="2"/>
        <v>OceanBarnegat TwpM. K-12|K-12,1800-3500</v>
      </c>
      <c r="E141" s="9">
        <v>64012423</v>
      </c>
      <c r="F141" s="12">
        <v>3141</v>
      </c>
      <c r="G141" s="9">
        <v>20380</v>
      </c>
      <c r="H141" s="9">
        <v>69349959</v>
      </c>
      <c r="I141" s="12">
        <v>3158</v>
      </c>
      <c r="J141" s="9">
        <v>21961</v>
      </c>
    </row>
    <row r="142" spans="1:10" ht="80" x14ac:dyDescent="0.2">
      <c r="A142" s="1" t="s">
        <v>160</v>
      </c>
      <c r="B142" s="2" t="s">
        <v>162</v>
      </c>
      <c r="C142" s="3" t="s">
        <v>4</v>
      </c>
      <c r="D142" s="3" t="str">
        <f t="shared" si="2"/>
        <v>OceanBay Head BoroI. K-12|K-8,0-400</v>
      </c>
      <c r="E142" s="4">
        <v>4265928</v>
      </c>
      <c r="F142" s="5">
        <v>162</v>
      </c>
      <c r="G142" s="4">
        <v>26340</v>
      </c>
      <c r="H142" s="4">
        <v>4317900</v>
      </c>
      <c r="I142" s="5">
        <v>159</v>
      </c>
      <c r="J142" s="4">
        <v>27081</v>
      </c>
    </row>
    <row r="143" spans="1:10" ht="64" x14ac:dyDescent="0.2">
      <c r="A143" s="6" t="s">
        <v>160</v>
      </c>
      <c r="B143" s="7" t="s">
        <v>163</v>
      </c>
      <c r="C143" s="8" t="s">
        <v>8</v>
      </c>
      <c r="D143" s="3" t="str">
        <f t="shared" si="2"/>
        <v>OceanBeach Haven BoroA. K-6|K-6</v>
      </c>
      <c r="E143" s="9">
        <v>2205875</v>
      </c>
      <c r="F143" s="10">
        <v>68</v>
      </c>
      <c r="G143" s="9">
        <v>32305</v>
      </c>
      <c r="H143" s="9">
        <v>2088963</v>
      </c>
      <c r="I143" s="10">
        <v>68</v>
      </c>
      <c r="J143" s="9">
        <v>30841</v>
      </c>
    </row>
    <row r="144" spans="1:10" ht="64" x14ac:dyDescent="0.2">
      <c r="A144" s="1" t="s">
        <v>160</v>
      </c>
      <c r="B144" s="2" t="s">
        <v>164</v>
      </c>
      <c r="C144" s="3" t="s">
        <v>8</v>
      </c>
      <c r="D144" s="3" t="str">
        <f t="shared" si="2"/>
        <v>OceanBerkeley TwpA. K-6|K-6</v>
      </c>
      <c r="E144" s="4">
        <v>38884373</v>
      </c>
      <c r="F144" s="11">
        <v>2124</v>
      </c>
      <c r="G144" s="4">
        <v>18310</v>
      </c>
      <c r="H144" s="4">
        <v>40687978</v>
      </c>
      <c r="I144" s="11">
        <v>2172</v>
      </c>
      <c r="J144" s="4">
        <v>18731</v>
      </c>
    </row>
    <row r="145" spans="1:10" ht="64" x14ac:dyDescent="0.2">
      <c r="A145" s="6" t="s">
        <v>160</v>
      </c>
      <c r="B145" s="7" t="s">
        <v>165</v>
      </c>
      <c r="C145" s="8" t="s">
        <v>24</v>
      </c>
      <c r="D145" s="3" t="str">
        <f t="shared" si="2"/>
        <v>OceanBrick TwpN. K-12|K-12,3500+</v>
      </c>
      <c r="E145" s="9">
        <v>168219449</v>
      </c>
      <c r="F145" s="12">
        <v>8812</v>
      </c>
      <c r="G145" s="9">
        <v>19090</v>
      </c>
      <c r="H145" s="9">
        <v>175890694</v>
      </c>
      <c r="I145" s="12">
        <v>8723</v>
      </c>
      <c r="J145" s="9">
        <v>20164</v>
      </c>
    </row>
    <row r="146" spans="1:10" ht="80" x14ac:dyDescent="0.2">
      <c r="A146" s="1" t="s">
        <v>160</v>
      </c>
      <c r="B146" s="2" t="s">
        <v>166</v>
      </c>
      <c r="C146" s="3" t="s">
        <v>21</v>
      </c>
      <c r="D146" s="3" t="str">
        <f t="shared" si="2"/>
        <v>OceanCentral RegionalF. G7-12|7-12,9-12</v>
      </c>
      <c r="E146" s="4">
        <v>42560110</v>
      </c>
      <c r="F146" s="11">
        <v>2059</v>
      </c>
      <c r="G146" s="4">
        <v>20671</v>
      </c>
      <c r="H146" s="4">
        <v>45132915</v>
      </c>
      <c r="I146" s="11">
        <v>2150</v>
      </c>
      <c r="J146" s="4">
        <v>20990</v>
      </c>
    </row>
    <row r="147" spans="1:10" ht="64" x14ac:dyDescent="0.2">
      <c r="A147" s="6" t="s">
        <v>160</v>
      </c>
      <c r="B147" s="7" t="s">
        <v>167</v>
      </c>
      <c r="C147" s="8" t="s">
        <v>8</v>
      </c>
      <c r="D147" s="3" t="str">
        <f t="shared" si="2"/>
        <v>OceanEagleswood TwpA. K-6|K-6</v>
      </c>
      <c r="E147" s="9">
        <v>3279392</v>
      </c>
      <c r="F147" s="10">
        <v>145</v>
      </c>
      <c r="G147" s="9">
        <v>22578</v>
      </c>
      <c r="H147" s="9">
        <v>3617797</v>
      </c>
      <c r="I147" s="10">
        <v>151</v>
      </c>
      <c r="J147" s="9">
        <v>23896</v>
      </c>
    </row>
    <row r="148" spans="1:10" ht="80" x14ac:dyDescent="0.2">
      <c r="A148" s="1" t="s">
        <v>160</v>
      </c>
      <c r="B148" s="2" t="s">
        <v>168</v>
      </c>
      <c r="C148" s="3" t="s">
        <v>8</v>
      </c>
      <c r="D148" s="3" t="str">
        <f t="shared" si="2"/>
        <v>OceanIsland Heights BoroA. K-6|K-6</v>
      </c>
      <c r="E148" s="4">
        <v>2621896</v>
      </c>
      <c r="F148" s="5">
        <v>127</v>
      </c>
      <c r="G148" s="4">
        <v>20686</v>
      </c>
      <c r="H148" s="4">
        <v>2831800</v>
      </c>
      <c r="I148" s="5">
        <v>120</v>
      </c>
      <c r="J148" s="4">
        <v>23672</v>
      </c>
    </row>
    <row r="149" spans="1:10" ht="80" x14ac:dyDescent="0.2">
      <c r="A149" s="6" t="s">
        <v>160</v>
      </c>
      <c r="B149" s="7" t="s">
        <v>169</v>
      </c>
      <c r="C149" s="8" t="s">
        <v>24</v>
      </c>
      <c r="D149" s="3" t="str">
        <f t="shared" si="2"/>
        <v>OceanJackson TwpN. K-12|K-12,3500+</v>
      </c>
      <c r="E149" s="9">
        <v>163550500</v>
      </c>
      <c r="F149" s="12">
        <v>8514</v>
      </c>
      <c r="G149" s="9">
        <v>19210</v>
      </c>
      <c r="H149" s="9">
        <v>169751200</v>
      </c>
      <c r="I149" s="12">
        <v>8282</v>
      </c>
      <c r="J149" s="9">
        <v>20496</v>
      </c>
    </row>
    <row r="150" spans="1:10" ht="64" x14ac:dyDescent="0.2">
      <c r="A150" s="1" t="s">
        <v>160</v>
      </c>
      <c r="B150" s="2" t="s">
        <v>170</v>
      </c>
      <c r="C150" s="3" t="s">
        <v>24</v>
      </c>
      <c r="D150" s="3" t="str">
        <f t="shared" si="2"/>
        <v>OceanLacey TwpN. K-12|K-12,3500+</v>
      </c>
      <c r="E150" s="4">
        <v>80316861</v>
      </c>
      <c r="F150" s="11">
        <v>4045</v>
      </c>
      <c r="G150" s="4">
        <v>19854</v>
      </c>
      <c r="H150" s="4">
        <v>83165148</v>
      </c>
      <c r="I150" s="11">
        <v>4025</v>
      </c>
      <c r="J150" s="4">
        <v>20664</v>
      </c>
    </row>
    <row r="151" spans="1:10" ht="80" x14ac:dyDescent="0.2">
      <c r="A151" s="6" t="s">
        <v>160</v>
      </c>
      <c r="B151" s="7" t="s">
        <v>171</v>
      </c>
      <c r="C151" s="8" t="s">
        <v>4</v>
      </c>
      <c r="D151" s="3" t="str">
        <f t="shared" si="2"/>
        <v>OceanLakehurst BoroI. K-12|K-8,0-400</v>
      </c>
      <c r="E151" s="9">
        <v>10565119</v>
      </c>
      <c r="F151" s="10">
        <v>492</v>
      </c>
      <c r="G151" s="9">
        <v>21486</v>
      </c>
      <c r="H151" s="9">
        <v>11221896</v>
      </c>
      <c r="I151" s="10">
        <v>487</v>
      </c>
      <c r="J151" s="9">
        <v>23067</v>
      </c>
    </row>
    <row r="152" spans="1:10" ht="80" x14ac:dyDescent="0.2">
      <c r="A152" s="1" t="s">
        <v>160</v>
      </c>
      <c r="B152" s="2" t="s">
        <v>172</v>
      </c>
      <c r="C152" s="3" t="s">
        <v>24</v>
      </c>
      <c r="D152" s="3" t="str">
        <f t="shared" si="2"/>
        <v>OceanLakewood TwpN. K-12|K-12,3500+</v>
      </c>
      <c r="E152" s="4">
        <v>186812557</v>
      </c>
      <c r="F152" s="11">
        <v>6137</v>
      </c>
      <c r="G152" s="4">
        <v>30441</v>
      </c>
      <c r="H152" s="4">
        <v>195416511</v>
      </c>
      <c r="I152" s="11">
        <v>6011</v>
      </c>
      <c r="J152" s="4">
        <v>32512</v>
      </c>
    </row>
    <row r="153" spans="1:10" ht="80" x14ac:dyDescent="0.2">
      <c r="A153" s="6" t="s">
        <v>160</v>
      </c>
      <c r="B153" s="7" t="s">
        <v>173</v>
      </c>
      <c r="C153" s="8" t="s">
        <v>4</v>
      </c>
      <c r="D153" s="3" t="str">
        <f t="shared" si="2"/>
        <v>OceanLavallette BoroI. K-12|K-8,0-400</v>
      </c>
      <c r="E153" s="9">
        <v>4645021</v>
      </c>
      <c r="F153" s="10">
        <v>190</v>
      </c>
      <c r="G153" s="9">
        <v>24435</v>
      </c>
      <c r="H153" s="9">
        <v>5004701</v>
      </c>
      <c r="I153" s="10">
        <v>196</v>
      </c>
      <c r="J153" s="9">
        <v>25597</v>
      </c>
    </row>
    <row r="154" spans="1:10" ht="80" x14ac:dyDescent="0.2">
      <c r="A154" s="1" t="s">
        <v>160</v>
      </c>
      <c r="B154" s="2" t="s">
        <v>174</v>
      </c>
      <c r="C154" s="3" t="s">
        <v>8</v>
      </c>
      <c r="D154" s="3" t="str">
        <f t="shared" si="2"/>
        <v>OceanLittle Egg Harbor TwpA. K-6|K-6</v>
      </c>
      <c r="E154" s="4">
        <v>32761012</v>
      </c>
      <c r="F154" s="11">
        <v>1586</v>
      </c>
      <c r="G154" s="4">
        <v>20656</v>
      </c>
      <c r="H154" s="4">
        <v>32560721</v>
      </c>
      <c r="I154" s="11">
        <v>1608</v>
      </c>
      <c r="J154" s="4">
        <v>20244</v>
      </c>
    </row>
    <row r="155" spans="1:10" ht="64" x14ac:dyDescent="0.2">
      <c r="A155" s="6" t="s">
        <v>160</v>
      </c>
      <c r="B155" s="7" t="s">
        <v>175</v>
      </c>
      <c r="C155" s="8" t="s">
        <v>8</v>
      </c>
      <c r="D155" s="3" t="str">
        <f t="shared" si="2"/>
        <v>OceanLong Beach IslandA. K-6|K-6</v>
      </c>
      <c r="E155" s="9">
        <v>7219583</v>
      </c>
      <c r="F155" s="10">
        <v>225</v>
      </c>
      <c r="G155" s="9">
        <v>32077</v>
      </c>
      <c r="H155" s="9">
        <v>7705049</v>
      </c>
      <c r="I155" s="10">
        <v>233</v>
      </c>
      <c r="J155" s="9">
        <v>33026</v>
      </c>
    </row>
    <row r="156" spans="1:10" ht="96" x14ac:dyDescent="0.2">
      <c r="A156" s="1" t="s">
        <v>160</v>
      </c>
      <c r="B156" s="2" t="s">
        <v>176</v>
      </c>
      <c r="C156" s="3" t="s">
        <v>14</v>
      </c>
      <c r="D156" s="3" t="str">
        <f t="shared" si="2"/>
        <v>OceanManchester TwpM. K-12|K-12,1800-3500</v>
      </c>
      <c r="E156" s="4">
        <v>64842185</v>
      </c>
      <c r="F156" s="11">
        <v>2977</v>
      </c>
      <c r="G156" s="4">
        <v>21782</v>
      </c>
      <c r="H156" s="4">
        <v>67303779</v>
      </c>
      <c r="I156" s="11">
        <v>2976</v>
      </c>
      <c r="J156" s="4">
        <v>22615</v>
      </c>
    </row>
    <row r="157" spans="1:10" ht="96" x14ac:dyDescent="0.2">
      <c r="A157" s="6" t="s">
        <v>160</v>
      </c>
      <c r="B157" s="7" t="s">
        <v>177</v>
      </c>
      <c r="C157" s="8" t="s">
        <v>27</v>
      </c>
      <c r="D157" s="3" t="str">
        <f t="shared" si="2"/>
        <v>OceanOcean Academy Charter SchoolO. Charter</v>
      </c>
      <c r="E157" s="10" t="s">
        <v>135</v>
      </c>
      <c r="F157" s="10" t="s">
        <v>135</v>
      </c>
      <c r="G157" s="10" t="s">
        <v>135</v>
      </c>
      <c r="H157" s="9">
        <v>2076551</v>
      </c>
      <c r="I157" s="10">
        <v>151</v>
      </c>
      <c r="J157" s="9">
        <v>13798</v>
      </c>
    </row>
    <row r="158" spans="1:10" ht="96" x14ac:dyDescent="0.2">
      <c r="A158" s="1" t="s">
        <v>160</v>
      </c>
      <c r="B158" s="2" t="s">
        <v>178</v>
      </c>
      <c r="C158" s="3" t="s">
        <v>31</v>
      </c>
      <c r="D158" s="3" t="str">
        <f t="shared" si="2"/>
        <v>OceanOcean County VocationalQ. County Voc</v>
      </c>
      <c r="E158" s="4">
        <v>29377280</v>
      </c>
      <c r="F158" s="11">
        <v>1605</v>
      </c>
      <c r="G158" s="4">
        <v>18307</v>
      </c>
      <c r="H158" s="4">
        <v>29912049</v>
      </c>
      <c r="I158" s="11">
        <v>1558</v>
      </c>
      <c r="J158" s="4">
        <v>19199</v>
      </c>
    </row>
    <row r="159" spans="1:10" ht="64" x14ac:dyDescent="0.2">
      <c r="A159" s="6" t="s">
        <v>160</v>
      </c>
      <c r="B159" s="7" t="s">
        <v>179</v>
      </c>
      <c r="C159" s="8" t="s">
        <v>8</v>
      </c>
      <c r="D159" s="3" t="str">
        <f t="shared" si="2"/>
        <v>OceanOcean Gate BoroA. K-6|K-6</v>
      </c>
      <c r="E159" s="9">
        <v>3395039</v>
      </c>
      <c r="F159" s="10">
        <v>149</v>
      </c>
      <c r="G159" s="9">
        <v>22738</v>
      </c>
      <c r="H159" s="9">
        <v>3460641</v>
      </c>
      <c r="I159" s="10">
        <v>152</v>
      </c>
      <c r="J159" s="9">
        <v>22759</v>
      </c>
    </row>
    <row r="160" spans="1:10" ht="48" x14ac:dyDescent="0.2">
      <c r="A160" s="1" t="s">
        <v>160</v>
      </c>
      <c r="B160" s="2" t="s">
        <v>180</v>
      </c>
      <c r="C160" s="3" t="s">
        <v>181</v>
      </c>
      <c r="D160" s="3" t="str">
        <f t="shared" si="2"/>
        <v>OceanOcean TwpH. K-12|K-6</v>
      </c>
      <c r="E160" s="4">
        <v>19837592</v>
      </c>
      <c r="F160" s="5">
        <v>923</v>
      </c>
      <c r="G160" s="4">
        <v>21494</v>
      </c>
      <c r="H160" s="4">
        <v>20886374</v>
      </c>
      <c r="I160" s="5">
        <v>929</v>
      </c>
      <c r="J160" s="4">
        <v>22486</v>
      </c>
    </row>
    <row r="161" spans="1:10" ht="80" x14ac:dyDescent="0.2">
      <c r="A161" s="6" t="s">
        <v>160</v>
      </c>
      <c r="B161" s="7" t="s">
        <v>182</v>
      </c>
      <c r="C161" s="8" t="s">
        <v>21</v>
      </c>
      <c r="D161" s="3" t="str">
        <f t="shared" si="2"/>
        <v>OceanPinelands RegionalF. G7-12|7-12,9-12</v>
      </c>
      <c r="E161" s="9">
        <v>37484339</v>
      </c>
      <c r="F161" s="12">
        <v>1574</v>
      </c>
      <c r="G161" s="9">
        <v>23812</v>
      </c>
      <c r="H161" s="9">
        <v>39172713</v>
      </c>
      <c r="I161" s="12">
        <v>1537</v>
      </c>
      <c r="J161" s="9">
        <v>25491</v>
      </c>
    </row>
    <row r="162" spans="1:10" ht="96" x14ac:dyDescent="0.2">
      <c r="A162" s="1" t="s">
        <v>160</v>
      </c>
      <c r="B162" s="2" t="s">
        <v>183</v>
      </c>
      <c r="C162" s="3" t="s">
        <v>6</v>
      </c>
      <c r="D162" s="3" t="str">
        <f t="shared" si="2"/>
        <v>OceanPlumsted TwpL. K-12|K-12,0-1800</v>
      </c>
      <c r="E162" s="4">
        <v>32499181</v>
      </c>
      <c r="F162" s="11">
        <v>1389</v>
      </c>
      <c r="G162" s="4">
        <v>23393</v>
      </c>
      <c r="H162" s="4">
        <v>33383085</v>
      </c>
      <c r="I162" s="11">
        <v>1357</v>
      </c>
      <c r="J162" s="4">
        <v>24600</v>
      </c>
    </row>
    <row r="163" spans="1:10" ht="112" x14ac:dyDescent="0.2">
      <c r="A163" s="6" t="s">
        <v>160</v>
      </c>
      <c r="B163" s="7" t="s">
        <v>184</v>
      </c>
      <c r="C163" s="8" t="s">
        <v>6</v>
      </c>
      <c r="D163" s="3" t="str">
        <f t="shared" si="2"/>
        <v>OceanPoint Pleasant BeachL. K-12|K-12,0-1800</v>
      </c>
      <c r="E163" s="9">
        <v>21132644</v>
      </c>
      <c r="F163" s="10">
        <v>808</v>
      </c>
      <c r="G163" s="9">
        <v>26163</v>
      </c>
      <c r="H163" s="9">
        <v>19073376</v>
      </c>
      <c r="I163" s="10">
        <v>812</v>
      </c>
      <c r="J163" s="9">
        <v>23481</v>
      </c>
    </row>
    <row r="164" spans="1:10" ht="112" x14ac:dyDescent="0.2">
      <c r="A164" s="1" t="s">
        <v>160</v>
      </c>
      <c r="B164" s="2" t="s">
        <v>185</v>
      </c>
      <c r="C164" s="3" t="s">
        <v>14</v>
      </c>
      <c r="D164" s="3" t="str">
        <f t="shared" si="2"/>
        <v>OceanPoint Pleasant BoroM. K-12|K-12,1800-3500</v>
      </c>
      <c r="E164" s="4">
        <v>50376260</v>
      </c>
      <c r="F164" s="11">
        <v>2741</v>
      </c>
      <c r="G164" s="4">
        <v>18382</v>
      </c>
      <c r="H164" s="4">
        <v>51119812</v>
      </c>
      <c r="I164" s="11">
        <v>2770</v>
      </c>
      <c r="J164" s="4">
        <v>18458</v>
      </c>
    </row>
    <row r="165" spans="1:10" ht="80" x14ac:dyDescent="0.2">
      <c r="A165" s="6" t="s">
        <v>160</v>
      </c>
      <c r="B165" s="7" t="s">
        <v>186</v>
      </c>
      <c r="C165" s="8" t="s">
        <v>8</v>
      </c>
      <c r="D165" s="3" t="str">
        <f t="shared" si="2"/>
        <v>OceanSeaside Heights BoroA. K-6|K-6</v>
      </c>
      <c r="E165" s="9">
        <v>5123068</v>
      </c>
      <c r="F165" s="10">
        <v>215</v>
      </c>
      <c r="G165" s="9">
        <v>23798</v>
      </c>
      <c r="H165" s="9">
        <v>5772290</v>
      </c>
      <c r="I165" s="10">
        <v>228</v>
      </c>
      <c r="J165" s="9">
        <v>25324</v>
      </c>
    </row>
    <row r="166" spans="1:10" ht="80" x14ac:dyDescent="0.2">
      <c r="A166" s="1" t="s">
        <v>160</v>
      </c>
      <c r="B166" s="2" t="s">
        <v>187</v>
      </c>
      <c r="C166" s="3" t="s">
        <v>188</v>
      </c>
      <c r="D166" s="3" t="str">
        <f t="shared" si="2"/>
        <v>OceanSeaside Park BoroK-6|Non-Operating</v>
      </c>
      <c r="E166" s="4">
        <v>854325</v>
      </c>
      <c r="F166" s="5">
        <v>51</v>
      </c>
      <c r="G166" s="4">
        <v>16751</v>
      </c>
      <c r="H166" s="4">
        <v>885129</v>
      </c>
      <c r="I166" s="5">
        <v>55</v>
      </c>
      <c r="J166" s="4">
        <v>16093</v>
      </c>
    </row>
    <row r="167" spans="1:10" ht="80" x14ac:dyDescent="0.2">
      <c r="A167" s="6" t="s">
        <v>160</v>
      </c>
      <c r="B167" s="7" t="s">
        <v>189</v>
      </c>
      <c r="C167" s="8" t="s">
        <v>21</v>
      </c>
      <c r="D167" s="3" t="str">
        <f t="shared" si="2"/>
        <v>OceanSouthern RegionalF. G7-12|7-12,9-12</v>
      </c>
      <c r="E167" s="9">
        <v>61254467</v>
      </c>
      <c r="F167" s="12">
        <v>2860</v>
      </c>
      <c r="G167" s="9">
        <v>21415</v>
      </c>
      <c r="H167" s="9">
        <v>64643366</v>
      </c>
      <c r="I167" s="12">
        <v>2859</v>
      </c>
      <c r="J167" s="9">
        <v>22612</v>
      </c>
    </row>
    <row r="168" spans="1:10" ht="64" x14ac:dyDescent="0.2">
      <c r="A168" s="1" t="s">
        <v>160</v>
      </c>
      <c r="B168" s="2" t="s">
        <v>190</v>
      </c>
      <c r="C168" s="3" t="s">
        <v>8</v>
      </c>
      <c r="D168" s="3" t="str">
        <f t="shared" si="2"/>
        <v>OceanStafford TwpA. K-6|K-6</v>
      </c>
      <c r="E168" s="4">
        <v>44433878</v>
      </c>
      <c r="F168" s="11">
        <v>2177</v>
      </c>
      <c r="G168" s="4">
        <v>20410</v>
      </c>
      <c r="H168" s="4">
        <v>46167165</v>
      </c>
      <c r="I168" s="11">
        <v>2190</v>
      </c>
      <c r="J168" s="4">
        <v>21078</v>
      </c>
    </row>
    <row r="169" spans="1:10" ht="80" x14ac:dyDescent="0.2">
      <c r="A169" s="6" t="s">
        <v>160</v>
      </c>
      <c r="B169" s="7" t="s">
        <v>191</v>
      </c>
      <c r="C169" s="8" t="s">
        <v>24</v>
      </c>
      <c r="D169" s="3" t="str">
        <f t="shared" si="2"/>
        <v>OceanToms River RegionalN. K-12|K-12,3500+</v>
      </c>
      <c r="E169" s="9">
        <v>261949733</v>
      </c>
      <c r="F169" s="12">
        <v>15724</v>
      </c>
      <c r="G169" s="9">
        <v>16659</v>
      </c>
      <c r="H169" s="9">
        <v>273431660</v>
      </c>
      <c r="I169" s="12">
        <v>15531</v>
      </c>
      <c r="J169" s="9">
        <v>17606</v>
      </c>
    </row>
    <row r="170" spans="1:10" ht="64" x14ac:dyDescent="0.2">
      <c r="A170" s="1" t="s">
        <v>160</v>
      </c>
      <c r="B170" s="2" t="s">
        <v>192</v>
      </c>
      <c r="C170" s="3" t="s">
        <v>8</v>
      </c>
      <c r="D170" s="3" t="str">
        <f t="shared" si="2"/>
        <v>OceanTuckerton BoroA. K-6|K-6</v>
      </c>
      <c r="E170" s="4">
        <v>6100467</v>
      </c>
      <c r="F170" s="5">
        <v>300</v>
      </c>
      <c r="G170" s="4">
        <v>20332</v>
      </c>
      <c r="H170" s="4">
        <v>6589537</v>
      </c>
      <c r="I170" s="5">
        <v>298</v>
      </c>
      <c r="J170" s="4">
        <v>22132</v>
      </c>
    </row>
    <row r="171" spans="1:10" ht="96" x14ac:dyDescent="0.2">
      <c r="A171" s="6" t="s">
        <v>193</v>
      </c>
      <c r="B171" s="7" t="s">
        <v>194</v>
      </c>
      <c r="C171" s="8" t="s">
        <v>6</v>
      </c>
      <c r="D171" s="3" t="str">
        <f t="shared" si="2"/>
        <v>MorrisBoonton TownL. K-12|K-12,0-1800</v>
      </c>
      <c r="E171" s="9">
        <v>31871314</v>
      </c>
      <c r="F171" s="12">
        <v>1407</v>
      </c>
      <c r="G171" s="9">
        <v>22648</v>
      </c>
      <c r="H171" s="9">
        <v>33524696</v>
      </c>
      <c r="I171" s="12">
        <v>1409</v>
      </c>
      <c r="J171" s="9">
        <v>23795</v>
      </c>
    </row>
    <row r="172" spans="1:10" ht="96" x14ac:dyDescent="0.2">
      <c r="A172" s="1" t="s">
        <v>193</v>
      </c>
      <c r="B172" s="2" t="s">
        <v>195</v>
      </c>
      <c r="C172" s="3" t="s">
        <v>2</v>
      </c>
      <c r="D172" s="3" t="str">
        <f t="shared" si="2"/>
        <v>MorrisBoonton TwpJ. K-12|K-8,401-750</v>
      </c>
      <c r="E172" s="4">
        <v>14992736</v>
      </c>
      <c r="F172" s="5">
        <v>721</v>
      </c>
      <c r="G172" s="4">
        <v>20789</v>
      </c>
      <c r="H172" s="4">
        <v>15201297</v>
      </c>
      <c r="I172" s="5">
        <v>701</v>
      </c>
      <c r="J172" s="4">
        <v>21683</v>
      </c>
    </row>
    <row r="173" spans="1:10" ht="80" x14ac:dyDescent="0.2">
      <c r="A173" s="6" t="s">
        <v>193</v>
      </c>
      <c r="B173" s="7" t="s">
        <v>196</v>
      </c>
      <c r="C173" s="8" t="s">
        <v>6</v>
      </c>
      <c r="D173" s="3" t="str">
        <f t="shared" si="2"/>
        <v>MorrisButler BoroL. K-12|K-12,0-1800</v>
      </c>
      <c r="E173" s="9">
        <v>28281727</v>
      </c>
      <c r="F173" s="12">
        <v>1216</v>
      </c>
      <c r="G173" s="9">
        <v>23264</v>
      </c>
      <c r="H173" s="9">
        <v>28040148</v>
      </c>
      <c r="I173" s="12">
        <v>1184</v>
      </c>
      <c r="J173" s="9">
        <v>23679</v>
      </c>
    </row>
    <row r="174" spans="1:10" ht="80" x14ac:dyDescent="0.2">
      <c r="A174" s="1" t="s">
        <v>193</v>
      </c>
      <c r="B174" s="2" t="s">
        <v>197</v>
      </c>
      <c r="C174" s="3" t="s">
        <v>66</v>
      </c>
      <c r="D174" s="3" t="str">
        <f t="shared" si="2"/>
        <v>MorrisChester TwpE. K-8|K-8,751+</v>
      </c>
      <c r="E174" s="4">
        <v>25955846</v>
      </c>
      <c r="F174" s="11">
        <v>1129</v>
      </c>
      <c r="G174" s="4">
        <v>22984</v>
      </c>
      <c r="H174" s="4">
        <v>27327737</v>
      </c>
      <c r="I174" s="11">
        <v>1076</v>
      </c>
      <c r="J174" s="4">
        <v>25393</v>
      </c>
    </row>
    <row r="175" spans="1:10" ht="80" x14ac:dyDescent="0.2">
      <c r="A175" s="6" t="s">
        <v>193</v>
      </c>
      <c r="B175" s="7" t="s">
        <v>198</v>
      </c>
      <c r="C175" s="8" t="s">
        <v>66</v>
      </c>
      <c r="D175" s="3" t="str">
        <f t="shared" si="2"/>
        <v>MorrisDenville TwpE. K-8|K-8,751+</v>
      </c>
      <c r="E175" s="9">
        <v>34055469</v>
      </c>
      <c r="F175" s="12">
        <v>1645</v>
      </c>
      <c r="G175" s="9">
        <v>20704</v>
      </c>
      <c r="H175" s="9">
        <v>35187060</v>
      </c>
      <c r="I175" s="12">
        <v>1584</v>
      </c>
      <c r="J175" s="9">
        <v>22221</v>
      </c>
    </row>
    <row r="176" spans="1:10" ht="96" x14ac:dyDescent="0.2">
      <c r="A176" s="1" t="s">
        <v>193</v>
      </c>
      <c r="B176" s="2" t="s">
        <v>199</v>
      </c>
      <c r="C176" s="3" t="s">
        <v>14</v>
      </c>
      <c r="D176" s="3" t="str">
        <f t="shared" si="2"/>
        <v>MorrisDover TownM. K-12|K-12,1800-3500</v>
      </c>
      <c r="E176" s="4">
        <v>52780702</v>
      </c>
      <c r="F176" s="11">
        <v>3286</v>
      </c>
      <c r="G176" s="4">
        <v>16062</v>
      </c>
      <c r="H176" s="4">
        <v>54049003</v>
      </c>
      <c r="I176" s="11">
        <v>3378</v>
      </c>
      <c r="J176" s="4">
        <v>16001</v>
      </c>
    </row>
    <row r="177" spans="1:10" ht="80" x14ac:dyDescent="0.2">
      <c r="A177" s="6" t="s">
        <v>193</v>
      </c>
      <c r="B177" s="7" t="s">
        <v>200</v>
      </c>
      <c r="C177" s="8" t="s">
        <v>66</v>
      </c>
      <c r="D177" s="3" t="str">
        <f t="shared" si="2"/>
        <v>MorrisEast Hanover TwpE. K-8|K-8,751+</v>
      </c>
      <c r="E177" s="9">
        <v>23140247</v>
      </c>
      <c r="F177" s="10">
        <v>978</v>
      </c>
      <c r="G177" s="9">
        <v>23661</v>
      </c>
      <c r="H177" s="9">
        <v>23669781</v>
      </c>
      <c r="I177" s="10">
        <v>935</v>
      </c>
      <c r="J177" s="9">
        <v>25326</v>
      </c>
    </row>
    <row r="178" spans="1:10" ht="80" x14ac:dyDescent="0.2">
      <c r="A178" s="1" t="s">
        <v>193</v>
      </c>
      <c r="B178" s="2" t="s">
        <v>201</v>
      </c>
      <c r="C178" s="3" t="s">
        <v>66</v>
      </c>
      <c r="D178" s="3" t="str">
        <f t="shared" si="2"/>
        <v>MorrisFlorham Park BoroE. K-8|K-8,751+</v>
      </c>
      <c r="E178" s="4">
        <v>20941431</v>
      </c>
      <c r="F178" s="5">
        <v>972</v>
      </c>
      <c r="G178" s="4">
        <v>21542</v>
      </c>
      <c r="H178" s="4">
        <v>22423855</v>
      </c>
      <c r="I178" s="5">
        <v>972</v>
      </c>
      <c r="J178" s="4">
        <v>23068</v>
      </c>
    </row>
    <row r="179" spans="1:10" ht="96" x14ac:dyDescent="0.2">
      <c r="A179" s="6" t="s">
        <v>193</v>
      </c>
      <c r="B179" s="7" t="s">
        <v>202</v>
      </c>
      <c r="C179" s="8" t="s">
        <v>77</v>
      </c>
      <c r="D179" s="3" t="str">
        <f t="shared" si="2"/>
        <v>MorrisHanover Park RegionalG. G9-12|7-12,9-12</v>
      </c>
      <c r="E179" s="9">
        <v>41558808</v>
      </c>
      <c r="F179" s="12">
        <v>1534</v>
      </c>
      <c r="G179" s="9">
        <v>27089</v>
      </c>
      <c r="H179" s="9">
        <v>42442993</v>
      </c>
      <c r="I179" s="12">
        <v>1530</v>
      </c>
      <c r="J179" s="9">
        <v>27750</v>
      </c>
    </row>
    <row r="180" spans="1:10" ht="80" x14ac:dyDescent="0.2">
      <c r="A180" s="1" t="s">
        <v>193</v>
      </c>
      <c r="B180" s="2" t="s">
        <v>203</v>
      </c>
      <c r="C180" s="3" t="s">
        <v>66</v>
      </c>
      <c r="D180" s="3" t="str">
        <f t="shared" si="2"/>
        <v>MorrisHanover TwpE. K-8|K-8,751+</v>
      </c>
      <c r="E180" s="4">
        <v>30789026</v>
      </c>
      <c r="F180" s="11">
        <v>1452</v>
      </c>
      <c r="G180" s="4">
        <v>21211</v>
      </c>
      <c r="H180" s="4">
        <v>31776843</v>
      </c>
      <c r="I180" s="11">
        <v>1459</v>
      </c>
      <c r="J180" s="4">
        <v>21778</v>
      </c>
    </row>
    <row r="181" spans="1:10" ht="80" x14ac:dyDescent="0.2">
      <c r="A181" s="6" t="s">
        <v>193</v>
      </c>
      <c r="B181" s="7" t="s">
        <v>204</v>
      </c>
      <c r="C181" s="8" t="s">
        <v>4</v>
      </c>
      <c r="D181" s="3" t="str">
        <f t="shared" si="2"/>
        <v>MorrisHarding TownshipI. K-12|K-8,0-400</v>
      </c>
      <c r="E181" s="9">
        <v>11757484</v>
      </c>
      <c r="F181" s="10">
        <v>426</v>
      </c>
      <c r="G181" s="9">
        <v>27604</v>
      </c>
      <c r="H181" s="9">
        <v>12557805</v>
      </c>
      <c r="I181" s="10">
        <v>434</v>
      </c>
      <c r="J181" s="9">
        <v>28972</v>
      </c>
    </row>
    <row r="182" spans="1:10" ht="96" x14ac:dyDescent="0.2">
      <c r="A182" s="1" t="s">
        <v>193</v>
      </c>
      <c r="B182" s="2" t="s">
        <v>205</v>
      </c>
      <c r="C182" s="3" t="s">
        <v>14</v>
      </c>
      <c r="D182" s="3" t="str">
        <f t="shared" si="2"/>
        <v>MorrisJefferson TwpM. K-12|K-12,1800-3500</v>
      </c>
      <c r="E182" s="4">
        <v>67743078</v>
      </c>
      <c r="F182" s="11">
        <v>3124</v>
      </c>
      <c r="G182" s="4">
        <v>21688</v>
      </c>
      <c r="H182" s="4">
        <v>70850377</v>
      </c>
      <c r="I182" s="11">
        <v>3997</v>
      </c>
      <c r="J182" s="4">
        <v>17724</v>
      </c>
    </row>
    <row r="183" spans="1:10" ht="96" x14ac:dyDescent="0.2">
      <c r="A183" s="6" t="s">
        <v>193</v>
      </c>
      <c r="B183" s="7" t="s">
        <v>206</v>
      </c>
      <c r="C183" s="8" t="s">
        <v>14</v>
      </c>
      <c r="D183" s="3" t="str">
        <f t="shared" si="2"/>
        <v>MorrisKinnelon BoroM. K-12|K-12,1800-3500</v>
      </c>
      <c r="E183" s="9">
        <v>44238377</v>
      </c>
      <c r="F183" s="12">
        <v>2003</v>
      </c>
      <c r="G183" s="9">
        <v>22087</v>
      </c>
      <c r="H183" s="9">
        <v>46760932</v>
      </c>
      <c r="I183" s="12">
        <v>1908</v>
      </c>
      <c r="J183" s="9">
        <v>24513</v>
      </c>
    </row>
    <row r="184" spans="1:10" ht="80" x14ac:dyDescent="0.2">
      <c r="A184" s="1" t="s">
        <v>193</v>
      </c>
      <c r="B184" s="2" t="s">
        <v>207</v>
      </c>
      <c r="C184" s="3" t="s">
        <v>99</v>
      </c>
      <c r="D184" s="3" t="str">
        <f t="shared" si="2"/>
        <v>MorrisLincoln Park BoroK. K-12|K-8,751+</v>
      </c>
      <c r="E184" s="4">
        <v>22978998</v>
      </c>
      <c r="F184" s="11">
        <v>1245</v>
      </c>
      <c r="G184" s="4">
        <v>18462</v>
      </c>
      <c r="H184" s="4">
        <v>23921452</v>
      </c>
      <c r="I184" s="11">
        <v>1244</v>
      </c>
      <c r="J184" s="4">
        <v>19226</v>
      </c>
    </row>
    <row r="185" spans="1:10" ht="80" x14ac:dyDescent="0.2">
      <c r="A185" s="6" t="s">
        <v>193</v>
      </c>
      <c r="B185" s="7" t="s">
        <v>208</v>
      </c>
      <c r="C185" s="8" t="s">
        <v>66</v>
      </c>
      <c r="D185" s="3" t="str">
        <f t="shared" si="2"/>
        <v>MorrisLong Hill TwpE. K-8|K-8,751+</v>
      </c>
      <c r="E185" s="9">
        <v>19227636</v>
      </c>
      <c r="F185" s="10">
        <v>840</v>
      </c>
      <c r="G185" s="9">
        <v>22893</v>
      </c>
      <c r="H185" s="9">
        <v>19780219</v>
      </c>
      <c r="I185" s="10">
        <v>857</v>
      </c>
      <c r="J185" s="9">
        <v>23090</v>
      </c>
    </row>
    <row r="186" spans="1:10" ht="96" x14ac:dyDescent="0.2">
      <c r="A186" s="1" t="s">
        <v>193</v>
      </c>
      <c r="B186" s="2" t="s">
        <v>209</v>
      </c>
      <c r="C186" s="3" t="s">
        <v>14</v>
      </c>
      <c r="D186" s="3" t="str">
        <f t="shared" si="2"/>
        <v>MorrisMadison BoroM. K-12|K-12,1800-3500</v>
      </c>
      <c r="E186" s="4">
        <v>52984229</v>
      </c>
      <c r="F186" s="11">
        <v>2630</v>
      </c>
      <c r="G186" s="4">
        <v>20149</v>
      </c>
      <c r="H186" s="4">
        <v>59496794</v>
      </c>
      <c r="I186" s="11">
        <v>2644</v>
      </c>
      <c r="J186" s="4">
        <v>22503</v>
      </c>
    </row>
    <row r="187" spans="1:10" ht="96" x14ac:dyDescent="0.2">
      <c r="A187" s="6" t="s">
        <v>193</v>
      </c>
      <c r="B187" s="7" t="s">
        <v>210</v>
      </c>
      <c r="C187" s="8" t="s">
        <v>68</v>
      </c>
      <c r="D187" s="3" t="str">
        <f t="shared" si="2"/>
        <v>MorrisMendham BoroD. K-8|K-8,401-750</v>
      </c>
      <c r="E187" s="9">
        <v>12724750</v>
      </c>
      <c r="F187" s="10">
        <v>533</v>
      </c>
      <c r="G187" s="9">
        <v>23893</v>
      </c>
      <c r="H187" s="9">
        <v>13475931</v>
      </c>
      <c r="I187" s="10">
        <v>531</v>
      </c>
      <c r="J187" s="9">
        <v>25373</v>
      </c>
    </row>
    <row r="188" spans="1:10" ht="96" x14ac:dyDescent="0.2">
      <c r="A188" s="1" t="s">
        <v>193</v>
      </c>
      <c r="B188" s="2" t="s">
        <v>211</v>
      </c>
      <c r="C188" s="3" t="s">
        <v>68</v>
      </c>
      <c r="D188" s="3" t="str">
        <f t="shared" si="2"/>
        <v>MorrisMendham TwpD. K-8|K-8,401-750</v>
      </c>
      <c r="E188" s="4">
        <v>19554722</v>
      </c>
      <c r="F188" s="5">
        <v>696</v>
      </c>
      <c r="G188" s="4">
        <v>28113</v>
      </c>
      <c r="H188" s="4">
        <v>21108263</v>
      </c>
      <c r="I188" s="5">
        <v>701</v>
      </c>
      <c r="J188" s="4">
        <v>30132</v>
      </c>
    </row>
    <row r="189" spans="1:10" ht="64" x14ac:dyDescent="0.2">
      <c r="A189" s="6" t="s">
        <v>193</v>
      </c>
      <c r="B189" s="7" t="s">
        <v>212</v>
      </c>
      <c r="C189" s="8" t="s">
        <v>181</v>
      </c>
      <c r="D189" s="3" t="str">
        <f t="shared" si="2"/>
        <v>MorrisMine Hill TwpH. K-12|K-6</v>
      </c>
      <c r="E189" s="9">
        <v>10884485</v>
      </c>
      <c r="F189" s="10">
        <v>535</v>
      </c>
      <c r="G189" s="9">
        <v>20352</v>
      </c>
      <c r="H189" s="9">
        <v>10317172</v>
      </c>
      <c r="I189" s="10">
        <v>523</v>
      </c>
      <c r="J189" s="9">
        <v>19725</v>
      </c>
    </row>
    <row r="190" spans="1:10" ht="80" x14ac:dyDescent="0.2">
      <c r="A190" s="1" t="s">
        <v>193</v>
      </c>
      <c r="B190" s="2" t="s">
        <v>213</v>
      </c>
      <c r="C190" s="3" t="s">
        <v>24</v>
      </c>
      <c r="D190" s="3" t="str">
        <f t="shared" si="2"/>
        <v>MorrisMontville TwpN. K-12|K-12,3500+</v>
      </c>
      <c r="E190" s="4">
        <v>86029542</v>
      </c>
      <c r="F190" s="11">
        <v>3754</v>
      </c>
      <c r="G190" s="4">
        <v>22918</v>
      </c>
      <c r="H190" s="4">
        <v>90093253</v>
      </c>
      <c r="I190" s="11">
        <v>3650</v>
      </c>
      <c r="J190" s="4">
        <v>24682</v>
      </c>
    </row>
    <row r="191" spans="1:10" ht="112" x14ac:dyDescent="0.2">
      <c r="A191" s="6" t="s">
        <v>193</v>
      </c>
      <c r="B191" s="7" t="s">
        <v>214</v>
      </c>
      <c r="C191" s="8" t="s">
        <v>31</v>
      </c>
      <c r="D191" s="3" t="str">
        <f t="shared" si="2"/>
        <v>MorrisMorris County VocationalQ. County Voc</v>
      </c>
      <c r="E191" s="9">
        <v>21945581</v>
      </c>
      <c r="F191" s="12">
        <v>1083</v>
      </c>
      <c r="G191" s="9">
        <v>20271</v>
      </c>
      <c r="H191" s="9">
        <v>23846077</v>
      </c>
      <c r="I191" s="12">
        <v>1153</v>
      </c>
      <c r="J191" s="9">
        <v>20684</v>
      </c>
    </row>
    <row r="192" spans="1:10" ht="80" x14ac:dyDescent="0.2">
      <c r="A192" s="1" t="s">
        <v>193</v>
      </c>
      <c r="B192" s="2" t="s">
        <v>215</v>
      </c>
      <c r="C192" s="3" t="s">
        <v>77</v>
      </c>
      <c r="D192" s="3" t="str">
        <f t="shared" si="2"/>
        <v>MorrisMorris Hills RegionalG. G9-12|7-12,9-12</v>
      </c>
      <c r="E192" s="4">
        <v>78399135</v>
      </c>
      <c r="F192" s="11">
        <v>2818</v>
      </c>
      <c r="G192" s="4">
        <v>27821</v>
      </c>
      <c r="H192" s="4">
        <v>80185214</v>
      </c>
      <c r="I192" s="11">
        <v>2836</v>
      </c>
      <c r="J192" s="4">
        <v>28279</v>
      </c>
    </row>
    <row r="193" spans="1:10" ht="96" x14ac:dyDescent="0.2">
      <c r="A193" s="6" t="s">
        <v>193</v>
      </c>
      <c r="B193" s="7" t="s">
        <v>216</v>
      </c>
      <c r="C193" s="8" t="s">
        <v>2</v>
      </c>
      <c r="D193" s="3" t="str">
        <f t="shared" si="2"/>
        <v>MorrisMorris Plains BoroJ. K-12|K-8,401-750</v>
      </c>
      <c r="E193" s="9">
        <v>18728147</v>
      </c>
      <c r="F193" s="10">
        <v>846</v>
      </c>
      <c r="G193" s="9">
        <v>22148</v>
      </c>
      <c r="H193" s="9">
        <v>19463127</v>
      </c>
      <c r="I193" s="10">
        <v>731</v>
      </c>
      <c r="J193" s="9">
        <v>26620</v>
      </c>
    </row>
    <row r="194" spans="1:10" ht="96" x14ac:dyDescent="0.2">
      <c r="A194" s="1" t="s">
        <v>193</v>
      </c>
      <c r="B194" s="2" t="s">
        <v>217</v>
      </c>
      <c r="C194" s="3" t="s">
        <v>24</v>
      </c>
      <c r="D194" s="3" t="str">
        <f t="shared" si="2"/>
        <v>MorrisMorris School DistrictN. K-12|K-12,3500+</v>
      </c>
      <c r="E194" s="4">
        <v>116293577</v>
      </c>
      <c r="F194" s="11">
        <v>5305</v>
      </c>
      <c r="G194" s="4">
        <v>21922</v>
      </c>
      <c r="H194" s="4">
        <v>122379376</v>
      </c>
      <c r="I194" s="11">
        <v>5135</v>
      </c>
      <c r="J194" s="4">
        <v>23834</v>
      </c>
    </row>
    <row r="195" spans="1:10" ht="96" x14ac:dyDescent="0.2">
      <c r="A195" s="6" t="s">
        <v>193</v>
      </c>
      <c r="B195" s="7" t="s">
        <v>218</v>
      </c>
      <c r="C195" s="8" t="s">
        <v>4</v>
      </c>
      <c r="D195" s="3" t="str">
        <f t="shared" ref="D195:D258" si="3">A195&amp;B195&amp;C195</f>
        <v>MorrisMount Arlington BoroI. K-12|K-8,0-400</v>
      </c>
      <c r="E195" s="9">
        <v>11722727</v>
      </c>
      <c r="F195" s="10">
        <v>517</v>
      </c>
      <c r="G195" s="9">
        <v>22673</v>
      </c>
      <c r="H195" s="9">
        <v>12819667</v>
      </c>
      <c r="I195" s="10">
        <v>532</v>
      </c>
      <c r="J195" s="9">
        <v>24112</v>
      </c>
    </row>
    <row r="196" spans="1:10" ht="80" x14ac:dyDescent="0.2">
      <c r="A196" s="1" t="s">
        <v>193</v>
      </c>
      <c r="B196" s="2" t="s">
        <v>219</v>
      </c>
      <c r="C196" s="3" t="s">
        <v>24</v>
      </c>
      <c r="D196" s="3" t="str">
        <f t="shared" si="3"/>
        <v>MorrisMount Olive TwpN. K-12|K-12,3500+</v>
      </c>
      <c r="E196" s="4">
        <v>98980680</v>
      </c>
      <c r="F196" s="11">
        <v>4608</v>
      </c>
      <c r="G196" s="4">
        <v>21479</v>
      </c>
      <c r="H196" s="4">
        <v>104665679</v>
      </c>
      <c r="I196" s="11">
        <v>4614</v>
      </c>
      <c r="J196" s="4">
        <v>22682</v>
      </c>
    </row>
    <row r="197" spans="1:10" ht="112" x14ac:dyDescent="0.2">
      <c r="A197" s="6" t="s">
        <v>193</v>
      </c>
      <c r="B197" s="7" t="s">
        <v>220</v>
      </c>
      <c r="C197" s="8" t="s">
        <v>6</v>
      </c>
      <c r="D197" s="3" t="str">
        <f t="shared" si="3"/>
        <v>MorrisMountain Lakes BoroL. K-12|K-12,0-1800</v>
      </c>
      <c r="E197" s="9">
        <v>41329518</v>
      </c>
      <c r="F197" s="12">
        <v>1607</v>
      </c>
      <c r="G197" s="9">
        <v>25719</v>
      </c>
      <c r="H197" s="9">
        <v>42937499</v>
      </c>
      <c r="I197" s="12">
        <v>1539</v>
      </c>
      <c r="J197" s="9">
        <v>27908</v>
      </c>
    </row>
    <row r="198" spans="1:10" ht="80" x14ac:dyDescent="0.2">
      <c r="A198" s="1" t="s">
        <v>193</v>
      </c>
      <c r="B198" s="2" t="s">
        <v>221</v>
      </c>
      <c r="C198" s="3" t="s">
        <v>73</v>
      </c>
      <c r="D198" s="3" t="str">
        <f t="shared" si="3"/>
        <v>MorrisNetcong BoroC. K-8|K-8,0-400</v>
      </c>
      <c r="E198" s="4">
        <v>5691334</v>
      </c>
      <c r="F198" s="5">
        <v>297</v>
      </c>
      <c r="G198" s="4">
        <v>19138</v>
      </c>
      <c r="H198" s="4">
        <v>6317132</v>
      </c>
      <c r="I198" s="5">
        <v>319</v>
      </c>
      <c r="J198" s="4">
        <v>19776</v>
      </c>
    </row>
    <row r="199" spans="1:10" ht="96" x14ac:dyDescent="0.2">
      <c r="A199" s="6" t="s">
        <v>193</v>
      </c>
      <c r="B199" s="7" t="s">
        <v>222</v>
      </c>
      <c r="C199" s="8" t="s">
        <v>24</v>
      </c>
      <c r="D199" s="3" t="str">
        <f t="shared" si="3"/>
        <v>MorrisParsippany-Troy Hills TwpN. K-12|K-12,3500+</v>
      </c>
      <c r="E199" s="9">
        <v>160506823</v>
      </c>
      <c r="F199" s="12">
        <v>7091</v>
      </c>
      <c r="G199" s="9">
        <v>22636</v>
      </c>
      <c r="H199" s="9">
        <v>162788338</v>
      </c>
      <c r="I199" s="12">
        <v>7113</v>
      </c>
      <c r="J199" s="9">
        <v>22886</v>
      </c>
    </row>
    <row r="200" spans="1:10" ht="96" x14ac:dyDescent="0.2">
      <c r="A200" s="1" t="s">
        <v>193</v>
      </c>
      <c r="B200" s="2" t="s">
        <v>223</v>
      </c>
      <c r="C200" s="3" t="s">
        <v>14</v>
      </c>
      <c r="D200" s="3" t="str">
        <f t="shared" si="3"/>
        <v>MorrisPequannock TwpM. K-12|K-12,1800-3500</v>
      </c>
      <c r="E200" s="4">
        <v>42051518</v>
      </c>
      <c r="F200" s="11">
        <v>2152</v>
      </c>
      <c r="G200" s="4">
        <v>19543</v>
      </c>
      <c r="H200" s="4">
        <v>44580801</v>
      </c>
      <c r="I200" s="11">
        <v>2141</v>
      </c>
      <c r="J200" s="4">
        <v>20822</v>
      </c>
    </row>
    <row r="201" spans="1:10" ht="80" x14ac:dyDescent="0.2">
      <c r="A201" s="6" t="s">
        <v>193</v>
      </c>
      <c r="B201" s="7" t="s">
        <v>224</v>
      </c>
      <c r="C201" s="8" t="s">
        <v>24</v>
      </c>
      <c r="D201" s="3" t="str">
        <f t="shared" si="3"/>
        <v>MorrisRandolph TwpN. K-12|K-12,3500+</v>
      </c>
      <c r="E201" s="9">
        <v>100360253</v>
      </c>
      <c r="F201" s="12">
        <v>4734</v>
      </c>
      <c r="G201" s="9">
        <v>21200</v>
      </c>
      <c r="H201" s="9">
        <v>104956183</v>
      </c>
      <c r="I201" s="12">
        <v>4735</v>
      </c>
      <c r="J201" s="9">
        <v>22166</v>
      </c>
    </row>
    <row r="202" spans="1:10" ht="80" x14ac:dyDescent="0.2">
      <c r="A202" s="1" t="s">
        <v>193</v>
      </c>
      <c r="B202" s="2" t="s">
        <v>225</v>
      </c>
      <c r="C202" s="3" t="s">
        <v>4</v>
      </c>
      <c r="D202" s="3" t="str">
        <f t="shared" si="3"/>
        <v>MorrisRiverdale BoroI. K-12|K-8,0-400</v>
      </c>
      <c r="E202" s="4">
        <v>8976847</v>
      </c>
      <c r="F202" s="5">
        <v>457</v>
      </c>
      <c r="G202" s="4">
        <v>19663</v>
      </c>
      <c r="H202" s="4">
        <v>9183418</v>
      </c>
      <c r="I202" s="5">
        <v>473</v>
      </c>
      <c r="J202" s="4">
        <v>19423</v>
      </c>
    </row>
    <row r="203" spans="1:10" ht="96" x14ac:dyDescent="0.2">
      <c r="A203" s="6" t="s">
        <v>193</v>
      </c>
      <c r="B203" s="7" t="s">
        <v>226</v>
      </c>
      <c r="C203" s="8" t="s">
        <v>68</v>
      </c>
      <c r="D203" s="3" t="str">
        <f t="shared" si="3"/>
        <v>MorrisRockaway BoroD. K-8|K-8,401-750</v>
      </c>
      <c r="E203" s="9">
        <v>9934924</v>
      </c>
      <c r="F203" s="10">
        <v>608</v>
      </c>
      <c r="G203" s="9">
        <v>16353</v>
      </c>
      <c r="H203" s="9">
        <v>10320519</v>
      </c>
      <c r="I203" s="10">
        <v>584</v>
      </c>
      <c r="J203" s="9">
        <v>17664</v>
      </c>
    </row>
    <row r="204" spans="1:10" ht="80" x14ac:dyDescent="0.2">
      <c r="A204" s="1" t="s">
        <v>193</v>
      </c>
      <c r="B204" s="2" t="s">
        <v>227</v>
      </c>
      <c r="C204" s="3" t="s">
        <v>66</v>
      </c>
      <c r="D204" s="3" t="str">
        <f t="shared" si="3"/>
        <v>MorrisRockaway TwpE. K-8|K-8,751+</v>
      </c>
      <c r="E204" s="4">
        <v>55609105</v>
      </c>
      <c r="F204" s="11">
        <v>2411</v>
      </c>
      <c r="G204" s="4">
        <v>23067</v>
      </c>
      <c r="H204" s="4">
        <v>56282870</v>
      </c>
      <c r="I204" s="11">
        <v>2336</v>
      </c>
      <c r="J204" s="4">
        <v>24094</v>
      </c>
    </row>
    <row r="205" spans="1:10" ht="80" x14ac:dyDescent="0.2">
      <c r="A205" s="6" t="s">
        <v>193</v>
      </c>
      <c r="B205" s="7" t="s">
        <v>228</v>
      </c>
      <c r="C205" s="8" t="s">
        <v>24</v>
      </c>
      <c r="D205" s="3" t="str">
        <f t="shared" si="3"/>
        <v>MorrisRoxbury TwpN. K-12|K-12,3500+</v>
      </c>
      <c r="E205" s="9">
        <v>82404635</v>
      </c>
      <c r="F205" s="12">
        <v>3622</v>
      </c>
      <c r="G205" s="9">
        <v>22754</v>
      </c>
      <c r="H205" s="9">
        <v>83830221</v>
      </c>
      <c r="I205" s="12">
        <v>3648</v>
      </c>
      <c r="J205" s="9">
        <v>22977</v>
      </c>
    </row>
    <row r="206" spans="1:10" ht="96" x14ac:dyDescent="0.2">
      <c r="A206" s="1" t="s">
        <v>193</v>
      </c>
      <c r="B206" s="2" t="s">
        <v>229</v>
      </c>
      <c r="C206" s="3" t="s">
        <v>24</v>
      </c>
      <c r="D206" s="3" t="str">
        <f t="shared" si="3"/>
        <v>MorrisSch Dist Of The ChathamsN. K-12|K-12,3500+</v>
      </c>
      <c r="E206" s="4">
        <v>76818591</v>
      </c>
      <c r="F206" s="11">
        <v>4249</v>
      </c>
      <c r="G206" s="4">
        <v>18078</v>
      </c>
      <c r="H206" s="4">
        <v>80757402</v>
      </c>
      <c r="I206" s="11">
        <v>4202</v>
      </c>
      <c r="J206" s="4">
        <v>19221</v>
      </c>
    </row>
    <row r="207" spans="1:10" ht="48" x14ac:dyDescent="0.2">
      <c r="A207" s="6" t="s">
        <v>193</v>
      </c>
      <c r="B207" s="7" t="s">
        <v>230</v>
      </c>
      <c r="C207" s="8" t="s">
        <v>27</v>
      </c>
      <c r="D207" s="3" t="str">
        <f t="shared" si="3"/>
        <v>MorrisUnity CsO. Charter</v>
      </c>
      <c r="E207" s="9">
        <v>4033205</v>
      </c>
      <c r="F207" s="10">
        <v>233</v>
      </c>
      <c r="G207" s="9">
        <v>17325</v>
      </c>
      <c r="H207" s="9">
        <v>4280079</v>
      </c>
      <c r="I207" s="10">
        <v>238</v>
      </c>
      <c r="J207" s="9">
        <v>17991</v>
      </c>
    </row>
    <row r="208" spans="1:10" ht="80" x14ac:dyDescent="0.2">
      <c r="A208" s="1" t="s">
        <v>193</v>
      </c>
      <c r="B208" s="2" t="s">
        <v>34</v>
      </c>
      <c r="C208" s="3" t="s">
        <v>66</v>
      </c>
      <c r="D208" s="3" t="str">
        <f t="shared" si="3"/>
        <v>MorrisWashington TwpE. K-8|K-8,751+</v>
      </c>
      <c r="E208" s="4">
        <v>49244057</v>
      </c>
      <c r="F208" s="11">
        <v>2098</v>
      </c>
      <c r="G208" s="4">
        <v>23468</v>
      </c>
      <c r="H208" s="4">
        <v>51041138</v>
      </c>
      <c r="I208" s="11">
        <v>2086</v>
      </c>
      <c r="J208" s="4">
        <v>24475</v>
      </c>
    </row>
    <row r="209" spans="1:10" ht="80" x14ac:dyDescent="0.2">
      <c r="A209" s="6" t="s">
        <v>193</v>
      </c>
      <c r="B209" s="7" t="s">
        <v>231</v>
      </c>
      <c r="C209" s="8" t="s">
        <v>77</v>
      </c>
      <c r="D209" s="3" t="str">
        <f t="shared" si="3"/>
        <v>MorrisWest Morris RegionalG. G9-12|7-12,9-12</v>
      </c>
      <c r="E209" s="9">
        <v>57148170</v>
      </c>
      <c r="F209" s="12">
        <v>2624</v>
      </c>
      <c r="G209" s="9">
        <v>21779</v>
      </c>
      <c r="H209" s="9">
        <v>59074686</v>
      </c>
      <c r="I209" s="12">
        <v>2514</v>
      </c>
      <c r="J209" s="9">
        <v>23500</v>
      </c>
    </row>
    <row r="210" spans="1:10" ht="96" x14ac:dyDescent="0.2">
      <c r="A210" s="1" t="s">
        <v>193</v>
      </c>
      <c r="B210" s="2" t="s">
        <v>232</v>
      </c>
      <c r="C210" s="3" t="s">
        <v>68</v>
      </c>
      <c r="D210" s="3" t="str">
        <f t="shared" si="3"/>
        <v>MorrisWharton BoroD. K-8|K-8,401-750</v>
      </c>
      <c r="E210" s="4">
        <v>16217946</v>
      </c>
      <c r="F210" s="5">
        <v>793</v>
      </c>
      <c r="G210" s="4">
        <v>20448</v>
      </c>
      <c r="H210" s="4">
        <v>16716244</v>
      </c>
      <c r="I210" s="5">
        <v>791</v>
      </c>
      <c r="J210" s="4">
        <v>21127</v>
      </c>
    </row>
    <row r="211" spans="1:10" ht="96" x14ac:dyDescent="0.2">
      <c r="A211" s="6" t="s">
        <v>233</v>
      </c>
      <c r="B211" s="7" t="s">
        <v>234</v>
      </c>
      <c r="C211" s="8" t="s">
        <v>27</v>
      </c>
      <c r="D211" s="3" t="str">
        <f t="shared" si="3"/>
        <v>MonmouthAcademy Charter High SchO. Charter</v>
      </c>
      <c r="E211" s="9">
        <v>4045696</v>
      </c>
      <c r="F211" s="10">
        <v>173</v>
      </c>
      <c r="G211" s="9">
        <v>23426</v>
      </c>
      <c r="H211" s="9">
        <v>4052500</v>
      </c>
      <c r="I211" s="10">
        <v>178</v>
      </c>
      <c r="J211" s="9">
        <v>22741</v>
      </c>
    </row>
    <row r="212" spans="1:10" ht="80" x14ac:dyDescent="0.2">
      <c r="A212" s="1" t="s">
        <v>233</v>
      </c>
      <c r="B212" s="2" t="s">
        <v>235</v>
      </c>
      <c r="C212" s="3" t="s">
        <v>236</v>
      </c>
      <c r="D212" s="3" t="str">
        <f t="shared" si="3"/>
        <v>MonmouthAllenhurstK-12|Non-Operating</v>
      </c>
      <c r="E212" s="4">
        <v>168007</v>
      </c>
      <c r="F212" s="5">
        <v>3</v>
      </c>
      <c r="G212" s="4">
        <v>56002</v>
      </c>
      <c r="H212" s="4">
        <v>198604</v>
      </c>
      <c r="I212" s="5">
        <v>5</v>
      </c>
      <c r="J212" s="4">
        <v>39721</v>
      </c>
    </row>
    <row r="213" spans="1:10" ht="112" x14ac:dyDescent="0.2">
      <c r="A213" s="6" t="s">
        <v>233</v>
      </c>
      <c r="B213" s="7" t="s">
        <v>237</v>
      </c>
      <c r="C213" s="8" t="s">
        <v>14</v>
      </c>
      <c r="D213" s="3" t="str">
        <f t="shared" si="3"/>
        <v>MonmouthAsbury Park CityM. K-12|K-12,1800-3500</v>
      </c>
      <c r="E213" s="9">
        <v>83142094</v>
      </c>
      <c r="F213" s="12">
        <v>2250</v>
      </c>
      <c r="G213" s="9">
        <v>36957</v>
      </c>
      <c r="H213" s="9">
        <v>81262753</v>
      </c>
      <c r="I213" s="12">
        <v>1917</v>
      </c>
      <c r="J213" s="9">
        <v>42382</v>
      </c>
    </row>
    <row r="214" spans="1:10" ht="80" x14ac:dyDescent="0.2">
      <c r="A214" s="1" t="s">
        <v>233</v>
      </c>
      <c r="B214" s="2" t="s">
        <v>238</v>
      </c>
      <c r="C214" s="3" t="s">
        <v>8</v>
      </c>
      <c r="D214" s="3" t="str">
        <f t="shared" si="3"/>
        <v>MonmouthAtlantic Highlands BoroA. K-6|K-6</v>
      </c>
      <c r="E214" s="4">
        <v>6520542</v>
      </c>
      <c r="F214" s="5">
        <v>335</v>
      </c>
      <c r="G214" s="4">
        <v>19496</v>
      </c>
      <c r="H214" s="4">
        <v>6799162</v>
      </c>
      <c r="I214" s="5">
        <v>319</v>
      </c>
      <c r="J214" s="4">
        <v>21349</v>
      </c>
    </row>
    <row r="215" spans="1:10" ht="80" x14ac:dyDescent="0.2">
      <c r="A215" s="6" t="s">
        <v>233</v>
      </c>
      <c r="B215" s="7" t="s">
        <v>239</v>
      </c>
      <c r="C215" s="8" t="s">
        <v>4</v>
      </c>
      <c r="D215" s="3" t="str">
        <f t="shared" si="3"/>
        <v>MonmouthAvon BoroI. K-12|K-8,0-400</v>
      </c>
      <c r="E215" s="9">
        <v>4470580</v>
      </c>
      <c r="F215" s="10">
        <v>200</v>
      </c>
      <c r="G215" s="9">
        <v>22371</v>
      </c>
      <c r="H215" s="9">
        <v>4895542</v>
      </c>
      <c r="I215" s="10">
        <v>196</v>
      </c>
      <c r="J215" s="9">
        <v>24969</v>
      </c>
    </row>
    <row r="216" spans="1:10" ht="96" x14ac:dyDescent="0.2">
      <c r="A216" s="1" t="s">
        <v>233</v>
      </c>
      <c r="B216" s="2" t="s">
        <v>240</v>
      </c>
      <c r="C216" s="3" t="s">
        <v>2</v>
      </c>
      <c r="D216" s="3" t="str">
        <f t="shared" si="3"/>
        <v>MonmouthBelmar BoroJ. K-12|K-8,401-750</v>
      </c>
      <c r="E216" s="4">
        <v>13760178</v>
      </c>
      <c r="F216" s="5">
        <v>682</v>
      </c>
      <c r="G216" s="4">
        <v>20191</v>
      </c>
      <c r="H216" s="4">
        <v>13889564</v>
      </c>
      <c r="I216" s="5">
        <v>667</v>
      </c>
      <c r="J216" s="4">
        <v>20826</v>
      </c>
    </row>
    <row r="217" spans="1:10" ht="96" x14ac:dyDescent="0.2">
      <c r="A217" s="6" t="s">
        <v>233</v>
      </c>
      <c r="B217" s="7" t="s">
        <v>241</v>
      </c>
      <c r="C217" s="8" t="s">
        <v>4</v>
      </c>
      <c r="D217" s="3" t="str">
        <f t="shared" si="3"/>
        <v>MonmouthBradley Beach BoroI. K-12|K-8,0-400</v>
      </c>
      <c r="E217" s="9">
        <v>8541661</v>
      </c>
      <c r="F217" s="10">
        <v>375</v>
      </c>
      <c r="G217" s="9">
        <v>22802</v>
      </c>
      <c r="H217" s="9">
        <v>8812430</v>
      </c>
      <c r="I217" s="10">
        <v>404</v>
      </c>
      <c r="J217" s="9">
        <v>21841</v>
      </c>
    </row>
    <row r="218" spans="1:10" ht="96" x14ac:dyDescent="0.2">
      <c r="A218" s="1" t="s">
        <v>233</v>
      </c>
      <c r="B218" s="2" t="s">
        <v>242</v>
      </c>
      <c r="C218" s="3" t="s">
        <v>2</v>
      </c>
      <c r="D218" s="3" t="str">
        <f t="shared" si="3"/>
        <v>MonmouthBrielle BoroJ. K-12|K-8,401-750</v>
      </c>
      <c r="E218" s="4">
        <v>15056726</v>
      </c>
      <c r="F218" s="5">
        <v>805</v>
      </c>
      <c r="G218" s="4">
        <v>18705</v>
      </c>
      <c r="H218" s="4">
        <v>15776154</v>
      </c>
      <c r="I218" s="5">
        <v>784</v>
      </c>
      <c r="J218" s="4">
        <v>20128</v>
      </c>
    </row>
    <row r="219" spans="1:10" ht="128" x14ac:dyDescent="0.2">
      <c r="A219" s="6" t="s">
        <v>233</v>
      </c>
      <c r="B219" s="7" t="s">
        <v>243</v>
      </c>
      <c r="C219" s="8" t="s">
        <v>27</v>
      </c>
      <c r="D219" s="3" t="str">
        <f t="shared" si="3"/>
        <v>MonmouthCollege Achieve Asbury Park Charter SchoO. Charter</v>
      </c>
      <c r="E219" s="10" t="s">
        <v>135</v>
      </c>
      <c r="F219" s="10" t="s">
        <v>135</v>
      </c>
      <c r="G219" s="10" t="s">
        <v>135</v>
      </c>
      <c r="H219" s="9">
        <v>2595650</v>
      </c>
      <c r="I219" s="10">
        <v>159</v>
      </c>
      <c r="J219" s="9">
        <v>16366</v>
      </c>
    </row>
    <row r="220" spans="1:10" ht="96" x14ac:dyDescent="0.2">
      <c r="A220" s="1" t="s">
        <v>233</v>
      </c>
      <c r="B220" s="2" t="s">
        <v>244</v>
      </c>
      <c r="C220" s="3" t="s">
        <v>66</v>
      </c>
      <c r="D220" s="3" t="str">
        <f t="shared" si="3"/>
        <v>MonmouthColts Neck TwpE. K-8|K-8,751+</v>
      </c>
      <c r="E220" s="4">
        <v>27384573</v>
      </c>
      <c r="F220" s="5">
        <v>944</v>
      </c>
      <c r="G220" s="4">
        <v>29007</v>
      </c>
      <c r="H220" s="4">
        <v>28769554</v>
      </c>
      <c r="I220" s="5">
        <v>966</v>
      </c>
      <c r="J220" s="4">
        <v>29784</v>
      </c>
    </row>
    <row r="221" spans="1:10" ht="80" x14ac:dyDescent="0.2">
      <c r="A221" s="6" t="s">
        <v>233</v>
      </c>
      <c r="B221" s="7" t="s">
        <v>245</v>
      </c>
      <c r="C221" s="8" t="s">
        <v>4</v>
      </c>
      <c r="D221" s="3" t="str">
        <f t="shared" si="3"/>
        <v>MonmouthDeal BoroI. K-12|K-8,0-400</v>
      </c>
      <c r="E221" s="9">
        <v>4370474</v>
      </c>
      <c r="F221" s="10">
        <v>171</v>
      </c>
      <c r="G221" s="9">
        <v>25542</v>
      </c>
      <c r="H221" s="9">
        <v>4411701</v>
      </c>
      <c r="I221" s="10">
        <v>174</v>
      </c>
      <c r="J221" s="9">
        <v>25353</v>
      </c>
    </row>
    <row r="222" spans="1:10" ht="80" x14ac:dyDescent="0.2">
      <c r="A222" s="1" t="s">
        <v>233</v>
      </c>
      <c r="B222" s="2" t="s">
        <v>246</v>
      </c>
      <c r="C222" s="3" t="s">
        <v>66</v>
      </c>
      <c r="D222" s="3" t="str">
        <f t="shared" si="3"/>
        <v>MonmouthEatontown BoroE. K-8|K-8,751+</v>
      </c>
      <c r="E222" s="4">
        <v>24080630</v>
      </c>
      <c r="F222" s="11">
        <v>1026</v>
      </c>
      <c r="G222" s="4">
        <v>23477</v>
      </c>
      <c r="H222" s="4">
        <v>25125436</v>
      </c>
      <c r="I222" s="11">
        <v>1010</v>
      </c>
      <c r="J222" s="4">
        <v>24870</v>
      </c>
    </row>
    <row r="223" spans="1:10" ht="96" x14ac:dyDescent="0.2">
      <c r="A223" s="6" t="s">
        <v>233</v>
      </c>
      <c r="B223" s="7" t="s">
        <v>247</v>
      </c>
      <c r="C223" s="8" t="s">
        <v>66</v>
      </c>
      <c r="D223" s="3" t="str">
        <f t="shared" si="3"/>
        <v>MonmouthFair Haven BoroE. K-8|K-8,751+</v>
      </c>
      <c r="E223" s="9">
        <v>17459946</v>
      </c>
      <c r="F223" s="12">
        <v>1019</v>
      </c>
      <c r="G223" s="9">
        <v>17135</v>
      </c>
      <c r="H223" s="9">
        <v>17806695</v>
      </c>
      <c r="I223" s="10">
        <v>991</v>
      </c>
      <c r="J223" s="9">
        <v>17961</v>
      </c>
    </row>
    <row r="224" spans="1:10" ht="96" x14ac:dyDescent="0.2">
      <c r="A224" s="1" t="s">
        <v>233</v>
      </c>
      <c r="B224" s="2" t="s">
        <v>248</v>
      </c>
      <c r="C224" s="3" t="s">
        <v>73</v>
      </c>
      <c r="D224" s="3" t="str">
        <f t="shared" si="3"/>
        <v>MonmouthFarmingdale BoroC. K-8|K-8,0-400</v>
      </c>
      <c r="E224" s="4">
        <v>3335532</v>
      </c>
      <c r="F224" s="5">
        <v>162</v>
      </c>
      <c r="G224" s="4">
        <v>20590</v>
      </c>
      <c r="H224" s="4">
        <v>3271484</v>
      </c>
      <c r="I224" s="5">
        <v>159</v>
      </c>
      <c r="J224" s="4">
        <v>20553</v>
      </c>
    </row>
    <row r="225" spans="1:10" ht="80" x14ac:dyDescent="0.2">
      <c r="A225" s="6" t="s">
        <v>233</v>
      </c>
      <c r="B225" s="7" t="s">
        <v>249</v>
      </c>
      <c r="C225" s="8" t="s">
        <v>66</v>
      </c>
      <c r="D225" s="3" t="str">
        <f t="shared" si="3"/>
        <v>MonmouthFreehold BoroE. K-8|K-8,751+</v>
      </c>
      <c r="E225" s="9">
        <v>28554001</v>
      </c>
      <c r="F225" s="12">
        <v>1738</v>
      </c>
      <c r="G225" s="9">
        <v>16427</v>
      </c>
      <c r="H225" s="9">
        <v>31149670</v>
      </c>
      <c r="I225" s="12">
        <v>1729</v>
      </c>
      <c r="J225" s="9">
        <v>18017</v>
      </c>
    </row>
    <row r="226" spans="1:10" ht="80" x14ac:dyDescent="0.2">
      <c r="A226" s="1" t="s">
        <v>233</v>
      </c>
      <c r="B226" s="2" t="s">
        <v>250</v>
      </c>
      <c r="C226" s="3" t="s">
        <v>77</v>
      </c>
      <c r="D226" s="3" t="str">
        <f t="shared" si="3"/>
        <v>MonmouthFreehold RegionalG. G9-12|7-12,9-12</v>
      </c>
      <c r="E226" s="4">
        <v>218460077</v>
      </c>
      <c r="F226" s="11">
        <v>10948</v>
      </c>
      <c r="G226" s="4">
        <v>19954</v>
      </c>
      <c r="H226" s="4">
        <v>225048072</v>
      </c>
      <c r="I226" s="11">
        <v>10773</v>
      </c>
      <c r="J226" s="4">
        <v>20891</v>
      </c>
    </row>
    <row r="227" spans="1:10" ht="80" x14ac:dyDescent="0.2">
      <c r="A227" s="6" t="s">
        <v>233</v>
      </c>
      <c r="B227" s="7" t="s">
        <v>251</v>
      </c>
      <c r="C227" s="8" t="s">
        <v>66</v>
      </c>
      <c r="D227" s="3" t="str">
        <f t="shared" si="3"/>
        <v>MonmouthFreehold TwpE. K-8|K-8,751+</v>
      </c>
      <c r="E227" s="9">
        <v>81704278</v>
      </c>
      <c r="F227" s="12">
        <v>3817</v>
      </c>
      <c r="G227" s="9">
        <v>21407</v>
      </c>
      <c r="H227" s="9">
        <v>86879899</v>
      </c>
      <c r="I227" s="12">
        <v>3770</v>
      </c>
      <c r="J227" s="9">
        <v>23044</v>
      </c>
    </row>
    <row r="228" spans="1:10" ht="96" x14ac:dyDescent="0.2">
      <c r="A228" s="1" t="s">
        <v>233</v>
      </c>
      <c r="B228" s="2" t="s">
        <v>252</v>
      </c>
      <c r="C228" s="3" t="s">
        <v>14</v>
      </c>
      <c r="D228" s="3" t="str">
        <f t="shared" si="3"/>
        <v>MonmouthHazlet TwpM. K-12|K-12,1800-3500</v>
      </c>
      <c r="E228" s="4">
        <v>57847228</v>
      </c>
      <c r="F228" s="11">
        <v>2913</v>
      </c>
      <c r="G228" s="4">
        <v>19857</v>
      </c>
      <c r="H228" s="4">
        <v>63116318</v>
      </c>
      <c r="I228" s="11">
        <v>3248</v>
      </c>
      <c r="J228" s="4">
        <v>19430</v>
      </c>
    </row>
    <row r="229" spans="1:10" ht="96" x14ac:dyDescent="0.2">
      <c r="A229" s="6" t="s">
        <v>233</v>
      </c>
      <c r="B229" s="7" t="s">
        <v>253</v>
      </c>
      <c r="C229" s="8" t="s">
        <v>21</v>
      </c>
      <c r="D229" s="3" t="str">
        <f t="shared" si="3"/>
        <v>MonmouthHenry Hudson RegionalF. G7-12|7-12,9-12</v>
      </c>
      <c r="E229" s="9">
        <v>10225946</v>
      </c>
      <c r="F229" s="10">
        <v>312</v>
      </c>
      <c r="G229" s="9">
        <v>32760</v>
      </c>
      <c r="H229" s="9">
        <v>10239744</v>
      </c>
      <c r="I229" s="10">
        <v>310</v>
      </c>
      <c r="J229" s="9">
        <v>33028</v>
      </c>
    </row>
    <row r="230" spans="1:10" ht="64" x14ac:dyDescent="0.2">
      <c r="A230" s="1" t="s">
        <v>233</v>
      </c>
      <c r="B230" s="2" t="s">
        <v>254</v>
      </c>
      <c r="C230" s="3" t="s">
        <v>8</v>
      </c>
      <c r="D230" s="3" t="str">
        <f t="shared" si="3"/>
        <v>MonmouthHighlands BoroA. K-6|K-6</v>
      </c>
      <c r="E230" s="4">
        <v>4986109</v>
      </c>
      <c r="F230" s="5">
        <v>193</v>
      </c>
      <c r="G230" s="4">
        <v>25809</v>
      </c>
      <c r="H230" s="4">
        <v>5297665</v>
      </c>
      <c r="I230" s="5">
        <v>201</v>
      </c>
      <c r="J230" s="4">
        <v>26322</v>
      </c>
    </row>
    <row r="231" spans="1:10" ht="96" x14ac:dyDescent="0.2">
      <c r="A231" s="6" t="s">
        <v>233</v>
      </c>
      <c r="B231" s="7" t="s">
        <v>255</v>
      </c>
      <c r="C231" s="8" t="s">
        <v>14</v>
      </c>
      <c r="D231" s="3" t="str">
        <f t="shared" si="3"/>
        <v>MonmouthHolmdel TwpM. K-12|K-12,1800-3500</v>
      </c>
      <c r="E231" s="9">
        <v>66454082</v>
      </c>
      <c r="F231" s="12">
        <v>3008</v>
      </c>
      <c r="G231" s="9">
        <v>22096</v>
      </c>
      <c r="H231" s="9">
        <v>69100402</v>
      </c>
      <c r="I231" s="12">
        <v>3006</v>
      </c>
      <c r="J231" s="9">
        <v>22987</v>
      </c>
    </row>
    <row r="232" spans="1:10" ht="80" x14ac:dyDescent="0.2">
      <c r="A232" s="1" t="s">
        <v>233</v>
      </c>
      <c r="B232" s="2" t="s">
        <v>256</v>
      </c>
      <c r="C232" s="3" t="s">
        <v>27</v>
      </c>
      <c r="D232" s="3" t="str">
        <f t="shared" si="3"/>
        <v>MonmouthHope Academy CsO. Charter</v>
      </c>
      <c r="E232" s="4">
        <v>3586395</v>
      </c>
      <c r="F232" s="5">
        <v>207</v>
      </c>
      <c r="G232" s="4">
        <v>17334</v>
      </c>
      <c r="H232" s="4">
        <v>3918295</v>
      </c>
      <c r="I232" s="5">
        <v>218</v>
      </c>
      <c r="J232" s="4">
        <v>17941</v>
      </c>
    </row>
    <row r="233" spans="1:10" ht="80" x14ac:dyDescent="0.2">
      <c r="A233" s="6" t="s">
        <v>233</v>
      </c>
      <c r="B233" s="7" t="s">
        <v>257</v>
      </c>
      <c r="C233" s="8" t="s">
        <v>66</v>
      </c>
      <c r="D233" s="3" t="str">
        <f t="shared" si="3"/>
        <v>MonmouthHowell TwpE. K-8|K-8,751+</v>
      </c>
      <c r="E233" s="9">
        <v>128118209</v>
      </c>
      <c r="F233" s="12">
        <v>5977</v>
      </c>
      <c r="G233" s="9">
        <v>21436</v>
      </c>
      <c r="H233" s="9">
        <v>131327204</v>
      </c>
      <c r="I233" s="12">
        <v>5818</v>
      </c>
      <c r="J233" s="9">
        <v>22573</v>
      </c>
    </row>
    <row r="234" spans="1:10" ht="80" x14ac:dyDescent="0.2">
      <c r="A234" s="1" t="s">
        <v>233</v>
      </c>
      <c r="B234" s="2" t="s">
        <v>258</v>
      </c>
      <c r="C234" s="3" t="s">
        <v>236</v>
      </c>
      <c r="D234" s="3" t="str">
        <f t="shared" si="3"/>
        <v>MonmouthInterlakenK-12|Non-Operating</v>
      </c>
      <c r="E234" s="4">
        <v>841582</v>
      </c>
      <c r="F234" s="5">
        <v>34</v>
      </c>
      <c r="G234" s="4">
        <v>24752</v>
      </c>
      <c r="H234" s="4">
        <v>661478</v>
      </c>
      <c r="I234" s="5">
        <v>36</v>
      </c>
      <c r="J234" s="4">
        <v>18374</v>
      </c>
    </row>
    <row r="235" spans="1:10" ht="96" x14ac:dyDescent="0.2">
      <c r="A235" s="6" t="s">
        <v>233</v>
      </c>
      <c r="B235" s="7" t="s">
        <v>259</v>
      </c>
      <c r="C235" s="8" t="s">
        <v>6</v>
      </c>
      <c r="D235" s="3" t="str">
        <f t="shared" si="3"/>
        <v>MonmouthKeansburg BoroL. K-12|K-12,0-1800</v>
      </c>
      <c r="E235" s="9">
        <v>49729142</v>
      </c>
      <c r="F235" s="12">
        <v>1607</v>
      </c>
      <c r="G235" s="9">
        <v>30950</v>
      </c>
      <c r="H235" s="9">
        <v>51668882</v>
      </c>
      <c r="I235" s="12">
        <v>1590</v>
      </c>
      <c r="J235" s="9">
        <v>32489</v>
      </c>
    </row>
    <row r="236" spans="1:10" ht="96" x14ac:dyDescent="0.2">
      <c r="A236" s="1" t="s">
        <v>233</v>
      </c>
      <c r="B236" s="2" t="s">
        <v>260</v>
      </c>
      <c r="C236" s="3" t="s">
        <v>6</v>
      </c>
      <c r="D236" s="3" t="str">
        <f t="shared" si="3"/>
        <v>MonmouthKeyport BoroL. K-12|K-12,0-1800</v>
      </c>
      <c r="E236" s="4">
        <v>21657435</v>
      </c>
      <c r="F236" s="11">
        <v>1065</v>
      </c>
      <c r="G236" s="4">
        <v>20331</v>
      </c>
      <c r="H236" s="4">
        <v>22131807</v>
      </c>
      <c r="I236" s="11">
        <v>1057</v>
      </c>
      <c r="J236" s="4">
        <v>20946</v>
      </c>
    </row>
    <row r="237" spans="1:10" ht="80" x14ac:dyDescent="0.2">
      <c r="A237" s="6" t="s">
        <v>233</v>
      </c>
      <c r="B237" s="7" t="s">
        <v>261</v>
      </c>
      <c r="C237" s="8" t="s">
        <v>236</v>
      </c>
      <c r="D237" s="3" t="str">
        <f t="shared" si="3"/>
        <v>MonmouthLake ComoK-12|Non-Operating</v>
      </c>
      <c r="E237" s="9">
        <v>2869702</v>
      </c>
      <c r="F237" s="10">
        <v>177</v>
      </c>
      <c r="G237" s="9">
        <v>16259</v>
      </c>
      <c r="H237" s="9">
        <v>3094288</v>
      </c>
      <c r="I237" s="10">
        <v>163</v>
      </c>
      <c r="J237" s="9">
        <v>18983</v>
      </c>
    </row>
    <row r="238" spans="1:10" ht="96" x14ac:dyDescent="0.2">
      <c r="A238" s="1" t="s">
        <v>233</v>
      </c>
      <c r="B238" s="2" t="s">
        <v>262</v>
      </c>
      <c r="C238" s="3" t="s">
        <v>66</v>
      </c>
      <c r="D238" s="3" t="str">
        <f t="shared" si="3"/>
        <v>MonmouthLittle Silver BoroE. K-8|K-8,751+</v>
      </c>
      <c r="E238" s="4">
        <v>15921825</v>
      </c>
      <c r="F238" s="5">
        <v>851</v>
      </c>
      <c r="G238" s="4">
        <v>18712</v>
      </c>
      <c r="H238" s="4">
        <v>16761461</v>
      </c>
      <c r="I238" s="5">
        <v>887</v>
      </c>
      <c r="J238" s="4">
        <v>18902</v>
      </c>
    </row>
    <row r="239" spans="1:10" ht="96" x14ac:dyDescent="0.2">
      <c r="A239" s="6" t="s">
        <v>233</v>
      </c>
      <c r="B239" s="7" t="s">
        <v>263</v>
      </c>
      <c r="C239" s="8" t="s">
        <v>24</v>
      </c>
      <c r="D239" s="3" t="str">
        <f t="shared" si="3"/>
        <v>MonmouthLong Branch CityN. K-12|K-12,3500+</v>
      </c>
      <c r="E239" s="9">
        <v>141232605</v>
      </c>
      <c r="F239" s="12">
        <v>5799</v>
      </c>
      <c r="G239" s="9">
        <v>24355</v>
      </c>
      <c r="H239" s="9">
        <v>143952259</v>
      </c>
      <c r="I239" s="12">
        <v>5757</v>
      </c>
      <c r="J239" s="9">
        <v>25004</v>
      </c>
    </row>
    <row r="240" spans="1:10" ht="112" x14ac:dyDescent="0.2">
      <c r="A240" s="1" t="s">
        <v>233</v>
      </c>
      <c r="B240" s="2" t="s">
        <v>264</v>
      </c>
      <c r="C240" s="3" t="s">
        <v>66</v>
      </c>
      <c r="D240" s="3" t="str">
        <f t="shared" si="3"/>
        <v>MonmouthManalapan-Englishtown RegE. K-8|K-8,751+</v>
      </c>
      <c r="E240" s="4">
        <v>96320228</v>
      </c>
      <c r="F240" s="11">
        <v>5050</v>
      </c>
      <c r="G240" s="4">
        <v>19075</v>
      </c>
      <c r="H240" s="4">
        <v>100945016</v>
      </c>
      <c r="I240" s="11">
        <v>5076</v>
      </c>
      <c r="J240" s="4">
        <v>19886</v>
      </c>
    </row>
    <row r="241" spans="1:10" ht="112" x14ac:dyDescent="0.2">
      <c r="A241" s="6" t="s">
        <v>233</v>
      </c>
      <c r="B241" s="7" t="s">
        <v>265</v>
      </c>
      <c r="C241" s="8" t="s">
        <v>6</v>
      </c>
      <c r="D241" s="3" t="str">
        <f t="shared" si="3"/>
        <v>MonmouthManasquan BoroL. K-12|K-12,0-1800</v>
      </c>
      <c r="E241" s="9">
        <v>29920147</v>
      </c>
      <c r="F241" s="12">
        <v>1572</v>
      </c>
      <c r="G241" s="9">
        <v>19030</v>
      </c>
      <c r="H241" s="9">
        <v>31108509</v>
      </c>
      <c r="I241" s="12">
        <v>1519</v>
      </c>
      <c r="J241" s="9">
        <v>20485</v>
      </c>
    </row>
    <row r="242" spans="1:10" ht="80" x14ac:dyDescent="0.2">
      <c r="A242" s="1" t="s">
        <v>233</v>
      </c>
      <c r="B242" s="2" t="s">
        <v>266</v>
      </c>
      <c r="C242" s="3" t="s">
        <v>66</v>
      </c>
      <c r="D242" s="3" t="str">
        <f t="shared" si="3"/>
        <v>MonmouthMarlboro TwpE. K-8|K-8,751+</v>
      </c>
      <c r="E242" s="4">
        <v>99345285</v>
      </c>
      <c r="F242" s="11">
        <v>4953</v>
      </c>
      <c r="G242" s="4">
        <v>20057</v>
      </c>
      <c r="H242" s="4">
        <v>102754658</v>
      </c>
      <c r="I242" s="11">
        <v>4892</v>
      </c>
      <c r="J242" s="4">
        <v>21004</v>
      </c>
    </row>
    <row r="243" spans="1:10" ht="112" x14ac:dyDescent="0.2">
      <c r="A243" s="6" t="s">
        <v>233</v>
      </c>
      <c r="B243" s="7" t="s">
        <v>267</v>
      </c>
      <c r="C243" s="8" t="s">
        <v>24</v>
      </c>
      <c r="D243" s="3" t="str">
        <f t="shared" si="3"/>
        <v>MonmouthMatawan-Aberdeen RegionalN. K-12|K-12,3500+</v>
      </c>
      <c r="E243" s="9">
        <v>78476849</v>
      </c>
      <c r="F243" s="12">
        <v>3754</v>
      </c>
      <c r="G243" s="9">
        <v>20904</v>
      </c>
      <c r="H243" s="9">
        <v>82027664</v>
      </c>
      <c r="I243" s="12">
        <v>3747</v>
      </c>
      <c r="J243" s="9">
        <v>21891</v>
      </c>
    </row>
    <row r="244" spans="1:10" ht="96" x14ac:dyDescent="0.2">
      <c r="A244" s="1" t="s">
        <v>233</v>
      </c>
      <c r="B244" s="2" t="s">
        <v>268</v>
      </c>
      <c r="C244" s="3" t="s">
        <v>24</v>
      </c>
      <c r="D244" s="3" t="str">
        <f t="shared" si="3"/>
        <v>MonmouthMiddletown TwpN. K-12|K-12,3500+</v>
      </c>
      <c r="E244" s="4">
        <v>190532059</v>
      </c>
      <c r="F244" s="11">
        <v>9753</v>
      </c>
      <c r="G244" s="4">
        <v>19535</v>
      </c>
      <c r="H244" s="4">
        <v>199366990</v>
      </c>
      <c r="I244" s="11">
        <v>9638</v>
      </c>
      <c r="J244" s="4">
        <v>20685</v>
      </c>
    </row>
    <row r="245" spans="1:10" ht="80" x14ac:dyDescent="0.2">
      <c r="A245" s="6" t="s">
        <v>233</v>
      </c>
      <c r="B245" s="7" t="s">
        <v>269</v>
      </c>
      <c r="C245" s="8" t="s">
        <v>99</v>
      </c>
      <c r="D245" s="3" t="str">
        <f t="shared" si="3"/>
        <v>MonmouthMillstone TwpK. K-12|K-8,751+</v>
      </c>
      <c r="E245" s="9">
        <v>41416882</v>
      </c>
      <c r="F245" s="12">
        <v>1785</v>
      </c>
      <c r="G245" s="9">
        <v>23206</v>
      </c>
      <c r="H245" s="9">
        <v>41917413</v>
      </c>
      <c r="I245" s="12">
        <v>1739</v>
      </c>
      <c r="J245" s="9">
        <v>24103</v>
      </c>
    </row>
    <row r="246" spans="1:10" ht="96" x14ac:dyDescent="0.2">
      <c r="A246" s="1" t="s">
        <v>233</v>
      </c>
      <c r="B246" s="2" t="s">
        <v>270</v>
      </c>
      <c r="C246" s="3" t="s">
        <v>73</v>
      </c>
      <c r="D246" s="3" t="str">
        <f t="shared" si="3"/>
        <v>MonmouthMonmouth Beach BoroC. K-8|K-8,0-400</v>
      </c>
      <c r="E246" s="4">
        <v>5457352</v>
      </c>
      <c r="F246" s="5">
        <v>242</v>
      </c>
      <c r="G246" s="4">
        <v>22582</v>
      </c>
      <c r="H246" s="4">
        <v>5545740</v>
      </c>
      <c r="I246" s="5">
        <v>248</v>
      </c>
      <c r="J246" s="4">
        <v>22396</v>
      </c>
    </row>
    <row r="247" spans="1:10" ht="112" x14ac:dyDescent="0.2">
      <c r="A247" s="6" t="s">
        <v>233</v>
      </c>
      <c r="B247" s="7" t="s">
        <v>271</v>
      </c>
      <c r="C247" s="8" t="s">
        <v>31</v>
      </c>
      <c r="D247" s="3" t="str">
        <f t="shared" si="3"/>
        <v>MonmouthMonmouth Co VocationalQ. County Voc</v>
      </c>
      <c r="E247" s="9">
        <v>53919068</v>
      </c>
      <c r="F247" s="12">
        <v>2367</v>
      </c>
      <c r="G247" s="9">
        <v>22779</v>
      </c>
      <c r="H247" s="9">
        <v>55110357</v>
      </c>
      <c r="I247" s="12">
        <v>2212</v>
      </c>
      <c r="J247" s="9">
        <v>24912</v>
      </c>
    </row>
    <row r="248" spans="1:10" ht="96" x14ac:dyDescent="0.2">
      <c r="A248" s="1" t="s">
        <v>233</v>
      </c>
      <c r="B248" s="2" t="s">
        <v>272</v>
      </c>
      <c r="C248" s="3" t="s">
        <v>77</v>
      </c>
      <c r="D248" s="3" t="str">
        <f t="shared" si="3"/>
        <v>MonmouthMonmouth RegionalG. G9-12|7-12,9-12</v>
      </c>
      <c r="E248" s="4">
        <v>29362473</v>
      </c>
      <c r="F248" s="11">
        <v>1005</v>
      </c>
      <c r="G248" s="4">
        <v>29230</v>
      </c>
      <c r="H248" s="4">
        <v>29539659</v>
      </c>
      <c r="I248" s="5">
        <v>995</v>
      </c>
      <c r="J248" s="4">
        <v>29678</v>
      </c>
    </row>
    <row r="249" spans="1:10" ht="80" x14ac:dyDescent="0.2">
      <c r="A249" s="6" t="s">
        <v>233</v>
      </c>
      <c r="B249" s="7" t="s">
        <v>273</v>
      </c>
      <c r="C249" s="8" t="s">
        <v>4</v>
      </c>
      <c r="D249" s="3" t="str">
        <f t="shared" si="3"/>
        <v>MonmouthNeptune CityI. K-12|K-8,0-400</v>
      </c>
      <c r="E249" s="9">
        <v>9981129</v>
      </c>
      <c r="F249" s="10">
        <v>510</v>
      </c>
      <c r="G249" s="9">
        <v>19582</v>
      </c>
      <c r="H249" s="9">
        <v>9668804</v>
      </c>
      <c r="I249" s="10">
        <v>475</v>
      </c>
      <c r="J249" s="9">
        <v>20369</v>
      </c>
    </row>
    <row r="250" spans="1:10" ht="80" x14ac:dyDescent="0.2">
      <c r="A250" s="1" t="s">
        <v>233</v>
      </c>
      <c r="B250" s="2" t="s">
        <v>274</v>
      </c>
      <c r="C250" s="3" t="s">
        <v>24</v>
      </c>
      <c r="D250" s="3" t="str">
        <f t="shared" si="3"/>
        <v>MonmouthNeptune TwpN. K-12|K-12,3500+</v>
      </c>
      <c r="E250" s="4">
        <v>121445960</v>
      </c>
      <c r="F250" s="11">
        <v>4299</v>
      </c>
      <c r="G250" s="4">
        <v>28252</v>
      </c>
      <c r="H250" s="4">
        <v>118328629</v>
      </c>
      <c r="I250" s="11">
        <v>4110</v>
      </c>
      <c r="J250" s="4">
        <v>28788</v>
      </c>
    </row>
    <row r="251" spans="1:10" ht="96" x14ac:dyDescent="0.2">
      <c r="A251" s="6" t="s">
        <v>233</v>
      </c>
      <c r="B251" s="7" t="s">
        <v>180</v>
      </c>
      <c r="C251" s="8" t="s">
        <v>14</v>
      </c>
      <c r="D251" s="3" t="str">
        <f t="shared" si="3"/>
        <v>MonmouthOcean TwpM. K-12|K-12,1800-3500</v>
      </c>
      <c r="E251" s="9">
        <v>86005126</v>
      </c>
      <c r="F251" s="12">
        <v>3606</v>
      </c>
      <c r="G251" s="9">
        <v>23849</v>
      </c>
      <c r="H251" s="9">
        <v>88707405</v>
      </c>
      <c r="I251" s="12">
        <v>3531</v>
      </c>
      <c r="J251" s="9">
        <v>25125</v>
      </c>
    </row>
    <row r="252" spans="1:10" ht="96" x14ac:dyDescent="0.2">
      <c r="A252" s="1" t="s">
        <v>233</v>
      </c>
      <c r="B252" s="2" t="s">
        <v>275</v>
      </c>
      <c r="C252" s="3" t="s">
        <v>68</v>
      </c>
      <c r="D252" s="3" t="str">
        <f t="shared" si="3"/>
        <v>MonmouthOceanport BoroD. K-8|K-8,401-750</v>
      </c>
      <c r="E252" s="4">
        <v>11879284</v>
      </c>
      <c r="F252" s="5">
        <v>611</v>
      </c>
      <c r="G252" s="4">
        <v>19448</v>
      </c>
      <c r="H252" s="4">
        <v>12346697</v>
      </c>
      <c r="I252" s="5">
        <v>573</v>
      </c>
      <c r="J252" s="4">
        <v>21557</v>
      </c>
    </row>
    <row r="253" spans="1:10" ht="96" x14ac:dyDescent="0.2">
      <c r="A253" s="6" t="s">
        <v>233</v>
      </c>
      <c r="B253" s="7" t="s">
        <v>276</v>
      </c>
      <c r="C253" s="8" t="s">
        <v>66</v>
      </c>
      <c r="D253" s="3" t="str">
        <f t="shared" si="3"/>
        <v>MonmouthRed Bank BoroE. K-8|K-8,751+</v>
      </c>
      <c r="E253" s="9">
        <v>27851261</v>
      </c>
      <c r="F253" s="12">
        <v>1434</v>
      </c>
      <c r="G253" s="9">
        <v>19429</v>
      </c>
      <c r="H253" s="9">
        <v>28485618</v>
      </c>
      <c r="I253" s="12">
        <v>1411</v>
      </c>
      <c r="J253" s="9">
        <v>20195</v>
      </c>
    </row>
    <row r="254" spans="1:10" ht="96" x14ac:dyDescent="0.2">
      <c r="A254" s="1" t="s">
        <v>233</v>
      </c>
      <c r="B254" s="2" t="s">
        <v>277</v>
      </c>
      <c r="C254" s="3" t="s">
        <v>77</v>
      </c>
      <c r="D254" s="3" t="str">
        <f t="shared" si="3"/>
        <v>MonmouthRed Bank RegionalG. G9-12|7-12,9-12</v>
      </c>
      <c r="E254" s="4">
        <v>31415366</v>
      </c>
      <c r="F254" s="11">
        <v>1218</v>
      </c>
      <c r="G254" s="4">
        <v>25796</v>
      </c>
      <c r="H254" s="4">
        <v>32810780</v>
      </c>
      <c r="I254" s="11">
        <v>1189</v>
      </c>
      <c r="J254" s="4">
        <v>27606</v>
      </c>
    </row>
    <row r="255" spans="1:10" ht="64" x14ac:dyDescent="0.2">
      <c r="A255" s="6" t="s">
        <v>233</v>
      </c>
      <c r="B255" s="7" t="s">
        <v>278</v>
      </c>
      <c r="C255" s="8" t="s">
        <v>181</v>
      </c>
      <c r="D255" s="3" t="str">
        <f t="shared" si="3"/>
        <v>MonmouthRoosevelt BoroH. K-12|K-6</v>
      </c>
      <c r="E255" s="9">
        <v>2903078</v>
      </c>
      <c r="F255" s="10">
        <v>122</v>
      </c>
      <c r="G255" s="9">
        <v>23830</v>
      </c>
      <c r="H255" s="9">
        <v>2883700</v>
      </c>
      <c r="I255" s="10">
        <v>117</v>
      </c>
      <c r="J255" s="9">
        <v>24737</v>
      </c>
    </row>
    <row r="256" spans="1:10" ht="80" x14ac:dyDescent="0.2">
      <c r="A256" s="1" t="s">
        <v>233</v>
      </c>
      <c r="B256" s="2" t="s">
        <v>279</v>
      </c>
      <c r="C256" s="3" t="s">
        <v>66</v>
      </c>
      <c r="D256" s="3" t="str">
        <f t="shared" si="3"/>
        <v>MonmouthRumson BoroE. K-8|K-8,751+</v>
      </c>
      <c r="E256" s="4">
        <v>19226666</v>
      </c>
      <c r="F256" s="5">
        <v>996</v>
      </c>
      <c r="G256" s="4">
        <v>19305</v>
      </c>
      <c r="H256" s="4">
        <v>20240602</v>
      </c>
      <c r="I256" s="5">
        <v>907</v>
      </c>
      <c r="J256" s="4">
        <v>22320</v>
      </c>
    </row>
    <row r="257" spans="1:10" ht="112" x14ac:dyDescent="0.2">
      <c r="A257" s="6" t="s">
        <v>233</v>
      </c>
      <c r="B257" s="7" t="s">
        <v>280</v>
      </c>
      <c r="C257" s="8" t="s">
        <v>77</v>
      </c>
      <c r="D257" s="3" t="str">
        <f t="shared" si="3"/>
        <v>MonmouthRumson-Fair Haven RegG. G9-12|7-12,9-12</v>
      </c>
      <c r="E257" s="9">
        <v>22546464</v>
      </c>
      <c r="F257" s="12">
        <v>1000</v>
      </c>
      <c r="G257" s="9">
        <v>22557</v>
      </c>
      <c r="H257" s="9">
        <v>23511208</v>
      </c>
      <c r="I257" s="10">
        <v>996</v>
      </c>
      <c r="J257" s="9">
        <v>23596</v>
      </c>
    </row>
    <row r="258" spans="1:10" ht="80" x14ac:dyDescent="0.2">
      <c r="A258" s="1" t="s">
        <v>233</v>
      </c>
      <c r="B258" s="2" t="s">
        <v>281</v>
      </c>
      <c r="C258" s="3" t="s">
        <v>4</v>
      </c>
      <c r="D258" s="3" t="str">
        <f t="shared" si="3"/>
        <v>MonmouthSea Girt BoroI. K-12|K-8,0-400</v>
      </c>
      <c r="E258" s="4">
        <v>4575688</v>
      </c>
      <c r="F258" s="5">
        <v>182</v>
      </c>
      <c r="G258" s="4">
        <v>25209</v>
      </c>
      <c r="H258" s="4">
        <v>4709649</v>
      </c>
      <c r="I258" s="5">
        <v>176</v>
      </c>
      <c r="J258" s="4">
        <v>26838</v>
      </c>
    </row>
    <row r="259" spans="1:10" ht="80" x14ac:dyDescent="0.2">
      <c r="A259" s="6" t="s">
        <v>233</v>
      </c>
      <c r="B259" s="7" t="s">
        <v>282</v>
      </c>
      <c r="C259" s="8" t="s">
        <v>77</v>
      </c>
      <c r="D259" s="3" t="str">
        <f t="shared" ref="D259:D322" si="4">A259&amp;B259&amp;C259</f>
        <v>MonmouthShore RegionalG. G9-12|7-12,9-12</v>
      </c>
      <c r="E259" s="9">
        <v>18732211</v>
      </c>
      <c r="F259" s="10">
        <v>627</v>
      </c>
      <c r="G259" s="9">
        <v>29864</v>
      </c>
      <c r="H259" s="9">
        <v>20318454</v>
      </c>
      <c r="I259" s="10">
        <v>655</v>
      </c>
      <c r="J259" s="9">
        <v>31009</v>
      </c>
    </row>
    <row r="260" spans="1:10" ht="112" x14ac:dyDescent="0.2">
      <c r="A260" s="1" t="s">
        <v>233</v>
      </c>
      <c r="B260" s="2" t="s">
        <v>283</v>
      </c>
      <c r="C260" s="3" t="s">
        <v>68</v>
      </c>
      <c r="D260" s="3" t="str">
        <f t="shared" si="4"/>
        <v>MonmouthShrewsbury BoroD. K-8|K-8,401-750</v>
      </c>
      <c r="E260" s="4">
        <v>9253622</v>
      </c>
      <c r="F260" s="5">
        <v>471</v>
      </c>
      <c r="G260" s="4">
        <v>19653</v>
      </c>
      <c r="H260" s="4">
        <v>9962979</v>
      </c>
      <c r="I260" s="5">
        <v>453</v>
      </c>
      <c r="J260" s="4">
        <v>21980</v>
      </c>
    </row>
    <row r="261" spans="1:10" ht="96" x14ac:dyDescent="0.2">
      <c r="A261" s="6" t="s">
        <v>233</v>
      </c>
      <c r="B261" s="7" t="s">
        <v>284</v>
      </c>
      <c r="C261" s="8" t="s">
        <v>4</v>
      </c>
      <c r="D261" s="3" t="str">
        <f t="shared" si="4"/>
        <v>MonmouthSpring Lake BoroI. K-12|K-8,0-400</v>
      </c>
      <c r="E261" s="9">
        <v>7771595</v>
      </c>
      <c r="F261" s="10">
        <v>262</v>
      </c>
      <c r="G261" s="9">
        <v>29642</v>
      </c>
      <c r="H261" s="9">
        <v>8080065</v>
      </c>
      <c r="I261" s="10">
        <v>260</v>
      </c>
      <c r="J261" s="9">
        <v>31063</v>
      </c>
    </row>
    <row r="262" spans="1:10" ht="112" x14ac:dyDescent="0.2">
      <c r="A262" s="1" t="s">
        <v>233</v>
      </c>
      <c r="B262" s="2" t="s">
        <v>285</v>
      </c>
      <c r="C262" s="3" t="s">
        <v>4</v>
      </c>
      <c r="D262" s="3" t="str">
        <f t="shared" si="4"/>
        <v>MonmouthSpring Lake Heights BoroI. K-12|K-8,0-400</v>
      </c>
      <c r="E262" s="4">
        <v>9616709</v>
      </c>
      <c r="F262" s="5">
        <v>475</v>
      </c>
      <c r="G262" s="4">
        <v>20244</v>
      </c>
      <c r="H262" s="4">
        <v>9908752</v>
      </c>
      <c r="I262" s="5">
        <v>465</v>
      </c>
      <c r="J262" s="4">
        <v>21297</v>
      </c>
    </row>
    <row r="263" spans="1:10" ht="64" x14ac:dyDescent="0.2">
      <c r="A263" s="6" t="s">
        <v>233</v>
      </c>
      <c r="B263" s="7" t="s">
        <v>286</v>
      </c>
      <c r="C263" s="8" t="s">
        <v>27</v>
      </c>
      <c r="D263" s="3" t="str">
        <f t="shared" si="4"/>
        <v>MonmouthThe Red Bank CsO. Charter</v>
      </c>
      <c r="E263" s="9">
        <v>3699909</v>
      </c>
      <c r="F263" s="10">
        <v>181</v>
      </c>
      <c r="G263" s="9">
        <v>20453</v>
      </c>
      <c r="H263" s="9">
        <v>4407518</v>
      </c>
      <c r="I263" s="10">
        <v>177</v>
      </c>
      <c r="J263" s="9">
        <v>24944</v>
      </c>
    </row>
    <row r="264" spans="1:10" ht="80" x14ac:dyDescent="0.2">
      <c r="A264" s="1" t="s">
        <v>233</v>
      </c>
      <c r="B264" s="2" t="s">
        <v>287</v>
      </c>
      <c r="C264" s="3" t="s">
        <v>66</v>
      </c>
      <c r="D264" s="3" t="str">
        <f t="shared" si="4"/>
        <v>MonmouthTinton FallsE. K-8|K-8,751+</v>
      </c>
      <c r="E264" s="4">
        <v>31439571</v>
      </c>
      <c r="F264" s="11">
        <v>1549</v>
      </c>
      <c r="G264" s="4">
        <v>20295</v>
      </c>
      <c r="H264" s="4">
        <v>32770997</v>
      </c>
      <c r="I264" s="11">
        <v>1537</v>
      </c>
      <c r="J264" s="4">
        <v>21320</v>
      </c>
    </row>
    <row r="265" spans="1:10" ht="96" x14ac:dyDescent="0.2">
      <c r="A265" s="6" t="s">
        <v>233</v>
      </c>
      <c r="B265" s="7" t="s">
        <v>288</v>
      </c>
      <c r="C265" s="8" t="s">
        <v>2</v>
      </c>
      <c r="D265" s="3" t="str">
        <f t="shared" si="4"/>
        <v>MonmouthUnion BeachJ. K-12|K-8,401-750</v>
      </c>
      <c r="E265" s="9">
        <v>16443893</v>
      </c>
      <c r="F265" s="10">
        <v>829</v>
      </c>
      <c r="G265" s="9">
        <v>19835</v>
      </c>
      <c r="H265" s="9">
        <v>17757895</v>
      </c>
      <c r="I265" s="10">
        <v>854</v>
      </c>
      <c r="J265" s="9">
        <v>20798</v>
      </c>
    </row>
    <row r="266" spans="1:10" ht="112" x14ac:dyDescent="0.2">
      <c r="A266" s="1" t="s">
        <v>233</v>
      </c>
      <c r="B266" s="2" t="s">
        <v>289</v>
      </c>
      <c r="C266" s="3" t="s">
        <v>14</v>
      </c>
      <c r="D266" s="3" t="str">
        <f t="shared" si="4"/>
        <v>MonmouthUpper Freehold RegionalM. K-12|K-12,1800-3500</v>
      </c>
      <c r="E266" s="4">
        <v>46442366</v>
      </c>
      <c r="F266" s="11">
        <v>2312</v>
      </c>
      <c r="G266" s="4">
        <v>20090</v>
      </c>
      <c r="H266" s="4">
        <v>47890047</v>
      </c>
      <c r="I266" s="11">
        <v>2271</v>
      </c>
      <c r="J266" s="4">
        <v>21086</v>
      </c>
    </row>
    <row r="267" spans="1:10" ht="96" x14ac:dyDescent="0.2">
      <c r="A267" s="6" t="s">
        <v>233</v>
      </c>
      <c r="B267" s="7" t="s">
        <v>290</v>
      </c>
      <c r="C267" s="8" t="s">
        <v>14</v>
      </c>
      <c r="D267" s="3" t="str">
        <f t="shared" si="4"/>
        <v>MonmouthWall TwpM. K-12|K-12,1800-3500</v>
      </c>
      <c r="E267" s="9">
        <v>80506567</v>
      </c>
      <c r="F267" s="12">
        <v>3541</v>
      </c>
      <c r="G267" s="9">
        <v>22737</v>
      </c>
      <c r="H267" s="9">
        <v>82548182</v>
      </c>
      <c r="I267" s="12">
        <v>3478</v>
      </c>
      <c r="J267" s="9">
        <v>23737</v>
      </c>
    </row>
    <row r="268" spans="1:10" ht="128" x14ac:dyDescent="0.2">
      <c r="A268" s="1" t="s">
        <v>233</v>
      </c>
      <c r="B268" s="2" t="s">
        <v>291</v>
      </c>
      <c r="C268" s="3" t="s">
        <v>68</v>
      </c>
      <c r="D268" s="3" t="str">
        <f t="shared" si="4"/>
        <v>MonmouthWest Long Branch BoroD. K-8|K-8,401-750</v>
      </c>
      <c r="E268" s="4">
        <v>13605294</v>
      </c>
      <c r="F268" s="5">
        <v>561</v>
      </c>
      <c r="G268" s="4">
        <v>24274</v>
      </c>
      <c r="H268" s="4">
        <v>13995315</v>
      </c>
      <c r="I268" s="5">
        <v>561</v>
      </c>
      <c r="J268" s="4">
        <v>24931</v>
      </c>
    </row>
    <row r="269" spans="1:10" ht="80" x14ac:dyDescent="0.2">
      <c r="A269" s="6" t="s">
        <v>292</v>
      </c>
      <c r="B269" s="7" t="s">
        <v>293</v>
      </c>
      <c r="C269" s="8" t="s">
        <v>27</v>
      </c>
      <c r="D269" s="3" t="str">
        <f t="shared" si="4"/>
        <v>MiddlesexAcademy For Urban LeaderO. Charter</v>
      </c>
      <c r="E269" s="9">
        <v>8182285</v>
      </c>
      <c r="F269" s="10">
        <v>494</v>
      </c>
      <c r="G269" s="9">
        <v>16580</v>
      </c>
      <c r="H269" s="9">
        <v>9366803</v>
      </c>
      <c r="I269" s="10">
        <v>566</v>
      </c>
      <c r="J269" s="9">
        <v>16546</v>
      </c>
    </row>
    <row r="270" spans="1:10" ht="80" x14ac:dyDescent="0.2">
      <c r="A270" s="1" t="s">
        <v>292</v>
      </c>
      <c r="B270" s="2" t="s">
        <v>294</v>
      </c>
      <c r="C270" s="3" t="s">
        <v>24</v>
      </c>
      <c r="D270" s="3" t="str">
        <f t="shared" si="4"/>
        <v>MiddlesexCarteret BoroN. K-12|K-12,3500+</v>
      </c>
      <c r="E270" s="4">
        <v>67403462</v>
      </c>
      <c r="F270" s="11">
        <v>3789</v>
      </c>
      <c r="G270" s="4">
        <v>17791</v>
      </c>
      <c r="H270" s="4">
        <v>70987522</v>
      </c>
      <c r="I270" s="11">
        <v>3861</v>
      </c>
      <c r="J270" s="4">
        <v>18385</v>
      </c>
    </row>
    <row r="271" spans="1:10" ht="96" x14ac:dyDescent="0.2">
      <c r="A271" s="6" t="s">
        <v>292</v>
      </c>
      <c r="B271" s="7" t="s">
        <v>295</v>
      </c>
      <c r="C271" s="8" t="s">
        <v>2</v>
      </c>
      <c r="D271" s="3" t="str">
        <f t="shared" si="4"/>
        <v>MiddlesexCranbury TwpJ. K-12|K-8,401-750</v>
      </c>
      <c r="E271" s="9">
        <v>18287203</v>
      </c>
      <c r="F271" s="10">
        <v>746</v>
      </c>
      <c r="G271" s="9">
        <v>24519</v>
      </c>
      <c r="H271" s="9">
        <v>18774171</v>
      </c>
      <c r="I271" s="10">
        <v>748</v>
      </c>
      <c r="J271" s="9">
        <v>25094</v>
      </c>
    </row>
    <row r="272" spans="1:10" ht="96" x14ac:dyDescent="0.2">
      <c r="A272" s="1" t="s">
        <v>292</v>
      </c>
      <c r="B272" s="2" t="s">
        <v>296</v>
      </c>
      <c r="C272" s="3" t="s">
        <v>6</v>
      </c>
      <c r="D272" s="3" t="str">
        <f t="shared" si="4"/>
        <v>MiddlesexDunellen BoroL. K-12|K-12,0-1800</v>
      </c>
      <c r="E272" s="4">
        <v>19873307</v>
      </c>
      <c r="F272" s="11">
        <v>1209</v>
      </c>
      <c r="G272" s="4">
        <v>16440</v>
      </c>
      <c r="H272" s="4">
        <v>21716754</v>
      </c>
      <c r="I272" s="11">
        <v>1225</v>
      </c>
      <c r="J272" s="4">
        <v>17727</v>
      </c>
    </row>
    <row r="273" spans="1:10" ht="96" x14ac:dyDescent="0.2">
      <c r="A273" s="6" t="s">
        <v>292</v>
      </c>
      <c r="B273" s="7" t="s">
        <v>297</v>
      </c>
      <c r="C273" s="8" t="s">
        <v>24</v>
      </c>
      <c r="D273" s="3" t="str">
        <f t="shared" si="4"/>
        <v>MiddlesexEast Brunswick TwpN. K-12|K-12,3500+</v>
      </c>
      <c r="E273" s="9">
        <v>175035071</v>
      </c>
      <c r="F273" s="12">
        <v>8064</v>
      </c>
      <c r="G273" s="9">
        <v>21706</v>
      </c>
      <c r="H273" s="9">
        <v>179727278</v>
      </c>
      <c r="I273" s="12">
        <v>8109</v>
      </c>
      <c r="J273" s="9">
        <v>22165</v>
      </c>
    </row>
    <row r="274" spans="1:10" ht="80" x14ac:dyDescent="0.2">
      <c r="A274" s="1" t="s">
        <v>292</v>
      </c>
      <c r="B274" s="2" t="s">
        <v>298</v>
      </c>
      <c r="C274" s="3" t="s">
        <v>24</v>
      </c>
      <c r="D274" s="3" t="str">
        <f t="shared" si="4"/>
        <v>MiddlesexEdison TwpN. K-12|K-12,3500+</v>
      </c>
      <c r="E274" s="4">
        <v>269729715</v>
      </c>
      <c r="F274" s="11">
        <v>15713</v>
      </c>
      <c r="G274" s="4">
        <v>17167</v>
      </c>
      <c r="H274" s="4">
        <v>278074467</v>
      </c>
      <c r="I274" s="11">
        <v>16259</v>
      </c>
      <c r="J274" s="4">
        <v>17103</v>
      </c>
    </row>
    <row r="275" spans="1:10" ht="80" x14ac:dyDescent="0.2">
      <c r="A275" s="6" t="s">
        <v>292</v>
      </c>
      <c r="B275" s="7" t="s">
        <v>299</v>
      </c>
      <c r="C275" s="8" t="s">
        <v>27</v>
      </c>
      <c r="D275" s="3" t="str">
        <f t="shared" si="4"/>
        <v>MiddlesexGreater Brunswick CsO. Charter</v>
      </c>
      <c r="E275" s="9">
        <v>7188742</v>
      </c>
      <c r="F275" s="10">
        <v>391</v>
      </c>
      <c r="G275" s="9">
        <v>18371</v>
      </c>
      <c r="H275" s="9">
        <v>7655495</v>
      </c>
      <c r="I275" s="10">
        <v>393</v>
      </c>
      <c r="J275" s="9">
        <v>19504</v>
      </c>
    </row>
    <row r="276" spans="1:10" ht="80" x14ac:dyDescent="0.2">
      <c r="A276" s="1" t="s">
        <v>292</v>
      </c>
      <c r="B276" s="2" t="s">
        <v>300</v>
      </c>
      <c r="C276" s="3" t="s">
        <v>27</v>
      </c>
      <c r="D276" s="3" t="str">
        <f t="shared" si="4"/>
        <v>MiddlesexHatikvah International CsO. Charter</v>
      </c>
      <c r="E276" s="4">
        <v>5316248</v>
      </c>
      <c r="F276" s="5">
        <v>376</v>
      </c>
      <c r="G276" s="4">
        <v>14158</v>
      </c>
      <c r="H276" s="4">
        <v>6013852</v>
      </c>
      <c r="I276" s="5">
        <v>438</v>
      </c>
      <c r="J276" s="4">
        <v>13727</v>
      </c>
    </row>
    <row r="277" spans="1:10" ht="112" x14ac:dyDescent="0.2">
      <c r="A277" s="6" t="s">
        <v>292</v>
      </c>
      <c r="B277" s="7" t="s">
        <v>301</v>
      </c>
      <c r="C277" s="8" t="s">
        <v>6</v>
      </c>
      <c r="D277" s="3" t="str">
        <f t="shared" si="4"/>
        <v>MiddlesexHighland Park BoroL. K-12|K-12,0-1800</v>
      </c>
      <c r="E277" s="9">
        <v>36982099</v>
      </c>
      <c r="F277" s="12">
        <v>1629</v>
      </c>
      <c r="G277" s="9">
        <v>22706</v>
      </c>
      <c r="H277" s="9">
        <v>39289301</v>
      </c>
      <c r="I277" s="12">
        <v>1643</v>
      </c>
      <c r="J277" s="9">
        <v>23909</v>
      </c>
    </row>
    <row r="278" spans="1:10" ht="96" x14ac:dyDescent="0.2">
      <c r="A278" s="1" t="s">
        <v>292</v>
      </c>
      <c r="B278" s="2" t="s">
        <v>302</v>
      </c>
      <c r="C278" s="3" t="s">
        <v>2</v>
      </c>
      <c r="D278" s="3" t="str">
        <f t="shared" si="4"/>
        <v>MiddlesexJamesburg BoroJ. K-12|K-8,401-750</v>
      </c>
      <c r="E278" s="4">
        <v>14795845</v>
      </c>
      <c r="F278" s="5">
        <v>951</v>
      </c>
      <c r="G278" s="4">
        <v>15562</v>
      </c>
      <c r="H278" s="4">
        <v>16932009</v>
      </c>
      <c r="I278" s="5">
        <v>983</v>
      </c>
      <c r="J278" s="4">
        <v>17221</v>
      </c>
    </row>
    <row r="279" spans="1:10" ht="96" x14ac:dyDescent="0.2">
      <c r="A279" s="6" t="s">
        <v>292</v>
      </c>
      <c r="B279" s="7" t="s">
        <v>303</v>
      </c>
      <c r="C279" s="8" t="s">
        <v>14</v>
      </c>
      <c r="D279" s="3" t="str">
        <f t="shared" si="4"/>
        <v>MiddlesexMetuchen BoroM. K-12|K-12,1800-3500</v>
      </c>
      <c r="E279" s="9">
        <v>44571099</v>
      </c>
      <c r="F279" s="12">
        <v>2253</v>
      </c>
      <c r="G279" s="9">
        <v>19786</v>
      </c>
      <c r="H279" s="9">
        <v>46778341</v>
      </c>
      <c r="I279" s="12">
        <v>2299</v>
      </c>
      <c r="J279" s="9">
        <v>20352</v>
      </c>
    </row>
    <row r="280" spans="1:10" ht="96" x14ac:dyDescent="0.2">
      <c r="A280" s="1" t="s">
        <v>292</v>
      </c>
      <c r="B280" s="2" t="s">
        <v>304</v>
      </c>
      <c r="C280" s="3" t="s">
        <v>14</v>
      </c>
      <c r="D280" s="3" t="str">
        <f t="shared" si="4"/>
        <v>MiddlesexMiddlesex BoroM. K-12|K-12,1800-3500</v>
      </c>
      <c r="E280" s="4">
        <v>40333930</v>
      </c>
      <c r="F280" s="11">
        <v>2099</v>
      </c>
      <c r="G280" s="4">
        <v>19217</v>
      </c>
      <c r="H280" s="4">
        <v>40778297</v>
      </c>
      <c r="I280" s="11">
        <v>2092</v>
      </c>
      <c r="J280" s="4">
        <v>19493</v>
      </c>
    </row>
    <row r="281" spans="1:10" ht="80" x14ac:dyDescent="0.2">
      <c r="A281" s="6" t="s">
        <v>292</v>
      </c>
      <c r="B281" s="7" t="s">
        <v>305</v>
      </c>
      <c r="C281" s="8" t="s">
        <v>27</v>
      </c>
      <c r="D281" s="3" t="str">
        <f t="shared" si="4"/>
        <v>MiddlesexMiddlesex Charter SchoolO. Charter</v>
      </c>
      <c r="E281" s="10" t="s">
        <v>135</v>
      </c>
      <c r="F281" s="10" t="s">
        <v>135</v>
      </c>
      <c r="G281" s="10" t="s">
        <v>135</v>
      </c>
      <c r="H281" s="10" t="s">
        <v>135</v>
      </c>
      <c r="I281" s="10" t="s">
        <v>135</v>
      </c>
      <c r="J281" s="10" t="s">
        <v>135</v>
      </c>
    </row>
    <row r="282" spans="1:10" ht="112" x14ac:dyDescent="0.2">
      <c r="A282" s="1" t="s">
        <v>292</v>
      </c>
      <c r="B282" s="2" t="s">
        <v>306</v>
      </c>
      <c r="C282" s="3" t="s">
        <v>31</v>
      </c>
      <c r="D282" s="3" t="str">
        <f t="shared" si="4"/>
        <v>MiddlesexMiddlesex Co VocationalQ. County Voc</v>
      </c>
      <c r="E282" s="4">
        <v>54176769</v>
      </c>
      <c r="F282" s="11">
        <v>2192</v>
      </c>
      <c r="G282" s="4">
        <v>24712</v>
      </c>
      <c r="H282" s="4">
        <v>55374906</v>
      </c>
      <c r="I282" s="11">
        <v>2167</v>
      </c>
      <c r="J282" s="4">
        <v>25551</v>
      </c>
    </row>
    <row r="283" spans="1:10" ht="80" x14ac:dyDescent="0.2">
      <c r="A283" s="6" t="s">
        <v>292</v>
      </c>
      <c r="B283" s="7" t="s">
        <v>307</v>
      </c>
      <c r="C283" s="8" t="s">
        <v>99</v>
      </c>
      <c r="D283" s="3" t="str">
        <f t="shared" si="4"/>
        <v>MiddlesexMilltown BoroK. K-12|K-8,751+</v>
      </c>
      <c r="E283" s="9">
        <v>17863847</v>
      </c>
      <c r="F283" s="12">
        <v>1001</v>
      </c>
      <c r="G283" s="9">
        <v>17842</v>
      </c>
      <c r="H283" s="9">
        <v>18096649</v>
      </c>
      <c r="I283" s="12">
        <v>1020</v>
      </c>
      <c r="J283" s="9">
        <v>17743</v>
      </c>
    </row>
    <row r="284" spans="1:10" ht="80" x14ac:dyDescent="0.2">
      <c r="A284" s="1" t="s">
        <v>292</v>
      </c>
      <c r="B284" s="2" t="s">
        <v>308</v>
      </c>
      <c r="C284" s="3" t="s">
        <v>24</v>
      </c>
      <c r="D284" s="3" t="str">
        <f t="shared" si="4"/>
        <v>MiddlesexMonroe TwpN. K-12|K-12,3500+</v>
      </c>
      <c r="E284" s="4">
        <v>130495848</v>
      </c>
      <c r="F284" s="11">
        <v>6787</v>
      </c>
      <c r="G284" s="4">
        <v>19226</v>
      </c>
      <c r="H284" s="4">
        <v>137925111</v>
      </c>
      <c r="I284" s="11">
        <v>6835</v>
      </c>
      <c r="J284" s="4">
        <v>20179</v>
      </c>
    </row>
    <row r="285" spans="1:10" ht="96" x14ac:dyDescent="0.2">
      <c r="A285" s="6" t="s">
        <v>292</v>
      </c>
      <c r="B285" s="7" t="s">
        <v>309</v>
      </c>
      <c r="C285" s="8" t="s">
        <v>24</v>
      </c>
      <c r="D285" s="3" t="str">
        <f t="shared" si="4"/>
        <v>MiddlesexNew Brunswick CityN. K-12|K-12,3500+</v>
      </c>
      <c r="E285" s="9">
        <v>236196356</v>
      </c>
      <c r="F285" s="12">
        <v>10398</v>
      </c>
      <c r="G285" s="9">
        <v>22715</v>
      </c>
      <c r="H285" s="9">
        <v>245539057</v>
      </c>
      <c r="I285" s="12">
        <v>10387</v>
      </c>
      <c r="J285" s="9">
        <v>23639</v>
      </c>
    </row>
    <row r="286" spans="1:10" ht="96" x14ac:dyDescent="0.2">
      <c r="A286" s="1" t="s">
        <v>292</v>
      </c>
      <c r="B286" s="2" t="s">
        <v>310</v>
      </c>
      <c r="C286" s="3" t="s">
        <v>24</v>
      </c>
      <c r="D286" s="3" t="str">
        <f t="shared" si="4"/>
        <v>MiddlesexNorth Brunswick TwpN. K-12|K-12,3500+</v>
      </c>
      <c r="E286" s="4">
        <v>113500597</v>
      </c>
      <c r="F286" s="11">
        <v>6102</v>
      </c>
      <c r="G286" s="4">
        <v>18602</v>
      </c>
      <c r="H286" s="4">
        <v>120833634</v>
      </c>
      <c r="I286" s="11">
        <v>6041</v>
      </c>
      <c r="J286" s="4">
        <v>20002</v>
      </c>
    </row>
    <row r="287" spans="1:10" ht="96" x14ac:dyDescent="0.2">
      <c r="A287" s="6" t="s">
        <v>292</v>
      </c>
      <c r="B287" s="7" t="s">
        <v>311</v>
      </c>
      <c r="C287" s="8" t="s">
        <v>24</v>
      </c>
      <c r="D287" s="3" t="str">
        <f t="shared" si="4"/>
        <v>MiddlesexOld Bridge TwpN. K-12|K-12,3500+</v>
      </c>
      <c r="E287" s="9">
        <v>170052139</v>
      </c>
      <c r="F287" s="12">
        <v>8907</v>
      </c>
      <c r="G287" s="9">
        <v>19093</v>
      </c>
      <c r="H287" s="9">
        <v>175436711</v>
      </c>
      <c r="I287" s="12">
        <v>8732</v>
      </c>
      <c r="J287" s="9">
        <v>20092</v>
      </c>
    </row>
    <row r="288" spans="1:10" ht="96" x14ac:dyDescent="0.2">
      <c r="A288" s="1" t="s">
        <v>292</v>
      </c>
      <c r="B288" s="2" t="s">
        <v>312</v>
      </c>
      <c r="C288" s="3" t="s">
        <v>24</v>
      </c>
      <c r="D288" s="3" t="str">
        <f t="shared" si="4"/>
        <v>MiddlesexPerth Amboy CityN. K-12|K-12,3500+</v>
      </c>
      <c r="E288" s="4">
        <v>273723210</v>
      </c>
      <c r="F288" s="11">
        <v>11119</v>
      </c>
      <c r="G288" s="4">
        <v>24618</v>
      </c>
      <c r="H288" s="4">
        <v>266556037</v>
      </c>
      <c r="I288" s="11">
        <v>11400</v>
      </c>
      <c r="J288" s="4">
        <v>23383</v>
      </c>
    </row>
    <row r="289" spans="1:10" ht="80" x14ac:dyDescent="0.2">
      <c r="A289" s="6" t="s">
        <v>292</v>
      </c>
      <c r="B289" s="7" t="s">
        <v>313</v>
      </c>
      <c r="C289" s="8" t="s">
        <v>24</v>
      </c>
      <c r="D289" s="3" t="str">
        <f t="shared" si="4"/>
        <v>MiddlesexPiscataway TwpN. K-12|K-12,3500+</v>
      </c>
      <c r="E289" s="9">
        <v>125911392</v>
      </c>
      <c r="F289" s="12">
        <v>7299</v>
      </c>
      <c r="G289" s="9">
        <v>17251</v>
      </c>
      <c r="H289" s="9">
        <v>133274017</v>
      </c>
      <c r="I289" s="12">
        <v>7180</v>
      </c>
      <c r="J289" s="9">
        <v>18561</v>
      </c>
    </row>
    <row r="290" spans="1:10" ht="80" x14ac:dyDescent="0.2">
      <c r="A290" s="1" t="s">
        <v>292</v>
      </c>
      <c r="B290" s="2" t="s">
        <v>314</v>
      </c>
      <c r="C290" s="3" t="s">
        <v>24</v>
      </c>
      <c r="D290" s="3" t="str">
        <f t="shared" si="4"/>
        <v>MiddlesexSayreville BoroN. K-12|K-12,3500+</v>
      </c>
      <c r="E290" s="4">
        <v>101238163</v>
      </c>
      <c r="F290" s="11">
        <v>6142</v>
      </c>
      <c r="G290" s="4">
        <v>16484</v>
      </c>
      <c r="H290" s="4">
        <v>104180210</v>
      </c>
      <c r="I290" s="11">
        <v>6231</v>
      </c>
      <c r="J290" s="4">
        <v>16721</v>
      </c>
    </row>
    <row r="291" spans="1:10" ht="112" x14ac:dyDescent="0.2">
      <c r="A291" s="6" t="s">
        <v>292</v>
      </c>
      <c r="B291" s="7" t="s">
        <v>315</v>
      </c>
      <c r="C291" s="8" t="s">
        <v>6</v>
      </c>
      <c r="D291" s="3" t="str">
        <f t="shared" si="4"/>
        <v>MiddlesexSouth Amboy CityL. K-12|K-12,0-1800</v>
      </c>
      <c r="E291" s="9">
        <v>20124300</v>
      </c>
      <c r="F291" s="12">
        <v>1093</v>
      </c>
      <c r="G291" s="9">
        <v>18407</v>
      </c>
      <c r="H291" s="9">
        <v>20466711</v>
      </c>
      <c r="I291" s="12">
        <v>1094</v>
      </c>
      <c r="J291" s="9">
        <v>18706</v>
      </c>
    </row>
    <row r="292" spans="1:10" ht="96" x14ac:dyDescent="0.2">
      <c r="A292" s="1" t="s">
        <v>292</v>
      </c>
      <c r="B292" s="2" t="s">
        <v>316</v>
      </c>
      <c r="C292" s="3" t="s">
        <v>24</v>
      </c>
      <c r="D292" s="3" t="str">
        <f t="shared" si="4"/>
        <v>MiddlesexSouth Brunswick TwpN. K-12|K-12,3500+</v>
      </c>
      <c r="E292" s="4">
        <v>159371194</v>
      </c>
      <c r="F292" s="11">
        <v>8831</v>
      </c>
      <c r="G292" s="4">
        <v>18048</v>
      </c>
      <c r="H292" s="4">
        <v>159570131</v>
      </c>
      <c r="I292" s="11">
        <v>8834</v>
      </c>
      <c r="J292" s="4">
        <v>18064</v>
      </c>
    </row>
    <row r="293" spans="1:10" ht="112" x14ac:dyDescent="0.2">
      <c r="A293" s="6" t="s">
        <v>292</v>
      </c>
      <c r="B293" s="7" t="s">
        <v>317</v>
      </c>
      <c r="C293" s="8" t="s">
        <v>14</v>
      </c>
      <c r="D293" s="3" t="str">
        <f t="shared" si="4"/>
        <v>MiddlesexSouth Plainfield BoroM. K-12|K-12,1800-3500</v>
      </c>
      <c r="E293" s="9">
        <v>66572253</v>
      </c>
      <c r="F293" s="12">
        <v>3429</v>
      </c>
      <c r="G293" s="9">
        <v>19415</v>
      </c>
      <c r="H293" s="9">
        <v>69958120</v>
      </c>
      <c r="I293" s="12">
        <v>3408</v>
      </c>
      <c r="J293" s="9">
        <v>20529</v>
      </c>
    </row>
    <row r="294" spans="1:10" ht="112" x14ac:dyDescent="0.2">
      <c r="A294" s="1" t="s">
        <v>292</v>
      </c>
      <c r="B294" s="2" t="s">
        <v>318</v>
      </c>
      <c r="C294" s="3" t="s">
        <v>14</v>
      </c>
      <c r="D294" s="3" t="str">
        <f t="shared" si="4"/>
        <v>MiddlesexSouth River BoroM. K-12|K-12,1800-3500</v>
      </c>
      <c r="E294" s="4">
        <v>37180715</v>
      </c>
      <c r="F294" s="11">
        <v>2226</v>
      </c>
      <c r="G294" s="4">
        <v>16706</v>
      </c>
      <c r="H294" s="4">
        <v>37992274</v>
      </c>
      <c r="I294" s="11">
        <v>2220</v>
      </c>
      <c r="J294" s="4">
        <v>17115</v>
      </c>
    </row>
    <row r="295" spans="1:10" ht="96" x14ac:dyDescent="0.2">
      <c r="A295" s="6" t="s">
        <v>292</v>
      </c>
      <c r="B295" s="7" t="s">
        <v>319</v>
      </c>
      <c r="C295" s="8" t="s">
        <v>6</v>
      </c>
      <c r="D295" s="3" t="str">
        <f t="shared" si="4"/>
        <v>MiddlesexSpotswoodL. K-12|K-12,0-1800</v>
      </c>
      <c r="E295" s="9">
        <v>29841885</v>
      </c>
      <c r="F295" s="12">
        <v>1766</v>
      </c>
      <c r="G295" s="9">
        <v>16898</v>
      </c>
      <c r="H295" s="9">
        <v>31028458</v>
      </c>
      <c r="I295" s="12">
        <v>1719</v>
      </c>
      <c r="J295" s="9">
        <v>18055</v>
      </c>
    </row>
    <row r="296" spans="1:10" ht="96" x14ac:dyDescent="0.2">
      <c r="A296" s="1" t="s">
        <v>292</v>
      </c>
      <c r="B296" s="2" t="s">
        <v>320</v>
      </c>
      <c r="C296" s="3" t="s">
        <v>24</v>
      </c>
      <c r="D296" s="3" t="str">
        <f t="shared" si="4"/>
        <v>MiddlesexWoodbridge TwpN. K-12|K-12,3500+</v>
      </c>
      <c r="E296" s="4">
        <v>243896588</v>
      </c>
      <c r="F296" s="11">
        <v>13901</v>
      </c>
      <c r="G296" s="4">
        <v>17546</v>
      </c>
      <c r="H296" s="4">
        <v>253878264</v>
      </c>
      <c r="I296" s="11">
        <v>13819</v>
      </c>
      <c r="J296" s="4">
        <v>18372</v>
      </c>
    </row>
    <row r="297" spans="1:10" ht="128" x14ac:dyDescent="0.2">
      <c r="A297" s="6" t="s">
        <v>321</v>
      </c>
      <c r="B297" s="7" t="s">
        <v>322</v>
      </c>
      <c r="C297" s="8" t="s">
        <v>27</v>
      </c>
      <c r="D297" s="3" t="str">
        <f t="shared" si="4"/>
        <v>MercerAchievers Early College Prep Charter SchO. Charter</v>
      </c>
      <c r="E297" s="10" t="s">
        <v>135</v>
      </c>
      <c r="F297" s="10" t="s">
        <v>135</v>
      </c>
      <c r="G297" s="10" t="s">
        <v>135</v>
      </c>
      <c r="H297" s="10" t="s">
        <v>135</v>
      </c>
      <c r="I297" s="10" t="s">
        <v>135</v>
      </c>
      <c r="J297" s="10" t="s">
        <v>135</v>
      </c>
    </row>
    <row r="298" spans="1:10" ht="80" x14ac:dyDescent="0.2">
      <c r="A298" s="1" t="s">
        <v>321</v>
      </c>
      <c r="B298" s="2" t="s">
        <v>323</v>
      </c>
      <c r="C298" s="3" t="s">
        <v>24</v>
      </c>
      <c r="D298" s="3" t="str">
        <f t="shared" si="4"/>
        <v>MercerEast Windsor RegionalN. K-12|K-12,3500+</v>
      </c>
      <c r="E298" s="4">
        <v>102117485</v>
      </c>
      <c r="F298" s="11">
        <v>5257</v>
      </c>
      <c r="G298" s="4">
        <v>19424</v>
      </c>
      <c r="H298" s="4">
        <v>105791731</v>
      </c>
      <c r="I298" s="11">
        <v>5176</v>
      </c>
      <c r="J298" s="4">
        <v>20440</v>
      </c>
    </row>
    <row r="299" spans="1:10" ht="96" x14ac:dyDescent="0.2">
      <c r="A299" s="6" t="s">
        <v>321</v>
      </c>
      <c r="B299" s="7" t="s">
        <v>324</v>
      </c>
      <c r="C299" s="8" t="s">
        <v>14</v>
      </c>
      <c r="D299" s="3" t="str">
        <f t="shared" si="4"/>
        <v>MercerEwing TwpM. K-12|K-12,1800-3500</v>
      </c>
      <c r="E299" s="9">
        <v>82334820</v>
      </c>
      <c r="F299" s="12">
        <v>3586</v>
      </c>
      <c r="G299" s="9">
        <v>22963</v>
      </c>
      <c r="H299" s="9">
        <v>81178632</v>
      </c>
      <c r="I299" s="12">
        <v>3575</v>
      </c>
      <c r="J299" s="9">
        <v>22709</v>
      </c>
    </row>
    <row r="300" spans="1:10" ht="80" x14ac:dyDescent="0.2">
      <c r="A300" s="1" t="s">
        <v>321</v>
      </c>
      <c r="B300" s="2" t="s">
        <v>325</v>
      </c>
      <c r="C300" s="3" t="s">
        <v>27</v>
      </c>
      <c r="D300" s="3" t="str">
        <f t="shared" si="4"/>
        <v>MercerFoundation Academy CsO. Charter</v>
      </c>
      <c r="E300" s="4">
        <v>16487378</v>
      </c>
      <c r="F300" s="11">
        <v>1002</v>
      </c>
      <c r="G300" s="4">
        <v>16461</v>
      </c>
      <c r="H300" s="4">
        <v>15946373</v>
      </c>
      <c r="I300" s="11">
        <v>1016</v>
      </c>
      <c r="J300" s="4">
        <v>15692</v>
      </c>
    </row>
    <row r="301" spans="1:10" ht="80" x14ac:dyDescent="0.2">
      <c r="A301" s="6" t="s">
        <v>321</v>
      </c>
      <c r="B301" s="7" t="s">
        <v>326</v>
      </c>
      <c r="C301" s="8" t="s">
        <v>24</v>
      </c>
      <c r="D301" s="3" t="str">
        <f t="shared" si="4"/>
        <v>MercerHamilton TwpN. K-12|K-12,3500+</v>
      </c>
      <c r="E301" s="9">
        <v>225349625</v>
      </c>
      <c r="F301" s="12">
        <v>11778</v>
      </c>
      <c r="G301" s="9">
        <v>19133</v>
      </c>
      <c r="H301" s="9">
        <v>235702505</v>
      </c>
      <c r="I301" s="12">
        <v>11591</v>
      </c>
      <c r="J301" s="9">
        <v>20336</v>
      </c>
    </row>
    <row r="302" spans="1:10" ht="112" x14ac:dyDescent="0.2">
      <c r="A302" s="1" t="s">
        <v>321</v>
      </c>
      <c r="B302" s="2" t="s">
        <v>327</v>
      </c>
      <c r="C302" s="3" t="s">
        <v>14</v>
      </c>
      <c r="D302" s="3" t="str">
        <f t="shared" si="4"/>
        <v>MercerHopewell Valley RegionalM. K-12|K-12,1800-3500</v>
      </c>
      <c r="E302" s="4">
        <v>87860736</v>
      </c>
      <c r="F302" s="11">
        <v>3635</v>
      </c>
      <c r="G302" s="4">
        <v>24168</v>
      </c>
      <c r="H302" s="4">
        <v>94119170</v>
      </c>
      <c r="I302" s="11">
        <v>3551</v>
      </c>
      <c r="J302" s="4">
        <v>26506</v>
      </c>
    </row>
    <row r="303" spans="1:10" ht="80" x14ac:dyDescent="0.2">
      <c r="A303" s="6" t="s">
        <v>321</v>
      </c>
      <c r="B303" s="7" t="s">
        <v>328</v>
      </c>
      <c r="C303" s="8" t="s">
        <v>27</v>
      </c>
      <c r="D303" s="3" t="str">
        <f t="shared" si="4"/>
        <v>MercerInternational Charter SchoolO. Charter</v>
      </c>
      <c r="E303" s="9">
        <v>1532590</v>
      </c>
      <c r="F303" s="10">
        <v>89</v>
      </c>
      <c r="G303" s="9">
        <v>17162</v>
      </c>
      <c r="H303" s="9">
        <v>1604086</v>
      </c>
      <c r="I303" s="10">
        <v>89</v>
      </c>
      <c r="J303" s="9">
        <v>17943</v>
      </c>
    </row>
    <row r="304" spans="1:10" ht="80" x14ac:dyDescent="0.2">
      <c r="A304" s="1" t="s">
        <v>321</v>
      </c>
      <c r="B304" s="2" t="s">
        <v>329</v>
      </c>
      <c r="C304" s="3" t="s">
        <v>24</v>
      </c>
      <c r="D304" s="3" t="str">
        <f t="shared" si="4"/>
        <v>MercerLawrence TwpN. K-12|K-12,3500+</v>
      </c>
      <c r="E304" s="4">
        <v>88172191</v>
      </c>
      <c r="F304" s="11">
        <v>3951</v>
      </c>
      <c r="G304" s="4">
        <v>22318</v>
      </c>
      <c r="H304" s="4">
        <v>87037048</v>
      </c>
      <c r="I304" s="11">
        <v>3896</v>
      </c>
      <c r="J304" s="4">
        <v>22343</v>
      </c>
    </row>
    <row r="305" spans="1:10" ht="80" x14ac:dyDescent="0.2">
      <c r="A305" s="6" t="s">
        <v>321</v>
      </c>
      <c r="B305" s="7" t="s">
        <v>330</v>
      </c>
      <c r="C305" s="8" t="s">
        <v>29</v>
      </c>
      <c r="D305" s="3" t="str">
        <f t="shared" si="4"/>
        <v>MercerMercer Co Special ServiceP. CSSD</v>
      </c>
      <c r="E305" s="9">
        <v>43725401</v>
      </c>
      <c r="F305" s="10">
        <v>576</v>
      </c>
      <c r="G305" s="9">
        <v>75901</v>
      </c>
      <c r="H305" s="9">
        <v>44020199</v>
      </c>
      <c r="I305" s="10">
        <v>563</v>
      </c>
      <c r="J305" s="9">
        <v>78213</v>
      </c>
    </row>
    <row r="306" spans="1:10" ht="112" x14ac:dyDescent="0.2">
      <c r="A306" s="1" t="s">
        <v>321</v>
      </c>
      <c r="B306" s="2" t="s">
        <v>331</v>
      </c>
      <c r="C306" s="3" t="s">
        <v>31</v>
      </c>
      <c r="D306" s="3" t="str">
        <f t="shared" si="4"/>
        <v>MercerMercer County VocationalQ. County Voc</v>
      </c>
      <c r="E306" s="4">
        <v>13225437</v>
      </c>
      <c r="F306" s="5">
        <v>527</v>
      </c>
      <c r="G306" s="4">
        <v>25103</v>
      </c>
      <c r="H306" s="4">
        <v>14403002</v>
      </c>
      <c r="I306" s="5">
        <v>492</v>
      </c>
      <c r="J306" s="4">
        <v>29297</v>
      </c>
    </row>
    <row r="307" spans="1:10" ht="64" x14ac:dyDescent="0.2">
      <c r="A307" s="6" t="s">
        <v>321</v>
      </c>
      <c r="B307" s="7" t="s">
        <v>332</v>
      </c>
      <c r="C307" s="8" t="s">
        <v>27</v>
      </c>
      <c r="D307" s="3" t="str">
        <f t="shared" si="4"/>
        <v>MercerPace Cs Of HamiltonO. Charter</v>
      </c>
      <c r="E307" s="9">
        <v>4081542</v>
      </c>
      <c r="F307" s="10">
        <v>250</v>
      </c>
      <c r="G307" s="9">
        <v>16352</v>
      </c>
      <c r="H307" s="9">
        <v>4479696</v>
      </c>
      <c r="I307" s="10">
        <v>295</v>
      </c>
      <c r="J307" s="9">
        <v>15201</v>
      </c>
    </row>
    <row r="308" spans="1:10" ht="96" x14ac:dyDescent="0.2">
      <c r="A308" s="1" t="s">
        <v>321</v>
      </c>
      <c r="B308" s="2" t="s">
        <v>333</v>
      </c>
      <c r="C308" s="3" t="s">
        <v>27</v>
      </c>
      <c r="D308" s="3" t="str">
        <f t="shared" si="4"/>
        <v>MercerPaul Robeson HumanitiesO. Charter</v>
      </c>
      <c r="E308" s="4">
        <v>6339236</v>
      </c>
      <c r="F308" s="5">
        <v>375</v>
      </c>
      <c r="G308" s="4">
        <v>16905</v>
      </c>
      <c r="H308" s="4">
        <v>6539832</v>
      </c>
      <c r="I308" s="5">
        <v>375</v>
      </c>
      <c r="J308" s="4">
        <v>17454</v>
      </c>
    </row>
    <row r="309" spans="1:10" ht="64" x14ac:dyDescent="0.2">
      <c r="A309" s="6" t="s">
        <v>321</v>
      </c>
      <c r="B309" s="7" t="s">
        <v>334</v>
      </c>
      <c r="C309" s="8" t="s">
        <v>24</v>
      </c>
      <c r="D309" s="3" t="str">
        <f t="shared" si="4"/>
        <v>MercerPrincetonN. K-12|K-12,3500+</v>
      </c>
      <c r="E309" s="9">
        <v>94715589</v>
      </c>
      <c r="F309" s="12">
        <v>3759</v>
      </c>
      <c r="G309" s="9">
        <v>25194</v>
      </c>
      <c r="H309" s="9">
        <v>101625155</v>
      </c>
      <c r="I309" s="12">
        <v>3783</v>
      </c>
      <c r="J309" s="9">
        <v>26863</v>
      </c>
    </row>
    <row r="310" spans="1:10" ht="64" x14ac:dyDescent="0.2">
      <c r="A310" s="1" t="s">
        <v>321</v>
      </c>
      <c r="B310" s="2" t="s">
        <v>335</v>
      </c>
      <c r="C310" s="3" t="s">
        <v>27</v>
      </c>
      <c r="D310" s="3" t="str">
        <f t="shared" si="4"/>
        <v>MercerPrinceton CsO. Charter</v>
      </c>
      <c r="E310" s="4">
        <v>6313986</v>
      </c>
      <c r="F310" s="5">
        <v>348</v>
      </c>
      <c r="G310" s="4">
        <v>18165</v>
      </c>
      <c r="H310" s="4">
        <v>7335735</v>
      </c>
      <c r="I310" s="5">
        <v>399</v>
      </c>
      <c r="J310" s="4">
        <v>18385</v>
      </c>
    </row>
    <row r="311" spans="1:10" ht="96" x14ac:dyDescent="0.2">
      <c r="A311" s="6" t="s">
        <v>321</v>
      </c>
      <c r="B311" s="7" t="s">
        <v>336</v>
      </c>
      <c r="C311" s="8" t="s">
        <v>14</v>
      </c>
      <c r="D311" s="3" t="str">
        <f t="shared" si="4"/>
        <v>MercerRobbinsville TwpM. K-12|K-12,1800-3500</v>
      </c>
      <c r="E311" s="9">
        <v>51340474</v>
      </c>
      <c r="F311" s="12">
        <v>3086</v>
      </c>
      <c r="G311" s="9">
        <v>16636</v>
      </c>
      <c r="H311" s="9">
        <v>52177741</v>
      </c>
      <c r="I311" s="12">
        <v>3173</v>
      </c>
      <c r="J311" s="9">
        <v>16445</v>
      </c>
    </row>
    <row r="312" spans="1:10" ht="80" x14ac:dyDescent="0.2">
      <c r="A312" s="1" t="s">
        <v>321</v>
      </c>
      <c r="B312" s="2" t="s">
        <v>337</v>
      </c>
      <c r="C312" s="3" t="s">
        <v>24</v>
      </c>
      <c r="D312" s="3" t="str">
        <f t="shared" si="4"/>
        <v>MercerTrenton CityN. K-12|K-12,3500+</v>
      </c>
      <c r="E312" s="4">
        <v>306116055</v>
      </c>
      <c r="F312" s="11">
        <v>13623</v>
      </c>
      <c r="G312" s="4">
        <v>22471</v>
      </c>
      <c r="H312" s="4">
        <v>322196755</v>
      </c>
      <c r="I312" s="11">
        <v>14003</v>
      </c>
      <c r="J312" s="4">
        <v>23009</v>
      </c>
    </row>
    <row r="313" spans="1:10" ht="96" x14ac:dyDescent="0.2">
      <c r="A313" s="6" t="s">
        <v>321</v>
      </c>
      <c r="B313" s="7" t="s">
        <v>338</v>
      </c>
      <c r="C313" s="8" t="s">
        <v>27</v>
      </c>
      <c r="D313" s="3" t="str">
        <f t="shared" si="4"/>
        <v>MercerTrenton Stem-To-Civics CsO. Charter</v>
      </c>
      <c r="E313" s="9">
        <v>5199597</v>
      </c>
      <c r="F313" s="10">
        <v>295</v>
      </c>
      <c r="G313" s="9">
        <v>17632</v>
      </c>
      <c r="H313" s="9">
        <v>6984409</v>
      </c>
      <c r="I313" s="10">
        <v>395</v>
      </c>
      <c r="J313" s="9">
        <v>17664</v>
      </c>
    </row>
    <row r="314" spans="1:10" ht="48" x14ac:dyDescent="0.2">
      <c r="A314" s="1" t="s">
        <v>321</v>
      </c>
      <c r="B314" s="2" t="s">
        <v>339</v>
      </c>
      <c r="C314" s="3" t="s">
        <v>27</v>
      </c>
      <c r="D314" s="3" t="str">
        <f t="shared" si="4"/>
        <v>MercerVillage CsO. Charter</v>
      </c>
      <c r="E314" s="4">
        <v>5971975</v>
      </c>
      <c r="F314" s="5">
        <v>357</v>
      </c>
      <c r="G314" s="4">
        <v>16742</v>
      </c>
      <c r="H314" s="4">
        <v>5955720</v>
      </c>
      <c r="I314" s="5">
        <v>357</v>
      </c>
      <c r="J314" s="4">
        <v>16673</v>
      </c>
    </row>
    <row r="315" spans="1:10" ht="96" x14ac:dyDescent="0.2">
      <c r="A315" s="6" t="s">
        <v>321</v>
      </c>
      <c r="B315" s="7" t="s">
        <v>340</v>
      </c>
      <c r="C315" s="8" t="s">
        <v>24</v>
      </c>
      <c r="D315" s="3" t="str">
        <f t="shared" si="4"/>
        <v>MercerW Windsor-Plainsboro RegN. K-12|K-12,3500+</v>
      </c>
      <c r="E315" s="9">
        <v>183216339</v>
      </c>
      <c r="F315" s="12">
        <v>9788</v>
      </c>
      <c r="G315" s="9">
        <v>18718</v>
      </c>
      <c r="H315" s="9">
        <v>191069004</v>
      </c>
      <c r="I315" s="12">
        <v>9798</v>
      </c>
      <c r="J315" s="9">
        <v>19502</v>
      </c>
    </row>
    <row r="316" spans="1:10" ht="96" x14ac:dyDescent="0.2">
      <c r="A316" s="1" t="s">
        <v>341</v>
      </c>
      <c r="B316" s="2" t="s">
        <v>342</v>
      </c>
      <c r="C316" s="3" t="s">
        <v>68</v>
      </c>
      <c r="D316" s="3" t="str">
        <f t="shared" si="4"/>
        <v>HunterdonAlexandria TwpD. K-8|K-8,401-750</v>
      </c>
      <c r="E316" s="4">
        <v>11622347</v>
      </c>
      <c r="F316" s="5">
        <v>486</v>
      </c>
      <c r="G316" s="4">
        <v>23901</v>
      </c>
      <c r="H316" s="4">
        <v>11918721</v>
      </c>
      <c r="I316" s="5">
        <v>494</v>
      </c>
      <c r="J316" s="4">
        <v>24120</v>
      </c>
    </row>
    <row r="317" spans="1:10" ht="80" x14ac:dyDescent="0.2">
      <c r="A317" s="6" t="s">
        <v>341</v>
      </c>
      <c r="B317" s="7" t="s">
        <v>343</v>
      </c>
      <c r="C317" s="8" t="s">
        <v>73</v>
      </c>
      <c r="D317" s="3" t="str">
        <f t="shared" si="4"/>
        <v>HunterdonBethlehem TwpC. K-8|K-8,0-400</v>
      </c>
      <c r="E317" s="9">
        <v>10162116</v>
      </c>
      <c r="F317" s="10">
        <v>371</v>
      </c>
      <c r="G317" s="9">
        <v>27415</v>
      </c>
      <c r="H317" s="9">
        <v>10674684</v>
      </c>
      <c r="I317" s="10">
        <v>372</v>
      </c>
      <c r="J317" s="9">
        <v>28696</v>
      </c>
    </row>
    <row r="318" spans="1:10" ht="80" x14ac:dyDescent="0.2">
      <c r="A318" s="1" t="s">
        <v>341</v>
      </c>
      <c r="B318" s="2" t="s">
        <v>344</v>
      </c>
      <c r="C318" s="3" t="s">
        <v>4</v>
      </c>
      <c r="D318" s="3" t="str">
        <f t="shared" si="4"/>
        <v>HunterdonBloomsbury BoroI. K-12|K-8,0-400</v>
      </c>
      <c r="E318" s="4">
        <v>3429668</v>
      </c>
      <c r="F318" s="5">
        <v>168</v>
      </c>
      <c r="G318" s="4">
        <v>20418</v>
      </c>
      <c r="H318" s="4">
        <v>3415022</v>
      </c>
      <c r="I318" s="5">
        <v>133</v>
      </c>
      <c r="J318" s="4">
        <v>25601</v>
      </c>
    </row>
    <row r="319" spans="1:10" ht="80" x14ac:dyDescent="0.2">
      <c r="A319" s="6" t="s">
        <v>341</v>
      </c>
      <c r="B319" s="7" t="s">
        <v>345</v>
      </c>
      <c r="C319" s="8" t="s">
        <v>73</v>
      </c>
      <c r="D319" s="3" t="str">
        <f t="shared" si="4"/>
        <v>HunterdonCalifon BoroC. K-8|K-8,0-400</v>
      </c>
      <c r="E319" s="9">
        <v>3003535</v>
      </c>
      <c r="F319" s="10">
        <v>95</v>
      </c>
      <c r="G319" s="9">
        <v>31485</v>
      </c>
      <c r="H319" s="9">
        <v>3074918</v>
      </c>
      <c r="I319" s="10">
        <v>89</v>
      </c>
      <c r="J319" s="9">
        <v>34599</v>
      </c>
    </row>
    <row r="320" spans="1:10" ht="80" x14ac:dyDescent="0.2">
      <c r="A320" s="1" t="s">
        <v>341</v>
      </c>
      <c r="B320" s="2" t="s">
        <v>346</v>
      </c>
      <c r="C320" s="3" t="s">
        <v>73</v>
      </c>
      <c r="D320" s="3" t="str">
        <f t="shared" si="4"/>
        <v>HunterdonClinton TownC. K-8|K-8,0-400</v>
      </c>
      <c r="E320" s="4">
        <v>9667995</v>
      </c>
      <c r="F320" s="5">
        <v>443</v>
      </c>
      <c r="G320" s="4">
        <v>21811</v>
      </c>
      <c r="H320" s="4">
        <v>10622736</v>
      </c>
      <c r="I320" s="5">
        <v>446</v>
      </c>
      <c r="J320" s="4">
        <v>23819</v>
      </c>
    </row>
    <row r="321" spans="1:10" ht="80" x14ac:dyDescent="0.2">
      <c r="A321" s="6" t="s">
        <v>341</v>
      </c>
      <c r="B321" s="7" t="s">
        <v>347</v>
      </c>
      <c r="C321" s="8" t="s">
        <v>66</v>
      </c>
      <c r="D321" s="3" t="str">
        <f t="shared" si="4"/>
        <v>HunterdonClinton TwpE. K-8|K-8,751+</v>
      </c>
      <c r="E321" s="9">
        <v>34980809</v>
      </c>
      <c r="F321" s="12">
        <v>1345</v>
      </c>
      <c r="G321" s="9">
        <v>26017</v>
      </c>
      <c r="H321" s="9">
        <v>32909178</v>
      </c>
      <c r="I321" s="12">
        <v>1230</v>
      </c>
      <c r="J321" s="9">
        <v>26765</v>
      </c>
    </row>
    <row r="322" spans="1:10" ht="80" x14ac:dyDescent="0.2">
      <c r="A322" s="1" t="s">
        <v>341</v>
      </c>
      <c r="B322" s="2" t="s">
        <v>348</v>
      </c>
      <c r="C322" s="3" t="s">
        <v>73</v>
      </c>
      <c r="D322" s="3" t="str">
        <f t="shared" si="4"/>
        <v>HunterdonDelaware TwpC. K-8|K-8,0-400</v>
      </c>
      <c r="E322" s="4">
        <v>9932698</v>
      </c>
      <c r="F322" s="5">
        <v>388</v>
      </c>
      <c r="G322" s="4">
        <v>25585</v>
      </c>
      <c r="H322" s="4">
        <v>10379643</v>
      </c>
      <c r="I322" s="5">
        <v>392</v>
      </c>
      <c r="J322" s="4">
        <v>26477</v>
      </c>
    </row>
    <row r="323" spans="1:10" ht="96" x14ac:dyDescent="0.2">
      <c r="A323" s="6" t="s">
        <v>341</v>
      </c>
      <c r="B323" s="7" t="s">
        <v>349</v>
      </c>
      <c r="C323" s="8" t="s">
        <v>77</v>
      </c>
      <c r="D323" s="3" t="str">
        <f t="shared" ref="D323:D386" si="5">A323&amp;B323&amp;C323</f>
        <v>HunterdonDelaware Valley RegionalG. G9-12|7-12,9-12</v>
      </c>
      <c r="E323" s="9">
        <v>21982904</v>
      </c>
      <c r="F323" s="10">
        <v>840</v>
      </c>
      <c r="G323" s="9">
        <v>26164</v>
      </c>
      <c r="H323" s="9">
        <v>21516314</v>
      </c>
      <c r="I323" s="10">
        <v>703</v>
      </c>
      <c r="J323" s="9">
        <v>30595</v>
      </c>
    </row>
    <row r="324" spans="1:10" ht="96" x14ac:dyDescent="0.2">
      <c r="A324" s="1" t="s">
        <v>341</v>
      </c>
      <c r="B324" s="2" t="s">
        <v>350</v>
      </c>
      <c r="C324" s="3" t="s">
        <v>73</v>
      </c>
      <c r="D324" s="3" t="str">
        <f t="shared" si="5"/>
        <v>HunterdonEast Amwell TwpC. K-8|K-8,0-400</v>
      </c>
      <c r="E324" s="4">
        <v>10021127</v>
      </c>
      <c r="F324" s="5">
        <v>357</v>
      </c>
      <c r="G324" s="4">
        <v>28109</v>
      </c>
      <c r="H324" s="4">
        <v>8927339</v>
      </c>
      <c r="I324" s="5">
        <v>352</v>
      </c>
      <c r="J324" s="4">
        <v>25369</v>
      </c>
    </row>
    <row r="325" spans="1:10" ht="112" x14ac:dyDescent="0.2">
      <c r="A325" s="6" t="s">
        <v>341</v>
      </c>
      <c r="B325" s="7" t="s">
        <v>351</v>
      </c>
      <c r="C325" s="8" t="s">
        <v>66</v>
      </c>
      <c r="D325" s="3" t="str">
        <f t="shared" si="5"/>
        <v>HunterdonFlemington-Raritan RegE. K-8|K-8,751+</v>
      </c>
      <c r="E325" s="9">
        <v>69493554</v>
      </c>
      <c r="F325" s="12">
        <v>3105</v>
      </c>
      <c r="G325" s="9">
        <v>22384</v>
      </c>
      <c r="H325" s="9">
        <v>72452767</v>
      </c>
      <c r="I325" s="12">
        <v>3073</v>
      </c>
      <c r="J325" s="9">
        <v>23579</v>
      </c>
    </row>
    <row r="326" spans="1:10" ht="80" x14ac:dyDescent="0.2">
      <c r="A326" s="1" t="s">
        <v>341</v>
      </c>
      <c r="B326" s="2" t="s">
        <v>9</v>
      </c>
      <c r="C326" s="3" t="s">
        <v>73</v>
      </c>
      <c r="D326" s="3" t="str">
        <f t="shared" si="5"/>
        <v>HunterdonFranklin TwpC. K-8|K-8,0-400</v>
      </c>
      <c r="E326" s="4">
        <v>7752145</v>
      </c>
      <c r="F326" s="5">
        <v>290</v>
      </c>
      <c r="G326" s="4">
        <v>26738</v>
      </c>
      <c r="H326" s="4">
        <v>7485835</v>
      </c>
      <c r="I326" s="5">
        <v>291</v>
      </c>
      <c r="J326" s="4">
        <v>25746</v>
      </c>
    </row>
    <row r="327" spans="1:10" ht="96" x14ac:dyDescent="0.2">
      <c r="A327" s="6" t="s">
        <v>341</v>
      </c>
      <c r="B327" s="7" t="s">
        <v>352</v>
      </c>
      <c r="C327" s="8" t="s">
        <v>73</v>
      </c>
      <c r="D327" s="3" t="str">
        <f t="shared" si="5"/>
        <v>HunterdonFrenchtown BoroC. K-8|K-8,0-400</v>
      </c>
      <c r="E327" s="9">
        <v>3568573</v>
      </c>
      <c r="F327" s="10">
        <v>127</v>
      </c>
      <c r="G327" s="9">
        <v>28008</v>
      </c>
      <c r="H327" s="9">
        <v>3562129</v>
      </c>
      <c r="I327" s="10">
        <v>125</v>
      </c>
      <c r="J327" s="9">
        <v>28505</v>
      </c>
    </row>
    <row r="328" spans="1:10" ht="80" x14ac:dyDescent="0.2">
      <c r="A328" s="1" t="s">
        <v>341</v>
      </c>
      <c r="B328" s="2" t="s">
        <v>353</v>
      </c>
      <c r="C328" s="3" t="s">
        <v>73</v>
      </c>
      <c r="D328" s="3" t="str">
        <f t="shared" si="5"/>
        <v>HunterdonHampton BoroC. K-8|K-8,0-400</v>
      </c>
      <c r="E328" s="4">
        <v>3483028</v>
      </c>
      <c r="F328" s="5">
        <v>130</v>
      </c>
      <c r="G328" s="4">
        <v>26822</v>
      </c>
      <c r="H328" s="4">
        <v>3765142</v>
      </c>
      <c r="I328" s="5">
        <v>138</v>
      </c>
      <c r="J328" s="4">
        <v>27299</v>
      </c>
    </row>
    <row r="329" spans="1:10" ht="96" x14ac:dyDescent="0.2">
      <c r="A329" s="6" t="s">
        <v>341</v>
      </c>
      <c r="B329" s="7" t="s">
        <v>354</v>
      </c>
      <c r="C329" s="8" t="s">
        <v>73</v>
      </c>
      <c r="D329" s="3" t="str">
        <f t="shared" si="5"/>
        <v>HunterdonHigh Bridge BoroC. K-8|K-8,0-400</v>
      </c>
      <c r="E329" s="9">
        <v>9332042</v>
      </c>
      <c r="F329" s="10">
        <v>395</v>
      </c>
      <c r="G329" s="9">
        <v>23606</v>
      </c>
      <c r="H329" s="9">
        <v>9424735</v>
      </c>
      <c r="I329" s="10">
        <v>370</v>
      </c>
      <c r="J329" s="9">
        <v>25465</v>
      </c>
    </row>
    <row r="330" spans="1:10" ht="96" x14ac:dyDescent="0.2">
      <c r="A330" s="1" t="s">
        <v>341</v>
      </c>
      <c r="B330" s="2" t="s">
        <v>355</v>
      </c>
      <c r="C330" s="3" t="s">
        <v>68</v>
      </c>
      <c r="D330" s="3" t="str">
        <f t="shared" si="5"/>
        <v>HunterdonHolland TwpD. K-8|K-8,401-750</v>
      </c>
      <c r="E330" s="4">
        <v>11864851</v>
      </c>
      <c r="F330" s="5">
        <v>549</v>
      </c>
      <c r="G330" s="4">
        <v>21603</v>
      </c>
      <c r="H330" s="4">
        <v>12353783</v>
      </c>
      <c r="I330" s="5">
        <v>565</v>
      </c>
      <c r="J330" s="4">
        <v>21873</v>
      </c>
    </row>
    <row r="331" spans="1:10" ht="112" x14ac:dyDescent="0.2">
      <c r="A331" s="6" t="s">
        <v>341</v>
      </c>
      <c r="B331" s="7" t="s">
        <v>356</v>
      </c>
      <c r="C331" s="8" t="s">
        <v>77</v>
      </c>
      <c r="D331" s="3" t="str">
        <f t="shared" si="5"/>
        <v>HunterdonHunterdon Central RegG. G9-12|7-12,9-12</v>
      </c>
      <c r="E331" s="9">
        <v>68686133</v>
      </c>
      <c r="F331" s="12">
        <v>3030</v>
      </c>
      <c r="G331" s="9">
        <v>22666</v>
      </c>
      <c r="H331" s="9">
        <v>71003154</v>
      </c>
      <c r="I331" s="12">
        <v>2889</v>
      </c>
      <c r="J331" s="9">
        <v>24576</v>
      </c>
    </row>
    <row r="332" spans="1:10" ht="112" x14ac:dyDescent="0.2">
      <c r="A332" s="1" t="s">
        <v>341</v>
      </c>
      <c r="B332" s="2" t="s">
        <v>357</v>
      </c>
      <c r="C332" s="3" t="s">
        <v>31</v>
      </c>
      <c r="D332" s="3" t="str">
        <f t="shared" si="5"/>
        <v>HunterdonHunterdon Co VocationalQ. County Voc</v>
      </c>
      <c r="E332" s="4">
        <v>6138345</v>
      </c>
      <c r="F332" s="5">
        <v>326</v>
      </c>
      <c r="G332" s="4">
        <v>18848</v>
      </c>
      <c r="H332" s="4">
        <v>7674122</v>
      </c>
      <c r="I332" s="5">
        <v>358</v>
      </c>
      <c r="J332" s="4">
        <v>21448</v>
      </c>
    </row>
    <row r="333" spans="1:10" ht="80" x14ac:dyDescent="0.2">
      <c r="A333" s="6" t="s">
        <v>341</v>
      </c>
      <c r="B333" s="7" t="s">
        <v>358</v>
      </c>
      <c r="C333" s="8" t="s">
        <v>73</v>
      </c>
      <c r="D333" s="3" t="str">
        <f t="shared" si="5"/>
        <v>HunterdonKingwood TwpC. K-8|K-8,0-400</v>
      </c>
      <c r="E333" s="9">
        <v>8053558</v>
      </c>
      <c r="F333" s="10">
        <v>345</v>
      </c>
      <c r="G333" s="9">
        <v>23378</v>
      </c>
      <c r="H333" s="9">
        <v>8070975</v>
      </c>
      <c r="I333" s="10">
        <v>337</v>
      </c>
      <c r="J333" s="9">
        <v>23972</v>
      </c>
    </row>
    <row r="334" spans="1:10" ht="64" x14ac:dyDescent="0.2">
      <c r="A334" s="1" t="s">
        <v>341</v>
      </c>
      <c r="B334" s="2" t="s">
        <v>359</v>
      </c>
      <c r="C334" s="3" t="s">
        <v>360</v>
      </c>
      <c r="D334" s="3" t="str">
        <f t="shared" si="5"/>
        <v>HunterdonLebanon BoroB. K-8|K-6</v>
      </c>
      <c r="E334" s="4">
        <v>2982936</v>
      </c>
      <c r="F334" s="5">
        <v>136</v>
      </c>
      <c r="G334" s="4">
        <v>21973</v>
      </c>
      <c r="H334" s="4">
        <v>3341399</v>
      </c>
      <c r="I334" s="5">
        <v>141</v>
      </c>
      <c r="J334" s="4">
        <v>23731</v>
      </c>
    </row>
    <row r="335" spans="1:10" ht="96" x14ac:dyDescent="0.2">
      <c r="A335" s="6" t="s">
        <v>341</v>
      </c>
      <c r="B335" s="7" t="s">
        <v>361</v>
      </c>
      <c r="C335" s="8" t="s">
        <v>68</v>
      </c>
      <c r="D335" s="3" t="str">
        <f t="shared" si="5"/>
        <v>HunterdonLebanon TwpD. K-8|K-8,401-750</v>
      </c>
      <c r="E335" s="9">
        <v>13863907</v>
      </c>
      <c r="F335" s="10">
        <v>629</v>
      </c>
      <c r="G335" s="9">
        <v>22052</v>
      </c>
      <c r="H335" s="9">
        <v>14505243</v>
      </c>
      <c r="I335" s="10">
        <v>591</v>
      </c>
      <c r="J335" s="9">
        <v>24564</v>
      </c>
    </row>
    <row r="336" spans="1:10" ht="80" x14ac:dyDescent="0.2">
      <c r="A336" s="1" t="s">
        <v>341</v>
      </c>
      <c r="B336" s="2" t="s">
        <v>362</v>
      </c>
      <c r="C336" s="3" t="s">
        <v>73</v>
      </c>
      <c r="D336" s="3" t="str">
        <f t="shared" si="5"/>
        <v>HunterdonMilford BoroC. K-8|K-8,0-400</v>
      </c>
      <c r="E336" s="4">
        <v>2665020</v>
      </c>
      <c r="F336" s="5">
        <v>85</v>
      </c>
      <c r="G336" s="4">
        <v>31446</v>
      </c>
      <c r="H336" s="4">
        <v>2544999</v>
      </c>
      <c r="I336" s="5">
        <v>77</v>
      </c>
      <c r="J336" s="4">
        <v>33109</v>
      </c>
    </row>
    <row r="337" spans="1:10" ht="112" x14ac:dyDescent="0.2">
      <c r="A337" s="6" t="s">
        <v>341</v>
      </c>
      <c r="B337" s="7" t="s">
        <v>363</v>
      </c>
      <c r="C337" s="8" t="s">
        <v>77</v>
      </c>
      <c r="D337" s="3" t="str">
        <f t="shared" si="5"/>
        <v>HunterdonN Hunt/Voorhees RegionalG. G9-12|7-12,9-12</v>
      </c>
      <c r="E337" s="9">
        <v>65410543</v>
      </c>
      <c r="F337" s="12">
        <v>2826</v>
      </c>
      <c r="G337" s="9">
        <v>23146</v>
      </c>
      <c r="H337" s="9">
        <v>66059311</v>
      </c>
      <c r="I337" s="12">
        <v>2809</v>
      </c>
      <c r="J337" s="9">
        <v>23520</v>
      </c>
    </row>
    <row r="338" spans="1:10" ht="80" x14ac:dyDescent="0.2">
      <c r="A338" s="1" t="s">
        <v>341</v>
      </c>
      <c r="B338" s="2" t="s">
        <v>364</v>
      </c>
      <c r="C338" s="3" t="s">
        <v>66</v>
      </c>
      <c r="D338" s="3" t="str">
        <f t="shared" si="5"/>
        <v>HunterdonReadington TwpE. K-8|K-8,751+</v>
      </c>
      <c r="E338" s="4">
        <v>35898610</v>
      </c>
      <c r="F338" s="11">
        <v>1615</v>
      </c>
      <c r="G338" s="4">
        <v>22225</v>
      </c>
      <c r="H338" s="4">
        <v>39621829</v>
      </c>
      <c r="I338" s="11">
        <v>1523</v>
      </c>
      <c r="J338" s="4">
        <v>26019</v>
      </c>
    </row>
    <row r="339" spans="1:10" ht="112" x14ac:dyDescent="0.2">
      <c r="A339" s="6" t="s">
        <v>341</v>
      </c>
      <c r="B339" s="7" t="s">
        <v>365</v>
      </c>
      <c r="C339" s="8" t="s">
        <v>6</v>
      </c>
      <c r="D339" s="3" t="str">
        <f t="shared" si="5"/>
        <v>HunterdonSouth-HunterdonL. K-12|K-12,0-1800</v>
      </c>
      <c r="E339" s="9">
        <v>24300476</v>
      </c>
      <c r="F339" s="12">
        <v>1034</v>
      </c>
      <c r="G339" s="9">
        <v>23506</v>
      </c>
      <c r="H339" s="9">
        <v>25175091</v>
      </c>
      <c r="I339" s="12">
        <v>1005</v>
      </c>
      <c r="J339" s="9">
        <v>25059</v>
      </c>
    </row>
    <row r="340" spans="1:10" ht="96" x14ac:dyDescent="0.2">
      <c r="A340" s="1" t="s">
        <v>341</v>
      </c>
      <c r="B340" s="2" t="s">
        <v>366</v>
      </c>
      <c r="C340" s="3" t="s">
        <v>68</v>
      </c>
      <c r="D340" s="3" t="str">
        <f t="shared" si="5"/>
        <v>HunterdonTewksbury TwpD. K-8|K-8,401-750</v>
      </c>
      <c r="E340" s="4">
        <v>15871674</v>
      </c>
      <c r="F340" s="5">
        <v>573</v>
      </c>
      <c r="G340" s="4">
        <v>27689</v>
      </c>
      <c r="H340" s="4">
        <v>16453994</v>
      </c>
      <c r="I340" s="5">
        <v>564</v>
      </c>
      <c r="J340" s="4">
        <v>29167</v>
      </c>
    </row>
    <row r="341" spans="1:10" ht="96" x14ac:dyDescent="0.2">
      <c r="A341" s="6" t="s">
        <v>341</v>
      </c>
      <c r="B341" s="7" t="s">
        <v>60</v>
      </c>
      <c r="C341" s="8" t="s">
        <v>68</v>
      </c>
      <c r="D341" s="3" t="str">
        <f t="shared" si="5"/>
        <v>HunterdonUnion TwpD. K-8|K-8,401-750</v>
      </c>
      <c r="E341" s="9">
        <v>10866541</v>
      </c>
      <c r="F341" s="10">
        <v>457</v>
      </c>
      <c r="G341" s="9">
        <v>23797</v>
      </c>
      <c r="H341" s="9">
        <v>11488105</v>
      </c>
      <c r="I341" s="10">
        <v>385</v>
      </c>
      <c r="J341" s="9">
        <v>29839</v>
      </c>
    </row>
    <row r="342" spans="1:10" ht="80" x14ac:dyDescent="0.2">
      <c r="A342" s="1" t="s">
        <v>367</v>
      </c>
      <c r="B342" s="2" t="s">
        <v>368</v>
      </c>
      <c r="C342" s="3" t="s">
        <v>24</v>
      </c>
      <c r="D342" s="3" t="str">
        <f t="shared" si="5"/>
        <v>HudsonBayonne CityN. K-12|K-12,3500+</v>
      </c>
      <c r="E342" s="4">
        <v>167290161</v>
      </c>
      <c r="F342" s="11">
        <v>9475</v>
      </c>
      <c r="G342" s="4">
        <v>17657</v>
      </c>
      <c r="H342" s="4">
        <v>169884986</v>
      </c>
      <c r="I342" s="11">
        <v>9588</v>
      </c>
      <c r="J342" s="4">
        <v>17719</v>
      </c>
    </row>
    <row r="343" spans="1:10" ht="96" x14ac:dyDescent="0.2">
      <c r="A343" s="6" t="s">
        <v>367</v>
      </c>
      <c r="B343" s="7" t="s">
        <v>369</v>
      </c>
      <c r="C343" s="8" t="s">
        <v>27</v>
      </c>
      <c r="D343" s="3" t="str">
        <f t="shared" si="5"/>
        <v>HudsonBeloved Community CharteO. Charter</v>
      </c>
      <c r="E343" s="9">
        <v>10841441</v>
      </c>
      <c r="F343" s="10">
        <v>840</v>
      </c>
      <c r="G343" s="9">
        <v>12914</v>
      </c>
      <c r="H343" s="9">
        <v>11470837</v>
      </c>
      <c r="I343" s="10">
        <v>958</v>
      </c>
      <c r="J343" s="9">
        <v>11977</v>
      </c>
    </row>
    <row r="344" spans="1:10" ht="80" x14ac:dyDescent="0.2">
      <c r="A344" s="1" t="s">
        <v>367</v>
      </c>
      <c r="B344" s="2" t="s">
        <v>370</v>
      </c>
      <c r="C344" s="3" t="s">
        <v>27</v>
      </c>
      <c r="D344" s="3" t="str">
        <f t="shared" si="5"/>
        <v>HudsonDr Lena Edwards AcademicO. Charter</v>
      </c>
      <c r="E344" s="4">
        <v>5700833</v>
      </c>
      <c r="F344" s="5">
        <v>386</v>
      </c>
      <c r="G344" s="4">
        <v>14773</v>
      </c>
      <c r="H344" s="4">
        <v>5848502</v>
      </c>
      <c r="I344" s="5">
        <v>382</v>
      </c>
      <c r="J344" s="4">
        <v>15330</v>
      </c>
    </row>
    <row r="345" spans="1:10" ht="80" x14ac:dyDescent="0.2">
      <c r="A345" s="6" t="s">
        <v>367</v>
      </c>
      <c r="B345" s="7" t="s">
        <v>371</v>
      </c>
      <c r="C345" s="8" t="s">
        <v>4</v>
      </c>
      <c r="D345" s="3" t="str">
        <f t="shared" si="5"/>
        <v>HudsonEast Newark BoroI. K-12|K-8,0-400</v>
      </c>
      <c r="E345" s="9">
        <v>5675222</v>
      </c>
      <c r="F345" s="10">
        <v>407</v>
      </c>
      <c r="G345" s="9">
        <v>13944</v>
      </c>
      <c r="H345" s="9">
        <v>6100619</v>
      </c>
      <c r="I345" s="10">
        <v>375</v>
      </c>
      <c r="J345" s="9">
        <v>16268</v>
      </c>
    </row>
    <row r="346" spans="1:10" ht="80" x14ac:dyDescent="0.2">
      <c r="A346" s="1" t="s">
        <v>367</v>
      </c>
      <c r="B346" s="2" t="s">
        <v>372</v>
      </c>
      <c r="C346" s="3" t="s">
        <v>27</v>
      </c>
      <c r="D346" s="3" t="str">
        <f t="shared" si="5"/>
        <v>HudsonElysian Cs Of HobokenO. Charter</v>
      </c>
      <c r="E346" s="4">
        <v>4984669</v>
      </c>
      <c r="F346" s="5">
        <v>288</v>
      </c>
      <c r="G346" s="4">
        <v>17320</v>
      </c>
      <c r="H346" s="4">
        <v>5606233</v>
      </c>
      <c r="I346" s="5">
        <v>288</v>
      </c>
      <c r="J346" s="4">
        <v>19473</v>
      </c>
    </row>
    <row r="347" spans="1:10" ht="80" x14ac:dyDescent="0.2">
      <c r="A347" s="6" t="s">
        <v>367</v>
      </c>
      <c r="B347" s="7" t="s">
        <v>373</v>
      </c>
      <c r="C347" s="8" t="s">
        <v>27</v>
      </c>
      <c r="D347" s="3" t="str">
        <f t="shared" si="5"/>
        <v>HudsonEmpowerment AcademyO. Charter</v>
      </c>
      <c r="E347" s="9">
        <v>4089249</v>
      </c>
      <c r="F347" s="10">
        <v>331</v>
      </c>
      <c r="G347" s="9">
        <v>12354</v>
      </c>
      <c r="H347" s="9">
        <v>5695808</v>
      </c>
      <c r="I347" s="10">
        <v>452</v>
      </c>
      <c r="J347" s="9">
        <v>12604</v>
      </c>
    </row>
    <row r="348" spans="1:10" ht="80" x14ac:dyDescent="0.2">
      <c r="A348" s="1" t="s">
        <v>367</v>
      </c>
      <c r="B348" s="2" t="s">
        <v>374</v>
      </c>
      <c r="C348" s="3" t="s">
        <v>99</v>
      </c>
      <c r="D348" s="3" t="str">
        <f t="shared" si="5"/>
        <v>HudsonGuttenberg TownK. K-12|K-8,751+</v>
      </c>
      <c r="E348" s="4">
        <v>19728326</v>
      </c>
      <c r="F348" s="11">
        <v>1364</v>
      </c>
      <c r="G348" s="4">
        <v>14469</v>
      </c>
      <c r="H348" s="4">
        <v>21215853</v>
      </c>
      <c r="I348" s="11">
        <v>1333</v>
      </c>
      <c r="J348" s="4">
        <v>15911</v>
      </c>
    </row>
    <row r="349" spans="1:10" ht="96" x14ac:dyDescent="0.2">
      <c r="A349" s="6" t="s">
        <v>367</v>
      </c>
      <c r="B349" s="7" t="s">
        <v>375</v>
      </c>
      <c r="C349" s="8" t="s">
        <v>14</v>
      </c>
      <c r="D349" s="3" t="str">
        <f t="shared" si="5"/>
        <v>HudsonHarrison TownM. K-12|K-12,1800-3500</v>
      </c>
      <c r="E349" s="9">
        <v>59811721</v>
      </c>
      <c r="F349" s="12">
        <v>2436</v>
      </c>
      <c r="G349" s="9">
        <v>24554</v>
      </c>
      <c r="H349" s="9">
        <v>63107614</v>
      </c>
      <c r="I349" s="12">
        <v>2389</v>
      </c>
      <c r="J349" s="9">
        <v>26420</v>
      </c>
    </row>
    <row r="350" spans="1:10" ht="96" x14ac:dyDescent="0.2">
      <c r="A350" s="1" t="s">
        <v>367</v>
      </c>
      <c r="B350" s="2" t="s">
        <v>376</v>
      </c>
      <c r="C350" s="3" t="s">
        <v>14</v>
      </c>
      <c r="D350" s="3" t="str">
        <f t="shared" si="5"/>
        <v>HudsonHoboken CityM. K-12|K-12,1800-3500</v>
      </c>
      <c r="E350" s="4">
        <v>72498628</v>
      </c>
      <c r="F350" s="11">
        <v>2599</v>
      </c>
      <c r="G350" s="4">
        <v>27899</v>
      </c>
      <c r="H350" s="4">
        <v>73320285</v>
      </c>
      <c r="I350" s="11">
        <v>2734</v>
      </c>
      <c r="J350" s="4">
        <v>26814</v>
      </c>
    </row>
    <row r="351" spans="1:10" ht="64" x14ac:dyDescent="0.2">
      <c r="A351" s="6" t="s">
        <v>367</v>
      </c>
      <c r="B351" s="7" t="s">
        <v>377</v>
      </c>
      <c r="C351" s="8" t="s">
        <v>27</v>
      </c>
      <c r="D351" s="3" t="str">
        <f t="shared" si="5"/>
        <v>HudsonHoboken CsO. Charter</v>
      </c>
      <c r="E351" s="9">
        <v>5728334</v>
      </c>
      <c r="F351" s="10">
        <v>298</v>
      </c>
      <c r="G351" s="9">
        <v>19223</v>
      </c>
      <c r="H351" s="9">
        <v>5920928</v>
      </c>
      <c r="I351" s="10">
        <v>293</v>
      </c>
      <c r="J351" s="9">
        <v>20194</v>
      </c>
    </row>
    <row r="352" spans="1:10" ht="96" x14ac:dyDescent="0.2">
      <c r="A352" s="1" t="s">
        <v>367</v>
      </c>
      <c r="B352" s="2" t="s">
        <v>378</v>
      </c>
      <c r="C352" s="3" t="s">
        <v>27</v>
      </c>
      <c r="D352" s="3" t="str">
        <f t="shared" si="5"/>
        <v>HudsonHola Hoboken Dual Lang CsO. Charter</v>
      </c>
      <c r="E352" s="4">
        <v>5505275</v>
      </c>
      <c r="F352" s="5">
        <v>365</v>
      </c>
      <c r="G352" s="4">
        <v>15099</v>
      </c>
      <c r="H352" s="4">
        <v>5911320</v>
      </c>
      <c r="I352" s="5">
        <v>383</v>
      </c>
      <c r="J352" s="4">
        <v>15426</v>
      </c>
    </row>
    <row r="353" spans="1:10" ht="80" x14ac:dyDescent="0.2">
      <c r="A353" s="6" t="s">
        <v>367</v>
      </c>
      <c r="B353" s="7" t="s">
        <v>379</v>
      </c>
      <c r="C353" s="8" t="s">
        <v>27</v>
      </c>
      <c r="D353" s="3" t="str">
        <f t="shared" si="5"/>
        <v>HudsonHudson Arts And ScienceO. Charter</v>
      </c>
      <c r="E353" s="9">
        <v>4004775</v>
      </c>
      <c r="F353" s="10">
        <v>357</v>
      </c>
      <c r="G353" s="9">
        <v>11205</v>
      </c>
      <c r="H353" s="9">
        <v>5313575</v>
      </c>
      <c r="I353" s="10">
        <v>472</v>
      </c>
      <c r="J353" s="9">
        <v>11258</v>
      </c>
    </row>
    <row r="354" spans="1:10" ht="112" x14ac:dyDescent="0.2">
      <c r="A354" s="1" t="s">
        <v>367</v>
      </c>
      <c r="B354" s="2" t="s">
        <v>380</v>
      </c>
      <c r="C354" s="3" t="s">
        <v>31</v>
      </c>
      <c r="D354" s="3" t="str">
        <f t="shared" si="5"/>
        <v>HudsonHudson County VocationalQ. County Voc</v>
      </c>
      <c r="E354" s="4">
        <v>68495606</v>
      </c>
      <c r="F354" s="11">
        <v>2589</v>
      </c>
      <c r="G354" s="4">
        <v>26460</v>
      </c>
      <c r="H354" s="4">
        <v>71533935</v>
      </c>
      <c r="I354" s="11">
        <v>2564</v>
      </c>
      <c r="J354" s="4">
        <v>27895</v>
      </c>
    </row>
    <row r="355" spans="1:10" ht="80" x14ac:dyDescent="0.2">
      <c r="A355" s="6" t="s">
        <v>367</v>
      </c>
      <c r="B355" s="7" t="s">
        <v>381</v>
      </c>
      <c r="C355" s="8" t="s">
        <v>24</v>
      </c>
      <c r="D355" s="3" t="str">
        <f t="shared" si="5"/>
        <v>HudsonJersey CityN. K-12|K-12,3500+</v>
      </c>
      <c r="E355" s="9">
        <v>719979144</v>
      </c>
      <c r="F355" s="12">
        <v>30851</v>
      </c>
      <c r="G355" s="9">
        <v>23337</v>
      </c>
      <c r="H355" s="9">
        <v>725612663</v>
      </c>
      <c r="I355" s="12">
        <v>27878</v>
      </c>
      <c r="J355" s="9">
        <v>26028</v>
      </c>
    </row>
    <row r="356" spans="1:10" ht="80" x14ac:dyDescent="0.2">
      <c r="A356" s="1" t="s">
        <v>367</v>
      </c>
      <c r="B356" s="2" t="s">
        <v>382</v>
      </c>
      <c r="C356" s="3" t="s">
        <v>27</v>
      </c>
      <c r="D356" s="3" t="str">
        <f t="shared" si="5"/>
        <v>HudsonJersey City Comm. CsO. Charter</v>
      </c>
      <c r="E356" s="4">
        <v>8960437</v>
      </c>
      <c r="F356" s="5">
        <v>560</v>
      </c>
      <c r="G356" s="4">
        <v>16004</v>
      </c>
      <c r="H356" s="4">
        <v>8677272</v>
      </c>
      <c r="I356" s="5">
        <v>575</v>
      </c>
      <c r="J356" s="4">
        <v>15094</v>
      </c>
    </row>
    <row r="357" spans="1:10" ht="80" x14ac:dyDescent="0.2">
      <c r="A357" s="6" t="s">
        <v>367</v>
      </c>
      <c r="B357" s="7" t="s">
        <v>383</v>
      </c>
      <c r="C357" s="8" t="s">
        <v>27</v>
      </c>
      <c r="D357" s="3" t="str">
        <f t="shared" si="5"/>
        <v>HudsonJersey City Global CsO. Charter</v>
      </c>
      <c r="E357" s="9">
        <v>3881081</v>
      </c>
      <c r="F357" s="10">
        <v>358</v>
      </c>
      <c r="G357" s="9">
        <v>10841</v>
      </c>
      <c r="H357" s="9">
        <v>4322347</v>
      </c>
      <c r="I357" s="10">
        <v>377</v>
      </c>
      <c r="J357" s="9">
        <v>11465</v>
      </c>
    </row>
    <row r="358" spans="1:10" ht="80" x14ac:dyDescent="0.2">
      <c r="A358" s="1" t="s">
        <v>367</v>
      </c>
      <c r="B358" s="2" t="s">
        <v>384</v>
      </c>
      <c r="C358" s="3" t="s">
        <v>27</v>
      </c>
      <c r="D358" s="3" t="str">
        <f t="shared" si="5"/>
        <v>HudsonJersey City Golden DoorO. Charter</v>
      </c>
      <c r="E358" s="4">
        <v>7366750</v>
      </c>
      <c r="F358" s="5">
        <v>499</v>
      </c>
      <c r="G358" s="4">
        <v>14775</v>
      </c>
      <c r="H358" s="4">
        <v>7754275</v>
      </c>
      <c r="I358" s="5">
        <v>520</v>
      </c>
      <c r="J358" s="4">
        <v>14918</v>
      </c>
    </row>
    <row r="359" spans="1:10" ht="80" x14ac:dyDescent="0.2">
      <c r="A359" s="6" t="s">
        <v>367</v>
      </c>
      <c r="B359" s="7" t="s">
        <v>385</v>
      </c>
      <c r="C359" s="8" t="s">
        <v>24</v>
      </c>
      <c r="D359" s="3" t="str">
        <f t="shared" si="5"/>
        <v>HudsonKearny TownN. K-12|K-12,3500+</v>
      </c>
      <c r="E359" s="9">
        <v>106252755</v>
      </c>
      <c r="F359" s="12">
        <v>5737</v>
      </c>
      <c r="G359" s="9">
        <v>18521</v>
      </c>
      <c r="H359" s="9">
        <v>105630674</v>
      </c>
      <c r="I359" s="12">
        <v>5649</v>
      </c>
      <c r="J359" s="9">
        <v>18699</v>
      </c>
    </row>
    <row r="360" spans="1:10" ht="80" x14ac:dyDescent="0.2">
      <c r="A360" s="1" t="s">
        <v>367</v>
      </c>
      <c r="B360" s="2" t="s">
        <v>386</v>
      </c>
      <c r="C360" s="3" t="s">
        <v>27</v>
      </c>
      <c r="D360" s="3" t="str">
        <f t="shared" si="5"/>
        <v>HudsonLearning Community CsO. Charter</v>
      </c>
      <c r="E360" s="4">
        <v>7943670</v>
      </c>
      <c r="F360" s="5">
        <v>539</v>
      </c>
      <c r="G360" s="4">
        <v>14735</v>
      </c>
      <c r="H360" s="4">
        <v>7744497</v>
      </c>
      <c r="I360" s="5">
        <v>538</v>
      </c>
      <c r="J360" s="4">
        <v>14390</v>
      </c>
    </row>
    <row r="361" spans="1:10" ht="80" x14ac:dyDescent="0.2">
      <c r="A361" s="6" t="s">
        <v>367</v>
      </c>
      <c r="B361" s="7" t="s">
        <v>387</v>
      </c>
      <c r="C361" s="8" t="s">
        <v>27</v>
      </c>
      <c r="D361" s="3" t="str">
        <f t="shared" si="5"/>
        <v>HudsonM E T S Charter SchoolO. Charter</v>
      </c>
      <c r="E361" s="9">
        <v>7908083</v>
      </c>
      <c r="F361" s="10">
        <v>506</v>
      </c>
      <c r="G361" s="9">
        <v>15635</v>
      </c>
      <c r="H361" s="9">
        <v>10049692</v>
      </c>
      <c r="I361" s="10">
        <v>679</v>
      </c>
      <c r="J361" s="9">
        <v>14803</v>
      </c>
    </row>
    <row r="362" spans="1:10" ht="96" x14ac:dyDescent="0.2">
      <c r="A362" s="1" t="s">
        <v>367</v>
      </c>
      <c r="B362" s="2" t="s">
        <v>388</v>
      </c>
      <c r="C362" s="3" t="s">
        <v>24</v>
      </c>
      <c r="D362" s="3" t="str">
        <f t="shared" si="5"/>
        <v>HudsonNorth Bergen TwpN. K-12|K-12,3500+</v>
      </c>
      <c r="E362" s="4">
        <v>138315291</v>
      </c>
      <c r="F362" s="11">
        <v>7790</v>
      </c>
      <c r="G362" s="4">
        <v>17755</v>
      </c>
      <c r="H362" s="4">
        <v>145823090</v>
      </c>
      <c r="I362" s="11">
        <v>7713</v>
      </c>
      <c r="J362" s="4">
        <v>18907</v>
      </c>
    </row>
    <row r="363" spans="1:10" ht="96" x14ac:dyDescent="0.2">
      <c r="A363" s="6" t="s">
        <v>367</v>
      </c>
      <c r="B363" s="7" t="s">
        <v>389</v>
      </c>
      <c r="C363" s="8" t="s">
        <v>14</v>
      </c>
      <c r="D363" s="3" t="str">
        <f t="shared" si="5"/>
        <v>HudsonSecaucus TownM. K-12|K-12,1800-3500</v>
      </c>
      <c r="E363" s="9">
        <v>43884269</v>
      </c>
      <c r="F363" s="12">
        <v>2126</v>
      </c>
      <c r="G363" s="9">
        <v>20641</v>
      </c>
      <c r="H363" s="9">
        <v>45630845</v>
      </c>
      <c r="I363" s="12">
        <v>2188</v>
      </c>
      <c r="J363" s="9">
        <v>20852</v>
      </c>
    </row>
    <row r="364" spans="1:10" ht="80" x14ac:dyDescent="0.2">
      <c r="A364" s="1" t="s">
        <v>367</v>
      </c>
      <c r="B364" s="2" t="s">
        <v>390</v>
      </c>
      <c r="C364" s="3" t="s">
        <v>27</v>
      </c>
      <c r="D364" s="3" t="str">
        <f t="shared" si="5"/>
        <v>HudsonSoaring Heights CsO. Charter</v>
      </c>
      <c r="E364" s="4">
        <v>3315450</v>
      </c>
      <c r="F364" s="5">
        <v>240</v>
      </c>
      <c r="G364" s="4">
        <v>13837</v>
      </c>
      <c r="H364" s="4">
        <v>3516403</v>
      </c>
      <c r="I364" s="5">
        <v>241</v>
      </c>
      <c r="J364" s="4">
        <v>14597</v>
      </c>
    </row>
    <row r="365" spans="1:10" ht="80" x14ac:dyDescent="0.2">
      <c r="A365" s="6" t="s">
        <v>367</v>
      </c>
      <c r="B365" s="7" t="s">
        <v>391</v>
      </c>
      <c r="C365" s="8" t="s">
        <v>27</v>
      </c>
      <c r="D365" s="3" t="str">
        <f t="shared" si="5"/>
        <v>HudsonThe Ethical Community ChO. Charter</v>
      </c>
      <c r="E365" s="9">
        <v>4907213</v>
      </c>
      <c r="F365" s="10">
        <v>368</v>
      </c>
      <c r="G365" s="9">
        <v>13342</v>
      </c>
      <c r="H365" s="9">
        <v>4896047</v>
      </c>
      <c r="I365" s="10">
        <v>375</v>
      </c>
      <c r="J365" s="9">
        <v>13067</v>
      </c>
    </row>
    <row r="366" spans="1:10" ht="80" x14ac:dyDescent="0.2">
      <c r="A366" s="1" t="s">
        <v>367</v>
      </c>
      <c r="B366" s="2" t="s">
        <v>392</v>
      </c>
      <c r="C366" s="3" t="s">
        <v>24</v>
      </c>
      <c r="D366" s="3" t="str">
        <f t="shared" si="5"/>
        <v>HudsonUnion CityN. K-12|K-12,3500+</v>
      </c>
      <c r="E366" s="4">
        <v>292107534</v>
      </c>
      <c r="F366" s="11">
        <v>13973</v>
      </c>
      <c r="G366" s="4">
        <v>20905</v>
      </c>
      <c r="H366" s="4">
        <v>319136554</v>
      </c>
      <c r="I366" s="11">
        <v>13828</v>
      </c>
      <c r="J366" s="4">
        <v>23080</v>
      </c>
    </row>
    <row r="367" spans="1:10" ht="80" x14ac:dyDescent="0.2">
      <c r="A367" s="6" t="s">
        <v>367</v>
      </c>
      <c r="B367" s="7" t="s">
        <v>393</v>
      </c>
      <c r="C367" s="8" t="s">
        <v>27</v>
      </c>
      <c r="D367" s="3" t="str">
        <f t="shared" si="5"/>
        <v>HudsonUniversity Academy CsO. Charter</v>
      </c>
      <c r="E367" s="9">
        <v>7667916</v>
      </c>
      <c r="F367" s="10">
        <v>424</v>
      </c>
      <c r="G367" s="9">
        <v>18080</v>
      </c>
      <c r="H367" s="9">
        <v>7929976</v>
      </c>
      <c r="I367" s="10">
        <v>434</v>
      </c>
      <c r="J367" s="9">
        <v>18280</v>
      </c>
    </row>
    <row r="368" spans="1:10" ht="96" x14ac:dyDescent="0.2">
      <c r="A368" s="1" t="s">
        <v>367</v>
      </c>
      <c r="B368" s="2" t="s">
        <v>394</v>
      </c>
      <c r="C368" s="3" t="s">
        <v>6</v>
      </c>
      <c r="D368" s="3" t="str">
        <f t="shared" si="5"/>
        <v>HudsonWeehawken TwpL. K-12|K-12,0-1800</v>
      </c>
      <c r="E368" s="4">
        <v>28170119</v>
      </c>
      <c r="F368" s="11">
        <v>1404</v>
      </c>
      <c r="G368" s="4">
        <v>20070</v>
      </c>
      <c r="H368" s="4">
        <v>30136286</v>
      </c>
      <c r="I368" s="11">
        <v>1388</v>
      </c>
      <c r="J368" s="4">
        <v>21716</v>
      </c>
    </row>
    <row r="369" spans="1:10" ht="96" x14ac:dyDescent="0.2">
      <c r="A369" s="6" t="s">
        <v>367</v>
      </c>
      <c r="B369" s="7" t="s">
        <v>395</v>
      </c>
      <c r="C369" s="8" t="s">
        <v>24</v>
      </c>
      <c r="D369" s="3" t="str">
        <f t="shared" si="5"/>
        <v>HudsonWest New York TownN. K-12|K-12,3500+</v>
      </c>
      <c r="E369" s="9">
        <v>175582980</v>
      </c>
      <c r="F369" s="12">
        <v>9205</v>
      </c>
      <c r="G369" s="9">
        <v>19076</v>
      </c>
      <c r="H369" s="9">
        <v>177408639</v>
      </c>
      <c r="I369" s="12">
        <v>9137</v>
      </c>
      <c r="J369" s="9">
        <v>19416</v>
      </c>
    </row>
    <row r="370" spans="1:10" ht="96" x14ac:dyDescent="0.2">
      <c r="A370" s="1" t="s">
        <v>396</v>
      </c>
      <c r="B370" s="2" t="s">
        <v>397</v>
      </c>
      <c r="C370" s="3" t="s">
        <v>6</v>
      </c>
      <c r="D370" s="3" t="str">
        <f t="shared" si="5"/>
        <v>GloucesterClayton BoroL. K-12|K-12,0-1800</v>
      </c>
      <c r="E370" s="4">
        <v>26028337</v>
      </c>
      <c r="F370" s="11">
        <v>1526</v>
      </c>
      <c r="G370" s="4">
        <v>17057</v>
      </c>
      <c r="H370" s="4">
        <v>27692791</v>
      </c>
      <c r="I370" s="11">
        <v>1436</v>
      </c>
      <c r="J370" s="4">
        <v>19284</v>
      </c>
    </row>
    <row r="371" spans="1:10" ht="96" x14ac:dyDescent="0.2">
      <c r="A371" s="6" t="s">
        <v>396</v>
      </c>
      <c r="B371" s="7" t="s">
        <v>398</v>
      </c>
      <c r="C371" s="8" t="s">
        <v>21</v>
      </c>
      <c r="D371" s="3" t="str">
        <f t="shared" si="5"/>
        <v>GloucesterClearview RegionalF. G7-12|7-12,9-12</v>
      </c>
      <c r="E371" s="9">
        <v>42899205</v>
      </c>
      <c r="F371" s="12">
        <v>2373</v>
      </c>
      <c r="G371" s="9">
        <v>18079</v>
      </c>
      <c r="H371" s="9">
        <v>43984683</v>
      </c>
      <c r="I371" s="12">
        <v>2270</v>
      </c>
      <c r="J371" s="9">
        <v>19377</v>
      </c>
    </row>
    <row r="372" spans="1:10" ht="96" x14ac:dyDescent="0.2">
      <c r="A372" s="1" t="s">
        <v>396</v>
      </c>
      <c r="B372" s="2" t="s">
        <v>399</v>
      </c>
      <c r="C372" s="3" t="s">
        <v>21</v>
      </c>
      <c r="D372" s="3" t="str">
        <f t="shared" si="5"/>
        <v>GloucesterDelsea Regional H.S Dist.F. G7-12|7-12,9-12</v>
      </c>
      <c r="E372" s="4">
        <v>39894013</v>
      </c>
      <c r="F372" s="11">
        <v>1648</v>
      </c>
      <c r="G372" s="4">
        <v>24205</v>
      </c>
      <c r="H372" s="4">
        <v>40415833</v>
      </c>
      <c r="I372" s="11">
        <v>1666</v>
      </c>
      <c r="J372" s="4">
        <v>24259</v>
      </c>
    </row>
    <row r="373" spans="1:10" ht="80" x14ac:dyDescent="0.2">
      <c r="A373" s="6" t="s">
        <v>396</v>
      </c>
      <c r="B373" s="7" t="s">
        <v>400</v>
      </c>
      <c r="C373" s="8" t="s">
        <v>24</v>
      </c>
      <c r="D373" s="3" t="str">
        <f t="shared" si="5"/>
        <v>GloucesterDeptford TwpN. K-12|K-12,3500+</v>
      </c>
      <c r="E373" s="9">
        <v>80231756</v>
      </c>
      <c r="F373" s="12">
        <v>4411</v>
      </c>
      <c r="G373" s="9">
        <v>18190</v>
      </c>
      <c r="H373" s="9">
        <v>84409908</v>
      </c>
      <c r="I373" s="12">
        <v>4324</v>
      </c>
      <c r="J373" s="9">
        <v>19520</v>
      </c>
    </row>
    <row r="374" spans="1:10" ht="80" x14ac:dyDescent="0.2">
      <c r="A374" s="1" t="s">
        <v>396</v>
      </c>
      <c r="B374" s="2" t="s">
        <v>401</v>
      </c>
      <c r="C374" s="3" t="s">
        <v>8</v>
      </c>
      <c r="D374" s="3" t="str">
        <f t="shared" si="5"/>
        <v>GloucesterEast Greenwich TwpA. K-6|K-6</v>
      </c>
      <c r="E374" s="4">
        <v>20878504</v>
      </c>
      <c r="F374" s="11">
        <v>1265</v>
      </c>
      <c r="G374" s="4">
        <v>16510</v>
      </c>
      <c r="H374" s="4">
        <v>21931916</v>
      </c>
      <c r="I374" s="11">
        <v>1280</v>
      </c>
      <c r="J374" s="4">
        <v>17130</v>
      </c>
    </row>
    <row r="375" spans="1:10" ht="64" x14ac:dyDescent="0.2">
      <c r="A375" s="6" t="s">
        <v>396</v>
      </c>
      <c r="B375" s="7" t="s">
        <v>402</v>
      </c>
      <c r="C375" s="8" t="s">
        <v>8</v>
      </c>
      <c r="D375" s="3" t="str">
        <f t="shared" si="5"/>
        <v>GloucesterElk TwpA. K-6|K-6</v>
      </c>
      <c r="E375" s="9">
        <v>6748745</v>
      </c>
      <c r="F375" s="10">
        <v>340</v>
      </c>
      <c r="G375" s="9">
        <v>19860</v>
      </c>
      <c r="H375" s="9">
        <v>6846414</v>
      </c>
      <c r="I375" s="10">
        <v>378</v>
      </c>
      <c r="J375" s="9">
        <v>18132</v>
      </c>
    </row>
    <row r="376" spans="1:10" ht="64" x14ac:dyDescent="0.2">
      <c r="A376" s="1" t="s">
        <v>396</v>
      </c>
      <c r="B376" s="2" t="s">
        <v>9</v>
      </c>
      <c r="C376" s="3" t="s">
        <v>8</v>
      </c>
      <c r="D376" s="3" t="str">
        <f t="shared" si="5"/>
        <v>GloucesterFranklin TwpA. K-6|K-6</v>
      </c>
      <c r="E376" s="4">
        <v>25907008</v>
      </c>
      <c r="F376" s="11">
        <v>1470</v>
      </c>
      <c r="G376" s="4">
        <v>17619</v>
      </c>
      <c r="H376" s="4">
        <v>26245865</v>
      </c>
      <c r="I376" s="11">
        <v>1420</v>
      </c>
      <c r="J376" s="4">
        <v>18487</v>
      </c>
    </row>
    <row r="377" spans="1:10" ht="80" x14ac:dyDescent="0.2">
      <c r="A377" s="6" t="s">
        <v>396</v>
      </c>
      <c r="B377" s="7" t="s">
        <v>403</v>
      </c>
      <c r="C377" s="8" t="s">
        <v>21</v>
      </c>
      <c r="D377" s="3" t="str">
        <f t="shared" si="5"/>
        <v>GloucesterGateway RegionalF. G7-12|7-12,9-12</v>
      </c>
      <c r="E377" s="9">
        <v>23162641</v>
      </c>
      <c r="F377" s="10">
        <v>961</v>
      </c>
      <c r="G377" s="9">
        <v>24100</v>
      </c>
      <c r="H377" s="9">
        <v>24318663</v>
      </c>
      <c r="I377" s="10">
        <v>906</v>
      </c>
      <c r="J377" s="9">
        <v>26856</v>
      </c>
    </row>
    <row r="378" spans="1:10" ht="96" x14ac:dyDescent="0.2">
      <c r="A378" s="1" t="s">
        <v>396</v>
      </c>
      <c r="B378" s="2" t="s">
        <v>404</v>
      </c>
      <c r="C378" s="3" t="s">
        <v>14</v>
      </c>
      <c r="D378" s="3" t="str">
        <f t="shared" si="5"/>
        <v>GloucesterGlassboroM. K-12|K-12,1800-3500</v>
      </c>
      <c r="E378" s="4">
        <v>47507985</v>
      </c>
      <c r="F378" s="11">
        <v>2162</v>
      </c>
      <c r="G378" s="4">
        <v>21972</v>
      </c>
      <c r="H378" s="4">
        <v>48755832</v>
      </c>
      <c r="I378" s="11">
        <v>2049</v>
      </c>
      <c r="J378" s="4">
        <v>23791</v>
      </c>
    </row>
    <row r="379" spans="1:10" ht="80" x14ac:dyDescent="0.2">
      <c r="A379" s="6" t="s">
        <v>396</v>
      </c>
      <c r="B379" s="7" t="s">
        <v>405</v>
      </c>
      <c r="C379" s="8" t="s">
        <v>29</v>
      </c>
      <c r="D379" s="3" t="str">
        <f t="shared" si="5"/>
        <v>GloucesterGloucester Co Spec ServP. CSSD</v>
      </c>
      <c r="E379" s="9">
        <v>37677143</v>
      </c>
      <c r="F379" s="10">
        <v>693</v>
      </c>
      <c r="G379" s="9">
        <v>54372</v>
      </c>
      <c r="H379" s="9">
        <v>37668652</v>
      </c>
      <c r="I379" s="10">
        <v>634</v>
      </c>
      <c r="J379" s="9">
        <v>59407</v>
      </c>
    </row>
    <row r="380" spans="1:10" ht="112" x14ac:dyDescent="0.2">
      <c r="A380" s="1" t="s">
        <v>396</v>
      </c>
      <c r="B380" s="2" t="s">
        <v>406</v>
      </c>
      <c r="C380" s="3" t="s">
        <v>31</v>
      </c>
      <c r="D380" s="3" t="str">
        <f t="shared" si="5"/>
        <v>GloucesterGloucester Co VocationalQ. County Voc</v>
      </c>
      <c r="E380" s="4">
        <v>26601630</v>
      </c>
      <c r="F380" s="11">
        <v>1406</v>
      </c>
      <c r="G380" s="4">
        <v>18923</v>
      </c>
      <c r="H380" s="4">
        <v>27684353</v>
      </c>
      <c r="I380" s="11">
        <v>1517</v>
      </c>
      <c r="J380" s="4">
        <v>18248</v>
      </c>
    </row>
    <row r="381" spans="1:10" ht="96" x14ac:dyDescent="0.2">
      <c r="A381" s="6" t="s">
        <v>396</v>
      </c>
      <c r="B381" s="7" t="s">
        <v>12</v>
      </c>
      <c r="C381" s="8" t="s">
        <v>2</v>
      </c>
      <c r="D381" s="3" t="str">
        <f t="shared" si="5"/>
        <v>GloucesterGreenwich TwpJ. K-12|K-8,401-750</v>
      </c>
      <c r="E381" s="9">
        <v>12757301</v>
      </c>
      <c r="F381" s="10">
        <v>549</v>
      </c>
      <c r="G381" s="9">
        <v>23249</v>
      </c>
      <c r="H381" s="9">
        <v>12984720</v>
      </c>
      <c r="I381" s="10">
        <v>513</v>
      </c>
      <c r="J381" s="9">
        <v>25291</v>
      </c>
    </row>
    <row r="382" spans="1:10" ht="64" x14ac:dyDescent="0.2">
      <c r="A382" s="1" t="s">
        <v>396</v>
      </c>
      <c r="B382" s="2" t="s">
        <v>407</v>
      </c>
      <c r="C382" s="3" t="s">
        <v>8</v>
      </c>
      <c r="D382" s="3" t="str">
        <f t="shared" si="5"/>
        <v>GloucesterHarrison TwpA. K-6|K-6</v>
      </c>
      <c r="E382" s="4">
        <v>22485901</v>
      </c>
      <c r="F382" s="11">
        <v>1437</v>
      </c>
      <c r="G382" s="4">
        <v>15652</v>
      </c>
      <c r="H382" s="4">
        <v>22862910</v>
      </c>
      <c r="I382" s="11">
        <v>1403</v>
      </c>
      <c r="J382" s="4">
        <v>16298</v>
      </c>
    </row>
    <row r="383" spans="1:10" ht="80" x14ac:dyDescent="0.2">
      <c r="A383" s="6" t="s">
        <v>396</v>
      </c>
      <c r="B383" s="7" t="s">
        <v>408</v>
      </c>
      <c r="C383" s="8" t="s">
        <v>21</v>
      </c>
      <c r="D383" s="3" t="str">
        <f t="shared" si="5"/>
        <v>GloucesterKingsway RegionalF. G7-12|7-12,9-12</v>
      </c>
      <c r="E383" s="9">
        <v>42173192</v>
      </c>
      <c r="F383" s="12">
        <v>2710</v>
      </c>
      <c r="G383" s="9">
        <v>15563</v>
      </c>
      <c r="H383" s="9">
        <v>44276080</v>
      </c>
      <c r="I383" s="12">
        <v>2756</v>
      </c>
      <c r="J383" s="9">
        <v>16064</v>
      </c>
    </row>
    <row r="384" spans="1:10" ht="80" x14ac:dyDescent="0.2">
      <c r="A384" s="1" t="s">
        <v>396</v>
      </c>
      <c r="B384" s="2" t="s">
        <v>409</v>
      </c>
      <c r="C384" s="3" t="s">
        <v>99</v>
      </c>
      <c r="D384" s="3" t="str">
        <f t="shared" si="5"/>
        <v>GloucesterLogan TwpK. K-12|K-8,751+</v>
      </c>
      <c r="E384" s="4">
        <v>20554500</v>
      </c>
      <c r="F384" s="11">
        <v>1134</v>
      </c>
      <c r="G384" s="4">
        <v>18121</v>
      </c>
      <c r="H384" s="4">
        <v>21652934</v>
      </c>
      <c r="I384" s="11">
        <v>1108</v>
      </c>
      <c r="J384" s="4">
        <v>19544</v>
      </c>
    </row>
    <row r="385" spans="1:10" ht="64" x14ac:dyDescent="0.2">
      <c r="A385" s="6" t="s">
        <v>396</v>
      </c>
      <c r="B385" s="7" t="s">
        <v>410</v>
      </c>
      <c r="C385" s="8" t="s">
        <v>8</v>
      </c>
      <c r="D385" s="3" t="str">
        <f t="shared" si="5"/>
        <v>GloucesterMantua TwpA. K-6|K-6</v>
      </c>
      <c r="E385" s="9">
        <v>23289348</v>
      </c>
      <c r="F385" s="12">
        <v>1254</v>
      </c>
      <c r="G385" s="9">
        <v>18568</v>
      </c>
      <c r="H385" s="9">
        <v>24285111</v>
      </c>
      <c r="I385" s="12">
        <v>1283</v>
      </c>
      <c r="J385" s="9">
        <v>18927</v>
      </c>
    </row>
    <row r="386" spans="1:10" ht="80" x14ac:dyDescent="0.2">
      <c r="A386" s="1" t="s">
        <v>396</v>
      </c>
      <c r="B386" s="2" t="s">
        <v>308</v>
      </c>
      <c r="C386" s="3" t="s">
        <v>24</v>
      </c>
      <c r="D386" s="3" t="str">
        <f t="shared" si="5"/>
        <v>GloucesterMonroe TwpN. K-12|K-12,3500+</v>
      </c>
      <c r="E386" s="4">
        <v>106670882</v>
      </c>
      <c r="F386" s="11">
        <v>6372</v>
      </c>
      <c r="G386" s="4">
        <v>16740</v>
      </c>
      <c r="H386" s="4">
        <v>108682193</v>
      </c>
      <c r="I386" s="11">
        <v>6069</v>
      </c>
      <c r="J386" s="4">
        <v>17909</v>
      </c>
    </row>
    <row r="387" spans="1:10" ht="80" x14ac:dyDescent="0.2">
      <c r="A387" s="6" t="s">
        <v>396</v>
      </c>
      <c r="B387" s="7" t="s">
        <v>411</v>
      </c>
      <c r="C387" s="8" t="s">
        <v>8</v>
      </c>
      <c r="D387" s="3" t="str">
        <f t="shared" ref="D387:D450" si="6">A387&amp;B387&amp;C387</f>
        <v>GloucesterNational Park BoroA. K-6|K-6</v>
      </c>
      <c r="E387" s="9">
        <v>5313546</v>
      </c>
      <c r="F387" s="10">
        <v>269</v>
      </c>
      <c r="G387" s="9">
        <v>19735</v>
      </c>
      <c r="H387" s="9">
        <v>5367859</v>
      </c>
      <c r="I387" s="10">
        <v>275</v>
      </c>
      <c r="J387" s="9">
        <v>19533</v>
      </c>
    </row>
    <row r="388" spans="1:10" ht="80" x14ac:dyDescent="0.2">
      <c r="A388" s="1" t="s">
        <v>396</v>
      </c>
      <c r="B388" s="2" t="s">
        <v>412</v>
      </c>
      <c r="C388" s="3" t="s">
        <v>236</v>
      </c>
      <c r="D388" s="3" t="str">
        <f t="shared" si="6"/>
        <v>GloucesterNewfield BoroK-12|Non-Operating</v>
      </c>
      <c r="E388" s="4">
        <v>3948957</v>
      </c>
      <c r="F388" s="5">
        <v>228</v>
      </c>
      <c r="G388" s="4">
        <v>17320</v>
      </c>
      <c r="H388" s="4">
        <v>4134467</v>
      </c>
      <c r="I388" s="5">
        <v>230</v>
      </c>
      <c r="J388" s="4">
        <v>17976</v>
      </c>
    </row>
    <row r="389" spans="1:10" ht="96" x14ac:dyDescent="0.2">
      <c r="A389" s="6" t="s">
        <v>396</v>
      </c>
      <c r="B389" s="7" t="s">
        <v>413</v>
      </c>
      <c r="C389" s="8" t="s">
        <v>6</v>
      </c>
      <c r="D389" s="3" t="str">
        <f t="shared" si="6"/>
        <v>GloucesterPaulsboro BoroL. K-12|K-12,0-1800</v>
      </c>
      <c r="E389" s="9">
        <v>26074052</v>
      </c>
      <c r="F389" s="12">
        <v>1189</v>
      </c>
      <c r="G389" s="9">
        <v>21935</v>
      </c>
      <c r="H389" s="9">
        <v>27455708</v>
      </c>
      <c r="I389" s="12">
        <v>1187</v>
      </c>
      <c r="J389" s="9">
        <v>23139</v>
      </c>
    </row>
    <row r="390" spans="1:10" ht="96" x14ac:dyDescent="0.2">
      <c r="A390" s="1" t="s">
        <v>396</v>
      </c>
      <c r="B390" s="2" t="s">
        <v>414</v>
      </c>
      <c r="C390" s="3" t="s">
        <v>6</v>
      </c>
      <c r="D390" s="3" t="str">
        <f t="shared" si="6"/>
        <v>GloucesterPitman BoroL. K-12|K-12,0-1800</v>
      </c>
      <c r="E390" s="4">
        <v>28803722</v>
      </c>
      <c r="F390" s="11">
        <v>1365</v>
      </c>
      <c r="G390" s="4">
        <v>21104</v>
      </c>
      <c r="H390" s="4">
        <v>29853496</v>
      </c>
      <c r="I390" s="11">
        <v>1322</v>
      </c>
      <c r="J390" s="4">
        <v>22578</v>
      </c>
    </row>
    <row r="391" spans="1:10" ht="80" x14ac:dyDescent="0.2">
      <c r="A391" s="6" t="s">
        <v>396</v>
      </c>
      <c r="B391" s="7" t="s">
        <v>415</v>
      </c>
      <c r="C391" s="8" t="s">
        <v>8</v>
      </c>
      <c r="D391" s="3" t="str">
        <f t="shared" si="6"/>
        <v>GloucesterSouth Harrison TwpA. K-6|K-6</v>
      </c>
      <c r="E391" s="9">
        <v>6475050</v>
      </c>
      <c r="F391" s="10">
        <v>390</v>
      </c>
      <c r="G391" s="9">
        <v>16588</v>
      </c>
      <c r="H391" s="9">
        <v>6871918</v>
      </c>
      <c r="I391" s="10">
        <v>373</v>
      </c>
      <c r="J391" s="9">
        <v>18415</v>
      </c>
    </row>
    <row r="392" spans="1:10" ht="96" x14ac:dyDescent="0.2">
      <c r="A392" s="1" t="s">
        <v>396</v>
      </c>
      <c r="B392" s="2" t="s">
        <v>416</v>
      </c>
      <c r="C392" s="3" t="s">
        <v>8</v>
      </c>
      <c r="D392" s="3" t="str">
        <f t="shared" si="6"/>
        <v>GloucesterSwedesboro-WoolwichA. K-6|K-6</v>
      </c>
      <c r="E392" s="4">
        <v>31156746</v>
      </c>
      <c r="F392" s="11">
        <v>1705</v>
      </c>
      <c r="G392" s="4">
        <v>18273</v>
      </c>
      <c r="H392" s="4">
        <v>31469446</v>
      </c>
      <c r="I392" s="11">
        <v>1683</v>
      </c>
      <c r="J392" s="4">
        <v>18698</v>
      </c>
    </row>
    <row r="393" spans="1:10" ht="96" x14ac:dyDescent="0.2">
      <c r="A393" s="6" t="s">
        <v>396</v>
      </c>
      <c r="B393" s="7" t="s">
        <v>34</v>
      </c>
      <c r="C393" s="8" t="s">
        <v>24</v>
      </c>
      <c r="D393" s="3" t="str">
        <f t="shared" si="6"/>
        <v>GloucesterWashington TwpN. K-12|K-12,3500+</v>
      </c>
      <c r="E393" s="9">
        <v>161621908</v>
      </c>
      <c r="F393" s="12">
        <v>7405</v>
      </c>
      <c r="G393" s="9">
        <v>21827</v>
      </c>
      <c r="H393" s="9">
        <v>162786881</v>
      </c>
      <c r="I393" s="12">
        <v>7303</v>
      </c>
      <c r="J393" s="9">
        <v>22292</v>
      </c>
    </row>
    <row r="394" spans="1:10" ht="64" x14ac:dyDescent="0.2">
      <c r="A394" s="1" t="s">
        <v>396</v>
      </c>
      <c r="B394" s="2" t="s">
        <v>417</v>
      </c>
      <c r="C394" s="3" t="s">
        <v>8</v>
      </c>
      <c r="D394" s="3" t="str">
        <f t="shared" si="6"/>
        <v>GloucesterWenonah BoroA. K-6|K-6</v>
      </c>
      <c r="E394" s="4">
        <v>3874058</v>
      </c>
      <c r="F394" s="5">
        <v>179</v>
      </c>
      <c r="G394" s="4">
        <v>21626</v>
      </c>
      <c r="H394" s="4">
        <v>3962141</v>
      </c>
      <c r="I394" s="5">
        <v>182</v>
      </c>
      <c r="J394" s="4">
        <v>21739</v>
      </c>
    </row>
    <row r="395" spans="1:10" ht="112" x14ac:dyDescent="0.2">
      <c r="A395" s="6" t="s">
        <v>396</v>
      </c>
      <c r="B395" s="7" t="s">
        <v>418</v>
      </c>
      <c r="C395" s="8" t="s">
        <v>14</v>
      </c>
      <c r="D395" s="3" t="str">
        <f t="shared" si="6"/>
        <v>GloucesterWest Deptford TwpM. K-12|K-12,1800-3500</v>
      </c>
      <c r="E395" s="9">
        <v>54209409</v>
      </c>
      <c r="F395" s="12">
        <v>2976</v>
      </c>
      <c r="G395" s="9">
        <v>18213</v>
      </c>
      <c r="H395" s="9">
        <v>55988637</v>
      </c>
      <c r="I395" s="12">
        <v>3003</v>
      </c>
      <c r="J395" s="9">
        <v>18642</v>
      </c>
    </row>
    <row r="396" spans="1:10" ht="64" x14ac:dyDescent="0.2">
      <c r="A396" s="1" t="s">
        <v>396</v>
      </c>
      <c r="B396" s="2" t="s">
        <v>419</v>
      </c>
      <c r="C396" s="3" t="s">
        <v>8</v>
      </c>
      <c r="D396" s="3" t="str">
        <f t="shared" si="6"/>
        <v>GloucesterWestville BoroA. K-6|K-6</v>
      </c>
      <c r="E396" s="4">
        <v>6058843</v>
      </c>
      <c r="F396" s="5">
        <v>387</v>
      </c>
      <c r="G396" s="4">
        <v>15678</v>
      </c>
      <c r="H396" s="4">
        <v>6150509</v>
      </c>
      <c r="I396" s="5">
        <v>372</v>
      </c>
      <c r="J396" s="4">
        <v>16528</v>
      </c>
    </row>
    <row r="397" spans="1:10" ht="96" x14ac:dyDescent="0.2">
      <c r="A397" s="6" t="s">
        <v>396</v>
      </c>
      <c r="B397" s="7" t="s">
        <v>420</v>
      </c>
      <c r="C397" s="8" t="s">
        <v>6</v>
      </c>
      <c r="D397" s="3" t="str">
        <f t="shared" si="6"/>
        <v>GloucesterWoodbury CityL. K-12|K-12,0-1800</v>
      </c>
      <c r="E397" s="9">
        <v>33042632</v>
      </c>
      <c r="F397" s="12">
        <v>1564</v>
      </c>
      <c r="G397" s="9">
        <v>21126</v>
      </c>
      <c r="H397" s="9">
        <v>35146063</v>
      </c>
      <c r="I397" s="12">
        <v>1583</v>
      </c>
      <c r="J397" s="9">
        <v>22202</v>
      </c>
    </row>
    <row r="398" spans="1:10" ht="80" x14ac:dyDescent="0.2">
      <c r="A398" s="1" t="s">
        <v>396</v>
      </c>
      <c r="B398" s="2" t="s">
        <v>421</v>
      </c>
      <c r="C398" s="3" t="s">
        <v>8</v>
      </c>
      <c r="D398" s="3" t="str">
        <f t="shared" si="6"/>
        <v>GloucesterWoodbury Heights BoroA. K-6|K-6</v>
      </c>
      <c r="E398" s="4">
        <v>4121622</v>
      </c>
      <c r="F398" s="5">
        <v>230</v>
      </c>
      <c r="G398" s="4">
        <v>17908</v>
      </c>
      <c r="H398" s="4">
        <v>4242998</v>
      </c>
      <c r="I398" s="5">
        <v>234</v>
      </c>
      <c r="J398" s="4">
        <v>18103</v>
      </c>
    </row>
    <row r="399" spans="1:10" ht="96" x14ac:dyDescent="0.2">
      <c r="A399" s="6" t="s">
        <v>422</v>
      </c>
      <c r="B399" s="7" t="s">
        <v>423</v>
      </c>
      <c r="C399" s="8" t="s">
        <v>27</v>
      </c>
      <c r="D399" s="3" t="str">
        <f t="shared" si="6"/>
        <v>EssexAchieve Community Charter SchoolO. Charter</v>
      </c>
      <c r="E399" s="10" t="s">
        <v>135</v>
      </c>
      <c r="F399" s="10" t="s">
        <v>135</v>
      </c>
      <c r="G399" s="10" t="s">
        <v>135</v>
      </c>
      <c r="H399" s="9">
        <v>1043763</v>
      </c>
      <c r="I399" s="10">
        <v>63</v>
      </c>
      <c r="J399" s="9">
        <v>16620</v>
      </c>
    </row>
    <row r="400" spans="1:10" ht="80" x14ac:dyDescent="0.2">
      <c r="A400" s="1" t="s">
        <v>422</v>
      </c>
      <c r="B400" s="2" t="s">
        <v>424</v>
      </c>
      <c r="C400" s="3" t="s">
        <v>24</v>
      </c>
      <c r="D400" s="3" t="str">
        <f t="shared" si="6"/>
        <v>EssexBelleville TownN. K-12|K-12,3500+</v>
      </c>
      <c r="E400" s="4">
        <v>77574215</v>
      </c>
      <c r="F400" s="11">
        <v>4530</v>
      </c>
      <c r="G400" s="4">
        <v>17126</v>
      </c>
      <c r="H400" s="4">
        <v>80668324</v>
      </c>
      <c r="I400" s="11">
        <v>4562</v>
      </c>
      <c r="J400" s="4">
        <v>17682</v>
      </c>
    </row>
    <row r="401" spans="1:10" ht="80" x14ac:dyDescent="0.2">
      <c r="A401" s="6" t="s">
        <v>422</v>
      </c>
      <c r="B401" s="7" t="s">
        <v>425</v>
      </c>
      <c r="C401" s="8" t="s">
        <v>24</v>
      </c>
      <c r="D401" s="3" t="str">
        <f t="shared" si="6"/>
        <v>EssexBloomfield TwpN. K-12|K-12,3500+</v>
      </c>
      <c r="E401" s="9">
        <v>110692076</v>
      </c>
      <c r="F401" s="12">
        <v>6432</v>
      </c>
      <c r="G401" s="9">
        <v>17210</v>
      </c>
      <c r="H401" s="9">
        <v>122263249</v>
      </c>
      <c r="I401" s="12">
        <v>6486</v>
      </c>
      <c r="J401" s="9">
        <v>18851</v>
      </c>
    </row>
    <row r="402" spans="1:10" ht="80" x14ac:dyDescent="0.2">
      <c r="A402" s="1" t="s">
        <v>422</v>
      </c>
      <c r="B402" s="2" t="s">
        <v>426</v>
      </c>
      <c r="C402" s="3" t="s">
        <v>27</v>
      </c>
      <c r="D402" s="3" t="str">
        <f t="shared" si="6"/>
        <v>EssexBurch Charter School OfO. Charter</v>
      </c>
      <c r="E402" s="4">
        <v>5521005</v>
      </c>
      <c r="F402" s="5">
        <v>343</v>
      </c>
      <c r="G402" s="4">
        <v>16101</v>
      </c>
      <c r="H402" s="4">
        <v>5722218</v>
      </c>
      <c r="I402" s="5">
        <v>352</v>
      </c>
      <c r="J402" s="4">
        <v>16266</v>
      </c>
    </row>
    <row r="403" spans="1:10" ht="96" x14ac:dyDescent="0.2">
      <c r="A403" s="6" t="s">
        <v>422</v>
      </c>
      <c r="B403" s="7" t="s">
        <v>427</v>
      </c>
      <c r="C403" s="8" t="s">
        <v>14</v>
      </c>
      <c r="D403" s="3" t="str">
        <f t="shared" si="6"/>
        <v>EssexCaldwell-West CaldwellM. K-12|K-12,1800-3500</v>
      </c>
      <c r="E403" s="9">
        <v>52539222</v>
      </c>
      <c r="F403" s="12">
        <v>2659</v>
      </c>
      <c r="G403" s="9">
        <v>19759</v>
      </c>
      <c r="H403" s="9">
        <v>53726720</v>
      </c>
      <c r="I403" s="12">
        <v>2667</v>
      </c>
      <c r="J403" s="9">
        <v>20145</v>
      </c>
    </row>
    <row r="404" spans="1:10" ht="96" x14ac:dyDescent="0.2">
      <c r="A404" s="1" t="s">
        <v>422</v>
      </c>
      <c r="B404" s="2" t="s">
        <v>428</v>
      </c>
      <c r="C404" s="3" t="s">
        <v>6</v>
      </c>
      <c r="D404" s="3" t="str">
        <f t="shared" si="6"/>
        <v>EssexCedar Grove TwpL. K-12|K-12,0-1800</v>
      </c>
      <c r="E404" s="4">
        <v>35130347</v>
      </c>
      <c r="F404" s="11">
        <v>1642</v>
      </c>
      <c r="G404" s="4">
        <v>21402</v>
      </c>
      <c r="H404" s="4">
        <v>35491429</v>
      </c>
      <c r="I404" s="11">
        <v>1606</v>
      </c>
      <c r="J404" s="4">
        <v>22098</v>
      </c>
    </row>
    <row r="405" spans="1:10" ht="80" x14ac:dyDescent="0.2">
      <c r="A405" s="6" t="s">
        <v>422</v>
      </c>
      <c r="B405" s="7" t="s">
        <v>429</v>
      </c>
      <c r="C405" s="8" t="s">
        <v>24</v>
      </c>
      <c r="D405" s="3" t="str">
        <f t="shared" si="6"/>
        <v>EssexCity Of Orange TwpN. K-12|K-12,3500+</v>
      </c>
      <c r="E405" s="9">
        <v>121953294</v>
      </c>
      <c r="F405" s="12">
        <v>5752</v>
      </c>
      <c r="G405" s="9">
        <v>21203</v>
      </c>
      <c r="H405" s="9">
        <v>130921439</v>
      </c>
      <c r="I405" s="12">
        <v>5631</v>
      </c>
      <c r="J405" s="9">
        <v>23250</v>
      </c>
    </row>
    <row r="406" spans="1:10" ht="64" x14ac:dyDescent="0.2">
      <c r="A406" s="1" t="s">
        <v>422</v>
      </c>
      <c r="B406" s="2" t="s">
        <v>430</v>
      </c>
      <c r="C406" s="3" t="s">
        <v>27</v>
      </c>
      <c r="D406" s="3" t="str">
        <f t="shared" si="6"/>
        <v>EssexDiscovery CsO. Charter</v>
      </c>
      <c r="E406" s="4">
        <v>1744932</v>
      </c>
      <c r="F406" s="5">
        <v>100</v>
      </c>
      <c r="G406" s="4">
        <v>17449</v>
      </c>
      <c r="H406" s="4">
        <v>2065337</v>
      </c>
      <c r="I406" s="5">
        <v>100</v>
      </c>
      <c r="J406" s="4">
        <v>20653</v>
      </c>
    </row>
    <row r="407" spans="1:10" ht="64" x14ac:dyDescent="0.2">
      <c r="A407" s="6" t="s">
        <v>422</v>
      </c>
      <c r="B407" s="7" t="s">
        <v>431</v>
      </c>
      <c r="C407" s="8" t="s">
        <v>24</v>
      </c>
      <c r="D407" s="3" t="str">
        <f t="shared" si="6"/>
        <v>EssexEast OrangeN. K-12|K-12,3500+</v>
      </c>
      <c r="E407" s="9">
        <v>286657272</v>
      </c>
      <c r="F407" s="12">
        <v>10004</v>
      </c>
      <c r="G407" s="9">
        <v>28655</v>
      </c>
      <c r="H407" s="9">
        <v>286934675</v>
      </c>
      <c r="I407" s="12">
        <v>10039</v>
      </c>
      <c r="J407" s="9">
        <v>28582</v>
      </c>
    </row>
    <row r="408" spans="1:10" ht="80" x14ac:dyDescent="0.2">
      <c r="A408" s="1" t="s">
        <v>422</v>
      </c>
      <c r="B408" s="2" t="s">
        <v>432</v>
      </c>
      <c r="C408" s="3" t="s">
        <v>27</v>
      </c>
      <c r="D408" s="3" t="str">
        <f t="shared" si="6"/>
        <v>EssexEast Orange Community CsO. Charter</v>
      </c>
      <c r="E408" s="4">
        <v>7326736</v>
      </c>
      <c r="F408" s="5">
        <v>476</v>
      </c>
      <c r="G408" s="4">
        <v>15386</v>
      </c>
      <c r="H408" s="4">
        <v>7771254</v>
      </c>
      <c r="I408" s="5">
        <v>482</v>
      </c>
      <c r="J408" s="4">
        <v>16113</v>
      </c>
    </row>
    <row r="409" spans="1:10" ht="80" x14ac:dyDescent="0.2">
      <c r="A409" s="6" t="s">
        <v>422</v>
      </c>
      <c r="B409" s="7" t="s">
        <v>433</v>
      </c>
      <c r="C409" s="8" t="s">
        <v>31</v>
      </c>
      <c r="D409" s="3" t="str">
        <f t="shared" si="6"/>
        <v>EssexEssex Co Voc-TechQ. County Voc</v>
      </c>
      <c r="E409" s="9">
        <v>54124292</v>
      </c>
      <c r="F409" s="12">
        <v>2106</v>
      </c>
      <c r="G409" s="9">
        <v>25699</v>
      </c>
      <c r="H409" s="9">
        <v>59133673</v>
      </c>
      <c r="I409" s="12">
        <v>2239</v>
      </c>
      <c r="J409" s="9">
        <v>26413</v>
      </c>
    </row>
    <row r="410" spans="1:10" ht="64" x14ac:dyDescent="0.2">
      <c r="A410" s="1" t="s">
        <v>422</v>
      </c>
      <c r="B410" s="2" t="s">
        <v>434</v>
      </c>
      <c r="C410" s="3" t="s">
        <v>8</v>
      </c>
      <c r="D410" s="3" t="str">
        <f t="shared" si="6"/>
        <v>EssexEssex Fells BoroA. K-6|K-6</v>
      </c>
      <c r="E410" s="4">
        <v>5134471</v>
      </c>
      <c r="F410" s="5">
        <v>225</v>
      </c>
      <c r="G410" s="4">
        <v>22781</v>
      </c>
      <c r="H410" s="4">
        <v>5754332</v>
      </c>
      <c r="I410" s="5">
        <v>231</v>
      </c>
      <c r="J410" s="4">
        <v>24882</v>
      </c>
    </row>
    <row r="411" spans="1:10" ht="48" x14ac:dyDescent="0.2">
      <c r="A411" s="6" t="s">
        <v>422</v>
      </c>
      <c r="B411" s="7" t="s">
        <v>435</v>
      </c>
      <c r="C411" s="8" t="s">
        <v>8</v>
      </c>
      <c r="D411" s="3" t="str">
        <f t="shared" si="6"/>
        <v>EssexFairfield TwpA. K-6|K-6</v>
      </c>
      <c r="E411" s="9">
        <v>13027357</v>
      </c>
      <c r="F411" s="10">
        <v>667</v>
      </c>
      <c r="G411" s="9">
        <v>19533</v>
      </c>
      <c r="H411" s="9">
        <v>13261798</v>
      </c>
      <c r="I411" s="10">
        <v>690</v>
      </c>
      <c r="J411" s="9">
        <v>19226</v>
      </c>
    </row>
    <row r="412" spans="1:10" ht="96" x14ac:dyDescent="0.2">
      <c r="A412" s="1" t="s">
        <v>422</v>
      </c>
      <c r="B412" s="2" t="s">
        <v>436</v>
      </c>
      <c r="C412" s="3" t="s">
        <v>14</v>
      </c>
      <c r="D412" s="3" t="str">
        <f t="shared" si="6"/>
        <v>EssexGlen Ridge BoroM. K-12|K-12,1800-3500</v>
      </c>
      <c r="E412" s="4">
        <v>34904855</v>
      </c>
      <c r="F412" s="11">
        <v>1949</v>
      </c>
      <c r="G412" s="4">
        <v>17906</v>
      </c>
      <c r="H412" s="4">
        <v>37093599</v>
      </c>
      <c r="I412" s="11">
        <v>1952</v>
      </c>
      <c r="J412" s="4">
        <v>19008</v>
      </c>
    </row>
    <row r="413" spans="1:10" ht="48" x14ac:dyDescent="0.2">
      <c r="A413" s="6" t="s">
        <v>422</v>
      </c>
      <c r="B413" s="7" t="s">
        <v>437</v>
      </c>
      <c r="C413" s="8" t="s">
        <v>27</v>
      </c>
      <c r="D413" s="3" t="str">
        <f t="shared" si="6"/>
        <v>EssexGray CsO. Charter</v>
      </c>
      <c r="E413" s="9">
        <v>5319836</v>
      </c>
      <c r="F413" s="10">
        <v>337</v>
      </c>
      <c r="G413" s="9">
        <v>15781</v>
      </c>
      <c r="H413" s="9">
        <v>5900305</v>
      </c>
      <c r="I413" s="10">
        <v>337</v>
      </c>
      <c r="J413" s="9">
        <v>17488</v>
      </c>
    </row>
    <row r="414" spans="1:10" ht="96" x14ac:dyDescent="0.2">
      <c r="A414" s="1" t="s">
        <v>422</v>
      </c>
      <c r="B414" s="2" t="s">
        <v>438</v>
      </c>
      <c r="C414" s="3" t="s">
        <v>27</v>
      </c>
      <c r="D414" s="3" t="str">
        <f t="shared" si="6"/>
        <v>EssexGreat Oaks Legacy Charter SchoolO. Charter</v>
      </c>
      <c r="E414" s="4">
        <v>21398186</v>
      </c>
      <c r="F414" s="11">
        <v>1264</v>
      </c>
      <c r="G414" s="4">
        <v>16924</v>
      </c>
      <c r="H414" s="4">
        <v>26954339</v>
      </c>
      <c r="I414" s="11">
        <v>1350</v>
      </c>
      <c r="J414" s="4">
        <v>19974</v>
      </c>
    </row>
    <row r="415" spans="1:10" ht="80" x14ac:dyDescent="0.2">
      <c r="A415" s="6" t="s">
        <v>422</v>
      </c>
      <c r="B415" s="7" t="s">
        <v>439</v>
      </c>
      <c r="C415" s="8" t="s">
        <v>24</v>
      </c>
      <c r="D415" s="3" t="str">
        <f t="shared" si="6"/>
        <v>EssexIrvington TownshipN. K-12|K-12,3500+</v>
      </c>
      <c r="E415" s="9">
        <v>170359206</v>
      </c>
      <c r="F415" s="12">
        <v>7059</v>
      </c>
      <c r="G415" s="9">
        <v>24134</v>
      </c>
      <c r="H415" s="9">
        <v>180201985</v>
      </c>
      <c r="I415" s="12">
        <v>7894</v>
      </c>
      <c r="J415" s="9">
        <v>22828</v>
      </c>
    </row>
    <row r="416" spans="1:10" ht="80" x14ac:dyDescent="0.2">
      <c r="A416" s="1" t="s">
        <v>422</v>
      </c>
      <c r="B416" s="2" t="s">
        <v>440</v>
      </c>
      <c r="C416" s="3" t="s">
        <v>27</v>
      </c>
      <c r="D416" s="3" t="str">
        <f t="shared" si="6"/>
        <v>EssexLead Academy Charter SchoolO. Charter</v>
      </c>
      <c r="E416" s="5" t="s">
        <v>135</v>
      </c>
      <c r="F416" s="5" t="s">
        <v>135</v>
      </c>
      <c r="G416" s="5" t="s">
        <v>135</v>
      </c>
      <c r="H416" s="4">
        <v>1614394</v>
      </c>
      <c r="I416" s="5">
        <v>92</v>
      </c>
      <c r="J416" s="4">
        <v>17548</v>
      </c>
    </row>
    <row r="417" spans="1:10" ht="80" x14ac:dyDescent="0.2">
      <c r="A417" s="6" t="s">
        <v>422</v>
      </c>
      <c r="B417" s="7" t="s">
        <v>441</v>
      </c>
      <c r="C417" s="8" t="s">
        <v>27</v>
      </c>
      <c r="D417" s="3" t="str">
        <f t="shared" si="6"/>
        <v>EssexLink Community Charter SO. Charter</v>
      </c>
      <c r="E417" s="9">
        <v>4801284</v>
      </c>
      <c r="F417" s="10">
        <v>285</v>
      </c>
      <c r="G417" s="9">
        <v>16841</v>
      </c>
      <c r="H417" s="9">
        <v>5771028</v>
      </c>
      <c r="I417" s="10">
        <v>287</v>
      </c>
      <c r="J417" s="9">
        <v>20087</v>
      </c>
    </row>
    <row r="418" spans="1:10" ht="80" x14ac:dyDescent="0.2">
      <c r="A418" s="1" t="s">
        <v>422</v>
      </c>
      <c r="B418" s="2" t="s">
        <v>442</v>
      </c>
      <c r="C418" s="3" t="s">
        <v>24</v>
      </c>
      <c r="D418" s="3" t="str">
        <f t="shared" si="6"/>
        <v>EssexLivingston TwpN. K-12|K-12,3500+</v>
      </c>
      <c r="E418" s="4">
        <v>131743315</v>
      </c>
      <c r="F418" s="11">
        <v>5997</v>
      </c>
      <c r="G418" s="4">
        <v>21970</v>
      </c>
      <c r="H418" s="4">
        <v>138912713</v>
      </c>
      <c r="I418" s="11">
        <v>6043</v>
      </c>
      <c r="J418" s="4">
        <v>22986</v>
      </c>
    </row>
    <row r="419" spans="1:10" ht="80" x14ac:dyDescent="0.2">
      <c r="A419" s="6" t="s">
        <v>422</v>
      </c>
      <c r="B419" s="7" t="s">
        <v>443</v>
      </c>
      <c r="C419" s="8" t="s">
        <v>27</v>
      </c>
      <c r="D419" s="3" t="str">
        <f t="shared" si="6"/>
        <v>EssexMaria L. Varisco-RogersO. Charter</v>
      </c>
      <c r="E419" s="9">
        <v>10486666</v>
      </c>
      <c r="F419" s="10">
        <v>540</v>
      </c>
      <c r="G419" s="9">
        <v>19420</v>
      </c>
      <c r="H419" s="9">
        <v>11451128</v>
      </c>
      <c r="I419" s="10">
        <v>540</v>
      </c>
      <c r="J419" s="9">
        <v>21222</v>
      </c>
    </row>
    <row r="420" spans="1:10" ht="80" x14ac:dyDescent="0.2">
      <c r="A420" s="1" t="s">
        <v>422</v>
      </c>
      <c r="B420" s="2" t="s">
        <v>444</v>
      </c>
      <c r="C420" s="3" t="s">
        <v>27</v>
      </c>
      <c r="D420" s="3" t="str">
        <f t="shared" si="6"/>
        <v>EssexMarion P. Thomas CsO. Charter</v>
      </c>
      <c r="E420" s="4">
        <v>28176460</v>
      </c>
      <c r="F420" s="11">
        <v>1331</v>
      </c>
      <c r="G420" s="4">
        <v>21173</v>
      </c>
      <c r="H420" s="4">
        <v>29755397</v>
      </c>
      <c r="I420" s="11">
        <v>1358</v>
      </c>
      <c r="J420" s="4">
        <v>21905</v>
      </c>
    </row>
    <row r="421" spans="1:10" ht="80" x14ac:dyDescent="0.2">
      <c r="A421" s="6" t="s">
        <v>422</v>
      </c>
      <c r="B421" s="7" t="s">
        <v>445</v>
      </c>
      <c r="C421" s="8" t="s">
        <v>24</v>
      </c>
      <c r="D421" s="3" t="str">
        <f t="shared" si="6"/>
        <v>EssexMillburn TwpN. K-12|K-12,3500+</v>
      </c>
      <c r="E421" s="9">
        <v>102080143</v>
      </c>
      <c r="F421" s="12">
        <v>4940</v>
      </c>
      <c r="G421" s="9">
        <v>20662</v>
      </c>
      <c r="H421" s="9">
        <v>107295323</v>
      </c>
      <c r="I421" s="12">
        <v>4901</v>
      </c>
      <c r="J421" s="9">
        <v>21894</v>
      </c>
    </row>
    <row r="422" spans="1:10" ht="80" x14ac:dyDescent="0.2">
      <c r="A422" s="1" t="s">
        <v>422</v>
      </c>
      <c r="B422" s="2" t="s">
        <v>446</v>
      </c>
      <c r="C422" s="3" t="s">
        <v>24</v>
      </c>
      <c r="D422" s="3" t="str">
        <f t="shared" si="6"/>
        <v>EssexMontclair TownN. K-12|K-12,3500+</v>
      </c>
      <c r="E422" s="4">
        <v>144421218</v>
      </c>
      <c r="F422" s="11">
        <v>6741</v>
      </c>
      <c r="G422" s="4">
        <v>21424</v>
      </c>
      <c r="H422" s="4">
        <v>147004332</v>
      </c>
      <c r="I422" s="11">
        <v>6743</v>
      </c>
      <c r="J422" s="4">
        <v>21801</v>
      </c>
    </row>
    <row r="423" spans="1:10" ht="80" x14ac:dyDescent="0.2">
      <c r="A423" s="6" t="s">
        <v>422</v>
      </c>
      <c r="B423" s="7" t="s">
        <v>447</v>
      </c>
      <c r="C423" s="8" t="s">
        <v>27</v>
      </c>
      <c r="D423" s="3" t="str">
        <f t="shared" si="6"/>
        <v>EssexNew Horizons Comm. CsO. Charter</v>
      </c>
      <c r="E423" s="9">
        <v>8621402</v>
      </c>
      <c r="F423" s="10">
        <v>494</v>
      </c>
      <c r="G423" s="9">
        <v>17463</v>
      </c>
      <c r="H423" s="9">
        <v>9188305</v>
      </c>
      <c r="I423" s="10">
        <v>591</v>
      </c>
      <c r="J423" s="9">
        <v>15555</v>
      </c>
    </row>
    <row r="424" spans="1:10" ht="64" x14ac:dyDescent="0.2">
      <c r="A424" s="1" t="s">
        <v>422</v>
      </c>
      <c r="B424" s="2" t="s">
        <v>448</v>
      </c>
      <c r="C424" s="3" t="s">
        <v>24</v>
      </c>
      <c r="D424" s="3" t="str">
        <f t="shared" si="6"/>
        <v>EssexNewark CityN. K-12|K-12,3500+</v>
      </c>
      <c r="E424" s="4">
        <v>953613367</v>
      </c>
      <c r="F424" s="11">
        <v>41721</v>
      </c>
      <c r="G424" s="4">
        <v>22857</v>
      </c>
      <c r="H424" s="4">
        <v>989401009</v>
      </c>
      <c r="I424" s="11">
        <v>41331</v>
      </c>
      <c r="J424" s="4">
        <v>23938</v>
      </c>
    </row>
    <row r="425" spans="1:10" ht="80" x14ac:dyDescent="0.2">
      <c r="A425" s="6" t="s">
        <v>422</v>
      </c>
      <c r="B425" s="7" t="s">
        <v>449</v>
      </c>
      <c r="C425" s="8" t="s">
        <v>27</v>
      </c>
      <c r="D425" s="3" t="str">
        <f t="shared" si="6"/>
        <v>EssexNewark Educators CommuniO. Charter</v>
      </c>
      <c r="E425" s="9">
        <v>5453567</v>
      </c>
      <c r="F425" s="10">
        <v>247</v>
      </c>
      <c r="G425" s="9">
        <v>22052</v>
      </c>
      <c r="H425" s="9">
        <v>5640338</v>
      </c>
      <c r="I425" s="10">
        <v>251</v>
      </c>
      <c r="J425" s="9">
        <v>22480</v>
      </c>
    </row>
    <row r="426" spans="1:10" ht="80" x14ac:dyDescent="0.2">
      <c r="A426" s="1" t="s">
        <v>422</v>
      </c>
      <c r="B426" s="2" t="s">
        <v>450</v>
      </c>
      <c r="C426" s="3" t="s">
        <v>8</v>
      </c>
      <c r="D426" s="3" t="str">
        <f t="shared" si="6"/>
        <v>EssexNorth Caldwell BoroA. K-6|K-6</v>
      </c>
      <c r="E426" s="4">
        <v>14062993</v>
      </c>
      <c r="F426" s="5">
        <v>693</v>
      </c>
      <c r="G426" s="4">
        <v>20291</v>
      </c>
      <c r="H426" s="4">
        <v>14715017</v>
      </c>
      <c r="I426" s="5">
        <v>678</v>
      </c>
      <c r="J426" s="4">
        <v>21714</v>
      </c>
    </row>
    <row r="427" spans="1:10" ht="80" x14ac:dyDescent="0.2">
      <c r="A427" s="6" t="s">
        <v>422</v>
      </c>
      <c r="B427" s="7" t="s">
        <v>451</v>
      </c>
      <c r="C427" s="8" t="s">
        <v>27</v>
      </c>
      <c r="D427" s="3" t="str">
        <f t="shared" si="6"/>
        <v>EssexNorth Star Academy ChartO. Charter</v>
      </c>
      <c r="E427" s="9">
        <v>88073672</v>
      </c>
      <c r="F427" s="12">
        <v>4501</v>
      </c>
      <c r="G427" s="9">
        <v>19566</v>
      </c>
      <c r="H427" s="9">
        <v>89415620</v>
      </c>
      <c r="I427" s="12">
        <v>4959</v>
      </c>
      <c r="J427" s="9">
        <v>18031</v>
      </c>
    </row>
    <row r="428" spans="1:10" ht="80" x14ac:dyDescent="0.2">
      <c r="A428" s="1" t="s">
        <v>422</v>
      </c>
      <c r="B428" s="2" t="s">
        <v>452</v>
      </c>
      <c r="C428" s="3" t="s">
        <v>24</v>
      </c>
      <c r="D428" s="3" t="str">
        <f t="shared" si="6"/>
        <v>EssexNutley TownN. K-12|K-12,3500+</v>
      </c>
      <c r="E428" s="4">
        <v>77744073</v>
      </c>
      <c r="F428" s="11">
        <v>4129</v>
      </c>
      <c r="G428" s="4">
        <v>18827</v>
      </c>
      <c r="H428" s="4">
        <v>78627712</v>
      </c>
      <c r="I428" s="11">
        <v>4123</v>
      </c>
      <c r="J428" s="4">
        <v>19070</v>
      </c>
    </row>
    <row r="429" spans="1:10" ht="96" x14ac:dyDescent="0.2">
      <c r="A429" s="6" t="s">
        <v>422</v>
      </c>
      <c r="B429" s="7" t="s">
        <v>453</v>
      </c>
      <c r="C429" s="8" t="s">
        <v>27</v>
      </c>
      <c r="D429" s="3" t="str">
        <f t="shared" si="6"/>
        <v>EssexPeoples Preparatory Charter SchoolO. Charter</v>
      </c>
      <c r="E429" s="9">
        <v>8244073</v>
      </c>
      <c r="F429" s="10">
        <v>380</v>
      </c>
      <c r="G429" s="9">
        <v>21695</v>
      </c>
      <c r="H429" s="9">
        <v>8597837</v>
      </c>
      <c r="I429" s="10">
        <v>374</v>
      </c>
      <c r="J429" s="9">
        <v>23001</v>
      </c>
    </row>
    <row r="430" spans="1:10" ht="80" x14ac:dyDescent="0.2">
      <c r="A430" s="1" t="s">
        <v>422</v>
      </c>
      <c r="B430" s="2" t="s">
        <v>454</v>
      </c>
      <c r="C430" s="3" t="s">
        <v>27</v>
      </c>
      <c r="D430" s="3" t="str">
        <f t="shared" si="6"/>
        <v>EssexPhillip's Academy CsO. Charter</v>
      </c>
      <c r="E430" s="4">
        <v>6031765</v>
      </c>
      <c r="F430" s="5">
        <v>372</v>
      </c>
      <c r="G430" s="4">
        <v>16228</v>
      </c>
      <c r="H430" s="4">
        <v>7364948</v>
      </c>
      <c r="I430" s="5">
        <v>377</v>
      </c>
      <c r="J430" s="4">
        <v>19520</v>
      </c>
    </row>
    <row r="431" spans="1:10" ht="96" x14ac:dyDescent="0.2">
      <c r="A431" s="6" t="s">
        <v>422</v>
      </c>
      <c r="B431" s="7" t="s">
        <v>455</v>
      </c>
      <c r="C431" s="8" t="s">
        <v>27</v>
      </c>
      <c r="D431" s="3" t="str">
        <f t="shared" si="6"/>
        <v>EssexPride Academy Charter SchoolO. Charter</v>
      </c>
      <c r="E431" s="9">
        <v>5220629</v>
      </c>
      <c r="F431" s="10">
        <v>288</v>
      </c>
      <c r="G431" s="9">
        <v>18146</v>
      </c>
      <c r="H431" s="9">
        <v>5228120</v>
      </c>
      <c r="I431" s="10">
        <v>287</v>
      </c>
      <c r="J431" s="9">
        <v>18223</v>
      </c>
    </row>
    <row r="432" spans="1:10" ht="80" x14ac:dyDescent="0.2">
      <c r="A432" s="1" t="s">
        <v>422</v>
      </c>
      <c r="B432" s="2" t="s">
        <v>456</v>
      </c>
      <c r="C432" s="3" t="s">
        <v>27</v>
      </c>
      <c r="D432" s="3" t="str">
        <f t="shared" si="6"/>
        <v>EssexRobert Treat Academy CsO. Charter</v>
      </c>
      <c r="E432" s="4">
        <v>11697166</v>
      </c>
      <c r="F432" s="5">
        <v>682</v>
      </c>
      <c r="G432" s="4">
        <v>17161</v>
      </c>
      <c r="H432" s="4">
        <v>12340030</v>
      </c>
      <c r="I432" s="5">
        <v>678</v>
      </c>
      <c r="J432" s="4">
        <v>18214</v>
      </c>
    </row>
    <row r="433" spans="1:10" ht="64" x14ac:dyDescent="0.2">
      <c r="A433" s="6" t="s">
        <v>422</v>
      </c>
      <c r="B433" s="7" t="s">
        <v>457</v>
      </c>
      <c r="C433" s="8" t="s">
        <v>8</v>
      </c>
      <c r="D433" s="3" t="str">
        <f t="shared" si="6"/>
        <v>EssexRoseland BoroA. K-6|K-6</v>
      </c>
      <c r="E433" s="9">
        <v>9739397</v>
      </c>
      <c r="F433" s="10">
        <v>459</v>
      </c>
      <c r="G433" s="9">
        <v>21234</v>
      </c>
      <c r="H433" s="9">
        <v>10007886</v>
      </c>
      <c r="I433" s="10">
        <v>461</v>
      </c>
      <c r="J433" s="9">
        <v>21688</v>
      </c>
    </row>
    <row r="434" spans="1:10" ht="80" x14ac:dyDescent="0.2">
      <c r="A434" s="1" t="s">
        <v>422</v>
      </c>
      <c r="B434" s="2" t="s">
        <v>458</v>
      </c>
      <c r="C434" s="3" t="s">
        <v>27</v>
      </c>
      <c r="D434" s="3" t="str">
        <f t="shared" si="6"/>
        <v>EssexRoseville Community CsO. Charter</v>
      </c>
      <c r="E434" s="4">
        <v>5061823</v>
      </c>
      <c r="F434" s="5">
        <v>320</v>
      </c>
      <c r="G434" s="4">
        <v>15838</v>
      </c>
      <c r="H434" s="4">
        <v>6064114</v>
      </c>
      <c r="I434" s="5">
        <v>326</v>
      </c>
      <c r="J434" s="4">
        <v>18590</v>
      </c>
    </row>
    <row r="435" spans="1:10" ht="96" x14ac:dyDescent="0.2">
      <c r="A435" s="6" t="s">
        <v>422</v>
      </c>
      <c r="B435" s="7" t="s">
        <v>459</v>
      </c>
      <c r="C435" s="8" t="s">
        <v>24</v>
      </c>
      <c r="D435" s="3" t="str">
        <f t="shared" si="6"/>
        <v>EssexSouth Orange-MaplewoodN. K-12|K-12,3500+</v>
      </c>
      <c r="E435" s="9">
        <v>139957044</v>
      </c>
      <c r="F435" s="12">
        <v>7150</v>
      </c>
      <c r="G435" s="9">
        <v>19574</v>
      </c>
      <c r="H435" s="9">
        <v>143825068</v>
      </c>
      <c r="I435" s="12">
        <v>7223</v>
      </c>
      <c r="J435" s="9">
        <v>19911</v>
      </c>
    </row>
    <row r="436" spans="1:10" ht="96" x14ac:dyDescent="0.2">
      <c r="A436" s="1" t="s">
        <v>422</v>
      </c>
      <c r="B436" s="2" t="s">
        <v>460</v>
      </c>
      <c r="C436" s="3" t="s">
        <v>27</v>
      </c>
      <c r="D436" s="3" t="str">
        <f t="shared" si="6"/>
        <v>EssexTeam Academy Charter SchO. Charter</v>
      </c>
      <c r="E436" s="4">
        <v>77149273</v>
      </c>
      <c r="F436" s="11">
        <v>3702</v>
      </c>
      <c r="G436" s="4">
        <v>20840</v>
      </c>
      <c r="H436" s="4">
        <v>81277116</v>
      </c>
      <c r="I436" s="11">
        <v>4043</v>
      </c>
      <c r="J436" s="4">
        <v>20102</v>
      </c>
    </row>
    <row r="437" spans="1:10" ht="80" x14ac:dyDescent="0.2">
      <c r="A437" s="6" t="s">
        <v>422</v>
      </c>
      <c r="B437" s="7" t="s">
        <v>461</v>
      </c>
      <c r="C437" s="8" t="s">
        <v>27</v>
      </c>
      <c r="D437" s="3" t="str">
        <f t="shared" si="6"/>
        <v>EssexUniversity Heights CsO. Charter</v>
      </c>
      <c r="E437" s="9">
        <v>13201962</v>
      </c>
      <c r="F437" s="10">
        <v>631</v>
      </c>
      <c r="G437" s="9">
        <v>20929</v>
      </c>
      <c r="H437" s="9">
        <v>16728732</v>
      </c>
      <c r="I437" s="10">
        <v>749</v>
      </c>
      <c r="J437" s="9">
        <v>22326</v>
      </c>
    </row>
    <row r="438" spans="1:10" ht="96" x14ac:dyDescent="0.2">
      <c r="A438" s="1" t="s">
        <v>422</v>
      </c>
      <c r="B438" s="2" t="s">
        <v>462</v>
      </c>
      <c r="C438" s="3" t="s">
        <v>14</v>
      </c>
      <c r="D438" s="3" t="str">
        <f t="shared" si="6"/>
        <v>EssexVerona BoroM. K-12|K-12,1800-3500</v>
      </c>
      <c r="E438" s="4">
        <v>42028808</v>
      </c>
      <c r="F438" s="11">
        <v>2215</v>
      </c>
      <c r="G438" s="4">
        <v>18979</v>
      </c>
      <c r="H438" s="4">
        <v>43861396</v>
      </c>
      <c r="I438" s="11">
        <v>2213</v>
      </c>
      <c r="J438" s="4">
        <v>19817</v>
      </c>
    </row>
    <row r="439" spans="1:10" ht="80" x14ac:dyDescent="0.2">
      <c r="A439" s="6" t="s">
        <v>422</v>
      </c>
      <c r="B439" s="7" t="s">
        <v>463</v>
      </c>
      <c r="C439" s="8" t="s">
        <v>21</v>
      </c>
      <c r="D439" s="3" t="str">
        <f t="shared" si="6"/>
        <v>EssexWest Essex RegionalF. G7-12|7-12,9-12</v>
      </c>
      <c r="E439" s="9">
        <v>42995575</v>
      </c>
      <c r="F439" s="12">
        <v>1729</v>
      </c>
      <c r="G439" s="9">
        <v>24864</v>
      </c>
      <c r="H439" s="9">
        <v>44835771</v>
      </c>
      <c r="I439" s="12">
        <v>1709</v>
      </c>
      <c r="J439" s="9">
        <v>26243</v>
      </c>
    </row>
    <row r="440" spans="1:10" ht="80" x14ac:dyDescent="0.2">
      <c r="A440" s="1" t="s">
        <v>422</v>
      </c>
      <c r="B440" s="2" t="s">
        <v>464</v>
      </c>
      <c r="C440" s="3" t="s">
        <v>24</v>
      </c>
      <c r="D440" s="3" t="str">
        <f t="shared" si="6"/>
        <v>EssexWest Orange TownN. K-12|K-12,3500+</v>
      </c>
      <c r="E440" s="4">
        <v>174013572</v>
      </c>
      <c r="F440" s="11">
        <v>6731</v>
      </c>
      <c r="G440" s="4">
        <v>25852</v>
      </c>
      <c r="H440" s="4">
        <v>177657482</v>
      </c>
      <c r="I440" s="11">
        <v>6770</v>
      </c>
      <c r="J440" s="4">
        <v>26243</v>
      </c>
    </row>
    <row r="441" spans="1:10" ht="80" x14ac:dyDescent="0.2">
      <c r="A441" s="6" t="s">
        <v>465</v>
      </c>
      <c r="B441" s="7" t="s">
        <v>466</v>
      </c>
      <c r="C441" s="8" t="s">
        <v>24</v>
      </c>
      <c r="D441" s="3" t="str">
        <f t="shared" si="6"/>
        <v>CumberlandBridgeton CityN. K-12|K-12,3500+</v>
      </c>
      <c r="E441" s="9">
        <v>123977223</v>
      </c>
      <c r="F441" s="12">
        <v>6415</v>
      </c>
      <c r="G441" s="9">
        <v>19326</v>
      </c>
      <c r="H441" s="9">
        <v>132874649</v>
      </c>
      <c r="I441" s="12">
        <v>6479</v>
      </c>
      <c r="J441" s="9">
        <v>20509</v>
      </c>
    </row>
    <row r="442" spans="1:10" ht="80" x14ac:dyDescent="0.2">
      <c r="A442" s="1" t="s">
        <v>465</v>
      </c>
      <c r="B442" s="2" t="s">
        <v>467</v>
      </c>
      <c r="C442" s="3" t="s">
        <v>27</v>
      </c>
      <c r="D442" s="3" t="str">
        <f t="shared" si="6"/>
        <v>CumberlandBridgeton Public CharterO. Charter</v>
      </c>
      <c r="E442" s="4">
        <v>1757535</v>
      </c>
      <c r="F442" s="5">
        <v>122</v>
      </c>
      <c r="G442" s="4">
        <v>14359</v>
      </c>
      <c r="H442" s="4">
        <v>1696568</v>
      </c>
      <c r="I442" s="5">
        <v>106</v>
      </c>
      <c r="J442" s="4">
        <v>15960</v>
      </c>
    </row>
    <row r="443" spans="1:10" ht="112" x14ac:dyDescent="0.2">
      <c r="A443" s="6" t="s">
        <v>465</v>
      </c>
      <c r="B443" s="7" t="s">
        <v>468</v>
      </c>
      <c r="C443" s="8" t="s">
        <v>2</v>
      </c>
      <c r="D443" s="3" t="str">
        <f t="shared" si="6"/>
        <v>CumberlandCommercial TwpJ. K-12|K-8,401-750</v>
      </c>
      <c r="E443" s="9">
        <v>15719893</v>
      </c>
      <c r="F443" s="10">
        <v>770</v>
      </c>
      <c r="G443" s="9">
        <v>20417</v>
      </c>
      <c r="H443" s="9">
        <v>15503957</v>
      </c>
      <c r="I443" s="10">
        <v>728</v>
      </c>
      <c r="J443" s="9">
        <v>21288</v>
      </c>
    </row>
    <row r="444" spans="1:10" ht="96" x14ac:dyDescent="0.2">
      <c r="A444" s="1" t="s">
        <v>465</v>
      </c>
      <c r="B444" s="2" t="s">
        <v>469</v>
      </c>
      <c r="C444" s="3" t="s">
        <v>27</v>
      </c>
      <c r="D444" s="3" t="str">
        <f t="shared" si="6"/>
        <v>CumberlandCompass Academy CsO. Charter</v>
      </c>
      <c r="E444" s="4">
        <v>1940435</v>
      </c>
      <c r="F444" s="5">
        <v>192</v>
      </c>
      <c r="G444" s="4">
        <v>10112</v>
      </c>
      <c r="H444" s="4">
        <v>2237007</v>
      </c>
      <c r="I444" s="5">
        <v>206</v>
      </c>
      <c r="J444" s="4">
        <v>10843</v>
      </c>
    </row>
    <row r="445" spans="1:10" ht="112" x14ac:dyDescent="0.2">
      <c r="A445" s="6" t="s">
        <v>465</v>
      </c>
      <c r="B445" s="7" t="s">
        <v>470</v>
      </c>
      <c r="C445" s="8" t="s">
        <v>31</v>
      </c>
      <c r="D445" s="3" t="str">
        <f t="shared" si="6"/>
        <v>CumberlandCumberland Co VocationalQ. County Voc</v>
      </c>
      <c r="E445" s="9">
        <v>15472321</v>
      </c>
      <c r="F445" s="10">
        <v>367</v>
      </c>
      <c r="G445" s="9">
        <v>42182</v>
      </c>
      <c r="H445" s="9">
        <v>16868909</v>
      </c>
      <c r="I445" s="10">
        <v>548</v>
      </c>
      <c r="J445" s="9">
        <v>30776</v>
      </c>
    </row>
    <row r="446" spans="1:10" ht="96" x14ac:dyDescent="0.2">
      <c r="A446" s="1" t="s">
        <v>465</v>
      </c>
      <c r="B446" s="2" t="s">
        <v>471</v>
      </c>
      <c r="C446" s="3" t="s">
        <v>77</v>
      </c>
      <c r="D446" s="3" t="str">
        <f t="shared" si="6"/>
        <v>CumberlandCumberland RegionalG. G9-12|7-12,9-12</v>
      </c>
      <c r="E446" s="4">
        <v>26326747</v>
      </c>
      <c r="F446" s="11">
        <v>1185</v>
      </c>
      <c r="G446" s="4">
        <v>22226</v>
      </c>
      <c r="H446" s="4">
        <v>27151239</v>
      </c>
      <c r="I446" s="11">
        <v>1135</v>
      </c>
      <c r="J446" s="4">
        <v>23914</v>
      </c>
    </row>
    <row r="447" spans="1:10" ht="80" x14ac:dyDescent="0.2">
      <c r="A447" s="6" t="s">
        <v>465</v>
      </c>
      <c r="B447" s="7" t="s">
        <v>472</v>
      </c>
      <c r="C447" s="8" t="s">
        <v>73</v>
      </c>
      <c r="D447" s="3" t="str">
        <f t="shared" si="6"/>
        <v>CumberlandDeerfield TwpC. K-8|K-8,0-400</v>
      </c>
      <c r="E447" s="9">
        <v>6641635</v>
      </c>
      <c r="F447" s="10">
        <v>336</v>
      </c>
      <c r="G447" s="9">
        <v>19750</v>
      </c>
      <c r="H447" s="9">
        <v>6654773</v>
      </c>
      <c r="I447" s="10">
        <v>338</v>
      </c>
      <c r="J447" s="9">
        <v>19708</v>
      </c>
    </row>
    <row r="448" spans="1:10" ht="80" x14ac:dyDescent="0.2">
      <c r="A448" s="1" t="s">
        <v>465</v>
      </c>
      <c r="B448" s="2" t="s">
        <v>473</v>
      </c>
      <c r="C448" s="3" t="s">
        <v>4</v>
      </c>
      <c r="D448" s="3" t="str">
        <f t="shared" si="6"/>
        <v>CumberlandDowne TwpI. K-12|K-8,0-400</v>
      </c>
      <c r="E448" s="4">
        <v>4149874</v>
      </c>
      <c r="F448" s="5">
        <v>207</v>
      </c>
      <c r="G448" s="4">
        <v>20017</v>
      </c>
      <c r="H448" s="4">
        <v>4531550</v>
      </c>
      <c r="I448" s="5">
        <v>196</v>
      </c>
      <c r="J448" s="4">
        <v>23121</v>
      </c>
    </row>
    <row r="449" spans="1:10" ht="96" x14ac:dyDescent="0.2">
      <c r="A449" s="6" t="s">
        <v>465</v>
      </c>
      <c r="B449" s="7" t="s">
        <v>435</v>
      </c>
      <c r="C449" s="8" t="s">
        <v>68</v>
      </c>
      <c r="D449" s="3" t="str">
        <f t="shared" si="6"/>
        <v>CumberlandFairfield TwpD. K-8|K-8,401-750</v>
      </c>
      <c r="E449" s="9">
        <v>12314305</v>
      </c>
      <c r="F449" s="10">
        <v>617</v>
      </c>
      <c r="G449" s="9">
        <v>19966</v>
      </c>
      <c r="H449" s="9">
        <v>12532459</v>
      </c>
      <c r="I449" s="10">
        <v>565</v>
      </c>
      <c r="J449" s="9">
        <v>22189</v>
      </c>
    </row>
    <row r="450" spans="1:10" ht="96" x14ac:dyDescent="0.2">
      <c r="A450" s="1" t="s">
        <v>465</v>
      </c>
      <c r="B450" s="2" t="s">
        <v>12</v>
      </c>
      <c r="C450" s="3" t="s">
        <v>73</v>
      </c>
      <c r="D450" s="3" t="str">
        <f t="shared" si="6"/>
        <v>CumberlandGreenwich TwpC. K-8|K-8,0-400</v>
      </c>
      <c r="E450" s="4">
        <v>1525517</v>
      </c>
      <c r="F450" s="5">
        <v>67</v>
      </c>
      <c r="G450" s="4">
        <v>22773</v>
      </c>
      <c r="H450" s="4">
        <v>1701839</v>
      </c>
      <c r="I450" s="5">
        <v>63</v>
      </c>
      <c r="J450" s="4">
        <v>27023</v>
      </c>
    </row>
    <row r="451" spans="1:10" ht="96" x14ac:dyDescent="0.2">
      <c r="A451" s="6" t="s">
        <v>465</v>
      </c>
      <c r="B451" s="7" t="s">
        <v>474</v>
      </c>
      <c r="C451" s="8" t="s">
        <v>68</v>
      </c>
      <c r="D451" s="3" t="str">
        <f t="shared" ref="D451:D514" si="7">A451&amp;B451&amp;C451</f>
        <v>CumberlandHopewell TwpD. K-8|K-8,401-750</v>
      </c>
      <c r="E451" s="9">
        <v>9031503</v>
      </c>
      <c r="F451" s="10">
        <v>488</v>
      </c>
      <c r="G451" s="9">
        <v>18498</v>
      </c>
      <c r="H451" s="9">
        <v>9937043</v>
      </c>
      <c r="I451" s="10">
        <v>483</v>
      </c>
      <c r="J451" s="9">
        <v>20569</v>
      </c>
    </row>
    <row r="452" spans="1:10" ht="96" x14ac:dyDescent="0.2">
      <c r="A452" s="1" t="s">
        <v>465</v>
      </c>
      <c r="B452" s="2" t="s">
        <v>329</v>
      </c>
      <c r="C452" s="3" t="s">
        <v>2</v>
      </c>
      <c r="D452" s="3" t="str">
        <f t="shared" si="7"/>
        <v>CumberlandLawrence TwpJ. K-12|K-8,401-750</v>
      </c>
      <c r="E452" s="4">
        <v>10811811</v>
      </c>
      <c r="F452" s="5">
        <v>564</v>
      </c>
      <c r="G452" s="4">
        <v>19159</v>
      </c>
      <c r="H452" s="4">
        <v>10779009</v>
      </c>
      <c r="I452" s="5">
        <v>553</v>
      </c>
      <c r="J452" s="4">
        <v>19490</v>
      </c>
    </row>
    <row r="453" spans="1:10" ht="112" x14ac:dyDescent="0.2">
      <c r="A453" s="6" t="s">
        <v>465</v>
      </c>
      <c r="B453" s="7" t="s">
        <v>475</v>
      </c>
      <c r="C453" s="8" t="s">
        <v>2</v>
      </c>
      <c r="D453" s="3" t="str">
        <f t="shared" si="7"/>
        <v>CumberlandMaurice River TwpJ. K-12|K-8,401-750</v>
      </c>
      <c r="E453" s="9">
        <v>9132562</v>
      </c>
      <c r="F453" s="10">
        <v>545</v>
      </c>
      <c r="G453" s="9">
        <v>16748</v>
      </c>
      <c r="H453" s="9">
        <v>9347704</v>
      </c>
      <c r="I453" s="10">
        <v>526</v>
      </c>
      <c r="J453" s="9">
        <v>17775</v>
      </c>
    </row>
    <row r="454" spans="1:10" ht="80" x14ac:dyDescent="0.2">
      <c r="A454" s="1" t="s">
        <v>465</v>
      </c>
      <c r="B454" s="2" t="s">
        <v>476</v>
      </c>
      <c r="C454" s="3" t="s">
        <v>24</v>
      </c>
      <c r="D454" s="3" t="str">
        <f t="shared" si="7"/>
        <v>CumberlandMillville CityN. K-12|K-12,3500+</v>
      </c>
      <c r="E454" s="4">
        <v>118331908</v>
      </c>
      <c r="F454" s="11">
        <v>5619</v>
      </c>
      <c r="G454" s="4">
        <v>21060</v>
      </c>
      <c r="H454" s="4">
        <v>119231268</v>
      </c>
      <c r="I454" s="11">
        <v>5605</v>
      </c>
      <c r="J454" s="4">
        <v>21274</v>
      </c>
    </row>
    <row r="455" spans="1:10" ht="80" x14ac:dyDescent="0.2">
      <c r="A455" s="6" t="s">
        <v>465</v>
      </c>
      <c r="B455" s="7" t="s">
        <v>477</v>
      </c>
      <c r="C455" s="8" t="s">
        <v>27</v>
      </c>
      <c r="D455" s="3" t="str">
        <f t="shared" si="7"/>
        <v>CumberlandMillville Public CharterO. Charter</v>
      </c>
      <c r="E455" s="9">
        <v>3688554</v>
      </c>
      <c r="F455" s="10">
        <v>305</v>
      </c>
      <c r="G455" s="9">
        <v>12113</v>
      </c>
      <c r="H455" s="9">
        <v>3422207</v>
      </c>
      <c r="I455" s="10">
        <v>274</v>
      </c>
      <c r="J455" s="9">
        <v>12490</v>
      </c>
    </row>
    <row r="456" spans="1:10" ht="96" x14ac:dyDescent="0.2">
      <c r="A456" s="1" t="s">
        <v>465</v>
      </c>
      <c r="B456" s="2" t="s">
        <v>478</v>
      </c>
      <c r="C456" s="3" t="s">
        <v>73</v>
      </c>
      <c r="D456" s="3" t="str">
        <f t="shared" si="7"/>
        <v>CumberlandStow Creek TwpC. K-8|K-8,0-400</v>
      </c>
      <c r="E456" s="4">
        <v>2224123</v>
      </c>
      <c r="F456" s="5">
        <v>118</v>
      </c>
      <c r="G456" s="4">
        <v>18932</v>
      </c>
      <c r="H456" s="4">
        <v>2382359</v>
      </c>
      <c r="I456" s="5">
        <v>112</v>
      </c>
      <c r="J456" s="4">
        <v>21267</v>
      </c>
    </row>
    <row r="457" spans="1:10" ht="96" x14ac:dyDescent="0.2">
      <c r="A457" s="6" t="s">
        <v>465</v>
      </c>
      <c r="B457" s="7" t="s">
        <v>479</v>
      </c>
      <c r="C457" s="8" t="s">
        <v>66</v>
      </c>
      <c r="D457" s="3" t="str">
        <f t="shared" si="7"/>
        <v>CumberlandUpper Deerfield TwpE. K-8|K-8,751+</v>
      </c>
      <c r="E457" s="9">
        <v>17797097</v>
      </c>
      <c r="F457" s="10">
        <v>916</v>
      </c>
      <c r="G457" s="9">
        <v>19427</v>
      </c>
      <c r="H457" s="9">
        <v>18796830</v>
      </c>
      <c r="I457" s="10">
        <v>899</v>
      </c>
      <c r="J457" s="9">
        <v>20901</v>
      </c>
    </row>
    <row r="458" spans="1:10" ht="80" x14ac:dyDescent="0.2">
      <c r="A458" s="1" t="s">
        <v>465</v>
      </c>
      <c r="B458" s="2" t="s">
        <v>480</v>
      </c>
      <c r="C458" s="3" t="s">
        <v>24</v>
      </c>
      <c r="D458" s="3" t="str">
        <f t="shared" si="7"/>
        <v>CumberlandVineland CityN. K-12|K-12,3500+</v>
      </c>
      <c r="E458" s="4">
        <v>222399600</v>
      </c>
      <c r="F458" s="11">
        <v>10794</v>
      </c>
      <c r="G458" s="4">
        <v>20605</v>
      </c>
      <c r="H458" s="4">
        <v>233083042</v>
      </c>
      <c r="I458" s="11">
        <v>10760</v>
      </c>
      <c r="J458" s="4">
        <v>21662</v>
      </c>
    </row>
    <row r="459" spans="1:10" ht="80" x14ac:dyDescent="0.2">
      <c r="A459" s="6" t="s">
        <v>465</v>
      </c>
      <c r="B459" s="7" t="s">
        <v>481</v>
      </c>
      <c r="C459" s="8" t="s">
        <v>27</v>
      </c>
      <c r="D459" s="3" t="str">
        <f t="shared" si="7"/>
        <v>CumberlandVineland Public CharterO. Charter</v>
      </c>
      <c r="E459" s="9">
        <v>4343432</v>
      </c>
      <c r="F459" s="10">
        <v>369</v>
      </c>
      <c r="G459" s="9">
        <v>11761</v>
      </c>
      <c r="H459" s="9">
        <v>4788541</v>
      </c>
      <c r="I459" s="10">
        <v>397</v>
      </c>
      <c r="J459" s="9">
        <v>12056</v>
      </c>
    </row>
    <row r="460" spans="1:10" ht="80" x14ac:dyDescent="0.2">
      <c r="A460" s="1" t="s">
        <v>482</v>
      </c>
      <c r="B460" s="2" t="s">
        <v>483</v>
      </c>
      <c r="C460" s="3" t="s">
        <v>4</v>
      </c>
      <c r="D460" s="3" t="str">
        <f t="shared" si="7"/>
        <v>Cape MayAvalon BoroI. K-12|K-8,0-400</v>
      </c>
      <c r="E460" s="4">
        <v>4093131</v>
      </c>
      <c r="F460" s="5">
        <v>67</v>
      </c>
      <c r="G460" s="4">
        <v>61489</v>
      </c>
      <c r="H460" s="4">
        <v>5138711</v>
      </c>
      <c r="I460" s="5">
        <v>95</v>
      </c>
      <c r="J460" s="4">
        <v>53890</v>
      </c>
    </row>
    <row r="461" spans="1:10" ht="80" x14ac:dyDescent="0.2">
      <c r="A461" s="6" t="s">
        <v>482</v>
      </c>
      <c r="B461" s="7" t="s">
        <v>484</v>
      </c>
      <c r="C461" s="8" t="s">
        <v>8</v>
      </c>
      <c r="D461" s="3" t="str">
        <f t="shared" si="7"/>
        <v>Cape MayCape May CityA. K-6|K-6</v>
      </c>
      <c r="E461" s="9">
        <v>4151212</v>
      </c>
      <c r="F461" s="10">
        <v>199</v>
      </c>
      <c r="G461" s="9">
        <v>20881</v>
      </c>
      <c r="H461" s="9">
        <v>4386589</v>
      </c>
      <c r="I461" s="10">
        <v>171</v>
      </c>
      <c r="J461" s="9">
        <v>25633</v>
      </c>
    </row>
    <row r="462" spans="1:10" ht="96" x14ac:dyDescent="0.2">
      <c r="A462" s="1" t="s">
        <v>482</v>
      </c>
      <c r="B462" s="2" t="s">
        <v>485</v>
      </c>
      <c r="C462" s="3" t="s">
        <v>29</v>
      </c>
      <c r="D462" s="3" t="str">
        <f t="shared" si="7"/>
        <v>Cape MayCape May Co Special ServP. CSSD</v>
      </c>
      <c r="E462" s="4">
        <v>13471605</v>
      </c>
      <c r="F462" s="5">
        <v>233</v>
      </c>
      <c r="G462" s="4">
        <v>57782</v>
      </c>
      <c r="H462" s="4">
        <v>13750303</v>
      </c>
      <c r="I462" s="5">
        <v>202</v>
      </c>
      <c r="J462" s="4">
        <v>68018</v>
      </c>
    </row>
    <row r="463" spans="1:10" ht="112" x14ac:dyDescent="0.2">
      <c r="A463" s="6" t="s">
        <v>482</v>
      </c>
      <c r="B463" s="7" t="s">
        <v>486</v>
      </c>
      <c r="C463" s="8" t="s">
        <v>31</v>
      </c>
      <c r="D463" s="3" t="str">
        <f t="shared" si="7"/>
        <v>Cape MayCape May Co VocationalQ. County Voc</v>
      </c>
      <c r="E463" s="9">
        <v>17781222</v>
      </c>
      <c r="F463" s="10">
        <v>694</v>
      </c>
      <c r="G463" s="9">
        <v>25636</v>
      </c>
      <c r="H463" s="9">
        <v>17507128</v>
      </c>
      <c r="I463" s="10">
        <v>654</v>
      </c>
      <c r="J463" s="9">
        <v>26759</v>
      </c>
    </row>
    <row r="464" spans="1:10" ht="96" x14ac:dyDescent="0.2">
      <c r="A464" s="1" t="s">
        <v>482</v>
      </c>
      <c r="B464" s="2" t="s">
        <v>487</v>
      </c>
      <c r="C464" s="3" t="s">
        <v>236</v>
      </c>
      <c r="D464" s="3" t="str">
        <f t="shared" si="7"/>
        <v>Cape MayCape May PointK-12|Non-Operating</v>
      </c>
      <c r="E464" s="4">
        <v>69616</v>
      </c>
      <c r="F464" s="5">
        <v>3</v>
      </c>
      <c r="G464" s="4">
        <v>23205</v>
      </c>
      <c r="H464" s="4">
        <v>66915</v>
      </c>
      <c r="I464" s="5">
        <v>4</v>
      </c>
      <c r="J464" s="4">
        <v>16729</v>
      </c>
    </row>
    <row r="465" spans="1:10" ht="96" x14ac:dyDescent="0.2">
      <c r="A465" s="6" t="s">
        <v>482</v>
      </c>
      <c r="B465" s="7" t="s">
        <v>488</v>
      </c>
      <c r="C465" s="8" t="s">
        <v>2</v>
      </c>
      <c r="D465" s="3" t="str">
        <f t="shared" si="7"/>
        <v>Cape MayDennis TwpJ. K-12|K-8,401-750</v>
      </c>
      <c r="E465" s="9">
        <v>18474054</v>
      </c>
      <c r="F465" s="10">
        <v>693</v>
      </c>
      <c r="G465" s="9">
        <v>26646</v>
      </c>
      <c r="H465" s="9">
        <v>19315202</v>
      </c>
      <c r="I465" s="10">
        <v>691</v>
      </c>
      <c r="J465" s="9">
        <v>27956</v>
      </c>
    </row>
    <row r="466" spans="1:10" ht="112" x14ac:dyDescent="0.2">
      <c r="A466" s="1" t="s">
        <v>482</v>
      </c>
      <c r="B466" s="2" t="s">
        <v>489</v>
      </c>
      <c r="C466" s="3" t="s">
        <v>21</v>
      </c>
      <c r="D466" s="3" t="str">
        <f t="shared" si="7"/>
        <v>Cape MayLower Cape May RegionalF. G7-12|7-12,9-12</v>
      </c>
      <c r="E466" s="4">
        <v>34033014</v>
      </c>
      <c r="F466" s="11">
        <v>1374</v>
      </c>
      <c r="G466" s="4">
        <v>24770</v>
      </c>
      <c r="H466" s="4">
        <v>35809243</v>
      </c>
      <c r="I466" s="11">
        <v>1366</v>
      </c>
      <c r="J466" s="4">
        <v>26214</v>
      </c>
    </row>
    <row r="467" spans="1:10" ht="64" x14ac:dyDescent="0.2">
      <c r="A467" s="6" t="s">
        <v>482</v>
      </c>
      <c r="B467" s="7" t="s">
        <v>490</v>
      </c>
      <c r="C467" s="8" t="s">
        <v>8</v>
      </c>
      <c r="D467" s="3" t="str">
        <f t="shared" si="7"/>
        <v>Cape MayLower TwpA. K-6|K-6</v>
      </c>
      <c r="E467" s="9">
        <v>32022106</v>
      </c>
      <c r="F467" s="12">
        <v>1696</v>
      </c>
      <c r="G467" s="9">
        <v>18879</v>
      </c>
      <c r="H467" s="9">
        <v>32069438</v>
      </c>
      <c r="I467" s="12">
        <v>1679</v>
      </c>
      <c r="J467" s="9">
        <v>19104</v>
      </c>
    </row>
    <row r="468" spans="1:10" ht="96" x14ac:dyDescent="0.2">
      <c r="A468" s="1" t="s">
        <v>482</v>
      </c>
      <c r="B468" s="2" t="s">
        <v>491</v>
      </c>
      <c r="C468" s="3" t="s">
        <v>14</v>
      </c>
      <c r="D468" s="3" t="str">
        <f t="shared" si="7"/>
        <v>Cape MayMiddle TwpM. K-12|K-12,1800-3500</v>
      </c>
      <c r="E468" s="4">
        <v>51520094</v>
      </c>
      <c r="F468" s="11">
        <v>2605</v>
      </c>
      <c r="G468" s="4">
        <v>19775</v>
      </c>
      <c r="H468" s="4">
        <v>52832320</v>
      </c>
      <c r="I468" s="11">
        <v>2529</v>
      </c>
      <c r="J468" s="4">
        <v>20895</v>
      </c>
    </row>
    <row r="469" spans="1:10" ht="96" x14ac:dyDescent="0.2">
      <c r="A469" s="6" t="s">
        <v>482</v>
      </c>
      <c r="B469" s="7" t="s">
        <v>492</v>
      </c>
      <c r="C469" s="8" t="s">
        <v>4</v>
      </c>
      <c r="D469" s="3" t="str">
        <f t="shared" si="7"/>
        <v>Cape MayNorth Wildwood CityI. K-12|K-8,0-400</v>
      </c>
      <c r="E469" s="9">
        <v>9790024</v>
      </c>
      <c r="F469" s="10">
        <v>286</v>
      </c>
      <c r="G469" s="9">
        <v>34213</v>
      </c>
      <c r="H469" s="9">
        <v>9530205</v>
      </c>
      <c r="I469" s="10">
        <v>238</v>
      </c>
      <c r="J469" s="9">
        <v>39972</v>
      </c>
    </row>
    <row r="470" spans="1:10" ht="96" x14ac:dyDescent="0.2">
      <c r="A470" s="1" t="s">
        <v>482</v>
      </c>
      <c r="B470" s="2" t="s">
        <v>493</v>
      </c>
      <c r="C470" s="3" t="s">
        <v>14</v>
      </c>
      <c r="D470" s="3" t="str">
        <f t="shared" si="7"/>
        <v>Cape MayOcean CityM. K-12|K-12,1800-3500</v>
      </c>
      <c r="E470" s="4">
        <v>47413207</v>
      </c>
      <c r="F470" s="11">
        <v>2138</v>
      </c>
      <c r="G470" s="4">
        <v>22176</v>
      </c>
      <c r="H470" s="4">
        <v>49883949</v>
      </c>
      <c r="I470" s="11">
        <v>2133</v>
      </c>
      <c r="J470" s="4">
        <v>23385</v>
      </c>
    </row>
    <row r="471" spans="1:10" ht="64" x14ac:dyDescent="0.2">
      <c r="A471" s="6" t="s">
        <v>482</v>
      </c>
      <c r="B471" s="7" t="s">
        <v>494</v>
      </c>
      <c r="C471" s="8" t="s">
        <v>181</v>
      </c>
      <c r="D471" s="3" t="str">
        <f t="shared" si="7"/>
        <v>Cape MaySea Isle CityH. K-12|K-6</v>
      </c>
      <c r="E471" s="9">
        <v>2342679</v>
      </c>
      <c r="F471" s="10">
        <v>79</v>
      </c>
      <c r="G471" s="9">
        <v>29843</v>
      </c>
      <c r="H471" s="9">
        <v>1886358</v>
      </c>
      <c r="I471" s="10">
        <v>83</v>
      </c>
      <c r="J471" s="9">
        <v>22727</v>
      </c>
    </row>
    <row r="472" spans="1:10" ht="96" x14ac:dyDescent="0.2">
      <c r="A472" s="1" t="s">
        <v>482</v>
      </c>
      <c r="B472" s="2" t="s">
        <v>495</v>
      </c>
      <c r="C472" s="3" t="s">
        <v>4</v>
      </c>
      <c r="D472" s="3" t="str">
        <f t="shared" si="7"/>
        <v>Cape MayStone Harbor BoroI. K-12|K-8,0-400</v>
      </c>
      <c r="E472" s="4">
        <v>3199365</v>
      </c>
      <c r="F472" s="5">
        <v>92</v>
      </c>
      <c r="G472" s="4">
        <v>34679</v>
      </c>
      <c r="H472" s="4">
        <v>3095149</v>
      </c>
      <c r="I472" s="5">
        <v>106</v>
      </c>
      <c r="J472" s="4">
        <v>29304</v>
      </c>
    </row>
    <row r="473" spans="1:10" ht="80" x14ac:dyDescent="0.2">
      <c r="A473" s="6" t="s">
        <v>482</v>
      </c>
      <c r="B473" s="7" t="s">
        <v>496</v>
      </c>
      <c r="C473" s="8" t="s">
        <v>99</v>
      </c>
      <c r="D473" s="3" t="str">
        <f t="shared" si="7"/>
        <v>Cape MayUpper TwpK. K-12|K-8,751+</v>
      </c>
      <c r="E473" s="9">
        <v>40046078</v>
      </c>
      <c r="F473" s="12">
        <v>2045</v>
      </c>
      <c r="G473" s="9">
        <v>19581</v>
      </c>
      <c r="H473" s="9">
        <v>38096912</v>
      </c>
      <c r="I473" s="12">
        <v>2018</v>
      </c>
      <c r="J473" s="9">
        <v>18880</v>
      </c>
    </row>
    <row r="474" spans="1:10" ht="80" x14ac:dyDescent="0.2">
      <c r="A474" s="1" t="s">
        <v>482</v>
      </c>
      <c r="B474" s="2" t="s">
        <v>497</v>
      </c>
      <c r="C474" s="3" t="s">
        <v>8</v>
      </c>
      <c r="D474" s="3" t="str">
        <f t="shared" si="7"/>
        <v>Cape MayWest Cape May BoroA. K-6|K-6</v>
      </c>
      <c r="E474" s="4">
        <v>1876032</v>
      </c>
      <c r="F474" s="5">
        <v>96</v>
      </c>
      <c r="G474" s="4">
        <v>19530</v>
      </c>
      <c r="H474" s="4">
        <v>1968319</v>
      </c>
      <c r="I474" s="5">
        <v>102</v>
      </c>
      <c r="J474" s="4">
        <v>19394</v>
      </c>
    </row>
    <row r="475" spans="1:10" ht="96" x14ac:dyDescent="0.2">
      <c r="A475" s="6" t="s">
        <v>482</v>
      </c>
      <c r="B475" s="7" t="s">
        <v>498</v>
      </c>
      <c r="C475" s="8" t="s">
        <v>236</v>
      </c>
      <c r="D475" s="3" t="str">
        <f t="shared" si="7"/>
        <v>Cape MayWest WildwoodK-12|Non-Operating</v>
      </c>
      <c r="E475" s="9">
        <v>943343</v>
      </c>
      <c r="F475" s="10">
        <v>30</v>
      </c>
      <c r="G475" s="9">
        <v>31445</v>
      </c>
      <c r="H475" s="9">
        <v>852296</v>
      </c>
      <c r="I475" s="10">
        <v>32</v>
      </c>
      <c r="J475" s="9">
        <v>26634</v>
      </c>
    </row>
    <row r="476" spans="1:10" ht="112" x14ac:dyDescent="0.2">
      <c r="A476" s="1" t="s">
        <v>482</v>
      </c>
      <c r="B476" s="2" t="s">
        <v>499</v>
      </c>
      <c r="C476" s="3" t="s">
        <v>6</v>
      </c>
      <c r="D476" s="3" t="str">
        <f t="shared" si="7"/>
        <v>Cape MayWildwood CityL. K-12|K-12,0-1800</v>
      </c>
      <c r="E476" s="4">
        <v>22787456</v>
      </c>
      <c r="F476" s="5">
        <v>865</v>
      </c>
      <c r="G476" s="4">
        <v>26359</v>
      </c>
      <c r="H476" s="4">
        <v>23923462</v>
      </c>
      <c r="I476" s="5">
        <v>906</v>
      </c>
      <c r="J476" s="4">
        <v>26413</v>
      </c>
    </row>
    <row r="477" spans="1:10" ht="112" x14ac:dyDescent="0.2">
      <c r="A477" s="6" t="s">
        <v>482</v>
      </c>
      <c r="B477" s="7" t="s">
        <v>500</v>
      </c>
      <c r="C477" s="8" t="s">
        <v>4</v>
      </c>
      <c r="D477" s="3" t="str">
        <f t="shared" si="7"/>
        <v>Cape MayWildwood Crest BoroI. K-12|K-8,0-400</v>
      </c>
      <c r="E477" s="9">
        <v>8122035</v>
      </c>
      <c r="F477" s="10">
        <v>295</v>
      </c>
      <c r="G477" s="9">
        <v>27547</v>
      </c>
      <c r="H477" s="9">
        <v>9558957</v>
      </c>
      <c r="I477" s="10">
        <v>316</v>
      </c>
      <c r="J477" s="9">
        <v>30217</v>
      </c>
    </row>
    <row r="478" spans="1:10" ht="96" x14ac:dyDescent="0.2">
      <c r="A478" s="1" t="s">
        <v>482</v>
      </c>
      <c r="B478" s="2" t="s">
        <v>501</v>
      </c>
      <c r="C478" s="3" t="s">
        <v>4</v>
      </c>
      <c r="D478" s="3" t="str">
        <f t="shared" si="7"/>
        <v>Cape MayWoodbine BoroI. K-12|K-8,0-400</v>
      </c>
      <c r="E478" s="4">
        <v>6450398</v>
      </c>
      <c r="F478" s="5">
        <v>291</v>
      </c>
      <c r="G478" s="4">
        <v>22184</v>
      </c>
      <c r="H478" s="4">
        <v>6635329</v>
      </c>
      <c r="I478" s="5">
        <v>268</v>
      </c>
      <c r="J478" s="4">
        <v>24766</v>
      </c>
    </row>
    <row r="479" spans="1:10" ht="96" x14ac:dyDescent="0.2">
      <c r="A479" s="6" t="s">
        <v>502</v>
      </c>
      <c r="B479" s="7" t="s">
        <v>503</v>
      </c>
      <c r="C479" s="8" t="s">
        <v>6</v>
      </c>
      <c r="D479" s="3" t="str">
        <f t="shared" si="7"/>
        <v>CamdenAudubon BoroL. K-12|K-12,0-1800</v>
      </c>
      <c r="E479" s="9">
        <v>28682404</v>
      </c>
      <c r="F479" s="12">
        <v>1568</v>
      </c>
      <c r="G479" s="9">
        <v>18292</v>
      </c>
      <c r="H479" s="9">
        <v>29615053</v>
      </c>
      <c r="I479" s="12">
        <v>1546</v>
      </c>
      <c r="J479" s="9">
        <v>19155</v>
      </c>
    </row>
    <row r="480" spans="1:10" ht="96" x14ac:dyDescent="0.2">
      <c r="A480" s="1" t="s">
        <v>502</v>
      </c>
      <c r="B480" s="2" t="s">
        <v>504</v>
      </c>
      <c r="C480" s="3" t="s">
        <v>2</v>
      </c>
      <c r="D480" s="3" t="str">
        <f t="shared" si="7"/>
        <v>CamdenBarrington BoroJ. K-12|K-8,401-750</v>
      </c>
      <c r="E480" s="4">
        <v>15517865</v>
      </c>
      <c r="F480" s="5">
        <v>849</v>
      </c>
      <c r="G480" s="4">
        <v>18285</v>
      </c>
      <c r="H480" s="4">
        <v>16047531</v>
      </c>
      <c r="I480" s="5">
        <v>834</v>
      </c>
      <c r="J480" s="4">
        <v>19251</v>
      </c>
    </row>
    <row r="481" spans="1:10" ht="80" x14ac:dyDescent="0.2">
      <c r="A481" s="6" t="s">
        <v>502</v>
      </c>
      <c r="B481" s="7" t="s">
        <v>505</v>
      </c>
      <c r="C481" s="8" t="s">
        <v>66</v>
      </c>
      <c r="D481" s="3" t="str">
        <f t="shared" si="7"/>
        <v>CamdenBellmawr BoroE. K-8|K-8,751+</v>
      </c>
      <c r="E481" s="9">
        <v>18768562</v>
      </c>
      <c r="F481" s="12">
        <v>1234</v>
      </c>
      <c r="G481" s="9">
        <v>15205</v>
      </c>
      <c r="H481" s="9">
        <v>19948114</v>
      </c>
      <c r="I481" s="12">
        <v>1241</v>
      </c>
      <c r="J481" s="9">
        <v>16079</v>
      </c>
    </row>
    <row r="482" spans="1:10" ht="80" x14ac:dyDescent="0.2">
      <c r="A482" s="1" t="s">
        <v>502</v>
      </c>
      <c r="B482" s="2" t="s">
        <v>506</v>
      </c>
      <c r="C482" s="3" t="s">
        <v>66</v>
      </c>
      <c r="D482" s="3" t="str">
        <f t="shared" si="7"/>
        <v>CamdenBerlin BoroE. K-8|K-8,751+</v>
      </c>
      <c r="E482" s="4">
        <v>13491617</v>
      </c>
      <c r="F482" s="5">
        <v>828</v>
      </c>
      <c r="G482" s="4">
        <v>16289</v>
      </c>
      <c r="H482" s="4">
        <v>14128818</v>
      </c>
      <c r="I482" s="5">
        <v>827</v>
      </c>
      <c r="J482" s="4">
        <v>17081</v>
      </c>
    </row>
    <row r="483" spans="1:10" ht="96" x14ac:dyDescent="0.2">
      <c r="A483" s="6" t="s">
        <v>502</v>
      </c>
      <c r="B483" s="7" t="s">
        <v>507</v>
      </c>
      <c r="C483" s="8" t="s">
        <v>2</v>
      </c>
      <c r="D483" s="3" t="str">
        <f t="shared" si="7"/>
        <v>CamdenBerlin TwpJ. K-12|K-8,401-750</v>
      </c>
      <c r="E483" s="9">
        <v>17166414</v>
      </c>
      <c r="F483" s="10">
        <v>812</v>
      </c>
      <c r="G483" s="9">
        <v>21131</v>
      </c>
      <c r="H483" s="9">
        <v>16959485</v>
      </c>
      <c r="I483" s="10">
        <v>792</v>
      </c>
      <c r="J483" s="9">
        <v>21427</v>
      </c>
    </row>
    <row r="484" spans="1:10" ht="96" x14ac:dyDescent="0.2">
      <c r="A484" s="1" t="s">
        <v>502</v>
      </c>
      <c r="B484" s="2" t="s">
        <v>508</v>
      </c>
      <c r="C484" s="3" t="s">
        <v>77</v>
      </c>
      <c r="D484" s="3" t="str">
        <f t="shared" si="7"/>
        <v>CamdenBlack Horse Pike RegionalG. G9-12|7-12,9-12</v>
      </c>
      <c r="E484" s="4">
        <v>80143725</v>
      </c>
      <c r="F484" s="11">
        <v>3748</v>
      </c>
      <c r="G484" s="4">
        <v>21383</v>
      </c>
      <c r="H484" s="4">
        <v>82276165</v>
      </c>
      <c r="I484" s="11">
        <v>3613</v>
      </c>
      <c r="J484" s="4">
        <v>22773</v>
      </c>
    </row>
    <row r="485" spans="1:10" ht="80" x14ac:dyDescent="0.2">
      <c r="A485" s="6" t="s">
        <v>502</v>
      </c>
      <c r="B485" s="7" t="s">
        <v>509</v>
      </c>
      <c r="C485" s="8" t="s">
        <v>4</v>
      </c>
      <c r="D485" s="3" t="str">
        <f t="shared" si="7"/>
        <v>CamdenBrooklawn BoroI. K-12|K-8,0-400</v>
      </c>
      <c r="E485" s="9">
        <v>6839623</v>
      </c>
      <c r="F485" s="10">
        <v>372</v>
      </c>
      <c r="G485" s="9">
        <v>18393</v>
      </c>
      <c r="H485" s="9">
        <v>7579238</v>
      </c>
      <c r="I485" s="10">
        <v>368</v>
      </c>
      <c r="J485" s="9">
        <v>20585</v>
      </c>
    </row>
    <row r="486" spans="1:10" ht="80" x14ac:dyDescent="0.2">
      <c r="A486" s="1" t="s">
        <v>502</v>
      </c>
      <c r="B486" s="2" t="s">
        <v>510</v>
      </c>
      <c r="C486" s="3" t="s">
        <v>24</v>
      </c>
      <c r="D486" s="3" t="str">
        <f t="shared" si="7"/>
        <v>CamdenCamden CityN. K-12|K-12,3500+</v>
      </c>
      <c r="E486" s="4">
        <v>308060718</v>
      </c>
      <c r="F486" s="11">
        <v>9889</v>
      </c>
      <c r="G486" s="4">
        <v>31151</v>
      </c>
      <c r="H486" s="4">
        <v>292696786</v>
      </c>
      <c r="I486" s="11">
        <v>10372</v>
      </c>
      <c r="J486" s="4">
        <v>28219</v>
      </c>
    </row>
    <row r="487" spans="1:10" ht="112" x14ac:dyDescent="0.2">
      <c r="A487" s="6" t="s">
        <v>502</v>
      </c>
      <c r="B487" s="7" t="s">
        <v>511</v>
      </c>
      <c r="C487" s="8" t="s">
        <v>31</v>
      </c>
      <c r="D487" s="3" t="str">
        <f t="shared" si="7"/>
        <v>CamdenCamden County VocationalQ. County Voc</v>
      </c>
      <c r="E487" s="9">
        <v>50239184</v>
      </c>
      <c r="F487" s="12">
        <v>1987</v>
      </c>
      <c r="G487" s="9">
        <v>25280</v>
      </c>
      <c r="H487" s="9">
        <v>51457867</v>
      </c>
      <c r="I487" s="12">
        <v>2060</v>
      </c>
      <c r="J487" s="9">
        <v>24983</v>
      </c>
    </row>
    <row r="488" spans="1:10" ht="64" x14ac:dyDescent="0.2">
      <c r="A488" s="1" t="s">
        <v>502</v>
      </c>
      <c r="B488" s="2" t="s">
        <v>512</v>
      </c>
      <c r="C488" s="3" t="s">
        <v>27</v>
      </c>
      <c r="D488" s="3" t="str">
        <f t="shared" si="7"/>
        <v>CamdenCamden PrepO. Charter</v>
      </c>
      <c r="E488" s="4">
        <v>7871789</v>
      </c>
      <c r="F488" s="5">
        <v>376</v>
      </c>
      <c r="G488" s="4">
        <v>20928</v>
      </c>
      <c r="H488" s="4">
        <v>11930238</v>
      </c>
      <c r="I488" s="5">
        <v>518</v>
      </c>
      <c r="J488" s="4">
        <v>23049</v>
      </c>
    </row>
    <row r="489" spans="1:10" ht="80" x14ac:dyDescent="0.2">
      <c r="A489" s="6" t="s">
        <v>502</v>
      </c>
      <c r="B489" s="7" t="s">
        <v>513</v>
      </c>
      <c r="C489" s="8" t="s">
        <v>27</v>
      </c>
      <c r="D489" s="3" t="str">
        <f t="shared" si="7"/>
        <v>CamdenCamden's Promise CharterO. Charter</v>
      </c>
      <c r="E489" s="9">
        <v>33616400</v>
      </c>
      <c r="F489" s="12">
        <v>1896</v>
      </c>
      <c r="G489" s="9">
        <v>17735</v>
      </c>
      <c r="H489" s="9">
        <v>36385931</v>
      </c>
      <c r="I489" s="12">
        <v>2066</v>
      </c>
      <c r="J489" s="9">
        <v>17613</v>
      </c>
    </row>
    <row r="490" spans="1:10" ht="80" x14ac:dyDescent="0.2">
      <c r="A490" s="1" t="s">
        <v>502</v>
      </c>
      <c r="B490" s="2" t="s">
        <v>514</v>
      </c>
      <c r="C490" s="3" t="s">
        <v>24</v>
      </c>
      <c r="D490" s="3" t="str">
        <f t="shared" si="7"/>
        <v>CamdenCherry Hill TwpN. K-12|K-12,3500+</v>
      </c>
      <c r="E490" s="4">
        <v>214092302</v>
      </c>
      <c r="F490" s="11">
        <v>11244</v>
      </c>
      <c r="G490" s="4">
        <v>19041</v>
      </c>
      <c r="H490" s="4">
        <v>218869429</v>
      </c>
      <c r="I490" s="11">
        <v>11084</v>
      </c>
      <c r="J490" s="4">
        <v>19747</v>
      </c>
    </row>
    <row r="491" spans="1:10" ht="96" x14ac:dyDescent="0.2">
      <c r="A491" s="6" t="s">
        <v>502</v>
      </c>
      <c r="B491" s="7" t="s">
        <v>515</v>
      </c>
      <c r="C491" s="8" t="s">
        <v>2</v>
      </c>
      <c r="D491" s="3" t="str">
        <f t="shared" si="7"/>
        <v>CamdenClementon BoroJ. K-12|K-8,401-750</v>
      </c>
      <c r="E491" s="9">
        <v>12779674</v>
      </c>
      <c r="F491" s="10">
        <v>589</v>
      </c>
      <c r="G491" s="9">
        <v>21705</v>
      </c>
      <c r="H491" s="9">
        <v>14428819</v>
      </c>
      <c r="I491" s="10">
        <v>587</v>
      </c>
      <c r="J491" s="9">
        <v>24566</v>
      </c>
    </row>
    <row r="492" spans="1:10" ht="112" x14ac:dyDescent="0.2">
      <c r="A492" s="1" t="s">
        <v>502</v>
      </c>
      <c r="B492" s="2" t="s">
        <v>516</v>
      </c>
      <c r="C492" s="3" t="s">
        <v>14</v>
      </c>
      <c r="D492" s="3" t="str">
        <f t="shared" si="7"/>
        <v>CamdenCollingswood BoroM. K-12|K-12,1800-3500</v>
      </c>
      <c r="E492" s="4">
        <v>39170684</v>
      </c>
      <c r="F492" s="11">
        <v>1970</v>
      </c>
      <c r="G492" s="4">
        <v>19880</v>
      </c>
      <c r="H492" s="4">
        <v>40707077</v>
      </c>
      <c r="I492" s="11">
        <v>2005</v>
      </c>
      <c r="J492" s="4">
        <v>20299</v>
      </c>
    </row>
    <row r="493" spans="1:10" ht="112" x14ac:dyDescent="0.2">
      <c r="A493" s="6" t="s">
        <v>502</v>
      </c>
      <c r="B493" s="7" t="s">
        <v>517</v>
      </c>
      <c r="C493" s="8" t="s">
        <v>77</v>
      </c>
      <c r="D493" s="3" t="str">
        <f t="shared" si="7"/>
        <v>CamdenEastern Camden County RegG. G9-12|7-12,9-12</v>
      </c>
      <c r="E493" s="9">
        <v>41658724</v>
      </c>
      <c r="F493" s="12">
        <v>2053</v>
      </c>
      <c r="G493" s="9">
        <v>20288</v>
      </c>
      <c r="H493" s="9">
        <v>41854460</v>
      </c>
      <c r="I493" s="12">
        <v>1996</v>
      </c>
      <c r="J493" s="9">
        <v>20965</v>
      </c>
    </row>
    <row r="494" spans="1:10" ht="80" x14ac:dyDescent="0.2">
      <c r="A494" s="1" t="s">
        <v>502</v>
      </c>
      <c r="B494" s="2" t="s">
        <v>518</v>
      </c>
      <c r="C494" s="3" t="s">
        <v>27</v>
      </c>
      <c r="D494" s="3" t="str">
        <f t="shared" si="7"/>
        <v>CamdenEco Charter SchoolO. Charter</v>
      </c>
      <c r="E494" s="4">
        <v>3523634</v>
      </c>
      <c r="F494" s="5">
        <v>143</v>
      </c>
      <c r="G494" s="4">
        <v>24624</v>
      </c>
      <c r="H494" s="4">
        <v>4372610</v>
      </c>
      <c r="I494" s="5">
        <v>155</v>
      </c>
      <c r="J494" s="4">
        <v>28174</v>
      </c>
    </row>
    <row r="495" spans="1:10" ht="96" x14ac:dyDescent="0.2">
      <c r="A495" s="6" t="s">
        <v>502</v>
      </c>
      <c r="B495" s="7" t="s">
        <v>519</v>
      </c>
      <c r="C495" s="8" t="s">
        <v>27</v>
      </c>
      <c r="D495" s="3" t="str">
        <f t="shared" si="7"/>
        <v>CamdenFreedom Prep Charter SchO. Charter</v>
      </c>
      <c r="E495" s="9">
        <v>14694000</v>
      </c>
      <c r="F495" s="10">
        <v>812</v>
      </c>
      <c r="G495" s="9">
        <v>18092</v>
      </c>
      <c r="H495" s="9">
        <v>16438463</v>
      </c>
      <c r="I495" s="10">
        <v>873</v>
      </c>
      <c r="J495" s="9">
        <v>18836</v>
      </c>
    </row>
    <row r="496" spans="1:10" ht="80" x14ac:dyDescent="0.2">
      <c r="A496" s="1" t="s">
        <v>502</v>
      </c>
      <c r="B496" s="2" t="s">
        <v>520</v>
      </c>
      <c r="C496" s="3" t="s">
        <v>73</v>
      </c>
      <c r="D496" s="3" t="str">
        <f t="shared" si="7"/>
        <v>CamdenGibbsboro BoroC. K-8|K-8,0-400</v>
      </c>
      <c r="E496" s="4">
        <v>5196511</v>
      </c>
      <c r="F496" s="5">
        <v>257</v>
      </c>
      <c r="G496" s="4">
        <v>20238</v>
      </c>
      <c r="H496" s="4">
        <v>5340864</v>
      </c>
      <c r="I496" s="5">
        <v>266</v>
      </c>
      <c r="J496" s="4">
        <v>20118</v>
      </c>
    </row>
    <row r="497" spans="1:10" ht="96" x14ac:dyDescent="0.2">
      <c r="A497" s="6" t="s">
        <v>502</v>
      </c>
      <c r="B497" s="7" t="s">
        <v>521</v>
      </c>
      <c r="C497" s="8" t="s">
        <v>14</v>
      </c>
      <c r="D497" s="3" t="str">
        <f t="shared" si="7"/>
        <v>CamdenGloucester CityM. K-12|K-12,1800-3500</v>
      </c>
      <c r="E497" s="9">
        <v>59786969</v>
      </c>
      <c r="F497" s="12">
        <v>2336</v>
      </c>
      <c r="G497" s="9">
        <v>25598</v>
      </c>
      <c r="H497" s="9">
        <v>61051151</v>
      </c>
      <c r="I497" s="12">
        <v>2238</v>
      </c>
      <c r="J497" s="9">
        <v>27276</v>
      </c>
    </row>
    <row r="498" spans="1:10" ht="80" x14ac:dyDescent="0.2">
      <c r="A498" s="1" t="s">
        <v>502</v>
      </c>
      <c r="B498" s="2" t="s">
        <v>522</v>
      </c>
      <c r="C498" s="3" t="s">
        <v>66</v>
      </c>
      <c r="D498" s="3" t="str">
        <f t="shared" si="7"/>
        <v>CamdenGloucester TwpE. K-8|K-8,751+</v>
      </c>
      <c r="E498" s="4">
        <v>120573185</v>
      </c>
      <c r="F498" s="11">
        <v>6488</v>
      </c>
      <c r="G498" s="4">
        <v>18584</v>
      </c>
      <c r="H498" s="4">
        <v>124339968</v>
      </c>
      <c r="I498" s="11">
        <v>6451</v>
      </c>
      <c r="J498" s="4">
        <v>19274</v>
      </c>
    </row>
    <row r="499" spans="1:10" ht="112" x14ac:dyDescent="0.2">
      <c r="A499" s="6" t="s">
        <v>502</v>
      </c>
      <c r="B499" s="7" t="s">
        <v>523</v>
      </c>
      <c r="C499" s="8" t="s">
        <v>6</v>
      </c>
      <c r="D499" s="3" t="str">
        <f t="shared" si="7"/>
        <v>CamdenHaddon Heights BoroL. K-12|K-12,0-1800</v>
      </c>
      <c r="E499" s="9">
        <v>24262850</v>
      </c>
      <c r="F499" s="12">
        <v>1361</v>
      </c>
      <c r="G499" s="9">
        <v>17830</v>
      </c>
      <c r="H499" s="9">
        <v>25841314</v>
      </c>
      <c r="I499" s="12">
        <v>1426</v>
      </c>
      <c r="J499" s="9">
        <v>18118</v>
      </c>
    </row>
    <row r="500" spans="1:10" ht="96" x14ac:dyDescent="0.2">
      <c r="A500" s="1" t="s">
        <v>502</v>
      </c>
      <c r="B500" s="2" t="s">
        <v>524</v>
      </c>
      <c r="C500" s="3" t="s">
        <v>14</v>
      </c>
      <c r="D500" s="3" t="str">
        <f t="shared" si="7"/>
        <v>CamdenHaddon TwpM. K-12|K-12,1800-3500</v>
      </c>
      <c r="E500" s="4">
        <v>41169582</v>
      </c>
      <c r="F500" s="11">
        <v>2091</v>
      </c>
      <c r="G500" s="4">
        <v>19693</v>
      </c>
      <c r="H500" s="4">
        <v>42062431</v>
      </c>
      <c r="I500" s="11">
        <v>2039</v>
      </c>
      <c r="J500" s="4">
        <v>20626</v>
      </c>
    </row>
    <row r="501" spans="1:10" ht="96" x14ac:dyDescent="0.2">
      <c r="A501" s="6" t="s">
        <v>502</v>
      </c>
      <c r="B501" s="7" t="s">
        <v>525</v>
      </c>
      <c r="C501" s="8" t="s">
        <v>14</v>
      </c>
      <c r="D501" s="3" t="str">
        <f t="shared" si="7"/>
        <v>CamdenHaddonfieldM. K-12|K-12,1800-3500</v>
      </c>
      <c r="E501" s="9">
        <v>42108172</v>
      </c>
      <c r="F501" s="12">
        <v>2701</v>
      </c>
      <c r="G501" s="9">
        <v>15591</v>
      </c>
      <c r="H501" s="9">
        <v>44940583</v>
      </c>
      <c r="I501" s="12">
        <v>2718</v>
      </c>
      <c r="J501" s="9">
        <v>16532</v>
      </c>
    </row>
    <row r="502" spans="1:10" ht="64" x14ac:dyDescent="0.2">
      <c r="A502" s="1" t="s">
        <v>502</v>
      </c>
      <c r="B502" s="2" t="s">
        <v>526</v>
      </c>
      <c r="C502" s="3" t="s">
        <v>236</v>
      </c>
      <c r="D502" s="3" t="str">
        <f t="shared" si="7"/>
        <v>CamdenHi NellaK-12|Non-Operating</v>
      </c>
      <c r="E502" s="4">
        <v>2557353</v>
      </c>
      <c r="F502" s="5">
        <v>137</v>
      </c>
      <c r="G502" s="4">
        <v>18667</v>
      </c>
      <c r="H502" s="4">
        <v>2826369</v>
      </c>
      <c r="I502" s="5">
        <v>137</v>
      </c>
      <c r="J502" s="4">
        <v>20630</v>
      </c>
    </row>
    <row r="503" spans="1:10" ht="80" x14ac:dyDescent="0.2">
      <c r="A503" s="6" t="s">
        <v>502</v>
      </c>
      <c r="B503" s="7" t="s">
        <v>527</v>
      </c>
      <c r="C503" s="8" t="s">
        <v>27</v>
      </c>
      <c r="D503" s="3" t="str">
        <f t="shared" si="7"/>
        <v>CamdenHope Community CsO. Charter</v>
      </c>
      <c r="E503" s="9">
        <v>3275781</v>
      </c>
      <c r="F503" s="10">
        <v>190</v>
      </c>
      <c r="G503" s="9">
        <v>17277</v>
      </c>
      <c r="H503" s="9">
        <v>3598187</v>
      </c>
      <c r="I503" s="10">
        <v>198</v>
      </c>
      <c r="J503" s="9">
        <v>18173</v>
      </c>
    </row>
    <row r="504" spans="1:10" ht="96" x14ac:dyDescent="0.2">
      <c r="A504" s="1" t="s">
        <v>502</v>
      </c>
      <c r="B504" s="2" t="s">
        <v>528</v>
      </c>
      <c r="C504" s="3" t="s">
        <v>27</v>
      </c>
      <c r="D504" s="3" t="str">
        <f t="shared" si="7"/>
        <v>CamdenKingdom Cs Of LeadershipO. Charter</v>
      </c>
      <c r="E504" s="4">
        <v>2964286</v>
      </c>
      <c r="F504" s="5">
        <v>204</v>
      </c>
      <c r="G504" s="4">
        <v>14567</v>
      </c>
      <c r="H504" s="4">
        <v>3070438</v>
      </c>
      <c r="I504" s="5">
        <v>200</v>
      </c>
      <c r="J504" s="4">
        <v>15391</v>
      </c>
    </row>
    <row r="505" spans="1:10" ht="80" x14ac:dyDescent="0.2">
      <c r="A505" s="6" t="s">
        <v>502</v>
      </c>
      <c r="B505" s="7" t="s">
        <v>529</v>
      </c>
      <c r="C505" s="8" t="s">
        <v>27</v>
      </c>
      <c r="D505" s="3" t="str">
        <f t="shared" si="7"/>
        <v>CamdenKipp Cooper NorcrossO. Charter</v>
      </c>
      <c r="E505" s="9">
        <v>16833982</v>
      </c>
      <c r="F505" s="10">
        <v>852</v>
      </c>
      <c r="G505" s="9">
        <v>19749</v>
      </c>
      <c r="H505" s="9">
        <v>25615185</v>
      </c>
      <c r="I505" s="12">
        <v>1115</v>
      </c>
      <c r="J505" s="9">
        <v>22968</v>
      </c>
    </row>
    <row r="506" spans="1:10" ht="80" x14ac:dyDescent="0.2">
      <c r="A506" s="1" t="s">
        <v>502</v>
      </c>
      <c r="B506" s="2" t="s">
        <v>530</v>
      </c>
      <c r="C506" s="3" t="s">
        <v>181</v>
      </c>
      <c r="D506" s="3" t="str">
        <f t="shared" si="7"/>
        <v>CamdenLaurel Springs BoroH. K-12|K-6</v>
      </c>
      <c r="E506" s="4">
        <v>5590411</v>
      </c>
      <c r="F506" s="5">
        <v>341</v>
      </c>
      <c r="G506" s="4">
        <v>16393</v>
      </c>
      <c r="H506" s="4">
        <v>5115811</v>
      </c>
      <c r="I506" s="5">
        <v>321</v>
      </c>
      <c r="J506" s="4">
        <v>15960</v>
      </c>
    </row>
    <row r="507" spans="1:10" ht="80" x14ac:dyDescent="0.2">
      <c r="A507" s="6" t="s">
        <v>502</v>
      </c>
      <c r="B507" s="7" t="s">
        <v>531</v>
      </c>
      <c r="C507" s="8" t="s">
        <v>4</v>
      </c>
      <c r="D507" s="3" t="str">
        <f t="shared" si="7"/>
        <v>CamdenLawnside BoroI. K-12|K-8,0-400</v>
      </c>
      <c r="E507" s="9">
        <v>9741979</v>
      </c>
      <c r="F507" s="10">
        <v>468</v>
      </c>
      <c r="G507" s="9">
        <v>20840</v>
      </c>
      <c r="H507" s="9">
        <v>10425127</v>
      </c>
      <c r="I507" s="10">
        <v>524</v>
      </c>
      <c r="J507" s="9">
        <v>19895</v>
      </c>
    </row>
    <row r="508" spans="1:10" ht="80" x14ac:dyDescent="0.2">
      <c r="A508" s="1" t="s">
        <v>502</v>
      </c>
      <c r="B508" s="2" t="s">
        <v>532</v>
      </c>
      <c r="C508" s="3" t="s">
        <v>27</v>
      </c>
      <c r="D508" s="3" t="str">
        <f t="shared" si="7"/>
        <v>CamdenLeap Academy UniversityO. Charter</v>
      </c>
      <c r="E508" s="4">
        <v>26123501</v>
      </c>
      <c r="F508" s="11">
        <v>1545</v>
      </c>
      <c r="G508" s="4">
        <v>16905</v>
      </c>
      <c r="H508" s="4">
        <v>26796750</v>
      </c>
      <c r="I508" s="11">
        <v>1538</v>
      </c>
      <c r="J508" s="4">
        <v>17422</v>
      </c>
    </row>
    <row r="509" spans="1:10" ht="96" x14ac:dyDescent="0.2">
      <c r="A509" s="6" t="s">
        <v>502</v>
      </c>
      <c r="B509" s="7" t="s">
        <v>533</v>
      </c>
      <c r="C509" s="8" t="s">
        <v>14</v>
      </c>
      <c r="D509" s="3" t="str">
        <f t="shared" si="7"/>
        <v>CamdenLindenwold BoroM. K-12|K-12,1800-3500</v>
      </c>
      <c r="E509" s="9">
        <v>50785004</v>
      </c>
      <c r="F509" s="12">
        <v>2825</v>
      </c>
      <c r="G509" s="9">
        <v>17977</v>
      </c>
      <c r="H509" s="9">
        <v>53084564</v>
      </c>
      <c r="I509" s="12">
        <v>2853</v>
      </c>
      <c r="J509" s="9">
        <v>18608</v>
      </c>
    </row>
    <row r="510" spans="1:10" ht="96" x14ac:dyDescent="0.2">
      <c r="A510" s="1" t="s">
        <v>502</v>
      </c>
      <c r="B510" s="2" t="s">
        <v>534</v>
      </c>
      <c r="C510" s="3" t="s">
        <v>68</v>
      </c>
      <c r="D510" s="3" t="str">
        <f t="shared" si="7"/>
        <v>CamdenMagnolia BoroD. K-8|K-8,401-750</v>
      </c>
      <c r="E510" s="4">
        <v>8714904</v>
      </c>
      <c r="F510" s="5">
        <v>440</v>
      </c>
      <c r="G510" s="4">
        <v>19793</v>
      </c>
      <c r="H510" s="4">
        <v>9336157</v>
      </c>
      <c r="I510" s="5">
        <v>428</v>
      </c>
      <c r="J510" s="4">
        <v>21812</v>
      </c>
    </row>
    <row r="511" spans="1:10" ht="96" x14ac:dyDescent="0.2">
      <c r="A511" s="6" t="s">
        <v>502</v>
      </c>
      <c r="B511" s="7" t="s">
        <v>535</v>
      </c>
      <c r="C511" s="8" t="s">
        <v>27</v>
      </c>
      <c r="D511" s="3" t="str">
        <f t="shared" si="7"/>
        <v>CamdenMastery Schools Of CamdenO. Charter</v>
      </c>
      <c r="E511" s="9">
        <v>31118686</v>
      </c>
      <c r="F511" s="12">
        <v>1645</v>
      </c>
      <c r="G511" s="9">
        <v>18922</v>
      </c>
      <c r="H511" s="9">
        <v>39589661</v>
      </c>
      <c r="I511" s="12">
        <v>2081</v>
      </c>
      <c r="J511" s="9">
        <v>19024</v>
      </c>
    </row>
    <row r="512" spans="1:10" ht="96" x14ac:dyDescent="0.2">
      <c r="A512" s="1" t="s">
        <v>502</v>
      </c>
      <c r="B512" s="2" t="s">
        <v>536</v>
      </c>
      <c r="C512" s="3" t="s">
        <v>2</v>
      </c>
      <c r="D512" s="3" t="str">
        <f t="shared" si="7"/>
        <v>CamdenMerchantville BoroJ. K-12|K-8,401-750</v>
      </c>
      <c r="E512" s="4">
        <v>8382683</v>
      </c>
      <c r="F512" s="5">
        <v>462</v>
      </c>
      <c r="G512" s="4">
        <v>18131</v>
      </c>
      <c r="H512" s="4">
        <v>8778223</v>
      </c>
      <c r="I512" s="5">
        <v>515</v>
      </c>
      <c r="J512" s="4">
        <v>17061</v>
      </c>
    </row>
    <row r="513" spans="1:10" ht="112" x14ac:dyDescent="0.2">
      <c r="A513" s="6" t="s">
        <v>502</v>
      </c>
      <c r="B513" s="7" t="s">
        <v>537</v>
      </c>
      <c r="C513" s="8" t="s">
        <v>2</v>
      </c>
      <c r="D513" s="3" t="str">
        <f t="shared" si="7"/>
        <v>CamdenMount Ephraim BoroJ. K-12|K-8,401-750</v>
      </c>
      <c r="E513" s="9">
        <v>11644899</v>
      </c>
      <c r="F513" s="10">
        <v>624</v>
      </c>
      <c r="G513" s="9">
        <v>18668</v>
      </c>
      <c r="H513" s="9">
        <v>12064406</v>
      </c>
      <c r="I513" s="10">
        <v>626</v>
      </c>
      <c r="J513" s="9">
        <v>19278</v>
      </c>
    </row>
    <row r="514" spans="1:10" ht="96" x14ac:dyDescent="0.2">
      <c r="A514" s="1" t="s">
        <v>502</v>
      </c>
      <c r="B514" s="2" t="s">
        <v>538</v>
      </c>
      <c r="C514" s="3" t="s">
        <v>6</v>
      </c>
      <c r="D514" s="3" t="str">
        <f t="shared" si="7"/>
        <v>CamdenOaklyn BoroL. K-12|K-12,0-1800</v>
      </c>
      <c r="E514" s="4">
        <v>8289005</v>
      </c>
      <c r="F514" s="5">
        <v>447</v>
      </c>
      <c r="G514" s="4">
        <v>18539</v>
      </c>
      <c r="H514" s="4">
        <v>8740268</v>
      </c>
      <c r="I514" s="5">
        <v>447</v>
      </c>
      <c r="J514" s="4">
        <v>19534</v>
      </c>
    </row>
    <row r="515" spans="1:10" ht="80" x14ac:dyDescent="0.2">
      <c r="A515" s="6" t="s">
        <v>502</v>
      </c>
      <c r="B515" s="7" t="s">
        <v>539</v>
      </c>
      <c r="C515" s="8" t="s">
        <v>24</v>
      </c>
      <c r="D515" s="3" t="str">
        <f t="shared" ref="D515:D578" si="8">A515&amp;B515&amp;C515</f>
        <v>CamdenPennsauken TwpN. K-12|K-12,3500+</v>
      </c>
      <c r="E515" s="9">
        <v>103312941</v>
      </c>
      <c r="F515" s="12">
        <v>4937</v>
      </c>
      <c r="G515" s="9">
        <v>20927</v>
      </c>
      <c r="H515" s="9">
        <v>107949179</v>
      </c>
      <c r="I515" s="12">
        <v>4773</v>
      </c>
      <c r="J515" s="9">
        <v>22615</v>
      </c>
    </row>
    <row r="516" spans="1:10" ht="96" x14ac:dyDescent="0.2">
      <c r="A516" s="1" t="s">
        <v>502</v>
      </c>
      <c r="B516" s="2" t="s">
        <v>540</v>
      </c>
      <c r="C516" s="3" t="s">
        <v>14</v>
      </c>
      <c r="D516" s="3" t="str">
        <f t="shared" si="8"/>
        <v>CamdenPine Hill BoroM. K-12|K-12,1800-3500</v>
      </c>
      <c r="E516" s="4">
        <v>40107524</v>
      </c>
      <c r="F516" s="11">
        <v>1900</v>
      </c>
      <c r="G516" s="4">
        <v>21114</v>
      </c>
      <c r="H516" s="4">
        <v>42814682</v>
      </c>
      <c r="I516" s="11">
        <v>1909</v>
      </c>
      <c r="J516" s="4">
        <v>22427</v>
      </c>
    </row>
    <row r="517" spans="1:10" ht="64" x14ac:dyDescent="0.2">
      <c r="A517" s="6" t="s">
        <v>502</v>
      </c>
      <c r="B517" s="7" t="s">
        <v>541</v>
      </c>
      <c r="C517" s="8" t="s">
        <v>236</v>
      </c>
      <c r="D517" s="3" t="str">
        <f t="shared" si="8"/>
        <v>CamdenPine ValleyK-12|Non-Operating</v>
      </c>
      <c r="E517" s="10" t="s">
        <v>135</v>
      </c>
      <c r="F517" s="10" t="s">
        <v>135</v>
      </c>
      <c r="G517" s="10" t="s">
        <v>135</v>
      </c>
      <c r="H517" s="9">
        <v>1000</v>
      </c>
      <c r="I517" s="10" t="s">
        <v>135</v>
      </c>
      <c r="J517" s="10" t="s">
        <v>135</v>
      </c>
    </row>
    <row r="518" spans="1:10" ht="80" x14ac:dyDescent="0.2">
      <c r="A518" s="1" t="s">
        <v>502</v>
      </c>
      <c r="B518" s="2" t="s">
        <v>542</v>
      </c>
      <c r="C518" s="3" t="s">
        <v>66</v>
      </c>
      <c r="D518" s="3" t="str">
        <f t="shared" si="8"/>
        <v>CamdenRunnemede BoroE. K-8|K-8,751+</v>
      </c>
      <c r="E518" s="4">
        <v>14223224</v>
      </c>
      <c r="F518" s="5">
        <v>869</v>
      </c>
      <c r="G518" s="4">
        <v>16376</v>
      </c>
      <c r="H518" s="4">
        <v>15397481</v>
      </c>
      <c r="I518" s="5">
        <v>865</v>
      </c>
      <c r="J518" s="4">
        <v>17809</v>
      </c>
    </row>
    <row r="519" spans="1:10" ht="96" x14ac:dyDescent="0.2">
      <c r="A519" s="6" t="s">
        <v>502</v>
      </c>
      <c r="B519" s="7" t="s">
        <v>543</v>
      </c>
      <c r="C519" s="8" t="s">
        <v>68</v>
      </c>
      <c r="D519" s="3" t="str">
        <f t="shared" si="8"/>
        <v>CamdenSomerdale BoroD. K-8|K-8,401-750</v>
      </c>
      <c r="E519" s="9">
        <v>9021575</v>
      </c>
      <c r="F519" s="10">
        <v>496</v>
      </c>
      <c r="G519" s="9">
        <v>18196</v>
      </c>
      <c r="H519" s="9">
        <v>9179341</v>
      </c>
      <c r="I519" s="10">
        <v>487</v>
      </c>
      <c r="J519" s="9">
        <v>18850</v>
      </c>
    </row>
    <row r="520" spans="1:10" ht="112" x14ac:dyDescent="0.2">
      <c r="A520" s="1" t="s">
        <v>502</v>
      </c>
      <c r="B520" s="2" t="s">
        <v>544</v>
      </c>
      <c r="C520" s="3" t="s">
        <v>77</v>
      </c>
      <c r="D520" s="3" t="str">
        <f t="shared" si="8"/>
        <v>CamdenSterling High School DistG. G9-12|7-12,9-12</v>
      </c>
      <c r="E520" s="4">
        <v>19086131</v>
      </c>
      <c r="F520" s="5">
        <v>966</v>
      </c>
      <c r="G520" s="4">
        <v>19765</v>
      </c>
      <c r="H520" s="4">
        <v>20398355</v>
      </c>
      <c r="I520" s="5">
        <v>971</v>
      </c>
      <c r="J520" s="4">
        <v>21017</v>
      </c>
    </row>
    <row r="521" spans="1:10" ht="80" x14ac:dyDescent="0.2">
      <c r="A521" s="6" t="s">
        <v>502</v>
      </c>
      <c r="B521" s="7" t="s">
        <v>545</v>
      </c>
      <c r="C521" s="8" t="s">
        <v>66</v>
      </c>
      <c r="D521" s="3" t="str">
        <f t="shared" si="8"/>
        <v>CamdenStratford BoroE. K-8|K-8,751+</v>
      </c>
      <c r="E521" s="9">
        <v>16258334</v>
      </c>
      <c r="F521" s="10">
        <v>881</v>
      </c>
      <c r="G521" s="9">
        <v>18453</v>
      </c>
      <c r="H521" s="9">
        <v>17558530</v>
      </c>
      <c r="I521" s="10">
        <v>859</v>
      </c>
      <c r="J521" s="9">
        <v>20437</v>
      </c>
    </row>
    <row r="522" spans="1:10" ht="80" x14ac:dyDescent="0.2">
      <c r="A522" s="1" t="s">
        <v>502</v>
      </c>
      <c r="B522" s="2" t="s">
        <v>546</v>
      </c>
      <c r="C522" s="3" t="s">
        <v>66</v>
      </c>
      <c r="D522" s="3" t="str">
        <f t="shared" si="8"/>
        <v>CamdenVoorhees TwpE. K-8|K-8,751+</v>
      </c>
      <c r="E522" s="4">
        <v>54345376</v>
      </c>
      <c r="F522" s="11">
        <v>2951</v>
      </c>
      <c r="G522" s="4">
        <v>18414</v>
      </c>
      <c r="H522" s="4">
        <v>57120220</v>
      </c>
      <c r="I522" s="11">
        <v>3010</v>
      </c>
      <c r="J522" s="4">
        <v>18979</v>
      </c>
    </row>
    <row r="523" spans="1:10" ht="64" x14ac:dyDescent="0.2">
      <c r="A523" s="6" t="s">
        <v>502</v>
      </c>
      <c r="B523" s="7" t="s">
        <v>547</v>
      </c>
      <c r="C523" s="8" t="s">
        <v>181</v>
      </c>
      <c r="D523" s="3" t="str">
        <f t="shared" si="8"/>
        <v>CamdenWaterford TwpH. K-12|K-6</v>
      </c>
      <c r="E523" s="9">
        <v>30121733</v>
      </c>
      <c r="F523" s="12">
        <v>1557</v>
      </c>
      <c r="G523" s="9">
        <v>19345</v>
      </c>
      <c r="H523" s="9">
        <v>29152171</v>
      </c>
      <c r="I523" s="12">
        <v>1492</v>
      </c>
      <c r="J523" s="9">
        <v>19536</v>
      </c>
    </row>
    <row r="524" spans="1:10" ht="80" x14ac:dyDescent="0.2">
      <c r="A524" s="1" t="s">
        <v>502</v>
      </c>
      <c r="B524" s="2" t="s">
        <v>548</v>
      </c>
      <c r="C524" s="3" t="s">
        <v>24</v>
      </c>
      <c r="D524" s="3" t="str">
        <f t="shared" si="8"/>
        <v>CamdenWinslow TwpN. K-12|K-12,3500+</v>
      </c>
      <c r="E524" s="4">
        <v>110348267</v>
      </c>
      <c r="F524" s="11">
        <v>4958</v>
      </c>
      <c r="G524" s="4">
        <v>22255</v>
      </c>
      <c r="H524" s="4">
        <v>125068731</v>
      </c>
      <c r="I524" s="11">
        <v>4876</v>
      </c>
      <c r="J524" s="4">
        <v>25651</v>
      </c>
    </row>
    <row r="525" spans="1:10" ht="80" x14ac:dyDescent="0.2">
      <c r="A525" s="6" t="s">
        <v>502</v>
      </c>
      <c r="B525" s="7" t="s">
        <v>549</v>
      </c>
      <c r="C525" s="8" t="s">
        <v>4</v>
      </c>
      <c r="D525" s="3" t="str">
        <f t="shared" si="8"/>
        <v>CamdenWoodlynne BoroI. K-12|K-8,0-400</v>
      </c>
      <c r="E525" s="9">
        <v>9984755</v>
      </c>
      <c r="F525" s="10">
        <v>572</v>
      </c>
      <c r="G525" s="9">
        <v>17451</v>
      </c>
      <c r="H525" s="9">
        <v>11048252</v>
      </c>
      <c r="I525" s="10">
        <v>561</v>
      </c>
      <c r="J525" s="9">
        <v>19690</v>
      </c>
    </row>
    <row r="526" spans="1:10" ht="80" x14ac:dyDescent="0.2">
      <c r="A526" s="1" t="s">
        <v>550</v>
      </c>
      <c r="B526" s="2" t="s">
        <v>551</v>
      </c>
      <c r="C526" s="3" t="s">
        <v>8</v>
      </c>
      <c r="D526" s="3" t="str">
        <f t="shared" si="8"/>
        <v>BurlingtonBass River TwpA. K-6|K-6</v>
      </c>
      <c r="E526" s="4">
        <v>2730410</v>
      </c>
      <c r="F526" s="5">
        <v>107</v>
      </c>
      <c r="G526" s="4">
        <v>25506</v>
      </c>
      <c r="H526" s="4">
        <v>2909224</v>
      </c>
      <c r="I526" s="5">
        <v>113</v>
      </c>
      <c r="J526" s="4">
        <v>25652</v>
      </c>
    </row>
    <row r="527" spans="1:10" ht="96" x14ac:dyDescent="0.2">
      <c r="A527" s="6" t="s">
        <v>550</v>
      </c>
      <c r="B527" s="7" t="s">
        <v>552</v>
      </c>
      <c r="C527" s="8" t="s">
        <v>27</v>
      </c>
      <c r="D527" s="3" t="str">
        <f t="shared" si="8"/>
        <v>BurlingtonBenjamin Banneker Prep CsO. Charter</v>
      </c>
      <c r="E527" s="9">
        <v>2754484</v>
      </c>
      <c r="F527" s="10">
        <v>178</v>
      </c>
      <c r="G527" s="9">
        <v>15483</v>
      </c>
      <c r="H527" s="9">
        <v>3390227</v>
      </c>
      <c r="I527" s="10">
        <v>198</v>
      </c>
      <c r="J527" s="9">
        <v>17088</v>
      </c>
    </row>
    <row r="528" spans="1:10" ht="80" x14ac:dyDescent="0.2">
      <c r="A528" s="1" t="s">
        <v>550</v>
      </c>
      <c r="B528" s="2" t="s">
        <v>553</v>
      </c>
      <c r="C528" s="3" t="s">
        <v>4</v>
      </c>
      <c r="D528" s="3" t="str">
        <f t="shared" si="8"/>
        <v>BurlingtonBeverly CityI. K-12|K-8,0-400</v>
      </c>
      <c r="E528" s="4">
        <v>7432525</v>
      </c>
      <c r="F528" s="5">
        <v>349</v>
      </c>
      <c r="G528" s="4">
        <v>21291</v>
      </c>
      <c r="H528" s="4">
        <v>7970633</v>
      </c>
      <c r="I528" s="5">
        <v>354</v>
      </c>
      <c r="J528" s="4">
        <v>22497</v>
      </c>
    </row>
    <row r="529" spans="1:10" ht="112" x14ac:dyDescent="0.2">
      <c r="A529" s="6" t="s">
        <v>550</v>
      </c>
      <c r="B529" s="7" t="s">
        <v>554</v>
      </c>
      <c r="C529" s="8" t="s">
        <v>14</v>
      </c>
      <c r="D529" s="3" t="str">
        <f t="shared" si="8"/>
        <v>BurlingtonBordentown RegionalM. K-12|K-12,1800-3500</v>
      </c>
      <c r="E529" s="9">
        <v>47675648</v>
      </c>
      <c r="F529" s="12">
        <v>2530</v>
      </c>
      <c r="G529" s="9">
        <v>18841</v>
      </c>
      <c r="H529" s="9">
        <v>48496844</v>
      </c>
      <c r="I529" s="12">
        <v>2592</v>
      </c>
      <c r="J529" s="9">
        <v>18710</v>
      </c>
    </row>
    <row r="530" spans="1:10" ht="96" x14ac:dyDescent="0.2">
      <c r="A530" s="1" t="s">
        <v>550</v>
      </c>
      <c r="B530" s="2" t="s">
        <v>555</v>
      </c>
      <c r="C530" s="3" t="s">
        <v>6</v>
      </c>
      <c r="D530" s="3" t="str">
        <f t="shared" si="8"/>
        <v>BurlingtonBurlington CityL. K-12|K-12,0-1800</v>
      </c>
      <c r="E530" s="4">
        <v>49546278</v>
      </c>
      <c r="F530" s="11">
        <v>1741</v>
      </c>
      <c r="G530" s="4">
        <v>28460</v>
      </c>
      <c r="H530" s="4">
        <v>52002158</v>
      </c>
      <c r="I530" s="11">
        <v>1726</v>
      </c>
      <c r="J530" s="4">
        <v>30134</v>
      </c>
    </row>
    <row r="531" spans="1:10" ht="96" x14ac:dyDescent="0.2">
      <c r="A531" s="6" t="s">
        <v>550</v>
      </c>
      <c r="B531" s="7" t="s">
        <v>556</v>
      </c>
      <c r="C531" s="8" t="s">
        <v>29</v>
      </c>
      <c r="D531" s="3" t="str">
        <f t="shared" si="8"/>
        <v>BurlingtonBurlington Co Spec ServP. CSSD</v>
      </c>
      <c r="E531" s="9">
        <v>44274743</v>
      </c>
      <c r="F531" s="10">
        <v>652</v>
      </c>
      <c r="G531" s="9">
        <v>67881</v>
      </c>
      <c r="H531" s="9">
        <v>46156290</v>
      </c>
      <c r="I531" s="10">
        <v>634</v>
      </c>
      <c r="J531" s="9">
        <v>72767</v>
      </c>
    </row>
    <row r="532" spans="1:10" ht="112" x14ac:dyDescent="0.2">
      <c r="A532" s="1" t="s">
        <v>550</v>
      </c>
      <c r="B532" s="2" t="s">
        <v>557</v>
      </c>
      <c r="C532" s="3" t="s">
        <v>31</v>
      </c>
      <c r="D532" s="3" t="str">
        <f t="shared" si="8"/>
        <v>BurlingtonBurlington Co VocationalQ. County Voc</v>
      </c>
      <c r="E532" s="4">
        <v>48685125</v>
      </c>
      <c r="F532" s="11">
        <v>1978</v>
      </c>
      <c r="G532" s="4">
        <v>24617</v>
      </c>
      <c r="H532" s="4">
        <v>46533372</v>
      </c>
      <c r="I532" s="11">
        <v>1981</v>
      </c>
      <c r="J532" s="4">
        <v>23493</v>
      </c>
    </row>
    <row r="533" spans="1:10" ht="80" x14ac:dyDescent="0.2">
      <c r="A533" s="6" t="s">
        <v>550</v>
      </c>
      <c r="B533" s="7" t="s">
        <v>558</v>
      </c>
      <c r="C533" s="8" t="s">
        <v>24</v>
      </c>
      <c r="D533" s="3" t="str">
        <f t="shared" si="8"/>
        <v>BurlingtonBurlington TwpN. K-12|K-12,3500+</v>
      </c>
      <c r="E533" s="9">
        <v>75413033</v>
      </c>
      <c r="F533" s="12">
        <v>3928</v>
      </c>
      <c r="G533" s="9">
        <v>19200</v>
      </c>
      <c r="H533" s="9">
        <v>78539040</v>
      </c>
      <c r="I533" s="12">
        <v>3885</v>
      </c>
      <c r="J533" s="9">
        <v>20217</v>
      </c>
    </row>
    <row r="534" spans="1:10" ht="64" x14ac:dyDescent="0.2">
      <c r="A534" s="1" t="s">
        <v>550</v>
      </c>
      <c r="B534" s="2" t="s">
        <v>559</v>
      </c>
      <c r="C534" s="3" t="s">
        <v>8</v>
      </c>
      <c r="D534" s="3" t="str">
        <f t="shared" si="8"/>
        <v>BurlingtonChesterfield TwpA. K-6|K-6</v>
      </c>
      <c r="E534" s="4">
        <v>13112948</v>
      </c>
      <c r="F534" s="5">
        <v>770</v>
      </c>
      <c r="G534" s="4">
        <v>17035</v>
      </c>
      <c r="H534" s="4">
        <v>13502765</v>
      </c>
      <c r="I534" s="5">
        <v>759</v>
      </c>
      <c r="J534" s="4">
        <v>17800</v>
      </c>
    </row>
    <row r="535" spans="1:10" ht="112" x14ac:dyDescent="0.2">
      <c r="A535" s="6" t="s">
        <v>550</v>
      </c>
      <c r="B535" s="7" t="s">
        <v>560</v>
      </c>
      <c r="C535" s="8" t="s">
        <v>14</v>
      </c>
      <c r="D535" s="3" t="str">
        <f t="shared" si="8"/>
        <v>BurlingtonCinnaminson TwpM. K-12|K-12,1800-3500</v>
      </c>
      <c r="E535" s="9">
        <v>51833933</v>
      </c>
      <c r="F535" s="12">
        <v>2511</v>
      </c>
      <c r="G535" s="9">
        <v>20647</v>
      </c>
      <c r="H535" s="9">
        <v>53539780</v>
      </c>
      <c r="I535" s="12">
        <v>2536</v>
      </c>
      <c r="J535" s="9">
        <v>21113</v>
      </c>
    </row>
    <row r="536" spans="1:10" ht="96" x14ac:dyDescent="0.2">
      <c r="A536" s="1" t="s">
        <v>550</v>
      </c>
      <c r="B536" s="2" t="s">
        <v>561</v>
      </c>
      <c r="C536" s="3" t="s">
        <v>2</v>
      </c>
      <c r="D536" s="3" t="str">
        <f t="shared" si="8"/>
        <v>BurlingtonDelanco TwpJ. K-12|K-8,401-750</v>
      </c>
      <c r="E536" s="4">
        <v>10086925</v>
      </c>
      <c r="F536" s="5">
        <v>515</v>
      </c>
      <c r="G536" s="4">
        <v>19591</v>
      </c>
      <c r="H536" s="4">
        <v>10955614</v>
      </c>
      <c r="I536" s="5">
        <v>510</v>
      </c>
      <c r="J536" s="4">
        <v>21489</v>
      </c>
    </row>
    <row r="537" spans="1:10" ht="96" x14ac:dyDescent="0.2">
      <c r="A537" s="6" t="s">
        <v>550</v>
      </c>
      <c r="B537" s="7" t="s">
        <v>562</v>
      </c>
      <c r="C537" s="8" t="s">
        <v>14</v>
      </c>
      <c r="D537" s="3" t="str">
        <f t="shared" si="8"/>
        <v>BurlingtonDelran TwpM. K-12|K-12,1800-3500</v>
      </c>
      <c r="E537" s="9">
        <v>51993408</v>
      </c>
      <c r="F537" s="12">
        <v>3037</v>
      </c>
      <c r="G537" s="9">
        <v>17119</v>
      </c>
      <c r="H537" s="9">
        <v>54040528</v>
      </c>
      <c r="I537" s="12">
        <v>3005</v>
      </c>
      <c r="J537" s="9">
        <v>17983</v>
      </c>
    </row>
    <row r="538" spans="1:10" ht="112" x14ac:dyDescent="0.2">
      <c r="A538" s="1" t="s">
        <v>550</v>
      </c>
      <c r="B538" s="2" t="s">
        <v>563</v>
      </c>
      <c r="C538" s="3" t="s">
        <v>68</v>
      </c>
      <c r="D538" s="3" t="str">
        <f t="shared" si="8"/>
        <v>BurlingtonEastampton TwpD. K-8|K-8,401-750</v>
      </c>
      <c r="E538" s="4">
        <v>12242101</v>
      </c>
      <c r="F538" s="5">
        <v>609</v>
      </c>
      <c r="G538" s="4">
        <v>20108</v>
      </c>
      <c r="H538" s="4">
        <v>12939822</v>
      </c>
      <c r="I538" s="5">
        <v>589</v>
      </c>
      <c r="J538" s="4">
        <v>21975</v>
      </c>
    </row>
    <row r="539" spans="1:10" ht="96" x14ac:dyDescent="0.2">
      <c r="A539" s="6" t="s">
        <v>550</v>
      </c>
      <c r="B539" s="7" t="s">
        <v>564</v>
      </c>
      <c r="C539" s="8" t="s">
        <v>99</v>
      </c>
      <c r="D539" s="3" t="str">
        <f t="shared" si="8"/>
        <v>BurlingtonEdgewater Park TwpK. K-12|K-8,751+</v>
      </c>
      <c r="E539" s="9">
        <v>19104712</v>
      </c>
      <c r="F539" s="12">
        <v>1052</v>
      </c>
      <c r="G539" s="9">
        <v>18164</v>
      </c>
      <c r="H539" s="9">
        <v>19949932</v>
      </c>
      <c r="I539" s="12">
        <v>1017</v>
      </c>
      <c r="J539" s="9">
        <v>19625</v>
      </c>
    </row>
    <row r="540" spans="1:10" ht="80" x14ac:dyDescent="0.2">
      <c r="A540" s="1" t="s">
        <v>550</v>
      </c>
      <c r="B540" s="2" t="s">
        <v>565</v>
      </c>
      <c r="C540" s="3" t="s">
        <v>66</v>
      </c>
      <c r="D540" s="3" t="str">
        <f t="shared" si="8"/>
        <v>BurlingtonEvesham TwpE. K-8|K-8,751+</v>
      </c>
      <c r="E540" s="4">
        <v>88147599</v>
      </c>
      <c r="F540" s="11">
        <v>4452</v>
      </c>
      <c r="G540" s="4">
        <v>19801</v>
      </c>
      <c r="H540" s="4">
        <v>91491189</v>
      </c>
      <c r="I540" s="11">
        <v>4454</v>
      </c>
      <c r="J540" s="4">
        <v>20540</v>
      </c>
    </row>
    <row r="541" spans="1:10" ht="96" x14ac:dyDescent="0.2">
      <c r="A541" s="6" t="s">
        <v>550</v>
      </c>
      <c r="B541" s="7" t="s">
        <v>566</v>
      </c>
      <c r="C541" s="8" t="s">
        <v>6</v>
      </c>
      <c r="D541" s="3" t="str">
        <f t="shared" si="8"/>
        <v>BurlingtonFlorence TwpL. K-12|K-12,0-1800</v>
      </c>
      <c r="E541" s="9">
        <v>31908818</v>
      </c>
      <c r="F541" s="12">
        <v>1622</v>
      </c>
      <c r="G541" s="9">
        <v>19669</v>
      </c>
      <c r="H541" s="9">
        <v>32660424</v>
      </c>
      <c r="I541" s="12">
        <v>1573</v>
      </c>
      <c r="J541" s="9">
        <v>20761</v>
      </c>
    </row>
    <row r="542" spans="1:10" ht="96" x14ac:dyDescent="0.2">
      <c r="A542" s="1" t="s">
        <v>550</v>
      </c>
      <c r="B542" s="2" t="s">
        <v>567</v>
      </c>
      <c r="C542" s="3" t="s">
        <v>68</v>
      </c>
      <c r="D542" s="3" t="str">
        <f t="shared" si="8"/>
        <v>BurlingtonHainesport TwpD. K-8|K-8,401-750</v>
      </c>
      <c r="E542" s="4">
        <v>11512800</v>
      </c>
      <c r="F542" s="5">
        <v>631</v>
      </c>
      <c r="G542" s="4">
        <v>18236</v>
      </c>
      <c r="H542" s="4">
        <v>12215297</v>
      </c>
      <c r="I542" s="5">
        <v>614</v>
      </c>
      <c r="J542" s="4">
        <v>19883</v>
      </c>
    </row>
    <row r="543" spans="1:10" ht="80" x14ac:dyDescent="0.2">
      <c r="A543" s="6" t="s">
        <v>550</v>
      </c>
      <c r="B543" s="7" t="s">
        <v>568</v>
      </c>
      <c r="C543" s="8" t="s">
        <v>77</v>
      </c>
      <c r="D543" s="3" t="str">
        <f t="shared" si="8"/>
        <v>BurlingtonLenape RegionalG. G9-12|7-12,9-12</v>
      </c>
      <c r="E543" s="9">
        <v>169824467</v>
      </c>
      <c r="F543" s="12">
        <v>6858</v>
      </c>
      <c r="G543" s="9">
        <v>24764</v>
      </c>
      <c r="H543" s="9">
        <v>175945909</v>
      </c>
      <c r="I543" s="12">
        <v>6841</v>
      </c>
      <c r="J543" s="9">
        <v>25719</v>
      </c>
    </row>
    <row r="544" spans="1:10" ht="80" x14ac:dyDescent="0.2">
      <c r="A544" s="1" t="s">
        <v>550</v>
      </c>
      <c r="B544" s="2" t="s">
        <v>569</v>
      </c>
      <c r="C544" s="3" t="s">
        <v>66</v>
      </c>
      <c r="D544" s="3" t="str">
        <f t="shared" si="8"/>
        <v>BurlingtonLumberton TwpE. K-8|K-8,751+</v>
      </c>
      <c r="E544" s="4">
        <v>27498451</v>
      </c>
      <c r="F544" s="11">
        <v>1373</v>
      </c>
      <c r="G544" s="4">
        <v>20034</v>
      </c>
      <c r="H544" s="4">
        <v>28483649</v>
      </c>
      <c r="I544" s="11">
        <v>1283</v>
      </c>
      <c r="J544" s="4">
        <v>22197</v>
      </c>
    </row>
    <row r="545" spans="1:10" ht="64" x14ac:dyDescent="0.2">
      <c r="A545" s="6" t="s">
        <v>550</v>
      </c>
      <c r="B545" s="7" t="s">
        <v>19</v>
      </c>
      <c r="C545" s="8" t="s">
        <v>8</v>
      </c>
      <c r="D545" s="3" t="str">
        <f t="shared" si="8"/>
        <v>BurlingtonMansfield TwpA. K-6|K-6</v>
      </c>
      <c r="E545" s="9">
        <v>13929836</v>
      </c>
      <c r="F545" s="10">
        <v>614</v>
      </c>
      <c r="G545" s="9">
        <v>22701</v>
      </c>
      <c r="H545" s="9">
        <v>14198521</v>
      </c>
      <c r="I545" s="10">
        <v>568</v>
      </c>
      <c r="J545" s="9">
        <v>25009</v>
      </c>
    </row>
    <row r="546" spans="1:10" ht="112" x14ac:dyDescent="0.2">
      <c r="A546" s="1" t="s">
        <v>550</v>
      </c>
      <c r="B546" s="2" t="s">
        <v>570</v>
      </c>
      <c r="C546" s="3" t="s">
        <v>14</v>
      </c>
      <c r="D546" s="3" t="str">
        <f t="shared" si="8"/>
        <v>BurlingtonMaple Shade TwpM. K-12|K-12,1800-3500</v>
      </c>
      <c r="E546" s="4">
        <v>42720643</v>
      </c>
      <c r="F546" s="11">
        <v>2195</v>
      </c>
      <c r="G546" s="4">
        <v>19466</v>
      </c>
      <c r="H546" s="4">
        <v>43907564</v>
      </c>
      <c r="I546" s="11">
        <v>2208</v>
      </c>
      <c r="J546" s="4">
        <v>19883</v>
      </c>
    </row>
    <row r="547" spans="1:10" ht="112" x14ac:dyDescent="0.2">
      <c r="A547" s="6" t="s">
        <v>550</v>
      </c>
      <c r="B547" s="7" t="s">
        <v>571</v>
      </c>
      <c r="C547" s="8" t="s">
        <v>68</v>
      </c>
      <c r="D547" s="3" t="str">
        <f t="shared" si="8"/>
        <v>BurlingtonMedford Lakes BoroD. K-8|K-8,401-750</v>
      </c>
      <c r="E547" s="9">
        <v>8651805</v>
      </c>
      <c r="F547" s="10">
        <v>542</v>
      </c>
      <c r="G547" s="9">
        <v>15950</v>
      </c>
      <c r="H547" s="9">
        <v>9312427</v>
      </c>
      <c r="I547" s="10">
        <v>536</v>
      </c>
      <c r="J547" s="9">
        <v>17390</v>
      </c>
    </row>
    <row r="548" spans="1:10" ht="80" x14ac:dyDescent="0.2">
      <c r="A548" s="1" t="s">
        <v>550</v>
      </c>
      <c r="B548" s="2" t="s">
        <v>572</v>
      </c>
      <c r="C548" s="3" t="s">
        <v>66</v>
      </c>
      <c r="D548" s="3" t="str">
        <f t="shared" si="8"/>
        <v>BurlingtonMedford TwpE. K-8|K-8,751+</v>
      </c>
      <c r="E548" s="4">
        <v>56920309</v>
      </c>
      <c r="F548" s="11">
        <v>2761</v>
      </c>
      <c r="G548" s="4">
        <v>20616</v>
      </c>
      <c r="H548" s="4">
        <v>59365389</v>
      </c>
      <c r="I548" s="11">
        <v>2734</v>
      </c>
      <c r="J548" s="4">
        <v>21718</v>
      </c>
    </row>
    <row r="549" spans="1:10" ht="96" x14ac:dyDescent="0.2">
      <c r="A549" s="6" t="s">
        <v>550</v>
      </c>
      <c r="B549" s="7" t="s">
        <v>573</v>
      </c>
      <c r="C549" s="8" t="s">
        <v>24</v>
      </c>
      <c r="D549" s="3" t="str">
        <f t="shared" si="8"/>
        <v>BurlingtonMoorestown TwpN. K-12|K-12,3500+</v>
      </c>
      <c r="E549" s="9">
        <v>83272651</v>
      </c>
      <c r="F549" s="12">
        <v>3917</v>
      </c>
      <c r="G549" s="9">
        <v>21258</v>
      </c>
      <c r="H549" s="9">
        <v>87869617</v>
      </c>
      <c r="I549" s="12">
        <v>3982</v>
      </c>
      <c r="J549" s="9">
        <v>22066</v>
      </c>
    </row>
    <row r="550" spans="1:10" ht="96" x14ac:dyDescent="0.2">
      <c r="A550" s="1" t="s">
        <v>550</v>
      </c>
      <c r="B550" s="2" t="s">
        <v>574</v>
      </c>
      <c r="C550" s="3" t="s">
        <v>66</v>
      </c>
      <c r="D550" s="3" t="str">
        <f t="shared" si="8"/>
        <v>BurlingtonMount Holly TwpE. K-8|K-8,751+</v>
      </c>
      <c r="E550" s="4">
        <v>23117268</v>
      </c>
      <c r="F550" s="11">
        <v>1029</v>
      </c>
      <c r="G550" s="4">
        <v>22456</v>
      </c>
      <c r="H550" s="4">
        <v>24031008</v>
      </c>
      <c r="I550" s="11">
        <v>1070</v>
      </c>
      <c r="J550" s="4">
        <v>22466</v>
      </c>
    </row>
    <row r="551" spans="1:10" ht="96" x14ac:dyDescent="0.2">
      <c r="A551" s="6" t="s">
        <v>550</v>
      </c>
      <c r="B551" s="7" t="s">
        <v>575</v>
      </c>
      <c r="C551" s="8" t="s">
        <v>66</v>
      </c>
      <c r="D551" s="3" t="str">
        <f t="shared" si="8"/>
        <v>BurlingtonMount Laurel TwpE. K-8|K-8,751+</v>
      </c>
      <c r="E551" s="9">
        <v>79600830</v>
      </c>
      <c r="F551" s="12">
        <v>4252</v>
      </c>
      <c r="G551" s="9">
        <v>18720</v>
      </c>
      <c r="H551" s="9">
        <v>83743141</v>
      </c>
      <c r="I551" s="12">
        <v>4270</v>
      </c>
      <c r="J551" s="9">
        <v>19614</v>
      </c>
    </row>
    <row r="552" spans="1:10" ht="96" x14ac:dyDescent="0.2">
      <c r="A552" s="1" t="s">
        <v>550</v>
      </c>
      <c r="B552" s="2" t="s">
        <v>576</v>
      </c>
      <c r="C552" s="3" t="s">
        <v>4</v>
      </c>
      <c r="D552" s="3" t="str">
        <f t="shared" si="8"/>
        <v>BurlingtonNew Hanover TwpI. K-12|K-8,0-400</v>
      </c>
      <c r="E552" s="4">
        <v>6608775</v>
      </c>
      <c r="F552" s="5">
        <v>243</v>
      </c>
      <c r="G552" s="4">
        <v>27172</v>
      </c>
      <c r="H552" s="4">
        <v>6294244</v>
      </c>
      <c r="I552" s="5">
        <v>231</v>
      </c>
      <c r="J552" s="4">
        <v>27197</v>
      </c>
    </row>
    <row r="553" spans="1:10" ht="80" x14ac:dyDescent="0.2">
      <c r="A553" s="6" t="s">
        <v>550</v>
      </c>
      <c r="B553" s="7" t="s">
        <v>577</v>
      </c>
      <c r="C553" s="8" t="s">
        <v>8</v>
      </c>
      <c r="D553" s="3" t="str">
        <f t="shared" si="8"/>
        <v>BurlingtonNorth Hanover TwpA. K-6|K-6</v>
      </c>
      <c r="E553" s="9">
        <v>29715949</v>
      </c>
      <c r="F553" s="12">
        <v>1180</v>
      </c>
      <c r="G553" s="9">
        <v>25194</v>
      </c>
      <c r="H553" s="9">
        <v>25027508</v>
      </c>
      <c r="I553" s="12">
        <v>1122</v>
      </c>
      <c r="J553" s="9">
        <v>22303</v>
      </c>
    </row>
    <row r="554" spans="1:10" ht="112" x14ac:dyDescent="0.2">
      <c r="A554" s="1" t="s">
        <v>550</v>
      </c>
      <c r="B554" s="2" t="s">
        <v>578</v>
      </c>
      <c r="C554" s="3" t="s">
        <v>21</v>
      </c>
      <c r="D554" s="3" t="str">
        <f t="shared" si="8"/>
        <v>BurlingtonNorthern Burlington RegF. G7-12|7-12,9-12</v>
      </c>
      <c r="E554" s="4">
        <v>42089112</v>
      </c>
      <c r="F554" s="11">
        <v>2130</v>
      </c>
      <c r="G554" s="4">
        <v>19764</v>
      </c>
      <c r="H554" s="4">
        <v>43397951</v>
      </c>
      <c r="I554" s="11">
        <v>2204</v>
      </c>
      <c r="J554" s="4">
        <v>19687</v>
      </c>
    </row>
    <row r="555" spans="1:10" ht="96" x14ac:dyDescent="0.2">
      <c r="A555" s="6" t="s">
        <v>550</v>
      </c>
      <c r="B555" s="7" t="s">
        <v>579</v>
      </c>
      <c r="C555" s="8" t="s">
        <v>6</v>
      </c>
      <c r="D555" s="3" t="str">
        <f t="shared" si="8"/>
        <v>BurlingtonPalmyra BoroL. K-12|K-12,0-1800</v>
      </c>
      <c r="E555" s="9">
        <v>19093155</v>
      </c>
      <c r="F555" s="10">
        <v>912</v>
      </c>
      <c r="G555" s="9">
        <v>20928</v>
      </c>
      <c r="H555" s="9">
        <v>19620167</v>
      </c>
      <c r="I555" s="10">
        <v>957</v>
      </c>
      <c r="J555" s="9">
        <v>20497</v>
      </c>
    </row>
    <row r="556" spans="1:10" ht="80" x14ac:dyDescent="0.2">
      <c r="A556" s="1" t="s">
        <v>550</v>
      </c>
      <c r="B556" s="2" t="s">
        <v>580</v>
      </c>
      <c r="C556" s="3" t="s">
        <v>24</v>
      </c>
      <c r="D556" s="3" t="str">
        <f t="shared" si="8"/>
        <v>BurlingtonPemberton TwpN. K-12|K-12,3500+</v>
      </c>
      <c r="E556" s="4">
        <v>130404507</v>
      </c>
      <c r="F556" s="11">
        <v>5078</v>
      </c>
      <c r="G556" s="4">
        <v>25678</v>
      </c>
      <c r="H556" s="4">
        <v>137853171</v>
      </c>
      <c r="I556" s="11">
        <v>4941</v>
      </c>
      <c r="J556" s="4">
        <v>27900</v>
      </c>
    </row>
    <row r="557" spans="1:10" ht="96" x14ac:dyDescent="0.2">
      <c r="A557" s="6" t="s">
        <v>550</v>
      </c>
      <c r="B557" s="7" t="s">
        <v>581</v>
      </c>
      <c r="C557" s="8" t="s">
        <v>77</v>
      </c>
      <c r="D557" s="3" t="str">
        <f t="shared" si="8"/>
        <v>BurlingtonRancocas Valley RegionalG. G9-12|7-12,9-12</v>
      </c>
      <c r="E557" s="9">
        <v>42204223</v>
      </c>
      <c r="F557" s="12">
        <v>2181</v>
      </c>
      <c r="G557" s="9">
        <v>19355</v>
      </c>
      <c r="H557" s="9">
        <v>42856506</v>
      </c>
      <c r="I557" s="12">
        <v>2129</v>
      </c>
      <c r="J557" s="9">
        <v>20133</v>
      </c>
    </row>
    <row r="558" spans="1:10" ht="80" x14ac:dyDescent="0.2">
      <c r="A558" s="1" t="s">
        <v>550</v>
      </c>
      <c r="B558" s="2" t="s">
        <v>582</v>
      </c>
      <c r="C558" s="3" t="s">
        <v>27</v>
      </c>
      <c r="D558" s="3" t="str">
        <f t="shared" si="8"/>
        <v>BurlingtonRiverbank Charter SchoolO. Charter</v>
      </c>
      <c r="E558" s="4">
        <v>1717940</v>
      </c>
      <c r="F558" s="5">
        <v>143</v>
      </c>
      <c r="G558" s="4">
        <v>12005</v>
      </c>
      <c r="H558" s="4">
        <v>1681977</v>
      </c>
      <c r="I558" s="5">
        <v>144</v>
      </c>
      <c r="J558" s="4">
        <v>11680</v>
      </c>
    </row>
    <row r="559" spans="1:10" ht="96" x14ac:dyDescent="0.2">
      <c r="A559" s="6" t="s">
        <v>550</v>
      </c>
      <c r="B559" s="7" t="s">
        <v>583</v>
      </c>
      <c r="C559" s="8" t="s">
        <v>6</v>
      </c>
      <c r="D559" s="3" t="str">
        <f t="shared" si="8"/>
        <v>BurlingtonRiverside TwpL. K-12|K-12,0-1800</v>
      </c>
      <c r="E559" s="9">
        <v>26838991</v>
      </c>
      <c r="F559" s="12">
        <v>1449</v>
      </c>
      <c r="G559" s="9">
        <v>18517</v>
      </c>
      <c r="H559" s="9">
        <v>28059546</v>
      </c>
      <c r="I559" s="12">
        <v>1444</v>
      </c>
      <c r="J559" s="9">
        <v>19435</v>
      </c>
    </row>
    <row r="560" spans="1:10" ht="64" x14ac:dyDescent="0.2">
      <c r="A560" s="1" t="s">
        <v>550</v>
      </c>
      <c r="B560" s="2" t="s">
        <v>584</v>
      </c>
      <c r="C560" s="3" t="s">
        <v>4</v>
      </c>
      <c r="D560" s="3" t="str">
        <f t="shared" si="8"/>
        <v>BurlingtonRivertonI. K-12|K-8,0-400</v>
      </c>
      <c r="E560" s="4">
        <v>6228729</v>
      </c>
      <c r="F560" s="5">
        <v>350</v>
      </c>
      <c r="G560" s="4">
        <v>17797</v>
      </c>
      <c r="H560" s="4">
        <v>7015551</v>
      </c>
      <c r="I560" s="5">
        <v>358</v>
      </c>
      <c r="J560" s="4">
        <v>19601</v>
      </c>
    </row>
    <row r="561" spans="1:10" ht="96" x14ac:dyDescent="0.2">
      <c r="A561" s="6" t="s">
        <v>550</v>
      </c>
      <c r="B561" s="7" t="s">
        <v>585</v>
      </c>
      <c r="C561" s="8" t="s">
        <v>68</v>
      </c>
      <c r="D561" s="3" t="str">
        <f t="shared" si="8"/>
        <v>BurlingtonShamong TwpD. K-8|K-8,401-750</v>
      </c>
      <c r="E561" s="9">
        <v>16177913</v>
      </c>
      <c r="F561" s="10">
        <v>782</v>
      </c>
      <c r="G561" s="9">
        <v>20698</v>
      </c>
      <c r="H561" s="9">
        <v>16894109</v>
      </c>
      <c r="I561" s="10">
        <v>769</v>
      </c>
      <c r="J561" s="9">
        <v>21977</v>
      </c>
    </row>
    <row r="562" spans="1:10" ht="112" x14ac:dyDescent="0.2">
      <c r="A562" s="1" t="s">
        <v>550</v>
      </c>
      <c r="B562" s="2" t="s">
        <v>586</v>
      </c>
      <c r="C562" s="3" t="s">
        <v>68</v>
      </c>
      <c r="D562" s="3" t="str">
        <f t="shared" si="8"/>
        <v>BurlingtonSouthampton TwpD. K-8|K-8,401-750</v>
      </c>
      <c r="E562" s="4">
        <v>15897183</v>
      </c>
      <c r="F562" s="5">
        <v>723</v>
      </c>
      <c r="G562" s="4">
        <v>21988</v>
      </c>
      <c r="H562" s="4">
        <v>16667547</v>
      </c>
      <c r="I562" s="5">
        <v>722</v>
      </c>
      <c r="J562" s="4">
        <v>23074</v>
      </c>
    </row>
    <row r="563" spans="1:10" ht="64" x14ac:dyDescent="0.2">
      <c r="A563" s="6" t="s">
        <v>550</v>
      </c>
      <c r="B563" s="7" t="s">
        <v>55</v>
      </c>
      <c r="C563" s="8" t="s">
        <v>8</v>
      </c>
      <c r="D563" s="3" t="str">
        <f t="shared" si="8"/>
        <v>BurlingtonSpringfield TwpA. K-6|K-6</v>
      </c>
      <c r="E563" s="9">
        <v>5771458</v>
      </c>
      <c r="F563" s="10">
        <v>239</v>
      </c>
      <c r="G563" s="9">
        <v>24165</v>
      </c>
      <c r="H563" s="9">
        <v>5826295</v>
      </c>
      <c r="I563" s="10">
        <v>218</v>
      </c>
      <c r="J563" s="9">
        <v>26776</v>
      </c>
    </row>
    <row r="564" spans="1:10" ht="96" x14ac:dyDescent="0.2">
      <c r="A564" s="1" t="s">
        <v>550</v>
      </c>
      <c r="B564" s="2" t="s">
        <v>587</v>
      </c>
      <c r="C564" s="3" t="s">
        <v>68</v>
      </c>
      <c r="D564" s="3" t="str">
        <f t="shared" si="8"/>
        <v>BurlingtonTabernacle TwpD. K-8|K-8,401-750</v>
      </c>
      <c r="E564" s="4">
        <v>16800130</v>
      </c>
      <c r="F564" s="5">
        <v>720</v>
      </c>
      <c r="G564" s="4">
        <v>23350</v>
      </c>
      <c r="H564" s="4">
        <v>17284918</v>
      </c>
      <c r="I564" s="5">
        <v>721</v>
      </c>
      <c r="J564" s="4">
        <v>23986</v>
      </c>
    </row>
    <row r="565" spans="1:10" ht="80" x14ac:dyDescent="0.2">
      <c r="A565" s="6" t="s">
        <v>550</v>
      </c>
      <c r="B565" s="7" t="s">
        <v>34</v>
      </c>
      <c r="C565" s="8" t="s">
        <v>236</v>
      </c>
      <c r="D565" s="3" t="str">
        <f t="shared" si="8"/>
        <v>BurlingtonWashington TwpK-12|Non-Operating</v>
      </c>
      <c r="E565" s="9">
        <v>1916335</v>
      </c>
      <c r="F565" s="10">
        <v>84</v>
      </c>
      <c r="G565" s="9">
        <v>22814</v>
      </c>
      <c r="H565" s="9">
        <v>1525410</v>
      </c>
      <c r="I565" s="10">
        <v>65</v>
      </c>
      <c r="J565" s="9">
        <v>23468</v>
      </c>
    </row>
    <row r="566" spans="1:10" ht="80" x14ac:dyDescent="0.2">
      <c r="A566" s="1" t="s">
        <v>550</v>
      </c>
      <c r="B566" s="2" t="s">
        <v>588</v>
      </c>
      <c r="C566" s="3" t="s">
        <v>66</v>
      </c>
      <c r="D566" s="3" t="str">
        <f t="shared" si="8"/>
        <v>BurlingtonWestamptonE. K-8|K-8,751+</v>
      </c>
      <c r="E566" s="4">
        <v>15651882</v>
      </c>
      <c r="F566" s="5">
        <v>990</v>
      </c>
      <c r="G566" s="4">
        <v>15812</v>
      </c>
      <c r="H566" s="4">
        <v>16681251</v>
      </c>
      <c r="I566" s="5">
        <v>988</v>
      </c>
      <c r="J566" s="4">
        <v>16885</v>
      </c>
    </row>
    <row r="567" spans="1:10" ht="112" x14ac:dyDescent="0.2">
      <c r="A567" s="6" t="s">
        <v>550</v>
      </c>
      <c r="B567" s="7" t="s">
        <v>589</v>
      </c>
      <c r="C567" s="8" t="s">
        <v>14</v>
      </c>
      <c r="D567" s="3" t="str">
        <f t="shared" si="8"/>
        <v>BurlingtonWillingboro TwpM. K-12|K-12,1800-3500</v>
      </c>
      <c r="E567" s="9">
        <v>84320294</v>
      </c>
      <c r="F567" s="12">
        <v>3786</v>
      </c>
      <c r="G567" s="9">
        <v>22269</v>
      </c>
      <c r="H567" s="9">
        <v>87558757</v>
      </c>
      <c r="I567" s="12">
        <v>3636</v>
      </c>
      <c r="J567" s="9">
        <v>24082</v>
      </c>
    </row>
    <row r="568" spans="1:10" ht="80" x14ac:dyDescent="0.2">
      <c r="A568" s="1" t="s">
        <v>550</v>
      </c>
      <c r="B568" s="2" t="s">
        <v>590</v>
      </c>
      <c r="C568" s="3" t="s">
        <v>73</v>
      </c>
      <c r="D568" s="3" t="str">
        <f t="shared" si="8"/>
        <v>BurlingtonWoodland TwpC. K-8|K-8,0-400</v>
      </c>
      <c r="E568" s="4">
        <v>3277181</v>
      </c>
      <c r="F568" s="5">
        <v>151</v>
      </c>
      <c r="G568" s="4">
        <v>21697</v>
      </c>
      <c r="H568" s="4">
        <v>3224936</v>
      </c>
      <c r="I568" s="5">
        <v>266</v>
      </c>
      <c r="J568" s="4">
        <v>12104</v>
      </c>
    </row>
    <row r="569" spans="1:10" ht="80" x14ac:dyDescent="0.2">
      <c r="A569" s="6" t="s">
        <v>591</v>
      </c>
      <c r="B569" s="7" t="s">
        <v>592</v>
      </c>
      <c r="C569" s="8" t="s">
        <v>66</v>
      </c>
      <c r="D569" s="3" t="str">
        <f t="shared" si="8"/>
        <v>BergenAllendale BoroE. K-8|K-8,751+</v>
      </c>
      <c r="E569" s="9">
        <v>18568226</v>
      </c>
      <c r="F569" s="10">
        <v>925</v>
      </c>
      <c r="G569" s="9">
        <v>20070</v>
      </c>
      <c r="H569" s="9">
        <v>19646991</v>
      </c>
      <c r="I569" s="10">
        <v>918</v>
      </c>
      <c r="J569" s="9">
        <v>21403</v>
      </c>
    </row>
    <row r="570" spans="1:10" ht="64" x14ac:dyDescent="0.2">
      <c r="A570" s="1" t="s">
        <v>591</v>
      </c>
      <c r="B570" s="2" t="s">
        <v>593</v>
      </c>
      <c r="C570" s="3" t="s">
        <v>4</v>
      </c>
      <c r="D570" s="3" t="str">
        <f t="shared" si="8"/>
        <v>BergenAlpine BoroI. K-12|K-8,0-400</v>
      </c>
      <c r="E570" s="4">
        <v>6903158</v>
      </c>
      <c r="F570" s="5">
        <v>225</v>
      </c>
      <c r="G570" s="4">
        <v>30633</v>
      </c>
      <c r="H570" s="4">
        <v>7229733</v>
      </c>
      <c r="I570" s="5">
        <v>213</v>
      </c>
      <c r="J570" s="4">
        <v>33884</v>
      </c>
    </row>
    <row r="571" spans="1:10" ht="80" x14ac:dyDescent="0.2">
      <c r="A571" s="6" t="s">
        <v>591</v>
      </c>
      <c r="B571" s="7" t="s">
        <v>594</v>
      </c>
      <c r="C571" s="8" t="s">
        <v>27</v>
      </c>
      <c r="D571" s="3" t="str">
        <f t="shared" si="8"/>
        <v>BergenBergen Arts And SciencesO. Charter</v>
      </c>
      <c r="E571" s="9">
        <v>15679105</v>
      </c>
      <c r="F571" s="12">
        <v>1100</v>
      </c>
      <c r="G571" s="9">
        <v>14258</v>
      </c>
      <c r="H571" s="9">
        <v>16297115</v>
      </c>
      <c r="I571" s="12">
        <v>1132</v>
      </c>
      <c r="J571" s="9">
        <v>14393</v>
      </c>
    </row>
    <row r="572" spans="1:10" ht="80" x14ac:dyDescent="0.2">
      <c r="A572" s="1" t="s">
        <v>591</v>
      </c>
      <c r="B572" s="2" t="s">
        <v>595</v>
      </c>
      <c r="C572" s="3" t="s">
        <v>29</v>
      </c>
      <c r="D572" s="3" t="str">
        <f t="shared" si="8"/>
        <v>BergenBergen Co Special ServiceP. CSSD</v>
      </c>
      <c r="E572" s="4">
        <v>60684202</v>
      </c>
      <c r="F572" s="5">
        <v>642</v>
      </c>
      <c r="G572" s="4">
        <v>94464</v>
      </c>
      <c r="H572" s="4">
        <v>62702317</v>
      </c>
      <c r="I572" s="5">
        <v>602</v>
      </c>
      <c r="J572" s="4">
        <v>104097</v>
      </c>
    </row>
    <row r="573" spans="1:10" ht="112" x14ac:dyDescent="0.2">
      <c r="A573" s="6" t="s">
        <v>591</v>
      </c>
      <c r="B573" s="7" t="s">
        <v>596</v>
      </c>
      <c r="C573" s="8" t="s">
        <v>31</v>
      </c>
      <c r="D573" s="3" t="str">
        <f t="shared" si="8"/>
        <v>BergenBergen County VocationalQ. County Voc</v>
      </c>
      <c r="E573" s="9">
        <v>76219691</v>
      </c>
      <c r="F573" s="12">
        <v>2321</v>
      </c>
      <c r="G573" s="9">
        <v>32843</v>
      </c>
      <c r="H573" s="9">
        <v>79362905</v>
      </c>
      <c r="I573" s="12">
        <v>2381</v>
      </c>
      <c r="J573" s="9">
        <v>33326</v>
      </c>
    </row>
    <row r="574" spans="1:10" ht="80" x14ac:dyDescent="0.2">
      <c r="A574" s="1" t="s">
        <v>591</v>
      </c>
      <c r="B574" s="2" t="s">
        <v>597</v>
      </c>
      <c r="C574" s="3" t="s">
        <v>24</v>
      </c>
      <c r="D574" s="3" t="str">
        <f t="shared" si="8"/>
        <v>BergenBergenfield BoroN. K-12|K-12,3500+</v>
      </c>
      <c r="E574" s="4">
        <v>71588135</v>
      </c>
      <c r="F574" s="11">
        <v>3603</v>
      </c>
      <c r="G574" s="4">
        <v>19870</v>
      </c>
      <c r="H574" s="4">
        <v>73797241</v>
      </c>
      <c r="I574" s="11">
        <v>3605</v>
      </c>
      <c r="J574" s="4">
        <v>20470</v>
      </c>
    </row>
    <row r="575" spans="1:10" ht="96" x14ac:dyDescent="0.2">
      <c r="A575" s="6" t="s">
        <v>591</v>
      </c>
      <c r="B575" s="7" t="s">
        <v>598</v>
      </c>
      <c r="C575" s="8" t="s">
        <v>6</v>
      </c>
      <c r="D575" s="3" t="str">
        <f t="shared" si="8"/>
        <v>BergenBogota BoroL. K-12|K-12,0-1800</v>
      </c>
      <c r="E575" s="9">
        <v>25350711</v>
      </c>
      <c r="F575" s="12">
        <v>1131</v>
      </c>
      <c r="G575" s="9">
        <v>22421</v>
      </c>
      <c r="H575" s="9">
        <v>26862594</v>
      </c>
      <c r="I575" s="12">
        <v>1151</v>
      </c>
      <c r="J575" s="9">
        <v>23341</v>
      </c>
    </row>
    <row r="576" spans="1:10" ht="96" x14ac:dyDescent="0.2">
      <c r="A576" s="1" t="s">
        <v>591</v>
      </c>
      <c r="B576" s="2" t="s">
        <v>599</v>
      </c>
      <c r="C576" s="3" t="s">
        <v>68</v>
      </c>
      <c r="D576" s="3" t="str">
        <f t="shared" si="8"/>
        <v>BergenCarlstadt BoroD. K-8|K-8,401-750</v>
      </c>
      <c r="E576" s="4">
        <v>13557226</v>
      </c>
      <c r="F576" s="5">
        <v>561</v>
      </c>
      <c r="G576" s="4">
        <v>24158</v>
      </c>
      <c r="H576" s="4">
        <v>14000076</v>
      </c>
      <c r="I576" s="5">
        <v>557</v>
      </c>
      <c r="J576" s="4">
        <v>25156</v>
      </c>
    </row>
    <row r="577" spans="1:10" ht="112" x14ac:dyDescent="0.2">
      <c r="A577" s="6" t="s">
        <v>591</v>
      </c>
      <c r="B577" s="7" t="s">
        <v>600</v>
      </c>
      <c r="C577" s="8" t="s">
        <v>77</v>
      </c>
      <c r="D577" s="3" t="str">
        <f t="shared" si="8"/>
        <v>BergenCarlstadt-East RutherfordG. G9-12|7-12,9-12</v>
      </c>
      <c r="E577" s="9">
        <v>15998769</v>
      </c>
      <c r="F577" s="10">
        <v>496</v>
      </c>
      <c r="G577" s="9">
        <v>32230</v>
      </c>
      <c r="H577" s="9">
        <v>16317028</v>
      </c>
      <c r="I577" s="10">
        <v>498</v>
      </c>
      <c r="J577" s="9">
        <v>32768</v>
      </c>
    </row>
    <row r="578" spans="1:10" ht="96" x14ac:dyDescent="0.2">
      <c r="A578" s="1" t="s">
        <v>591</v>
      </c>
      <c r="B578" s="2" t="s">
        <v>601</v>
      </c>
      <c r="C578" s="3" t="s">
        <v>14</v>
      </c>
      <c r="D578" s="3" t="str">
        <f t="shared" si="8"/>
        <v>BergenCliffside Park BoroM. K-12|K-12,1800-3500</v>
      </c>
      <c r="E578" s="4">
        <v>53825776</v>
      </c>
      <c r="F578" s="11">
        <v>3099</v>
      </c>
      <c r="G578" s="4">
        <v>17368</v>
      </c>
      <c r="H578" s="4">
        <v>57624860</v>
      </c>
      <c r="I578" s="11">
        <v>3154</v>
      </c>
      <c r="J578" s="4">
        <v>18269</v>
      </c>
    </row>
    <row r="579" spans="1:10" ht="80" x14ac:dyDescent="0.2">
      <c r="A579" s="6" t="s">
        <v>591</v>
      </c>
      <c r="B579" s="7" t="s">
        <v>602</v>
      </c>
      <c r="C579" s="8" t="s">
        <v>66</v>
      </c>
      <c r="D579" s="3" t="str">
        <f t="shared" ref="D579:D642" si="9">A579&amp;B579&amp;C579</f>
        <v>BergenCloster BoroE. K-8|K-8,751+</v>
      </c>
      <c r="E579" s="9">
        <v>22747884</v>
      </c>
      <c r="F579" s="12">
        <v>1143</v>
      </c>
      <c r="G579" s="9">
        <v>19894</v>
      </c>
      <c r="H579" s="9">
        <v>23507453</v>
      </c>
      <c r="I579" s="12">
        <v>1183</v>
      </c>
      <c r="J579" s="9">
        <v>19877</v>
      </c>
    </row>
    <row r="580" spans="1:10" ht="96" x14ac:dyDescent="0.2">
      <c r="A580" s="1" t="s">
        <v>591</v>
      </c>
      <c r="B580" s="2" t="s">
        <v>603</v>
      </c>
      <c r="C580" s="3" t="s">
        <v>14</v>
      </c>
      <c r="D580" s="3" t="str">
        <f t="shared" si="9"/>
        <v>BergenCresskill BoroM. K-12|K-12,1800-3500</v>
      </c>
      <c r="E580" s="4">
        <v>34580242</v>
      </c>
      <c r="F580" s="11">
        <v>1868</v>
      </c>
      <c r="G580" s="4">
        <v>18514</v>
      </c>
      <c r="H580" s="4">
        <v>36995330</v>
      </c>
      <c r="I580" s="11">
        <v>1869</v>
      </c>
      <c r="J580" s="4">
        <v>19792</v>
      </c>
    </row>
    <row r="581" spans="1:10" ht="96" x14ac:dyDescent="0.2">
      <c r="A581" s="6" t="s">
        <v>591</v>
      </c>
      <c r="B581" s="7" t="s">
        <v>604</v>
      </c>
      <c r="C581" s="8" t="s">
        <v>68</v>
      </c>
      <c r="D581" s="3" t="str">
        <f t="shared" si="9"/>
        <v>BergenDemarest BoroD. K-8|K-8,401-750</v>
      </c>
      <c r="E581" s="9">
        <v>21467742</v>
      </c>
      <c r="F581" s="10">
        <v>688</v>
      </c>
      <c r="G581" s="9">
        <v>31226</v>
      </c>
      <c r="H581" s="9">
        <v>17115769</v>
      </c>
      <c r="I581" s="10">
        <v>699</v>
      </c>
      <c r="J581" s="9">
        <v>24476</v>
      </c>
    </row>
    <row r="582" spans="1:10" ht="96" x14ac:dyDescent="0.2">
      <c r="A582" s="1" t="s">
        <v>591</v>
      </c>
      <c r="B582" s="2" t="s">
        <v>605</v>
      </c>
      <c r="C582" s="3" t="s">
        <v>14</v>
      </c>
      <c r="D582" s="3" t="str">
        <f t="shared" si="9"/>
        <v>BergenDumont BoroM. K-12|K-12,1800-3500</v>
      </c>
      <c r="E582" s="4">
        <v>51316451</v>
      </c>
      <c r="F582" s="11">
        <v>2549</v>
      </c>
      <c r="G582" s="4">
        <v>20128</v>
      </c>
      <c r="H582" s="4">
        <v>55591083</v>
      </c>
      <c r="I582" s="11">
        <v>2601</v>
      </c>
      <c r="J582" s="4">
        <v>21371</v>
      </c>
    </row>
    <row r="583" spans="1:10" ht="96" x14ac:dyDescent="0.2">
      <c r="A583" s="6" t="s">
        <v>591</v>
      </c>
      <c r="B583" s="7" t="s">
        <v>606</v>
      </c>
      <c r="C583" s="8" t="s">
        <v>66</v>
      </c>
      <c r="D583" s="3" t="str">
        <f t="shared" si="9"/>
        <v>BergenEast Rutherford BoroE. K-8|K-8,751+</v>
      </c>
      <c r="E583" s="9">
        <v>18759259</v>
      </c>
      <c r="F583" s="10">
        <v>836</v>
      </c>
      <c r="G583" s="9">
        <v>22451</v>
      </c>
      <c r="H583" s="9">
        <v>19921279</v>
      </c>
      <c r="I583" s="10">
        <v>844</v>
      </c>
      <c r="J583" s="9">
        <v>23606</v>
      </c>
    </row>
    <row r="584" spans="1:10" ht="64" x14ac:dyDescent="0.2">
      <c r="A584" s="1" t="s">
        <v>591</v>
      </c>
      <c r="B584" s="2" t="s">
        <v>607</v>
      </c>
      <c r="C584" s="3" t="s">
        <v>181</v>
      </c>
      <c r="D584" s="3" t="str">
        <f t="shared" si="9"/>
        <v>BergenEdgewater BoroH. K-12|K-6</v>
      </c>
      <c r="E584" s="4">
        <v>24860104</v>
      </c>
      <c r="F584" s="11">
        <v>1323</v>
      </c>
      <c r="G584" s="4">
        <v>18785</v>
      </c>
      <c r="H584" s="4">
        <v>25467354</v>
      </c>
      <c r="I584" s="11">
        <v>1399</v>
      </c>
      <c r="J584" s="4">
        <v>18202</v>
      </c>
    </row>
    <row r="585" spans="1:10" ht="96" x14ac:dyDescent="0.2">
      <c r="A585" s="6" t="s">
        <v>591</v>
      </c>
      <c r="B585" s="7" t="s">
        <v>608</v>
      </c>
      <c r="C585" s="8" t="s">
        <v>14</v>
      </c>
      <c r="D585" s="3" t="str">
        <f t="shared" si="9"/>
        <v>BergenElmwood ParkM. K-12|K-12,1800-3500</v>
      </c>
      <c r="E585" s="9">
        <v>44977781</v>
      </c>
      <c r="F585" s="12">
        <v>2636</v>
      </c>
      <c r="G585" s="9">
        <v>17062</v>
      </c>
      <c r="H585" s="9">
        <v>46477929</v>
      </c>
      <c r="I585" s="12">
        <v>2658</v>
      </c>
      <c r="J585" s="9">
        <v>17484</v>
      </c>
    </row>
    <row r="586" spans="1:10" ht="96" x14ac:dyDescent="0.2">
      <c r="A586" s="1" t="s">
        <v>591</v>
      </c>
      <c r="B586" s="2" t="s">
        <v>609</v>
      </c>
      <c r="C586" s="3" t="s">
        <v>6</v>
      </c>
      <c r="D586" s="3" t="str">
        <f t="shared" si="9"/>
        <v>BergenEmerson BoroL. K-12|K-12,0-1800</v>
      </c>
      <c r="E586" s="4">
        <v>23056677</v>
      </c>
      <c r="F586" s="11">
        <v>1142</v>
      </c>
      <c r="G586" s="4">
        <v>20186</v>
      </c>
      <c r="H586" s="4">
        <v>23902315</v>
      </c>
      <c r="I586" s="11">
        <v>1137</v>
      </c>
      <c r="J586" s="4">
        <v>21029</v>
      </c>
    </row>
    <row r="587" spans="1:10" ht="96" x14ac:dyDescent="0.2">
      <c r="A587" s="6" t="s">
        <v>591</v>
      </c>
      <c r="B587" s="7" t="s">
        <v>610</v>
      </c>
      <c r="C587" s="8" t="s">
        <v>14</v>
      </c>
      <c r="D587" s="3" t="str">
        <f t="shared" si="9"/>
        <v>BergenEnglewood CityM. K-12|K-12,1800-3500</v>
      </c>
      <c r="E587" s="9">
        <v>79874487</v>
      </c>
      <c r="F587" s="12">
        <v>3159</v>
      </c>
      <c r="G587" s="9">
        <v>25286</v>
      </c>
      <c r="H587" s="9">
        <v>80735585</v>
      </c>
      <c r="I587" s="12">
        <v>3086</v>
      </c>
      <c r="J587" s="9">
        <v>26158</v>
      </c>
    </row>
    <row r="588" spans="1:10" ht="112" x14ac:dyDescent="0.2">
      <c r="A588" s="1" t="s">
        <v>591</v>
      </c>
      <c r="B588" s="2" t="s">
        <v>611</v>
      </c>
      <c r="C588" s="3" t="s">
        <v>2</v>
      </c>
      <c r="D588" s="3" t="str">
        <f t="shared" si="9"/>
        <v>BergenEnglewood Cliffs BoroJ. K-12|K-8,401-750</v>
      </c>
      <c r="E588" s="4">
        <v>14765288</v>
      </c>
      <c r="F588" s="5">
        <v>583</v>
      </c>
      <c r="G588" s="4">
        <v>25320</v>
      </c>
      <c r="H588" s="4">
        <v>16630237</v>
      </c>
      <c r="I588" s="5">
        <v>550</v>
      </c>
      <c r="J588" s="4">
        <v>30224</v>
      </c>
    </row>
    <row r="589" spans="1:10" ht="80" x14ac:dyDescent="0.2">
      <c r="A589" s="6" t="s">
        <v>591</v>
      </c>
      <c r="B589" s="7" t="s">
        <v>612</v>
      </c>
      <c r="C589" s="8" t="s">
        <v>27</v>
      </c>
      <c r="D589" s="3" t="str">
        <f t="shared" si="9"/>
        <v>BergenEnglewood On The PalisadO. Charter</v>
      </c>
      <c r="E589" s="9">
        <v>4649169</v>
      </c>
      <c r="F589" s="10">
        <v>245</v>
      </c>
      <c r="G589" s="9">
        <v>18992</v>
      </c>
      <c r="H589" s="9">
        <v>5330799</v>
      </c>
      <c r="I589" s="10">
        <v>276</v>
      </c>
      <c r="J589" s="9">
        <v>19314</v>
      </c>
    </row>
    <row r="590" spans="1:10" ht="80" x14ac:dyDescent="0.2">
      <c r="A590" s="1" t="s">
        <v>591</v>
      </c>
      <c r="B590" s="2" t="s">
        <v>613</v>
      </c>
      <c r="C590" s="3" t="s">
        <v>24</v>
      </c>
      <c r="D590" s="3" t="str">
        <f t="shared" si="9"/>
        <v>BergenFair Lawn BoroN. K-12|K-12,3500+</v>
      </c>
      <c r="E590" s="4">
        <v>103588981</v>
      </c>
      <c r="F590" s="11">
        <v>4947</v>
      </c>
      <c r="G590" s="4">
        <v>20940</v>
      </c>
      <c r="H590" s="4">
        <v>107560724</v>
      </c>
      <c r="I590" s="11">
        <v>5015</v>
      </c>
      <c r="J590" s="4">
        <v>21450</v>
      </c>
    </row>
    <row r="591" spans="1:10" ht="80" x14ac:dyDescent="0.2">
      <c r="A591" s="6" t="s">
        <v>591</v>
      </c>
      <c r="B591" s="7" t="s">
        <v>614</v>
      </c>
      <c r="C591" s="8" t="s">
        <v>99</v>
      </c>
      <c r="D591" s="3" t="str">
        <f t="shared" si="9"/>
        <v>BergenFairview BoroK. K-12|K-8,751+</v>
      </c>
      <c r="E591" s="9">
        <v>26475581</v>
      </c>
      <c r="F591" s="12">
        <v>1948</v>
      </c>
      <c r="G591" s="9">
        <v>13591</v>
      </c>
      <c r="H591" s="9">
        <v>30416208</v>
      </c>
      <c r="I591" s="12">
        <v>2016</v>
      </c>
      <c r="J591" s="9">
        <v>15091</v>
      </c>
    </row>
    <row r="592" spans="1:10" ht="80" x14ac:dyDescent="0.2">
      <c r="A592" s="1" t="s">
        <v>591</v>
      </c>
      <c r="B592" s="2" t="s">
        <v>615</v>
      </c>
      <c r="C592" s="3" t="s">
        <v>24</v>
      </c>
      <c r="D592" s="3" t="str">
        <f t="shared" si="9"/>
        <v>BergenFort Lee BoroN. K-12|K-12,3500+</v>
      </c>
      <c r="E592" s="4">
        <v>78258959</v>
      </c>
      <c r="F592" s="11">
        <v>3793</v>
      </c>
      <c r="G592" s="4">
        <v>20631</v>
      </c>
      <c r="H592" s="4">
        <v>80241325</v>
      </c>
      <c r="I592" s="11">
        <v>3977</v>
      </c>
      <c r="J592" s="4">
        <v>20178</v>
      </c>
    </row>
    <row r="593" spans="1:10" ht="96" x14ac:dyDescent="0.2">
      <c r="A593" s="6" t="s">
        <v>591</v>
      </c>
      <c r="B593" s="7" t="s">
        <v>616</v>
      </c>
      <c r="C593" s="8" t="s">
        <v>66</v>
      </c>
      <c r="D593" s="3" t="str">
        <f t="shared" si="9"/>
        <v>BergenFranklin Lakes BoroE. K-8|K-8,751+</v>
      </c>
      <c r="E593" s="9">
        <v>33084558</v>
      </c>
      <c r="F593" s="12">
        <v>1169</v>
      </c>
      <c r="G593" s="9">
        <v>28315</v>
      </c>
      <c r="H593" s="9">
        <v>34696852</v>
      </c>
      <c r="I593" s="12">
        <v>1137</v>
      </c>
      <c r="J593" s="9">
        <v>30516</v>
      </c>
    </row>
    <row r="594" spans="1:10" ht="80" x14ac:dyDescent="0.2">
      <c r="A594" s="1" t="s">
        <v>591</v>
      </c>
      <c r="B594" s="2" t="s">
        <v>617</v>
      </c>
      <c r="C594" s="3" t="s">
        <v>24</v>
      </c>
      <c r="D594" s="3" t="str">
        <f t="shared" si="9"/>
        <v>BergenGarfield CityN. K-12|K-12,3500+</v>
      </c>
      <c r="E594" s="4">
        <v>114235603</v>
      </c>
      <c r="F594" s="11">
        <v>5029</v>
      </c>
      <c r="G594" s="4">
        <v>22717</v>
      </c>
      <c r="H594" s="4">
        <v>115395456</v>
      </c>
      <c r="I594" s="11">
        <v>4969</v>
      </c>
      <c r="J594" s="4">
        <v>23224</v>
      </c>
    </row>
    <row r="595" spans="1:10" ht="96" x14ac:dyDescent="0.2">
      <c r="A595" s="6" t="s">
        <v>591</v>
      </c>
      <c r="B595" s="7" t="s">
        <v>618</v>
      </c>
      <c r="C595" s="8" t="s">
        <v>14</v>
      </c>
      <c r="D595" s="3" t="str">
        <f t="shared" si="9"/>
        <v>BergenGlen Rock BoroM. K-12|K-12,1800-3500</v>
      </c>
      <c r="E595" s="9">
        <v>52944004</v>
      </c>
      <c r="F595" s="12">
        <v>2509</v>
      </c>
      <c r="G595" s="9">
        <v>21099</v>
      </c>
      <c r="H595" s="9">
        <v>56812491</v>
      </c>
      <c r="I595" s="12">
        <v>2556</v>
      </c>
      <c r="J595" s="9">
        <v>22231</v>
      </c>
    </row>
    <row r="596" spans="1:10" ht="80" x14ac:dyDescent="0.2">
      <c r="A596" s="1" t="s">
        <v>591</v>
      </c>
      <c r="B596" s="2" t="s">
        <v>619</v>
      </c>
      <c r="C596" s="3" t="s">
        <v>24</v>
      </c>
      <c r="D596" s="3" t="str">
        <f t="shared" si="9"/>
        <v>BergenHackensack CityN. K-12|K-12,3500+</v>
      </c>
      <c r="E596" s="4">
        <v>116073133</v>
      </c>
      <c r="F596" s="11">
        <v>5769</v>
      </c>
      <c r="G596" s="4">
        <v>20119</v>
      </c>
      <c r="H596" s="4">
        <v>122074548</v>
      </c>
      <c r="I596" s="11">
        <v>5766</v>
      </c>
      <c r="J596" s="4">
        <v>21170</v>
      </c>
    </row>
    <row r="597" spans="1:10" ht="112" x14ac:dyDescent="0.2">
      <c r="A597" s="6" t="s">
        <v>591</v>
      </c>
      <c r="B597" s="7" t="s">
        <v>620</v>
      </c>
      <c r="C597" s="8" t="s">
        <v>68</v>
      </c>
      <c r="D597" s="3" t="str">
        <f t="shared" si="9"/>
        <v>BergenHarrington Park BoroD. K-8|K-8,401-750</v>
      </c>
      <c r="E597" s="9">
        <v>14769002</v>
      </c>
      <c r="F597" s="10">
        <v>631</v>
      </c>
      <c r="G597" s="9">
        <v>23406</v>
      </c>
      <c r="H597" s="9">
        <v>15151482</v>
      </c>
      <c r="I597" s="10">
        <v>638</v>
      </c>
      <c r="J597" s="9">
        <v>23759</v>
      </c>
    </row>
    <row r="598" spans="1:10" ht="112" x14ac:dyDescent="0.2">
      <c r="A598" s="1" t="s">
        <v>591</v>
      </c>
      <c r="B598" s="2" t="s">
        <v>621</v>
      </c>
      <c r="C598" s="3" t="s">
        <v>6</v>
      </c>
      <c r="D598" s="3" t="str">
        <f t="shared" si="9"/>
        <v>BergenHasbrouck Heights BoroL. K-12|K-12,0-1800</v>
      </c>
      <c r="E598" s="4">
        <v>36243696</v>
      </c>
      <c r="F598" s="11">
        <v>1890</v>
      </c>
      <c r="G598" s="4">
        <v>19175</v>
      </c>
      <c r="H598" s="4">
        <v>35408087</v>
      </c>
      <c r="I598" s="11">
        <v>1831</v>
      </c>
      <c r="J598" s="4">
        <v>19337</v>
      </c>
    </row>
    <row r="599" spans="1:10" ht="80" x14ac:dyDescent="0.2">
      <c r="A599" s="6" t="s">
        <v>591</v>
      </c>
      <c r="B599" s="7" t="s">
        <v>622</v>
      </c>
      <c r="C599" s="8" t="s">
        <v>73</v>
      </c>
      <c r="D599" s="3" t="str">
        <f t="shared" si="9"/>
        <v>BergenHaworth BoroC. K-8|K-8,0-400</v>
      </c>
      <c r="E599" s="9">
        <v>10132459</v>
      </c>
      <c r="F599" s="10">
        <v>417</v>
      </c>
      <c r="G599" s="9">
        <v>24295</v>
      </c>
      <c r="H599" s="9">
        <v>10896038</v>
      </c>
      <c r="I599" s="10">
        <v>425</v>
      </c>
      <c r="J599" s="9">
        <v>25641</v>
      </c>
    </row>
    <row r="600" spans="1:10" ht="80" x14ac:dyDescent="0.2">
      <c r="A600" s="1" t="s">
        <v>591</v>
      </c>
      <c r="B600" s="2" t="s">
        <v>623</v>
      </c>
      <c r="C600" s="3" t="s">
        <v>66</v>
      </c>
      <c r="D600" s="3" t="str">
        <f t="shared" si="9"/>
        <v>BergenHillsdale BoroE. K-8|K-8,751+</v>
      </c>
      <c r="E600" s="4">
        <v>25161691</v>
      </c>
      <c r="F600" s="11">
        <v>1199</v>
      </c>
      <c r="G600" s="4">
        <v>20991</v>
      </c>
      <c r="H600" s="4">
        <v>26494587</v>
      </c>
      <c r="I600" s="11">
        <v>1161</v>
      </c>
      <c r="J600" s="4">
        <v>22817</v>
      </c>
    </row>
    <row r="601" spans="1:10" ht="96" x14ac:dyDescent="0.2">
      <c r="A601" s="6" t="s">
        <v>591</v>
      </c>
      <c r="B601" s="7" t="s">
        <v>624</v>
      </c>
      <c r="C601" s="8" t="s">
        <v>2</v>
      </c>
      <c r="D601" s="3" t="str">
        <f t="shared" si="9"/>
        <v>BergenHo Ho Kus BoroJ. K-12|K-8,401-750</v>
      </c>
      <c r="E601" s="9">
        <v>16436390</v>
      </c>
      <c r="F601" s="10">
        <v>865</v>
      </c>
      <c r="G601" s="9">
        <v>19005</v>
      </c>
      <c r="H601" s="9">
        <v>17058562</v>
      </c>
      <c r="I601" s="10">
        <v>869</v>
      </c>
      <c r="J601" s="9">
        <v>19629</v>
      </c>
    </row>
    <row r="602" spans="1:10" ht="96" x14ac:dyDescent="0.2">
      <c r="A602" s="1" t="s">
        <v>591</v>
      </c>
      <c r="B602" s="2" t="s">
        <v>625</v>
      </c>
      <c r="C602" s="3" t="s">
        <v>14</v>
      </c>
      <c r="D602" s="3" t="str">
        <f t="shared" si="9"/>
        <v>BergenLeonia BoroM. K-12|K-12,1800-3500</v>
      </c>
      <c r="E602" s="4">
        <v>38700567</v>
      </c>
      <c r="F602" s="11">
        <v>1841</v>
      </c>
      <c r="G602" s="4">
        <v>21025</v>
      </c>
      <c r="H602" s="4">
        <v>44013384</v>
      </c>
      <c r="I602" s="11">
        <v>1904</v>
      </c>
      <c r="J602" s="4">
        <v>23114</v>
      </c>
    </row>
    <row r="603" spans="1:10" ht="80" x14ac:dyDescent="0.2">
      <c r="A603" s="6" t="s">
        <v>591</v>
      </c>
      <c r="B603" s="7" t="s">
        <v>626</v>
      </c>
      <c r="C603" s="8" t="s">
        <v>99</v>
      </c>
      <c r="D603" s="3" t="str">
        <f t="shared" si="9"/>
        <v>BergenLittle Ferry BoroK. K-12|K-8,751+</v>
      </c>
      <c r="E603" s="9">
        <v>24341636</v>
      </c>
      <c r="F603" s="12">
        <v>1318</v>
      </c>
      <c r="G603" s="9">
        <v>18467</v>
      </c>
      <c r="H603" s="9">
        <v>25762774</v>
      </c>
      <c r="I603" s="12">
        <v>1299</v>
      </c>
      <c r="J603" s="9">
        <v>19835</v>
      </c>
    </row>
    <row r="604" spans="1:10" ht="96" x14ac:dyDescent="0.2">
      <c r="A604" s="1" t="s">
        <v>591</v>
      </c>
      <c r="B604" s="2" t="s">
        <v>627</v>
      </c>
      <c r="C604" s="3" t="s">
        <v>14</v>
      </c>
      <c r="D604" s="3" t="str">
        <f t="shared" si="9"/>
        <v>BergenLodi BoroughM. K-12|K-12,1800-3500</v>
      </c>
      <c r="E604" s="4">
        <v>60804232</v>
      </c>
      <c r="F604" s="11">
        <v>3315</v>
      </c>
      <c r="G604" s="4">
        <v>18342</v>
      </c>
      <c r="H604" s="4">
        <v>65581908</v>
      </c>
      <c r="I604" s="11">
        <v>3271</v>
      </c>
      <c r="J604" s="4">
        <v>20047</v>
      </c>
    </row>
    <row r="605" spans="1:10" ht="96" x14ac:dyDescent="0.2">
      <c r="A605" s="6" t="s">
        <v>591</v>
      </c>
      <c r="B605" s="7" t="s">
        <v>628</v>
      </c>
      <c r="C605" s="8" t="s">
        <v>14</v>
      </c>
      <c r="D605" s="3" t="str">
        <f t="shared" si="9"/>
        <v>BergenLyndhurst TwpM. K-12|K-12,1800-3500</v>
      </c>
      <c r="E605" s="9">
        <v>47092378</v>
      </c>
      <c r="F605" s="12">
        <v>2509</v>
      </c>
      <c r="G605" s="9">
        <v>18773</v>
      </c>
      <c r="H605" s="9">
        <v>48538307</v>
      </c>
      <c r="I605" s="12">
        <v>2540</v>
      </c>
      <c r="J605" s="9">
        <v>19109</v>
      </c>
    </row>
    <row r="606" spans="1:10" ht="96" x14ac:dyDescent="0.2">
      <c r="A606" s="1" t="s">
        <v>591</v>
      </c>
      <c r="B606" s="2" t="s">
        <v>629</v>
      </c>
      <c r="C606" s="3" t="s">
        <v>14</v>
      </c>
      <c r="D606" s="3" t="str">
        <f t="shared" si="9"/>
        <v>BergenMahwah TwpM. K-12|K-12,1800-3500</v>
      </c>
      <c r="E606" s="4">
        <v>72784306</v>
      </c>
      <c r="F606" s="11">
        <v>2976</v>
      </c>
      <c r="G606" s="4">
        <v>24455</v>
      </c>
      <c r="H606" s="4">
        <v>75640962</v>
      </c>
      <c r="I606" s="11">
        <v>2936</v>
      </c>
      <c r="J606" s="4">
        <v>25764</v>
      </c>
    </row>
    <row r="607" spans="1:10" ht="80" x14ac:dyDescent="0.2">
      <c r="A607" s="6" t="s">
        <v>591</v>
      </c>
      <c r="B607" s="7" t="s">
        <v>630</v>
      </c>
      <c r="C607" s="8" t="s">
        <v>99</v>
      </c>
      <c r="D607" s="3" t="str">
        <f t="shared" si="9"/>
        <v>BergenMaywood BoroK. K-12|K-8,751+</v>
      </c>
      <c r="E607" s="9">
        <v>23038493</v>
      </c>
      <c r="F607" s="12">
        <v>1261</v>
      </c>
      <c r="G607" s="9">
        <v>18266</v>
      </c>
      <c r="H607" s="9">
        <v>23626405</v>
      </c>
      <c r="I607" s="12">
        <v>1258</v>
      </c>
      <c r="J607" s="9">
        <v>18784</v>
      </c>
    </row>
    <row r="608" spans="1:10" ht="112" x14ac:dyDescent="0.2">
      <c r="A608" s="1" t="s">
        <v>591</v>
      </c>
      <c r="B608" s="2" t="s">
        <v>631</v>
      </c>
      <c r="C608" s="3" t="s">
        <v>6</v>
      </c>
      <c r="D608" s="3" t="str">
        <f t="shared" si="9"/>
        <v>BergenMidland Park BoroL. K-12|K-12,0-1800</v>
      </c>
      <c r="E608" s="4">
        <v>25546100</v>
      </c>
      <c r="F608" s="5">
        <v>974</v>
      </c>
      <c r="G608" s="4">
        <v>26234</v>
      </c>
      <c r="H608" s="4">
        <v>26666257</v>
      </c>
      <c r="I608" s="5">
        <v>961</v>
      </c>
      <c r="J608" s="4">
        <v>27744</v>
      </c>
    </row>
    <row r="609" spans="1:10" ht="80" x14ac:dyDescent="0.2">
      <c r="A609" s="6" t="s">
        <v>591</v>
      </c>
      <c r="B609" s="7" t="s">
        <v>632</v>
      </c>
      <c r="C609" s="8" t="s">
        <v>66</v>
      </c>
      <c r="D609" s="3" t="str">
        <f t="shared" si="9"/>
        <v>BergenMontvale BoroE. K-8|K-8,751+</v>
      </c>
      <c r="E609" s="9">
        <v>19402099</v>
      </c>
      <c r="F609" s="12">
        <v>1005</v>
      </c>
      <c r="G609" s="9">
        <v>19311</v>
      </c>
      <c r="H609" s="9">
        <v>19713682</v>
      </c>
      <c r="I609" s="12">
        <v>1009</v>
      </c>
      <c r="J609" s="9">
        <v>19544</v>
      </c>
    </row>
    <row r="610" spans="1:10" ht="80" x14ac:dyDescent="0.2">
      <c r="A610" s="1" t="s">
        <v>591</v>
      </c>
      <c r="B610" s="2" t="s">
        <v>633</v>
      </c>
      <c r="C610" s="3" t="s">
        <v>4</v>
      </c>
      <c r="D610" s="3" t="str">
        <f t="shared" si="9"/>
        <v>BergenMoonachie BoroI. K-12|K-8,0-400</v>
      </c>
      <c r="E610" s="4">
        <v>9121263</v>
      </c>
      <c r="F610" s="5">
        <v>427</v>
      </c>
      <c r="G610" s="4">
        <v>21342</v>
      </c>
      <c r="H610" s="4">
        <v>9760407</v>
      </c>
      <c r="I610" s="5">
        <v>435</v>
      </c>
      <c r="J610" s="4">
        <v>22418</v>
      </c>
    </row>
    <row r="611" spans="1:10" ht="96" x14ac:dyDescent="0.2">
      <c r="A611" s="6" t="s">
        <v>591</v>
      </c>
      <c r="B611" s="7" t="s">
        <v>634</v>
      </c>
      <c r="C611" s="8" t="s">
        <v>14</v>
      </c>
      <c r="D611" s="3" t="str">
        <f t="shared" si="9"/>
        <v>BergenNew Milford BoroM. K-12|K-12,1800-3500</v>
      </c>
      <c r="E611" s="9">
        <v>41117763</v>
      </c>
      <c r="F611" s="12">
        <v>1991</v>
      </c>
      <c r="G611" s="9">
        <v>20649</v>
      </c>
      <c r="H611" s="9">
        <v>42161676</v>
      </c>
      <c r="I611" s="12">
        <v>2011</v>
      </c>
      <c r="J611" s="9">
        <v>20970</v>
      </c>
    </row>
    <row r="612" spans="1:10" ht="112" x14ac:dyDescent="0.2">
      <c r="A612" s="1" t="s">
        <v>591</v>
      </c>
      <c r="B612" s="2" t="s">
        <v>635</v>
      </c>
      <c r="C612" s="3" t="s">
        <v>14</v>
      </c>
      <c r="D612" s="3" t="str">
        <f t="shared" si="9"/>
        <v>BergenNorth Arlington BoroM. K-12|K-12,1800-3500</v>
      </c>
      <c r="E612" s="4">
        <v>28053063</v>
      </c>
      <c r="F612" s="11">
        <v>1789</v>
      </c>
      <c r="G612" s="4">
        <v>15682</v>
      </c>
      <c r="H612" s="4">
        <v>30629862</v>
      </c>
      <c r="I612" s="11">
        <v>1795</v>
      </c>
      <c r="J612" s="4">
        <v>17064</v>
      </c>
    </row>
    <row r="613" spans="1:10" ht="96" x14ac:dyDescent="0.2">
      <c r="A613" s="6" t="s">
        <v>591</v>
      </c>
      <c r="B613" s="7" t="s">
        <v>636</v>
      </c>
      <c r="C613" s="8" t="s">
        <v>77</v>
      </c>
      <c r="D613" s="3" t="str">
        <f t="shared" si="9"/>
        <v>BergenNorthern Highlands RegG. G9-12|7-12,9-12</v>
      </c>
      <c r="E613" s="9">
        <v>34222922</v>
      </c>
      <c r="F613" s="12">
        <v>1394</v>
      </c>
      <c r="G613" s="9">
        <v>24549</v>
      </c>
      <c r="H613" s="9">
        <v>35601581</v>
      </c>
      <c r="I613" s="12">
        <v>1391</v>
      </c>
      <c r="J613" s="9">
        <v>25588</v>
      </c>
    </row>
    <row r="614" spans="1:10" ht="96" x14ac:dyDescent="0.2">
      <c r="A614" s="1" t="s">
        <v>591</v>
      </c>
      <c r="B614" s="2" t="s">
        <v>637</v>
      </c>
      <c r="C614" s="3" t="s">
        <v>77</v>
      </c>
      <c r="D614" s="3" t="str">
        <f t="shared" si="9"/>
        <v>BergenNorthern Valley RegionalG. G9-12|7-12,9-12</v>
      </c>
      <c r="E614" s="4">
        <v>65267533</v>
      </c>
      <c r="F614" s="11">
        <v>2336</v>
      </c>
      <c r="G614" s="4">
        <v>27945</v>
      </c>
      <c r="H614" s="4">
        <v>67684301</v>
      </c>
      <c r="I614" s="11">
        <v>2287</v>
      </c>
      <c r="J614" s="4">
        <v>29598</v>
      </c>
    </row>
    <row r="615" spans="1:10" ht="96" x14ac:dyDescent="0.2">
      <c r="A615" s="6" t="s">
        <v>591</v>
      </c>
      <c r="B615" s="7" t="s">
        <v>638</v>
      </c>
      <c r="C615" s="8" t="s">
        <v>68</v>
      </c>
      <c r="D615" s="3" t="str">
        <f t="shared" si="9"/>
        <v>BergenNorthvale BoroD. K-8|K-8,401-750</v>
      </c>
      <c r="E615" s="9">
        <v>11776452</v>
      </c>
      <c r="F615" s="10">
        <v>540</v>
      </c>
      <c r="G615" s="9">
        <v>21806</v>
      </c>
      <c r="H615" s="9">
        <v>12031943</v>
      </c>
      <c r="I615" s="10">
        <v>534</v>
      </c>
      <c r="J615" s="9">
        <v>22521</v>
      </c>
    </row>
    <row r="616" spans="1:10" ht="96" x14ac:dyDescent="0.2">
      <c r="A616" s="1" t="s">
        <v>591</v>
      </c>
      <c r="B616" s="2" t="s">
        <v>639</v>
      </c>
      <c r="C616" s="3" t="s">
        <v>68</v>
      </c>
      <c r="D616" s="3" t="str">
        <f t="shared" si="9"/>
        <v>BergenNorwood BoroD. K-8|K-8,401-750</v>
      </c>
      <c r="E616" s="4">
        <v>12060987</v>
      </c>
      <c r="F616" s="5">
        <v>645</v>
      </c>
      <c r="G616" s="4">
        <v>18711</v>
      </c>
      <c r="H616" s="4">
        <v>13113459</v>
      </c>
      <c r="I616" s="5">
        <v>618</v>
      </c>
      <c r="J616" s="4">
        <v>21227</v>
      </c>
    </row>
    <row r="617" spans="1:10" ht="80" x14ac:dyDescent="0.2">
      <c r="A617" s="6" t="s">
        <v>591</v>
      </c>
      <c r="B617" s="7" t="s">
        <v>640</v>
      </c>
      <c r="C617" s="8" t="s">
        <v>66</v>
      </c>
      <c r="D617" s="3" t="str">
        <f t="shared" si="9"/>
        <v>BergenOakland BoroE. K-8|K-8,751+</v>
      </c>
      <c r="E617" s="9">
        <v>33342533</v>
      </c>
      <c r="F617" s="12">
        <v>1455</v>
      </c>
      <c r="G617" s="9">
        <v>22915</v>
      </c>
      <c r="H617" s="9">
        <v>35244443</v>
      </c>
      <c r="I617" s="12">
        <v>1402</v>
      </c>
      <c r="J617" s="9">
        <v>25148</v>
      </c>
    </row>
    <row r="618" spans="1:10" ht="96" x14ac:dyDescent="0.2">
      <c r="A618" s="1" t="s">
        <v>591</v>
      </c>
      <c r="B618" s="2" t="s">
        <v>641</v>
      </c>
      <c r="C618" s="3" t="s">
        <v>68</v>
      </c>
      <c r="D618" s="3" t="str">
        <f t="shared" si="9"/>
        <v>BergenOld Tappan BoroD. K-8|K-8,401-750</v>
      </c>
      <c r="E618" s="4">
        <v>15791298</v>
      </c>
      <c r="F618" s="5">
        <v>710</v>
      </c>
      <c r="G618" s="4">
        <v>22228</v>
      </c>
      <c r="H618" s="4">
        <v>15579498</v>
      </c>
      <c r="I618" s="5">
        <v>679</v>
      </c>
      <c r="J618" s="4">
        <v>22950</v>
      </c>
    </row>
    <row r="619" spans="1:10" ht="64" x14ac:dyDescent="0.2">
      <c r="A619" s="6" t="s">
        <v>591</v>
      </c>
      <c r="B619" s="7" t="s">
        <v>642</v>
      </c>
      <c r="C619" s="8" t="s">
        <v>8</v>
      </c>
      <c r="D619" s="3" t="str">
        <f t="shared" si="9"/>
        <v>BergenOradell BoroA. K-6|K-6</v>
      </c>
      <c r="E619" s="9">
        <v>13816420</v>
      </c>
      <c r="F619" s="10">
        <v>779</v>
      </c>
      <c r="G619" s="9">
        <v>17746</v>
      </c>
      <c r="H619" s="9">
        <v>13954875</v>
      </c>
      <c r="I619" s="10">
        <v>747</v>
      </c>
      <c r="J619" s="9">
        <v>18690</v>
      </c>
    </row>
    <row r="620" spans="1:10" ht="96" x14ac:dyDescent="0.2">
      <c r="A620" s="1" t="s">
        <v>591</v>
      </c>
      <c r="B620" s="2" t="s">
        <v>643</v>
      </c>
      <c r="C620" s="3" t="s">
        <v>6</v>
      </c>
      <c r="D620" s="3" t="str">
        <f t="shared" si="9"/>
        <v>BergenPalisades ParkL. K-12|K-12,0-1800</v>
      </c>
      <c r="E620" s="4">
        <v>28916762</v>
      </c>
      <c r="F620" s="11">
        <v>1696</v>
      </c>
      <c r="G620" s="4">
        <v>17047</v>
      </c>
      <c r="H620" s="4">
        <v>31331208</v>
      </c>
      <c r="I620" s="11">
        <v>1734</v>
      </c>
      <c r="J620" s="4">
        <v>18072</v>
      </c>
    </row>
    <row r="621" spans="1:10" ht="80" x14ac:dyDescent="0.2">
      <c r="A621" s="6" t="s">
        <v>591</v>
      </c>
      <c r="B621" s="7" t="s">
        <v>644</v>
      </c>
      <c r="C621" s="8" t="s">
        <v>24</v>
      </c>
      <c r="D621" s="3" t="str">
        <f t="shared" si="9"/>
        <v>BergenParamus BoroN. K-12|K-12,3500+</v>
      </c>
      <c r="E621" s="9">
        <v>92583061</v>
      </c>
      <c r="F621" s="12">
        <v>3868</v>
      </c>
      <c r="G621" s="9">
        <v>23938</v>
      </c>
      <c r="H621" s="9">
        <v>96586618</v>
      </c>
      <c r="I621" s="12">
        <v>3820</v>
      </c>
      <c r="J621" s="9">
        <v>25287</v>
      </c>
    </row>
    <row r="622" spans="1:10" ht="96" x14ac:dyDescent="0.2">
      <c r="A622" s="1" t="s">
        <v>591</v>
      </c>
      <c r="B622" s="2" t="s">
        <v>645</v>
      </c>
      <c r="C622" s="3" t="s">
        <v>6</v>
      </c>
      <c r="D622" s="3" t="str">
        <f t="shared" si="9"/>
        <v>BergenPark Ridge BoroL. K-12|K-12,0-1800</v>
      </c>
      <c r="E622" s="4">
        <v>32856728</v>
      </c>
      <c r="F622" s="11">
        <v>1251</v>
      </c>
      <c r="G622" s="4">
        <v>26256</v>
      </c>
      <c r="H622" s="4">
        <v>35574455</v>
      </c>
      <c r="I622" s="11">
        <v>1210</v>
      </c>
      <c r="J622" s="4">
        <v>29408</v>
      </c>
    </row>
    <row r="623" spans="1:10" ht="96" x14ac:dyDescent="0.2">
      <c r="A623" s="6" t="s">
        <v>591</v>
      </c>
      <c r="B623" s="7" t="s">
        <v>646</v>
      </c>
      <c r="C623" s="8" t="s">
        <v>77</v>
      </c>
      <c r="D623" s="3" t="str">
        <f t="shared" si="9"/>
        <v>BergenPascack Valley RegionalG. G9-12|7-12,9-12</v>
      </c>
      <c r="E623" s="9">
        <v>55817936</v>
      </c>
      <c r="F623" s="12">
        <v>2065</v>
      </c>
      <c r="G623" s="9">
        <v>27028</v>
      </c>
      <c r="H623" s="9">
        <v>61610426</v>
      </c>
      <c r="I623" s="12">
        <v>2057</v>
      </c>
      <c r="J623" s="9">
        <v>29949</v>
      </c>
    </row>
    <row r="624" spans="1:10" ht="96" x14ac:dyDescent="0.2">
      <c r="A624" s="1" t="s">
        <v>591</v>
      </c>
      <c r="B624" s="2" t="s">
        <v>647</v>
      </c>
      <c r="C624" s="3" t="s">
        <v>77</v>
      </c>
      <c r="D624" s="3" t="str">
        <f t="shared" si="9"/>
        <v>BergenRamapo-Indian Hill RegG. G9-12|7-12,9-12</v>
      </c>
      <c r="E624" s="4">
        <v>58465807</v>
      </c>
      <c r="F624" s="11">
        <v>2317</v>
      </c>
      <c r="G624" s="4">
        <v>25235</v>
      </c>
      <c r="H624" s="4">
        <v>62508373</v>
      </c>
      <c r="I624" s="11">
        <v>2332</v>
      </c>
      <c r="J624" s="4">
        <v>26801</v>
      </c>
    </row>
    <row r="625" spans="1:10" ht="96" x14ac:dyDescent="0.2">
      <c r="A625" s="6" t="s">
        <v>591</v>
      </c>
      <c r="B625" s="7" t="s">
        <v>648</v>
      </c>
      <c r="C625" s="8" t="s">
        <v>14</v>
      </c>
      <c r="D625" s="3" t="str">
        <f t="shared" si="9"/>
        <v>BergenRamsey BoroM. K-12|K-12,1800-3500</v>
      </c>
      <c r="E625" s="9">
        <v>65293031</v>
      </c>
      <c r="F625" s="12">
        <v>2817</v>
      </c>
      <c r="G625" s="9">
        <v>23176</v>
      </c>
      <c r="H625" s="9">
        <v>68520950</v>
      </c>
      <c r="I625" s="12">
        <v>2804</v>
      </c>
      <c r="J625" s="9">
        <v>24435</v>
      </c>
    </row>
    <row r="626" spans="1:10" ht="96" x14ac:dyDescent="0.2">
      <c r="A626" s="1" t="s">
        <v>591</v>
      </c>
      <c r="B626" s="2" t="s">
        <v>649</v>
      </c>
      <c r="C626" s="3" t="s">
        <v>6</v>
      </c>
      <c r="D626" s="3" t="str">
        <f t="shared" si="9"/>
        <v>BergenRidgefield BoroL. K-12|K-12,0-1800</v>
      </c>
      <c r="E626" s="4">
        <v>43527755</v>
      </c>
      <c r="F626" s="11">
        <v>1699</v>
      </c>
      <c r="G626" s="4">
        <v>25624</v>
      </c>
      <c r="H626" s="4">
        <v>44000501</v>
      </c>
      <c r="I626" s="11">
        <v>1663</v>
      </c>
      <c r="J626" s="4">
        <v>26466</v>
      </c>
    </row>
    <row r="627" spans="1:10" ht="112" x14ac:dyDescent="0.2">
      <c r="A627" s="6" t="s">
        <v>591</v>
      </c>
      <c r="B627" s="7" t="s">
        <v>650</v>
      </c>
      <c r="C627" s="8" t="s">
        <v>14</v>
      </c>
      <c r="D627" s="3" t="str">
        <f t="shared" si="9"/>
        <v>BergenRidgefield Park TwpM. K-12|K-12,1800-3500</v>
      </c>
      <c r="E627" s="9">
        <v>42070654</v>
      </c>
      <c r="F627" s="12">
        <v>2364</v>
      </c>
      <c r="G627" s="9">
        <v>17795</v>
      </c>
      <c r="H627" s="9">
        <v>44297131</v>
      </c>
      <c r="I627" s="12">
        <v>2343</v>
      </c>
      <c r="J627" s="9">
        <v>18909</v>
      </c>
    </row>
    <row r="628" spans="1:10" ht="80" x14ac:dyDescent="0.2">
      <c r="A628" s="1" t="s">
        <v>591</v>
      </c>
      <c r="B628" s="2" t="s">
        <v>651</v>
      </c>
      <c r="C628" s="3" t="s">
        <v>24</v>
      </c>
      <c r="D628" s="3" t="str">
        <f t="shared" si="9"/>
        <v>BergenRidgewood VillageN. K-12|K-12,3500+</v>
      </c>
      <c r="E628" s="4">
        <v>117443609</v>
      </c>
      <c r="F628" s="11">
        <v>5734</v>
      </c>
      <c r="G628" s="4">
        <v>20481</v>
      </c>
      <c r="H628" s="4">
        <v>121521852</v>
      </c>
      <c r="I628" s="11">
        <v>5748</v>
      </c>
      <c r="J628" s="4">
        <v>21142</v>
      </c>
    </row>
    <row r="629" spans="1:10" ht="80" x14ac:dyDescent="0.2">
      <c r="A629" s="6" t="s">
        <v>591</v>
      </c>
      <c r="B629" s="7" t="s">
        <v>652</v>
      </c>
      <c r="C629" s="8" t="s">
        <v>21</v>
      </c>
      <c r="D629" s="3" t="str">
        <f t="shared" si="9"/>
        <v>BergenRiver Dell RegionalF. G7-12|7-12,9-12</v>
      </c>
      <c r="E629" s="9">
        <v>37757544</v>
      </c>
      <c r="F629" s="12">
        <v>1643</v>
      </c>
      <c r="G629" s="9">
        <v>22979</v>
      </c>
      <c r="H629" s="9">
        <v>39327471</v>
      </c>
      <c r="I629" s="12">
        <v>1636</v>
      </c>
      <c r="J629" s="9">
        <v>24034</v>
      </c>
    </row>
    <row r="630" spans="1:10" ht="64" x14ac:dyDescent="0.2">
      <c r="A630" s="1" t="s">
        <v>591</v>
      </c>
      <c r="B630" s="2" t="s">
        <v>653</v>
      </c>
      <c r="C630" s="3" t="s">
        <v>8</v>
      </c>
      <c r="D630" s="3" t="str">
        <f t="shared" si="9"/>
        <v>BergenRiver Edge BoroA. K-6|K-6</v>
      </c>
      <c r="E630" s="4">
        <v>20682047</v>
      </c>
      <c r="F630" s="11">
        <v>1195</v>
      </c>
      <c r="G630" s="4">
        <v>17314</v>
      </c>
      <c r="H630" s="4">
        <v>21794832</v>
      </c>
      <c r="I630" s="11">
        <v>1202</v>
      </c>
      <c r="J630" s="4">
        <v>18134</v>
      </c>
    </row>
    <row r="631" spans="1:10" ht="80" x14ac:dyDescent="0.2">
      <c r="A631" s="6" t="s">
        <v>591</v>
      </c>
      <c r="B631" s="7" t="s">
        <v>654</v>
      </c>
      <c r="C631" s="8" t="s">
        <v>66</v>
      </c>
      <c r="D631" s="3" t="str">
        <f t="shared" si="9"/>
        <v>BergenRiver Vale TwpE. K-8|K-8,751+</v>
      </c>
      <c r="E631" s="9">
        <v>25392853</v>
      </c>
      <c r="F631" s="12">
        <v>1181</v>
      </c>
      <c r="G631" s="9">
        <v>21506</v>
      </c>
      <c r="H631" s="9">
        <v>26883215</v>
      </c>
      <c r="I631" s="12">
        <v>1159</v>
      </c>
      <c r="J631" s="9">
        <v>23191</v>
      </c>
    </row>
    <row r="632" spans="1:10" ht="112" x14ac:dyDescent="0.2">
      <c r="A632" s="1" t="s">
        <v>591</v>
      </c>
      <c r="B632" s="2" t="s">
        <v>655</v>
      </c>
      <c r="C632" s="3" t="s">
        <v>2</v>
      </c>
      <c r="D632" s="3" t="str">
        <f t="shared" si="9"/>
        <v>BergenRochelle Park TwpJ. K-12|K-8,401-750</v>
      </c>
      <c r="E632" s="4">
        <v>13353389</v>
      </c>
      <c r="F632" s="5">
        <v>643</v>
      </c>
      <c r="G632" s="4">
        <v>20785</v>
      </c>
      <c r="H632" s="4">
        <v>13944766</v>
      </c>
      <c r="I632" s="5">
        <v>632</v>
      </c>
      <c r="J632" s="4">
        <v>22063</v>
      </c>
    </row>
    <row r="633" spans="1:10" ht="64" x14ac:dyDescent="0.2">
      <c r="A633" s="6" t="s">
        <v>591</v>
      </c>
      <c r="B633" s="7" t="s">
        <v>656</v>
      </c>
      <c r="C633" s="8" t="s">
        <v>236</v>
      </c>
      <c r="D633" s="3" t="str">
        <f t="shared" si="9"/>
        <v>BergenRockleighK-12|Non-Operating</v>
      </c>
      <c r="E633" s="9">
        <v>716118</v>
      </c>
      <c r="F633" s="10">
        <v>35</v>
      </c>
      <c r="G633" s="9">
        <v>20461</v>
      </c>
      <c r="H633" s="9">
        <v>703846</v>
      </c>
      <c r="I633" s="10">
        <v>32</v>
      </c>
      <c r="J633" s="9">
        <v>21995</v>
      </c>
    </row>
    <row r="634" spans="1:10" ht="96" x14ac:dyDescent="0.2">
      <c r="A634" s="1" t="s">
        <v>591</v>
      </c>
      <c r="B634" s="2" t="s">
        <v>657</v>
      </c>
      <c r="C634" s="3" t="s">
        <v>14</v>
      </c>
      <c r="D634" s="3" t="str">
        <f t="shared" si="9"/>
        <v>BergenRutherford BoroM. K-12|K-12,1800-3500</v>
      </c>
      <c r="E634" s="4">
        <v>49654012</v>
      </c>
      <c r="F634" s="11">
        <v>2573</v>
      </c>
      <c r="G634" s="4">
        <v>19298</v>
      </c>
      <c r="H634" s="4">
        <v>53247964</v>
      </c>
      <c r="I634" s="11">
        <v>2607</v>
      </c>
      <c r="J634" s="4">
        <v>20424</v>
      </c>
    </row>
    <row r="635" spans="1:10" ht="112" x14ac:dyDescent="0.2">
      <c r="A635" s="6" t="s">
        <v>591</v>
      </c>
      <c r="B635" s="7" t="s">
        <v>658</v>
      </c>
      <c r="C635" s="8" t="s">
        <v>6</v>
      </c>
      <c r="D635" s="3" t="str">
        <f t="shared" si="9"/>
        <v>BergenSaddle Brook TwpL. K-12|K-12,0-1800</v>
      </c>
      <c r="E635" s="9">
        <v>39097033</v>
      </c>
      <c r="F635" s="12">
        <v>1737</v>
      </c>
      <c r="G635" s="9">
        <v>22509</v>
      </c>
      <c r="H635" s="9">
        <v>40890553</v>
      </c>
      <c r="I635" s="12">
        <v>1769</v>
      </c>
      <c r="J635" s="9">
        <v>23117</v>
      </c>
    </row>
    <row r="636" spans="1:10" ht="64" x14ac:dyDescent="0.2">
      <c r="A636" s="1" t="s">
        <v>591</v>
      </c>
      <c r="B636" s="2" t="s">
        <v>659</v>
      </c>
      <c r="C636" s="3" t="s">
        <v>181</v>
      </c>
      <c r="D636" s="3" t="str">
        <f t="shared" si="9"/>
        <v>BergenSaddle River BoroH. K-12|K-6</v>
      </c>
      <c r="E636" s="4">
        <v>9649926</v>
      </c>
      <c r="F636" s="5">
        <v>383</v>
      </c>
      <c r="G636" s="4">
        <v>25168</v>
      </c>
      <c r="H636" s="4">
        <v>9810997</v>
      </c>
      <c r="I636" s="5">
        <v>375</v>
      </c>
      <c r="J636" s="4">
        <v>26200</v>
      </c>
    </row>
    <row r="637" spans="1:10" ht="96" x14ac:dyDescent="0.2">
      <c r="A637" s="6" t="s">
        <v>591</v>
      </c>
      <c r="B637" s="7" t="s">
        <v>660</v>
      </c>
      <c r="C637" s="8" t="s">
        <v>4</v>
      </c>
      <c r="D637" s="3" t="str">
        <f t="shared" si="9"/>
        <v>BergenSouth Hackensack TwpI. K-12|K-8,0-400</v>
      </c>
      <c r="E637" s="9">
        <v>9031774</v>
      </c>
      <c r="F637" s="10">
        <v>380</v>
      </c>
      <c r="G637" s="9">
        <v>23789</v>
      </c>
      <c r="H637" s="9">
        <v>9177346</v>
      </c>
      <c r="I637" s="10">
        <v>388</v>
      </c>
      <c r="J637" s="9">
        <v>23662</v>
      </c>
    </row>
    <row r="638" spans="1:10" ht="80" x14ac:dyDescent="0.2">
      <c r="A638" s="1" t="s">
        <v>591</v>
      </c>
      <c r="B638" s="2" t="s">
        <v>661</v>
      </c>
      <c r="C638" s="3" t="s">
        <v>27</v>
      </c>
      <c r="D638" s="3" t="str">
        <f t="shared" si="9"/>
        <v>BergenTeaneck Community CsO. Charter</v>
      </c>
      <c r="E638" s="4">
        <v>5824935</v>
      </c>
      <c r="F638" s="5">
        <v>320</v>
      </c>
      <c r="G638" s="4">
        <v>18209</v>
      </c>
      <c r="H638" s="4">
        <v>6268665</v>
      </c>
      <c r="I638" s="5">
        <v>322</v>
      </c>
      <c r="J638" s="4">
        <v>19468</v>
      </c>
    </row>
    <row r="639" spans="1:10" ht="80" x14ac:dyDescent="0.2">
      <c r="A639" s="6" t="s">
        <v>591</v>
      </c>
      <c r="B639" s="7" t="s">
        <v>662</v>
      </c>
      <c r="C639" s="8" t="s">
        <v>24</v>
      </c>
      <c r="D639" s="3" t="str">
        <f t="shared" si="9"/>
        <v>BergenTeaneck TwpN. K-12|K-12,3500+</v>
      </c>
      <c r="E639" s="9">
        <v>100035250</v>
      </c>
      <c r="F639" s="12">
        <v>3621</v>
      </c>
      <c r="G639" s="9">
        <v>27627</v>
      </c>
      <c r="H639" s="9">
        <v>101642004</v>
      </c>
      <c r="I639" s="12">
        <v>3673</v>
      </c>
      <c r="J639" s="9">
        <v>27670</v>
      </c>
    </row>
    <row r="640" spans="1:10" ht="80" x14ac:dyDescent="0.2">
      <c r="A640" s="1" t="s">
        <v>591</v>
      </c>
      <c r="B640" s="2" t="s">
        <v>663</v>
      </c>
      <c r="C640" s="3" t="s">
        <v>24</v>
      </c>
      <c r="D640" s="3" t="str">
        <f t="shared" si="9"/>
        <v>BergenTenafly BoroN. K-12|K-12,3500+</v>
      </c>
      <c r="E640" s="4">
        <v>77250029</v>
      </c>
      <c r="F640" s="11">
        <v>3693</v>
      </c>
      <c r="G640" s="4">
        <v>20920</v>
      </c>
      <c r="H640" s="4">
        <v>80684517</v>
      </c>
      <c r="I640" s="11">
        <v>3749</v>
      </c>
      <c r="J640" s="4">
        <v>21523</v>
      </c>
    </row>
    <row r="641" spans="1:10" ht="112" x14ac:dyDescent="0.2">
      <c r="A641" s="6" t="s">
        <v>591</v>
      </c>
      <c r="B641" s="7" t="s">
        <v>664</v>
      </c>
      <c r="C641" s="8" t="s">
        <v>66</v>
      </c>
      <c r="D641" s="3" t="str">
        <f t="shared" si="9"/>
        <v>BergenUpper Saddle River BoroE. K-8|K-8,751+</v>
      </c>
      <c r="E641" s="9">
        <v>26655485</v>
      </c>
      <c r="F641" s="12">
        <v>1213</v>
      </c>
      <c r="G641" s="9">
        <v>21969</v>
      </c>
      <c r="H641" s="9">
        <v>27515980</v>
      </c>
      <c r="I641" s="12">
        <v>1181</v>
      </c>
      <c r="J641" s="9">
        <v>23298</v>
      </c>
    </row>
    <row r="642" spans="1:10" ht="96" x14ac:dyDescent="0.2">
      <c r="A642" s="1" t="s">
        <v>591</v>
      </c>
      <c r="B642" s="2" t="s">
        <v>665</v>
      </c>
      <c r="C642" s="3" t="s">
        <v>6</v>
      </c>
      <c r="D642" s="3" t="str">
        <f t="shared" si="9"/>
        <v>BergenWaldwick BoroL. K-12|K-12,0-1800</v>
      </c>
      <c r="E642" s="4">
        <v>33856771</v>
      </c>
      <c r="F642" s="11">
        <v>1610</v>
      </c>
      <c r="G642" s="4">
        <v>21034</v>
      </c>
      <c r="H642" s="4">
        <v>37671128</v>
      </c>
      <c r="I642" s="11">
        <v>1626</v>
      </c>
      <c r="J642" s="4">
        <v>23174</v>
      </c>
    </row>
    <row r="643" spans="1:10" ht="96" x14ac:dyDescent="0.2">
      <c r="A643" s="6" t="s">
        <v>591</v>
      </c>
      <c r="B643" s="7" t="s">
        <v>666</v>
      </c>
      <c r="C643" s="8" t="s">
        <v>6</v>
      </c>
      <c r="D643" s="3" t="str">
        <f t="shared" ref="D643:D678" si="10">A643&amp;B643&amp;C643</f>
        <v>BergenWallington BoroL. K-12|K-12,0-1800</v>
      </c>
      <c r="E643" s="9">
        <v>22846298</v>
      </c>
      <c r="F643" s="12">
        <v>1326</v>
      </c>
      <c r="G643" s="9">
        <v>17230</v>
      </c>
      <c r="H643" s="9">
        <v>23619291</v>
      </c>
      <c r="I643" s="12">
        <v>1319</v>
      </c>
      <c r="J643" s="9">
        <v>17914</v>
      </c>
    </row>
    <row r="644" spans="1:10" ht="96" x14ac:dyDescent="0.2">
      <c r="A644" s="1" t="s">
        <v>591</v>
      </c>
      <c r="B644" s="2" t="s">
        <v>667</v>
      </c>
      <c r="C644" s="3" t="s">
        <v>14</v>
      </c>
      <c r="D644" s="3" t="str">
        <f t="shared" si="10"/>
        <v>BergenWestwood RegionalM. K-12|K-12,1800-3500</v>
      </c>
      <c r="E644" s="4">
        <v>58788122</v>
      </c>
      <c r="F644" s="11">
        <v>2821</v>
      </c>
      <c r="G644" s="4">
        <v>20840</v>
      </c>
      <c r="H644" s="4">
        <v>64362157</v>
      </c>
      <c r="I644" s="11">
        <v>2839</v>
      </c>
      <c r="J644" s="4">
        <v>22670</v>
      </c>
    </row>
    <row r="645" spans="1:10" ht="96" x14ac:dyDescent="0.2">
      <c r="A645" s="6" t="s">
        <v>591</v>
      </c>
      <c r="B645" s="7" t="s">
        <v>668</v>
      </c>
      <c r="C645" s="8" t="s">
        <v>6</v>
      </c>
      <c r="D645" s="3" t="str">
        <f t="shared" si="10"/>
        <v>BergenWood-Ridge BoroL. K-12|K-12,0-1800</v>
      </c>
      <c r="E645" s="9">
        <v>23253677</v>
      </c>
      <c r="F645" s="12">
        <v>1256</v>
      </c>
      <c r="G645" s="9">
        <v>18517</v>
      </c>
      <c r="H645" s="9">
        <v>24844368</v>
      </c>
      <c r="I645" s="12">
        <v>1281</v>
      </c>
      <c r="J645" s="9">
        <v>19391</v>
      </c>
    </row>
    <row r="646" spans="1:10" ht="112" x14ac:dyDescent="0.2">
      <c r="A646" s="1" t="s">
        <v>591</v>
      </c>
      <c r="B646" s="2" t="s">
        <v>669</v>
      </c>
      <c r="C646" s="3" t="s">
        <v>68</v>
      </c>
      <c r="D646" s="3" t="str">
        <f t="shared" si="10"/>
        <v>BergenWoodcliff Lake BoroD. K-8|K-8,401-750</v>
      </c>
      <c r="E646" s="4">
        <v>19313482</v>
      </c>
      <c r="F646" s="5">
        <v>777</v>
      </c>
      <c r="G646" s="4">
        <v>24864</v>
      </c>
      <c r="H646" s="4">
        <v>17904266</v>
      </c>
      <c r="I646" s="5">
        <v>747</v>
      </c>
      <c r="J646" s="4">
        <v>23983</v>
      </c>
    </row>
    <row r="647" spans="1:10" ht="80" x14ac:dyDescent="0.2">
      <c r="A647" s="6" t="s">
        <v>591</v>
      </c>
      <c r="B647" s="7" t="s">
        <v>670</v>
      </c>
      <c r="C647" s="8" t="s">
        <v>66</v>
      </c>
      <c r="D647" s="3" t="str">
        <f t="shared" si="10"/>
        <v>BergenWyckoff TwpE. K-8|K-8,751+</v>
      </c>
      <c r="E647" s="9">
        <v>45738428</v>
      </c>
      <c r="F647" s="12">
        <v>2082</v>
      </c>
      <c r="G647" s="9">
        <v>21966</v>
      </c>
      <c r="H647" s="9">
        <v>46583366</v>
      </c>
      <c r="I647" s="12">
        <v>1995</v>
      </c>
      <c r="J647" s="9">
        <v>23351</v>
      </c>
    </row>
    <row r="648" spans="1:10" ht="80" x14ac:dyDescent="0.2">
      <c r="A648" s="1" t="s">
        <v>671</v>
      </c>
      <c r="B648" s="2" t="s">
        <v>672</v>
      </c>
      <c r="C648" s="3" t="s">
        <v>99</v>
      </c>
      <c r="D648" s="3" t="str">
        <f t="shared" si="10"/>
        <v>AtlanticAbsecon CityK. K-12|K-8,751+</v>
      </c>
      <c r="E648" s="4">
        <v>15976759</v>
      </c>
      <c r="F648" s="5">
        <v>875</v>
      </c>
      <c r="G648" s="4">
        <v>18265</v>
      </c>
      <c r="H648" s="4">
        <v>16497646</v>
      </c>
      <c r="I648" s="5">
        <v>913</v>
      </c>
      <c r="J648" s="4">
        <v>18066</v>
      </c>
    </row>
    <row r="649" spans="1:10" ht="80" x14ac:dyDescent="0.2">
      <c r="A649" s="6" t="s">
        <v>671</v>
      </c>
      <c r="B649" s="7" t="s">
        <v>673</v>
      </c>
      <c r="C649" s="8" t="s">
        <v>24</v>
      </c>
      <c r="D649" s="3" t="str">
        <f t="shared" si="10"/>
        <v>AtlanticAtlantic CityN. K-12|K-12,3500+</v>
      </c>
      <c r="E649" s="9">
        <v>172307927</v>
      </c>
      <c r="F649" s="12">
        <v>7171</v>
      </c>
      <c r="G649" s="9">
        <v>24029</v>
      </c>
      <c r="H649" s="9">
        <v>172165007</v>
      </c>
      <c r="I649" s="12">
        <v>7153</v>
      </c>
      <c r="J649" s="9">
        <v>24068</v>
      </c>
    </row>
    <row r="650" spans="1:10" ht="80" x14ac:dyDescent="0.2">
      <c r="A650" s="1" t="s">
        <v>671</v>
      </c>
      <c r="B650" s="2" t="s">
        <v>674</v>
      </c>
      <c r="C650" s="3" t="s">
        <v>27</v>
      </c>
      <c r="D650" s="3" t="str">
        <f t="shared" si="10"/>
        <v>AtlanticAtlantic City CommunityO. Charter</v>
      </c>
      <c r="E650" s="4">
        <v>4967582</v>
      </c>
      <c r="F650" s="5">
        <v>294</v>
      </c>
      <c r="G650" s="4">
        <v>16879</v>
      </c>
      <c r="H650" s="4">
        <v>6590247</v>
      </c>
      <c r="I650" s="5">
        <v>375</v>
      </c>
      <c r="J650" s="4">
        <v>17593</v>
      </c>
    </row>
    <row r="651" spans="1:10" ht="80" x14ac:dyDescent="0.2">
      <c r="A651" s="6" t="s">
        <v>671</v>
      </c>
      <c r="B651" s="7" t="s">
        <v>675</v>
      </c>
      <c r="C651" s="8" t="s">
        <v>29</v>
      </c>
      <c r="D651" s="3" t="str">
        <f t="shared" si="10"/>
        <v>AtlanticAtlantic Co Special ServP. CSSD</v>
      </c>
      <c r="E651" s="9">
        <v>22625162</v>
      </c>
      <c r="F651" s="10">
        <v>365</v>
      </c>
      <c r="G651" s="9">
        <v>61963</v>
      </c>
      <c r="H651" s="9">
        <v>22831287</v>
      </c>
      <c r="I651" s="10">
        <v>348</v>
      </c>
      <c r="J651" s="9">
        <v>65579</v>
      </c>
    </row>
    <row r="652" spans="1:10" ht="96" x14ac:dyDescent="0.2">
      <c r="A652" s="1" t="s">
        <v>671</v>
      </c>
      <c r="B652" s="2" t="s">
        <v>676</v>
      </c>
      <c r="C652" s="3" t="s">
        <v>31</v>
      </c>
      <c r="D652" s="3" t="str">
        <f t="shared" si="10"/>
        <v>AtlanticAtlantic Co VocationalQ. County Voc</v>
      </c>
      <c r="E652" s="4">
        <v>28384686</v>
      </c>
      <c r="F652" s="11">
        <v>1548</v>
      </c>
      <c r="G652" s="4">
        <v>18333</v>
      </c>
      <c r="H652" s="4">
        <v>32296966</v>
      </c>
      <c r="I652" s="11">
        <v>1603</v>
      </c>
      <c r="J652" s="4">
        <v>20150</v>
      </c>
    </row>
    <row r="653" spans="1:10" ht="96" x14ac:dyDescent="0.2">
      <c r="A653" s="6" t="s">
        <v>671</v>
      </c>
      <c r="B653" s="7" t="s">
        <v>677</v>
      </c>
      <c r="C653" s="8" t="s">
        <v>2</v>
      </c>
      <c r="D653" s="3" t="str">
        <f t="shared" si="10"/>
        <v>AtlanticBrigantine CityJ. K-12|K-8,401-750</v>
      </c>
      <c r="E653" s="9">
        <v>22060428</v>
      </c>
      <c r="F653" s="10">
        <v>738</v>
      </c>
      <c r="G653" s="9">
        <v>29886</v>
      </c>
      <c r="H653" s="9">
        <v>21767781</v>
      </c>
      <c r="I653" s="10">
        <v>687</v>
      </c>
      <c r="J653" s="9">
        <v>31703</v>
      </c>
    </row>
    <row r="654" spans="1:10" ht="96" x14ac:dyDescent="0.2">
      <c r="A654" s="1" t="s">
        <v>671</v>
      </c>
      <c r="B654" s="2" t="s">
        <v>678</v>
      </c>
      <c r="C654" s="3" t="s">
        <v>6</v>
      </c>
      <c r="D654" s="3" t="str">
        <f t="shared" si="10"/>
        <v>AtlanticBuena RegionalL. K-12|K-12,0-1800</v>
      </c>
      <c r="E654" s="4">
        <v>45894390</v>
      </c>
      <c r="F654" s="11">
        <v>1869</v>
      </c>
      <c r="G654" s="4">
        <v>24555</v>
      </c>
      <c r="H654" s="4">
        <v>45589351</v>
      </c>
      <c r="I654" s="11">
        <v>1798</v>
      </c>
      <c r="J654" s="4">
        <v>25354</v>
      </c>
    </row>
    <row r="655" spans="1:10" ht="80" x14ac:dyDescent="0.2">
      <c r="A655" s="6" t="s">
        <v>671</v>
      </c>
      <c r="B655" s="7" t="s">
        <v>679</v>
      </c>
      <c r="C655" s="8" t="s">
        <v>27</v>
      </c>
      <c r="D655" s="3" t="str">
        <f t="shared" si="10"/>
        <v>AtlanticCharter~tech High SchoolO. Charter</v>
      </c>
      <c r="E655" s="9">
        <v>6812273</v>
      </c>
      <c r="F655" s="10">
        <v>320</v>
      </c>
      <c r="G655" s="9">
        <v>21288</v>
      </c>
      <c r="H655" s="9">
        <v>7120410</v>
      </c>
      <c r="I655" s="10">
        <v>353</v>
      </c>
      <c r="J655" s="9">
        <v>20188</v>
      </c>
    </row>
    <row r="656" spans="1:10" ht="80" x14ac:dyDescent="0.2">
      <c r="A656" s="1" t="s">
        <v>671</v>
      </c>
      <c r="B656" s="2" t="s">
        <v>680</v>
      </c>
      <c r="C656" s="3" t="s">
        <v>236</v>
      </c>
      <c r="D656" s="3" t="str">
        <f t="shared" si="10"/>
        <v>AtlanticCorbin CityK-12|Non-Operating</v>
      </c>
      <c r="E656" s="4">
        <v>1229330</v>
      </c>
      <c r="F656" s="5">
        <v>69</v>
      </c>
      <c r="G656" s="4">
        <v>17816</v>
      </c>
      <c r="H656" s="4">
        <v>1170341</v>
      </c>
      <c r="I656" s="5">
        <v>66</v>
      </c>
      <c r="J656" s="4">
        <v>17732</v>
      </c>
    </row>
    <row r="657" spans="1:10" ht="96" x14ac:dyDescent="0.2">
      <c r="A657" s="6" t="s">
        <v>671</v>
      </c>
      <c r="B657" s="7" t="s">
        <v>681</v>
      </c>
      <c r="C657" s="8" t="s">
        <v>68</v>
      </c>
      <c r="D657" s="3" t="str">
        <f t="shared" si="10"/>
        <v>AtlanticEgg Harbor CityD. K-8|K-8,401-750</v>
      </c>
      <c r="E657" s="9">
        <v>12961646</v>
      </c>
      <c r="F657" s="10">
        <v>512</v>
      </c>
      <c r="G657" s="9">
        <v>25298</v>
      </c>
      <c r="H657" s="9">
        <v>12945232</v>
      </c>
      <c r="I657" s="10">
        <v>553</v>
      </c>
      <c r="J657" s="9">
        <v>23399</v>
      </c>
    </row>
    <row r="658" spans="1:10" ht="80" x14ac:dyDescent="0.2">
      <c r="A658" s="1" t="s">
        <v>671</v>
      </c>
      <c r="B658" s="2" t="s">
        <v>682</v>
      </c>
      <c r="C658" s="3" t="s">
        <v>24</v>
      </c>
      <c r="D658" s="3" t="str">
        <f t="shared" si="10"/>
        <v>AtlanticEgg Harbor TwpN. K-12|K-12,3500+</v>
      </c>
      <c r="E658" s="4">
        <v>152996716</v>
      </c>
      <c r="F658" s="11">
        <v>7497</v>
      </c>
      <c r="G658" s="4">
        <v>20407</v>
      </c>
      <c r="H658" s="4">
        <v>156806451</v>
      </c>
      <c r="I658" s="11">
        <v>7485</v>
      </c>
      <c r="J658" s="4">
        <v>20950</v>
      </c>
    </row>
    <row r="659" spans="1:10" ht="96" x14ac:dyDescent="0.2">
      <c r="A659" s="6" t="s">
        <v>671</v>
      </c>
      <c r="B659" s="7" t="s">
        <v>683</v>
      </c>
      <c r="C659" s="8" t="s">
        <v>4</v>
      </c>
      <c r="D659" s="3" t="str">
        <f t="shared" si="10"/>
        <v>AtlanticEstell Manor CityI. K-12|K-8,0-400</v>
      </c>
      <c r="E659" s="9">
        <v>5203137</v>
      </c>
      <c r="F659" s="10">
        <v>208</v>
      </c>
      <c r="G659" s="9">
        <v>25015</v>
      </c>
      <c r="H659" s="9">
        <v>5053506</v>
      </c>
      <c r="I659" s="10">
        <v>210</v>
      </c>
      <c r="J659" s="9">
        <v>24015</v>
      </c>
    </row>
    <row r="660" spans="1:10" ht="96" x14ac:dyDescent="0.2">
      <c r="A660" s="1" t="s">
        <v>671</v>
      </c>
      <c r="B660" s="2" t="s">
        <v>684</v>
      </c>
      <c r="C660" s="3" t="s">
        <v>2</v>
      </c>
      <c r="D660" s="3" t="str">
        <f t="shared" si="10"/>
        <v>AtlanticFolsom BoroJ. K-12|K-8,401-750</v>
      </c>
      <c r="E660" s="4">
        <v>9210858</v>
      </c>
      <c r="F660" s="5">
        <v>486</v>
      </c>
      <c r="G660" s="4">
        <v>18939</v>
      </c>
      <c r="H660" s="4">
        <v>9820770</v>
      </c>
      <c r="I660" s="5">
        <v>475</v>
      </c>
      <c r="J660" s="4">
        <v>20670</v>
      </c>
    </row>
    <row r="661" spans="1:10" ht="80" x14ac:dyDescent="0.2">
      <c r="A661" s="6" t="s">
        <v>671</v>
      </c>
      <c r="B661" s="7" t="s">
        <v>685</v>
      </c>
      <c r="C661" s="8" t="s">
        <v>66</v>
      </c>
      <c r="D661" s="3" t="str">
        <f t="shared" si="10"/>
        <v>AtlanticGalloway TwpE. K-8|K-8,751+</v>
      </c>
      <c r="E661" s="9">
        <v>67859456</v>
      </c>
      <c r="F661" s="12">
        <v>3336</v>
      </c>
      <c r="G661" s="9">
        <v>20343</v>
      </c>
      <c r="H661" s="9">
        <v>72249780</v>
      </c>
      <c r="I661" s="12">
        <v>3357</v>
      </c>
      <c r="J661" s="9">
        <v>21525</v>
      </c>
    </row>
    <row r="662" spans="1:10" ht="96" x14ac:dyDescent="0.2">
      <c r="A662" s="1" t="s">
        <v>671</v>
      </c>
      <c r="B662" s="2" t="s">
        <v>686</v>
      </c>
      <c r="C662" s="3" t="s">
        <v>77</v>
      </c>
      <c r="D662" s="3" t="str">
        <f t="shared" si="10"/>
        <v>AtlanticGreater Egg Harbor RegG. G9-12|7-12,9-12</v>
      </c>
      <c r="E662" s="4">
        <v>85261385</v>
      </c>
      <c r="F662" s="11">
        <v>3270</v>
      </c>
      <c r="G662" s="4">
        <v>26076</v>
      </c>
      <c r="H662" s="4">
        <v>84487317</v>
      </c>
      <c r="I662" s="11">
        <v>3184</v>
      </c>
      <c r="J662" s="4">
        <v>26538</v>
      </c>
    </row>
    <row r="663" spans="1:10" ht="80" x14ac:dyDescent="0.2">
      <c r="A663" s="6" t="s">
        <v>671</v>
      </c>
      <c r="B663" s="7" t="s">
        <v>326</v>
      </c>
      <c r="C663" s="8" t="s">
        <v>66</v>
      </c>
      <c r="D663" s="3" t="str">
        <f t="shared" si="10"/>
        <v>AtlanticHamilton TwpE. K-8|K-8,751+</v>
      </c>
      <c r="E663" s="9">
        <v>54536092</v>
      </c>
      <c r="F663" s="12">
        <v>3132</v>
      </c>
      <c r="G663" s="9">
        <v>17411</v>
      </c>
      <c r="H663" s="9">
        <v>57815244</v>
      </c>
      <c r="I663" s="12">
        <v>3049</v>
      </c>
      <c r="J663" s="9">
        <v>18965</v>
      </c>
    </row>
    <row r="664" spans="1:10" ht="80" x14ac:dyDescent="0.2">
      <c r="A664" s="1" t="s">
        <v>671</v>
      </c>
      <c r="B664" s="2" t="s">
        <v>687</v>
      </c>
      <c r="C664" s="3" t="s">
        <v>24</v>
      </c>
      <c r="D664" s="3" t="str">
        <f t="shared" si="10"/>
        <v>AtlanticHammonton TownN. K-12|K-12,3500+</v>
      </c>
      <c r="E664" s="4">
        <v>57151569</v>
      </c>
      <c r="F664" s="11">
        <v>3631</v>
      </c>
      <c r="G664" s="4">
        <v>15741</v>
      </c>
      <c r="H664" s="4">
        <v>58596553</v>
      </c>
      <c r="I664" s="11">
        <v>3546</v>
      </c>
      <c r="J664" s="4">
        <v>16525</v>
      </c>
    </row>
    <row r="665" spans="1:10" ht="80" x14ac:dyDescent="0.2">
      <c r="A665" s="6" t="s">
        <v>671</v>
      </c>
      <c r="B665" s="7" t="s">
        <v>688</v>
      </c>
      <c r="C665" s="8" t="s">
        <v>27</v>
      </c>
      <c r="D665" s="3" t="str">
        <f t="shared" si="10"/>
        <v>AtlanticInternational AcademyO. Charter</v>
      </c>
      <c r="E665" s="9">
        <v>4381436</v>
      </c>
      <c r="F665" s="10">
        <v>328</v>
      </c>
      <c r="G665" s="9">
        <v>13366</v>
      </c>
      <c r="H665" s="9">
        <v>5494149</v>
      </c>
      <c r="I665" s="10">
        <v>348</v>
      </c>
      <c r="J665" s="9">
        <v>15788</v>
      </c>
    </row>
    <row r="666" spans="1:10" ht="80" x14ac:dyDescent="0.2">
      <c r="A666" s="1" t="s">
        <v>671</v>
      </c>
      <c r="B666" s="2" t="s">
        <v>689</v>
      </c>
      <c r="C666" s="3" t="s">
        <v>66</v>
      </c>
      <c r="D666" s="3" t="str">
        <f t="shared" si="10"/>
        <v>AtlanticLinwood CityE. K-8|K-8,751+</v>
      </c>
      <c r="E666" s="4">
        <v>15796985</v>
      </c>
      <c r="F666" s="5">
        <v>840</v>
      </c>
      <c r="G666" s="4">
        <v>18801</v>
      </c>
      <c r="H666" s="4">
        <v>16472791</v>
      </c>
      <c r="I666" s="5">
        <v>823</v>
      </c>
      <c r="J666" s="4">
        <v>20015</v>
      </c>
    </row>
    <row r="667" spans="1:10" ht="64" x14ac:dyDescent="0.2">
      <c r="A667" s="6" t="s">
        <v>671</v>
      </c>
      <c r="B667" s="7" t="s">
        <v>690</v>
      </c>
      <c r="C667" s="8" t="s">
        <v>236</v>
      </c>
      <c r="D667" s="3" t="str">
        <f t="shared" si="10"/>
        <v>AtlanticLongportK-12|Non-Operating</v>
      </c>
      <c r="E667" s="9">
        <v>973809</v>
      </c>
      <c r="F667" s="10">
        <v>43</v>
      </c>
      <c r="G667" s="9">
        <v>22647</v>
      </c>
      <c r="H667" s="9">
        <v>1205626</v>
      </c>
      <c r="I667" s="10">
        <v>53</v>
      </c>
      <c r="J667" s="9">
        <v>22748</v>
      </c>
    </row>
    <row r="668" spans="1:10" ht="80" x14ac:dyDescent="0.2">
      <c r="A668" s="1" t="s">
        <v>671</v>
      </c>
      <c r="B668" s="2" t="s">
        <v>691</v>
      </c>
      <c r="C668" s="3" t="s">
        <v>77</v>
      </c>
      <c r="D668" s="3" t="str">
        <f t="shared" si="10"/>
        <v>AtlanticMainland RegionalG. G9-12|7-12,9-12</v>
      </c>
      <c r="E668" s="4">
        <v>32690017</v>
      </c>
      <c r="F668" s="11">
        <v>1303</v>
      </c>
      <c r="G668" s="4">
        <v>25098</v>
      </c>
      <c r="H668" s="4">
        <v>33318112</v>
      </c>
      <c r="I668" s="11">
        <v>1273</v>
      </c>
      <c r="J668" s="4">
        <v>26172</v>
      </c>
    </row>
    <row r="669" spans="1:10" ht="80" x14ac:dyDescent="0.2">
      <c r="A669" s="6" t="s">
        <v>671</v>
      </c>
      <c r="B669" s="7" t="s">
        <v>692</v>
      </c>
      <c r="C669" s="8" t="s">
        <v>4</v>
      </c>
      <c r="D669" s="3" t="str">
        <f t="shared" si="10"/>
        <v>AtlanticMargate CityI. K-12|K-8,0-400</v>
      </c>
      <c r="E669" s="9">
        <v>15750701</v>
      </c>
      <c r="F669" s="10">
        <v>452</v>
      </c>
      <c r="G669" s="9">
        <v>34881</v>
      </c>
      <c r="H669" s="9">
        <v>15954619</v>
      </c>
      <c r="I669" s="10">
        <v>434</v>
      </c>
      <c r="J669" s="9">
        <v>36796</v>
      </c>
    </row>
    <row r="670" spans="1:10" ht="96" x14ac:dyDescent="0.2">
      <c r="A670" s="1" t="s">
        <v>671</v>
      </c>
      <c r="B670" s="2" t="s">
        <v>693</v>
      </c>
      <c r="C670" s="3" t="s">
        <v>68</v>
      </c>
      <c r="D670" s="3" t="str">
        <f t="shared" si="10"/>
        <v>AtlanticMullica TwpD. K-8|K-8,401-750</v>
      </c>
      <c r="E670" s="4">
        <v>13940596</v>
      </c>
      <c r="F670" s="5">
        <v>758</v>
      </c>
      <c r="G670" s="4">
        <v>18400</v>
      </c>
      <c r="H670" s="4">
        <v>13343987</v>
      </c>
      <c r="I670" s="5">
        <v>746</v>
      </c>
      <c r="J670" s="4">
        <v>17885</v>
      </c>
    </row>
    <row r="671" spans="1:10" ht="80" x14ac:dyDescent="0.2">
      <c r="A671" s="6" t="s">
        <v>671</v>
      </c>
      <c r="B671" s="7" t="s">
        <v>694</v>
      </c>
      <c r="C671" s="8" t="s">
        <v>66</v>
      </c>
      <c r="D671" s="3" t="str">
        <f t="shared" si="10"/>
        <v>AtlanticNorthfield CityE. K-8|K-8,751+</v>
      </c>
      <c r="E671" s="9">
        <v>16439613</v>
      </c>
      <c r="F671" s="10">
        <v>932</v>
      </c>
      <c r="G671" s="9">
        <v>17643</v>
      </c>
      <c r="H671" s="9">
        <v>17432898</v>
      </c>
      <c r="I671" s="10">
        <v>909</v>
      </c>
      <c r="J671" s="9">
        <v>19186</v>
      </c>
    </row>
    <row r="672" spans="1:10" ht="80" x14ac:dyDescent="0.2">
      <c r="A672" s="1" t="s">
        <v>671</v>
      </c>
      <c r="B672" s="2" t="s">
        <v>695</v>
      </c>
      <c r="C672" s="3" t="s">
        <v>24</v>
      </c>
      <c r="D672" s="3" t="str">
        <f t="shared" si="10"/>
        <v>AtlanticPleasantville CityN. K-12|K-12,3500+</v>
      </c>
      <c r="E672" s="4">
        <v>97266425</v>
      </c>
      <c r="F672" s="11">
        <v>3913</v>
      </c>
      <c r="G672" s="4">
        <v>24858</v>
      </c>
      <c r="H672" s="4">
        <v>96345838</v>
      </c>
      <c r="I672" s="11">
        <v>3929</v>
      </c>
      <c r="J672" s="4">
        <v>24519</v>
      </c>
    </row>
    <row r="673" spans="1:10" ht="96" x14ac:dyDescent="0.2">
      <c r="A673" s="6" t="s">
        <v>671</v>
      </c>
      <c r="B673" s="7" t="s">
        <v>696</v>
      </c>
      <c r="C673" s="8" t="s">
        <v>4</v>
      </c>
      <c r="D673" s="3" t="str">
        <f t="shared" si="10"/>
        <v>AtlanticPort Republic CityI. K-12|K-8,0-400</v>
      </c>
      <c r="E673" s="9">
        <v>3133900</v>
      </c>
      <c r="F673" s="10">
        <v>171</v>
      </c>
      <c r="G673" s="9">
        <v>18291</v>
      </c>
      <c r="H673" s="9">
        <v>3131663</v>
      </c>
      <c r="I673" s="10">
        <v>162</v>
      </c>
      <c r="J673" s="9">
        <v>19281</v>
      </c>
    </row>
    <row r="674" spans="1:10" ht="96" x14ac:dyDescent="0.2">
      <c r="A674" s="1" t="s">
        <v>671</v>
      </c>
      <c r="B674" s="2" t="s">
        <v>697</v>
      </c>
      <c r="C674" s="3" t="s">
        <v>66</v>
      </c>
      <c r="D674" s="3" t="str">
        <f t="shared" si="10"/>
        <v>AtlanticSomers Point CityE. K-8|K-8,751+</v>
      </c>
      <c r="E674" s="4">
        <v>19512019</v>
      </c>
      <c r="F674" s="5">
        <v>963</v>
      </c>
      <c r="G674" s="4">
        <v>20254</v>
      </c>
      <c r="H674" s="4">
        <v>20652115</v>
      </c>
      <c r="I674" s="5">
        <v>936</v>
      </c>
      <c r="J674" s="4">
        <v>22057</v>
      </c>
    </row>
    <row r="675" spans="1:10" ht="96" x14ac:dyDescent="0.2">
      <c r="A675" s="6" t="s">
        <v>671</v>
      </c>
      <c r="B675" s="7" t="s">
        <v>698</v>
      </c>
      <c r="C675" s="8" t="s">
        <v>2</v>
      </c>
      <c r="D675" s="3" t="str">
        <f t="shared" si="10"/>
        <v>AtlanticVentnor CityJ. K-12|K-8,401-750</v>
      </c>
      <c r="E675" s="9">
        <v>24494361</v>
      </c>
      <c r="F675" s="10">
        <v>944</v>
      </c>
      <c r="G675" s="9">
        <v>25945</v>
      </c>
      <c r="H675" s="9">
        <v>25601132</v>
      </c>
      <c r="I675" s="10">
        <v>937</v>
      </c>
      <c r="J675" s="9">
        <v>27324</v>
      </c>
    </row>
    <row r="676" spans="1:10" ht="80" x14ac:dyDescent="0.2">
      <c r="A676" s="1" t="s">
        <v>671</v>
      </c>
      <c r="B676" s="2" t="s">
        <v>699</v>
      </c>
      <c r="C676" s="3" t="s">
        <v>4</v>
      </c>
      <c r="D676" s="3" t="str">
        <f t="shared" si="10"/>
        <v>AtlanticWeymouth TwpI. K-12|K-8,0-400</v>
      </c>
      <c r="E676" s="4">
        <v>5050353</v>
      </c>
      <c r="F676" s="5">
        <v>202</v>
      </c>
      <c r="G676" s="4">
        <v>24964</v>
      </c>
      <c r="H676" s="4">
        <v>5435996</v>
      </c>
      <c r="I676" s="5">
        <v>201</v>
      </c>
      <c r="J676" s="4">
        <v>27112</v>
      </c>
    </row>
    <row r="677" spans="1:10" ht="112" x14ac:dyDescent="0.2">
      <c r="A677" s="13" t="s">
        <v>700</v>
      </c>
      <c r="B677" s="13" t="s">
        <v>701</v>
      </c>
      <c r="C677" s="14" t="s">
        <v>702</v>
      </c>
      <c r="D677" s="3" t="str">
        <f t="shared" si="10"/>
        <v>A. StatewideState Average - All Operating TypesN.A.</v>
      </c>
      <c r="E677" s="15" t="s">
        <v>702</v>
      </c>
      <c r="F677" s="15" t="s">
        <v>702</v>
      </c>
      <c r="G677" s="16">
        <v>20852</v>
      </c>
      <c r="H677" s="15" t="s">
        <v>702</v>
      </c>
      <c r="I677" s="15" t="s">
        <v>702</v>
      </c>
      <c r="J677" s="16">
        <v>21866</v>
      </c>
    </row>
    <row r="678" spans="1:10" ht="112" x14ac:dyDescent="0.2">
      <c r="A678" s="13" t="s">
        <v>700</v>
      </c>
      <c r="B678" s="13" t="s">
        <v>703</v>
      </c>
      <c r="C678" s="14" t="s">
        <v>702</v>
      </c>
      <c r="D678" s="3" t="str">
        <f t="shared" si="10"/>
        <v>A. StatewideState Median - All Operating TypesN.A.</v>
      </c>
      <c r="E678" s="15" t="s">
        <v>702</v>
      </c>
      <c r="F678" s="15" t="s">
        <v>702</v>
      </c>
      <c r="G678" s="16">
        <v>20465</v>
      </c>
      <c r="H678" s="15" t="s">
        <v>702</v>
      </c>
      <c r="I678" s="15" t="s">
        <v>702</v>
      </c>
      <c r="J678" s="16">
        <v>21455</v>
      </c>
    </row>
  </sheetData>
  <hyperlinks>
    <hyperlink ref="C2" r:id="rId1" display="https://www.nj.gov/cgi-bin/education/csg/19/csg1a.pl?string=JK-12K-8401-750&amp;maxhits=1000" xr:uid="{C34014F9-B355-4ECA-96D1-B5DDB8FFF97D}"/>
    <hyperlink ref="C3" r:id="rId2" display="https://www.nj.gov/cgi-bin/education/csg/19/csg1a.pl?string=IK-12K-80-400&amp;maxhits=1000" xr:uid="{C4FFD17A-5E53-445F-95D7-AE34F1EB404D}"/>
    <hyperlink ref="C4" r:id="rId3" display="https://www.nj.gov/cgi-bin/education/csg/19/csg1a.pl?string=LK-12K-120-1800&amp;maxhits=1000" xr:uid="{0C204BCC-B916-49A8-94F6-A205BDC2A5EB}"/>
    <hyperlink ref="C5" r:id="rId4" display="https://www.nj.gov/cgi-bin/education/csg/19/csg1a.pl?string=AK-6K-6&amp;maxhits=1000" xr:uid="{67451C4B-81BF-4B0E-8BDB-E83967BD733E}"/>
    <hyperlink ref="C6" r:id="rId5" display="https://www.nj.gov/cgi-bin/education/csg/19/csg1a.pl?string=AK-6K-6&amp;maxhits=1000" xr:uid="{FF7C473C-0E38-48D2-9E79-8F38E8CCE7A2}"/>
    <hyperlink ref="C7" r:id="rId6" display="https://www.nj.gov/cgi-bin/education/csg/19/csg1a.pl?string=AK-6K-6&amp;maxhits=1000" xr:uid="{4896158D-B908-441A-AC70-069507122252}"/>
    <hyperlink ref="C8" r:id="rId7" display="https://www.nj.gov/cgi-bin/education/csg/19/csg1a.pl?string=JK-12K-8401-750&amp;maxhits=1000" xr:uid="{A373A8EA-43F4-4012-AD9E-BCF8BFBB6912}"/>
    <hyperlink ref="C9" r:id="rId8" display="https://www.nj.gov/cgi-bin/education/csg/19/csg1a.pl?string=JK-12K-8401-750&amp;maxhits=1000" xr:uid="{61789033-172E-4A28-A802-9ADAD189A2BA}"/>
    <hyperlink ref="C10" r:id="rId9" display="https://www.nj.gov/cgi-bin/education/csg/19/csg1a.pl?string=MK-12K-121800-3500&amp;maxhits=1000" xr:uid="{C87CCE6D-9617-448F-80CC-15F4858A4EED}"/>
    <hyperlink ref="C11" r:id="rId10" display="https://www.nj.gov/cgi-bin/education/csg/19/csg1a.pl?string=IK-12K-80-400&amp;maxhits=1000" xr:uid="{F63C5646-7009-47C8-A376-50D8BA4A39CB}"/>
    <hyperlink ref="C12" r:id="rId11" display="https://www.nj.gov/cgi-bin/education/csg/19/csg1a.pl?string=IK-12K-80-400&amp;maxhits=1000" xr:uid="{3E872C14-BE45-432F-8DB6-1BEF9A193B5C}"/>
    <hyperlink ref="C13" r:id="rId12" display="https://www.nj.gov/cgi-bin/education/csg/19/csg1a.pl?string=AK-6K-6&amp;maxhits=1000" xr:uid="{F95986A9-E132-4A12-8027-06AA73F0272C}"/>
    <hyperlink ref="C14" r:id="rId13" display="https://www.nj.gov/cgi-bin/education/csg/19/csg1a.pl?string=JK-12K-8401-750&amp;maxhits=1000" xr:uid="{8480BC8B-BE84-4CDE-9C9D-41A7883A011C}"/>
    <hyperlink ref="C15" r:id="rId14" display="https://www.nj.gov/cgi-bin/education/csg/19/csg1a.pl?string=AK-6K-6&amp;maxhits=1000" xr:uid="{6A19794C-7DE3-451E-9ED1-5E5DC4A9BC18}"/>
    <hyperlink ref="C16" r:id="rId15" display="https://www.nj.gov/cgi-bin/education/csg/19/csg1a.pl?string=FG7-127-129-12&amp;maxhits=1000" xr:uid="{80720111-377B-48FE-9FB1-8EF82FF4265B}"/>
    <hyperlink ref="C17" r:id="rId16" display="https://www.nj.gov/cgi-bin/education/csg/19/csg1a.pl?string=IK-12K-80-400&amp;maxhits=1000" xr:uid="{1F3DB85D-F719-4670-A951-DA9E1CE17F95}"/>
    <hyperlink ref="C18" r:id="rId17" display="https://www.nj.gov/cgi-bin/education/csg/19/csg1a.pl?string=NK-12K-123500plus&amp;maxhits=1000" xr:uid="{C6E4A7CF-596D-4754-8F58-09EE4FF636AC}"/>
    <hyperlink ref="C19" r:id="rId18" display="https://www.nj.gov/cgi-bin/education/csg/19/csg1a.pl?string=IK-12K-80-400&amp;maxhits=1000" xr:uid="{044BAC82-C36A-47C8-83C5-74DEF377C307}"/>
    <hyperlink ref="C20" r:id="rId19" display="https://www.nj.gov/cgi-bin/education/csg/19/csg1a.pl?string=IK-12K-80-400&amp;maxhits=1000" xr:uid="{6E9EE9CB-F0E9-4F53-A28C-F6BC7D76829D}"/>
    <hyperlink ref="C21" r:id="rId20" display="https://www.nj.gov/cgi-bin/education/csg/19/csg1a.pl?string=PCSSD&amp;maxhits=1000" xr:uid="{DF2E8345-1BB8-470A-B7AD-1F30503822BC}"/>
    <hyperlink ref="C22" r:id="rId21" display="https://www.nj.gov/cgi-bin/education/csg/19/csg1a.pl?string=PCSSD&amp;maxhits=1000" xr:uid="{2316D350-8C3C-4938-BEF4-C465A4328789}"/>
    <hyperlink ref="C23" r:id="rId22" display="https://www.nj.gov/cgi-bin/education/csg/19/csg1a.pl?string=FG7-127-129-12&amp;maxhits=1000" xr:uid="{234C1ED0-4043-470C-B481-9AC5D5985C8E}"/>
    <hyperlink ref="C24" r:id="rId23" display="https://www.nj.gov/cgi-bin/education/csg/19/csg1a.pl?string=AK-6K-6&amp;maxhits=1000" xr:uid="{093138CC-19D5-46BD-9712-A18A2C8D13AC}"/>
    <hyperlink ref="C25" r:id="rId24" display="https://www.nj.gov/cgi-bin/education/csg/19/csg1a.pl?string=AK-6K-6&amp;maxhits=1000" xr:uid="{07913D8F-B13A-4DE5-B100-863ADD1D976C}"/>
    <hyperlink ref="C26" r:id="rId25" display="https://www.nj.gov/cgi-bin/education/csg/19/csg1a.pl?string=IK-12K-80-400&amp;maxhits=1000" xr:uid="{DE1BC2B9-7D40-431D-A848-968544116A71}"/>
    <hyperlink ref="C27" r:id="rId26" display="https://www.nj.gov/cgi-bin/education/csg/19/csg1a.pl?string=MK-12K-121800-3500&amp;maxhits=1000" xr:uid="{FD27FB28-782F-4126-9022-01010B2EE326}"/>
    <hyperlink ref="C28" r:id="rId27" display="https://www.nj.gov/cgi-bin/education/csg/19/csg1a.pl?string=MK-12K-121800-3500&amp;maxhits=1000" xr:uid="{D59EC01C-790C-48E0-BF66-C1E251D6C733}"/>
    <hyperlink ref="C29" r:id="rId28" display="https://www.nj.gov/cgi-bin/education/csg/19/csg1a.pl?string=IK-12K-80-400&amp;maxhits=1000" xr:uid="{5C91524D-A46D-45A9-B02D-22D7F81604F3}"/>
    <hyperlink ref="C30" r:id="rId29" display="https://www.nj.gov/cgi-bin/education/csg/19/csg1a.pl?string=NK-12K-123500plus&amp;maxhits=1000" xr:uid="{0832BB11-240F-42E3-ABFA-F82E491C9165}"/>
    <hyperlink ref="C31" r:id="rId30" display="https://www.nj.gov/cgi-bin/education/csg/19/csg1a.pl?string=IK-12K-80-400&amp;maxhits=1000" xr:uid="{9AC62EAC-BD78-4BBA-B9DB-560EDA297713}"/>
    <hyperlink ref="C32" r:id="rId31" display="https://www.nj.gov/cgi-bin/education/csg/19/csg1a.pl?string=NK-12K-123500plus&amp;maxhits=1000" xr:uid="{942D971F-AB1D-40B6-B262-ADF742CD8176}"/>
    <hyperlink ref="C33" r:id="rId32" display="https://www.nj.gov/cgi-bin/education/csg/19/csg1a.pl?string=IK-12K-80-400&amp;maxhits=1000" xr:uid="{EBC26861-6673-4D97-9BA2-D7E3C2E6A88B}"/>
    <hyperlink ref="C34" r:id="rId33" display="https://www.nj.gov/cgi-bin/education/csg/19/csg1a.pl?string=MK-12K-121800-3500&amp;maxhits=1000" xr:uid="{F6B34969-125A-42FE-BDD2-8FB99F518F21}"/>
    <hyperlink ref="C35" r:id="rId34" display="https://www.nj.gov/cgi-bin/education/csg/19/csg1a.pl?string=LK-12K-120-1800&amp;maxhits=1000" xr:uid="{01358796-F917-40B9-9967-049ADAAB5808}"/>
    <hyperlink ref="C36" r:id="rId35" display="https://www.nj.gov/cgi-bin/education/csg/19/csg1a.pl?string=NK-12K-123500plus&amp;maxhits=1000" xr:uid="{3EECE5AB-7259-448B-B070-E476E4DEBFC0}"/>
    <hyperlink ref="C37" r:id="rId36" display="https://www.nj.gov/cgi-bin/education/csg/19/csg1a.pl?string=JK-12K-8401-750&amp;maxhits=1000" xr:uid="{DF463769-BB63-49DF-AC05-53ABAADFB8A8}"/>
    <hyperlink ref="C38" r:id="rId37" display="https://www.nj.gov/cgi-bin/education/csg/19/csg1a.pl?string=MK-12K-121800-3500&amp;maxhits=1000" xr:uid="{C69613BC-9C41-470A-A37C-2ED9871CACDC}"/>
    <hyperlink ref="C39" r:id="rId38" display="https://www.nj.gov/cgi-bin/education/csg/19/csg1a.pl?string=NK-12K-123500plus&amp;maxhits=1000" xr:uid="{C5039FBC-518A-443C-8368-B23E8D3E47A9}"/>
    <hyperlink ref="C40" r:id="rId39" display="https://www.nj.gov/cgi-bin/education/csg/19/csg1a.pl?string=IK-12K-80-400&amp;maxhits=1000" xr:uid="{25D0C490-FBB8-401B-B623-3556A46AC044}"/>
    <hyperlink ref="C41" r:id="rId40" display="https://www.nj.gov/cgi-bin/education/csg/19/csg1a.pl?string=NK-12K-123500plus&amp;maxhits=1000" xr:uid="{D7761FC6-2D08-4F18-9261-4BD427B265B5}"/>
    <hyperlink ref="C42" r:id="rId41" display="https://www.nj.gov/cgi-bin/education/csg/19/csg1a.pl?string=MK-12K-121800-3500&amp;maxhits=1000" xr:uid="{13E81A06-F166-4A15-97D9-A59D20F547D6}"/>
    <hyperlink ref="C43" r:id="rId42" display="https://www.nj.gov/cgi-bin/education/csg/19/csg1a.pl?string=MK-12K-121800-3500&amp;maxhits=1000" xr:uid="{EECFC953-E589-4B10-9918-28ECFEE64D06}"/>
    <hyperlink ref="C44" r:id="rId43" display="https://www.nj.gov/cgi-bin/education/csg/19/csg1a.pl?string=NK-12K-123500plus&amp;maxhits=1000" xr:uid="{8C0B3D68-2D56-44CB-8044-27E099D3AEAA}"/>
    <hyperlink ref="C45" r:id="rId44" display="https://www.nj.gov/cgi-bin/education/csg/19/csg1a.pl?string=MK-12K-121800-3500&amp;maxhits=1000" xr:uid="{86B919B0-0F3D-43C2-8AE4-9304A8060D80}"/>
    <hyperlink ref="C46" r:id="rId45" display="https://www.nj.gov/cgi-bin/education/csg/19/csg1a.pl?string=NK-12K-123500plus&amp;maxhits=1000" xr:uid="{916FD72D-AECB-4CED-8122-9470D426CFD6}"/>
    <hyperlink ref="C47" r:id="rId46" display="https://www.nj.gov/cgi-bin/education/csg/19/csg1a.pl?string=IK-12K-80-400&amp;maxhits=1000" xr:uid="{FDB961B3-65CB-41B3-8C99-4F3E606C1C39}"/>
    <hyperlink ref="C48" r:id="rId47" display="https://www.nj.gov/cgi-bin/education/csg/19/csg1a.pl?string=IK-12K-80-400&amp;maxhits=1000" xr:uid="{855A7542-FBE9-4968-B940-28430F66599B}"/>
    <hyperlink ref="C49" r:id="rId48" display="https://www.nj.gov/cgi-bin/education/csg/19/csg1a.pl?string=NK-12K-123500plus&amp;maxhits=1000" xr:uid="{1C445309-B606-4DFE-A1A9-B2FC8618E750}"/>
    <hyperlink ref="C50" r:id="rId49" display="https://www.nj.gov/cgi-bin/education/csg/19/csg1a.pl?string=NK-12K-123500plus&amp;maxhits=1000" xr:uid="{C57F61C7-48C3-436D-A2E9-AA63FBF15E52}"/>
    <hyperlink ref="C51" r:id="rId50" display="https://www.nj.gov/cgi-bin/education/csg/19/csg1a.pl?string=NK-12K-123500plus&amp;maxhits=1000" xr:uid="{D9E52056-C386-4035-8350-9AFAC9286E76}"/>
    <hyperlink ref="C52" r:id="rId51" display="https://www.nj.gov/cgi-bin/education/csg/19/csg1a.pl?string=IK-12K-80-400&amp;maxhits=1000" xr:uid="{A153CD99-E2BD-4144-8E3C-B5AAF632424F}"/>
    <hyperlink ref="C53" r:id="rId52" display="https://www.nj.gov/cgi-bin/education/csg/19/csg1a.pl?string=JK-12K-8401-750&amp;maxhits=1000" xr:uid="{568F111B-FED6-4146-A548-E31ED343DF3C}"/>
    <hyperlink ref="C54" r:id="rId53" display="https://www.nj.gov/cgi-bin/education/csg/19/csg1a.pl?string=EK-8K-8751plus&amp;maxhits=1000" xr:uid="{6ADEC410-51C6-4B2F-B504-0B503DBC097E}"/>
    <hyperlink ref="C55" r:id="rId54" display="https://www.nj.gov/cgi-bin/education/csg/19/csg1a.pl?string=DK-8K-8401-750&amp;maxhits=1000" xr:uid="{D2638967-79FD-467D-B414-972CCE6699F0}"/>
    <hyperlink ref="C56" r:id="rId55" display="https://www.nj.gov/cgi-bin/education/csg/19/csg1a.pl?string=DK-8K-8401-750&amp;maxhits=1000" xr:uid="{1ACB4175-1854-4926-A264-7E1BE73A22A4}"/>
    <hyperlink ref="C57" r:id="rId56" display="https://www.nj.gov/cgi-bin/education/csg/19/csg1a.pl?string=AK-6K-6&amp;maxhits=1000" xr:uid="{8906A5B2-BAAD-433A-8FD4-59C6377500E5}"/>
    <hyperlink ref="C58" r:id="rId57" display="https://www.nj.gov/cgi-bin/education/csg/19/csg1a.pl?string=JK-12K-8401-750&amp;maxhits=1000" xr:uid="{80CAF4D3-26D0-4744-8E40-2B4C188FA04E}"/>
    <hyperlink ref="C59" r:id="rId58" display="https://www.nj.gov/cgi-bin/education/csg/19/csg1a.pl?string=CK-8K-80-400&amp;maxhits=1000" xr:uid="{3DD2B9F9-B403-457D-B6B9-8A2B1E97BB38}"/>
    <hyperlink ref="C60" r:id="rId59" display="https://www.nj.gov/cgi-bin/education/csg/19/csg1a.pl?string=AK-6K-6&amp;maxhits=1000" xr:uid="{A5B754F1-E68F-463E-9B16-40FE06B3575C}"/>
    <hyperlink ref="C61" r:id="rId60" display="https://www.nj.gov/cgi-bin/education/csg/19/csg1a.pl?string=DK-8K-8401-750&amp;maxhits=1000" xr:uid="{596DBD0F-C0C4-4AD5-9782-6FC7DF5CC34B}"/>
    <hyperlink ref="C62" r:id="rId61" display="https://www.nj.gov/cgi-bin/education/csg/19/csg1a.pl?string=GG9-127-129-12&amp;maxhits=1000" xr:uid="{B0A6FF40-B082-4010-B56A-275FBA8AB1AD}"/>
    <hyperlink ref="C63" r:id="rId62" display="https://www.nj.gov/cgi-bin/education/csg/19/csg1a.pl?string=LK-12K-120-1800&amp;maxhits=1000" xr:uid="{2291DD0B-4B1B-4E8F-8A16-624E181A0DB2}"/>
    <hyperlink ref="C64" r:id="rId63" display="https://www.nj.gov/cgi-bin/education/csg/19/csg1a.pl?string=FG7-127-129-12&amp;maxhits=1000" xr:uid="{E86D168C-6662-467C-95D0-E2DBEF5B6D13}"/>
    <hyperlink ref="C65" r:id="rId64" display="https://www.nj.gov/cgi-bin/education/csg/19/csg1a.pl?string=CK-8K-80-400&amp;maxhits=1000" xr:uid="{6420973E-00C0-421D-8DAF-F8712BFC1383}"/>
    <hyperlink ref="C66" r:id="rId65" display="https://www.nj.gov/cgi-bin/education/csg/19/csg1a.pl?string=GG9-127-129-12&amp;maxhits=1000" xr:uid="{ACCF7107-2F76-40FA-A651-B9A83497EB40}"/>
    <hyperlink ref="C67" r:id="rId66" display="https://www.nj.gov/cgi-bin/education/csg/19/csg1a.pl?string=IK-12K-80-400&amp;maxhits=1000" xr:uid="{5D3B09BB-66D3-4036-87AE-599B8D732BBE}"/>
    <hyperlink ref="C68" r:id="rId67" display="https://www.nj.gov/cgi-bin/education/csg/19/csg1a.pl?string=LK-12K-120-1800&amp;maxhits=1000" xr:uid="{6EC14608-DA5A-40FF-B029-28B6CEE18C57}"/>
    <hyperlink ref="C69" r:id="rId68" display="https://www.nj.gov/cgi-bin/education/csg/19/csg1a.pl?string=CK-8K-80-400&amp;maxhits=1000" xr:uid="{FC0AFB6D-AB27-4C8C-90CA-074F24E705DB}"/>
    <hyperlink ref="C70" r:id="rId69" display="https://www.nj.gov/cgi-bin/education/csg/19/csg1a.pl?string=AK-6K-6&amp;maxhits=1000" xr:uid="{13EB0FB4-D9D6-4118-BA73-ABA9D5B0B7AE}"/>
    <hyperlink ref="C71" r:id="rId70" display="https://www.nj.gov/cgi-bin/education/csg/19/csg1a.pl?string=MK-12K-121800-3500&amp;maxhits=1000" xr:uid="{F9EE2564-4FFB-446A-B5D3-F0331B9DDAEB}"/>
    <hyperlink ref="C72" r:id="rId71" display="https://www.nj.gov/cgi-bin/education/csg/19/csg1a.pl?string=CK-8K-80-400&amp;maxhits=1000" xr:uid="{DB0960F4-8597-4B6E-836A-9F1D3CD5959F}"/>
    <hyperlink ref="C73" r:id="rId72" display="https://www.nj.gov/cgi-bin/education/csg/19/csg1a.pl?string=AK-6K-6&amp;maxhits=1000" xr:uid="{88031909-225F-4C96-8DE4-9FD2B1431EF6}"/>
    <hyperlink ref="C74" r:id="rId73" display="https://www.nj.gov/cgi-bin/education/csg/19/csg1a.pl?string=GG9-127-129-12&amp;maxhits=1000" xr:uid="{760868D6-0386-4E62-9F0A-4A954233B9C6}"/>
    <hyperlink ref="C75" r:id="rId74" display="https://www.nj.gov/cgi-bin/education/csg/19/csg1a.pl?string=EK-8K-8751plus&amp;maxhits=1000" xr:uid="{F5345D27-AA62-4B53-9EAA-7C35B49D0D47}"/>
    <hyperlink ref="C76" r:id="rId75" display="https://www.nj.gov/cgi-bin/education/csg/19/csg1a.pl?string=EK-8K-8751plus&amp;maxhits=1000" xr:uid="{DFE27895-63B5-4297-BD5D-56F3D5AE286A}"/>
    <hyperlink ref="C77" r:id="rId76" display="https://www.nj.gov/cgi-bin/education/csg/19/csg1a.pl?string=MK-12K-121800-3500&amp;maxhits=1000" xr:uid="{562B2808-AA66-4D0F-84B1-2EC74540ECBA}"/>
    <hyperlink ref="C78" r:id="rId77" display="https://www.nj.gov/cgi-bin/education/csg/19/csg1a.pl?string=GG9-127-129-12&amp;maxhits=1000" xr:uid="{BA6BE285-28A4-4B3A-97EF-81B49ACA0621}"/>
    <hyperlink ref="C79" r:id="rId78" display="https://www.nj.gov/cgi-bin/education/csg/19/csg1a.pl?string=JK-12K-8401-750&amp;maxhits=1000" xr:uid="{9BD02146-EC22-4E56-845A-6400D89D22DD}"/>
    <hyperlink ref="C80" r:id="rId79" display="https://www.nj.gov/cgi-bin/education/csg/19/csg1a.pl?string=NK-12K-123500plus&amp;maxhits=1000" xr:uid="{35C24D89-9113-4475-93FD-919CF6370FCD}"/>
    <hyperlink ref="C81" r:id="rId80" display="https://www.nj.gov/cgi-bin/education/csg/19/csg1a.pl?string=MK-12K-121800-3500&amp;maxhits=1000" xr:uid="{7FEE6161-2919-4564-9666-78CCFF06515A}"/>
    <hyperlink ref="C82" r:id="rId81" display="https://www.nj.gov/cgi-bin/education/csg/19/csg1a.pl?string=KK-12K-8751plus&amp;maxhits=1000" xr:uid="{1C6FA244-6464-4B8F-9E21-6DC445D2A7B2}"/>
    <hyperlink ref="C83" r:id="rId82" display="https://www.nj.gov/cgi-bin/education/csg/19/csg1a.pl?string=NK-12K-123500plus&amp;maxhits=1000" xr:uid="{A172AEF2-6C9A-4ECE-88EF-A660820E4DAA}"/>
    <hyperlink ref="C84" r:id="rId83" display="https://www.nj.gov/cgi-bin/education/csg/19/csg1a.pl?string=GG9-127-129-12&amp;maxhits=1000" xr:uid="{BE7231C1-4A38-4FE2-AFD8-2E52A51A6E42}"/>
    <hyperlink ref="C85" r:id="rId84" display="https://www.nj.gov/cgi-bin/education/csg/19/csg1a.pl?string=NK-12K-123500plus&amp;maxhits=1000" xr:uid="{AEDADB23-3AC7-47B2-80C6-4FBF77C211A1}"/>
    <hyperlink ref="C86" r:id="rId85" display="https://www.nj.gov/cgi-bin/education/csg/19/csg1a.pl?string=KK-12K-8751plus&amp;maxhits=1000" xr:uid="{3D3221F0-9740-44E4-B8CA-2E54A1FFC970}"/>
    <hyperlink ref="C87" r:id="rId86" display="https://www.nj.gov/cgi-bin/education/csg/19/csg1a.pl?string=NK-12K-123500plus&amp;maxhits=1000" xr:uid="{6398E69E-89AB-4A8F-A1C8-EBE8D668BAB0}"/>
    <hyperlink ref="C88" r:id="rId87" display="https://www.nj.gov/cgi-bin/education/csg/19/csg1a.pl?string=LK-12K-120-1800&amp;maxhits=1000" xr:uid="{C323E623-E0F1-4A56-A9AE-344EA796288B}"/>
    <hyperlink ref="C89" r:id="rId88" display="https://www.nj.gov/cgi-bin/education/csg/19/csg1a.pl?string=NK-12K-123500plus&amp;maxhits=1000" xr:uid="{8A78DA3D-420F-432A-9E4A-8F3B94A75482}"/>
    <hyperlink ref="C90" r:id="rId89" display="https://www.nj.gov/cgi-bin/education/csg/19/csg1a.pl?string=MK-12K-121800-3500&amp;maxhits=1000" xr:uid="{0F68BB11-F7CE-4D34-B702-5B793CCB2A91}"/>
    <hyperlink ref="C91" r:id="rId90" display="https://www.nj.gov/cgi-bin/education/csg/19/csg1a.pl?string=MK-12K-121800-3500&amp;maxhits=1000" xr:uid="{EAD06D57-64B6-439A-96CF-4A0A56C07E49}"/>
    <hyperlink ref="C92" r:id="rId91" display="https://www.nj.gov/cgi-bin/education/csg/19/csg1a.pl?string=MK-12K-121800-3500&amp;maxhits=1000" xr:uid="{4ED227D0-F389-4805-B0EC-921FDB2295F9}"/>
    <hyperlink ref="C93" r:id="rId92" display="https://www.nj.gov/cgi-bin/education/csg/19/csg1a.pl?string=MK-12K-121800-3500&amp;maxhits=1000" xr:uid="{715DAE57-D953-4BCE-808C-5604E97BF1F8}"/>
    <hyperlink ref="C94" r:id="rId93" display="https://www.nj.gov/cgi-bin/education/csg/19/csg1a.pl?string=JK-12K-8401-750&amp;maxhits=1000" xr:uid="{7538E17A-F69E-4868-8706-19C52AE8D46F}"/>
    <hyperlink ref="C95" r:id="rId94" display="https://www.nj.gov/cgi-bin/education/csg/19/csg1a.pl?string=GG9-127-129-12&amp;maxhits=1000" xr:uid="{B18315E6-641F-4266-A2FA-5D61359D870D}"/>
    <hyperlink ref="C96" r:id="rId95" display="https://www.nj.gov/cgi-bin/education/csg/19/csg1a.pl?string=EK-8K-8751plus&amp;maxhits=1000" xr:uid="{DAE6D45A-A7D5-4E04-91A4-FFC90999000B}"/>
    <hyperlink ref="C97" r:id="rId96" display="https://www.nj.gov/cgi-bin/education/csg/19/csg1a.pl?string=DK-8K-8401-750&amp;maxhits=1000" xr:uid="{6CB4078C-A4EF-4150-BE59-26D759126FDC}"/>
    <hyperlink ref="C98" r:id="rId97" display="https://www.nj.gov/cgi-bin/education/csg/19/csg1a.pl?string=GG9-127-129-12&amp;maxhits=1000" xr:uid="{6DE9E457-775F-4758-A5FB-AB0069E22135}"/>
    <hyperlink ref="C99" r:id="rId98" display="https://www.nj.gov/cgi-bin/education/csg/19/csg1a.pl?string=IK-12K-80-400&amp;maxhits=1000" xr:uid="{B6CABF4A-7803-4CB9-B354-5391BDB618CE}"/>
    <hyperlink ref="C100" r:id="rId99" display="https://www.nj.gov/cgi-bin/education/csg/19/csg1a.pl?string=IK-12K-80-400&amp;maxhits=1000" xr:uid="{4FE89737-FAFF-43B4-BF74-BAD0D630A0C5}"/>
    <hyperlink ref="C101" r:id="rId100" display="https://www.nj.gov/cgi-bin/education/csg/19/csg1a.pl?string=IK-12K-80-400&amp;maxhits=1000" xr:uid="{8F34D467-04D5-4AC6-8D56-F983CC65011F}"/>
    <hyperlink ref="C102" r:id="rId101" display="https://www.nj.gov/cgi-bin/education/csg/19/csg1a.pl?string=IK-12K-80-400&amp;maxhits=1000" xr:uid="{ED7D73E8-130E-42BF-98DC-55EBA1ED45C7}"/>
    <hyperlink ref="C103" r:id="rId102" display="https://www.nj.gov/cgi-bin/education/csg/19/csg1a.pl?string=IK-12K-80-400&amp;maxhits=1000" xr:uid="{0C79D415-B06E-4B66-B125-00C56BB02741}"/>
    <hyperlink ref="C104" r:id="rId103" display="https://www.nj.gov/cgi-bin/education/csg/19/csg1a.pl?string=MK-12K-121800-3500&amp;maxhits=1000" xr:uid="{3F7E64BA-6745-4F6B-A967-2105B746D21E}"/>
    <hyperlink ref="C105" r:id="rId104" display="https://www.nj.gov/cgi-bin/education/csg/19/csg1a.pl?string=LK-12K-120-1800&amp;maxhits=1000" xr:uid="{E1F474B1-ACF3-424B-8296-892A280AA36F}"/>
    <hyperlink ref="C106" r:id="rId105" display="https://www.nj.gov/cgi-bin/education/csg/19/csg1a.pl?string=LK-12K-120-1800&amp;maxhits=1000" xr:uid="{7F0442BF-3854-4040-93D2-9D2C03973E0F}"/>
    <hyperlink ref="C107" r:id="rId106" display="https://www.nj.gov/cgi-bin/education/csg/19/csg1a.pl?string=IK-12K-80-400&amp;maxhits=1000" xr:uid="{95D31EDA-1E9F-4383-B51F-48ABCF78FD04}"/>
    <hyperlink ref="C108" r:id="rId107" display="https://www.nj.gov/cgi-bin/education/csg/19/csg1a.pl?string=LK-12K-120-1800&amp;maxhits=1000" xr:uid="{1976BE1B-51D3-4EA0-82C9-0DD2394CFA3D}"/>
    <hyperlink ref="C109" r:id="rId108" display="https://www.nj.gov/cgi-bin/education/csg/19/csg1a.pl?string=PCSSD&amp;maxhits=1000" xr:uid="{A28BDD45-7268-4DB1-A983-7606CBF7FFD8}"/>
    <hyperlink ref="C110" r:id="rId109" display="https://www.nj.gov/cgi-bin/education/csg/19/csg1a.pl?string=PCSSD&amp;maxhits=1000" xr:uid="{1821C9A2-BDB4-4F25-9B85-AF766150E097}"/>
    <hyperlink ref="C111" r:id="rId110" display="https://www.nj.gov/cgi-bin/education/csg/19/csg1a.pl?string=IK-12K-80-400&amp;maxhits=1000" xr:uid="{F27D7AC8-1A6A-46DF-8C88-D0DB9758551E}"/>
    <hyperlink ref="C112" r:id="rId111" display="https://www.nj.gov/cgi-bin/education/csg/19/csg1a.pl?string=LK-12K-120-1800&amp;maxhits=1000" xr:uid="{637A1D60-33F1-41EA-BD25-71ABECB939CC}"/>
    <hyperlink ref="C113" r:id="rId112" display="https://www.nj.gov/cgi-bin/education/csg/19/csg1a.pl?string=JK-12K-8401-750&amp;maxhits=1000" xr:uid="{ACD46CCD-FCD5-41F7-99F6-8156D8EFF04D}"/>
    <hyperlink ref="C114" r:id="rId113" display="https://www.nj.gov/cgi-bin/education/csg/19/csg1a.pl?string=EK-8K-8751plus&amp;maxhits=1000" xr:uid="{28778DF3-D53A-4111-BEC7-B66E1A733D4E}"/>
    <hyperlink ref="C115" r:id="rId114" display="https://www.nj.gov/cgi-bin/education/csg/19/csg1a.pl?string=NK-12K-123500plus&amp;maxhits=1000" xr:uid="{C8FDA49D-C42A-4D23-B0DE-6E753E0292DB}"/>
    <hyperlink ref="C116" r:id="rId115" display="https://www.nj.gov/cgi-bin/education/csg/19/csg1a.pl?string=EK-8K-8751plus&amp;maxhits=1000" xr:uid="{0473718C-7304-41FC-A9E8-66914E811D9C}"/>
    <hyperlink ref="C117" r:id="rId116" display="https://www.nj.gov/cgi-bin/education/csg/19/csg1a.pl?string=EK-8K-8751plus&amp;maxhits=1000" xr:uid="{2549A3DD-EA8A-411B-89CF-6AE392C00B81}"/>
    <hyperlink ref="C118" r:id="rId117" display="https://www.nj.gov/cgi-bin/education/csg/19/csg1a.pl?string=EK-8K-8751plus&amp;maxhits=1000" xr:uid="{4C825B58-DC68-402D-B373-9B23E77DF61B}"/>
    <hyperlink ref="C119" r:id="rId118" display="https://www.nj.gov/cgi-bin/education/csg/19/csg1a.pl?string=MK-12K-121800-3500&amp;maxhits=1000" xr:uid="{89D7F3DC-24B1-4035-8E89-9B77784A3E14}"/>
    <hyperlink ref="C120" r:id="rId119" display="https://www.nj.gov/cgi-bin/education/csg/19/csg1a.pl?string=EK-8K-8751plus&amp;maxhits=1000" xr:uid="{DBE74E87-7EC3-4A75-A409-A11F736906BA}"/>
    <hyperlink ref="C121" r:id="rId120" display="https://www.nj.gov/cgi-bin/education/csg/19/csg1a.pl?string=GG9-127-129-12&amp;maxhits=1000" xr:uid="{D33F6683-1C27-4FD0-86B8-AFCFD2DEEEB0}"/>
    <hyperlink ref="C122" r:id="rId121" display="https://www.nj.gov/cgi-bin/education/csg/19/csg1a.pl?string=EK-8K-8751plus&amp;maxhits=1000" xr:uid="{05BB1F76-5AFB-4078-9B7C-97C100C98631}"/>
    <hyperlink ref="C123" r:id="rId122" display="https://www.nj.gov/cgi-bin/education/csg/19/csg1a.pl?string=DK-8K-8401-750&amp;maxhits=1000" xr:uid="{1C4EF477-42DB-4E1A-B773-D89351C9D8FE}"/>
    <hyperlink ref="C124" r:id="rId123" display="https://www.nj.gov/cgi-bin/education/csg/19/csg1a.pl?string=EK-8K-8751plus&amp;maxhits=1000" xr:uid="{FD6D0D26-FC96-49DF-A9AB-BB919B2B42DF}"/>
    <hyperlink ref="C125" r:id="rId124" display="https://www.nj.gov/cgi-bin/education/csg/19/csg1a.pl?string=NK-12K-123500plus&amp;maxhits=1000" xr:uid="{4A44CEE3-5FE2-4A0A-8AA4-FBC2401D1CCE}"/>
    <hyperlink ref="C126" r:id="rId125" display="https://www.nj.gov/cgi-bin/education/csg/19/csg1a.pl?string=GG9-127-129-12&amp;maxhits=1000" xr:uid="{A6C728A4-6FF1-43B8-8B61-212D0A412D08}"/>
    <hyperlink ref="C127" r:id="rId126" display="https://www.nj.gov/cgi-bin/education/csg/19/csg1a.pl?string=GG9-127-129-12&amp;maxhits=1000" xr:uid="{4A700E15-2A5F-47F4-95A5-C6A86CF496A3}"/>
    <hyperlink ref="C128" r:id="rId127" display="https://www.nj.gov/cgi-bin/education/csg/19/csg1a.pl?string=GG9-127-129-12&amp;maxhits=1000" xr:uid="{B4F93A37-F8C2-44AA-AB6F-92E079B9C1CD}"/>
    <hyperlink ref="C129" r:id="rId128" display="https://www.nj.gov/cgi-bin/education/csg/19/csg1a.pl?string=EK-8K-8751plus&amp;maxhits=1000" xr:uid="{A50B7730-D935-476E-BB9A-D045E042D07F}"/>
    <hyperlink ref="C130" r:id="rId129" display="https://www.nj.gov/cgi-bin/education/csg/19/csg1a.pl?string=NK-12K-123500plus&amp;maxhits=1000" xr:uid="{97637ACE-8F61-4C89-9E36-BCC9A48CDDA4}"/>
    <hyperlink ref="C131" r:id="rId130" display="https://www.nj.gov/cgi-bin/education/csg/19/csg1a.pl?string=EK-8K-8751plus&amp;maxhits=1000" xr:uid="{2755285F-E0E6-4C84-B64A-718AA5200ECA}"/>
    <hyperlink ref="C132" r:id="rId131" display="https://www.nj.gov/cgi-bin/education/csg/19/csg1a.pl?string=EK-8K-8751plus&amp;maxhits=1000" xr:uid="{89737EAF-68C8-477E-B8AF-6B8B4F761C1C}"/>
    <hyperlink ref="C133" r:id="rId132" display="https://www.nj.gov/cgi-bin/education/csg/19/csg1a.pl?string=LK-12K-120-1800&amp;maxhits=1000" xr:uid="{4AC7F355-F94E-4AD5-BCDB-D718ABEBD76C}"/>
    <hyperlink ref="C134" r:id="rId133" display="https://www.nj.gov/cgi-bin/education/csg/19/csg1a.pl?string=EK-8K-8751plus&amp;maxhits=1000" xr:uid="{DF4B7946-ADEA-494F-AA1C-714FAF303E85}"/>
    <hyperlink ref="C135" r:id="rId134" display="https://www.nj.gov/cgi-bin/education/csg/19/csg1a.pl?string=EK-8K-8751plus&amp;maxhits=1000" xr:uid="{9BFF2A90-3DD0-45B8-8051-6BA86B0C17B6}"/>
    <hyperlink ref="C136" r:id="rId135" display="https://www.nj.gov/cgi-bin/education/csg/19/csg1a.pl?string=EK-8K-8751plus&amp;maxhits=1000" xr:uid="{DF9C8629-E569-4859-8AB9-63E0C907B284}"/>
    <hyperlink ref="C137" r:id="rId136" display="https://www.nj.gov/cgi-bin/education/csg/19/csg1a.pl?string=EK-8K-8751plus&amp;maxhits=1000" xr:uid="{A1CEF890-8EA0-46D7-85A8-D8C25CB816BE}"/>
    <hyperlink ref="C138" r:id="rId137" display="https://www.nj.gov/cgi-bin/education/csg/19/csg1a.pl?string=NK-12K-123500plus&amp;maxhits=1000" xr:uid="{E74B4FBB-7D59-491D-A0FB-3565DDF52FAD}"/>
    <hyperlink ref="C139" r:id="rId138" display="https://www.nj.gov/cgi-bin/education/csg/19/csg1a.pl?string=MK-12K-121800-3500&amp;maxhits=1000" xr:uid="{D5D5BF72-A80A-4306-BF39-C27192A1E085}"/>
    <hyperlink ref="C140" r:id="rId139" display="https://www.nj.gov/cgi-bin/education/csg/19/csg1a.pl?string=EK-8K-8751plus&amp;maxhits=1000" xr:uid="{57D487AC-76B5-4415-9DB2-5E330A95478C}"/>
    <hyperlink ref="C141" r:id="rId140" display="https://www.nj.gov/cgi-bin/education/csg/19/csg1a.pl?string=MK-12K-121800-3500&amp;maxhits=1000" xr:uid="{A1A6BC45-B255-4429-B2F1-E20D66B6B747}"/>
    <hyperlink ref="C142" r:id="rId141" display="https://www.nj.gov/cgi-bin/education/csg/19/csg1a.pl?string=IK-12K-80-400&amp;maxhits=1000" xr:uid="{35A29163-B198-4B80-A549-CFC2FA304B90}"/>
    <hyperlink ref="C143" r:id="rId142" display="https://www.nj.gov/cgi-bin/education/csg/19/csg1a.pl?string=AK-6K-6&amp;maxhits=1000" xr:uid="{1EAC3387-74D3-4335-9D02-003C932D183E}"/>
    <hyperlink ref="C144" r:id="rId143" display="https://www.nj.gov/cgi-bin/education/csg/19/csg1a.pl?string=AK-6K-6&amp;maxhits=1000" xr:uid="{193F9EB3-1ED6-4903-94BB-BDD2A0DA74A3}"/>
    <hyperlink ref="C145" r:id="rId144" display="https://www.nj.gov/cgi-bin/education/csg/19/csg1a.pl?string=NK-12K-123500plus&amp;maxhits=1000" xr:uid="{FBEDA5EB-3E8D-4D4D-BDAC-A3B772B90F22}"/>
    <hyperlink ref="C146" r:id="rId145" display="https://www.nj.gov/cgi-bin/education/csg/19/csg1a.pl?string=FG7-127-129-12&amp;maxhits=1000" xr:uid="{6195BA21-ED58-4485-9BF5-C7930DAB9EBE}"/>
    <hyperlink ref="C147" r:id="rId146" display="https://www.nj.gov/cgi-bin/education/csg/19/csg1a.pl?string=AK-6K-6&amp;maxhits=1000" xr:uid="{5E5D995F-C0CE-4643-9035-6DE297C8BA15}"/>
    <hyperlink ref="C148" r:id="rId147" display="https://www.nj.gov/cgi-bin/education/csg/19/csg1a.pl?string=AK-6K-6&amp;maxhits=1000" xr:uid="{3FE33D15-20B6-4B02-A5BC-1122306ECFBB}"/>
    <hyperlink ref="C149" r:id="rId148" display="https://www.nj.gov/cgi-bin/education/csg/19/csg1a.pl?string=NK-12K-123500plus&amp;maxhits=1000" xr:uid="{6F96E44A-9F5C-42C0-BE6D-59AF72052EC2}"/>
    <hyperlink ref="C150" r:id="rId149" display="https://www.nj.gov/cgi-bin/education/csg/19/csg1a.pl?string=NK-12K-123500plus&amp;maxhits=1000" xr:uid="{528B29B0-EF64-4283-9081-767AB22A5F96}"/>
    <hyperlink ref="C151" r:id="rId150" display="https://www.nj.gov/cgi-bin/education/csg/19/csg1a.pl?string=IK-12K-80-400&amp;maxhits=1000" xr:uid="{F66F085A-7850-4786-B86A-5B0D76B3EFE5}"/>
    <hyperlink ref="C152" r:id="rId151" display="https://www.nj.gov/cgi-bin/education/csg/19/csg1a.pl?string=NK-12K-123500plus&amp;maxhits=1000" xr:uid="{D62E6929-EA62-4AB1-8B61-85AEB5053FFD}"/>
    <hyperlink ref="C153" r:id="rId152" display="https://www.nj.gov/cgi-bin/education/csg/19/csg1a.pl?string=IK-12K-80-400&amp;maxhits=1000" xr:uid="{00E5B2D1-3C2E-4AA9-98D6-CEBD46F6A76D}"/>
    <hyperlink ref="C154" r:id="rId153" display="https://www.nj.gov/cgi-bin/education/csg/19/csg1a.pl?string=AK-6K-6&amp;maxhits=1000" xr:uid="{E6F215EF-4C3B-4795-9B23-E8FE6E1C3D09}"/>
    <hyperlink ref="C155" r:id="rId154" display="https://www.nj.gov/cgi-bin/education/csg/19/csg1a.pl?string=AK-6K-6&amp;maxhits=1000" xr:uid="{032C7C12-74BD-4D23-8991-CA42898D0B75}"/>
    <hyperlink ref="C156" r:id="rId155" display="https://www.nj.gov/cgi-bin/education/csg/19/csg1a.pl?string=MK-12K-121800-3500&amp;maxhits=1000" xr:uid="{5114B779-EC62-42DC-875D-7B8FB8A4D109}"/>
    <hyperlink ref="C157" r:id="rId156" display="https://www.nj.gov/cgi-bin/education/csg/19/csg1a.pl?string=AK-6K-6&amp;maxhits=1000" xr:uid="{40199CA6-3386-4131-B7F8-61CE4DC1DDDD}"/>
    <hyperlink ref="C158" r:id="rId157" display="https://www.nj.gov/cgi-bin/education/csg/19/csg1a.pl?string=MK-12K-121800-3500&amp;maxhits=1000" xr:uid="{9A91A40F-F669-455E-9BFA-5A5FBD9F500B}"/>
    <hyperlink ref="C159" r:id="rId158" display="https://www.nj.gov/cgi-bin/education/csg/19/csg1a.pl?string=AK-6K-6&amp;maxhits=1000" xr:uid="{8EE5810B-6F77-4791-A2B4-7819D84A4B1F}"/>
    <hyperlink ref="C160" r:id="rId159" display="https://www.nj.gov/cgi-bin/education/csg/19/csg1a.pl?string=HK-12K-6&amp;maxhits=1000" xr:uid="{8C26251C-D377-455C-A2BC-A97F315DEDF6}"/>
    <hyperlink ref="C161" r:id="rId160" display="https://www.nj.gov/cgi-bin/education/csg/19/csg1a.pl?string=FG7-127-129-12&amp;maxhits=1000" xr:uid="{8AF18AFF-F356-4651-8A8D-C8C4894DCCB4}"/>
    <hyperlink ref="C162" r:id="rId161" display="https://www.nj.gov/cgi-bin/education/csg/19/csg1a.pl?string=LK-12K-120-1800&amp;maxhits=1000" xr:uid="{763C37C1-C3FE-44AF-9F37-1B83DE3CE668}"/>
    <hyperlink ref="C163" r:id="rId162" display="https://www.nj.gov/cgi-bin/education/csg/19/csg1a.pl?string=LK-12K-120-1800&amp;maxhits=1000" xr:uid="{421374F3-13CC-4FE8-89A4-47C3515F08CD}"/>
    <hyperlink ref="C164" r:id="rId163" display="https://www.nj.gov/cgi-bin/education/csg/19/csg1a.pl?string=MK-12K-121800-3500&amp;maxhits=1000" xr:uid="{A533765F-FB49-4A26-9A9D-6DC326097AF8}"/>
    <hyperlink ref="C165" r:id="rId164" display="https://www.nj.gov/cgi-bin/education/csg/19/csg1a.pl?string=AK-6K-6&amp;maxhits=1000" xr:uid="{BF4E3A0C-422B-456E-87B2-250741F52048}"/>
    <hyperlink ref="C166" r:id="rId165" display="https://www.nj.gov/cgi-bin/education/csg/19/csg1a.pl?string=AK-6K-6&amp;maxhits=1000" xr:uid="{B31304CE-F8AA-4877-B4FE-75A3561ECBDA}"/>
    <hyperlink ref="C167" r:id="rId166" display="https://www.nj.gov/cgi-bin/education/csg/19/csg1a.pl?string=FG7-127-129-12&amp;maxhits=1000" xr:uid="{E624F899-E2C0-48DC-957D-704275762DBD}"/>
    <hyperlink ref="C168" r:id="rId167" display="https://www.nj.gov/cgi-bin/education/csg/19/csg1a.pl?string=AK-6K-6&amp;maxhits=1000" xr:uid="{9C529360-87EB-41E7-A3ED-699E0CF9474B}"/>
    <hyperlink ref="C169" r:id="rId168" display="https://www.nj.gov/cgi-bin/education/csg/19/csg1a.pl?string=NK-12K-123500plus&amp;maxhits=1000" xr:uid="{F065C8E9-8EE8-4349-B035-AA71B4993A42}"/>
    <hyperlink ref="C170" r:id="rId169" display="https://www.nj.gov/cgi-bin/education/csg/19/csg1a.pl?string=AK-6K-6&amp;maxhits=1000" xr:uid="{E65A8262-2DAB-40EB-A41E-869B118FE3DE}"/>
    <hyperlink ref="C171" r:id="rId170" display="https://www.nj.gov/cgi-bin/education/csg/19/csg1a.pl?string=LK-12K-120-1800&amp;maxhits=1000" xr:uid="{8BB6A021-16E4-47EB-BC7F-183373FB18B0}"/>
    <hyperlink ref="C172" r:id="rId171" display="https://www.nj.gov/cgi-bin/education/csg/19/csg1a.pl?string=JK-12K-8401-750&amp;maxhits=1000" xr:uid="{D20917FD-B5CD-49CF-9947-806C7B159ECB}"/>
    <hyperlink ref="C173" r:id="rId172" display="https://www.nj.gov/cgi-bin/education/csg/19/csg1a.pl?string=LK-12K-120-1800&amp;maxhits=1000" xr:uid="{F4459A37-621A-40FE-A6B9-2A2E7790306E}"/>
    <hyperlink ref="C174" r:id="rId173" display="https://www.nj.gov/cgi-bin/education/csg/19/csg1a.pl?string=EK-8K-8751plus&amp;maxhits=1000" xr:uid="{8DDA4D68-F57E-4EED-85A7-D93D5FF44778}"/>
    <hyperlink ref="C175" r:id="rId174" display="https://www.nj.gov/cgi-bin/education/csg/19/csg1a.pl?string=EK-8K-8751plus&amp;maxhits=1000" xr:uid="{4A463FEB-D3F1-4760-829E-A6C85E2172AC}"/>
    <hyperlink ref="C176" r:id="rId175" display="https://www.nj.gov/cgi-bin/education/csg/19/csg1a.pl?string=MK-12K-121800-3500&amp;maxhits=1000" xr:uid="{6632E0D3-9134-47C7-85E9-6C3858A19B89}"/>
    <hyperlink ref="C177" r:id="rId176" display="https://www.nj.gov/cgi-bin/education/csg/19/csg1a.pl?string=EK-8K-8751plus&amp;maxhits=1000" xr:uid="{A1AE3015-B545-4F86-A650-535FD42EA309}"/>
    <hyperlink ref="C178" r:id="rId177" display="https://www.nj.gov/cgi-bin/education/csg/19/csg1a.pl?string=EK-8K-8751plus&amp;maxhits=1000" xr:uid="{96556FCA-8935-4397-A4C7-B4A9F7B03DDC}"/>
    <hyperlink ref="C179" r:id="rId178" display="https://www.nj.gov/cgi-bin/education/csg/19/csg1a.pl?string=GG9-127-129-12&amp;maxhits=1000" xr:uid="{7A16FF4A-1046-48DE-9821-1D1636464538}"/>
    <hyperlink ref="C180" r:id="rId179" display="https://www.nj.gov/cgi-bin/education/csg/19/csg1a.pl?string=EK-8K-8751plus&amp;maxhits=1000" xr:uid="{95C24EFC-D6E7-4E5F-9E91-818B7AA79C24}"/>
    <hyperlink ref="C181" r:id="rId180" display="https://www.nj.gov/cgi-bin/education/csg/19/csg1a.pl?string=IK-12K-80-400&amp;maxhits=1000" xr:uid="{9043689F-0210-4A01-A523-0C5B35D44349}"/>
    <hyperlink ref="C182" r:id="rId181" display="https://www.nj.gov/cgi-bin/education/csg/19/csg1a.pl?string=MK-12K-121800-3500&amp;maxhits=1000" xr:uid="{1D24EB19-4F7D-4B97-BA77-08DF2F64F179}"/>
    <hyperlink ref="C183" r:id="rId182" display="https://www.nj.gov/cgi-bin/education/csg/19/csg1a.pl?string=MK-12K-121800-3500&amp;maxhits=1000" xr:uid="{5420DD8D-066C-4273-87E3-40EDC3EFCDBD}"/>
    <hyperlink ref="C184" r:id="rId183" display="https://www.nj.gov/cgi-bin/education/csg/19/csg1a.pl?string=KK-12K-8751plus&amp;maxhits=1000" xr:uid="{67716DDC-9BB8-465A-B83E-0CC419FD9ED5}"/>
    <hyperlink ref="C185" r:id="rId184" display="https://www.nj.gov/cgi-bin/education/csg/19/csg1a.pl?string=EK-8K-8751plus&amp;maxhits=1000" xr:uid="{8EF805BC-F9EF-498D-B1EB-08D79885F318}"/>
    <hyperlink ref="C186" r:id="rId185" display="https://www.nj.gov/cgi-bin/education/csg/19/csg1a.pl?string=MK-12K-121800-3500&amp;maxhits=1000" xr:uid="{F9F00C11-B2E5-4869-AB27-A281E33B9C0C}"/>
    <hyperlink ref="C187" r:id="rId186" display="https://www.nj.gov/cgi-bin/education/csg/19/csg1a.pl?string=DK-8K-8401-750&amp;maxhits=1000" xr:uid="{00D1B431-851D-4ED1-9B12-5E463BBFED13}"/>
    <hyperlink ref="C188" r:id="rId187" display="https://www.nj.gov/cgi-bin/education/csg/19/csg1a.pl?string=DK-8K-8401-750&amp;maxhits=1000" xr:uid="{40D6504E-B6A2-4773-8CB9-208BEA2DACD0}"/>
    <hyperlink ref="C189" r:id="rId188" display="https://www.nj.gov/cgi-bin/education/csg/19/csg1a.pl?string=HK-12K-6&amp;maxhits=1000" xr:uid="{77563966-AB6E-441F-943D-1740F93496B1}"/>
    <hyperlink ref="C190" r:id="rId189" display="https://www.nj.gov/cgi-bin/education/csg/19/csg1a.pl?string=NK-12K-123500plus&amp;maxhits=1000" xr:uid="{C912F183-F716-4BB6-827F-512ADAC78844}"/>
    <hyperlink ref="C191" r:id="rId190" display="https://www.nj.gov/cgi-bin/education/csg/19/csg1a.pl?string=NK-12K-123500plus&amp;maxhits=1000" xr:uid="{92423C51-59B6-44C6-8204-9E4FA02B7A84}"/>
    <hyperlink ref="C192" r:id="rId191" display="https://www.nj.gov/cgi-bin/education/csg/19/csg1a.pl?string=GG9-127-129-12&amp;maxhits=1000" xr:uid="{F21D4CF6-FE77-43DE-9FE8-802D2AC8703B}"/>
    <hyperlink ref="C193" r:id="rId192" display="https://www.nj.gov/cgi-bin/education/csg/19/csg1a.pl?string=JK-12K-8401-750&amp;maxhits=1000" xr:uid="{5A730DD8-0F6E-4DDA-A48B-9C8FE8DFF32C}"/>
    <hyperlink ref="C194" r:id="rId193" display="https://www.nj.gov/cgi-bin/education/csg/19/csg1a.pl?string=NK-12K-123500plus&amp;maxhits=1000" xr:uid="{9C64B0C5-E486-4E42-873F-3BFB166F8B63}"/>
    <hyperlink ref="C195" r:id="rId194" display="https://www.nj.gov/cgi-bin/education/csg/19/csg1a.pl?string=IK-12K-80-400&amp;maxhits=1000" xr:uid="{A26C23A2-D69A-4654-A8E7-B170880416E9}"/>
    <hyperlink ref="C196" r:id="rId195" display="https://www.nj.gov/cgi-bin/education/csg/19/csg1a.pl?string=NK-12K-123500plus&amp;maxhits=1000" xr:uid="{5C5F94FA-3D2F-4C46-9AEE-18448B65B376}"/>
    <hyperlink ref="C197" r:id="rId196" display="https://www.nj.gov/cgi-bin/education/csg/19/csg1a.pl?string=LK-12K-120-1800&amp;maxhits=1000" xr:uid="{04592C84-E1F7-472B-AD09-9400EEA1BDB1}"/>
    <hyperlink ref="C198" r:id="rId197" display="https://www.nj.gov/cgi-bin/education/csg/19/csg1a.pl?string=CK-8K-80-400&amp;maxhits=1000" xr:uid="{9BFBD5E6-CB88-4259-9403-AE0E17DC0F16}"/>
    <hyperlink ref="C199" r:id="rId198" display="https://www.nj.gov/cgi-bin/education/csg/19/csg1a.pl?string=NK-12K-123500plus&amp;maxhits=1000" xr:uid="{1B9F1F4F-204A-4B3A-817B-6E0F332DBC58}"/>
    <hyperlink ref="C200" r:id="rId199" display="https://www.nj.gov/cgi-bin/education/csg/19/csg1a.pl?string=MK-12K-121800-3500&amp;maxhits=1000" xr:uid="{4A765CF3-70D8-439E-A7FA-838EB5BDFB0F}"/>
    <hyperlink ref="C201" r:id="rId200" display="https://www.nj.gov/cgi-bin/education/csg/19/csg1a.pl?string=NK-12K-123500plus&amp;maxhits=1000" xr:uid="{E289A551-205E-41B3-8C0A-57ECB6E00266}"/>
    <hyperlink ref="C202" r:id="rId201" display="https://www.nj.gov/cgi-bin/education/csg/19/csg1a.pl?string=IK-12K-80-400&amp;maxhits=1000" xr:uid="{F6046A71-481C-46B1-B404-A985568D3343}"/>
    <hyperlink ref="C203" r:id="rId202" display="https://www.nj.gov/cgi-bin/education/csg/19/csg1a.pl?string=DK-8K-8401-750&amp;maxhits=1000" xr:uid="{84567745-50A6-47DD-8FFB-C62AF87BD36D}"/>
    <hyperlink ref="C204" r:id="rId203" display="https://www.nj.gov/cgi-bin/education/csg/19/csg1a.pl?string=EK-8K-8751plus&amp;maxhits=1000" xr:uid="{B3A93584-6869-49EE-BD8C-788BEAA44090}"/>
    <hyperlink ref="C205" r:id="rId204" display="https://www.nj.gov/cgi-bin/education/csg/19/csg1a.pl?string=NK-12K-123500plus&amp;maxhits=1000" xr:uid="{AA1DBD87-E4AF-4079-BBF9-ABEF0A841E3E}"/>
    <hyperlink ref="C206" r:id="rId205" display="https://www.nj.gov/cgi-bin/education/csg/19/csg1a.pl?string=NK-12K-123500plus&amp;maxhits=1000" xr:uid="{5BF46727-4B09-44BF-81E2-47FE83E343B9}"/>
    <hyperlink ref="C207" r:id="rId206" display="https://www.nj.gov/cgi-bin/education/csg/19/csg1a.pl?string=DK-8K-8401-750&amp;maxhits=1000" xr:uid="{7F706D97-DDA2-43CB-A08F-7A69EEEC99F9}"/>
    <hyperlink ref="C208" r:id="rId207" display="https://www.nj.gov/cgi-bin/education/csg/19/csg1a.pl?string=EK-8K-8751plus&amp;maxhits=1000" xr:uid="{18DF971E-0434-45E4-9D1D-431B56CFC97C}"/>
    <hyperlink ref="C209" r:id="rId208" display="https://www.nj.gov/cgi-bin/education/csg/19/csg1a.pl?string=GG9-127-129-12&amp;maxhits=1000" xr:uid="{5AF3F47F-03DE-4821-9027-B18C0B223E5F}"/>
    <hyperlink ref="C210" r:id="rId209" display="https://www.nj.gov/cgi-bin/education/csg/19/csg1a.pl?string=DK-8K-8401-750&amp;maxhits=1000" xr:uid="{F0C49A3D-0DCE-4985-A28C-7BBE186D3E12}"/>
    <hyperlink ref="C211" r:id="rId210" display="https://www.nj.gov/cgi-bin/education/csg/19/csg1a.pl?string=DK-8K-8401-750&amp;maxhits=1000" xr:uid="{628ED072-C283-4C68-B765-65F8FFD07D7F}"/>
    <hyperlink ref="C212" r:id="rId211" display="https://www.nj.gov/cgi-bin/education/csg/19/csg1a.pl?string=NK-12K-123500plus&amp;maxhits=1000" xr:uid="{6B838A22-0170-4B17-85EE-E4927508FBAB}"/>
    <hyperlink ref="C213" r:id="rId212" display="https://www.nj.gov/cgi-bin/education/csg/19/csg1a.pl?string=MK-12K-121800-3500&amp;maxhits=1000" xr:uid="{FCCDD8A1-8F16-4838-BC05-36745E038F7A}"/>
    <hyperlink ref="C214" r:id="rId213" display="https://www.nj.gov/cgi-bin/education/csg/19/csg1a.pl?string=AK-6K-6&amp;maxhits=1000" xr:uid="{A748FD2F-6250-480C-80B9-4DFF9C77A151}"/>
    <hyperlink ref="C215" r:id="rId214" display="https://www.nj.gov/cgi-bin/education/csg/19/csg1a.pl?string=IK-12K-80-400&amp;maxhits=1000" xr:uid="{AA325FEC-5A3B-4FF8-BD8C-D89FEA4267B3}"/>
    <hyperlink ref="C216" r:id="rId215" display="https://www.nj.gov/cgi-bin/education/csg/19/csg1a.pl?string=JK-12K-8401-750&amp;maxhits=1000" xr:uid="{79733E03-72DC-43E7-A2B1-7E92A1129152}"/>
    <hyperlink ref="C217" r:id="rId216" display="https://www.nj.gov/cgi-bin/education/csg/19/csg1a.pl?string=IK-12K-80-400&amp;maxhits=1000" xr:uid="{2CA32BA4-C4CE-41A5-BDEF-6438A573D488}"/>
    <hyperlink ref="C218" r:id="rId217" display="https://www.nj.gov/cgi-bin/education/csg/19/csg1a.pl?string=JK-12K-8401-750&amp;maxhits=1000" xr:uid="{3BCBE223-B181-4F5A-924F-9B2EBC89AFA1}"/>
    <hyperlink ref="C219" r:id="rId218" display="https://www.nj.gov/cgi-bin/education/csg/19/csg1a.pl?string=DK-8K-8401-750&amp;maxhits=1000" xr:uid="{0FAB3523-EDBE-4227-A43D-2367A39562B9}"/>
    <hyperlink ref="C220" r:id="rId219" display="https://www.nj.gov/cgi-bin/education/csg/19/csg1a.pl?string=EK-8K-8751plus&amp;maxhits=1000" xr:uid="{FBB1D344-F794-44E5-9DA1-46D9EE2AE579}"/>
    <hyperlink ref="C221" r:id="rId220" display="https://www.nj.gov/cgi-bin/education/csg/19/csg1a.pl?string=IK-12K-80-400&amp;maxhits=1000" xr:uid="{A5AEAEE9-DB91-4519-9D06-6DCAE3B149D8}"/>
    <hyperlink ref="C222" r:id="rId221" display="https://www.nj.gov/cgi-bin/education/csg/19/csg1a.pl?string=EK-8K-8751plus&amp;maxhits=1000" xr:uid="{98DAED55-2888-4B67-BE3D-DE89FEF63C91}"/>
    <hyperlink ref="C223" r:id="rId222" display="https://www.nj.gov/cgi-bin/education/csg/19/csg1a.pl?string=EK-8K-8751plus&amp;maxhits=1000" xr:uid="{97465A4A-61B8-445D-9AB3-BCD10CA78218}"/>
    <hyperlink ref="C224" r:id="rId223" display="https://www.nj.gov/cgi-bin/education/csg/19/csg1a.pl?string=CK-8K-80-400&amp;maxhits=1000" xr:uid="{86AF9325-D1B9-46BD-AAC7-097F3D2E88FC}"/>
    <hyperlink ref="C225" r:id="rId224" display="https://www.nj.gov/cgi-bin/education/csg/19/csg1a.pl?string=EK-8K-8751plus&amp;maxhits=1000" xr:uid="{1EB612D7-B9A0-49B6-9FF3-BD689299062D}"/>
    <hyperlink ref="C226" r:id="rId225" display="https://www.nj.gov/cgi-bin/education/csg/19/csg1a.pl?string=GG9-127-129-12&amp;maxhits=1000" xr:uid="{FD54F0FA-B6F8-4531-9564-7EE26B3A0E3B}"/>
    <hyperlink ref="C227" r:id="rId226" display="https://www.nj.gov/cgi-bin/education/csg/19/csg1a.pl?string=EK-8K-8751plus&amp;maxhits=1000" xr:uid="{BA2F98CC-5830-443D-9C56-24073CD4748B}"/>
    <hyperlink ref="C228" r:id="rId227" display="https://www.nj.gov/cgi-bin/education/csg/19/csg1a.pl?string=MK-12K-121800-3500&amp;maxhits=1000" xr:uid="{2BF8B0BA-D413-4D84-B804-1F3681989F9C}"/>
    <hyperlink ref="C229" r:id="rId228" display="https://www.nj.gov/cgi-bin/education/csg/19/csg1a.pl?string=FG7-127-129-12&amp;maxhits=1000" xr:uid="{BAED5E15-3625-4DED-B973-9539208EF703}"/>
    <hyperlink ref="C230" r:id="rId229" display="https://www.nj.gov/cgi-bin/education/csg/19/csg1a.pl?string=AK-6K-6&amp;maxhits=1000" xr:uid="{3673AF1C-BEFD-47F7-97A6-7C7EF25FB9DA}"/>
    <hyperlink ref="C231" r:id="rId230" display="https://www.nj.gov/cgi-bin/education/csg/19/csg1a.pl?string=MK-12K-121800-3500&amp;maxhits=1000" xr:uid="{94E5B9C9-A22E-4F61-9B60-F8D1B900EE02}"/>
    <hyperlink ref="C232" r:id="rId231" display="https://www.nj.gov/cgi-bin/education/csg/19/csg1a.pl?string=DK-8K-8401-750&amp;maxhits=1000" xr:uid="{0D97F301-7CBE-4FB7-90F5-3C1F67847F64}"/>
    <hyperlink ref="C233" r:id="rId232" display="https://www.nj.gov/cgi-bin/education/csg/19/csg1a.pl?string=EK-8K-8751plus&amp;maxhits=1000" xr:uid="{F65BF5E0-1221-42F2-8C45-7ED4D537838A}"/>
    <hyperlink ref="C234" r:id="rId233" display="https://www.nj.gov/cgi-bin/education/csg/19/csg1a.pl?string=EK-8K-8751plus&amp;maxhits=1000" xr:uid="{B90EFE15-893F-4DC9-B561-5420D1798B62}"/>
    <hyperlink ref="C235" r:id="rId234" display="https://www.nj.gov/cgi-bin/education/csg/19/csg1a.pl?string=LK-12K-120-1800&amp;maxhits=1000" xr:uid="{FDFA6E09-F26A-48F4-AFCE-E92CD1B3A126}"/>
    <hyperlink ref="C236" r:id="rId235" display="https://www.nj.gov/cgi-bin/education/csg/19/csg1a.pl?string=LK-12K-120-1800&amp;maxhits=1000" xr:uid="{E0AE47C8-3943-4429-BDF4-0B015260F4B7}"/>
    <hyperlink ref="C237" r:id="rId236" display="https://www.nj.gov/cgi-bin/education/csg/19/csg1a.pl?string=DK-8K-8401-750&amp;maxhits=1000" xr:uid="{4D30C4D6-99B9-4F1F-B076-4EE32F4C009E}"/>
    <hyperlink ref="C238" r:id="rId237" display="https://www.nj.gov/cgi-bin/education/csg/19/csg1a.pl?string=EK-8K-8751plus&amp;maxhits=1000" xr:uid="{7073008B-0BFE-4B3D-9A47-4D6F8530FC55}"/>
    <hyperlink ref="C239" r:id="rId238" display="https://www.nj.gov/cgi-bin/education/csg/19/csg1a.pl?string=NK-12K-123500plus&amp;maxhits=1000" xr:uid="{C993335E-6978-4185-A77D-34BC86E0BFF0}"/>
    <hyperlink ref="C240" r:id="rId239" display="https://www.nj.gov/cgi-bin/education/csg/19/csg1a.pl?string=EK-8K-8751plus&amp;maxhits=1000" xr:uid="{98FA0BB8-69E9-4C9E-B1EA-4C443C3B2E38}"/>
    <hyperlink ref="C241" r:id="rId240" display="https://www.nj.gov/cgi-bin/education/csg/19/csg1a.pl?string=LK-12K-120-1800&amp;maxhits=1000" xr:uid="{B46B05F3-E41D-44C5-A084-D5286D004B35}"/>
    <hyperlink ref="C242" r:id="rId241" display="https://www.nj.gov/cgi-bin/education/csg/19/csg1a.pl?string=EK-8K-8751plus&amp;maxhits=1000" xr:uid="{EEE69659-3593-4124-8116-B5770A433114}"/>
    <hyperlink ref="C243" r:id="rId242" display="https://www.nj.gov/cgi-bin/education/csg/19/csg1a.pl?string=NK-12K-123500plus&amp;maxhits=1000" xr:uid="{483C473E-FB0D-4A40-8415-2798249F46A6}"/>
    <hyperlink ref="C244" r:id="rId243" display="https://www.nj.gov/cgi-bin/education/csg/19/csg1a.pl?string=NK-12K-123500plus&amp;maxhits=1000" xr:uid="{7A8D8513-8AF6-41D3-9663-C2B410A0F0A7}"/>
    <hyperlink ref="C245" r:id="rId244" display="https://www.nj.gov/cgi-bin/education/csg/19/csg1a.pl?string=KK-12K-8751plus&amp;maxhits=1000" xr:uid="{38D01361-D01A-4CF7-818D-C6F5F145C106}"/>
    <hyperlink ref="C246" r:id="rId245" display="https://www.nj.gov/cgi-bin/education/csg/19/csg1a.pl?string=CK-8K-80-400&amp;maxhits=1000" xr:uid="{B4023319-5096-4DB1-987C-690924CB0B2B}"/>
    <hyperlink ref="C247" r:id="rId246" display="https://www.nj.gov/cgi-bin/education/csg/19/csg1a.pl?string=CK-8K-80-400&amp;maxhits=1000" xr:uid="{AC3F29E9-693D-4904-B5E7-633F43BD7D2E}"/>
    <hyperlink ref="C248" r:id="rId247" display="https://www.nj.gov/cgi-bin/education/csg/19/csg1a.pl?string=GG9-127-129-12&amp;maxhits=1000" xr:uid="{04B94A84-AB92-41D8-8528-97CA4376ECEC}"/>
    <hyperlink ref="C249" r:id="rId248" display="https://www.nj.gov/cgi-bin/education/csg/19/csg1a.pl?string=IK-12K-80-400&amp;maxhits=1000" xr:uid="{A6729508-0FB2-478F-8FD0-4B437F23BC45}"/>
    <hyperlink ref="C250" r:id="rId249" display="https://www.nj.gov/cgi-bin/education/csg/19/csg1a.pl?string=NK-12K-123500plus&amp;maxhits=1000" xr:uid="{661951FA-FC71-4736-B04C-565A90314EFA}"/>
    <hyperlink ref="C251" r:id="rId250" display="https://www.nj.gov/cgi-bin/education/csg/19/csg1a.pl?string=MK-12K-121800-3500&amp;maxhits=1000" xr:uid="{9135CFAF-6826-406E-A3D3-56F3CFAA649B}"/>
    <hyperlink ref="C252" r:id="rId251" display="https://www.nj.gov/cgi-bin/education/csg/19/csg1a.pl?string=DK-8K-8401-750&amp;maxhits=1000" xr:uid="{2BC6DFCE-77CD-4CA4-BFCF-979CE69A7E0E}"/>
    <hyperlink ref="C253" r:id="rId252" display="https://www.nj.gov/cgi-bin/education/csg/19/csg1a.pl?string=EK-8K-8751plus&amp;maxhits=1000" xr:uid="{1A5B8CCC-3104-45AD-95D5-6EEAB2C62F33}"/>
    <hyperlink ref="C254" r:id="rId253" display="https://www.nj.gov/cgi-bin/education/csg/19/csg1a.pl?string=GG9-127-129-12&amp;maxhits=1000" xr:uid="{23C4A6EF-AF1F-4685-A400-9C1D7A207DB8}"/>
    <hyperlink ref="C255" r:id="rId254" display="https://www.nj.gov/cgi-bin/education/csg/19/csg1a.pl?string=HK-12K-6&amp;maxhits=1000" xr:uid="{AC626801-C149-43F3-84BD-970CB818BC5A}"/>
    <hyperlink ref="C256" r:id="rId255" display="https://www.nj.gov/cgi-bin/education/csg/19/csg1a.pl?string=EK-8K-8751plus&amp;maxhits=1000" xr:uid="{B4B00295-C4AA-4403-96C8-C915E1DDDD6F}"/>
    <hyperlink ref="C257" r:id="rId256" display="https://www.nj.gov/cgi-bin/education/csg/19/csg1a.pl?string=GG9-127-129-12&amp;maxhits=1000" xr:uid="{7BAC8454-D417-48A5-A019-AA2885A40020}"/>
    <hyperlink ref="C258" r:id="rId257" display="https://www.nj.gov/cgi-bin/education/csg/19/csg1a.pl?string=IK-12K-80-400&amp;maxhits=1000" xr:uid="{8446B4E0-1E33-4E39-9157-2F4430787DEB}"/>
    <hyperlink ref="C259" r:id="rId258" display="https://www.nj.gov/cgi-bin/education/csg/19/csg1a.pl?string=GG9-127-129-12&amp;maxhits=1000" xr:uid="{F87F6A96-92C0-4CF0-B21A-29F14D60D7B2}"/>
    <hyperlink ref="C260" r:id="rId259" display="https://www.nj.gov/cgi-bin/education/csg/19/csg1a.pl?string=DK-8K-8401-750&amp;maxhits=1000" xr:uid="{C0B77358-A7C6-4393-A33C-1FA1003B0C65}"/>
    <hyperlink ref="C261" r:id="rId260" display="https://www.nj.gov/cgi-bin/education/csg/19/csg1a.pl?string=IK-12K-80-400&amp;maxhits=1000" xr:uid="{E0595072-A100-4109-9255-094579CCB5D8}"/>
    <hyperlink ref="C262" r:id="rId261" display="https://www.nj.gov/cgi-bin/education/csg/19/csg1a.pl?string=IK-12K-80-400&amp;maxhits=1000" xr:uid="{666580BB-839A-4275-810D-41D399B6E095}"/>
    <hyperlink ref="C263" r:id="rId262" display="https://www.nj.gov/cgi-bin/education/csg/19/csg1a.pl?string=DK-8K-8401-750&amp;maxhits=1000" xr:uid="{32F186DA-FAD6-4762-B6EB-CBD72729C1FE}"/>
    <hyperlink ref="C264" r:id="rId263" display="https://www.nj.gov/cgi-bin/education/csg/19/csg1a.pl?string=EK-8K-8751plus&amp;maxhits=1000" xr:uid="{8136EDBA-AE38-477D-A47A-8CB790D55294}"/>
    <hyperlink ref="C265" r:id="rId264" display="https://www.nj.gov/cgi-bin/education/csg/19/csg1a.pl?string=JK-12K-8401-750&amp;maxhits=1000" xr:uid="{749E68F2-1BB4-4A8E-A2CE-FB25475B8D0D}"/>
    <hyperlink ref="C266" r:id="rId265" display="https://www.nj.gov/cgi-bin/education/csg/19/csg1a.pl?string=MK-12K-121800-3500&amp;maxhits=1000" xr:uid="{232943A5-1B09-412F-95A8-36A0F1FE06B5}"/>
    <hyperlink ref="C267" r:id="rId266" display="https://www.nj.gov/cgi-bin/education/csg/19/csg1a.pl?string=MK-12K-121800-3500&amp;maxhits=1000" xr:uid="{3D24897F-0A2D-4168-B1CA-98BF7FF90A18}"/>
    <hyperlink ref="C268" r:id="rId267" display="https://www.nj.gov/cgi-bin/education/csg/19/csg1a.pl?string=DK-8K-8401-750&amp;maxhits=1000" xr:uid="{3208AF2B-F6BE-4002-9244-2DE7E8D8D54F}"/>
    <hyperlink ref="C269" r:id="rId268" display="https://www.nj.gov/cgi-bin/education/csg/19/csg1a.pl?string=NK-12K-123500plus&amp;maxhits=1000" xr:uid="{1EE58AAF-BD1F-4300-B5CE-C013795A35B7}"/>
    <hyperlink ref="C270" r:id="rId269" display="https://www.nj.gov/cgi-bin/education/csg/19/csg1a.pl?string=NK-12K-123500plus&amp;maxhits=1000" xr:uid="{87F62A49-50F1-42FF-B3A6-9C2E92B5AC88}"/>
    <hyperlink ref="C271" r:id="rId270" display="https://www.nj.gov/cgi-bin/education/csg/19/csg1a.pl?string=JK-12K-8401-750&amp;maxhits=1000" xr:uid="{89913342-3C45-4198-AF47-707D5B565BED}"/>
    <hyperlink ref="C272" r:id="rId271" display="https://www.nj.gov/cgi-bin/education/csg/19/csg1a.pl?string=LK-12K-120-1800&amp;maxhits=1000" xr:uid="{3CD809F0-8D0A-48C9-94A0-BBA392D09BEC}"/>
    <hyperlink ref="C273" r:id="rId272" display="https://www.nj.gov/cgi-bin/education/csg/19/csg1a.pl?string=NK-12K-123500plus&amp;maxhits=1000" xr:uid="{91F93D62-D71A-4606-A868-4EFED49B05C7}"/>
    <hyperlink ref="C274" r:id="rId273" display="https://www.nj.gov/cgi-bin/education/csg/19/csg1a.pl?string=NK-12K-123500plus&amp;maxhits=1000" xr:uid="{801E5D41-B82C-45AD-9C0D-71CDA13F5EFA}"/>
    <hyperlink ref="C275" r:id="rId274" display="https://www.nj.gov/cgi-bin/education/csg/19/csg1a.pl?string=NK-12K-123500plus&amp;maxhits=1000" xr:uid="{BC11793D-8B21-46C1-BBCB-8D0D9918487F}"/>
    <hyperlink ref="C276" r:id="rId275" display="https://www.nj.gov/cgi-bin/education/csg/19/csg1a.pl?string=NK-12K-123500plus&amp;maxhits=1000" xr:uid="{9688B824-F58D-42F5-9C36-958CD604FEFC}"/>
    <hyperlink ref="C277" r:id="rId276" display="https://www.nj.gov/cgi-bin/education/csg/19/csg1a.pl?string=LK-12K-120-1800&amp;maxhits=1000" xr:uid="{5A5A6DB9-053C-4B6D-B1A4-32F222EAC60B}"/>
    <hyperlink ref="C278" r:id="rId277" display="https://www.nj.gov/cgi-bin/education/csg/19/csg1a.pl?string=JK-12K-8401-750&amp;maxhits=1000" xr:uid="{B97B12C5-D8A9-4366-8CBD-D17BB3E98E25}"/>
    <hyperlink ref="C279" r:id="rId278" display="https://www.nj.gov/cgi-bin/education/csg/19/csg1a.pl?string=MK-12K-121800-3500&amp;maxhits=1000" xr:uid="{CE8F9BD1-91DB-4D8F-B884-7E0ED34CFDAC}"/>
    <hyperlink ref="C280" r:id="rId279" display="https://www.nj.gov/cgi-bin/education/csg/19/csg1a.pl?string=MK-12K-121800-3500&amp;maxhits=1000" xr:uid="{19B59802-84E2-4BBA-BB00-D9BDAAB091A4}"/>
    <hyperlink ref="C281" r:id="rId280" display="https://www.nj.gov/cgi-bin/education/csg/19/csg1a.pl?string=NK-12K-123500plus&amp;maxhits=1000" xr:uid="{3631EB4C-977E-4652-B83D-D305B8DF2782}"/>
    <hyperlink ref="C282" r:id="rId281" display="https://www.nj.gov/cgi-bin/education/csg/19/csg1a.pl?string=MK-12K-121800-3500&amp;maxhits=1000" xr:uid="{4DCA0632-7909-4CCE-AFD5-441BE0B4AD40}"/>
    <hyperlink ref="C283" r:id="rId282" display="https://www.nj.gov/cgi-bin/education/csg/19/csg1a.pl?string=KK-12K-8751plus&amp;maxhits=1000" xr:uid="{308710E3-46F8-43D2-8FE9-2BEC5FD06721}"/>
    <hyperlink ref="C284" r:id="rId283" display="https://www.nj.gov/cgi-bin/education/csg/19/csg1a.pl?string=NK-12K-123500plus&amp;maxhits=1000" xr:uid="{31F5AEC5-2CEB-4DE1-9567-945F263B102C}"/>
    <hyperlink ref="C285" r:id="rId284" display="https://www.nj.gov/cgi-bin/education/csg/19/csg1a.pl?string=NK-12K-123500plus&amp;maxhits=1000" xr:uid="{96A97892-48D0-4D5F-AC5C-94440A4C1631}"/>
    <hyperlink ref="C286" r:id="rId285" display="https://www.nj.gov/cgi-bin/education/csg/19/csg1a.pl?string=NK-12K-123500plus&amp;maxhits=1000" xr:uid="{D9794789-4237-44B4-9D06-659DDD0E0CB9}"/>
    <hyperlink ref="C287" r:id="rId286" display="https://www.nj.gov/cgi-bin/education/csg/19/csg1a.pl?string=NK-12K-123500plus&amp;maxhits=1000" xr:uid="{82716E41-CC38-46B4-A055-6D603788712E}"/>
    <hyperlink ref="C288" r:id="rId287" display="https://www.nj.gov/cgi-bin/education/csg/19/csg1a.pl?string=NK-12K-123500plus&amp;maxhits=1000" xr:uid="{E00760E5-C3F6-446E-A37E-0A50B2014537}"/>
    <hyperlink ref="C289" r:id="rId288" display="https://www.nj.gov/cgi-bin/education/csg/19/csg1a.pl?string=NK-12K-123500plus&amp;maxhits=1000" xr:uid="{52363255-5B77-4DD0-BCDC-5B6FAE58E7F7}"/>
    <hyperlink ref="C290" r:id="rId289" display="https://www.nj.gov/cgi-bin/education/csg/19/csg1a.pl?string=NK-12K-123500plus&amp;maxhits=1000" xr:uid="{E5FD0FB2-F09B-45E2-AA1B-5F20486BEC2F}"/>
    <hyperlink ref="C291" r:id="rId290" display="https://www.nj.gov/cgi-bin/education/csg/19/csg1a.pl?string=LK-12K-120-1800&amp;maxhits=1000" xr:uid="{1039737B-AD30-48AA-95FF-860CD1753DB2}"/>
    <hyperlink ref="C292" r:id="rId291" display="https://www.nj.gov/cgi-bin/education/csg/19/csg1a.pl?string=NK-12K-123500plus&amp;maxhits=1000" xr:uid="{0BF261EE-DFC9-4864-8AAD-6EACD2C2481C}"/>
    <hyperlink ref="C293" r:id="rId292" display="https://www.nj.gov/cgi-bin/education/csg/19/csg1a.pl?string=MK-12K-121800-3500&amp;maxhits=1000" xr:uid="{0F926BEE-05F9-40F6-9DB7-51D5A9792C95}"/>
    <hyperlink ref="C294" r:id="rId293" display="https://www.nj.gov/cgi-bin/education/csg/19/csg1a.pl?string=MK-12K-121800-3500&amp;maxhits=1000" xr:uid="{D05DDBBE-4D66-4951-B3EE-8F6311A8E40F}"/>
    <hyperlink ref="C295" r:id="rId294" display="https://www.nj.gov/cgi-bin/education/csg/19/csg1a.pl?string=LK-12K-120-1800&amp;maxhits=1000" xr:uid="{D4088FC4-F9BE-418E-B49D-6BBCDBB03ABB}"/>
    <hyperlink ref="C296" r:id="rId295" display="https://www.nj.gov/cgi-bin/education/csg/19/csg1a.pl?string=NK-12K-123500plus&amp;maxhits=1000" xr:uid="{B425A969-C65C-4C62-958A-9463FF047954}"/>
    <hyperlink ref="C297" r:id="rId296" display="https://www.nj.gov/cgi-bin/education/csg/19/csg1a.pl?string=NK-12K-123500plus&amp;maxhits=1000" xr:uid="{50427764-4362-4057-A187-A9F80AFB3F67}"/>
    <hyperlink ref="C298" r:id="rId297" display="https://www.nj.gov/cgi-bin/education/csg/19/csg1a.pl?string=NK-12K-123500plus&amp;maxhits=1000" xr:uid="{BADF278B-6317-4020-8E26-7B5710FD28DD}"/>
    <hyperlink ref="C299" r:id="rId298" display="https://www.nj.gov/cgi-bin/education/csg/19/csg1a.pl?string=MK-12K-121800-3500&amp;maxhits=1000" xr:uid="{44FA05F4-FB85-4FC2-B015-F72F8BB4E6E6}"/>
    <hyperlink ref="C300" r:id="rId299" display="https://www.nj.gov/cgi-bin/education/csg/19/csg1a.pl?string=NK-12K-123500plus&amp;maxhits=1000" xr:uid="{0789A5C0-5128-4A9A-9957-B649DBB15A71}"/>
    <hyperlink ref="C301" r:id="rId300" display="https://www.nj.gov/cgi-bin/education/csg/19/csg1a.pl?string=NK-12K-123500plus&amp;maxhits=1000" xr:uid="{6446314E-33FC-4704-97AB-E7476F6128AC}"/>
    <hyperlink ref="C302" r:id="rId301" display="https://www.nj.gov/cgi-bin/education/csg/19/csg1a.pl?string=MK-12K-121800-3500&amp;maxhits=1000" xr:uid="{B5D44D50-BDA8-4728-835C-DF67CED565B8}"/>
    <hyperlink ref="C303" r:id="rId302" display="https://www.nj.gov/cgi-bin/education/csg/19/csg1a.pl?string=NK-12K-123500plus&amp;maxhits=1000" xr:uid="{D99F4351-8CEC-44FE-905F-38EA5A77CDA3}"/>
    <hyperlink ref="C304" r:id="rId303" display="https://www.nj.gov/cgi-bin/education/csg/19/csg1a.pl?string=NK-12K-123500plus&amp;maxhits=1000" xr:uid="{3A51A9F6-45E0-48B8-9297-17AA0A63E673}"/>
    <hyperlink ref="C305" r:id="rId304" display="https://www.nj.gov/cgi-bin/education/csg/19/csg1a.pl?string=PCSSD&amp;maxhits=1000" xr:uid="{7FD08679-1DD2-4A19-A9A7-915C9152B347}"/>
    <hyperlink ref="C306" r:id="rId305" display="https://www.nj.gov/cgi-bin/education/csg/19/csg1a.pl?string=PCSSD&amp;maxhits=1000" xr:uid="{0A50FFCC-6B9C-4E76-97FE-0B532E158B65}"/>
    <hyperlink ref="C307" r:id="rId306" display="https://www.nj.gov/cgi-bin/education/csg/19/csg1a.pl?string=NK-12K-123500plus&amp;maxhits=1000" xr:uid="{B0A5C285-1402-4E40-A9CC-5C7B8C03C961}"/>
    <hyperlink ref="C308" r:id="rId307" display="https://www.nj.gov/cgi-bin/education/csg/19/csg1a.pl?string=NK-12K-123500plus&amp;maxhits=1000" xr:uid="{04706B32-EDA0-4FB0-9D1D-9CBBF133D053}"/>
    <hyperlink ref="C309" r:id="rId308" display="https://www.nj.gov/cgi-bin/education/csg/19/csg1a.pl?string=NK-12K-123500plus&amp;maxhits=1000" xr:uid="{435D36CE-D8C6-4120-98C6-C7612433DF8C}"/>
    <hyperlink ref="C310" r:id="rId309" display="https://www.nj.gov/cgi-bin/education/csg/19/csg1a.pl?string=NK-12K-123500plus&amp;maxhits=1000" xr:uid="{ED644AAE-4FEE-4B8A-B144-EB4291039089}"/>
    <hyperlink ref="C311" r:id="rId310" display="https://www.nj.gov/cgi-bin/education/csg/19/csg1a.pl?string=MK-12K-121800-3500&amp;maxhits=1000" xr:uid="{6569757F-C86E-455F-BA12-EA7D374DFB25}"/>
    <hyperlink ref="C312" r:id="rId311" display="https://www.nj.gov/cgi-bin/education/csg/19/csg1a.pl?string=NK-12K-123500plus&amp;maxhits=1000" xr:uid="{3CB21462-D040-4DCC-BBC1-39EA83DB4BE5}"/>
    <hyperlink ref="C313" r:id="rId312" display="https://www.nj.gov/cgi-bin/education/csg/19/csg1a.pl?string=NK-12K-123500plus&amp;maxhits=1000" xr:uid="{16299FC0-BC17-49F1-A75D-7CA05B241AC1}"/>
    <hyperlink ref="C314" r:id="rId313" display="https://www.nj.gov/cgi-bin/education/csg/19/csg1a.pl?string=NK-12K-123500plus&amp;maxhits=1000" xr:uid="{E774C500-6704-47B7-848A-F5D49ADDBBAA}"/>
    <hyperlink ref="C315" r:id="rId314" display="https://www.nj.gov/cgi-bin/education/csg/19/csg1a.pl?string=NK-12K-123500plus&amp;maxhits=1000" xr:uid="{B92F4120-A014-4BA5-AF87-757F3FF9E4DA}"/>
    <hyperlink ref="C316" r:id="rId315" display="https://www.nj.gov/cgi-bin/education/csg/19/csg1a.pl?string=DK-8K-8401-750&amp;maxhits=1000" xr:uid="{FA5BEEF3-B5EE-43FC-97BA-428AF4EB6D40}"/>
    <hyperlink ref="C317" r:id="rId316" display="https://www.nj.gov/cgi-bin/education/csg/19/csg1a.pl?string=CK-8K-80-400&amp;maxhits=1000" xr:uid="{ADBFE42B-29DB-4AD0-B0C2-5D5020F638DD}"/>
    <hyperlink ref="C318" r:id="rId317" display="https://www.nj.gov/cgi-bin/education/csg/19/csg1a.pl?string=IK-12K-80-400&amp;maxhits=1000" xr:uid="{F22F5270-6231-4F6B-891F-B7B03E5474DE}"/>
    <hyperlink ref="C319" r:id="rId318" display="https://www.nj.gov/cgi-bin/education/csg/19/csg1a.pl?string=CK-8K-80-400&amp;maxhits=1000" xr:uid="{39AB3583-010F-4B67-B061-B1F371467EC5}"/>
    <hyperlink ref="C320" r:id="rId319" display="https://www.nj.gov/cgi-bin/education/csg/19/csg1a.pl?string=CK-8K-80-400&amp;maxhits=1000" xr:uid="{7105D462-1E11-48FA-A4A1-5126987AD605}"/>
    <hyperlink ref="C321" r:id="rId320" display="https://www.nj.gov/cgi-bin/education/csg/19/csg1a.pl?string=EK-8K-8751plus&amp;maxhits=1000" xr:uid="{C7806AE3-BB90-4247-960F-9E719914111F}"/>
    <hyperlink ref="C322" r:id="rId321" display="https://www.nj.gov/cgi-bin/education/csg/19/csg1a.pl?string=CK-8K-80-400&amp;maxhits=1000" xr:uid="{168703F2-3C62-42D7-A4F2-312B36ACC620}"/>
    <hyperlink ref="C323" r:id="rId322" display="https://www.nj.gov/cgi-bin/education/csg/19/csg1a.pl?string=GG9-127-129-12&amp;maxhits=1000" xr:uid="{1268EF8B-5BF9-465A-8F51-769F76BB274E}"/>
    <hyperlink ref="C324" r:id="rId323" display="https://www.nj.gov/cgi-bin/education/csg/19/csg1a.pl?string=CK-8K-80-400&amp;maxhits=1000" xr:uid="{178D11C9-DDD3-4A88-98B0-DDBB11092DA2}"/>
    <hyperlink ref="C325" r:id="rId324" display="https://www.nj.gov/cgi-bin/education/csg/19/csg1a.pl?string=EK-8K-8751plus&amp;maxhits=1000" xr:uid="{94B2564A-B414-4E68-8CB9-5DE81885DB6A}"/>
    <hyperlink ref="C326" r:id="rId325" display="https://www.nj.gov/cgi-bin/education/csg/19/csg1a.pl?string=CK-8K-80-400&amp;maxhits=1000" xr:uid="{9FE4E3EC-58BC-4B35-BB24-B24DB8F38F1A}"/>
    <hyperlink ref="C327" r:id="rId326" display="https://www.nj.gov/cgi-bin/education/csg/19/csg1a.pl?string=CK-8K-80-400&amp;maxhits=1000" xr:uid="{56B32750-B23C-46F8-B208-4001693158B7}"/>
    <hyperlink ref="C328" r:id="rId327" display="https://www.nj.gov/cgi-bin/education/csg/19/csg1a.pl?string=CK-8K-80-400&amp;maxhits=1000" xr:uid="{0F48A98E-F742-464C-9947-D634FD4ED421}"/>
    <hyperlink ref="C329" r:id="rId328" display="https://www.nj.gov/cgi-bin/education/csg/19/csg1a.pl?string=CK-8K-80-400&amp;maxhits=1000" xr:uid="{D618DBC6-D463-4F03-B8F5-343EA817C886}"/>
    <hyperlink ref="C330" r:id="rId329" display="https://www.nj.gov/cgi-bin/education/csg/19/csg1a.pl?string=DK-8K-8401-750&amp;maxhits=1000" xr:uid="{DC502D03-E133-45A5-8BDC-DDB0E2EC4CE5}"/>
    <hyperlink ref="C331" r:id="rId330" display="https://www.nj.gov/cgi-bin/education/csg/19/csg1a.pl?string=GG9-127-129-12&amp;maxhits=1000" xr:uid="{6A9C68A5-7599-47A0-AE4F-A49F90744CD0}"/>
    <hyperlink ref="C332" r:id="rId331" display="https://www.nj.gov/cgi-bin/education/csg/19/csg1a.pl?string=GG9-127-129-12&amp;maxhits=1000" xr:uid="{7FB9AF72-7C31-4D6D-8157-625A67CCB141}"/>
    <hyperlink ref="C333" r:id="rId332" display="https://www.nj.gov/cgi-bin/education/csg/19/csg1a.pl?string=CK-8K-80-400&amp;maxhits=1000" xr:uid="{DA80BFD6-6EF9-4E6C-B661-A2A55F5D2BFE}"/>
    <hyperlink ref="C334" r:id="rId333" display="https://www.nj.gov/cgi-bin/education/csg/19/csg1a.pl?string=BK-8K-6&amp;maxhits=1000" xr:uid="{53FA7D32-9D92-49E5-AEAB-9EE7B796EB9F}"/>
    <hyperlink ref="C335" r:id="rId334" display="https://www.nj.gov/cgi-bin/education/csg/19/csg1a.pl?string=DK-8K-8401-750&amp;maxhits=1000" xr:uid="{6A85686C-5BD9-4B93-A13A-58DC0B27829D}"/>
    <hyperlink ref="C336" r:id="rId335" display="https://www.nj.gov/cgi-bin/education/csg/19/csg1a.pl?string=CK-8K-80-400&amp;maxhits=1000" xr:uid="{FBAD807A-3390-438D-AD60-543848129F70}"/>
    <hyperlink ref="C337" r:id="rId336" display="https://www.nj.gov/cgi-bin/education/csg/19/csg1a.pl?string=GG9-127-129-12&amp;maxhits=1000" xr:uid="{9322F759-344B-4533-8DCC-0DDE7B2CFD6B}"/>
    <hyperlink ref="C338" r:id="rId337" display="https://www.nj.gov/cgi-bin/education/csg/19/csg1a.pl?string=EK-8K-8751plus&amp;maxhits=1000" xr:uid="{A3E26083-0FD9-4E3B-8108-E56D80158027}"/>
    <hyperlink ref="C339" r:id="rId338" display="https://www.nj.gov/cgi-bin/education/csg/19/csg1a.pl?string=LK-12K-120-1800&amp;maxhits=1000" xr:uid="{4FE30109-ADE7-4728-8302-3AEB3CAE2783}"/>
    <hyperlink ref="C340" r:id="rId339" display="https://www.nj.gov/cgi-bin/education/csg/19/csg1a.pl?string=DK-8K-8401-750&amp;maxhits=1000" xr:uid="{BFD7390D-B51E-4D07-AE72-4480F56BBC0B}"/>
    <hyperlink ref="C341" r:id="rId340" display="https://www.nj.gov/cgi-bin/education/csg/19/csg1a.pl?string=DK-8K-8401-750&amp;maxhits=1000" xr:uid="{31C02DA2-7612-4DC8-A231-1DEF45BB9C00}"/>
    <hyperlink ref="C342" r:id="rId341" display="https://www.nj.gov/cgi-bin/education/csg/19/csg1a.pl?string=NK-12K-123500plus&amp;maxhits=1000" xr:uid="{D7F89090-F9A4-4EF1-87E0-B10BA592F508}"/>
    <hyperlink ref="C343" r:id="rId342" display="https://www.nj.gov/cgi-bin/education/csg/19/csg1a.pl?string=NK-12K-123500plus&amp;maxhits=1000" xr:uid="{BF6C33A9-6C46-40D5-8EAB-D8EA7A261110}"/>
    <hyperlink ref="C344" r:id="rId343" display="https://www.nj.gov/cgi-bin/education/csg/19/csg1a.pl?string=NK-12K-123500plus&amp;maxhits=1000" xr:uid="{F2786AD7-2CAA-4C79-A486-012987A9538C}"/>
    <hyperlink ref="C345" r:id="rId344" display="https://www.nj.gov/cgi-bin/education/csg/19/csg1a.pl?string=IK-12K-80-400&amp;maxhits=1000" xr:uid="{238B9039-2C0D-46D1-8F20-1FFDAEE26704}"/>
    <hyperlink ref="C346" r:id="rId345" display="https://www.nj.gov/cgi-bin/education/csg/19/csg1a.pl?string=NK-12K-123500plus&amp;maxhits=1000" xr:uid="{FD7DB01F-54E6-425B-AF85-110D8B91EB12}"/>
    <hyperlink ref="C347" r:id="rId346" display="https://www.nj.gov/cgi-bin/education/csg/19/csg1a.pl?string=NK-12K-123500plus&amp;maxhits=1000" xr:uid="{586A8E85-100D-4AD5-9AB9-6F6D7C1F83FF}"/>
    <hyperlink ref="C348" r:id="rId347" display="https://www.nj.gov/cgi-bin/education/csg/19/csg1a.pl?string=KK-12K-8751plus&amp;maxhits=1000" xr:uid="{F2B87ED4-7B6F-49A9-848F-7C8CE27723E1}"/>
    <hyperlink ref="C349" r:id="rId348" display="https://www.nj.gov/cgi-bin/education/csg/19/csg1a.pl?string=MK-12K-121800-3500&amp;maxhits=1000" xr:uid="{28B9D2AC-706B-49D4-9DC7-37147C6F5F2E}"/>
    <hyperlink ref="C350" r:id="rId349" display="https://www.nj.gov/cgi-bin/education/csg/19/csg1a.pl?string=MK-12K-121800-3500&amp;maxhits=1000" xr:uid="{8307607F-902D-4D44-BBAF-E3C754E335AE}"/>
    <hyperlink ref="C351" r:id="rId350" display="https://www.nj.gov/cgi-bin/education/csg/19/csg1a.pl?string=NK-12K-123500plus&amp;maxhits=1000" xr:uid="{64BFF198-65C5-4DB6-9A32-7BA7674DB3B9}"/>
    <hyperlink ref="C352" r:id="rId351" display="https://www.nj.gov/cgi-bin/education/csg/19/csg1a.pl?string=NK-12K-123500plus&amp;maxhits=1000" xr:uid="{9F39015A-9C6C-4A9D-8CC6-D86E8BD945ED}"/>
    <hyperlink ref="C353" r:id="rId352" display="https://www.nj.gov/cgi-bin/education/csg/19/csg1a.pl?string=NK-12K-123500plus&amp;maxhits=1000" xr:uid="{2EA7FA3C-91F8-4327-8B31-2288A112782E}"/>
    <hyperlink ref="C354" r:id="rId353" display="https://www.nj.gov/cgi-bin/education/csg/19/csg1a.pl?string=MK-12K-121800-3500&amp;maxhits=1000" xr:uid="{5B4617D7-D47D-4C15-AC66-2B4E4E89142B}"/>
    <hyperlink ref="C355" r:id="rId354" display="https://www.nj.gov/cgi-bin/education/csg/19/csg1a.pl?string=NK-12K-123500plus&amp;maxhits=1000" xr:uid="{49A9205C-B86F-4BD0-B511-82E3ADAD83FF}"/>
    <hyperlink ref="C356" r:id="rId355" display="https://www.nj.gov/cgi-bin/education/csg/19/csg1a.pl?string=NK-12K-123500plus&amp;maxhits=1000" xr:uid="{C4A470C2-CACE-4EEC-A577-BC52F26A4071}"/>
    <hyperlink ref="C357" r:id="rId356" display="https://www.nj.gov/cgi-bin/education/csg/19/csg1a.pl?string=NK-12K-123500plus&amp;maxhits=1000" xr:uid="{F7B9AEA2-3572-49F3-94F5-F0B1B0E2282F}"/>
    <hyperlink ref="C358" r:id="rId357" display="https://www.nj.gov/cgi-bin/education/csg/19/csg1a.pl?string=NK-12K-123500plus&amp;maxhits=1000" xr:uid="{50E01B2E-EEB3-49FC-A29C-DBA8E78A2574}"/>
    <hyperlink ref="C359" r:id="rId358" display="https://www.nj.gov/cgi-bin/education/csg/19/csg1a.pl?string=NK-12K-123500plus&amp;maxhits=1000" xr:uid="{13BC1B67-C1BB-46B0-8051-0693D47909F9}"/>
    <hyperlink ref="C360" r:id="rId359" display="https://www.nj.gov/cgi-bin/education/csg/19/csg1a.pl?string=NK-12K-123500plus&amp;maxhits=1000" xr:uid="{934BAF3A-D30F-4B29-AD9B-E571A1524DCA}"/>
    <hyperlink ref="C361" r:id="rId360" display="https://www.nj.gov/cgi-bin/education/csg/19/csg1a.pl?string=NK-12K-123500plus&amp;maxhits=1000" xr:uid="{2CB4769D-449D-49E6-9D74-8E0EB19B326D}"/>
    <hyperlink ref="C362" r:id="rId361" display="https://www.nj.gov/cgi-bin/education/csg/19/csg1a.pl?string=NK-12K-123500plus&amp;maxhits=1000" xr:uid="{6A755C4A-D4CD-4306-AAC1-FE60E08501B7}"/>
    <hyperlink ref="C363" r:id="rId362" display="https://www.nj.gov/cgi-bin/education/csg/19/csg1a.pl?string=MK-12K-121800-3500&amp;maxhits=1000" xr:uid="{32BFD2D5-E568-457D-AB13-94F7952F04B8}"/>
    <hyperlink ref="C364" r:id="rId363" display="https://www.nj.gov/cgi-bin/education/csg/19/csg1a.pl?string=NK-12K-123500plus&amp;maxhits=1000" xr:uid="{5572F30E-CCF3-4EB4-8987-A1F33B2DA557}"/>
    <hyperlink ref="C365" r:id="rId364" display="https://www.nj.gov/cgi-bin/education/csg/19/csg1a.pl?string=NK-12K-123500plus&amp;maxhits=1000" xr:uid="{805AE468-113F-4CE1-9811-1FEDFE95E9B0}"/>
    <hyperlink ref="C366" r:id="rId365" display="https://www.nj.gov/cgi-bin/education/csg/19/csg1a.pl?string=NK-12K-123500plus&amp;maxhits=1000" xr:uid="{D8AC9E8B-456F-46F3-B0DC-D4D3851ACF45}"/>
    <hyperlink ref="C367" r:id="rId366" display="https://www.nj.gov/cgi-bin/education/csg/19/csg1a.pl?string=NK-12K-123500plus&amp;maxhits=1000" xr:uid="{72B69F7B-4FE7-4C48-AEA1-FE4E3EFD4EC6}"/>
    <hyperlink ref="C368" r:id="rId367" display="https://www.nj.gov/cgi-bin/education/csg/19/csg1a.pl?string=LK-12K-120-1800&amp;maxhits=1000" xr:uid="{C120AE08-F4A7-4C36-8ECB-A4A579BBA3A2}"/>
    <hyperlink ref="C369" r:id="rId368" display="https://www.nj.gov/cgi-bin/education/csg/19/csg1a.pl?string=NK-12K-123500plus&amp;maxhits=1000" xr:uid="{CE02906F-9665-4244-85BC-B1CB240457A3}"/>
    <hyperlink ref="C370" r:id="rId369" display="https://www.nj.gov/cgi-bin/education/csg/19/csg1a.pl?string=LK-12K-120-1800&amp;maxhits=1000" xr:uid="{7B0B7926-8D01-42FA-A2D2-A215ECA0921E}"/>
    <hyperlink ref="C371" r:id="rId370" display="https://www.nj.gov/cgi-bin/education/csg/19/csg1a.pl?string=FG7-127-129-12&amp;maxhits=1000" xr:uid="{2DB76059-E1EB-4538-8E38-D1ED35379AB2}"/>
    <hyperlink ref="C372" r:id="rId371" display="https://www.nj.gov/cgi-bin/education/csg/19/csg1a.pl?string=FG7-127-129-12&amp;maxhits=1000" xr:uid="{DED2618D-9057-464B-9B92-92EE2E5C62AC}"/>
    <hyperlink ref="C373" r:id="rId372" display="https://www.nj.gov/cgi-bin/education/csg/19/csg1a.pl?string=NK-12K-123500plus&amp;maxhits=1000" xr:uid="{B96CF3B8-28DD-447A-8918-5C4BE2444097}"/>
    <hyperlink ref="C374" r:id="rId373" display="https://www.nj.gov/cgi-bin/education/csg/19/csg1a.pl?string=AK-6K-6&amp;maxhits=1000" xr:uid="{E73829AD-59FE-47C6-A380-4D87C18CD580}"/>
    <hyperlink ref="C375" r:id="rId374" display="https://www.nj.gov/cgi-bin/education/csg/19/csg1a.pl?string=AK-6K-6&amp;maxhits=1000" xr:uid="{C2D248AA-A1CC-4036-9121-E6AA101555C3}"/>
    <hyperlink ref="C376" r:id="rId375" display="https://www.nj.gov/cgi-bin/education/csg/19/csg1a.pl?string=AK-6K-6&amp;maxhits=1000" xr:uid="{1CA385A1-92C1-4C8D-867D-6FD16CBC56FB}"/>
    <hyperlink ref="C377" r:id="rId376" display="https://www.nj.gov/cgi-bin/education/csg/19/csg1a.pl?string=FG7-127-129-12&amp;maxhits=1000" xr:uid="{27F6932F-74A4-41D2-96A8-73F78BE07A08}"/>
    <hyperlink ref="C378" r:id="rId377" display="https://www.nj.gov/cgi-bin/education/csg/19/csg1a.pl?string=MK-12K-121800-3500&amp;maxhits=1000" xr:uid="{AC301E6A-A92B-4B65-BB35-94F355BAB283}"/>
    <hyperlink ref="C379" r:id="rId378" display="https://www.nj.gov/cgi-bin/education/csg/19/csg1a.pl?string=PCSSD&amp;maxhits=1000" xr:uid="{7C3059F9-636E-4C99-8473-F5D617ECC1B4}"/>
    <hyperlink ref="C380" r:id="rId379" display="https://www.nj.gov/cgi-bin/education/csg/19/csg1a.pl?string=PCSSD&amp;maxhits=1000" xr:uid="{2E266D20-DDB1-4391-A779-442E1F0671EA}"/>
    <hyperlink ref="C381" r:id="rId380" display="https://www.nj.gov/cgi-bin/education/csg/19/csg1a.pl?string=JK-12K-8401-750&amp;maxhits=1000" xr:uid="{22A8535B-5D17-4015-8943-BD65F901CEF8}"/>
    <hyperlink ref="C382" r:id="rId381" display="https://www.nj.gov/cgi-bin/education/csg/19/csg1a.pl?string=AK-6K-6&amp;maxhits=1000" xr:uid="{B8B19F1D-F578-4A56-B6A4-F26183BEBA22}"/>
    <hyperlink ref="C383" r:id="rId382" display="https://www.nj.gov/cgi-bin/education/csg/19/csg1a.pl?string=FG7-127-129-12&amp;maxhits=1000" xr:uid="{45570EEC-8D0E-4B5D-AE74-8EA734F96B20}"/>
    <hyperlink ref="C384" r:id="rId383" display="https://www.nj.gov/cgi-bin/education/csg/19/csg1a.pl?string=KK-12K-8751plus&amp;maxhits=1000" xr:uid="{12E14B7C-3FA3-4EBB-819D-B6B7FA9281F2}"/>
    <hyperlink ref="C385" r:id="rId384" display="https://www.nj.gov/cgi-bin/education/csg/19/csg1a.pl?string=AK-6K-6&amp;maxhits=1000" xr:uid="{B00591CD-CE99-4086-8E1D-3A23FF59D593}"/>
    <hyperlink ref="C386" r:id="rId385" display="https://www.nj.gov/cgi-bin/education/csg/19/csg1a.pl?string=NK-12K-123500plus&amp;maxhits=1000" xr:uid="{6F92DC12-302B-40DB-AE93-17AAEEB0C9B1}"/>
    <hyperlink ref="C387" r:id="rId386" display="https://www.nj.gov/cgi-bin/education/csg/19/csg1a.pl?string=AK-6K-6&amp;maxhits=1000" xr:uid="{38286CBF-477D-4399-8B94-0D785B9B0360}"/>
    <hyperlink ref="C388" r:id="rId387" display="https://www.nj.gov/cgi-bin/education/csg/19/csg1a.pl?string=AK-6K-6&amp;maxhits=1000" xr:uid="{3CE79B74-4F1C-4F9C-8223-A4D03A25D264}"/>
    <hyperlink ref="C389" r:id="rId388" display="https://www.nj.gov/cgi-bin/education/csg/19/csg1a.pl?string=LK-12K-120-1800&amp;maxhits=1000" xr:uid="{F67C2E03-9660-4BAC-A115-8B9B62FFE0C9}"/>
    <hyperlink ref="C390" r:id="rId389" display="https://www.nj.gov/cgi-bin/education/csg/19/csg1a.pl?string=LK-12K-120-1800&amp;maxhits=1000" xr:uid="{947A227B-FD98-402C-A3AC-7583CA398164}"/>
    <hyperlink ref="C391" r:id="rId390" display="https://www.nj.gov/cgi-bin/education/csg/19/csg1a.pl?string=AK-6K-6&amp;maxhits=1000" xr:uid="{FD7D1738-FCCC-4CFF-B3F6-8CCEB5FE1C7F}"/>
    <hyperlink ref="C392" r:id="rId391" display="https://www.nj.gov/cgi-bin/education/csg/19/csg1a.pl?string=AK-6K-6&amp;maxhits=1000" xr:uid="{E0FE0E78-12A5-482D-AA08-8CF2AB9A2CE0}"/>
    <hyperlink ref="C393" r:id="rId392" display="https://www.nj.gov/cgi-bin/education/csg/19/csg1a.pl?string=NK-12K-123500plus&amp;maxhits=1000" xr:uid="{8B30B010-BF6B-4D6A-822A-86B5B63DCF1F}"/>
    <hyperlink ref="C394" r:id="rId393" display="https://www.nj.gov/cgi-bin/education/csg/19/csg1a.pl?string=AK-6K-6&amp;maxhits=1000" xr:uid="{E872339B-C0FC-45C7-9275-4F6BF05DA388}"/>
    <hyperlink ref="C395" r:id="rId394" display="https://www.nj.gov/cgi-bin/education/csg/19/csg1a.pl?string=MK-12K-121800-3500&amp;maxhits=1000" xr:uid="{7ADFEC37-79FC-43DB-A33E-478CBB0BF68B}"/>
    <hyperlink ref="C396" r:id="rId395" display="https://www.nj.gov/cgi-bin/education/csg/19/csg1a.pl?string=AK-6K-6&amp;maxhits=1000" xr:uid="{65409821-7CFE-4A9A-BF59-4004DB0DDC3E}"/>
    <hyperlink ref="C397" r:id="rId396" display="https://www.nj.gov/cgi-bin/education/csg/19/csg1a.pl?string=LK-12K-120-1800&amp;maxhits=1000" xr:uid="{B00BCE2A-1B7D-463D-82F6-3DC722778B9B}"/>
    <hyperlink ref="C398" r:id="rId397" display="https://www.nj.gov/cgi-bin/education/csg/19/csg1a.pl?string=AK-6K-6&amp;maxhits=1000" xr:uid="{DC92D4B1-02B2-4DED-A5CD-C29DD8D17025}"/>
    <hyperlink ref="C399" r:id="rId398" display="https://www.nj.gov/cgi-bin/education/csg/19/csg1a.pl?string=NK-12K-123500plus&amp;maxhits=1000" xr:uid="{DDD2FB50-D258-4D2F-889C-DB6139CB4F45}"/>
    <hyperlink ref="C400" r:id="rId399" display="https://www.nj.gov/cgi-bin/education/csg/19/csg1a.pl?string=NK-12K-123500plus&amp;maxhits=1000" xr:uid="{D03DD398-CE61-42DC-BF9D-090EFF23894C}"/>
    <hyperlink ref="C401" r:id="rId400" display="https://www.nj.gov/cgi-bin/education/csg/19/csg1a.pl?string=NK-12K-123500plus&amp;maxhits=1000" xr:uid="{9D7FE8BF-D0B7-4932-8D07-8C2005AD3681}"/>
    <hyperlink ref="C402" r:id="rId401" display="https://www.nj.gov/cgi-bin/education/csg/19/csg1a.pl?string=NK-12K-123500plus&amp;maxhits=1000" xr:uid="{BC985BE4-8426-4C02-B98B-C4C8B1D937E4}"/>
    <hyperlink ref="C403" r:id="rId402" display="https://www.nj.gov/cgi-bin/education/csg/19/csg1a.pl?string=MK-12K-121800-3500&amp;maxhits=1000" xr:uid="{B4C10CF1-4DFE-42A1-A86D-6E590A38C0B2}"/>
    <hyperlink ref="C404" r:id="rId403" display="https://www.nj.gov/cgi-bin/education/csg/19/csg1a.pl?string=LK-12K-120-1800&amp;maxhits=1000" xr:uid="{94D70C83-0D24-4A14-847E-E7C14EE8AEDA}"/>
    <hyperlink ref="C405" r:id="rId404" display="https://www.nj.gov/cgi-bin/education/csg/19/csg1a.pl?string=NK-12K-123500plus&amp;maxhits=1000" xr:uid="{471049FB-AEAA-4534-94B1-6B51B688C0E6}"/>
    <hyperlink ref="C406" r:id="rId405" display="https://www.nj.gov/cgi-bin/education/csg/19/csg1a.pl?string=NK-12K-123500plus&amp;maxhits=1000" xr:uid="{E38E1F8E-AB78-43CD-940E-82C80B6889F8}"/>
    <hyperlink ref="C407" r:id="rId406" display="https://www.nj.gov/cgi-bin/education/csg/19/csg1a.pl?string=NK-12K-123500plus&amp;maxhits=1000" xr:uid="{2297F38A-42ED-425C-82C8-C61EEED69F20}"/>
    <hyperlink ref="C408" r:id="rId407" display="https://www.nj.gov/cgi-bin/education/csg/19/csg1a.pl?string=NK-12K-123500plus&amp;maxhits=1000" xr:uid="{50D8C06F-F738-414D-B6F4-AABE4BB9F0EE}"/>
    <hyperlink ref="C409" r:id="rId408" display="https://www.nj.gov/cgi-bin/education/csg/19/csg1a.pl?string=NK-12K-123500plus&amp;maxhits=1000" xr:uid="{053C5143-D107-4334-9DCC-5FCBB08DEF63}"/>
    <hyperlink ref="C410" r:id="rId409" display="https://www.nj.gov/cgi-bin/education/csg/19/csg1a.pl?string=AK-6K-6&amp;maxhits=1000" xr:uid="{210210AA-20EF-4A8D-B4EF-F5CB8A4A9067}"/>
    <hyperlink ref="C411" r:id="rId410" display="https://www.nj.gov/cgi-bin/education/csg/19/csg1a.pl?string=AK-6K-6&amp;maxhits=1000" xr:uid="{AE6F54EB-8555-4294-A0F7-C3421FC13498}"/>
    <hyperlink ref="C412" r:id="rId411" display="https://www.nj.gov/cgi-bin/education/csg/19/csg1a.pl?string=MK-12K-121800-3500&amp;maxhits=1000" xr:uid="{3F6C9703-2BCA-458A-A528-18F403E12882}"/>
    <hyperlink ref="C413" r:id="rId412" display="https://www.nj.gov/cgi-bin/education/csg/19/csg1a.pl?string=NK-12K-123500plus&amp;maxhits=1000" xr:uid="{2DB43FD5-2B90-4E30-B841-02750B2377BE}"/>
    <hyperlink ref="C414" r:id="rId413" display="https://www.nj.gov/cgi-bin/education/csg/19/csg1a.pl?string=NK-12K-123500plus&amp;maxhits=1000" xr:uid="{CB900E3C-06F8-42BD-B75E-8439931989B5}"/>
    <hyperlink ref="C415" r:id="rId414" display="https://www.nj.gov/cgi-bin/education/csg/19/csg1a.pl?string=NK-12K-123500plus&amp;maxhits=1000" xr:uid="{1A9455CD-B7CC-4875-83BA-3EF5C50294DD}"/>
    <hyperlink ref="C416" r:id="rId415" display="https://www.nj.gov/cgi-bin/education/csg/19/csg1a.pl?string=NK-12K-123500plus&amp;maxhits=1000" xr:uid="{C731FEEF-55E1-4FA5-81B6-21ECBDDC636D}"/>
    <hyperlink ref="C417" r:id="rId416" display="https://www.nj.gov/cgi-bin/education/csg/19/csg1a.pl?string=NK-12K-123500plus&amp;maxhits=1000" xr:uid="{DA52932E-E888-4BE8-86C3-55DBDF187AB5}"/>
    <hyperlink ref="C418" r:id="rId417" display="https://www.nj.gov/cgi-bin/education/csg/19/csg1a.pl?string=NK-12K-123500plus&amp;maxhits=1000" xr:uid="{20CDFE7D-29FE-4E6A-8F9A-FA8B84CCAB09}"/>
    <hyperlink ref="C419" r:id="rId418" display="https://www.nj.gov/cgi-bin/education/csg/19/csg1a.pl?string=NK-12K-123500plus&amp;maxhits=1000" xr:uid="{A115C481-A38F-4EFF-9CB6-BC5315630BCA}"/>
    <hyperlink ref="C420" r:id="rId419" display="https://www.nj.gov/cgi-bin/education/csg/19/csg1a.pl?string=NK-12K-123500plus&amp;maxhits=1000" xr:uid="{9E3BAE27-A965-4BD3-A598-7EC464BD046E}"/>
    <hyperlink ref="C421" r:id="rId420" display="https://www.nj.gov/cgi-bin/education/csg/19/csg1a.pl?string=NK-12K-123500plus&amp;maxhits=1000" xr:uid="{8510EE3C-8EBF-4731-B2E3-9DAB77558031}"/>
    <hyperlink ref="C422" r:id="rId421" display="https://www.nj.gov/cgi-bin/education/csg/19/csg1a.pl?string=NK-12K-123500plus&amp;maxhits=1000" xr:uid="{1F1BBB5B-25B4-47CF-A8D4-F4F54A7D4DDB}"/>
    <hyperlink ref="C423" r:id="rId422" display="https://www.nj.gov/cgi-bin/education/csg/19/csg1a.pl?string=NK-12K-123500plus&amp;maxhits=1000" xr:uid="{1ED72510-5E07-42E0-B639-C00BB0B01ED4}"/>
    <hyperlink ref="C424" r:id="rId423" display="https://www.nj.gov/cgi-bin/education/csg/19/csg1a.pl?string=NK-12K-123500plus&amp;maxhits=1000" xr:uid="{D33EE54C-1167-46E6-8C6A-B240C68157F1}"/>
    <hyperlink ref="C425" r:id="rId424" display="https://www.nj.gov/cgi-bin/education/csg/19/csg1a.pl?string=NK-12K-123500plus&amp;maxhits=1000" xr:uid="{19531BC9-9C4F-47A4-9A0E-1656089F07CA}"/>
    <hyperlink ref="C426" r:id="rId425" display="https://www.nj.gov/cgi-bin/education/csg/19/csg1a.pl?string=AK-6K-6&amp;maxhits=1000" xr:uid="{2E0E57C3-DF42-4672-B5EA-F523E88FA661}"/>
    <hyperlink ref="C427" r:id="rId426" display="https://www.nj.gov/cgi-bin/education/csg/19/csg1a.pl?string=NK-12K-123500plus&amp;maxhits=1000" xr:uid="{61FB6CD2-1E63-40DB-A67A-A5B58A85EAFB}"/>
    <hyperlink ref="C428" r:id="rId427" display="https://www.nj.gov/cgi-bin/education/csg/19/csg1a.pl?string=NK-12K-123500plus&amp;maxhits=1000" xr:uid="{07F8B4E6-C3BE-4E19-A424-B8A4AF669708}"/>
    <hyperlink ref="C429" r:id="rId428" display="https://www.nj.gov/cgi-bin/education/csg/19/csg1a.pl?string=NK-12K-123500plus&amp;maxhits=1000" xr:uid="{B00E23B5-AAA0-443D-B3DF-9099344DC9E4}"/>
    <hyperlink ref="C430" r:id="rId429" display="https://www.nj.gov/cgi-bin/education/csg/19/csg1a.pl?string=NK-12K-123500plus&amp;maxhits=1000" xr:uid="{ECD20FE7-847B-4C84-A26E-86D3B9EB058C}"/>
    <hyperlink ref="C431" r:id="rId430" display="https://www.nj.gov/cgi-bin/education/csg/19/csg1a.pl?string=NK-12K-123500plus&amp;maxhits=1000" xr:uid="{8A1A491C-C74B-4BA6-9F66-F5FBD2FB1747}"/>
    <hyperlink ref="C432" r:id="rId431" display="https://www.nj.gov/cgi-bin/education/csg/19/csg1a.pl?string=NK-12K-123500plus&amp;maxhits=1000" xr:uid="{B79CEF32-1F80-4F7D-A643-A139490E3977}"/>
    <hyperlink ref="C433" r:id="rId432" display="https://www.nj.gov/cgi-bin/education/csg/19/csg1a.pl?string=AK-6K-6&amp;maxhits=1000" xr:uid="{13E5085C-F590-4C94-8926-E0A0BFC8DB52}"/>
    <hyperlink ref="C434" r:id="rId433" display="https://www.nj.gov/cgi-bin/education/csg/19/csg1a.pl?string=NK-12K-123500plus&amp;maxhits=1000" xr:uid="{8F00FA76-114A-4E59-9C53-FCBA261E0BBB}"/>
    <hyperlink ref="C435" r:id="rId434" display="https://www.nj.gov/cgi-bin/education/csg/19/csg1a.pl?string=NK-12K-123500plus&amp;maxhits=1000" xr:uid="{F9EEA837-13FE-4466-A2A1-7B66844DAB80}"/>
    <hyperlink ref="C436" r:id="rId435" display="https://www.nj.gov/cgi-bin/education/csg/19/csg1a.pl?string=NK-12K-123500plus&amp;maxhits=1000" xr:uid="{7EC8A283-60B8-4932-97D1-A45BBDD18E0B}"/>
    <hyperlink ref="C437" r:id="rId436" display="https://www.nj.gov/cgi-bin/education/csg/19/csg1a.pl?string=NK-12K-123500plus&amp;maxhits=1000" xr:uid="{256D777E-C0F4-4294-94D1-3974423E75A0}"/>
    <hyperlink ref="C438" r:id="rId437" display="https://www.nj.gov/cgi-bin/education/csg/19/csg1a.pl?string=MK-12K-121800-3500&amp;maxhits=1000" xr:uid="{CF06A972-E5B9-454D-8707-6081823829C2}"/>
    <hyperlink ref="C439" r:id="rId438" display="https://www.nj.gov/cgi-bin/education/csg/19/csg1a.pl?string=FG7-127-129-12&amp;maxhits=1000" xr:uid="{A64D99D0-F882-4F32-BDAD-43FB3CFEDB07}"/>
    <hyperlink ref="C440" r:id="rId439" display="https://www.nj.gov/cgi-bin/education/csg/19/csg1a.pl?string=NK-12K-123500plus&amp;maxhits=1000" xr:uid="{B3E2AC41-82E3-4242-9D33-CC40629F170F}"/>
    <hyperlink ref="C441" r:id="rId440" display="https://www.nj.gov/cgi-bin/education/csg/19/csg1a.pl?string=NK-12K-123500plus&amp;maxhits=1000" xr:uid="{7AF74F1C-B99B-416E-92B9-8A9C95AF1F09}"/>
    <hyperlink ref="C442" r:id="rId441" display="https://www.nj.gov/cgi-bin/education/csg/19/csg1a.pl?string=NK-12K-123500plus&amp;maxhits=1000" xr:uid="{BF0D32E3-2523-40F6-BF61-2789BDBFEB9C}"/>
    <hyperlink ref="C443" r:id="rId442" display="https://www.nj.gov/cgi-bin/education/csg/19/csg1a.pl?string=JK-12K-8401-750&amp;maxhits=1000" xr:uid="{577C14EB-36E9-4CDD-9CB0-788EC6CDA9E8}"/>
    <hyperlink ref="C444" r:id="rId443" display="https://www.nj.gov/cgi-bin/education/csg/19/csg1a.pl?string=NK-12K-123500plus&amp;maxhits=1000" xr:uid="{230B8B23-449D-4176-B7BC-33F28E3D8163}"/>
    <hyperlink ref="C445" r:id="rId444" display="https://www.nj.gov/cgi-bin/education/csg/19/csg1a.pl?string=JK-12K-8401-750&amp;maxhits=1000" xr:uid="{CC5FCD7B-4AA5-4EBB-994B-B8F3D348134D}"/>
    <hyperlink ref="C446" r:id="rId445" display="https://www.nj.gov/cgi-bin/education/csg/19/csg1a.pl?string=GG9-127-129-12&amp;maxhits=1000" xr:uid="{F9ADD591-B84F-40A9-821D-787E8D168527}"/>
    <hyperlink ref="C447" r:id="rId446" display="https://www.nj.gov/cgi-bin/education/csg/19/csg1a.pl?string=CK-8K-80-400&amp;maxhits=1000" xr:uid="{83C1CBC2-94DB-4F17-A0E6-A3B1C26F9773}"/>
    <hyperlink ref="C448" r:id="rId447" display="https://www.nj.gov/cgi-bin/education/csg/19/csg1a.pl?string=IK-12K-80-400&amp;maxhits=1000" xr:uid="{D0D97343-7B54-4B1B-B873-89B758731EFF}"/>
    <hyperlink ref="C449" r:id="rId448" display="https://www.nj.gov/cgi-bin/education/csg/19/csg1a.pl?string=DK-8K-8401-750&amp;maxhits=1000" xr:uid="{D2E67B84-89C4-416C-A8CB-165BC2CCB0E3}"/>
    <hyperlink ref="C450" r:id="rId449" display="https://www.nj.gov/cgi-bin/education/csg/19/csg1a.pl?string=CK-8K-80-400&amp;maxhits=1000" xr:uid="{D77C107E-CB4E-4AFD-9FE6-9E6D32DC8625}"/>
    <hyperlink ref="C451" r:id="rId450" display="https://www.nj.gov/cgi-bin/education/csg/19/csg1a.pl?string=DK-8K-8401-750&amp;maxhits=1000" xr:uid="{79F885E9-CE5C-4BFE-B8CF-158581FFB2CD}"/>
    <hyperlink ref="C452" r:id="rId451" display="https://www.nj.gov/cgi-bin/education/csg/19/csg1a.pl?string=JK-12K-8401-750&amp;maxhits=1000" xr:uid="{80355375-6734-474C-998C-318D982594C3}"/>
    <hyperlink ref="C453" r:id="rId452" display="https://www.nj.gov/cgi-bin/education/csg/19/csg1a.pl?string=JK-12K-8401-750&amp;maxhits=1000" xr:uid="{2A1789E3-9EE2-466A-B10C-848E7465D041}"/>
    <hyperlink ref="C454" r:id="rId453" display="https://www.nj.gov/cgi-bin/education/csg/19/csg1a.pl?string=NK-12K-123500plus&amp;maxhits=1000" xr:uid="{213C4239-A6CF-4303-AF36-537512193481}"/>
    <hyperlink ref="C455" r:id="rId454" display="https://www.nj.gov/cgi-bin/education/csg/19/csg1a.pl?string=NK-12K-123500plus&amp;maxhits=1000" xr:uid="{052D5722-5348-4CA9-9A55-B516A114801F}"/>
    <hyperlink ref="C456" r:id="rId455" display="https://www.nj.gov/cgi-bin/education/csg/19/csg1a.pl?string=CK-8K-80-400&amp;maxhits=1000" xr:uid="{EFF1C7FC-5805-4CE9-B19A-1EA460C0767F}"/>
    <hyperlink ref="C457" r:id="rId456" display="https://www.nj.gov/cgi-bin/education/csg/19/csg1a.pl?string=EK-8K-8751plus&amp;maxhits=1000" xr:uid="{D72A411A-E188-4582-A395-E11B39EEA71C}"/>
    <hyperlink ref="C458" r:id="rId457" display="https://www.nj.gov/cgi-bin/education/csg/19/csg1a.pl?string=NK-12K-123500plus&amp;maxhits=1000" xr:uid="{17D6AFB8-D142-4088-8690-7D3B27584434}"/>
    <hyperlink ref="C459" r:id="rId458" display="https://www.nj.gov/cgi-bin/education/csg/19/csg1a.pl?string=NK-12K-123500plus&amp;maxhits=1000" xr:uid="{F75F2B77-A88D-441D-91C6-515F86E56BFC}"/>
    <hyperlink ref="C460" r:id="rId459" display="https://www.nj.gov/cgi-bin/education/csg/19/csg1a.pl?string=IK-12K-80-400&amp;maxhits=1000" xr:uid="{0D816431-2F1A-495D-AD34-8A55330BFC1D}"/>
    <hyperlink ref="C461" r:id="rId460" display="https://www.nj.gov/cgi-bin/education/csg/19/csg1a.pl?string=AK-6K-6&amp;maxhits=1000" xr:uid="{CC86EBA3-E441-4500-9094-DF9F402FEB58}"/>
    <hyperlink ref="C462" r:id="rId461" display="https://www.nj.gov/cgi-bin/education/csg/19/csg1a.pl?string=PCSSD&amp;maxhits=1000" xr:uid="{C657196A-190C-42E2-8CF1-78E4BFBB2183}"/>
    <hyperlink ref="C463" r:id="rId462" display="https://www.nj.gov/cgi-bin/education/csg/19/csg1a.pl?string=PCSSD&amp;maxhits=1000" xr:uid="{5DEE5A7C-6076-470D-8EE8-18A98D6D0DF0}"/>
    <hyperlink ref="C464" r:id="rId463" display="https://www.nj.gov/cgi-bin/education/csg/19/csg1a.pl?string=PCSSD&amp;maxhits=1000" xr:uid="{1923E7AA-6F3A-4CF0-A078-345DDDB9BE12}"/>
    <hyperlink ref="C465" r:id="rId464" display="https://www.nj.gov/cgi-bin/education/csg/19/csg1a.pl?string=JK-12K-8401-750&amp;maxhits=1000" xr:uid="{EE7E9DD6-DB40-42F3-B451-1CE4710133E6}"/>
    <hyperlink ref="C466" r:id="rId465" display="https://www.nj.gov/cgi-bin/education/csg/19/csg1a.pl?string=FG7-127-129-12&amp;maxhits=1000" xr:uid="{CF319309-A147-4873-B096-E93832F486A4}"/>
    <hyperlink ref="C467" r:id="rId466" display="https://www.nj.gov/cgi-bin/education/csg/19/csg1a.pl?string=AK-6K-6&amp;maxhits=1000" xr:uid="{6A82C6F4-DFB4-4C94-AB1F-E48E61C96DFE}"/>
    <hyperlink ref="C468" r:id="rId467" display="https://www.nj.gov/cgi-bin/education/csg/19/csg1a.pl?string=MK-12K-121800-3500&amp;maxhits=1000" xr:uid="{0D2A2DDD-9387-4DEA-A754-29E762B306F5}"/>
    <hyperlink ref="C469" r:id="rId468" display="https://www.nj.gov/cgi-bin/education/csg/19/csg1a.pl?string=IK-12K-80-400&amp;maxhits=1000" xr:uid="{C435F83E-9C00-4B33-BD28-EBAC7E54CCDA}"/>
    <hyperlink ref="C470" r:id="rId469" display="https://www.nj.gov/cgi-bin/education/csg/19/csg1a.pl?string=MK-12K-121800-3500&amp;maxhits=1000" xr:uid="{A2C51571-23A0-440B-A437-FA0CD7ECFEA3}"/>
    <hyperlink ref="C471" r:id="rId470" display="https://www.nj.gov/cgi-bin/education/csg/19/csg1a.pl?string=HK-12K-6&amp;maxhits=1000" xr:uid="{0D733CB5-2FBF-4B12-9DF7-7C5463E223C9}"/>
    <hyperlink ref="C472" r:id="rId471" display="https://www.nj.gov/cgi-bin/education/csg/19/csg1a.pl?string=IK-12K-80-400&amp;maxhits=1000" xr:uid="{494B7196-DA99-4A04-A3B1-94F347D19E0C}"/>
    <hyperlink ref="C473" r:id="rId472" display="https://www.nj.gov/cgi-bin/education/csg/19/csg1a.pl?string=KK-12K-8751plus&amp;maxhits=1000" xr:uid="{E96422BC-F0F3-4A66-8285-3215D57804B4}"/>
    <hyperlink ref="C474" r:id="rId473" display="https://www.nj.gov/cgi-bin/education/csg/19/csg1a.pl?string=AK-6K-6&amp;maxhits=1000" xr:uid="{04AE264A-0A15-4CD2-8177-BC42E357B43D}"/>
    <hyperlink ref="C475" r:id="rId474" display="https://www.nj.gov/cgi-bin/education/csg/19/csg1a.pl?string=AK-6K-6&amp;maxhits=1000" xr:uid="{7F4AB2F9-8053-4E71-87D5-6EFFC4911339}"/>
    <hyperlink ref="C476" r:id="rId475" display="https://www.nj.gov/cgi-bin/education/csg/19/csg1a.pl?string=LK-12K-120-1800&amp;maxhits=1000" xr:uid="{F68A6089-9C9B-42A8-90CE-68375A9F2787}"/>
    <hyperlink ref="C477" r:id="rId476" display="https://www.nj.gov/cgi-bin/education/csg/19/csg1a.pl?string=IK-12K-80-400&amp;maxhits=1000" xr:uid="{2034C77E-1323-42CF-9826-9E1F7E0BF2B0}"/>
    <hyperlink ref="C478" r:id="rId477" display="https://www.nj.gov/cgi-bin/education/csg/19/csg1a.pl?string=IK-12K-80-400&amp;maxhits=1000" xr:uid="{494796C0-BEBB-468F-96CE-F5881CB81351}"/>
    <hyperlink ref="C479" r:id="rId478" display="https://www.nj.gov/cgi-bin/education/csg/19/csg1a.pl?string=LK-12K-120-1800&amp;maxhits=1000" xr:uid="{0A4E8BF2-2AAC-44D9-BAD0-7645E80F9115}"/>
    <hyperlink ref="C480" r:id="rId479" display="https://www.nj.gov/cgi-bin/education/csg/19/csg1a.pl?string=JK-12K-8401-750&amp;maxhits=1000" xr:uid="{207FF377-7503-47B2-B383-F14665BCEB12}"/>
    <hyperlink ref="C481" r:id="rId480" display="https://www.nj.gov/cgi-bin/education/csg/19/csg1a.pl?string=EK-8K-8751plus&amp;maxhits=1000" xr:uid="{3E9C0741-9369-47AA-9A4E-B413C0182FCC}"/>
    <hyperlink ref="C482" r:id="rId481" display="https://www.nj.gov/cgi-bin/education/csg/19/csg1a.pl?string=EK-8K-8751plus&amp;maxhits=1000" xr:uid="{232BBE28-970F-404F-AA08-2B2301B6BF48}"/>
    <hyperlink ref="C483" r:id="rId482" display="https://www.nj.gov/cgi-bin/education/csg/19/csg1a.pl?string=JK-12K-8401-750&amp;maxhits=1000" xr:uid="{0504D540-C5A9-427C-995C-DFFA132B8C9C}"/>
    <hyperlink ref="C484" r:id="rId483" display="https://www.nj.gov/cgi-bin/education/csg/19/csg1a.pl?string=GG9-127-129-12&amp;maxhits=1000" xr:uid="{972B029D-ACA9-4F10-BE22-D5A9A794685A}"/>
    <hyperlink ref="C485" r:id="rId484" display="https://www.nj.gov/cgi-bin/education/csg/19/csg1a.pl?string=IK-12K-80-400&amp;maxhits=1000" xr:uid="{DD1C3C6B-F056-4ED1-9D2B-B738950B7F4A}"/>
    <hyperlink ref="C486" r:id="rId485" display="https://www.nj.gov/cgi-bin/education/csg/19/csg1a.pl?string=NK-12K-123500plus&amp;maxhits=1000" xr:uid="{6B0B22B1-3A95-4BF1-ABAF-DFB0CDCEFB73}"/>
    <hyperlink ref="C487" r:id="rId486" display="https://www.nj.gov/cgi-bin/education/csg/19/csg1a.pl?string=NK-12K-123500plus&amp;maxhits=1000" xr:uid="{D9ABC949-4C00-4C39-A20B-3D1AE71EAF11}"/>
    <hyperlink ref="C488" r:id="rId487" display="https://www.nj.gov/cgi-bin/education/csg/19/csg1a.pl?string=EK-8K-8751plus&amp;maxhits=1000" xr:uid="{DFA472F3-C4DE-4555-B4C3-831019F7A287}"/>
    <hyperlink ref="C489" r:id="rId488" display="https://www.nj.gov/cgi-bin/education/csg/19/csg1a.pl?string=IK-12K-80-400&amp;maxhits=1000" xr:uid="{C03AF43F-1CAD-4E63-9EE5-2AE082A38EBA}"/>
    <hyperlink ref="C490" r:id="rId489" display="https://www.nj.gov/cgi-bin/education/csg/19/csg1a.pl?string=NK-12K-123500plus&amp;maxhits=1000" xr:uid="{8744B5D1-5AC3-4AA3-AF0E-942624B08E50}"/>
    <hyperlink ref="C491" r:id="rId490" display="https://www.nj.gov/cgi-bin/education/csg/19/csg1a.pl?string=JK-12K-8401-750&amp;maxhits=1000" xr:uid="{AF64F129-4203-48EC-A85D-D4FD9447394E}"/>
    <hyperlink ref="C492" r:id="rId491" display="https://www.nj.gov/cgi-bin/education/csg/19/csg1a.pl?string=MK-12K-121800-3500&amp;maxhits=1000" xr:uid="{38F915A7-9A40-4505-AC92-5A180B6F722B}"/>
    <hyperlink ref="C493" r:id="rId492" display="https://www.nj.gov/cgi-bin/education/csg/19/csg1a.pl?string=GG9-127-129-12&amp;maxhits=1000" xr:uid="{016FF41C-E1D2-4D03-9861-13707D6B1438}"/>
    <hyperlink ref="C494" r:id="rId493" display="https://www.nj.gov/cgi-bin/education/csg/19/csg1a.pl?string=IK-12K-80-400&amp;maxhits=1000" xr:uid="{CB8A1000-E2E5-4338-B1D3-FEB3E3A0ED39}"/>
    <hyperlink ref="C495" r:id="rId494" display="https://www.nj.gov/cgi-bin/education/csg/19/csg1a.pl?string=IK-12K-80-400&amp;maxhits=1000" xr:uid="{3819216A-ABBF-4E6A-9618-599B5671C955}"/>
    <hyperlink ref="C496" r:id="rId495" display="https://www.nj.gov/cgi-bin/education/csg/19/csg1a.pl?string=CK-8K-80-400&amp;maxhits=1000" xr:uid="{5FE3702A-A4E4-4DBC-86EE-F03C369A82DF}"/>
    <hyperlink ref="C497" r:id="rId496" display="https://www.nj.gov/cgi-bin/education/csg/19/csg1a.pl?string=MK-12K-121800-3500&amp;maxhits=1000" xr:uid="{0B66A46D-9AC9-40B0-840F-6AEE10F29C93}"/>
    <hyperlink ref="C498" r:id="rId497" display="https://www.nj.gov/cgi-bin/education/csg/19/csg1a.pl?string=EK-8K-8751plus&amp;maxhits=1000" xr:uid="{E3F2CFCE-7DEE-4218-9D1B-39144C3FD428}"/>
    <hyperlink ref="C499" r:id="rId498" display="https://www.nj.gov/cgi-bin/education/csg/19/csg1a.pl?string=LK-12K-120-1800&amp;maxhits=1000" xr:uid="{63C27AF9-2702-463D-A989-01699A157801}"/>
    <hyperlink ref="C500" r:id="rId499" display="https://www.nj.gov/cgi-bin/education/csg/19/csg1a.pl?string=MK-12K-121800-3500&amp;maxhits=1000" xr:uid="{84066FDF-9696-4DB5-8360-0F984B97C6CC}"/>
    <hyperlink ref="C501" r:id="rId500" display="https://www.nj.gov/cgi-bin/education/csg/19/csg1a.pl?string=MK-12K-121800-3500&amp;maxhits=1000" xr:uid="{73EBC1CC-2CE4-4B1D-81C3-5B4DEE6E78B9}"/>
    <hyperlink ref="C502" r:id="rId501" display="https://www.nj.gov/cgi-bin/education/csg/19/csg1a.pl?string=MK-12K-121800-3500&amp;maxhits=1000" xr:uid="{E74A9D18-B1E8-4EF9-8945-1FB867D4FB0C}"/>
    <hyperlink ref="C503" r:id="rId502" display="https://www.nj.gov/cgi-bin/education/csg/19/csg1a.pl?string=IK-12K-80-400&amp;maxhits=1000" xr:uid="{C934FCFE-640C-4D18-BAAD-3DC1F9D5A8A3}"/>
    <hyperlink ref="C504" r:id="rId503" display="https://www.nj.gov/cgi-bin/education/csg/19/csg1a.pl?string=IK-12K-80-400&amp;maxhits=1000" xr:uid="{C8BCC953-743B-4718-89EE-D33DB59CBE7C}"/>
    <hyperlink ref="C505" r:id="rId504" display="https://www.nj.gov/cgi-bin/education/csg/19/csg1a.pl?string=EK-8K-8751plus&amp;maxhits=1000" xr:uid="{8DD327BD-7B65-4F09-B8B5-505C53E58001}"/>
    <hyperlink ref="C506" r:id="rId505" display="https://www.nj.gov/cgi-bin/education/csg/19/csg1a.pl?string=HK-12K-6&amp;maxhits=1000" xr:uid="{227E4A87-A8E8-4B5F-B672-AFFDDCCBC56B}"/>
    <hyperlink ref="C507" r:id="rId506" display="https://www.nj.gov/cgi-bin/education/csg/19/csg1a.pl?string=IK-12K-80-400&amp;maxhits=1000" xr:uid="{DA602B84-FCC6-45EE-B453-4E288D4A4196}"/>
    <hyperlink ref="C508" r:id="rId507" display="https://www.nj.gov/cgi-bin/education/csg/19/csg1a.pl?string=IK-12K-80-400&amp;maxhits=1000" xr:uid="{EE9826EA-79AB-4C8A-8734-9AC595995E46}"/>
    <hyperlink ref="C509" r:id="rId508" display="https://www.nj.gov/cgi-bin/education/csg/19/csg1a.pl?string=MK-12K-121800-3500&amp;maxhits=1000" xr:uid="{6238456B-C8AC-4EAC-9BFA-26A9512D21A5}"/>
    <hyperlink ref="C510" r:id="rId509" display="https://www.nj.gov/cgi-bin/education/csg/19/csg1a.pl?string=DK-8K-8401-750&amp;maxhits=1000" xr:uid="{CA891BA8-10FE-41F9-9311-54E36E4D5D51}"/>
    <hyperlink ref="C511" r:id="rId510" display="https://www.nj.gov/cgi-bin/education/csg/19/csg1a.pl?string=EK-8K-8751plus&amp;maxhits=1000" xr:uid="{BF168801-2CC6-4F3B-904C-2CEF2DEDE1FA}"/>
    <hyperlink ref="C512" r:id="rId511" display="https://www.nj.gov/cgi-bin/education/csg/19/csg1a.pl?string=JK-12K-8401-750&amp;maxhits=1000" xr:uid="{826A0823-E388-4F98-B6CE-6A291925880E}"/>
    <hyperlink ref="C513" r:id="rId512" display="https://www.nj.gov/cgi-bin/education/csg/19/csg1a.pl?string=JK-12K-8401-750&amp;maxhits=1000" xr:uid="{DCE98A7C-9BD4-4E62-9F83-831D32C42653}"/>
    <hyperlink ref="C514" r:id="rId513" display="https://www.nj.gov/cgi-bin/education/csg/19/csg1a.pl?string=LK-12K-120-1800&amp;maxhits=1000" xr:uid="{0CE201AC-9AB8-4DC2-9818-03103A8FADD7}"/>
    <hyperlink ref="C515" r:id="rId514" display="https://www.nj.gov/cgi-bin/education/csg/19/csg1a.pl?string=NK-12K-123500plus&amp;maxhits=1000" xr:uid="{C4A769AE-E995-4757-864B-215FEDB2B3DC}"/>
    <hyperlink ref="C516" r:id="rId515" display="https://www.nj.gov/cgi-bin/education/csg/19/csg1a.pl?string=MK-12K-121800-3500&amp;maxhits=1000" xr:uid="{8D08BF14-5A7A-4714-859F-D62A772A0A7F}"/>
    <hyperlink ref="C517" r:id="rId516" display="https://www.nj.gov/cgi-bin/education/csg/19/csg1a.pl?string=MK-12K-121800-3500&amp;maxhits=1000" xr:uid="{16016ECB-F45A-412A-9F8E-BCA010EE787A}"/>
    <hyperlink ref="C518" r:id="rId517" display="https://www.nj.gov/cgi-bin/education/csg/19/csg1a.pl?string=EK-8K-8751plus&amp;maxhits=1000" xr:uid="{9190ABE8-8AFE-42ED-9270-EBBE6667C93D}"/>
    <hyperlink ref="C519" r:id="rId518" display="https://www.nj.gov/cgi-bin/education/csg/19/csg1a.pl?string=DK-8K-8401-750&amp;maxhits=1000" xr:uid="{D52BD1E0-E796-4968-8507-46A2144AC7D9}"/>
    <hyperlink ref="C520" r:id="rId519" display="https://www.nj.gov/cgi-bin/education/csg/19/csg1a.pl?string=GG9-127-129-12&amp;maxhits=1000" xr:uid="{1D828279-9413-4A01-92D7-058FBD342814}"/>
    <hyperlink ref="C521" r:id="rId520" display="https://www.nj.gov/cgi-bin/education/csg/19/csg1a.pl?string=EK-8K-8751plus&amp;maxhits=1000" xr:uid="{D2006A99-530B-47E6-8B11-0012EB12ECF8}"/>
    <hyperlink ref="C522" r:id="rId521" display="https://www.nj.gov/cgi-bin/education/csg/19/csg1a.pl?string=EK-8K-8751plus&amp;maxhits=1000" xr:uid="{715AA085-EE0A-4EC9-BA59-8AB31E965839}"/>
    <hyperlink ref="C523" r:id="rId522" display="https://www.nj.gov/cgi-bin/education/csg/19/csg1a.pl?string=HK-12K-6&amp;maxhits=1000" xr:uid="{E1188083-4654-451D-8592-D9D966A646B3}"/>
    <hyperlink ref="C524" r:id="rId523" display="https://www.nj.gov/cgi-bin/education/csg/19/csg1a.pl?string=NK-12K-123500plus&amp;maxhits=1000" xr:uid="{1D643C86-3E9B-49F5-AA49-E812E148F3A5}"/>
    <hyperlink ref="C525" r:id="rId524" display="https://www.nj.gov/cgi-bin/education/csg/19/csg1a.pl?string=IK-12K-80-400&amp;maxhits=1000" xr:uid="{971FA11E-1C48-427C-92DA-A0344DA2872C}"/>
    <hyperlink ref="C526" r:id="rId525" display="https://www.nj.gov/cgi-bin/education/csg/19/csg1a.pl?string=AK-6K-6&amp;maxhits=1000" xr:uid="{B7EAA06B-F3EE-4108-9174-E7C5CE512F91}"/>
    <hyperlink ref="C527" r:id="rId526" display="https://www.nj.gov/cgi-bin/education/csg/19/csg1a.pl?string=CK-8K-80-400&amp;maxhits=1000" xr:uid="{0C905999-E074-4025-994D-2579F63CFF25}"/>
    <hyperlink ref="C528" r:id="rId527" display="https://www.nj.gov/cgi-bin/education/csg/19/csg1a.pl?string=IK-12K-80-400&amp;maxhits=1000" xr:uid="{AE749594-58B5-4CCD-9A35-3F3A3B23531A}"/>
    <hyperlink ref="C529" r:id="rId528" display="https://www.nj.gov/cgi-bin/education/csg/19/csg1a.pl?string=MK-12K-121800-3500&amp;maxhits=1000" xr:uid="{F51CEEE1-0859-4259-9DE0-7F67C8983A87}"/>
    <hyperlink ref="C530" r:id="rId529" display="https://www.nj.gov/cgi-bin/education/csg/19/csg1a.pl?string=LK-12K-120-1800&amp;maxhits=1000" xr:uid="{645955F7-1840-420F-B0AB-D49E959B8E5C}"/>
    <hyperlink ref="C531" r:id="rId530" display="https://www.nj.gov/cgi-bin/education/csg/19/csg1a.pl?string=PCSSD&amp;maxhits=1000" xr:uid="{F32DC36B-181D-477A-B01C-2C43072E732C}"/>
    <hyperlink ref="C532" r:id="rId531" display="https://www.nj.gov/cgi-bin/education/csg/19/csg1a.pl?string=PCSSD&amp;maxhits=1000" xr:uid="{09A519DE-A7C4-4605-8495-BCC8378BD0FD}"/>
    <hyperlink ref="C533" r:id="rId532" display="https://www.nj.gov/cgi-bin/education/csg/19/csg1a.pl?string=NK-12K-123500plus&amp;maxhits=1000" xr:uid="{6138E1C2-C7EA-43E6-B5C1-E5A5E6D06663}"/>
    <hyperlink ref="C534" r:id="rId533" display="https://www.nj.gov/cgi-bin/education/csg/19/csg1a.pl?string=AK-6K-6&amp;maxhits=1000" xr:uid="{D206AFB9-CD26-41F3-A0EC-6B365F8ECE17}"/>
    <hyperlink ref="C535" r:id="rId534" display="https://www.nj.gov/cgi-bin/education/csg/19/csg1a.pl?string=MK-12K-121800-3500&amp;maxhits=1000" xr:uid="{33B77052-50D4-4484-A37A-B0BE5D23D5BF}"/>
    <hyperlink ref="C536" r:id="rId535" display="https://www.nj.gov/cgi-bin/education/csg/19/csg1a.pl?string=JK-12K-8401-750&amp;maxhits=1000" xr:uid="{40AF970F-F250-469F-A863-2260AD1649ED}"/>
    <hyperlink ref="C537" r:id="rId536" display="https://www.nj.gov/cgi-bin/education/csg/19/csg1a.pl?string=MK-12K-121800-3500&amp;maxhits=1000" xr:uid="{F6F3A698-C48E-4DC2-8023-93BC334C61FC}"/>
    <hyperlink ref="C538" r:id="rId537" display="https://www.nj.gov/cgi-bin/education/csg/19/csg1a.pl?string=DK-8K-8401-750&amp;maxhits=1000" xr:uid="{F011E910-12C7-4BFE-9ABE-3B039E9DBD16}"/>
    <hyperlink ref="C539" r:id="rId538" display="https://www.nj.gov/cgi-bin/education/csg/19/csg1a.pl?string=KK-12K-8751plus&amp;maxhits=1000" xr:uid="{1E6A3303-7160-4EDB-9F4C-316094958AD4}"/>
    <hyperlink ref="C540" r:id="rId539" display="https://www.nj.gov/cgi-bin/education/csg/19/csg1a.pl?string=EK-8K-8751plus&amp;maxhits=1000" xr:uid="{A676A454-477F-4C19-85FE-BA94E78FB628}"/>
    <hyperlink ref="C541" r:id="rId540" display="https://www.nj.gov/cgi-bin/education/csg/19/csg1a.pl?string=LK-12K-120-1800&amp;maxhits=1000" xr:uid="{81FDEC8C-AF5E-4D55-9877-C0DE7FB12E33}"/>
    <hyperlink ref="C542" r:id="rId541" display="https://www.nj.gov/cgi-bin/education/csg/19/csg1a.pl?string=DK-8K-8401-750&amp;maxhits=1000" xr:uid="{51639E4D-B9E1-40E7-B9BA-F58EE9B22FA0}"/>
    <hyperlink ref="C543" r:id="rId542" display="https://www.nj.gov/cgi-bin/education/csg/19/csg1a.pl?string=GG9-127-129-12&amp;maxhits=1000" xr:uid="{8047BE33-44A8-42CA-A5C9-1A6775E39907}"/>
    <hyperlink ref="C544" r:id="rId543" display="https://www.nj.gov/cgi-bin/education/csg/19/csg1a.pl?string=EK-8K-8751plus&amp;maxhits=1000" xr:uid="{9C276758-FDD2-44F3-83EC-A8CA02AA5911}"/>
    <hyperlink ref="C545" r:id="rId544" display="https://www.nj.gov/cgi-bin/education/csg/19/csg1a.pl?string=AK-6K-6&amp;maxhits=1000" xr:uid="{CDF3542F-CBF9-4E11-8197-1B923B426EA7}"/>
    <hyperlink ref="C546" r:id="rId545" display="https://www.nj.gov/cgi-bin/education/csg/19/csg1a.pl?string=MK-12K-121800-3500&amp;maxhits=1000" xr:uid="{65409AFF-B7C3-4339-8100-4B6B05A34EA0}"/>
    <hyperlink ref="C547" r:id="rId546" display="https://www.nj.gov/cgi-bin/education/csg/19/csg1a.pl?string=DK-8K-8401-750&amp;maxhits=1000" xr:uid="{8E6D2CF9-270E-4C15-9713-3939A2B228B5}"/>
    <hyperlink ref="C548" r:id="rId547" display="https://www.nj.gov/cgi-bin/education/csg/19/csg1a.pl?string=EK-8K-8751plus&amp;maxhits=1000" xr:uid="{1F84E2F5-F3A6-41DD-8647-D11443DAD917}"/>
    <hyperlink ref="C549" r:id="rId548" display="https://www.nj.gov/cgi-bin/education/csg/19/csg1a.pl?string=NK-12K-123500plus&amp;maxhits=1000" xr:uid="{FCCB4317-1604-47CB-AE02-4A3F12CF7FE8}"/>
    <hyperlink ref="C550" r:id="rId549" display="https://www.nj.gov/cgi-bin/education/csg/19/csg1a.pl?string=EK-8K-8751plus&amp;maxhits=1000" xr:uid="{EBD454D6-FCD2-4596-9B6A-BD454CF57BB1}"/>
    <hyperlink ref="C551" r:id="rId550" display="https://www.nj.gov/cgi-bin/education/csg/19/csg1a.pl?string=EK-8K-8751plus&amp;maxhits=1000" xr:uid="{D1037939-42F5-4450-A2E0-B848825FACDB}"/>
    <hyperlink ref="C552" r:id="rId551" display="https://www.nj.gov/cgi-bin/education/csg/19/csg1a.pl?string=IK-12K-80-400&amp;maxhits=1000" xr:uid="{B883DFC8-54F7-4EDB-B401-4E588DD2FF75}"/>
    <hyperlink ref="C553" r:id="rId552" display="https://www.nj.gov/cgi-bin/education/csg/19/csg1a.pl?string=AK-6K-6&amp;maxhits=1000" xr:uid="{22F8C3F8-FC88-45FF-92D7-235BFB7EF9CB}"/>
    <hyperlink ref="C554" r:id="rId553" display="https://www.nj.gov/cgi-bin/education/csg/19/csg1a.pl?string=FG7-127-129-12&amp;maxhits=1000" xr:uid="{4F6FFECC-5E9F-4083-BB8C-A69C7FE5F412}"/>
    <hyperlink ref="C555" r:id="rId554" display="https://www.nj.gov/cgi-bin/education/csg/19/csg1a.pl?string=LK-12K-120-1800&amp;maxhits=1000" xr:uid="{55C636F6-FC9A-4DAE-B631-6A99378C3B92}"/>
    <hyperlink ref="C556" r:id="rId555" display="https://www.nj.gov/cgi-bin/education/csg/19/csg1a.pl?string=NK-12K-123500plus&amp;maxhits=1000" xr:uid="{A4149848-97C3-4AE9-B775-9C76F15A9016}"/>
    <hyperlink ref="C557" r:id="rId556" display="https://www.nj.gov/cgi-bin/education/csg/19/csg1a.pl?string=GG9-127-129-12&amp;maxhits=1000" xr:uid="{856A1404-F82B-468C-B79A-69C01CE1BAA5}"/>
    <hyperlink ref="C558" r:id="rId557" display="https://www.nj.gov/cgi-bin/education/csg/19/csg1a.pl?string=CK-8K-80-400&amp;maxhits=1000" xr:uid="{5CA0F480-060D-44FB-8048-396D4C0A9067}"/>
    <hyperlink ref="C559" r:id="rId558" display="https://www.nj.gov/cgi-bin/education/csg/19/csg1a.pl?string=LK-12K-120-1800&amp;maxhits=1000" xr:uid="{26464039-DAC8-4B8A-9AE0-CCBAF240D10A}"/>
    <hyperlink ref="C560" r:id="rId559" display="https://www.nj.gov/cgi-bin/education/csg/19/csg1a.pl?string=IK-12K-80-400&amp;maxhits=1000" xr:uid="{9B616430-EF66-4048-8C2E-2BE0F83F9CA7}"/>
    <hyperlink ref="C561" r:id="rId560" display="https://www.nj.gov/cgi-bin/education/csg/19/csg1a.pl?string=DK-8K-8401-750&amp;maxhits=1000" xr:uid="{F6E83714-F341-4CA8-837C-D357685AA4ED}"/>
    <hyperlink ref="C562" r:id="rId561" display="https://www.nj.gov/cgi-bin/education/csg/19/csg1a.pl?string=DK-8K-8401-750&amp;maxhits=1000" xr:uid="{6B5BE9CD-B3FC-4B55-8D75-67361F39EF10}"/>
    <hyperlink ref="C563" r:id="rId562" display="https://www.nj.gov/cgi-bin/education/csg/19/csg1a.pl?string=AK-6K-6&amp;maxhits=1000" xr:uid="{18B1C003-9827-41D5-BA6F-76DEDFD66BF6}"/>
    <hyperlink ref="C564" r:id="rId563" display="https://www.nj.gov/cgi-bin/education/csg/19/csg1a.pl?string=DK-8K-8401-750&amp;maxhits=1000" xr:uid="{203CCFDB-C01F-4BC5-BBCF-F8EE1CA366E1}"/>
    <hyperlink ref="C565" r:id="rId564" display="https://www.nj.gov/cgi-bin/education/csg/19/csg1a.pl?string=DK-8K-8401-750&amp;maxhits=1000" xr:uid="{A14EA678-C704-4689-984C-3CE95E1336D2}"/>
    <hyperlink ref="C566" r:id="rId565" display="https://www.nj.gov/cgi-bin/education/csg/19/csg1a.pl?string=EK-8K-8751plus&amp;maxhits=1000" xr:uid="{FD2B4AFC-2E5E-43B8-B632-8C315CA2CD20}"/>
    <hyperlink ref="C567" r:id="rId566" display="https://www.nj.gov/cgi-bin/education/csg/19/csg1a.pl?string=MK-12K-121800-3500&amp;maxhits=1000" xr:uid="{7021FD55-C1C4-4220-B16C-3895C9AE8178}"/>
    <hyperlink ref="C568" r:id="rId567" display="https://www.nj.gov/cgi-bin/education/csg/19/csg1a.pl?string=CK-8K-80-400&amp;maxhits=1000" xr:uid="{F2551B13-5373-430D-A1B8-17C8C52D0EF9}"/>
    <hyperlink ref="C569" r:id="rId568" display="https://www.nj.gov/cgi-bin/education/csg/19/csg1a.pl?string=EK-8K-8751plus&amp;maxhits=1000" xr:uid="{48AD9472-A3C2-4F31-87EE-95EAECC46AFA}"/>
    <hyperlink ref="C570" r:id="rId569" display="https://www.nj.gov/cgi-bin/education/csg/19/csg1a.pl?string=IK-12K-80-400&amp;maxhits=1000" xr:uid="{43FDB7AD-AC2B-4D09-9C6B-340D7C76ECF4}"/>
    <hyperlink ref="C571" r:id="rId570" display="https://www.nj.gov/cgi-bin/education/csg/19/csg1a.pl?string=EK-8K-8751plus&amp;maxhits=1000" xr:uid="{6E853EA0-B624-4B82-8ECF-5ABB86BA931E}"/>
    <hyperlink ref="C572" r:id="rId571" display="https://www.nj.gov/cgi-bin/education/csg/19/csg1a.pl?string=PCSSD&amp;maxhits=1000" xr:uid="{4585C395-2D85-40CF-9796-820112DC8875}"/>
    <hyperlink ref="C573" r:id="rId572" display="https://www.nj.gov/cgi-bin/education/csg/19/csg1a.pl?string=PCSSD&amp;maxhits=1000" xr:uid="{D8CFA0DD-EF54-4247-8BAF-F356EA4126C2}"/>
    <hyperlink ref="C574" r:id="rId573" display="https://www.nj.gov/cgi-bin/education/csg/19/csg1a.pl?string=NK-12K-123500plus&amp;maxhits=1000" xr:uid="{A94C3988-2B7E-471A-904D-2755660776AC}"/>
    <hyperlink ref="C575" r:id="rId574" display="https://www.nj.gov/cgi-bin/education/csg/19/csg1a.pl?string=LK-12K-120-1800&amp;maxhits=1000" xr:uid="{B46DA1CC-D7D3-46F2-90F9-9779637470C2}"/>
    <hyperlink ref="C576" r:id="rId575" display="https://www.nj.gov/cgi-bin/education/csg/19/csg1a.pl?string=DK-8K-8401-750&amp;maxhits=1000" xr:uid="{9E60455B-A20D-415E-9341-6D92929B5FB4}"/>
    <hyperlink ref="C577" r:id="rId576" display="https://www.nj.gov/cgi-bin/education/csg/19/csg1a.pl?string=GG9-127-129-12&amp;maxhits=1000" xr:uid="{BDB03923-16E6-4845-918A-C02513665AE6}"/>
    <hyperlink ref="C578" r:id="rId577" display="https://www.nj.gov/cgi-bin/education/csg/19/csg1a.pl?string=MK-12K-121800-3500&amp;maxhits=1000" xr:uid="{2220A89A-543A-40A4-9F54-81945BC76B99}"/>
    <hyperlink ref="C579" r:id="rId578" display="https://www.nj.gov/cgi-bin/education/csg/19/csg1a.pl?string=EK-8K-8751plus&amp;maxhits=1000" xr:uid="{CAA83F53-4CD7-4828-97F2-8C6ED453D99D}"/>
    <hyperlink ref="C580" r:id="rId579" display="https://www.nj.gov/cgi-bin/education/csg/19/csg1a.pl?string=MK-12K-121800-3500&amp;maxhits=1000" xr:uid="{22008537-2B26-4D93-9FAE-A1089CFEAA9F}"/>
    <hyperlink ref="C581" r:id="rId580" display="https://www.nj.gov/cgi-bin/education/csg/19/csg1a.pl?string=DK-8K-8401-750&amp;maxhits=1000" xr:uid="{BB8FF878-B54A-47A6-B8F7-0A06877D16DC}"/>
    <hyperlink ref="C582" r:id="rId581" display="https://www.nj.gov/cgi-bin/education/csg/19/csg1a.pl?string=MK-12K-121800-3500&amp;maxhits=1000" xr:uid="{13CFC059-430F-4179-91B3-55628060BCB0}"/>
    <hyperlink ref="C583" r:id="rId582" display="https://www.nj.gov/cgi-bin/education/csg/19/csg1a.pl?string=EK-8K-8751plus&amp;maxhits=1000" xr:uid="{89E52BC5-E23F-4254-BE60-BE348B8854C7}"/>
    <hyperlink ref="C584" r:id="rId583" display="https://www.nj.gov/cgi-bin/education/csg/19/csg1a.pl?string=HK-12K-6&amp;maxhits=1000" xr:uid="{0F422779-4E8B-4B9A-AA86-0DF37A64F405}"/>
    <hyperlink ref="C585" r:id="rId584" display="https://www.nj.gov/cgi-bin/education/csg/19/csg1a.pl?string=MK-12K-121800-3500&amp;maxhits=1000" xr:uid="{93B4796E-BA93-4250-9364-30B5F94AE1B5}"/>
    <hyperlink ref="C586" r:id="rId585" display="https://www.nj.gov/cgi-bin/education/csg/19/csg1a.pl?string=LK-12K-120-1800&amp;maxhits=1000" xr:uid="{4C84991D-CE76-4668-9518-62FDA88BDB74}"/>
    <hyperlink ref="C587" r:id="rId586" display="https://www.nj.gov/cgi-bin/education/csg/19/csg1a.pl?string=MK-12K-121800-3500&amp;maxhits=1000" xr:uid="{32F5F7F6-FB16-4211-9D40-98371CF150AA}"/>
    <hyperlink ref="C588" r:id="rId587" display="https://www.nj.gov/cgi-bin/education/csg/19/csg1a.pl?string=JK-12K-8401-750&amp;maxhits=1000" xr:uid="{FBD2F9CF-F79D-4203-9887-A28C5D179D9F}"/>
    <hyperlink ref="C589" r:id="rId588" display="https://www.nj.gov/cgi-bin/education/csg/19/csg1a.pl?string=EK-8K-8751plus&amp;maxhits=1000" xr:uid="{4AC5B5E8-EEEE-419D-ADC4-28A100BC3862}"/>
    <hyperlink ref="C590" r:id="rId589" display="https://www.nj.gov/cgi-bin/education/csg/19/csg1a.pl?string=NK-12K-123500plus&amp;maxhits=1000" xr:uid="{2DF852C0-4C39-4F84-9B94-B702C3E6E270}"/>
    <hyperlink ref="C591" r:id="rId590" display="https://www.nj.gov/cgi-bin/education/csg/19/csg1a.pl?string=KK-12K-8751plus&amp;maxhits=1000" xr:uid="{3893F888-5831-4761-A0C6-A5B1B9F8C49A}"/>
    <hyperlink ref="C592" r:id="rId591" display="https://www.nj.gov/cgi-bin/education/csg/19/csg1a.pl?string=NK-12K-123500plus&amp;maxhits=1000" xr:uid="{6006E5C7-5C46-48E9-A914-C2138C8D946D}"/>
    <hyperlink ref="C593" r:id="rId592" display="https://www.nj.gov/cgi-bin/education/csg/19/csg1a.pl?string=EK-8K-8751plus&amp;maxhits=1000" xr:uid="{D0557FEB-BC1F-4667-8ECB-A8FC6266D648}"/>
    <hyperlink ref="C594" r:id="rId593" display="https://www.nj.gov/cgi-bin/education/csg/19/csg1a.pl?string=NK-12K-123500plus&amp;maxhits=1000" xr:uid="{EE56F130-DD76-4600-87C7-58D0CC89013E}"/>
    <hyperlink ref="C595" r:id="rId594" display="https://www.nj.gov/cgi-bin/education/csg/19/csg1a.pl?string=MK-12K-121800-3500&amp;maxhits=1000" xr:uid="{4ED7C318-A8CA-4939-B0FC-59A19DD9BC9D}"/>
    <hyperlink ref="C596" r:id="rId595" display="https://www.nj.gov/cgi-bin/education/csg/19/csg1a.pl?string=NK-12K-123500plus&amp;maxhits=1000" xr:uid="{A2F7E3E7-DD6C-485B-9EE9-98447F72464F}"/>
    <hyperlink ref="C597" r:id="rId596" display="https://www.nj.gov/cgi-bin/education/csg/19/csg1a.pl?string=DK-8K-8401-750&amp;maxhits=1000" xr:uid="{333B2E89-100D-4BC3-931C-4ACCBCCBADAB}"/>
    <hyperlink ref="C598" r:id="rId597" display="https://www.nj.gov/cgi-bin/education/csg/19/csg1a.pl?string=LK-12K-120-1800&amp;maxhits=1000" xr:uid="{BA2D7625-4C95-4D2B-9653-9F317D835873}"/>
    <hyperlink ref="C599" r:id="rId598" display="https://www.nj.gov/cgi-bin/education/csg/19/csg1a.pl?string=CK-8K-80-400&amp;maxhits=1000" xr:uid="{B04B5D80-5885-4B28-9CD6-96C00D789855}"/>
    <hyperlink ref="C600" r:id="rId599" display="https://www.nj.gov/cgi-bin/education/csg/19/csg1a.pl?string=EK-8K-8751plus&amp;maxhits=1000" xr:uid="{FD8CDBF1-3CB4-454B-84C6-1A35EBA9EEA8}"/>
    <hyperlink ref="C601" r:id="rId600" display="https://www.nj.gov/cgi-bin/education/csg/19/csg1a.pl?string=JK-12K-8401-750&amp;maxhits=1000" xr:uid="{9B44085D-CC9C-438D-B611-A309907B78CC}"/>
    <hyperlink ref="C602" r:id="rId601" display="https://www.nj.gov/cgi-bin/education/csg/19/csg1a.pl?string=MK-12K-121800-3500&amp;maxhits=1000" xr:uid="{3603DEA0-7A8A-4D85-BB65-2A63080F39D3}"/>
    <hyperlink ref="C603" r:id="rId602" display="https://www.nj.gov/cgi-bin/education/csg/19/csg1a.pl?string=KK-12K-8751plus&amp;maxhits=1000" xr:uid="{3CEC0589-9B4B-4D4B-B2CC-595758F09A72}"/>
    <hyperlink ref="C604" r:id="rId603" display="https://www.nj.gov/cgi-bin/education/csg/19/csg1a.pl?string=MK-12K-121800-3500&amp;maxhits=1000" xr:uid="{9B98FAEA-E8E0-4D4D-BF8B-9F660904CCEA}"/>
    <hyperlink ref="C605" r:id="rId604" display="https://www.nj.gov/cgi-bin/education/csg/19/csg1a.pl?string=MK-12K-121800-3500&amp;maxhits=1000" xr:uid="{626192DA-FB82-4EF1-B07B-80C20796BE32}"/>
    <hyperlink ref="C606" r:id="rId605" display="https://www.nj.gov/cgi-bin/education/csg/19/csg1a.pl?string=MK-12K-121800-3500&amp;maxhits=1000" xr:uid="{0CD1A019-F890-490C-B307-6BED66823EF9}"/>
    <hyperlink ref="C607" r:id="rId606" display="https://www.nj.gov/cgi-bin/education/csg/19/csg1a.pl?string=KK-12K-8751plus&amp;maxhits=1000" xr:uid="{35C99862-FE06-4815-B0B9-41702FE16967}"/>
    <hyperlink ref="C608" r:id="rId607" display="https://www.nj.gov/cgi-bin/education/csg/19/csg1a.pl?string=LK-12K-120-1800&amp;maxhits=1000" xr:uid="{4EB7CD14-FBA1-4ECA-9900-EF03CABB8326}"/>
    <hyperlink ref="C609" r:id="rId608" display="https://www.nj.gov/cgi-bin/education/csg/19/csg1a.pl?string=EK-8K-8751plus&amp;maxhits=1000" xr:uid="{27317A1D-B039-4519-80EB-FB5BDFC4366B}"/>
    <hyperlink ref="C610" r:id="rId609" display="https://www.nj.gov/cgi-bin/education/csg/19/csg1a.pl?string=IK-12K-80-400&amp;maxhits=1000" xr:uid="{FA24479F-6BD4-4BB7-86A5-9B270156A705}"/>
    <hyperlink ref="C611" r:id="rId610" display="https://www.nj.gov/cgi-bin/education/csg/19/csg1a.pl?string=MK-12K-121800-3500&amp;maxhits=1000" xr:uid="{622C2795-33AE-4938-8151-0A1F3B5BA20B}"/>
    <hyperlink ref="C612" r:id="rId611" display="https://www.nj.gov/cgi-bin/education/csg/19/csg1a.pl?string=MK-12K-121800-3500&amp;maxhits=1000" xr:uid="{9452C09D-9666-4924-ADA3-A37C67914795}"/>
    <hyperlink ref="C613" r:id="rId612" display="https://www.nj.gov/cgi-bin/education/csg/19/csg1a.pl?string=GG9-127-129-12&amp;maxhits=1000" xr:uid="{CCA42277-8870-47D2-9EF8-C3B5D5B5F695}"/>
    <hyperlink ref="C614" r:id="rId613" display="https://www.nj.gov/cgi-bin/education/csg/19/csg1a.pl?string=GG9-127-129-12&amp;maxhits=1000" xr:uid="{2FDEC00E-B32C-4421-B10E-612C7F1B9165}"/>
    <hyperlink ref="C615" r:id="rId614" display="https://www.nj.gov/cgi-bin/education/csg/19/csg1a.pl?string=DK-8K-8401-750&amp;maxhits=1000" xr:uid="{D22A7388-B48E-48A1-8598-C1D448084913}"/>
    <hyperlink ref="C616" r:id="rId615" display="https://www.nj.gov/cgi-bin/education/csg/19/csg1a.pl?string=DK-8K-8401-750&amp;maxhits=1000" xr:uid="{89412ECB-5B81-47EC-AE60-61861D56A6D4}"/>
    <hyperlink ref="C617" r:id="rId616" display="https://www.nj.gov/cgi-bin/education/csg/19/csg1a.pl?string=EK-8K-8751plus&amp;maxhits=1000" xr:uid="{C05462BB-884A-423A-909C-A5B23118A004}"/>
    <hyperlink ref="C618" r:id="rId617" display="https://www.nj.gov/cgi-bin/education/csg/19/csg1a.pl?string=DK-8K-8401-750&amp;maxhits=1000" xr:uid="{06C282A5-264D-4AEA-846B-E0665C7A8408}"/>
    <hyperlink ref="C619" r:id="rId618" display="https://www.nj.gov/cgi-bin/education/csg/19/csg1a.pl?string=AK-6K-6&amp;maxhits=1000" xr:uid="{48926D62-A17D-492E-8621-32ED19FFDB3F}"/>
    <hyperlink ref="C620" r:id="rId619" display="https://www.nj.gov/cgi-bin/education/csg/19/csg1a.pl?string=LK-12K-120-1800&amp;maxhits=1000" xr:uid="{C75FA593-1F10-44EC-869D-8BCF76FF4AB6}"/>
    <hyperlink ref="C621" r:id="rId620" display="https://www.nj.gov/cgi-bin/education/csg/19/csg1a.pl?string=NK-12K-123500plus&amp;maxhits=1000" xr:uid="{79498BBE-0253-4E40-B91E-E81B38811C02}"/>
    <hyperlink ref="C622" r:id="rId621" display="https://www.nj.gov/cgi-bin/education/csg/19/csg1a.pl?string=LK-12K-120-1800&amp;maxhits=1000" xr:uid="{D98528AF-4406-412D-B4C3-A4EC3C38F7F6}"/>
    <hyperlink ref="C623" r:id="rId622" display="https://www.nj.gov/cgi-bin/education/csg/19/csg1a.pl?string=GG9-127-129-12&amp;maxhits=1000" xr:uid="{4F4FD4E9-3A5E-4776-A7B1-E3BAC929A982}"/>
    <hyperlink ref="C624" r:id="rId623" display="https://www.nj.gov/cgi-bin/education/csg/19/csg1a.pl?string=GG9-127-129-12&amp;maxhits=1000" xr:uid="{37766FBA-F726-400C-B0CF-4EBFDF6B3B9D}"/>
    <hyperlink ref="C625" r:id="rId624" display="https://www.nj.gov/cgi-bin/education/csg/19/csg1a.pl?string=MK-12K-121800-3500&amp;maxhits=1000" xr:uid="{8EB9FE7F-F743-48AC-8354-0A4A63EFF6E1}"/>
    <hyperlink ref="C626" r:id="rId625" display="https://www.nj.gov/cgi-bin/education/csg/19/csg1a.pl?string=LK-12K-120-1800&amp;maxhits=1000" xr:uid="{0C2D42D0-7FBE-41CB-AB75-31D9930AC76D}"/>
    <hyperlink ref="C627" r:id="rId626" display="https://www.nj.gov/cgi-bin/education/csg/19/csg1a.pl?string=MK-12K-121800-3500&amp;maxhits=1000" xr:uid="{6A97A065-FB86-4A28-A3CE-5D7CA86085CC}"/>
    <hyperlink ref="C628" r:id="rId627" display="https://www.nj.gov/cgi-bin/education/csg/19/csg1a.pl?string=NK-12K-123500plus&amp;maxhits=1000" xr:uid="{BD974C4F-93F5-4287-BDE8-8F53256E34D8}"/>
    <hyperlink ref="C629" r:id="rId628" display="https://www.nj.gov/cgi-bin/education/csg/19/csg1a.pl?string=FG7-127-129-12&amp;maxhits=1000" xr:uid="{014C67F2-081F-4CCF-8478-5BDBE9AC7051}"/>
    <hyperlink ref="C630" r:id="rId629" display="https://www.nj.gov/cgi-bin/education/csg/19/csg1a.pl?string=AK-6K-6&amp;maxhits=1000" xr:uid="{B341B6EF-8DF2-44C1-B3A8-73311B83FB72}"/>
    <hyperlink ref="C631" r:id="rId630" display="https://www.nj.gov/cgi-bin/education/csg/19/csg1a.pl?string=EK-8K-8751plus&amp;maxhits=1000" xr:uid="{AF75B7DD-8747-4CE6-81CB-D9DDCDC30DAE}"/>
    <hyperlink ref="C632" r:id="rId631" display="https://www.nj.gov/cgi-bin/education/csg/19/csg1a.pl?string=JK-12K-8401-750&amp;maxhits=1000" xr:uid="{2C0E1FF4-3287-495A-9209-2EE4120B8826}"/>
    <hyperlink ref="C633" r:id="rId632" display="https://www.nj.gov/cgi-bin/education/csg/19/csg1a.pl?string=JK-12K-8401-750&amp;maxhits=1000" xr:uid="{93E7A74C-3318-4AB0-8251-5817CA8C3546}"/>
    <hyperlink ref="C634" r:id="rId633" display="https://www.nj.gov/cgi-bin/education/csg/19/csg1a.pl?string=MK-12K-121800-3500&amp;maxhits=1000" xr:uid="{7A47E6FE-BD62-45B3-9B78-F3728DF5CCC5}"/>
    <hyperlink ref="C635" r:id="rId634" display="https://www.nj.gov/cgi-bin/education/csg/19/csg1a.pl?string=LK-12K-120-1800&amp;maxhits=1000" xr:uid="{C526E781-8E05-4F49-B345-4277F9EF294E}"/>
    <hyperlink ref="C636" r:id="rId635" display="https://www.nj.gov/cgi-bin/education/csg/19/csg1a.pl?string=HK-12K-6&amp;maxhits=1000" xr:uid="{1F189D89-7381-4492-BDFF-D72A441EEFBD}"/>
    <hyperlink ref="C637" r:id="rId636" display="https://www.nj.gov/cgi-bin/education/csg/19/csg1a.pl?string=IK-12K-80-400&amp;maxhits=1000" xr:uid="{E43944BD-BE79-4C4B-B171-47AC2757BDAE}"/>
    <hyperlink ref="C638" r:id="rId637" display="https://www.nj.gov/cgi-bin/education/csg/19/csg1a.pl?string=EK-8K-8751plus&amp;maxhits=1000" xr:uid="{CD52EAF6-EFA8-4919-AB59-D9733B891244}"/>
    <hyperlink ref="C639" r:id="rId638" display="https://www.nj.gov/cgi-bin/education/csg/19/csg1a.pl?string=NK-12K-123500plus&amp;maxhits=1000" xr:uid="{6D8867EE-D768-47A5-951D-EC971DD1CE61}"/>
    <hyperlink ref="C640" r:id="rId639" display="https://www.nj.gov/cgi-bin/education/csg/19/csg1a.pl?string=NK-12K-123500plus&amp;maxhits=1000" xr:uid="{DC726747-B43E-4744-816F-8E66CCC20AEB}"/>
    <hyperlink ref="C641" r:id="rId640" display="https://www.nj.gov/cgi-bin/education/csg/19/csg1a.pl?string=EK-8K-8751plus&amp;maxhits=1000" xr:uid="{B5C3D331-B53B-4E40-ACD0-6156F195A1A6}"/>
    <hyperlink ref="C642" r:id="rId641" display="https://www.nj.gov/cgi-bin/education/csg/19/csg1a.pl?string=LK-12K-120-1800&amp;maxhits=1000" xr:uid="{9364E150-4FEA-4C01-8721-D24D677431BE}"/>
    <hyperlink ref="C643" r:id="rId642" display="https://www.nj.gov/cgi-bin/education/csg/19/csg1a.pl?string=LK-12K-120-1800&amp;maxhits=1000" xr:uid="{E09AA5BE-2801-433A-9262-2C3A9BA68CAA}"/>
    <hyperlink ref="C644" r:id="rId643" display="https://www.nj.gov/cgi-bin/education/csg/19/csg1a.pl?string=MK-12K-121800-3500&amp;maxhits=1000" xr:uid="{1123A328-4C1A-4811-B2B3-9CF02B6DC61E}"/>
    <hyperlink ref="C645" r:id="rId644" display="https://www.nj.gov/cgi-bin/education/csg/19/csg1a.pl?string=LK-12K-120-1800&amp;maxhits=1000" xr:uid="{08FC500A-F3BD-447A-983B-01506F6FF09E}"/>
    <hyperlink ref="C646" r:id="rId645" display="https://www.nj.gov/cgi-bin/education/csg/19/csg1a.pl?string=DK-8K-8401-750&amp;maxhits=1000" xr:uid="{5D0959E8-E342-4888-BE30-21DB92428752}"/>
    <hyperlink ref="C647" r:id="rId646" display="https://www.nj.gov/cgi-bin/education/csg/19/csg1a.pl?string=EK-8K-8751plus&amp;maxhits=1000" xr:uid="{681A1C39-1A99-4D3C-98A2-7C532C9D91EA}"/>
    <hyperlink ref="C648" r:id="rId647" display="https://www.nj.gov/cgi-bin/education/csg/19/csg1a.pl?string=KK-12K-8751plus&amp;maxhits=1000" xr:uid="{57765A76-84B5-4C19-B2FB-A60815C93C8D}"/>
    <hyperlink ref="C649" r:id="rId648" display="https://www.nj.gov/cgi-bin/education/csg/19/csg1a.pl?string=NK-12K-123500plus&amp;maxhits=1000" xr:uid="{EEED5176-F745-483B-8CFF-124ACDC1907F}"/>
    <hyperlink ref="C650" r:id="rId649" display="https://www.nj.gov/cgi-bin/education/csg/19/csg1a.pl?string=IK-12K-80-400&amp;maxhits=1000" xr:uid="{01108866-3F87-47FA-A6A1-126EA776CA8D}"/>
    <hyperlink ref="C651" r:id="rId650" display="https://www.nj.gov/cgi-bin/education/csg/19/csg1a.pl?string=PCSSD&amp;maxhits=1000" xr:uid="{AC36CABC-3108-4FBC-B519-FCEC0FA7DA3A}"/>
    <hyperlink ref="C652" r:id="rId651" display="https://www.nj.gov/cgi-bin/education/csg/19/csg1a.pl?string=NK-12K-123500plus&amp;maxhits=1000" xr:uid="{42B3AFAD-9D65-4482-9908-3642603531D7}"/>
    <hyperlink ref="C653" r:id="rId652" display="https://www.nj.gov/cgi-bin/education/csg/19/csg1a.pl?string=JK-12K-8401-750&amp;maxhits=1000" xr:uid="{4898316D-D2C0-47A3-9763-D4DCBD57CE67}"/>
    <hyperlink ref="C654" r:id="rId653" display="https://www.nj.gov/cgi-bin/education/csg/19/csg1a.pl?string=LK-12K-120-1800&amp;maxhits=1000" xr:uid="{39E4D87D-296E-4879-A8F8-511A3993A2B9}"/>
    <hyperlink ref="C655" r:id="rId654" display="https://www.nj.gov/cgi-bin/education/csg/19/csg1a.pl?string=IK-12K-80-400&amp;maxhits=1000" xr:uid="{1D0FC0FC-E56B-4AF9-BE9C-88A60846A020}"/>
    <hyperlink ref="C656" r:id="rId655" display="https://www.nj.gov/cgi-bin/education/csg/19/csg1a.pl?string=LK-12K-120-1800&amp;maxhits=1000" xr:uid="{4F63C4BC-4623-4685-A3CA-AA77583D4CB9}"/>
    <hyperlink ref="C657" r:id="rId656" display="https://www.nj.gov/cgi-bin/education/csg/19/csg1a.pl?string=DK-8K-8401-750&amp;maxhits=1000" xr:uid="{FA6C9A86-62CA-4DA9-A46D-D3DE6AF6E57E}"/>
    <hyperlink ref="C658" r:id="rId657" display="https://www.nj.gov/cgi-bin/education/csg/19/csg1a.pl?string=NK-12K-123500plus&amp;maxhits=1000" xr:uid="{BDAD2F0C-0EA0-4022-A3FE-AFADE531FF2B}"/>
    <hyperlink ref="C659" r:id="rId658" display="https://www.nj.gov/cgi-bin/education/csg/19/csg1a.pl?string=IK-12K-80-400&amp;maxhits=1000" xr:uid="{7E92287C-3146-4B65-9512-62F0802C0813}"/>
    <hyperlink ref="C660" r:id="rId659" display="https://www.nj.gov/cgi-bin/education/csg/19/csg1a.pl?string=JK-12K-8401-750&amp;maxhits=1000" xr:uid="{D7875EAD-193B-4AB9-B88A-8D93E803CF3F}"/>
    <hyperlink ref="C661" r:id="rId660" display="https://www.nj.gov/cgi-bin/education/csg/19/csg1a.pl?string=EK-8K-8751plus&amp;maxhits=1000" xr:uid="{74D39217-A375-473B-9F6B-D84426B4F4F9}"/>
    <hyperlink ref="C662" r:id="rId661" display="https://www.nj.gov/cgi-bin/education/csg/19/csg1a.pl?string=GG9-127-129-12&amp;maxhits=1000" xr:uid="{8594C17A-244E-4D59-9A47-47159593A8AF}"/>
    <hyperlink ref="C663" r:id="rId662" display="https://www.nj.gov/cgi-bin/education/csg/19/csg1a.pl?string=EK-8K-8751plus&amp;maxhits=1000" xr:uid="{49C8CBB5-1475-44D7-A4DE-DAE0A1862C55}"/>
    <hyperlink ref="C664" r:id="rId663" display="https://www.nj.gov/cgi-bin/education/csg/19/csg1a.pl?string=NK-12K-123500plus&amp;maxhits=1000" xr:uid="{CD13BC2F-5D39-47B7-8D9A-6B1B7C454B50}"/>
    <hyperlink ref="C665" r:id="rId664" display="https://www.nj.gov/cgi-bin/education/csg/19/csg1a.pl?string=IK-12K-80-400&amp;maxhits=1000" xr:uid="{2BC19BD6-F473-47B7-8BA5-B454D98CB461}"/>
    <hyperlink ref="C666" r:id="rId665" display="https://www.nj.gov/cgi-bin/education/csg/19/csg1a.pl?string=EK-8K-8751plus&amp;maxhits=1000" xr:uid="{209DA971-CD89-4C26-8936-15C4B42E61DE}"/>
    <hyperlink ref="C667" r:id="rId666" display="https://www.nj.gov/cgi-bin/education/csg/19/csg1a.pl?string=EK-8K-8751plus&amp;maxhits=1000" xr:uid="{E81B663F-95D6-4912-85BA-0606537F55F0}"/>
    <hyperlink ref="C668" r:id="rId667" display="https://www.nj.gov/cgi-bin/education/csg/19/csg1a.pl?string=GG9-127-129-12&amp;maxhits=1000" xr:uid="{DC394E8E-828C-4243-8E01-636135FF4689}"/>
    <hyperlink ref="C669" r:id="rId668" display="https://www.nj.gov/cgi-bin/education/csg/19/csg1a.pl?string=IK-12K-80-400&amp;maxhits=1000" xr:uid="{08DC7E18-D6B7-45FC-82C7-AEF7B096099F}"/>
    <hyperlink ref="C670" r:id="rId669" display="https://www.nj.gov/cgi-bin/education/csg/19/csg1a.pl?string=DK-8K-8401-750&amp;maxhits=1000" xr:uid="{0E30192F-6F66-4731-B2A1-AAE5F4E332A1}"/>
    <hyperlink ref="C671" r:id="rId670" display="https://www.nj.gov/cgi-bin/education/csg/19/csg1a.pl?string=EK-8K-8751plus&amp;maxhits=1000" xr:uid="{6F5CA89C-0080-44B9-BBAA-0A8FA9EEDDE0}"/>
    <hyperlink ref="C672" r:id="rId671" display="https://www.nj.gov/cgi-bin/education/csg/19/csg1a.pl?string=NK-12K-123500plus&amp;maxhits=1000" xr:uid="{6CE69D98-1EA2-43EB-BFCF-94933FFFC88E}"/>
    <hyperlink ref="C673" r:id="rId672" display="https://www.nj.gov/cgi-bin/education/csg/19/csg1a.pl?string=IK-12K-80-400&amp;maxhits=1000" xr:uid="{7B62503F-330B-428A-99EC-91D857657CF4}"/>
    <hyperlink ref="C674" r:id="rId673" display="https://www.nj.gov/cgi-bin/education/csg/19/csg1a.pl?string=EK-8K-8751plus&amp;maxhits=1000" xr:uid="{C983D3DA-8CF1-433E-B381-25CCB82CF34B}"/>
    <hyperlink ref="C675" r:id="rId674" display="https://www.nj.gov/cgi-bin/education/csg/19/csg1a.pl?string=JK-12K-8401-750&amp;maxhits=1000" xr:uid="{6E7A8FB8-9F7E-4EC7-A0DE-4038ED010EE8}"/>
    <hyperlink ref="C676" r:id="rId675" display="https://www.nj.gov/cgi-bin/education/csg/19/csg1a.pl?string=IK-12K-80-400&amp;maxhits=1000" xr:uid="{15965E31-5BDF-42C5-8540-A870F694A818}"/>
  </hyperlinks>
  <pageMargins left="0.7" right="0.7" top="0.75" bottom="0.75" header="0.3" footer="0.3"/>
  <pageSetup orientation="portrait" r:id="rId67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C081-0D75-4119-AA2D-A67FDA533A75}">
  <dimension ref="A1:J658"/>
  <sheetViews>
    <sheetView workbookViewId="0">
      <selection activeCell="E1" sqref="E1:J1"/>
    </sheetView>
  </sheetViews>
  <sheetFormatPr baseColWidth="10" defaultColWidth="8.83203125" defaultRowHeight="15" x14ac:dyDescent="0.2"/>
  <cols>
    <col min="4" max="4" width="10.83203125" customWidth="1"/>
  </cols>
  <sheetData>
    <row r="1" spans="1:10" ht="37" thickBot="1" x14ac:dyDescent="0.25">
      <c r="A1" s="17" t="s">
        <v>704</v>
      </c>
      <c r="B1" s="17" t="s">
        <v>705</v>
      </c>
      <c r="C1" s="18" t="s">
        <v>706</v>
      </c>
      <c r="D1" s="18" t="s">
        <v>1475</v>
      </c>
      <c r="E1" s="31" t="s">
        <v>1456</v>
      </c>
      <c r="F1" s="31" t="s">
        <v>1464</v>
      </c>
      <c r="G1" s="31" t="s">
        <v>1471</v>
      </c>
      <c r="H1" s="31" t="s">
        <v>1457</v>
      </c>
      <c r="I1" s="31" t="s">
        <v>1465</v>
      </c>
      <c r="J1" s="31" t="s">
        <v>1472</v>
      </c>
    </row>
    <row r="2" spans="1:10" ht="64" x14ac:dyDescent="0.2">
      <c r="A2" s="19" t="s">
        <v>707</v>
      </c>
      <c r="B2" s="20" t="s">
        <v>708</v>
      </c>
      <c r="C2" s="3" t="s">
        <v>99</v>
      </c>
      <c r="D2" s="3" t="str">
        <f>A2&amp;B2&amp;C2</f>
        <v>ATLANTICABSECON CITYK. K-12|K-8,751+</v>
      </c>
      <c r="E2" s="21">
        <v>14271640</v>
      </c>
      <c r="F2" s="22">
        <v>906.1</v>
      </c>
      <c r="G2" s="21">
        <v>15750</v>
      </c>
      <c r="H2" s="21">
        <v>15182098</v>
      </c>
      <c r="I2" s="22">
        <v>892.1</v>
      </c>
      <c r="J2" s="21">
        <v>17018</v>
      </c>
    </row>
    <row r="3" spans="1:10" ht="80" x14ac:dyDescent="0.2">
      <c r="A3" s="23" t="s">
        <v>707</v>
      </c>
      <c r="B3" s="24" t="s">
        <v>709</v>
      </c>
      <c r="C3" s="8" t="s">
        <v>24</v>
      </c>
      <c r="D3" s="3" t="str">
        <f t="shared" ref="D3:D66" si="0">A3&amp;B3&amp;C3</f>
        <v>ATLANTICATLANTIC CITYN. K-12|K-12,3500+</v>
      </c>
      <c r="E3" s="25">
        <v>194708244</v>
      </c>
      <c r="F3" s="26">
        <v>7310.6</v>
      </c>
      <c r="G3" s="25">
        <v>26634</v>
      </c>
      <c r="H3" s="25">
        <v>177141732</v>
      </c>
      <c r="I3" s="26">
        <v>7334.8</v>
      </c>
      <c r="J3" s="25">
        <v>24151</v>
      </c>
    </row>
    <row r="4" spans="1:10" ht="96" x14ac:dyDescent="0.2">
      <c r="A4" s="19" t="s">
        <v>707</v>
      </c>
      <c r="B4" s="20" t="s">
        <v>710</v>
      </c>
      <c r="C4" s="3" t="s">
        <v>711</v>
      </c>
      <c r="D4" s="3" t="str">
        <f t="shared" si="0"/>
        <v>ATLANTICATLANTIC CITY COMMUNITY CHARTER SCHOOLO. CHARTER</v>
      </c>
      <c r="E4" s="21">
        <v>2783705</v>
      </c>
      <c r="F4" s="22">
        <v>147.69999999999999</v>
      </c>
      <c r="G4" s="21">
        <v>18847</v>
      </c>
      <c r="H4" s="21">
        <v>2785967</v>
      </c>
      <c r="I4" s="22">
        <v>149.30000000000001</v>
      </c>
      <c r="J4" s="21">
        <v>18660</v>
      </c>
    </row>
    <row r="5" spans="1:10" ht="64" x14ac:dyDescent="0.2">
      <c r="A5" s="23" t="s">
        <v>707</v>
      </c>
      <c r="B5" s="24" t="s">
        <v>712</v>
      </c>
      <c r="C5" s="8" t="s">
        <v>29</v>
      </c>
      <c r="D5" s="3" t="str">
        <f t="shared" si="0"/>
        <v>ATLANTICATLANTIC CO SPECIAL SERVP. CSSD</v>
      </c>
      <c r="E5" s="25">
        <v>24141362</v>
      </c>
      <c r="F5" s="27">
        <v>411.2</v>
      </c>
      <c r="G5" s="25">
        <v>58710</v>
      </c>
      <c r="H5" s="25">
        <v>23211479</v>
      </c>
      <c r="I5" s="27">
        <v>386.5</v>
      </c>
      <c r="J5" s="25">
        <v>60051</v>
      </c>
    </row>
    <row r="6" spans="1:10" ht="80" x14ac:dyDescent="0.2">
      <c r="A6" s="19" t="s">
        <v>707</v>
      </c>
      <c r="B6" s="20" t="s">
        <v>713</v>
      </c>
      <c r="C6" s="3" t="s">
        <v>714</v>
      </c>
      <c r="D6" s="3" t="str">
        <f t="shared" si="0"/>
        <v>ATLANTICATLANTIC CO VOCATIONALQ. COUNTY VOC</v>
      </c>
      <c r="E6" s="21">
        <v>24311330</v>
      </c>
      <c r="F6" s="28">
        <v>1398</v>
      </c>
      <c r="G6" s="21">
        <v>17390</v>
      </c>
      <c r="H6" s="21">
        <v>26194327</v>
      </c>
      <c r="I6" s="28">
        <v>1489</v>
      </c>
      <c r="J6" s="21">
        <v>17592</v>
      </c>
    </row>
    <row r="7" spans="1:10" ht="80" x14ac:dyDescent="0.2">
      <c r="A7" s="23" t="s">
        <v>707</v>
      </c>
      <c r="B7" s="24" t="s">
        <v>715</v>
      </c>
      <c r="C7" s="8" t="s">
        <v>2</v>
      </c>
      <c r="D7" s="3" t="str">
        <f t="shared" si="0"/>
        <v>ATLANTICBRIGANTINE CITYJ. K-12|K-8,401-750</v>
      </c>
      <c r="E7" s="25">
        <v>20707460</v>
      </c>
      <c r="F7" s="27">
        <v>850.3</v>
      </c>
      <c r="G7" s="25">
        <v>24353</v>
      </c>
      <c r="H7" s="25">
        <v>21216024</v>
      </c>
      <c r="I7" s="27">
        <v>810.5</v>
      </c>
      <c r="J7" s="25">
        <v>26176</v>
      </c>
    </row>
    <row r="8" spans="1:10" ht="96" x14ac:dyDescent="0.2">
      <c r="A8" s="19" t="s">
        <v>707</v>
      </c>
      <c r="B8" s="20" t="s">
        <v>716</v>
      </c>
      <c r="C8" s="3" t="s">
        <v>14</v>
      </c>
      <c r="D8" s="3" t="str">
        <f t="shared" si="0"/>
        <v>ATLANTICBUENA REGIONALM. K-12|K-12,1800-3500</v>
      </c>
      <c r="E8" s="21">
        <v>44813579</v>
      </c>
      <c r="F8" s="28">
        <v>2007</v>
      </c>
      <c r="G8" s="21">
        <v>22329</v>
      </c>
      <c r="H8" s="21">
        <v>44744322</v>
      </c>
      <c r="I8" s="29">
        <v>1909.4</v>
      </c>
      <c r="J8" s="21">
        <v>23434</v>
      </c>
    </row>
    <row r="9" spans="1:10" ht="80" x14ac:dyDescent="0.2">
      <c r="A9" s="23" t="s">
        <v>707</v>
      </c>
      <c r="B9" s="24" t="s">
        <v>717</v>
      </c>
      <c r="C9" s="8" t="s">
        <v>711</v>
      </c>
      <c r="D9" s="3" t="str">
        <f t="shared" si="0"/>
        <v>ATLANTICCHARTER~TECH HIGH SCHOOLO. CHARTER</v>
      </c>
      <c r="E9" s="25">
        <v>5944166</v>
      </c>
      <c r="F9" s="27">
        <v>327.2</v>
      </c>
      <c r="G9" s="25">
        <v>18167</v>
      </c>
      <c r="H9" s="25">
        <v>6378139</v>
      </c>
      <c r="I9" s="27">
        <v>330.9</v>
      </c>
      <c r="J9" s="25">
        <v>19275</v>
      </c>
    </row>
    <row r="10" spans="1:10" ht="64" x14ac:dyDescent="0.2">
      <c r="A10" s="19" t="s">
        <v>707</v>
      </c>
      <c r="B10" s="20" t="s">
        <v>718</v>
      </c>
      <c r="C10" s="3" t="s">
        <v>68</v>
      </c>
      <c r="D10" s="3" t="str">
        <f t="shared" si="0"/>
        <v>ATLANTICEGG HARBOR CITYD. K-8|K-8,401-750</v>
      </c>
      <c r="E10" s="21">
        <v>12206138</v>
      </c>
      <c r="F10" s="22">
        <v>517.29999999999995</v>
      </c>
      <c r="G10" s="21">
        <v>23594</v>
      </c>
      <c r="H10" s="21">
        <v>12856888</v>
      </c>
      <c r="I10" s="22">
        <v>527.20000000000005</v>
      </c>
      <c r="J10" s="21">
        <v>24389</v>
      </c>
    </row>
    <row r="11" spans="1:10" ht="80" x14ac:dyDescent="0.2">
      <c r="A11" s="23" t="s">
        <v>707</v>
      </c>
      <c r="B11" s="24" t="s">
        <v>719</v>
      </c>
      <c r="C11" s="8" t="s">
        <v>24</v>
      </c>
      <c r="D11" s="3" t="str">
        <f t="shared" si="0"/>
        <v>ATLANTICEGG HARBOR TWPN. K-12|K-12,3500+</v>
      </c>
      <c r="E11" s="25">
        <v>140105440</v>
      </c>
      <c r="F11" s="26">
        <v>7575.1</v>
      </c>
      <c r="G11" s="25">
        <v>18495</v>
      </c>
      <c r="H11" s="25">
        <v>148123797</v>
      </c>
      <c r="I11" s="26">
        <v>7424.4</v>
      </c>
      <c r="J11" s="25">
        <v>19951</v>
      </c>
    </row>
    <row r="12" spans="1:10" ht="80" x14ac:dyDescent="0.2">
      <c r="A12" s="19" t="s">
        <v>707</v>
      </c>
      <c r="B12" s="20" t="s">
        <v>720</v>
      </c>
      <c r="C12" s="3" t="s">
        <v>4</v>
      </c>
      <c r="D12" s="3" t="str">
        <f t="shared" si="0"/>
        <v>ATLANTICESTELL MANOR CITYI. K-12|K-8,0-400</v>
      </c>
      <c r="E12" s="21">
        <v>4886027</v>
      </c>
      <c r="F12" s="22">
        <v>213.5</v>
      </c>
      <c r="G12" s="21">
        <v>22890</v>
      </c>
      <c r="H12" s="21">
        <v>4433483</v>
      </c>
      <c r="I12" s="22">
        <v>209.1</v>
      </c>
      <c r="J12" s="21">
        <v>21206</v>
      </c>
    </row>
    <row r="13" spans="1:10" ht="80" x14ac:dyDescent="0.2">
      <c r="A13" s="23" t="s">
        <v>707</v>
      </c>
      <c r="B13" s="24" t="s">
        <v>721</v>
      </c>
      <c r="C13" s="8" t="s">
        <v>2</v>
      </c>
      <c r="D13" s="3" t="str">
        <f t="shared" si="0"/>
        <v>ATLANTICFOLSOM BOROJ. K-12|K-8,401-750</v>
      </c>
      <c r="E13" s="25">
        <v>8658799</v>
      </c>
      <c r="F13" s="27">
        <v>501</v>
      </c>
      <c r="G13" s="25">
        <v>17284</v>
      </c>
      <c r="H13" s="25">
        <v>8876506</v>
      </c>
      <c r="I13" s="27">
        <v>485.4</v>
      </c>
      <c r="J13" s="25">
        <v>18286</v>
      </c>
    </row>
    <row r="14" spans="1:10" ht="64" x14ac:dyDescent="0.2">
      <c r="A14" s="19" t="s">
        <v>707</v>
      </c>
      <c r="B14" s="20" t="s">
        <v>722</v>
      </c>
      <c r="C14" s="3" t="s">
        <v>66</v>
      </c>
      <c r="D14" s="3" t="str">
        <f t="shared" si="0"/>
        <v>ATLANTICGALLOWAY TWPE. K-8|K-8,751+</v>
      </c>
      <c r="E14" s="21">
        <v>65330760</v>
      </c>
      <c r="F14" s="29">
        <v>3318.4</v>
      </c>
      <c r="G14" s="21">
        <v>19687</v>
      </c>
      <c r="H14" s="21">
        <v>66289469</v>
      </c>
      <c r="I14" s="29">
        <v>3343.7</v>
      </c>
      <c r="J14" s="21">
        <v>19825</v>
      </c>
    </row>
    <row r="15" spans="1:10" ht="96" x14ac:dyDescent="0.2">
      <c r="A15" s="23" t="s">
        <v>707</v>
      </c>
      <c r="B15" s="24" t="s">
        <v>723</v>
      </c>
      <c r="C15" s="8" t="s">
        <v>77</v>
      </c>
      <c r="D15" s="3" t="str">
        <f t="shared" si="0"/>
        <v>ATLANTICGREATER EGG HARBOR REGG. G9-12|7-12,9-12</v>
      </c>
      <c r="E15" s="25">
        <v>81298769</v>
      </c>
      <c r="F15" s="26">
        <v>3407.8</v>
      </c>
      <c r="G15" s="25">
        <v>23857</v>
      </c>
      <c r="H15" s="25">
        <v>81228327</v>
      </c>
      <c r="I15" s="30">
        <v>3392</v>
      </c>
      <c r="J15" s="25">
        <v>23947</v>
      </c>
    </row>
    <row r="16" spans="1:10" ht="64" x14ac:dyDescent="0.2">
      <c r="A16" s="19" t="s">
        <v>707</v>
      </c>
      <c r="B16" s="20" t="s">
        <v>724</v>
      </c>
      <c r="C16" s="3" t="s">
        <v>66</v>
      </c>
      <c r="D16" s="3" t="str">
        <f t="shared" si="0"/>
        <v>ATLANTICHAMILTON TWPE. K-8|K-8,751+</v>
      </c>
      <c r="E16" s="21">
        <v>53268764</v>
      </c>
      <c r="F16" s="29">
        <v>3096.2</v>
      </c>
      <c r="G16" s="21">
        <v>17205</v>
      </c>
      <c r="H16" s="21">
        <v>54010978</v>
      </c>
      <c r="I16" s="29">
        <v>3049.5</v>
      </c>
      <c r="J16" s="21">
        <v>17712</v>
      </c>
    </row>
    <row r="17" spans="1:10" ht="80" x14ac:dyDescent="0.2">
      <c r="A17" s="23" t="s">
        <v>707</v>
      </c>
      <c r="B17" s="24" t="s">
        <v>725</v>
      </c>
      <c r="C17" s="8" t="s">
        <v>24</v>
      </c>
      <c r="D17" s="3" t="str">
        <f t="shared" si="0"/>
        <v>ATLANTICHAMMONTON TOWNN. K-12|K-12,3500+</v>
      </c>
      <c r="E17" s="25">
        <v>52988652</v>
      </c>
      <c r="F17" s="26">
        <v>3622.1</v>
      </c>
      <c r="G17" s="25">
        <v>14629</v>
      </c>
      <c r="H17" s="25">
        <v>55107436</v>
      </c>
      <c r="I17" s="26">
        <v>3667.2</v>
      </c>
      <c r="J17" s="25">
        <v>15027</v>
      </c>
    </row>
    <row r="18" spans="1:10" ht="96" x14ac:dyDescent="0.2">
      <c r="A18" s="19" t="s">
        <v>707</v>
      </c>
      <c r="B18" s="20" t="s">
        <v>726</v>
      </c>
      <c r="C18" s="3" t="s">
        <v>711</v>
      </c>
      <c r="D18" s="3" t="str">
        <f t="shared" si="0"/>
        <v>ATLANTICINTERNATIONAL ACADEMY OF ATLANTIC CITY CO. CHARTER</v>
      </c>
      <c r="E18" s="22"/>
      <c r="F18" s="22"/>
      <c r="G18" s="22"/>
      <c r="H18" s="21">
        <v>3965184</v>
      </c>
      <c r="I18" s="22">
        <v>248.9</v>
      </c>
      <c r="J18" s="21">
        <v>15931</v>
      </c>
    </row>
    <row r="19" spans="1:10" ht="64" x14ac:dyDescent="0.2">
      <c r="A19" s="23" t="s">
        <v>707</v>
      </c>
      <c r="B19" s="24" t="s">
        <v>727</v>
      </c>
      <c r="C19" s="8" t="s">
        <v>66</v>
      </c>
      <c r="D19" s="3" t="str">
        <f t="shared" si="0"/>
        <v>ATLANTICLINWOOD CITYE. K-8|K-8,751+</v>
      </c>
      <c r="E19" s="25">
        <v>15520318</v>
      </c>
      <c r="F19" s="27">
        <v>862.4</v>
      </c>
      <c r="G19" s="25">
        <v>17997</v>
      </c>
      <c r="H19" s="25">
        <v>15480321</v>
      </c>
      <c r="I19" s="27">
        <v>836.8</v>
      </c>
      <c r="J19" s="25">
        <v>18500</v>
      </c>
    </row>
    <row r="20" spans="1:10" ht="80" x14ac:dyDescent="0.2">
      <c r="A20" s="19" t="s">
        <v>707</v>
      </c>
      <c r="B20" s="20" t="s">
        <v>728</v>
      </c>
      <c r="C20" s="3" t="s">
        <v>77</v>
      </c>
      <c r="D20" s="3" t="str">
        <f t="shared" si="0"/>
        <v>ATLANTICMAINLAND REGIONALG. G9-12|7-12,9-12</v>
      </c>
      <c r="E20" s="21">
        <v>32436083</v>
      </c>
      <c r="F20" s="29">
        <v>1363.7</v>
      </c>
      <c r="G20" s="21">
        <v>23786</v>
      </c>
      <c r="H20" s="21">
        <v>32368603</v>
      </c>
      <c r="I20" s="29">
        <v>1319.7</v>
      </c>
      <c r="J20" s="21">
        <v>24527</v>
      </c>
    </row>
    <row r="21" spans="1:10" ht="64" x14ac:dyDescent="0.2">
      <c r="A21" s="23" t="s">
        <v>707</v>
      </c>
      <c r="B21" s="24" t="s">
        <v>729</v>
      </c>
      <c r="C21" s="8" t="s">
        <v>4</v>
      </c>
      <c r="D21" s="3" t="str">
        <f t="shared" si="0"/>
        <v>ATLANTICMARGATE CITYI. K-12|K-8,0-400</v>
      </c>
      <c r="E21" s="25">
        <v>15464008</v>
      </c>
      <c r="F21" s="27">
        <v>531.20000000000005</v>
      </c>
      <c r="G21" s="25">
        <v>29113</v>
      </c>
      <c r="H21" s="25">
        <v>15803186</v>
      </c>
      <c r="I21" s="27">
        <v>491.9</v>
      </c>
      <c r="J21" s="25">
        <v>32129</v>
      </c>
    </row>
    <row r="22" spans="1:10" ht="80" x14ac:dyDescent="0.2">
      <c r="A22" s="19" t="s">
        <v>707</v>
      </c>
      <c r="B22" s="20" t="s">
        <v>730</v>
      </c>
      <c r="C22" s="3" t="s">
        <v>68</v>
      </c>
      <c r="D22" s="3" t="str">
        <f t="shared" si="0"/>
        <v>ATLANTICMULLICA TWPD. K-8|K-8,401-750</v>
      </c>
      <c r="E22" s="21">
        <v>12592487</v>
      </c>
      <c r="F22" s="22">
        <v>770.2</v>
      </c>
      <c r="G22" s="21">
        <v>16349</v>
      </c>
      <c r="H22" s="21">
        <v>13237549</v>
      </c>
      <c r="I22" s="22">
        <v>750.1</v>
      </c>
      <c r="J22" s="21">
        <v>17648</v>
      </c>
    </row>
    <row r="23" spans="1:10" ht="64" x14ac:dyDescent="0.2">
      <c r="A23" s="23" t="s">
        <v>707</v>
      </c>
      <c r="B23" s="24" t="s">
        <v>731</v>
      </c>
      <c r="C23" s="8" t="s">
        <v>66</v>
      </c>
      <c r="D23" s="3" t="str">
        <f t="shared" si="0"/>
        <v>ATLANTICNORTHFIELD CITYE. K-8|K-8,751+</v>
      </c>
      <c r="E23" s="25">
        <v>16472676</v>
      </c>
      <c r="F23" s="27">
        <v>926.8</v>
      </c>
      <c r="G23" s="25">
        <v>17775</v>
      </c>
      <c r="H23" s="25">
        <v>16677007</v>
      </c>
      <c r="I23" s="27">
        <v>910.4</v>
      </c>
      <c r="J23" s="25">
        <v>18318</v>
      </c>
    </row>
    <row r="24" spans="1:10" ht="80" x14ac:dyDescent="0.2">
      <c r="A24" s="19" t="s">
        <v>707</v>
      </c>
      <c r="B24" s="20" t="s">
        <v>732</v>
      </c>
      <c r="C24" s="3" t="s">
        <v>24</v>
      </c>
      <c r="D24" s="3" t="str">
        <f t="shared" si="0"/>
        <v>ATLANTICPLEASANTVILLE CITYN. K-12|K-12,3500+</v>
      </c>
      <c r="E24" s="21">
        <v>94797853</v>
      </c>
      <c r="F24" s="29">
        <v>3983.2</v>
      </c>
      <c r="G24" s="21">
        <v>23799</v>
      </c>
      <c r="H24" s="21">
        <v>97551664</v>
      </c>
      <c r="I24" s="29">
        <v>4010.9</v>
      </c>
      <c r="J24" s="21">
        <v>24321</v>
      </c>
    </row>
    <row r="25" spans="1:10" ht="80" x14ac:dyDescent="0.2">
      <c r="A25" s="23" t="s">
        <v>707</v>
      </c>
      <c r="B25" s="24" t="s">
        <v>733</v>
      </c>
      <c r="C25" s="8" t="s">
        <v>4</v>
      </c>
      <c r="D25" s="3" t="str">
        <f t="shared" si="0"/>
        <v>ATLANTICPORT REPUBLIC CITYI. K-12|K-8,0-400</v>
      </c>
      <c r="E25" s="25">
        <v>2874083</v>
      </c>
      <c r="F25" s="27">
        <v>187.6</v>
      </c>
      <c r="G25" s="25">
        <v>15321</v>
      </c>
      <c r="H25" s="25">
        <v>2998951</v>
      </c>
      <c r="I25" s="27">
        <v>173.1</v>
      </c>
      <c r="J25" s="25">
        <v>17327</v>
      </c>
    </row>
    <row r="26" spans="1:10" ht="64" x14ac:dyDescent="0.2">
      <c r="A26" s="19" t="s">
        <v>707</v>
      </c>
      <c r="B26" s="20" t="s">
        <v>734</v>
      </c>
      <c r="C26" s="3" t="s">
        <v>66</v>
      </c>
      <c r="D26" s="3" t="str">
        <f t="shared" si="0"/>
        <v>ATLANTICSOMERS POINT CITYE. K-8|K-8,751+</v>
      </c>
      <c r="E26" s="21">
        <v>18892376</v>
      </c>
      <c r="F26" s="29">
        <v>1018.9</v>
      </c>
      <c r="G26" s="21">
        <v>18542</v>
      </c>
      <c r="H26" s="21">
        <v>19187427</v>
      </c>
      <c r="I26" s="22">
        <v>985</v>
      </c>
      <c r="J26" s="21">
        <v>19480</v>
      </c>
    </row>
    <row r="27" spans="1:10" ht="80" x14ac:dyDescent="0.2">
      <c r="A27" s="23" t="s">
        <v>707</v>
      </c>
      <c r="B27" s="24" t="s">
        <v>735</v>
      </c>
      <c r="C27" s="8" t="s">
        <v>2</v>
      </c>
      <c r="D27" s="3" t="str">
        <f t="shared" si="0"/>
        <v>ATLANTICVENTNOR CITYJ. K-12|K-8,401-750</v>
      </c>
      <c r="E27" s="25">
        <v>24555001</v>
      </c>
      <c r="F27" s="26">
        <v>1064.0999999999999</v>
      </c>
      <c r="G27" s="25">
        <v>23075</v>
      </c>
      <c r="H27" s="25">
        <v>24392451</v>
      </c>
      <c r="I27" s="26">
        <v>1021.5</v>
      </c>
      <c r="J27" s="25">
        <v>23880</v>
      </c>
    </row>
    <row r="28" spans="1:10" ht="80" x14ac:dyDescent="0.2">
      <c r="A28" s="19" t="s">
        <v>707</v>
      </c>
      <c r="B28" s="20" t="s">
        <v>736</v>
      </c>
      <c r="C28" s="3" t="s">
        <v>4</v>
      </c>
      <c r="D28" s="3" t="str">
        <f t="shared" si="0"/>
        <v>ATLANTICWEYMOUTH TWPI. K-12|K-8,0-400</v>
      </c>
      <c r="E28" s="21">
        <v>5111982</v>
      </c>
      <c r="F28" s="22">
        <v>253.8</v>
      </c>
      <c r="G28" s="21">
        <v>20146</v>
      </c>
      <c r="H28" s="21">
        <v>4987864</v>
      </c>
      <c r="I28" s="22">
        <v>230.9</v>
      </c>
      <c r="J28" s="21">
        <v>21602</v>
      </c>
    </row>
    <row r="29" spans="1:10" ht="64" x14ac:dyDescent="0.2">
      <c r="A29" s="23" t="s">
        <v>737</v>
      </c>
      <c r="B29" s="24" t="s">
        <v>738</v>
      </c>
      <c r="C29" s="8" t="s">
        <v>66</v>
      </c>
      <c r="D29" s="3" t="str">
        <f t="shared" si="0"/>
        <v>BERGENALLENDALE BOROE. K-8|K-8,751+</v>
      </c>
      <c r="E29" s="25">
        <v>17295204</v>
      </c>
      <c r="F29" s="27">
        <v>909.8</v>
      </c>
      <c r="G29" s="25">
        <v>19009</v>
      </c>
      <c r="H29" s="25">
        <v>18839747</v>
      </c>
      <c r="I29" s="27">
        <v>913</v>
      </c>
      <c r="J29" s="25">
        <v>20636</v>
      </c>
    </row>
    <row r="30" spans="1:10" ht="64" x14ac:dyDescent="0.2">
      <c r="A30" s="19" t="s">
        <v>737</v>
      </c>
      <c r="B30" s="20" t="s">
        <v>739</v>
      </c>
      <c r="C30" s="3" t="s">
        <v>4</v>
      </c>
      <c r="D30" s="3" t="str">
        <f t="shared" si="0"/>
        <v>BERGENALPINE BOROI. K-12|K-8,0-400</v>
      </c>
      <c r="E30" s="21">
        <v>10868397</v>
      </c>
      <c r="F30" s="22">
        <v>228.1</v>
      </c>
      <c r="G30" s="21">
        <v>47641</v>
      </c>
      <c r="H30" s="21">
        <v>6811840</v>
      </c>
      <c r="I30" s="22">
        <v>221.4</v>
      </c>
      <c r="J30" s="21">
        <v>30765</v>
      </c>
    </row>
    <row r="31" spans="1:10" ht="112" x14ac:dyDescent="0.2">
      <c r="A31" s="23" t="s">
        <v>737</v>
      </c>
      <c r="B31" s="24" t="s">
        <v>740</v>
      </c>
      <c r="C31" s="8" t="s">
        <v>711</v>
      </c>
      <c r="D31" s="3" t="str">
        <f t="shared" si="0"/>
        <v>BERGENBERGEN ARTS AND SCIENCES CHARTER SCHOOLO. CHARTER</v>
      </c>
      <c r="E31" s="25">
        <v>14316949</v>
      </c>
      <c r="F31" s="27">
        <v>951.2</v>
      </c>
      <c r="G31" s="25">
        <v>15051</v>
      </c>
      <c r="H31" s="25">
        <v>15340288</v>
      </c>
      <c r="I31" s="27">
        <v>968.4</v>
      </c>
      <c r="J31" s="25">
        <v>15841</v>
      </c>
    </row>
    <row r="32" spans="1:10" ht="80" x14ac:dyDescent="0.2">
      <c r="A32" s="19" t="s">
        <v>737</v>
      </c>
      <c r="B32" s="20" t="s">
        <v>741</v>
      </c>
      <c r="C32" s="3" t="s">
        <v>29</v>
      </c>
      <c r="D32" s="3" t="str">
        <f t="shared" si="0"/>
        <v>BERGENBERGEN CO SPECIAL SERVICEP. CSSD</v>
      </c>
      <c r="E32" s="21">
        <v>62989855</v>
      </c>
      <c r="F32" s="22">
        <v>675.3</v>
      </c>
      <c r="G32" s="21">
        <v>93274</v>
      </c>
      <c r="H32" s="21">
        <v>63826293</v>
      </c>
      <c r="I32" s="22">
        <v>655.1</v>
      </c>
      <c r="J32" s="21">
        <v>97424</v>
      </c>
    </row>
    <row r="33" spans="1:10" ht="80" x14ac:dyDescent="0.2">
      <c r="A33" s="23" t="s">
        <v>737</v>
      </c>
      <c r="B33" s="24" t="s">
        <v>742</v>
      </c>
      <c r="C33" s="8" t="s">
        <v>714</v>
      </c>
      <c r="D33" s="3" t="str">
        <f t="shared" si="0"/>
        <v>BERGENBERGEN COUNTY VOCATIONALQ. COUNTY VOC</v>
      </c>
      <c r="E33" s="25">
        <v>76378638</v>
      </c>
      <c r="F33" s="30">
        <v>2108</v>
      </c>
      <c r="G33" s="25">
        <v>36233</v>
      </c>
      <c r="H33" s="25">
        <v>76801115</v>
      </c>
      <c r="I33" s="26">
        <v>2159.3000000000002</v>
      </c>
      <c r="J33" s="25">
        <v>35568</v>
      </c>
    </row>
    <row r="34" spans="1:10" ht="80" x14ac:dyDescent="0.2">
      <c r="A34" s="19" t="s">
        <v>737</v>
      </c>
      <c r="B34" s="20" t="s">
        <v>743</v>
      </c>
      <c r="C34" s="3" t="s">
        <v>24</v>
      </c>
      <c r="D34" s="3" t="str">
        <f t="shared" si="0"/>
        <v>BERGENBERGENFIELD BORON. K-12|K-12,3500+</v>
      </c>
      <c r="E34" s="21">
        <v>71929833</v>
      </c>
      <c r="F34" s="29">
        <v>3439.8</v>
      </c>
      <c r="G34" s="21">
        <v>20911</v>
      </c>
      <c r="H34" s="21">
        <v>69251626</v>
      </c>
      <c r="I34" s="29">
        <v>3543.3</v>
      </c>
      <c r="J34" s="21">
        <v>19545</v>
      </c>
    </row>
    <row r="35" spans="1:10" ht="64" x14ac:dyDescent="0.2">
      <c r="A35" s="23" t="s">
        <v>737</v>
      </c>
      <c r="B35" s="24" t="s">
        <v>744</v>
      </c>
      <c r="C35" s="8" t="s">
        <v>6</v>
      </c>
      <c r="D35" s="3" t="str">
        <f t="shared" si="0"/>
        <v>BERGENBOGOTA BOROL. K-12|K-12,0-1800</v>
      </c>
      <c r="E35" s="25">
        <v>22352242</v>
      </c>
      <c r="F35" s="26">
        <v>1131.7</v>
      </c>
      <c r="G35" s="25">
        <v>19751</v>
      </c>
      <c r="H35" s="25">
        <v>22541031</v>
      </c>
      <c r="I35" s="26">
        <v>1130.9000000000001</v>
      </c>
      <c r="J35" s="25">
        <v>19931</v>
      </c>
    </row>
    <row r="36" spans="1:10" ht="80" x14ac:dyDescent="0.2">
      <c r="A36" s="19" t="s">
        <v>737</v>
      </c>
      <c r="B36" s="20" t="s">
        <v>745</v>
      </c>
      <c r="C36" s="3" t="s">
        <v>68</v>
      </c>
      <c r="D36" s="3" t="str">
        <f t="shared" si="0"/>
        <v>BERGENCARLSTADT BOROD. K-8|K-8,401-750</v>
      </c>
      <c r="E36" s="21">
        <v>12929173</v>
      </c>
      <c r="F36" s="22">
        <v>583.4</v>
      </c>
      <c r="G36" s="21">
        <v>22161</v>
      </c>
      <c r="H36" s="21">
        <v>13128466</v>
      </c>
      <c r="I36" s="22">
        <v>574.79999999999995</v>
      </c>
      <c r="J36" s="21">
        <v>22840</v>
      </c>
    </row>
    <row r="37" spans="1:10" ht="80" x14ac:dyDescent="0.2">
      <c r="A37" s="23" t="s">
        <v>737</v>
      </c>
      <c r="B37" s="24" t="s">
        <v>746</v>
      </c>
      <c r="C37" s="8" t="s">
        <v>77</v>
      </c>
      <c r="D37" s="3" t="str">
        <f t="shared" si="0"/>
        <v>BERGENCARLSTADT-EAST RUTHERFORDG. G9-12|7-12,9-12</v>
      </c>
      <c r="E37" s="25">
        <v>15520307</v>
      </c>
      <c r="F37" s="27">
        <v>522.5</v>
      </c>
      <c r="G37" s="25">
        <v>29705</v>
      </c>
      <c r="H37" s="25">
        <v>16381609</v>
      </c>
      <c r="I37" s="27">
        <v>496.4</v>
      </c>
      <c r="J37" s="25">
        <v>33000</v>
      </c>
    </row>
    <row r="38" spans="1:10" ht="96" x14ac:dyDescent="0.2">
      <c r="A38" s="19" t="s">
        <v>737</v>
      </c>
      <c r="B38" s="20" t="s">
        <v>747</v>
      </c>
      <c r="C38" s="3" t="s">
        <v>14</v>
      </c>
      <c r="D38" s="3" t="str">
        <f t="shared" si="0"/>
        <v>BERGENCLIFFSIDE PARK BOROM. K-12|K-12,1800-3500</v>
      </c>
      <c r="E38" s="21">
        <v>48120395</v>
      </c>
      <c r="F38" s="29">
        <v>2996.2</v>
      </c>
      <c r="G38" s="21">
        <v>16061</v>
      </c>
      <c r="H38" s="21">
        <v>51230451</v>
      </c>
      <c r="I38" s="29">
        <v>2976.8</v>
      </c>
      <c r="J38" s="21">
        <v>17210</v>
      </c>
    </row>
    <row r="39" spans="1:10" ht="64" x14ac:dyDescent="0.2">
      <c r="A39" s="23" t="s">
        <v>737</v>
      </c>
      <c r="B39" s="24" t="s">
        <v>748</v>
      </c>
      <c r="C39" s="8" t="s">
        <v>66</v>
      </c>
      <c r="D39" s="3" t="str">
        <f t="shared" si="0"/>
        <v>BERGENCLOSTER BOROE. K-8|K-8,751+</v>
      </c>
      <c r="E39" s="25">
        <v>20329789</v>
      </c>
      <c r="F39" s="26">
        <v>1130.5</v>
      </c>
      <c r="G39" s="25">
        <v>17983</v>
      </c>
      <c r="H39" s="25">
        <v>21560411</v>
      </c>
      <c r="I39" s="26">
        <v>1127.8</v>
      </c>
      <c r="J39" s="25">
        <v>19117</v>
      </c>
    </row>
    <row r="40" spans="1:10" ht="96" x14ac:dyDescent="0.2">
      <c r="A40" s="19" t="s">
        <v>737</v>
      </c>
      <c r="B40" s="20" t="s">
        <v>749</v>
      </c>
      <c r="C40" s="3" t="s">
        <v>14</v>
      </c>
      <c r="D40" s="3" t="str">
        <f t="shared" si="0"/>
        <v>BERGENCRESSKILL BOROM. K-12|K-12,1800-3500</v>
      </c>
      <c r="E40" s="21">
        <v>32323535</v>
      </c>
      <c r="F40" s="29">
        <v>1800.3</v>
      </c>
      <c r="G40" s="21">
        <v>17955</v>
      </c>
      <c r="H40" s="21">
        <v>33840828</v>
      </c>
      <c r="I40" s="29">
        <v>1820.1</v>
      </c>
      <c r="J40" s="21">
        <v>18592</v>
      </c>
    </row>
    <row r="41" spans="1:10" ht="80" x14ac:dyDescent="0.2">
      <c r="A41" s="23" t="s">
        <v>737</v>
      </c>
      <c r="B41" s="24" t="s">
        <v>750</v>
      </c>
      <c r="C41" s="8" t="s">
        <v>68</v>
      </c>
      <c r="D41" s="3" t="str">
        <f t="shared" si="0"/>
        <v>BERGENDEMAREST BOROD. K-8|K-8,401-750</v>
      </c>
      <c r="E41" s="25">
        <v>14559858</v>
      </c>
      <c r="F41" s="27">
        <v>694.9</v>
      </c>
      <c r="G41" s="25">
        <v>20952</v>
      </c>
      <c r="H41" s="25">
        <v>15670753</v>
      </c>
      <c r="I41" s="27">
        <v>687.9</v>
      </c>
      <c r="J41" s="25">
        <v>22779</v>
      </c>
    </row>
    <row r="42" spans="1:10" ht="96" x14ac:dyDescent="0.2">
      <c r="A42" s="19" t="s">
        <v>737</v>
      </c>
      <c r="B42" s="20" t="s">
        <v>751</v>
      </c>
      <c r="C42" s="3" t="s">
        <v>14</v>
      </c>
      <c r="D42" s="3" t="str">
        <f t="shared" si="0"/>
        <v>BERGENDUMONT BOROM. K-12|K-12,1800-3500</v>
      </c>
      <c r="E42" s="21">
        <v>49611629</v>
      </c>
      <c r="F42" s="29">
        <v>2647.7</v>
      </c>
      <c r="G42" s="21">
        <v>18738</v>
      </c>
      <c r="H42" s="21">
        <v>49483828</v>
      </c>
      <c r="I42" s="29">
        <v>2613.1999999999998</v>
      </c>
      <c r="J42" s="21">
        <v>18936</v>
      </c>
    </row>
    <row r="43" spans="1:10" ht="64" x14ac:dyDescent="0.2">
      <c r="A43" s="23" t="s">
        <v>737</v>
      </c>
      <c r="B43" s="24" t="s">
        <v>752</v>
      </c>
      <c r="C43" s="8" t="s">
        <v>66</v>
      </c>
      <c r="D43" s="3" t="str">
        <f t="shared" si="0"/>
        <v>BERGENEAST RUTHERFORD BOROE. K-8|K-8,751+</v>
      </c>
      <c r="E43" s="25">
        <v>17600297</v>
      </c>
      <c r="F43" s="27">
        <v>787.4</v>
      </c>
      <c r="G43" s="25">
        <v>22353</v>
      </c>
      <c r="H43" s="25">
        <v>18153709</v>
      </c>
      <c r="I43" s="27">
        <v>828.4</v>
      </c>
      <c r="J43" s="25">
        <v>21915</v>
      </c>
    </row>
    <row r="44" spans="1:10" ht="64" x14ac:dyDescent="0.2">
      <c r="A44" s="19" t="s">
        <v>737</v>
      </c>
      <c r="B44" s="20" t="s">
        <v>753</v>
      </c>
      <c r="C44" s="3" t="s">
        <v>181</v>
      </c>
      <c r="D44" s="3" t="str">
        <f t="shared" si="0"/>
        <v>BERGENEDGEWATER BOROH. K-12|K-6</v>
      </c>
      <c r="E44" s="21">
        <v>21804934</v>
      </c>
      <c r="F44" s="29">
        <v>1314.5</v>
      </c>
      <c r="G44" s="21">
        <v>16589</v>
      </c>
      <c r="H44" s="21">
        <v>23318428</v>
      </c>
      <c r="I44" s="29">
        <v>1311.9</v>
      </c>
      <c r="J44" s="21">
        <v>17775</v>
      </c>
    </row>
    <row r="45" spans="1:10" ht="96" x14ac:dyDescent="0.2">
      <c r="A45" s="23" t="s">
        <v>737</v>
      </c>
      <c r="B45" s="24" t="s">
        <v>754</v>
      </c>
      <c r="C45" s="8" t="s">
        <v>14</v>
      </c>
      <c r="D45" s="3" t="str">
        <f t="shared" si="0"/>
        <v>BERGENELMWOOD PARKM. K-12|K-12,1800-3500</v>
      </c>
      <c r="E45" s="25">
        <v>41989189</v>
      </c>
      <c r="F45" s="26">
        <v>2591.8000000000002</v>
      </c>
      <c r="G45" s="25">
        <v>16201</v>
      </c>
      <c r="H45" s="25">
        <v>44881387</v>
      </c>
      <c r="I45" s="26">
        <v>2601.5</v>
      </c>
      <c r="J45" s="25">
        <v>17252</v>
      </c>
    </row>
    <row r="46" spans="1:10" ht="80" x14ac:dyDescent="0.2">
      <c r="A46" s="19" t="s">
        <v>737</v>
      </c>
      <c r="B46" s="20" t="s">
        <v>755</v>
      </c>
      <c r="C46" s="3" t="s">
        <v>6</v>
      </c>
      <c r="D46" s="3" t="str">
        <f t="shared" si="0"/>
        <v>BERGENEMERSON BOROL. K-12|K-12,0-1800</v>
      </c>
      <c r="E46" s="21">
        <v>22544613</v>
      </c>
      <c r="F46" s="29">
        <v>1216.4000000000001</v>
      </c>
      <c r="G46" s="21">
        <v>18534</v>
      </c>
      <c r="H46" s="21">
        <v>22756403</v>
      </c>
      <c r="I46" s="28">
        <v>1193</v>
      </c>
      <c r="J46" s="21">
        <v>19075</v>
      </c>
    </row>
    <row r="47" spans="1:10" ht="96" x14ac:dyDescent="0.2">
      <c r="A47" s="23" t="s">
        <v>737</v>
      </c>
      <c r="B47" s="24" t="s">
        <v>756</v>
      </c>
      <c r="C47" s="8" t="s">
        <v>14</v>
      </c>
      <c r="D47" s="3" t="str">
        <f t="shared" si="0"/>
        <v>BERGENENGLEWOOD CITYM. K-12|K-12,1800-3500</v>
      </c>
      <c r="E47" s="25">
        <v>74594769</v>
      </c>
      <c r="F47" s="26">
        <v>3146.5</v>
      </c>
      <c r="G47" s="25">
        <v>23707</v>
      </c>
      <c r="H47" s="25">
        <v>76282282</v>
      </c>
      <c r="I47" s="26">
        <v>3161.7</v>
      </c>
      <c r="J47" s="25">
        <v>24127</v>
      </c>
    </row>
    <row r="48" spans="1:10" ht="96" x14ac:dyDescent="0.2">
      <c r="A48" s="19" t="s">
        <v>737</v>
      </c>
      <c r="B48" s="20" t="s">
        <v>757</v>
      </c>
      <c r="C48" s="3" t="s">
        <v>2</v>
      </c>
      <c r="D48" s="3" t="str">
        <f t="shared" si="0"/>
        <v>BERGENENGLEWOOD CLIFFS BOROJ. K-12|K-8,401-750</v>
      </c>
      <c r="E48" s="21">
        <v>12621150</v>
      </c>
      <c r="F48" s="22">
        <v>577</v>
      </c>
      <c r="G48" s="21">
        <v>21874</v>
      </c>
      <c r="H48" s="21">
        <v>13404567</v>
      </c>
      <c r="I48" s="22">
        <v>592.9</v>
      </c>
      <c r="J48" s="21">
        <v>22607</v>
      </c>
    </row>
    <row r="49" spans="1:10" ht="80" x14ac:dyDescent="0.2">
      <c r="A49" s="23" t="s">
        <v>737</v>
      </c>
      <c r="B49" s="24" t="s">
        <v>758</v>
      </c>
      <c r="C49" s="8" t="s">
        <v>711</v>
      </c>
      <c r="D49" s="3" t="str">
        <f t="shared" si="0"/>
        <v>BERGENENGLEWOOD ON THE PALISADO. CHARTER</v>
      </c>
      <c r="E49" s="25">
        <v>4164468</v>
      </c>
      <c r="F49" s="27">
        <v>201.2</v>
      </c>
      <c r="G49" s="25">
        <v>20698</v>
      </c>
      <c r="H49" s="25">
        <v>4395558</v>
      </c>
      <c r="I49" s="27">
        <v>207.5</v>
      </c>
      <c r="J49" s="25">
        <v>21183</v>
      </c>
    </row>
    <row r="50" spans="1:10" ht="80" x14ac:dyDescent="0.2">
      <c r="A50" s="19" t="s">
        <v>737</v>
      </c>
      <c r="B50" s="20" t="s">
        <v>759</v>
      </c>
      <c r="C50" s="3" t="s">
        <v>24</v>
      </c>
      <c r="D50" s="3" t="str">
        <f t="shared" si="0"/>
        <v>BERGENFAIR LAWN BORON. K-12|K-12,3500+</v>
      </c>
      <c r="E50" s="21">
        <v>96037435</v>
      </c>
      <c r="F50" s="29">
        <v>4794.3999999999996</v>
      </c>
      <c r="G50" s="21">
        <v>20031</v>
      </c>
      <c r="H50" s="21">
        <v>97292251</v>
      </c>
      <c r="I50" s="29">
        <v>4842.2</v>
      </c>
      <c r="J50" s="21">
        <v>20093</v>
      </c>
    </row>
    <row r="51" spans="1:10" ht="64" x14ac:dyDescent="0.2">
      <c r="A51" s="23" t="s">
        <v>737</v>
      </c>
      <c r="B51" s="24" t="s">
        <v>760</v>
      </c>
      <c r="C51" s="8" t="s">
        <v>99</v>
      </c>
      <c r="D51" s="3" t="str">
        <f t="shared" si="0"/>
        <v>BERGENFAIRVIEW BOROK. K-12|K-8,751+</v>
      </c>
      <c r="E51" s="25">
        <v>25597911</v>
      </c>
      <c r="F51" s="26">
        <v>1795.3</v>
      </c>
      <c r="G51" s="25">
        <v>14258</v>
      </c>
      <c r="H51" s="25">
        <v>25357591</v>
      </c>
      <c r="I51" s="26">
        <v>1832.9</v>
      </c>
      <c r="J51" s="25">
        <v>13835</v>
      </c>
    </row>
    <row r="52" spans="1:10" ht="80" x14ac:dyDescent="0.2">
      <c r="A52" s="19" t="s">
        <v>737</v>
      </c>
      <c r="B52" s="20" t="s">
        <v>761</v>
      </c>
      <c r="C52" s="3" t="s">
        <v>24</v>
      </c>
      <c r="D52" s="3" t="str">
        <f t="shared" si="0"/>
        <v>BERGENFORT LEE BORON. K-12|K-12,3500+</v>
      </c>
      <c r="E52" s="21">
        <v>69990105</v>
      </c>
      <c r="F52" s="29">
        <v>3784.4</v>
      </c>
      <c r="G52" s="21">
        <v>18495</v>
      </c>
      <c r="H52" s="21">
        <v>72927808</v>
      </c>
      <c r="I52" s="29">
        <v>3761.4</v>
      </c>
      <c r="J52" s="21">
        <v>19389</v>
      </c>
    </row>
    <row r="53" spans="1:10" ht="64" x14ac:dyDescent="0.2">
      <c r="A53" s="23" t="s">
        <v>737</v>
      </c>
      <c r="B53" s="24" t="s">
        <v>762</v>
      </c>
      <c r="C53" s="8" t="s">
        <v>66</v>
      </c>
      <c r="D53" s="3" t="str">
        <f t="shared" si="0"/>
        <v>BERGENFRANKLIN LAKES BOROE. K-8|K-8,751+</v>
      </c>
      <c r="E53" s="25">
        <v>31024607</v>
      </c>
      <c r="F53" s="26">
        <v>1231.3</v>
      </c>
      <c r="G53" s="25">
        <v>25197</v>
      </c>
      <c r="H53" s="25">
        <v>32515863</v>
      </c>
      <c r="I53" s="26">
        <v>1189.8</v>
      </c>
      <c r="J53" s="25">
        <v>27329</v>
      </c>
    </row>
    <row r="54" spans="1:10" ht="64" x14ac:dyDescent="0.2">
      <c r="A54" s="19" t="s">
        <v>737</v>
      </c>
      <c r="B54" s="20" t="s">
        <v>763</v>
      </c>
      <c r="C54" s="3" t="s">
        <v>24</v>
      </c>
      <c r="D54" s="3" t="str">
        <f t="shared" si="0"/>
        <v>BERGENGARFIELD CITYN. K-12|K-12,3500+</v>
      </c>
      <c r="E54" s="21">
        <v>104751444</v>
      </c>
      <c r="F54" s="29">
        <v>5132.6000000000004</v>
      </c>
      <c r="G54" s="21">
        <v>20409</v>
      </c>
      <c r="H54" s="21">
        <v>111929987</v>
      </c>
      <c r="I54" s="29">
        <v>5034.1000000000004</v>
      </c>
      <c r="J54" s="21">
        <v>22234</v>
      </c>
    </row>
    <row r="55" spans="1:10" ht="96" x14ac:dyDescent="0.2">
      <c r="A55" s="23" t="s">
        <v>737</v>
      </c>
      <c r="B55" s="24" t="s">
        <v>764</v>
      </c>
      <c r="C55" s="8" t="s">
        <v>14</v>
      </c>
      <c r="D55" s="3" t="str">
        <f t="shared" si="0"/>
        <v>BERGENGLEN ROCK BOROM. K-12|K-12,1800-3500</v>
      </c>
      <c r="E55" s="25">
        <v>51803850</v>
      </c>
      <c r="F55" s="26">
        <v>2449.1</v>
      </c>
      <c r="G55" s="25">
        <v>21152</v>
      </c>
      <c r="H55" s="25">
        <v>53012151</v>
      </c>
      <c r="I55" s="26">
        <v>2472.5</v>
      </c>
      <c r="J55" s="25">
        <v>21441</v>
      </c>
    </row>
    <row r="56" spans="1:10" ht="80" x14ac:dyDescent="0.2">
      <c r="A56" s="19" t="s">
        <v>737</v>
      </c>
      <c r="B56" s="20" t="s">
        <v>765</v>
      </c>
      <c r="C56" s="3" t="s">
        <v>24</v>
      </c>
      <c r="D56" s="3" t="str">
        <f t="shared" si="0"/>
        <v>BERGENHACKENSACK CITYN. K-12|K-12,3500+</v>
      </c>
      <c r="E56" s="21">
        <v>108511757</v>
      </c>
      <c r="F56" s="29">
        <v>5704.9</v>
      </c>
      <c r="G56" s="21">
        <v>19021</v>
      </c>
      <c r="H56" s="21">
        <v>112952819</v>
      </c>
      <c r="I56" s="29">
        <v>5756.3</v>
      </c>
      <c r="J56" s="21">
        <v>19623</v>
      </c>
    </row>
    <row r="57" spans="1:10" ht="96" x14ac:dyDescent="0.2">
      <c r="A57" s="23" t="s">
        <v>737</v>
      </c>
      <c r="B57" s="24" t="s">
        <v>766</v>
      </c>
      <c r="C57" s="8" t="s">
        <v>68</v>
      </c>
      <c r="D57" s="3" t="str">
        <f t="shared" si="0"/>
        <v>BERGENHARRINGTON PARK BOROD. K-8|K-8,401-750</v>
      </c>
      <c r="E57" s="25">
        <v>12693904</v>
      </c>
      <c r="F57" s="27">
        <v>662.8</v>
      </c>
      <c r="G57" s="25">
        <v>19151</v>
      </c>
      <c r="H57" s="25">
        <v>14139697</v>
      </c>
      <c r="I57" s="27">
        <v>651.79999999999995</v>
      </c>
      <c r="J57" s="25">
        <v>21694</v>
      </c>
    </row>
    <row r="58" spans="1:10" ht="112" x14ac:dyDescent="0.2">
      <c r="A58" s="19" t="s">
        <v>737</v>
      </c>
      <c r="B58" s="20" t="s">
        <v>767</v>
      </c>
      <c r="C58" s="3" t="s">
        <v>14</v>
      </c>
      <c r="D58" s="3" t="str">
        <f t="shared" si="0"/>
        <v>BERGENHASBROUCK HEIGHTS BOROM. K-12|K-12,1800-3500</v>
      </c>
      <c r="E58" s="21">
        <v>32300052</v>
      </c>
      <c r="F58" s="29">
        <v>1911.2</v>
      </c>
      <c r="G58" s="21">
        <v>16901</v>
      </c>
      <c r="H58" s="21">
        <v>33979879</v>
      </c>
      <c r="I58" s="28">
        <v>1896</v>
      </c>
      <c r="J58" s="21">
        <v>17921</v>
      </c>
    </row>
    <row r="59" spans="1:10" ht="80" x14ac:dyDescent="0.2">
      <c r="A59" s="23" t="s">
        <v>737</v>
      </c>
      <c r="B59" s="24" t="s">
        <v>768</v>
      </c>
      <c r="C59" s="8" t="s">
        <v>68</v>
      </c>
      <c r="D59" s="3" t="str">
        <f t="shared" si="0"/>
        <v>BERGENHAWORTH BOROD. K-8|K-8,401-750</v>
      </c>
      <c r="E59" s="25">
        <v>10388632</v>
      </c>
      <c r="F59" s="27">
        <v>411.7</v>
      </c>
      <c r="G59" s="25">
        <v>25233</v>
      </c>
      <c r="H59" s="25">
        <v>10144224</v>
      </c>
      <c r="I59" s="27">
        <v>429.2</v>
      </c>
      <c r="J59" s="25">
        <v>23638</v>
      </c>
    </row>
    <row r="60" spans="1:10" ht="64" x14ac:dyDescent="0.2">
      <c r="A60" s="19" t="s">
        <v>737</v>
      </c>
      <c r="B60" s="20" t="s">
        <v>769</v>
      </c>
      <c r="C60" s="3" t="s">
        <v>66</v>
      </c>
      <c r="D60" s="3" t="str">
        <f t="shared" si="0"/>
        <v>BERGENHILLSDALE BOROE. K-8|K-8,751+</v>
      </c>
      <c r="E60" s="21">
        <v>23541463</v>
      </c>
      <c r="F60" s="28">
        <v>1262</v>
      </c>
      <c r="G60" s="21">
        <v>18654</v>
      </c>
      <c r="H60" s="21">
        <v>24674625</v>
      </c>
      <c r="I60" s="29">
        <v>1191.7</v>
      </c>
      <c r="J60" s="21">
        <v>20706</v>
      </c>
    </row>
    <row r="61" spans="1:10" ht="80" x14ac:dyDescent="0.2">
      <c r="A61" s="23" t="s">
        <v>737</v>
      </c>
      <c r="B61" s="24" t="s">
        <v>770</v>
      </c>
      <c r="C61" s="8" t="s">
        <v>2</v>
      </c>
      <c r="D61" s="3" t="str">
        <f t="shared" si="0"/>
        <v>BERGENHO HO KUS BOROJ. K-12|K-8,401-750</v>
      </c>
      <c r="E61" s="25">
        <v>15332021</v>
      </c>
      <c r="F61" s="27">
        <v>888.2</v>
      </c>
      <c r="G61" s="25">
        <v>17262</v>
      </c>
      <c r="H61" s="25">
        <v>15988564</v>
      </c>
      <c r="I61" s="27">
        <v>874.4</v>
      </c>
      <c r="J61" s="25">
        <v>18286</v>
      </c>
    </row>
    <row r="62" spans="1:10" ht="80" x14ac:dyDescent="0.2">
      <c r="A62" s="19" t="s">
        <v>737</v>
      </c>
      <c r="B62" s="20" t="s">
        <v>771</v>
      </c>
      <c r="C62" s="3" t="s">
        <v>14</v>
      </c>
      <c r="D62" s="3" t="str">
        <f t="shared" si="0"/>
        <v>BERGENLEONIA BOROM. K-12|K-12,1800-3500</v>
      </c>
      <c r="E62" s="21">
        <v>35514137</v>
      </c>
      <c r="F62" s="29">
        <v>1837.9</v>
      </c>
      <c r="G62" s="21">
        <v>19323</v>
      </c>
      <c r="H62" s="21">
        <v>37351845</v>
      </c>
      <c r="I62" s="29">
        <v>1833.8</v>
      </c>
      <c r="J62" s="21">
        <v>20369</v>
      </c>
    </row>
    <row r="63" spans="1:10" ht="64" x14ac:dyDescent="0.2">
      <c r="A63" s="23" t="s">
        <v>737</v>
      </c>
      <c r="B63" s="24" t="s">
        <v>772</v>
      </c>
      <c r="C63" s="8" t="s">
        <v>99</v>
      </c>
      <c r="D63" s="3" t="str">
        <f t="shared" si="0"/>
        <v>BERGENLITTLE FERRY BOROK. K-12|K-8,751+</v>
      </c>
      <c r="E63" s="25">
        <v>21473195</v>
      </c>
      <c r="F63" s="30">
        <v>1372</v>
      </c>
      <c r="G63" s="25">
        <v>15651</v>
      </c>
      <c r="H63" s="25">
        <v>22434674</v>
      </c>
      <c r="I63" s="26">
        <v>1363.1</v>
      </c>
      <c r="J63" s="25">
        <v>16459</v>
      </c>
    </row>
    <row r="64" spans="1:10" ht="80" x14ac:dyDescent="0.2">
      <c r="A64" s="19" t="s">
        <v>737</v>
      </c>
      <c r="B64" s="20" t="s">
        <v>773</v>
      </c>
      <c r="C64" s="3" t="s">
        <v>14</v>
      </c>
      <c r="D64" s="3" t="str">
        <f t="shared" si="0"/>
        <v>BERGENLODI BOROUGHM. K-12|K-12,1800-3500</v>
      </c>
      <c r="E64" s="21">
        <v>59887355</v>
      </c>
      <c r="F64" s="29">
        <v>3405.4</v>
      </c>
      <c r="G64" s="21">
        <v>17586</v>
      </c>
      <c r="H64" s="21">
        <v>68510520</v>
      </c>
      <c r="I64" s="29">
        <v>3398.3</v>
      </c>
      <c r="J64" s="21">
        <v>20160</v>
      </c>
    </row>
    <row r="65" spans="1:10" ht="96" x14ac:dyDescent="0.2">
      <c r="A65" s="23" t="s">
        <v>737</v>
      </c>
      <c r="B65" s="24" t="s">
        <v>774</v>
      </c>
      <c r="C65" s="8" t="s">
        <v>14</v>
      </c>
      <c r="D65" s="3" t="str">
        <f t="shared" si="0"/>
        <v>BERGENLYNDHURST TWPM. K-12|K-12,1800-3500</v>
      </c>
      <c r="E65" s="25">
        <v>41770602</v>
      </c>
      <c r="F65" s="26">
        <v>2435.6999999999998</v>
      </c>
      <c r="G65" s="25">
        <v>17150</v>
      </c>
      <c r="H65" s="25">
        <v>44102779</v>
      </c>
      <c r="I65" s="26">
        <v>2433.5</v>
      </c>
      <c r="J65" s="25">
        <v>18124</v>
      </c>
    </row>
    <row r="66" spans="1:10" ht="80" x14ac:dyDescent="0.2">
      <c r="A66" s="19" t="s">
        <v>737</v>
      </c>
      <c r="B66" s="20" t="s">
        <v>775</v>
      </c>
      <c r="C66" s="3" t="s">
        <v>14</v>
      </c>
      <c r="D66" s="3" t="str">
        <f t="shared" si="0"/>
        <v>BERGENMAHWAH TWPM. K-12|K-12,1800-3500</v>
      </c>
      <c r="E66" s="21">
        <v>70223735</v>
      </c>
      <c r="F66" s="29">
        <v>3134.5</v>
      </c>
      <c r="G66" s="21">
        <v>22404</v>
      </c>
      <c r="H66" s="21">
        <v>68687260</v>
      </c>
      <c r="I66" s="29">
        <v>3033.6</v>
      </c>
      <c r="J66" s="21">
        <v>22642</v>
      </c>
    </row>
    <row r="67" spans="1:10" ht="64" x14ac:dyDescent="0.2">
      <c r="A67" s="23" t="s">
        <v>737</v>
      </c>
      <c r="B67" s="24" t="s">
        <v>776</v>
      </c>
      <c r="C67" s="8" t="s">
        <v>99</v>
      </c>
      <c r="D67" s="3" t="str">
        <f t="shared" ref="D67:D130" si="1">A67&amp;B67&amp;C67</f>
        <v>BERGENMAYWOOD BOROK. K-12|K-8,751+</v>
      </c>
      <c r="E67" s="25">
        <v>21149172</v>
      </c>
      <c r="F67" s="26">
        <v>1242.8</v>
      </c>
      <c r="G67" s="25">
        <v>17017</v>
      </c>
      <c r="H67" s="25">
        <v>22038209</v>
      </c>
      <c r="I67" s="26">
        <v>1238.0999999999999</v>
      </c>
      <c r="J67" s="25">
        <v>17800</v>
      </c>
    </row>
    <row r="68" spans="1:10" ht="80" x14ac:dyDescent="0.2">
      <c r="A68" s="19" t="s">
        <v>737</v>
      </c>
      <c r="B68" s="20" t="s">
        <v>777</v>
      </c>
      <c r="C68" s="3" t="s">
        <v>6</v>
      </c>
      <c r="D68" s="3" t="str">
        <f t="shared" si="1"/>
        <v>BERGENMIDLAND PARK BOROL. K-12|K-12,0-1800</v>
      </c>
      <c r="E68" s="21">
        <v>22436575</v>
      </c>
      <c r="F68" s="28">
        <v>1013</v>
      </c>
      <c r="G68" s="21">
        <v>22149</v>
      </c>
      <c r="H68" s="21">
        <v>23857380</v>
      </c>
      <c r="I68" s="22">
        <v>991.6</v>
      </c>
      <c r="J68" s="21">
        <v>24059</v>
      </c>
    </row>
    <row r="69" spans="1:10" ht="64" x14ac:dyDescent="0.2">
      <c r="A69" s="23" t="s">
        <v>737</v>
      </c>
      <c r="B69" s="24" t="s">
        <v>778</v>
      </c>
      <c r="C69" s="8" t="s">
        <v>66</v>
      </c>
      <c r="D69" s="3" t="str">
        <f t="shared" si="1"/>
        <v>BERGENMONTVALE BOROE. K-8|K-8,751+</v>
      </c>
      <c r="E69" s="25">
        <v>17924177</v>
      </c>
      <c r="F69" s="26">
        <v>1059.8</v>
      </c>
      <c r="G69" s="25">
        <v>16912</v>
      </c>
      <c r="H69" s="25">
        <v>18120292</v>
      </c>
      <c r="I69" s="26">
        <v>1009.7</v>
      </c>
      <c r="J69" s="25">
        <v>17946</v>
      </c>
    </row>
    <row r="70" spans="1:10" ht="80" x14ac:dyDescent="0.2">
      <c r="A70" s="19" t="s">
        <v>737</v>
      </c>
      <c r="B70" s="20" t="s">
        <v>779</v>
      </c>
      <c r="C70" s="3" t="s">
        <v>4</v>
      </c>
      <c r="D70" s="3" t="str">
        <f t="shared" si="1"/>
        <v>BERGENMOONACHIE BOROI. K-12|K-8,0-400</v>
      </c>
      <c r="E70" s="21">
        <v>8806588</v>
      </c>
      <c r="F70" s="22">
        <v>409.4</v>
      </c>
      <c r="G70" s="21">
        <v>21513</v>
      </c>
      <c r="H70" s="21">
        <v>9036757</v>
      </c>
      <c r="I70" s="22">
        <v>415.4</v>
      </c>
      <c r="J70" s="21">
        <v>21756</v>
      </c>
    </row>
    <row r="71" spans="1:10" ht="96" x14ac:dyDescent="0.2">
      <c r="A71" s="23" t="s">
        <v>737</v>
      </c>
      <c r="B71" s="24" t="s">
        <v>780</v>
      </c>
      <c r="C71" s="8" t="s">
        <v>14</v>
      </c>
      <c r="D71" s="3" t="str">
        <f t="shared" si="1"/>
        <v>BERGENNEW MILFORD BOROM. K-12|K-12,1800-3500</v>
      </c>
      <c r="E71" s="25">
        <v>39437630</v>
      </c>
      <c r="F71" s="26">
        <v>2006.6</v>
      </c>
      <c r="G71" s="25">
        <v>19654</v>
      </c>
      <c r="H71" s="25">
        <v>39164952</v>
      </c>
      <c r="I71" s="26">
        <v>2015.5</v>
      </c>
      <c r="J71" s="25">
        <v>19432</v>
      </c>
    </row>
    <row r="72" spans="1:10" ht="96" x14ac:dyDescent="0.2">
      <c r="A72" s="19" t="s">
        <v>737</v>
      </c>
      <c r="B72" s="20" t="s">
        <v>781</v>
      </c>
      <c r="C72" s="3" t="s">
        <v>6</v>
      </c>
      <c r="D72" s="3" t="str">
        <f t="shared" si="1"/>
        <v>BERGENNORTH ARLINGTON BOROL. K-12|K-12,0-1800</v>
      </c>
      <c r="E72" s="21">
        <v>27174107</v>
      </c>
      <c r="F72" s="29">
        <v>1758.4</v>
      </c>
      <c r="G72" s="21">
        <v>15454</v>
      </c>
      <c r="H72" s="21">
        <v>26971065</v>
      </c>
      <c r="I72" s="29">
        <v>1788.4</v>
      </c>
      <c r="J72" s="21">
        <v>15081</v>
      </c>
    </row>
    <row r="73" spans="1:10" ht="96" x14ac:dyDescent="0.2">
      <c r="A73" s="23" t="s">
        <v>737</v>
      </c>
      <c r="B73" s="24" t="s">
        <v>782</v>
      </c>
      <c r="C73" s="8" t="s">
        <v>77</v>
      </c>
      <c r="D73" s="3" t="str">
        <f t="shared" si="1"/>
        <v>BERGENNORTHERN HIGHLANDS REGG. G9-12|7-12,9-12</v>
      </c>
      <c r="E73" s="25">
        <v>31620430</v>
      </c>
      <c r="F73" s="26">
        <v>1403.7</v>
      </c>
      <c r="G73" s="25">
        <v>22527</v>
      </c>
      <c r="H73" s="25">
        <v>34555935</v>
      </c>
      <c r="I73" s="30">
        <v>1376</v>
      </c>
      <c r="J73" s="25">
        <v>25114</v>
      </c>
    </row>
    <row r="74" spans="1:10" ht="96" x14ac:dyDescent="0.2">
      <c r="A74" s="19" t="s">
        <v>737</v>
      </c>
      <c r="B74" s="20" t="s">
        <v>783</v>
      </c>
      <c r="C74" s="3" t="s">
        <v>77</v>
      </c>
      <c r="D74" s="3" t="str">
        <f t="shared" si="1"/>
        <v>BERGENNORTHERN VALLEY REGIONALG. G9-12|7-12,9-12</v>
      </c>
      <c r="E74" s="21">
        <v>62124489</v>
      </c>
      <c r="F74" s="29">
        <v>2375.9</v>
      </c>
      <c r="G74" s="21">
        <v>26147</v>
      </c>
      <c r="H74" s="21">
        <v>62948407</v>
      </c>
      <c r="I74" s="29">
        <v>2538.3000000000002</v>
      </c>
      <c r="J74" s="21">
        <v>24799</v>
      </c>
    </row>
    <row r="75" spans="1:10" ht="80" x14ac:dyDescent="0.2">
      <c r="A75" s="23" t="s">
        <v>737</v>
      </c>
      <c r="B75" s="24" t="s">
        <v>784</v>
      </c>
      <c r="C75" s="8" t="s">
        <v>68</v>
      </c>
      <c r="D75" s="3" t="str">
        <f t="shared" si="1"/>
        <v>BERGENNORTHVALE BOROD. K-8|K-8,401-750</v>
      </c>
      <c r="E75" s="25">
        <v>10582807</v>
      </c>
      <c r="F75" s="27">
        <v>525.79999999999995</v>
      </c>
      <c r="G75" s="25">
        <v>20127</v>
      </c>
      <c r="H75" s="25">
        <v>11330629</v>
      </c>
      <c r="I75" s="27">
        <v>540.70000000000005</v>
      </c>
      <c r="J75" s="25">
        <v>20955</v>
      </c>
    </row>
    <row r="76" spans="1:10" ht="80" x14ac:dyDescent="0.2">
      <c r="A76" s="19" t="s">
        <v>737</v>
      </c>
      <c r="B76" s="20" t="s">
        <v>785</v>
      </c>
      <c r="C76" s="3" t="s">
        <v>68</v>
      </c>
      <c r="D76" s="3" t="str">
        <f t="shared" si="1"/>
        <v>BERGENNORWOOD BOROD. K-8|K-8,401-750</v>
      </c>
      <c r="E76" s="21">
        <v>11308512</v>
      </c>
      <c r="F76" s="22">
        <v>590.1</v>
      </c>
      <c r="G76" s="21">
        <v>19162</v>
      </c>
      <c r="H76" s="21">
        <v>11776095</v>
      </c>
      <c r="I76" s="22">
        <v>598</v>
      </c>
      <c r="J76" s="21">
        <v>19691</v>
      </c>
    </row>
    <row r="77" spans="1:10" ht="64" x14ac:dyDescent="0.2">
      <c r="A77" s="23" t="s">
        <v>737</v>
      </c>
      <c r="B77" s="24" t="s">
        <v>786</v>
      </c>
      <c r="C77" s="8" t="s">
        <v>66</v>
      </c>
      <c r="D77" s="3" t="str">
        <f t="shared" si="1"/>
        <v>BERGENOAKLAND BOROE. K-8|K-8,751+</v>
      </c>
      <c r="E77" s="25">
        <v>32152923</v>
      </c>
      <c r="F77" s="26">
        <v>1583.6</v>
      </c>
      <c r="G77" s="25">
        <v>20304</v>
      </c>
      <c r="H77" s="25">
        <v>31950592</v>
      </c>
      <c r="I77" s="26">
        <v>1497.3</v>
      </c>
      <c r="J77" s="25">
        <v>21338</v>
      </c>
    </row>
    <row r="78" spans="1:10" ht="80" x14ac:dyDescent="0.2">
      <c r="A78" s="19" t="s">
        <v>737</v>
      </c>
      <c r="B78" s="20" t="s">
        <v>787</v>
      </c>
      <c r="C78" s="3" t="s">
        <v>68</v>
      </c>
      <c r="D78" s="3" t="str">
        <f t="shared" si="1"/>
        <v>BERGENOLD TAPPAN BOROD. K-8|K-8,401-750</v>
      </c>
      <c r="E78" s="21">
        <v>14221663</v>
      </c>
      <c r="F78" s="22">
        <v>755.7</v>
      </c>
      <c r="G78" s="21">
        <v>18820</v>
      </c>
      <c r="H78" s="21">
        <v>15160208</v>
      </c>
      <c r="I78" s="22">
        <v>734.5</v>
      </c>
      <c r="J78" s="21">
        <v>20641</v>
      </c>
    </row>
    <row r="79" spans="1:10" ht="64" x14ac:dyDescent="0.2">
      <c r="A79" s="23" t="s">
        <v>737</v>
      </c>
      <c r="B79" s="24" t="s">
        <v>788</v>
      </c>
      <c r="C79" s="8" t="s">
        <v>8</v>
      </c>
      <c r="D79" s="3" t="str">
        <f t="shared" si="1"/>
        <v>BERGENORADELL BOROA. K-6|K-6</v>
      </c>
      <c r="E79" s="25">
        <v>12245282</v>
      </c>
      <c r="F79" s="27">
        <v>747.3</v>
      </c>
      <c r="G79" s="25">
        <v>16387</v>
      </c>
      <c r="H79" s="25">
        <v>12650187</v>
      </c>
      <c r="I79" s="27">
        <v>764.1</v>
      </c>
      <c r="J79" s="25">
        <v>16556</v>
      </c>
    </row>
    <row r="80" spans="1:10" ht="80" x14ac:dyDescent="0.2">
      <c r="A80" s="19" t="s">
        <v>737</v>
      </c>
      <c r="B80" s="20" t="s">
        <v>789</v>
      </c>
      <c r="C80" s="3" t="s">
        <v>6</v>
      </c>
      <c r="D80" s="3" t="str">
        <f t="shared" si="1"/>
        <v>BERGENPALISADES PARKL. K-12|K-12,0-1800</v>
      </c>
      <c r="E80" s="21">
        <v>27069389</v>
      </c>
      <c r="F80" s="29">
        <v>1642.5</v>
      </c>
      <c r="G80" s="21">
        <v>16481</v>
      </c>
      <c r="H80" s="21">
        <v>28266483</v>
      </c>
      <c r="I80" s="29">
        <v>1657.2</v>
      </c>
      <c r="J80" s="21">
        <v>17057</v>
      </c>
    </row>
    <row r="81" spans="1:10" ht="80" x14ac:dyDescent="0.2">
      <c r="A81" s="23" t="s">
        <v>737</v>
      </c>
      <c r="B81" s="24" t="s">
        <v>790</v>
      </c>
      <c r="C81" s="8" t="s">
        <v>24</v>
      </c>
      <c r="D81" s="3" t="str">
        <f t="shared" si="1"/>
        <v>BERGENPARAMUS BORON. K-12|K-12,3500+</v>
      </c>
      <c r="E81" s="25">
        <v>88238465</v>
      </c>
      <c r="F81" s="30">
        <v>3982</v>
      </c>
      <c r="G81" s="25">
        <v>22160</v>
      </c>
      <c r="H81" s="25">
        <v>89421983</v>
      </c>
      <c r="I81" s="26">
        <v>3937.7</v>
      </c>
      <c r="J81" s="25">
        <v>22709</v>
      </c>
    </row>
    <row r="82" spans="1:10" ht="80" x14ac:dyDescent="0.2">
      <c r="A82" s="19" t="s">
        <v>737</v>
      </c>
      <c r="B82" s="20" t="s">
        <v>791</v>
      </c>
      <c r="C82" s="3" t="s">
        <v>6</v>
      </c>
      <c r="D82" s="3" t="str">
        <f t="shared" si="1"/>
        <v>BERGENPARK RIDGE BOROL. K-12|K-12,0-1800</v>
      </c>
      <c r="E82" s="21">
        <v>30996593</v>
      </c>
      <c r="F82" s="29">
        <v>1290.9000000000001</v>
      </c>
      <c r="G82" s="21">
        <v>24013</v>
      </c>
      <c r="H82" s="21">
        <v>30573261</v>
      </c>
      <c r="I82" s="29">
        <v>1233.4000000000001</v>
      </c>
      <c r="J82" s="21">
        <v>24788</v>
      </c>
    </row>
    <row r="83" spans="1:10" ht="80" x14ac:dyDescent="0.2">
      <c r="A83" s="23" t="s">
        <v>737</v>
      </c>
      <c r="B83" s="24" t="s">
        <v>792</v>
      </c>
      <c r="C83" s="8" t="s">
        <v>77</v>
      </c>
      <c r="D83" s="3" t="str">
        <f t="shared" si="1"/>
        <v>BERGENPASCACK VALLEY REGIONALG. G9-12|7-12,9-12</v>
      </c>
      <c r="E83" s="25">
        <v>52444548</v>
      </c>
      <c r="F83" s="26">
        <v>2060.6999999999998</v>
      </c>
      <c r="G83" s="25">
        <v>25449</v>
      </c>
      <c r="H83" s="25">
        <v>54730290</v>
      </c>
      <c r="I83" s="26">
        <v>2093.3000000000002</v>
      </c>
      <c r="J83" s="25">
        <v>26145</v>
      </c>
    </row>
    <row r="84" spans="1:10" ht="80" x14ac:dyDescent="0.2">
      <c r="A84" s="19" t="s">
        <v>737</v>
      </c>
      <c r="B84" s="20" t="s">
        <v>793</v>
      </c>
      <c r="C84" s="3" t="s">
        <v>77</v>
      </c>
      <c r="D84" s="3" t="str">
        <f t="shared" si="1"/>
        <v>BERGENRAMAPO-INDIAN HILL REGG. G9-12|7-12,9-12</v>
      </c>
      <c r="E84" s="21">
        <v>53999383</v>
      </c>
      <c r="F84" s="29">
        <v>2349.1</v>
      </c>
      <c r="G84" s="21">
        <v>22988</v>
      </c>
      <c r="H84" s="21">
        <v>57253666</v>
      </c>
      <c r="I84" s="29">
        <v>2335.9</v>
      </c>
      <c r="J84" s="21">
        <v>24510</v>
      </c>
    </row>
    <row r="85" spans="1:10" ht="80" x14ac:dyDescent="0.2">
      <c r="A85" s="23" t="s">
        <v>737</v>
      </c>
      <c r="B85" s="24" t="s">
        <v>794</v>
      </c>
      <c r="C85" s="8" t="s">
        <v>14</v>
      </c>
      <c r="D85" s="3" t="str">
        <f t="shared" si="1"/>
        <v>BERGENRAMSEY BOROM. K-12|K-12,1800-3500</v>
      </c>
      <c r="E85" s="25">
        <v>61715715</v>
      </c>
      <c r="F85" s="26">
        <v>2918.4</v>
      </c>
      <c r="G85" s="25">
        <v>21147</v>
      </c>
      <c r="H85" s="25">
        <v>62528247</v>
      </c>
      <c r="I85" s="26">
        <v>2871.4</v>
      </c>
      <c r="J85" s="25">
        <v>21776</v>
      </c>
    </row>
    <row r="86" spans="1:10" ht="80" x14ac:dyDescent="0.2">
      <c r="A86" s="19" t="s">
        <v>737</v>
      </c>
      <c r="B86" s="20" t="s">
        <v>795</v>
      </c>
      <c r="C86" s="3" t="s">
        <v>6</v>
      </c>
      <c r="D86" s="3" t="str">
        <f t="shared" si="1"/>
        <v>BERGENRIDGEFIELD BOROL. K-12|K-12,0-1800</v>
      </c>
      <c r="E86" s="21">
        <v>39445526</v>
      </c>
      <c r="F86" s="29">
        <v>1758.5</v>
      </c>
      <c r="G86" s="21">
        <v>22432</v>
      </c>
      <c r="H86" s="21">
        <v>42045021</v>
      </c>
      <c r="I86" s="29">
        <v>1721.1</v>
      </c>
      <c r="J86" s="21">
        <v>24429</v>
      </c>
    </row>
    <row r="87" spans="1:10" ht="112" x14ac:dyDescent="0.2">
      <c r="A87" s="23" t="s">
        <v>737</v>
      </c>
      <c r="B87" s="24" t="s">
        <v>796</v>
      </c>
      <c r="C87" s="8" t="s">
        <v>14</v>
      </c>
      <c r="D87" s="3" t="str">
        <f t="shared" si="1"/>
        <v>BERGENRIDGEFIELD PARK TWPM. K-12|K-12,1800-3500</v>
      </c>
      <c r="E87" s="25">
        <v>39769264</v>
      </c>
      <c r="F87" s="26">
        <v>2354.4</v>
      </c>
      <c r="G87" s="25">
        <v>16892</v>
      </c>
      <c r="H87" s="25">
        <v>43382727</v>
      </c>
      <c r="I87" s="26">
        <v>2421.1999999999998</v>
      </c>
      <c r="J87" s="25">
        <v>17918</v>
      </c>
    </row>
    <row r="88" spans="1:10" ht="80" x14ac:dyDescent="0.2">
      <c r="A88" s="19" t="s">
        <v>737</v>
      </c>
      <c r="B88" s="20" t="s">
        <v>797</v>
      </c>
      <c r="C88" s="3" t="s">
        <v>24</v>
      </c>
      <c r="D88" s="3" t="str">
        <f t="shared" si="1"/>
        <v>BERGENRIDGEWOOD VILLAGEN. K-12|K-12,3500+</v>
      </c>
      <c r="E88" s="21">
        <v>109353093</v>
      </c>
      <c r="F88" s="29">
        <v>5751.9</v>
      </c>
      <c r="G88" s="21">
        <v>19012</v>
      </c>
      <c r="H88" s="21">
        <v>110053215</v>
      </c>
      <c r="I88" s="29">
        <v>5751.5</v>
      </c>
      <c r="J88" s="21">
        <v>19135</v>
      </c>
    </row>
    <row r="89" spans="1:10" ht="80" x14ac:dyDescent="0.2">
      <c r="A89" s="23" t="s">
        <v>737</v>
      </c>
      <c r="B89" s="24" t="s">
        <v>798</v>
      </c>
      <c r="C89" s="8" t="s">
        <v>21</v>
      </c>
      <c r="D89" s="3" t="str">
        <f t="shared" si="1"/>
        <v>BERGENRIVER DELL REGIONALF. G7-12|7-12,9-12</v>
      </c>
      <c r="E89" s="25">
        <v>34006087</v>
      </c>
      <c r="F89" s="26">
        <v>1692.1</v>
      </c>
      <c r="G89" s="25">
        <v>20097</v>
      </c>
      <c r="H89" s="25">
        <v>35416634</v>
      </c>
      <c r="I89" s="26">
        <v>1663.2</v>
      </c>
      <c r="J89" s="25">
        <v>21295</v>
      </c>
    </row>
    <row r="90" spans="1:10" ht="64" x14ac:dyDescent="0.2">
      <c r="A90" s="19" t="s">
        <v>737</v>
      </c>
      <c r="B90" s="20" t="s">
        <v>799</v>
      </c>
      <c r="C90" s="3" t="s">
        <v>8</v>
      </c>
      <c r="D90" s="3" t="str">
        <f t="shared" si="1"/>
        <v>BERGENRIVER EDGE BOROA. K-6|K-6</v>
      </c>
      <c r="E90" s="21">
        <v>18782327</v>
      </c>
      <c r="F90" s="29">
        <v>1204.0999999999999</v>
      </c>
      <c r="G90" s="21">
        <v>15599</v>
      </c>
      <c r="H90" s="21">
        <v>19806453</v>
      </c>
      <c r="I90" s="29">
        <v>1177.7</v>
      </c>
      <c r="J90" s="21">
        <v>16817</v>
      </c>
    </row>
    <row r="91" spans="1:10" ht="64" x14ac:dyDescent="0.2">
      <c r="A91" s="23" t="s">
        <v>737</v>
      </c>
      <c r="B91" s="24" t="s">
        <v>800</v>
      </c>
      <c r="C91" s="8" t="s">
        <v>66</v>
      </c>
      <c r="D91" s="3" t="str">
        <f t="shared" si="1"/>
        <v>BERGENRIVER VALE TWPE. K-8|K-8,751+</v>
      </c>
      <c r="E91" s="25">
        <v>23408490</v>
      </c>
      <c r="F91" s="26">
        <v>1248.4000000000001</v>
      </c>
      <c r="G91" s="25">
        <v>18750</v>
      </c>
      <c r="H91" s="25">
        <v>24405472</v>
      </c>
      <c r="I91" s="26">
        <v>1201.7</v>
      </c>
      <c r="J91" s="25">
        <v>20309</v>
      </c>
    </row>
    <row r="92" spans="1:10" ht="80" x14ac:dyDescent="0.2">
      <c r="A92" s="19" t="s">
        <v>737</v>
      </c>
      <c r="B92" s="20" t="s">
        <v>801</v>
      </c>
      <c r="C92" s="3" t="s">
        <v>2</v>
      </c>
      <c r="D92" s="3" t="str">
        <f t="shared" si="1"/>
        <v>BERGENROCHELLE PARK TWPJ. K-12|K-8,401-750</v>
      </c>
      <c r="E92" s="21">
        <v>12958604</v>
      </c>
      <c r="F92" s="22">
        <v>654.4</v>
      </c>
      <c r="G92" s="21">
        <v>19803</v>
      </c>
      <c r="H92" s="21">
        <v>13690514</v>
      </c>
      <c r="I92" s="22">
        <v>659.3</v>
      </c>
      <c r="J92" s="21">
        <v>20764</v>
      </c>
    </row>
    <row r="93" spans="1:10" ht="96" x14ac:dyDescent="0.2">
      <c r="A93" s="23" t="s">
        <v>737</v>
      </c>
      <c r="B93" s="24" t="s">
        <v>802</v>
      </c>
      <c r="C93" s="8" t="s">
        <v>14</v>
      </c>
      <c r="D93" s="3" t="str">
        <f t="shared" si="1"/>
        <v>BERGENRUTHERFORD BOROM. K-12|K-12,1800-3500</v>
      </c>
      <c r="E93" s="25">
        <v>47685181</v>
      </c>
      <c r="F93" s="26">
        <v>2566.6999999999998</v>
      </c>
      <c r="G93" s="25">
        <v>18578</v>
      </c>
      <c r="H93" s="25">
        <v>49164605</v>
      </c>
      <c r="I93" s="26">
        <v>2548.8000000000002</v>
      </c>
      <c r="J93" s="25">
        <v>19289</v>
      </c>
    </row>
    <row r="94" spans="1:10" ht="80" x14ac:dyDescent="0.2">
      <c r="A94" s="19" t="s">
        <v>737</v>
      </c>
      <c r="B94" s="20" t="s">
        <v>803</v>
      </c>
      <c r="C94" s="3" t="s">
        <v>6</v>
      </c>
      <c r="D94" s="3" t="str">
        <f t="shared" si="1"/>
        <v>BERGENSADDLE BROOK TWPL. K-12|K-12,0-1800</v>
      </c>
      <c r="E94" s="21">
        <v>35093361</v>
      </c>
      <c r="F94" s="29">
        <v>1730.8</v>
      </c>
      <c r="G94" s="21">
        <v>20276</v>
      </c>
      <c r="H94" s="21">
        <v>36507722</v>
      </c>
      <c r="I94" s="29">
        <v>1758.8</v>
      </c>
      <c r="J94" s="21">
        <v>20757</v>
      </c>
    </row>
    <row r="95" spans="1:10" ht="64" x14ac:dyDescent="0.2">
      <c r="A95" s="23" t="s">
        <v>737</v>
      </c>
      <c r="B95" s="24" t="s">
        <v>804</v>
      </c>
      <c r="C95" s="8" t="s">
        <v>181</v>
      </c>
      <c r="D95" s="3" t="str">
        <f t="shared" si="1"/>
        <v>BERGENSADDLE RIVER BOROH. K-12|K-6</v>
      </c>
      <c r="E95" s="25">
        <v>9039647</v>
      </c>
      <c r="F95" s="27">
        <v>414.6</v>
      </c>
      <c r="G95" s="25">
        <v>21803</v>
      </c>
      <c r="H95" s="25">
        <v>9144035</v>
      </c>
      <c r="I95" s="27">
        <v>400.4</v>
      </c>
      <c r="J95" s="25">
        <v>22839</v>
      </c>
    </row>
    <row r="96" spans="1:10" ht="96" x14ac:dyDescent="0.2">
      <c r="A96" s="19" t="s">
        <v>737</v>
      </c>
      <c r="B96" s="20" t="s">
        <v>805</v>
      </c>
      <c r="C96" s="3" t="s">
        <v>4</v>
      </c>
      <c r="D96" s="3" t="str">
        <f t="shared" si="1"/>
        <v>BERGENSOUTH HACKENSACK TWPI. K-12|K-8,0-400</v>
      </c>
      <c r="E96" s="21">
        <v>8495917</v>
      </c>
      <c r="F96" s="22">
        <v>357.5</v>
      </c>
      <c r="G96" s="21">
        <v>23766</v>
      </c>
      <c r="H96" s="21">
        <v>9232327</v>
      </c>
      <c r="I96" s="22">
        <v>357.1</v>
      </c>
      <c r="J96" s="21">
        <v>25854</v>
      </c>
    </row>
    <row r="97" spans="1:10" ht="80" x14ac:dyDescent="0.2">
      <c r="A97" s="23" t="s">
        <v>737</v>
      </c>
      <c r="B97" s="24" t="s">
        <v>806</v>
      </c>
      <c r="C97" s="8" t="s">
        <v>711</v>
      </c>
      <c r="D97" s="3" t="str">
        <f t="shared" si="1"/>
        <v>BERGENTEANECK COMMUNITY CSO. CHARTER</v>
      </c>
      <c r="E97" s="25">
        <v>5705111</v>
      </c>
      <c r="F97" s="27">
        <v>305.89999999999998</v>
      </c>
      <c r="G97" s="25">
        <v>18650</v>
      </c>
      <c r="H97" s="25">
        <v>5445971</v>
      </c>
      <c r="I97" s="27">
        <v>305.89999999999998</v>
      </c>
      <c r="J97" s="25">
        <v>17803</v>
      </c>
    </row>
    <row r="98" spans="1:10" ht="64" x14ac:dyDescent="0.2">
      <c r="A98" s="19" t="s">
        <v>737</v>
      </c>
      <c r="B98" s="20" t="s">
        <v>807</v>
      </c>
      <c r="C98" s="3" t="s">
        <v>24</v>
      </c>
      <c r="D98" s="3" t="str">
        <f t="shared" si="1"/>
        <v>BERGENTEANECK TWPN. K-12|K-12,3500+</v>
      </c>
      <c r="E98" s="21">
        <v>101402248</v>
      </c>
      <c r="F98" s="29">
        <v>3721.7</v>
      </c>
      <c r="G98" s="21">
        <v>27246</v>
      </c>
      <c r="H98" s="21">
        <v>98012825</v>
      </c>
      <c r="I98" s="29">
        <v>3716.6</v>
      </c>
      <c r="J98" s="21">
        <v>26372</v>
      </c>
    </row>
    <row r="99" spans="1:10" ht="80" x14ac:dyDescent="0.2">
      <c r="A99" s="23" t="s">
        <v>737</v>
      </c>
      <c r="B99" s="24" t="s">
        <v>808</v>
      </c>
      <c r="C99" s="8" t="s">
        <v>24</v>
      </c>
      <c r="D99" s="3" t="str">
        <f t="shared" si="1"/>
        <v>BERGENTENAFLY BORON. K-12|K-12,3500+</v>
      </c>
      <c r="E99" s="25">
        <v>72266865</v>
      </c>
      <c r="F99" s="26">
        <v>3681.9</v>
      </c>
      <c r="G99" s="25">
        <v>19627</v>
      </c>
      <c r="H99" s="25">
        <v>76176891</v>
      </c>
      <c r="I99" s="26">
        <v>3675.1</v>
      </c>
      <c r="J99" s="25">
        <v>20728</v>
      </c>
    </row>
    <row r="100" spans="1:10" ht="80" x14ac:dyDescent="0.2">
      <c r="A100" s="19" t="s">
        <v>737</v>
      </c>
      <c r="B100" s="20" t="s">
        <v>809</v>
      </c>
      <c r="C100" s="3" t="s">
        <v>66</v>
      </c>
      <c r="D100" s="3" t="str">
        <f t="shared" si="1"/>
        <v>BERGENUPPER SADDLE RIVER BOROE. K-8|K-8,751+</v>
      </c>
      <c r="E100" s="21">
        <v>24898550</v>
      </c>
      <c r="F100" s="29">
        <v>1264.5</v>
      </c>
      <c r="G100" s="21">
        <v>19691</v>
      </c>
      <c r="H100" s="21">
        <v>25777504</v>
      </c>
      <c r="I100" s="29">
        <v>1238.2</v>
      </c>
      <c r="J100" s="21">
        <v>20818</v>
      </c>
    </row>
    <row r="101" spans="1:10" ht="80" x14ac:dyDescent="0.2">
      <c r="A101" s="23" t="s">
        <v>737</v>
      </c>
      <c r="B101" s="24" t="s">
        <v>810</v>
      </c>
      <c r="C101" s="8" t="s">
        <v>6</v>
      </c>
      <c r="D101" s="3" t="str">
        <f t="shared" si="1"/>
        <v>BERGENWALDWICK BOROL. K-12|K-12,0-1800</v>
      </c>
      <c r="E101" s="25">
        <v>32014261</v>
      </c>
      <c r="F101" s="30">
        <v>1606</v>
      </c>
      <c r="G101" s="25">
        <v>19935</v>
      </c>
      <c r="H101" s="25">
        <v>32292221</v>
      </c>
      <c r="I101" s="26">
        <v>1609.6</v>
      </c>
      <c r="J101" s="25">
        <v>20063</v>
      </c>
    </row>
    <row r="102" spans="1:10" ht="80" x14ac:dyDescent="0.2">
      <c r="A102" s="19" t="s">
        <v>737</v>
      </c>
      <c r="B102" s="20" t="s">
        <v>811</v>
      </c>
      <c r="C102" s="3" t="s">
        <v>6</v>
      </c>
      <c r="D102" s="3" t="str">
        <f t="shared" si="1"/>
        <v>BERGENWALLINGTON BOROL. K-12|K-12,0-1800</v>
      </c>
      <c r="E102" s="21">
        <v>22481758</v>
      </c>
      <c r="F102" s="29">
        <v>1332.4</v>
      </c>
      <c r="G102" s="21">
        <v>16873</v>
      </c>
      <c r="H102" s="21">
        <v>21804895</v>
      </c>
      <c r="I102" s="29">
        <v>1325.5</v>
      </c>
      <c r="J102" s="21">
        <v>16450</v>
      </c>
    </row>
    <row r="103" spans="1:10" ht="96" x14ac:dyDescent="0.2">
      <c r="A103" s="23" t="s">
        <v>737</v>
      </c>
      <c r="B103" s="24" t="s">
        <v>812</v>
      </c>
      <c r="C103" s="8" t="s">
        <v>14</v>
      </c>
      <c r="D103" s="3" t="str">
        <f t="shared" si="1"/>
        <v>BERGENWESTWOOD REGIONALM. K-12|K-12,1800-3500</v>
      </c>
      <c r="E103" s="25">
        <v>55078767</v>
      </c>
      <c r="F103" s="30">
        <v>2786</v>
      </c>
      <c r="G103" s="25">
        <v>19770</v>
      </c>
      <c r="H103" s="25">
        <v>55088051</v>
      </c>
      <c r="I103" s="26">
        <v>2781.8</v>
      </c>
      <c r="J103" s="25">
        <v>19803</v>
      </c>
    </row>
    <row r="104" spans="1:10" ht="80" x14ac:dyDescent="0.2">
      <c r="A104" s="19" t="s">
        <v>737</v>
      </c>
      <c r="B104" s="20" t="s">
        <v>813</v>
      </c>
      <c r="C104" s="3" t="s">
        <v>6</v>
      </c>
      <c r="D104" s="3" t="str">
        <f t="shared" si="1"/>
        <v>BERGENWOOD-RIDGE BOROL. K-12|K-12,0-1800</v>
      </c>
      <c r="E104" s="21">
        <v>23523817</v>
      </c>
      <c r="F104" s="29">
        <v>1226.5999999999999</v>
      </c>
      <c r="G104" s="21">
        <v>19178</v>
      </c>
      <c r="H104" s="21">
        <v>22622573</v>
      </c>
      <c r="I104" s="29">
        <v>1219.4000000000001</v>
      </c>
      <c r="J104" s="21">
        <v>18552</v>
      </c>
    </row>
    <row r="105" spans="1:10" ht="80" x14ac:dyDescent="0.2">
      <c r="A105" s="23" t="s">
        <v>737</v>
      </c>
      <c r="B105" s="24" t="s">
        <v>814</v>
      </c>
      <c r="C105" s="8" t="s">
        <v>66</v>
      </c>
      <c r="D105" s="3" t="str">
        <f t="shared" si="1"/>
        <v>BERGENWOODCLIFF LAKE BOROE. K-8|K-8,751+</v>
      </c>
      <c r="E105" s="25">
        <v>15866337</v>
      </c>
      <c r="F105" s="27">
        <v>775</v>
      </c>
      <c r="G105" s="25">
        <v>20473</v>
      </c>
      <c r="H105" s="25">
        <v>17814559</v>
      </c>
      <c r="I105" s="27">
        <v>771.7</v>
      </c>
      <c r="J105" s="25">
        <v>23084</v>
      </c>
    </row>
    <row r="106" spans="1:10" ht="64" x14ac:dyDescent="0.2">
      <c r="A106" s="19" t="s">
        <v>737</v>
      </c>
      <c r="B106" s="20" t="s">
        <v>815</v>
      </c>
      <c r="C106" s="3" t="s">
        <v>66</v>
      </c>
      <c r="D106" s="3" t="str">
        <f t="shared" si="1"/>
        <v>BERGENWYCKOFF TWPE. K-8|K-8,751+</v>
      </c>
      <c r="E106" s="21">
        <v>42607555</v>
      </c>
      <c r="F106" s="28">
        <v>2128</v>
      </c>
      <c r="G106" s="21">
        <v>20023</v>
      </c>
      <c r="H106" s="21">
        <v>44107015</v>
      </c>
      <c r="I106" s="29">
        <v>2097.1</v>
      </c>
      <c r="J106" s="21">
        <v>21032</v>
      </c>
    </row>
    <row r="107" spans="1:10" ht="64" x14ac:dyDescent="0.2">
      <c r="A107" s="23" t="s">
        <v>816</v>
      </c>
      <c r="B107" s="24" t="s">
        <v>817</v>
      </c>
      <c r="C107" s="8" t="s">
        <v>8</v>
      </c>
      <c r="D107" s="3" t="str">
        <f t="shared" si="1"/>
        <v>BURLINGTONBASS RIVER TWPA. K-6|K-6</v>
      </c>
      <c r="E107" s="25">
        <v>2642086</v>
      </c>
      <c r="F107" s="27">
        <v>115.7</v>
      </c>
      <c r="G107" s="25">
        <v>22827</v>
      </c>
      <c r="H107" s="25">
        <v>2754989</v>
      </c>
      <c r="I107" s="27">
        <v>109.5</v>
      </c>
      <c r="J107" s="25">
        <v>25164</v>
      </c>
    </row>
    <row r="108" spans="1:10" ht="80" x14ac:dyDescent="0.2">
      <c r="A108" s="19" t="s">
        <v>816</v>
      </c>
      <c r="B108" s="20" t="s">
        <v>818</v>
      </c>
      <c r="C108" s="3" t="s">
        <v>711</v>
      </c>
      <c r="D108" s="3" t="str">
        <f t="shared" si="1"/>
        <v>BURLINGTONBENJAMIN BANNEKER PREP CSO. CHARTER</v>
      </c>
      <c r="E108" s="21">
        <v>2417316</v>
      </c>
      <c r="F108" s="22">
        <v>150.5</v>
      </c>
      <c r="G108" s="21">
        <v>16062</v>
      </c>
      <c r="H108" s="21">
        <v>2495614</v>
      </c>
      <c r="I108" s="22">
        <v>152</v>
      </c>
      <c r="J108" s="21">
        <v>16419</v>
      </c>
    </row>
    <row r="109" spans="1:10" ht="80" x14ac:dyDescent="0.2">
      <c r="A109" s="23" t="s">
        <v>816</v>
      </c>
      <c r="B109" s="24" t="s">
        <v>819</v>
      </c>
      <c r="C109" s="8" t="s">
        <v>4</v>
      </c>
      <c r="D109" s="3" t="str">
        <f t="shared" si="1"/>
        <v>BURLINGTONBEVERLY CITYI. K-12|K-8,0-400</v>
      </c>
      <c r="E109" s="25">
        <v>7616908</v>
      </c>
      <c r="F109" s="27">
        <v>364.6</v>
      </c>
      <c r="G109" s="25">
        <v>20890</v>
      </c>
      <c r="H109" s="25">
        <v>7542910</v>
      </c>
      <c r="I109" s="27">
        <v>349.2</v>
      </c>
      <c r="J109" s="25">
        <v>21600</v>
      </c>
    </row>
    <row r="110" spans="1:10" ht="112" x14ac:dyDescent="0.2">
      <c r="A110" s="19" t="s">
        <v>816</v>
      </c>
      <c r="B110" s="20" t="s">
        <v>820</v>
      </c>
      <c r="C110" s="3" t="s">
        <v>14</v>
      </c>
      <c r="D110" s="3" t="str">
        <f t="shared" si="1"/>
        <v>BURLINGTONBORDENTOWN REGIONALM. K-12|K-12,1800-3500</v>
      </c>
      <c r="E110" s="21">
        <v>44931656</v>
      </c>
      <c r="F110" s="29">
        <v>2263.4</v>
      </c>
      <c r="G110" s="21">
        <v>19851</v>
      </c>
      <c r="H110" s="21">
        <v>46790804</v>
      </c>
      <c r="I110" s="29">
        <v>2533.9</v>
      </c>
      <c r="J110" s="21">
        <v>18466</v>
      </c>
    </row>
    <row r="111" spans="1:10" ht="80" x14ac:dyDescent="0.2">
      <c r="A111" s="23" t="s">
        <v>816</v>
      </c>
      <c r="B111" s="24" t="s">
        <v>821</v>
      </c>
      <c r="C111" s="8" t="s">
        <v>6</v>
      </c>
      <c r="D111" s="3" t="str">
        <f t="shared" si="1"/>
        <v>BURLINGTONBURLINGTON CITYL. K-12|K-12,0-1800</v>
      </c>
      <c r="E111" s="25">
        <v>44715908</v>
      </c>
      <c r="F111" s="26">
        <v>1741.3</v>
      </c>
      <c r="G111" s="25">
        <v>25680</v>
      </c>
      <c r="H111" s="25">
        <v>50030405</v>
      </c>
      <c r="I111" s="26">
        <v>1776.2</v>
      </c>
      <c r="J111" s="25">
        <v>28168</v>
      </c>
    </row>
    <row r="112" spans="1:10" ht="64" x14ac:dyDescent="0.2">
      <c r="A112" s="19" t="s">
        <v>816</v>
      </c>
      <c r="B112" s="20" t="s">
        <v>822</v>
      </c>
      <c r="C112" s="3" t="s">
        <v>29</v>
      </c>
      <c r="D112" s="3" t="str">
        <f t="shared" si="1"/>
        <v>BURLINGTONBURLINGTON CO SPEC SERVP. CSSD</v>
      </c>
      <c r="E112" s="21">
        <v>41476717</v>
      </c>
      <c r="F112" s="22">
        <v>667.2</v>
      </c>
      <c r="G112" s="21">
        <v>62169</v>
      </c>
      <c r="H112" s="21">
        <v>45093186</v>
      </c>
      <c r="I112" s="22">
        <v>690.2</v>
      </c>
      <c r="J112" s="21">
        <v>65329</v>
      </c>
    </row>
    <row r="113" spans="1:10" ht="96" x14ac:dyDescent="0.2">
      <c r="A113" s="23" t="s">
        <v>816</v>
      </c>
      <c r="B113" s="24" t="s">
        <v>823</v>
      </c>
      <c r="C113" s="8" t="s">
        <v>714</v>
      </c>
      <c r="D113" s="3" t="str">
        <f t="shared" si="1"/>
        <v>BURLINGTONBURLINGTON CO VOCATIONALQ. COUNTY VOC</v>
      </c>
      <c r="E113" s="25">
        <v>44500032</v>
      </c>
      <c r="F113" s="26">
        <v>2032.8</v>
      </c>
      <c r="G113" s="25">
        <v>21891</v>
      </c>
      <c r="H113" s="25">
        <v>47781394</v>
      </c>
      <c r="I113" s="26">
        <v>2030.3</v>
      </c>
      <c r="J113" s="25">
        <v>23534</v>
      </c>
    </row>
    <row r="114" spans="1:10" ht="80" x14ac:dyDescent="0.2">
      <c r="A114" s="19" t="s">
        <v>816</v>
      </c>
      <c r="B114" s="20" t="s">
        <v>824</v>
      </c>
      <c r="C114" s="3" t="s">
        <v>24</v>
      </c>
      <c r="D114" s="3" t="str">
        <f t="shared" si="1"/>
        <v>BURLINGTONBURLINGTON TWPN. K-12|K-12,3500+</v>
      </c>
      <c r="E114" s="21">
        <v>71965800</v>
      </c>
      <c r="F114" s="29">
        <v>4049.7</v>
      </c>
      <c r="G114" s="21">
        <v>17771</v>
      </c>
      <c r="H114" s="21">
        <v>73861890</v>
      </c>
      <c r="I114" s="29">
        <v>3987.3</v>
      </c>
      <c r="J114" s="21">
        <v>18524</v>
      </c>
    </row>
    <row r="115" spans="1:10" ht="64" x14ac:dyDescent="0.2">
      <c r="A115" s="23" t="s">
        <v>816</v>
      </c>
      <c r="B115" s="24" t="s">
        <v>825</v>
      </c>
      <c r="C115" s="8" t="s">
        <v>8</v>
      </c>
      <c r="D115" s="3" t="str">
        <f t="shared" si="1"/>
        <v>BURLINGTONCHESTERFIELD TWPA. K-6|K-6</v>
      </c>
      <c r="E115" s="25">
        <v>12057937</v>
      </c>
      <c r="F115" s="27">
        <v>730.2</v>
      </c>
      <c r="G115" s="25">
        <v>16514</v>
      </c>
      <c r="H115" s="25">
        <v>12761573</v>
      </c>
      <c r="I115" s="27">
        <v>767.4</v>
      </c>
      <c r="J115" s="25">
        <v>16630</v>
      </c>
    </row>
    <row r="116" spans="1:10" ht="96" x14ac:dyDescent="0.2">
      <c r="A116" s="19" t="s">
        <v>816</v>
      </c>
      <c r="B116" s="20" t="s">
        <v>826</v>
      </c>
      <c r="C116" s="3" t="s">
        <v>14</v>
      </c>
      <c r="D116" s="3" t="str">
        <f t="shared" si="1"/>
        <v>BURLINGTONCINNAMINSON TWPM. K-12|K-12,1800-3500</v>
      </c>
      <c r="E116" s="21">
        <v>46992730</v>
      </c>
      <c r="F116" s="29">
        <v>2470.1999999999998</v>
      </c>
      <c r="G116" s="21">
        <v>19024</v>
      </c>
      <c r="H116" s="21">
        <v>49404077</v>
      </c>
      <c r="I116" s="29">
        <v>2488.1</v>
      </c>
      <c r="J116" s="21">
        <v>19856</v>
      </c>
    </row>
    <row r="117" spans="1:10" ht="80" x14ac:dyDescent="0.2">
      <c r="A117" s="23" t="s">
        <v>816</v>
      </c>
      <c r="B117" s="24" t="s">
        <v>827</v>
      </c>
      <c r="C117" s="8" t="s">
        <v>4</v>
      </c>
      <c r="D117" s="3" t="str">
        <f t="shared" si="1"/>
        <v>BURLINGTONDELANCO TWPI. K-12|K-8,0-400</v>
      </c>
      <c r="E117" s="25">
        <v>9238829</v>
      </c>
      <c r="F117" s="27">
        <v>519</v>
      </c>
      <c r="G117" s="25">
        <v>17803</v>
      </c>
      <c r="H117" s="25">
        <v>9775363</v>
      </c>
      <c r="I117" s="27">
        <v>512.79999999999995</v>
      </c>
      <c r="J117" s="25">
        <v>19063</v>
      </c>
    </row>
    <row r="118" spans="1:10" ht="96" x14ac:dyDescent="0.2">
      <c r="A118" s="19" t="s">
        <v>816</v>
      </c>
      <c r="B118" s="20" t="s">
        <v>828</v>
      </c>
      <c r="C118" s="3" t="s">
        <v>14</v>
      </c>
      <c r="D118" s="3" t="str">
        <f t="shared" si="1"/>
        <v>BURLINGTONDELRAN TWPM. K-12|K-12,1800-3500</v>
      </c>
      <c r="E118" s="21">
        <v>49633052</v>
      </c>
      <c r="F118" s="29">
        <v>3023.7</v>
      </c>
      <c r="G118" s="21">
        <v>16415</v>
      </c>
      <c r="H118" s="21">
        <v>52057857</v>
      </c>
      <c r="I118" s="29">
        <v>3061.2</v>
      </c>
      <c r="J118" s="21">
        <v>17006</v>
      </c>
    </row>
    <row r="119" spans="1:10" ht="80" x14ac:dyDescent="0.2">
      <c r="A119" s="23" t="s">
        <v>816</v>
      </c>
      <c r="B119" s="24" t="s">
        <v>829</v>
      </c>
      <c r="C119" s="8" t="s">
        <v>68</v>
      </c>
      <c r="D119" s="3" t="str">
        <f t="shared" si="1"/>
        <v>BURLINGTONEASTAMPTON TWPD. K-8|K-8,401-750</v>
      </c>
      <c r="E119" s="25">
        <v>11754263</v>
      </c>
      <c r="F119" s="27">
        <v>610.20000000000005</v>
      </c>
      <c r="G119" s="25">
        <v>19262</v>
      </c>
      <c r="H119" s="25">
        <v>12403017</v>
      </c>
      <c r="I119" s="27">
        <v>609.5</v>
      </c>
      <c r="J119" s="25">
        <v>20348</v>
      </c>
    </row>
    <row r="120" spans="1:10" ht="80" x14ac:dyDescent="0.2">
      <c r="A120" s="19" t="s">
        <v>816</v>
      </c>
      <c r="B120" s="20" t="s">
        <v>830</v>
      </c>
      <c r="C120" s="3" t="s">
        <v>99</v>
      </c>
      <c r="D120" s="3" t="str">
        <f t="shared" si="1"/>
        <v>BURLINGTONEDGEWATER PARK TWPK. K-12|K-8,751+</v>
      </c>
      <c r="E120" s="21">
        <v>18865472</v>
      </c>
      <c r="F120" s="29">
        <v>1082.7</v>
      </c>
      <c r="G120" s="21">
        <v>17425</v>
      </c>
      <c r="H120" s="21">
        <v>18514238</v>
      </c>
      <c r="I120" s="28">
        <v>1055</v>
      </c>
      <c r="J120" s="21">
        <v>17549</v>
      </c>
    </row>
    <row r="121" spans="1:10" ht="64" x14ac:dyDescent="0.2">
      <c r="A121" s="23" t="s">
        <v>816</v>
      </c>
      <c r="B121" s="24" t="s">
        <v>831</v>
      </c>
      <c r="C121" s="8" t="s">
        <v>66</v>
      </c>
      <c r="D121" s="3" t="str">
        <f t="shared" si="1"/>
        <v>BURLINGTONEVESHAM TWPE. K-8|K-8,751+</v>
      </c>
      <c r="E121" s="25">
        <v>85242838</v>
      </c>
      <c r="F121" s="26">
        <v>4596.3999999999996</v>
      </c>
      <c r="G121" s="25">
        <v>18546</v>
      </c>
      <c r="H121" s="25">
        <v>86336939</v>
      </c>
      <c r="I121" s="26">
        <v>4500.2</v>
      </c>
      <c r="J121" s="25">
        <v>19185</v>
      </c>
    </row>
    <row r="122" spans="1:10" ht="80" x14ac:dyDescent="0.2">
      <c r="A122" s="19" t="s">
        <v>816</v>
      </c>
      <c r="B122" s="20" t="s">
        <v>832</v>
      </c>
      <c r="C122" s="3" t="s">
        <v>6</v>
      </c>
      <c r="D122" s="3" t="str">
        <f t="shared" si="1"/>
        <v>BURLINGTONFLORENCE TWPL. K-12|K-12,0-1800</v>
      </c>
      <c r="E122" s="21">
        <v>30956639</v>
      </c>
      <c r="F122" s="29">
        <v>1678.3</v>
      </c>
      <c r="G122" s="21">
        <v>18445</v>
      </c>
      <c r="H122" s="21">
        <v>31761456</v>
      </c>
      <c r="I122" s="29">
        <v>1638.5</v>
      </c>
      <c r="J122" s="21">
        <v>19384</v>
      </c>
    </row>
    <row r="123" spans="1:10" ht="80" x14ac:dyDescent="0.2">
      <c r="A123" s="23" t="s">
        <v>816</v>
      </c>
      <c r="B123" s="24" t="s">
        <v>833</v>
      </c>
      <c r="C123" s="8" t="s">
        <v>68</v>
      </c>
      <c r="D123" s="3" t="str">
        <f t="shared" si="1"/>
        <v>BURLINGTONHAINESPORT TWPD. K-8|K-8,401-750</v>
      </c>
      <c r="E123" s="25">
        <v>10980964</v>
      </c>
      <c r="F123" s="27">
        <v>646</v>
      </c>
      <c r="G123" s="25">
        <v>16998</v>
      </c>
      <c r="H123" s="25">
        <v>11114820</v>
      </c>
      <c r="I123" s="27">
        <v>630.29999999999995</v>
      </c>
      <c r="J123" s="25">
        <v>17633</v>
      </c>
    </row>
    <row r="124" spans="1:10" ht="80" x14ac:dyDescent="0.2">
      <c r="A124" s="19" t="s">
        <v>816</v>
      </c>
      <c r="B124" s="20" t="s">
        <v>834</v>
      </c>
      <c r="C124" s="3" t="s">
        <v>77</v>
      </c>
      <c r="D124" s="3" t="str">
        <f t="shared" si="1"/>
        <v>BURLINGTONLENAPE REGIONALG. G9-12|7-12,9-12</v>
      </c>
      <c r="E124" s="21">
        <v>163144583</v>
      </c>
      <c r="F124" s="29">
        <v>6952.2</v>
      </c>
      <c r="G124" s="21">
        <v>23466</v>
      </c>
      <c r="H124" s="21">
        <v>168868288</v>
      </c>
      <c r="I124" s="29">
        <v>6858.5</v>
      </c>
      <c r="J124" s="21">
        <v>24622</v>
      </c>
    </row>
    <row r="125" spans="1:10" ht="64" x14ac:dyDescent="0.2">
      <c r="A125" s="23" t="s">
        <v>816</v>
      </c>
      <c r="B125" s="24" t="s">
        <v>835</v>
      </c>
      <c r="C125" s="8" t="s">
        <v>66</v>
      </c>
      <c r="D125" s="3" t="str">
        <f t="shared" si="1"/>
        <v>BURLINGTONLUMBERTON TWPE. K-8|K-8,751+</v>
      </c>
      <c r="E125" s="25">
        <v>27464195</v>
      </c>
      <c r="F125" s="26">
        <v>1503.9</v>
      </c>
      <c r="G125" s="25">
        <v>18262</v>
      </c>
      <c r="H125" s="25">
        <v>27696176</v>
      </c>
      <c r="I125" s="26">
        <v>1404.2</v>
      </c>
      <c r="J125" s="25">
        <v>19723</v>
      </c>
    </row>
    <row r="126" spans="1:10" ht="64" x14ac:dyDescent="0.2">
      <c r="A126" s="19" t="s">
        <v>816</v>
      </c>
      <c r="B126" s="20" t="s">
        <v>836</v>
      </c>
      <c r="C126" s="3" t="s">
        <v>8</v>
      </c>
      <c r="D126" s="3" t="str">
        <f t="shared" si="1"/>
        <v>BURLINGTONMANSFIELD TWPA. K-6|K-6</v>
      </c>
      <c r="E126" s="21">
        <v>12767948</v>
      </c>
      <c r="F126" s="22">
        <v>667.6</v>
      </c>
      <c r="G126" s="21">
        <v>19127</v>
      </c>
      <c r="H126" s="21">
        <v>13344943</v>
      </c>
      <c r="I126" s="22">
        <v>646.4</v>
      </c>
      <c r="J126" s="21">
        <v>20644</v>
      </c>
    </row>
    <row r="127" spans="1:10" ht="112" x14ac:dyDescent="0.2">
      <c r="A127" s="23" t="s">
        <v>816</v>
      </c>
      <c r="B127" s="24" t="s">
        <v>837</v>
      </c>
      <c r="C127" s="8" t="s">
        <v>14</v>
      </c>
      <c r="D127" s="3" t="str">
        <f t="shared" si="1"/>
        <v>BURLINGTONMAPLE SHADE TWPM. K-12|K-12,1800-3500</v>
      </c>
      <c r="E127" s="25">
        <v>39550316</v>
      </c>
      <c r="F127" s="26">
        <v>2265.1</v>
      </c>
      <c r="G127" s="25">
        <v>17461</v>
      </c>
      <c r="H127" s="25">
        <v>41743477</v>
      </c>
      <c r="I127" s="26">
        <v>2216.6999999999998</v>
      </c>
      <c r="J127" s="25">
        <v>18832</v>
      </c>
    </row>
    <row r="128" spans="1:10" ht="96" x14ac:dyDescent="0.2">
      <c r="A128" s="19" t="s">
        <v>816</v>
      </c>
      <c r="B128" s="20" t="s">
        <v>838</v>
      </c>
      <c r="C128" s="3" t="s">
        <v>68</v>
      </c>
      <c r="D128" s="3" t="str">
        <f t="shared" si="1"/>
        <v>BURLINGTONMEDFORD LAKES BOROD. K-8|K-8,401-750</v>
      </c>
      <c r="E128" s="21">
        <v>8122531</v>
      </c>
      <c r="F128" s="22">
        <v>542.4</v>
      </c>
      <c r="G128" s="21">
        <v>14977</v>
      </c>
      <c r="H128" s="21">
        <v>8361415</v>
      </c>
      <c r="I128" s="22">
        <v>547.9</v>
      </c>
      <c r="J128" s="21">
        <v>15260</v>
      </c>
    </row>
    <row r="129" spans="1:10" ht="64" x14ac:dyDescent="0.2">
      <c r="A129" s="23" t="s">
        <v>816</v>
      </c>
      <c r="B129" s="24" t="s">
        <v>839</v>
      </c>
      <c r="C129" s="8" t="s">
        <v>66</v>
      </c>
      <c r="D129" s="3" t="str">
        <f t="shared" si="1"/>
        <v>BURLINGTONMEDFORD TWPE. K-8|K-8,751+</v>
      </c>
      <c r="E129" s="25">
        <v>53502654</v>
      </c>
      <c r="F129" s="26">
        <v>2759.1</v>
      </c>
      <c r="G129" s="25">
        <v>19391</v>
      </c>
      <c r="H129" s="25">
        <v>54658580</v>
      </c>
      <c r="I129" s="26">
        <v>2759.8</v>
      </c>
      <c r="J129" s="25">
        <v>19805</v>
      </c>
    </row>
    <row r="130" spans="1:10" ht="80" x14ac:dyDescent="0.2">
      <c r="A130" s="19" t="s">
        <v>816</v>
      </c>
      <c r="B130" s="20" t="s">
        <v>840</v>
      </c>
      <c r="C130" s="3" t="s">
        <v>24</v>
      </c>
      <c r="D130" s="3" t="str">
        <f t="shared" si="1"/>
        <v>BURLINGTONMOORESTOWN TWPN. K-12|K-12,3500+</v>
      </c>
      <c r="E130" s="21">
        <v>76353761</v>
      </c>
      <c r="F130" s="29">
        <v>3985.8</v>
      </c>
      <c r="G130" s="21">
        <v>19156</v>
      </c>
      <c r="H130" s="21">
        <v>79989455</v>
      </c>
      <c r="I130" s="29">
        <v>3952.1</v>
      </c>
      <c r="J130" s="21">
        <v>20240</v>
      </c>
    </row>
    <row r="131" spans="1:10" ht="80" x14ac:dyDescent="0.2">
      <c r="A131" s="23" t="s">
        <v>816</v>
      </c>
      <c r="B131" s="24" t="s">
        <v>841</v>
      </c>
      <c r="C131" s="8" t="s">
        <v>66</v>
      </c>
      <c r="D131" s="3" t="str">
        <f t="shared" ref="D131:D194" si="2">A131&amp;B131&amp;C131</f>
        <v>BURLINGTONMOUNT HOLLY TWPE. K-8|K-8,751+</v>
      </c>
      <c r="E131" s="25">
        <v>21008327</v>
      </c>
      <c r="F131" s="26">
        <v>1004.3</v>
      </c>
      <c r="G131" s="25">
        <v>20919</v>
      </c>
      <c r="H131" s="25">
        <v>21365084</v>
      </c>
      <c r="I131" s="30">
        <v>1018</v>
      </c>
      <c r="J131" s="25">
        <v>20988</v>
      </c>
    </row>
    <row r="132" spans="1:10" ht="80" x14ac:dyDescent="0.2">
      <c r="A132" s="19" t="s">
        <v>816</v>
      </c>
      <c r="B132" s="20" t="s">
        <v>842</v>
      </c>
      <c r="C132" s="3" t="s">
        <v>66</v>
      </c>
      <c r="D132" s="3" t="str">
        <f t="shared" si="2"/>
        <v>BURLINGTONMOUNT LAUREL TWPE. K-8|K-8,751+</v>
      </c>
      <c r="E132" s="21">
        <v>75079967</v>
      </c>
      <c r="F132" s="29">
        <v>4251.3</v>
      </c>
      <c r="G132" s="21">
        <v>17661</v>
      </c>
      <c r="H132" s="21">
        <v>78135024</v>
      </c>
      <c r="I132" s="29">
        <v>4238.6000000000004</v>
      </c>
      <c r="J132" s="21">
        <v>18434</v>
      </c>
    </row>
    <row r="133" spans="1:10" ht="96" x14ac:dyDescent="0.2">
      <c r="A133" s="23" t="s">
        <v>816</v>
      </c>
      <c r="B133" s="24" t="s">
        <v>843</v>
      </c>
      <c r="C133" s="8" t="s">
        <v>4</v>
      </c>
      <c r="D133" s="3" t="str">
        <f t="shared" si="2"/>
        <v>BURLINGTONNEW HANOVER TWPI. K-12|K-8,0-400</v>
      </c>
      <c r="E133" s="25">
        <v>6268107</v>
      </c>
      <c r="F133" s="27">
        <v>243.7</v>
      </c>
      <c r="G133" s="25">
        <v>25719</v>
      </c>
      <c r="H133" s="25">
        <v>6654707</v>
      </c>
      <c r="I133" s="27">
        <v>244.8</v>
      </c>
      <c r="J133" s="25">
        <v>27189</v>
      </c>
    </row>
    <row r="134" spans="1:10" ht="80" x14ac:dyDescent="0.2">
      <c r="A134" s="19" t="s">
        <v>816</v>
      </c>
      <c r="B134" s="20" t="s">
        <v>844</v>
      </c>
      <c r="C134" s="3" t="s">
        <v>8</v>
      </c>
      <c r="D134" s="3" t="str">
        <f t="shared" si="2"/>
        <v>BURLINGTONNORTH HANOVER TWPA. K-6|K-6</v>
      </c>
      <c r="E134" s="21">
        <v>24735301</v>
      </c>
      <c r="F134" s="29">
        <v>1217.2</v>
      </c>
      <c r="G134" s="21">
        <v>20322</v>
      </c>
      <c r="H134" s="21">
        <v>29060732</v>
      </c>
      <c r="I134" s="29">
        <v>1199.2</v>
      </c>
      <c r="J134" s="21">
        <v>24234</v>
      </c>
    </row>
    <row r="135" spans="1:10" ht="96" x14ac:dyDescent="0.2">
      <c r="A135" s="23" t="s">
        <v>816</v>
      </c>
      <c r="B135" s="24" t="s">
        <v>845</v>
      </c>
      <c r="C135" s="8" t="s">
        <v>21</v>
      </c>
      <c r="D135" s="3" t="str">
        <f t="shared" si="2"/>
        <v>BURLINGTONNORTHERN BURLINGTON REGF. G7-12|7-12,9-12</v>
      </c>
      <c r="E135" s="25">
        <v>40205638</v>
      </c>
      <c r="F135" s="26">
        <v>2143.6999999999998</v>
      </c>
      <c r="G135" s="25">
        <v>18755</v>
      </c>
      <c r="H135" s="25">
        <v>41463774</v>
      </c>
      <c r="I135" s="30">
        <v>2058</v>
      </c>
      <c r="J135" s="25">
        <v>20148</v>
      </c>
    </row>
    <row r="136" spans="1:10" ht="80" x14ac:dyDescent="0.2">
      <c r="A136" s="19" t="s">
        <v>816</v>
      </c>
      <c r="B136" s="20" t="s">
        <v>846</v>
      </c>
      <c r="C136" s="3" t="s">
        <v>6</v>
      </c>
      <c r="D136" s="3" t="str">
        <f t="shared" si="2"/>
        <v>BURLINGTONPALMYRA BOROL. K-12|K-12,0-1800</v>
      </c>
      <c r="E136" s="21">
        <v>17602159</v>
      </c>
      <c r="F136" s="22">
        <v>972.3</v>
      </c>
      <c r="G136" s="21">
        <v>18103</v>
      </c>
      <c r="H136" s="21">
        <v>18295438</v>
      </c>
      <c r="I136" s="22">
        <v>959.7</v>
      </c>
      <c r="J136" s="21">
        <v>19063</v>
      </c>
    </row>
    <row r="137" spans="1:10" ht="80" x14ac:dyDescent="0.2">
      <c r="A137" s="23" t="s">
        <v>816</v>
      </c>
      <c r="B137" s="24" t="s">
        <v>847</v>
      </c>
      <c r="C137" s="8" t="s">
        <v>24</v>
      </c>
      <c r="D137" s="3" t="str">
        <f t="shared" si="2"/>
        <v>BURLINGTONPEMBERTON TWPN. K-12|K-12,3500+</v>
      </c>
      <c r="E137" s="25">
        <v>118372818</v>
      </c>
      <c r="F137" s="26">
        <v>5227.7</v>
      </c>
      <c r="G137" s="25">
        <v>22644</v>
      </c>
      <c r="H137" s="25">
        <v>124176650</v>
      </c>
      <c r="I137" s="26">
        <v>5163.3999999999996</v>
      </c>
      <c r="J137" s="25">
        <v>24049</v>
      </c>
    </row>
    <row r="138" spans="1:10" ht="96" x14ac:dyDescent="0.2">
      <c r="A138" s="19" t="s">
        <v>816</v>
      </c>
      <c r="B138" s="20" t="s">
        <v>848</v>
      </c>
      <c r="C138" s="3" t="s">
        <v>77</v>
      </c>
      <c r="D138" s="3" t="str">
        <f t="shared" si="2"/>
        <v>BURLINGTONRANCOCAS VALLEY REGIONALG. G9-12|7-12,9-12</v>
      </c>
      <c r="E138" s="21">
        <v>42053195</v>
      </c>
      <c r="F138" s="29">
        <v>2146.8000000000002</v>
      </c>
      <c r="G138" s="21">
        <v>19589</v>
      </c>
      <c r="H138" s="21">
        <v>39738046</v>
      </c>
      <c r="I138" s="29">
        <v>2137.6999999999998</v>
      </c>
      <c r="J138" s="21">
        <v>18589</v>
      </c>
    </row>
    <row r="139" spans="1:10" ht="80" x14ac:dyDescent="0.2">
      <c r="A139" s="23" t="s">
        <v>816</v>
      </c>
      <c r="B139" s="24" t="s">
        <v>849</v>
      </c>
      <c r="C139" s="8" t="s">
        <v>711</v>
      </c>
      <c r="D139" s="3" t="str">
        <f t="shared" si="2"/>
        <v>BURLINGTONRIVERBANK CHARTER SCHOOLO. CHARTER</v>
      </c>
      <c r="E139" s="25">
        <v>1828952</v>
      </c>
      <c r="F139" s="27">
        <v>143.69999999999999</v>
      </c>
      <c r="G139" s="25">
        <v>12728</v>
      </c>
      <c r="H139" s="25">
        <v>1884706</v>
      </c>
      <c r="I139" s="27">
        <v>142.1</v>
      </c>
      <c r="J139" s="25">
        <v>13263</v>
      </c>
    </row>
    <row r="140" spans="1:10" ht="80" x14ac:dyDescent="0.2">
      <c r="A140" s="19" t="s">
        <v>816</v>
      </c>
      <c r="B140" s="20" t="s">
        <v>850</v>
      </c>
      <c r="C140" s="3" t="s">
        <v>6</v>
      </c>
      <c r="D140" s="3" t="str">
        <f t="shared" si="2"/>
        <v>BURLINGTONRIVERSIDE TWPL. K-12|K-12,0-1800</v>
      </c>
      <c r="E140" s="21">
        <v>25191375</v>
      </c>
      <c r="F140" s="29">
        <v>1438.3</v>
      </c>
      <c r="G140" s="21">
        <v>17515</v>
      </c>
      <c r="H140" s="21">
        <v>26217361</v>
      </c>
      <c r="I140" s="29">
        <v>1449.9</v>
      </c>
      <c r="J140" s="21">
        <v>18082</v>
      </c>
    </row>
    <row r="141" spans="1:10" ht="64" x14ac:dyDescent="0.2">
      <c r="A141" s="23" t="s">
        <v>816</v>
      </c>
      <c r="B141" s="24" t="s">
        <v>851</v>
      </c>
      <c r="C141" s="8" t="s">
        <v>4</v>
      </c>
      <c r="D141" s="3" t="str">
        <f t="shared" si="2"/>
        <v>BURLINGTONRIVERTONI. K-12|K-8,0-400</v>
      </c>
      <c r="E141" s="25">
        <v>5943921</v>
      </c>
      <c r="F141" s="27">
        <v>352.1</v>
      </c>
      <c r="G141" s="25">
        <v>16881</v>
      </c>
      <c r="H141" s="25">
        <v>6134436</v>
      </c>
      <c r="I141" s="27">
        <v>372.6</v>
      </c>
      <c r="J141" s="25">
        <v>16463</v>
      </c>
    </row>
    <row r="142" spans="1:10" ht="64" x14ac:dyDescent="0.2">
      <c r="A142" s="19" t="s">
        <v>816</v>
      </c>
      <c r="B142" s="20" t="s">
        <v>852</v>
      </c>
      <c r="C142" s="3" t="s">
        <v>66</v>
      </c>
      <c r="D142" s="3" t="str">
        <f t="shared" si="2"/>
        <v>BURLINGTONSHAMONG TWPE. K-8|K-8,751+</v>
      </c>
      <c r="E142" s="21">
        <v>15159163</v>
      </c>
      <c r="F142" s="22">
        <v>806.5</v>
      </c>
      <c r="G142" s="21">
        <v>18796</v>
      </c>
      <c r="H142" s="21">
        <v>15819291</v>
      </c>
      <c r="I142" s="22">
        <v>776.2</v>
      </c>
      <c r="J142" s="21">
        <v>20379</v>
      </c>
    </row>
    <row r="143" spans="1:10" ht="80" x14ac:dyDescent="0.2">
      <c r="A143" s="23" t="s">
        <v>816</v>
      </c>
      <c r="B143" s="24" t="s">
        <v>853</v>
      </c>
      <c r="C143" s="8" t="s">
        <v>68</v>
      </c>
      <c r="D143" s="3" t="str">
        <f t="shared" si="2"/>
        <v>BURLINGTONSOUTHAMPTON TWPD. K-8|K-8,401-750</v>
      </c>
      <c r="E143" s="25">
        <v>15095977</v>
      </c>
      <c r="F143" s="27">
        <v>727.5</v>
      </c>
      <c r="G143" s="25">
        <v>20750</v>
      </c>
      <c r="H143" s="25">
        <v>15530045</v>
      </c>
      <c r="I143" s="27">
        <v>704.4</v>
      </c>
      <c r="J143" s="25">
        <v>22047</v>
      </c>
    </row>
    <row r="144" spans="1:10" ht="64" x14ac:dyDescent="0.2">
      <c r="A144" s="19" t="s">
        <v>816</v>
      </c>
      <c r="B144" s="20" t="s">
        <v>854</v>
      </c>
      <c r="C144" s="3" t="s">
        <v>8</v>
      </c>
      <c r="D144" s="3" t="str">
        <f t="shared" si="2"/>
        <v>BURLINGTONSPRINGFIELD TWPA. K-6|K-6</v>
      </c>
      <c r="E144" s="21">
        <v>5436120</v>
      </c>
      <c r="F144" s="22">
        <v>244.7</v>
      </c>
      <c r="G144" s="21">
        <v>22218</v>
      </c>
      <c r="H144" s="21">
        <v>5268909</v>
      </c>
      <c r="I144" s="22">
        <v>225.8</v>
      </c>
      <c r="J144" s="21">
        <v>23340</v>
      </c>
    </row>
    <row r="145" spans="1:10" ht="80" x14ac:dyDescent="0.2">
      <c r="A145" s="23" t="s">
        <v>816</v>
      </c>
      <c r="B145" s="24" t="s">
        <v>855</v>
      </c>
      <c r="C145" s="8" t="s">
        <v>68</v>
      </c>
      <c r="D145" s="3" t="str">
        <f t="shared" si="2"/>
        <v>BURLINGTONTABERNACLE TWPD. K-8|K-8,401-750</v>
      </c>
      <c r="E145" s="25">
        <v>15108258</v>
      </c>
      <c r="F145" s="27">
        <v>771.6</v>
      </c>
      <c r="G145" s="25">
        <v>19581</v>
      </c>
      <c r="H145" s="25">
        <v>15709126</v>
      </c>
      <c r="I145" s="27">
        <v>748.5</v>
      </c>
      <c r="J145" s="25">
        <v>20987</v>
      </c>
    </row>
    <row r="146" spans="1:10" ht="64" x14ac:dyDescent="0.2">
      <c r="A146" s="19" t="s">
        <v>816</v>
      </c>
      <c r="B146" s="20" t="s">
        <v>856</v>
      </c>
      <c r="C146" s="3" t="s">
        <v>66</v>
      </c>
      <c r="D146" s="3" t="str">
        <f t="shared" si="2"/>
        <v>BURLINGTONWESTAMPTONE. K-8|K-8,751+</v>
      </c>
      <c r="E146" s="21">
        <v>15617029</v>
      </c>
      <c r="F146" s="22">
        <v>992</v>
      </c>
      <c r="G146" s="21">
        <v>15743</v>
      </c>
      <c r="H146" s="21">
        <v>15396733</v>
      </c>
      <c r="I146" s="22">
        <v>996.8</v>
      </c>
      <c r="J146" s="21">
        <v>15445</v>
      </c>
    </row>
    <row r="147" spans="1:10" ht="80" x14ac:dyDescent="0.2">
      <c r="A147" s="23" t="s">
        <v>816</v>
      </c>
      <c r="B147" s="24" t="s">
        <v>857</v>
      </c>
      <c r="C147" s="8" t="s">
        <v>24</v>
      </c>
      <c r="D147" s="3" t="str">
        <f t="shared" si="2"/>
        <v>BURLINGTONWILLINGBORO TWPN. K-12|K-12,3500+</v>
      </c>
      <c r="E147" s="25">
        <v>80622831</v>
      </c>
      <c r="F147" s="26">
        <v>3888.5</v>
      </c>
      <c r="G147" s="25">
        <v>20734</v>
      </c>
      <c r="H147" s="25">
        <v>82496042</v>
      </c>
      <c r="I147" s="30">
        <v>3813</v>
      </c>
      <c r="J147" s="25">
        <v>21636</v>
      </c>
    </row>
    <row r="148" spans="1:10" ht="64" x14ac:dyDescent="0.2">
      <c r="A148" s="19" t="s">
        <v>816</v>
      </c>
      <c r="B148" s="20" t="s">
        <v>858</v>
      </c>
      <c r="C148" s="3" t="s">
        <v>73</v>
      </c>
      <c r="D148" s="3" t="str">
        <f t="shared" si="2"/>
        <v>BURLINGTONWOODLAND TWPC. K-8|K-8,0-400</v>
      </c>
      <c r="E148" s="21">
        <v>3006340</v>
      </c>
      <c r="F148" s="22">
        <v>155.4</v>
      </c>
      <c r="G148" s="21">
        <v>19346</v>
      </c>
      <c r="H148" s="21">
        <v>3138886</v>
      </c>
      <c r="I148" s="22">
        <v>156.19999999999999</v>
      </c>
      <c r="J148" s="21">
        <v>20099</v>
      </c>
    </row>
    <row r="149" spans="1:10" ht="80" x14ac:dyDescent="0.2">
      <c r="A149" s="23" t="s">
        <v>859</v>
      </c>
      <c r="B149" s="24" t="s">
        <v>860</v>
      </c>
      <c r="C149" s="8" t="s">
        <v>6</v>
      </c>
      <c r="D149" s="3" t="str">
        <f t="shared" si="2"/>
        <v>CAMDENAUDUBON BOROL. K-12|K-12,0-1800</v>
      </c>
      <c r="E149" s="25">
        <v>26641234</v>
      </c>
      <c r="F149" s="26">
        <v>1570.2</v>
      </c>
      <c r="G149" s="25">
        <v>16967</v>
      </c>
      <c r="H149" s="25">
        <v>27773625</v>
      </c>
      <c r="I149" s="26">
        <v>1567.6</v>
      </c>
      <c r="J149" s="25">
        <v>17717</v>
      </c>
    </row>
    <row r="150" spans="1:10" ht="80" x14ac:dyDescent="0.2">
      <c r="A150" s="19" t="s">
        <v>859</v>
      </c>
      <c r="B150" s="20" t="s">
        <v>861</v>
      </c>
      <c r="C150" s="3" t="s">
        <v>2</v>
      </c>
      <c r="D150" s="3" t="str">
        <f t="shared" si="2"/>
        <v>CAMDENBARRINGTON BOROJ. K-12|K-8,401-750</v>
      </c>
      <c r="E150" s="21">
        <v>14669344</v>
      </c>
      <c r="F150" s="22">
        <v>863.4</v>
      </c>
      <c r="G150" s="21">
        <v>16991</v>
      </c>
      <c r="H150" s="21">
        <v>14921127</v>
      </c>
      <c r="I150" s="22">
        <v>845.8</v>
      </c>
      <c r="J150" s="21">
        <v>17642</v>
      </c>
    </row>
    <row r="151" spans="1:10" ht="64" x14ac:dyDescent="0.2">
      <c r="A151" s="23" t="s">
        <v>859</v>
      </c>
      <c r="B151" s="24" t="s">
        <v>862</v>
      </c>
      <c r="C151" s="8" t="s">
        <v>66</v>
      </c>
      <c r="D151" s="3" t="str">
        <f t="shared" si="2"/>
        <v>CAMDENBELLMAWR BOROE. K-8|K-8,751+</v>
      </c>
      <c r="E151" s="25">
        <v>18652355</v>
      </c>
      <c r="F151" s="26">
        <v>1187.7</v>
      </c>
      <c r="G151" s="25">
        <v>15705</v>
      </c>
      <c r="H151" s="25">
        <v>19003243</v>
      </c>
      <c r="I151" s="26">
        <v>1225.8</v>
      </c>
      <c r="J151" s="25">
        <v>15503</v>
      </c>
    </row>
    <row r="152" spans="1:10" ht="64" x14ac:dyDescent="0.2">
      <c r="A152" s="19" t="s">
        <v>859</v>
      </c>
      <c r="B152" s="20" t="s">
        <v>863</v>
      </c>
      <c r="C152" s="3" t="s">
        <v>66</v>
      </c>
      <c r="D152" s="3" t="str">
        <f t="shared" si="2"/>
        <v>CAMDENBERLIN BOROE. K-8|K-8,751+</v>
      </c>
      <c r="E152" s="21">
        <v>13003504</v>
      </c>
      <c r="F152" s="22">
        <v>866.5</v>
      </c>
      <c r="G152" s="21">
        <v>15006</v>
      </c>
      <c r="H152" s="21">
        <v>13192058</v>
      </c>
      <c r="I152" s="22">
        <v>853.3</v>
      </c>
      <c r="J152" s="21">
        <v>15460</v>
      </c>
    </row>
    <row r="153" spans="1:10" ht="64" x14ac:dyDescent="0.2">
      <c r="A153" s="23" t="s">
        <v>859</v>
      </c>
      <c r="B153" s="24" t="s">
        <v>864</v>
      </c>
      <c r="C153" s="8" t="s">
        <v>2</v>
      </c>
      <c r="D153" s="3" t="str">
        <f t="shared" si="2"/>
        <v>CAMDENBERLIN TWPJ. K-12|K-8,401-750</v>
      </c>
      <c r="E153" s="25">
        <v>16612906</v>
      </c>
      <c r="F153" s="27">
        <v>802.4</v>
      </c>
      <c r="G153" s="25">
        <v>20704</v>
      </c>
      <c r="H153" s="25">
        <v>16948817</v>
      </c>
      <c r="I153" s="27">
        <v>805.6</v>
      </c>
      <c r="J153" s="25">
        <v>21040</v>
      </c>
    </row>
    <row r="154" spans="1:10" ht="96" x14ac:dyDescent="0.2">
      <c r="A154" s="19" t="s">
        <v>859</v>
      </c>
      <c r="B154" s="20" t="s">
        <v>865</v>
      </c>
      <c r="C154" s="3" t="s">
        <v>77</v>
      </c>
      <c r="D154" s="3" t="str">
        <f t="shared" si="2"/>
        <v>CAMDENBLACK HORSE PIKE REGIONALG. G9-12|7-12,9-12</v>
      </c>
      <c r="E154" s="21">
        <v>77123684</v>
      </c>
      <c r="F154" s="29">
        <v>3872.4</v>
      </c>
      <c r="G154" s="21">
        <v>19916</v>
      </c>
      <c r="H154" s="21">
        <v>78435196</v>
      </c>
      <c r="I154" s="29">
        <v>3816.7</v>
      </c>
      <c r="J154" s="21">
        <v>20551</v>
      </c>
    </row>
    <row r="155" spans="1:10" ht="80" x14ac:dyDescent="0.2">
      <c r="A155" s="23" t="s">
        <v>859</v>
      </c>
      <c r="B155" s="24" t="s">
        <v>866</v>
      </c>
      <c r="C155" s="8" t="s">
        <v>4</v>
      </c>
      <c r="D155" s="3" t="str">
        <f t="shared" si="2"/>
        <v>CAMDENBROOKLAWN BOROI. K-12|K-8,0-400</v>
      </c>
      <c r="E155" s="25">
        <v>6633991</v>
      </c>
      <c r="F155" s="27">
        <v>411.5</v>
      </c>
      <c r="G155" s="25">
        <v>16121</v>
      </c>
      <c r="H155" s="25">
        <v>7015987</v>
      </c>
      <c r="I155" s="27">
        <v>388.3</v>
      </c>
      <c r="J155" s="25">
        <v>18070</v>
      </c>
    </row>
    <row r="156" spans="1:10" ht="80" x14ac:dyDescent="0.2">
      <c r="A156" s="19" t="s">
        <v>859</v>
      </c>
      <c r="B156" s="20" t="s">
        <v>867</v>
      </c>
      <c r="C156" s="3" t="s">
        <v>24</v>
      </c>
      <c r="D156" s="3" t="str">
        <f t="shared" si="2"/>
        <v>CAMDENCAMDEN CITYN. K-12|K-12,3500+</v>
      </c>
      <c r="E156" s="21">
        <v>324329243</v>
      </c>
      <c r="F156" s="28">
        <v>12959</v>
      </c>
      <c r="G156" s="21">
        <v>25027</v>
      </c>
      <c r="H156" s="21">
        <v>316863502</v>
      </c>
      <c r="I156" s="29">
        <v>10757.5</v>
      </c>
      <c r="J156" s="21">
        <v>29455</v>
      </c>
    </row>
    <row r="157" spans="1:10" ht="64" x14ac:dyDescent="0.2">
      <c r="A157" s="23" t="s">
        <v>859</v>
      </c>
      <c r="B157" s="24" t="s">
        <v>868</v>
      </c>
      <c r="C157" s="8" t="s">
        <v>711</v>
      </c>
      <c r="D157" s="3" t="str">
        <f t="shared" si="2"/>
        <v>CAMDENCAMDEN COMMUNITYO. CHARTER</v>
      </c>
      <c r="E157" s="25">
        <v>5846300</v>
      </c>
      <c r="F157" s="27">
        <v>393.3</v>
      </c>
      <c r="G157" s="25">
        <v>14865</v>
      </c>
      <c r="H157" s="25">
        <v>10049496</v>
      </c>
      <c r="I157" s="27">
        <v>688.3</v>
      </c>
      <c r="J157" s="25">
        <v>14600</v>
      </c>
    </row>
    <row r="158" spans="1:10" ht="96" x14ac:dyDescent="0.2">
      <c r="A158" s="19" t="s">
        <v>859</v>
      </c>
      <c r="B158" s="20" t="s">
        <v>869</v>
      </c>
      <c r="C158" s="3" t="s">
        <v>714</v>
      </c>
      <c r="D158" s="3" t="str">
        <f t="shared" si="2"/>
        <v>CAMDENCAMDEN COUNTY VOCATIONALQ. COUNTY VOC</v>
      </c>
      <c r="E158" s="21">
        <v>47046048</v>
      </c>
      <c r="F158" s="29">
        <v>2086.1</v>
      </c>
      <c r="G158" s="21">
        <v>22552</v>
      </c>
      <c r="H158" s="21">
        <v>46691409</v>
      </c>
      <c r="I158" s="28">
        <v>2034</v>
      </c>
      <c r="J158" s="21">
        <v>22956</v>
      </c>
    </row>
    <row r="159" spans="1:10" ht="64" x14ac:dyDescent="0.2">
      <c r="A159" s="23" t="s">
        <v>859</v>
      </c>
      <c r="B159" s="24" t="s">
        <v>870</v>
      </c>
      <c r="C159" s="8" t="s">
        <v>711</v>
      </c>
      <c r="D159" s="3" t="str">
        <f t="shared" si="2"/>
        <v>CAMDENCAMDEN PREPO. CHARTER</v>
      </c>
      <c r="E159" s="25">
        <v>2493862</v>
      </c>
      <c r="F159" s="27">
        <v>66.3</v>
      </c>
      <c r="G159" s="25">
        <v>37605</v>
      </c>
      <c r="H159" s="25">
        <v>6622126</v>
      </c>
      <c r="I159" s="27">
        <v>297.5</v>
      </c>
      <c r="J159" s="25">
        <v>22258</v>
      </c>
    </row>
    <row r="160" spans="1:10" ht="80" x14ac:dyDescent="0.2">
      <c r="A160" s="19" t="s">
        <v>859</v>
      </c>
      <c r="B160" s="20" t="s">
        <v>871</v>
      </c>
      <c r="C160" s="3" t="s">
        <v>24</v>
      </c>
      <c r="D160" s="3" t="str">
        <f t="shared" si="2"/>
        <v>CAMDENCHERRY HILL TWPN. K-12|K-12,3500+</v>
      </c>
      <c r="E160" s="21">
        <v>200316639</v>
      </c>
      <c r="F160" s="29">
        <v>11378.3</v>
      </c>
      <c r="G160" s="21">
        <v>17605</v>
      </c>
      <c r="H160" s="21">
        <v>205383110</v>
      </c>
      <c r="I160" s="29">
        <v>11283.3</v>
      </c>
      <c r="J160" s="21">
        <v>18202</v>
      </c>
    </row>
    <row r="161" spans="1:10" ht="80" x14ac:dyDescent="0.2">
      <c r="A161" s="23" t="s">
        <v>859</v>
      </c>
      <c r="B161" s="24" t="s">
        <v>872</v>
      </c>
      <c r="C161" s="8" t="s">
        <v>2</v>
      </c>
      <c r="D161" s="3" t="str">
        <f t="shared" si="2"/>
        <v>CAMDENCLEMENTON BOROJ. K-12|K-8,401-750</v>
      </c>
      <c r="E161" s="25">
        <v>12097529</v>
      </c>
      <c r="F161" s="27">
        <v>619.29999999999995</v>
      </c>
      <c r="G161" s="25">
        <v>19534</v>
      </c>
      <c r="H161" s="25">
        <v>12482855</v>
      </c>
      <c r="I161" s="27">
        <v>628.6</v>
      </c>
      <c r="J161" s="25">
        <v>19860</v>
      </c>
    </row>
    <row r="162" spans="1:10" ht="96" x14ac:dyDescent="0.2">
      <c r="A162" s="19" t="s">
        <v>859</v>
      </c>
      <c r="B162" s="20" t="s">
        <v>873</v>
      </c>
      <c r="C162" s="3" t="s">
        <v>14</v>
      </c>
      <c r="D162" s="3" t="str">
        <f t="shared" si="2"/>
        <v>CAMDENCOLLINGSWOOD BOROM. K-12|K-12,1800-3500</v>
      </c>
      <c r="E162" s="21">
        <v>36984350</v>
      </c>
      <c r="F162" s="28">
        <v>1900</v>
      </c>
      <c r="G162" s="21">
        <v>19465</v>
      </c>
      <c r="H162" s="21">
        <v>38211592</v>
      </c>
      <c r="I162" s="29">
        <v>1963.3</v>
      </c>
      <c r="J162" s="21">
        <v>19463</v>
      </c>
    </row>
    <row r="163" spans="1:10" ht="112" x14ac:dyDescent="0.2">
      <c r="A163" s="23" t="s">
        <v>859</v>
      </c>
      <c r="B163" s="24" t="s">
        <v>874</v>
      </c>
      <c r="C163" s="8" t="s">
        <v>77</v>
      </c>
      <c r="D163" s="3" t="str">
        <f t="shared" si="2"/>
        <v>CAMDENEASTERN CAMDEN COUNTY REGG. G9-12|7-12,9-12</v>
      </c>
      <c r="E163" s="25">
        <v>38091133</v>
      </c>
      <c r="F163" s="30">
        <v>2033</v>
      </c>
      <c r="G163" s="25">
        <v>18737</v>
      </c>
      <c r="H163" s="25">
        <v>39122326</v>
      </c>
      <c r="I163" s="26">
        <v>2056.5</v>
      </c>
      <c r="J163" s="25">
        <v>19024</v>
      </c>
    </row>
    <row r="164" spans="1:10" ht="64" x14ac:dyDescent="0.2">
      <c r="A164" s="19" t="s">
        <v>859</v>
      </c>
      <c r="B164" s="20" t="s">
        <v>875</v>
      </c>
      <c r="C164" s="3" t="s">
        <v>711</v>
      </c>
      <c r="D164" s="3" t="str">
        <f t="shared" si="2"/>
        <v>CAMDENECO CHARTER SCHOOLO. CHARTER</v>
      </c>
      <c r="E164" s="21">
        <v>3637903</v>
      </c>
      <c r="F164" s="22">
        <v>213.1</v>
      </c>
      <c r="G164" s="21">
        <v>17071</v>
      </c>
      <c r="H164" s="21">
        <v>3651845</v>
      </c>
      <c r="I164" s="22">
        <v>180.5</v>
      </c>
      <c r="J164" s="21">
        <v>20232</v>
      </c>
    </row>
    <row r="165" spans="1:10" ht="80" x14ac:dyDescent="0.2">
      <c r="A165" s="23" t="s">
        <v>859</v>
      </c>
      <c r="B165" s="24" t="s">
        <v>876</v>
      </c>
      <c r="C165" s="8" t="s">
        <v>711</v>
      </c>
      <c r="D165" s="3" t="str">
        <f t="shared" si="2"/>
        <v>CAMDENFREEDOM PREP CHARTER SCHOOLO. CHARTER</v>
      </c>
      <c r="E165" s="25">
        <v>10729981</v>
      </c>
      <c r="F165" s="27">
        <v>631.79999999999995</v>
      </c>
      <c r="G165" s="25">
        <v>16983</v>
      </c>
      <c r="H165" s="25">
        <v>14147393</v>
      </c>
      <c r="I165" s="27">
        <v>800.6</v>
      </c>
      <c r="J165" s="25">
        <v>17671</v>
      </c>
    </row>
    <row r="166" spans="1:10" ht="64" x14ac:dyDescent="0.2">
      <c r="A166" s="19" t="s">
        <v>859</v>
      </c>
      <c r="B166" s="20" t="s">
        <v>877</v>
      </c>
      <c r="C166" s="3" t="s">
        <v>73</v>
      </c>
      <c r="D166" s="3" t="str">
        <f t="shared" si="2"/>
        <v>CAMDENGIBBSBORO BOROC. K-8|K-8,0-400</v>
      </c>
      <c r="E166" s="21">
        <v>5091861</v>
      </c>
      <c r="F166" s="22">
        <v>273.89999999999998</v>
      </c>
      <c r="G166" s="21">
        <v>18589</v>
      </c>
      <c r="H166" s="21">
        <v>5282612</v>
      </c>
      <c r="I166" s="22">
        <v>257.39999999999998</v>
      </c>
      <c r="J166" s="21">
        <v>20519</v>
      </c>
    </row>
    <row r="167" spans="1:10" ht="96" x14ac:dyDescent="0.2">
      <c r="A167" s="23" t="s">
        <v>859</v>
      </c>
      <c r="B167" s="24" t="s">
        <v>878</v>
      </c>
      <c r="C167" s="8" t="s">
        <v>14</v>
      </c>
      <c r="D167" s="3" t="str">
        <f t="shared" si="2"/>
        <v>CAMDENGLOUCESTER CITYM. K-12|K-12,1800-3500</v>
      </c>
      <c r="E167" s="25">
        <v>52494247</v>
      </c>
      <c r="F167" s="26">
        <v>2160.3000000000002</v>
      </c>
      <c r="G167" s="25">
        <v>24299</v>
      </c>
      <c r="H167" s="25">
        <v>57543085</v>
      </c>
      <c r="I167" s="30">
        <v>2289</v>
      </c>
      <c r="J167" s="25">
        <v>25139</v>
      </c>
    </row>
    <row r="168" spans="1:10" ht="64" x14ac:dyDescent="0.2">
      <c r="A168" s="19" t="s">
        <v>859</v>
      </c>
      <c r="B168" s="20" t="s">
        <v>879</v>
      </c>
      <c r="C168" s="3" t="s">
        <v>66</v>
      </c>
      <c r="D168" s="3" t="str">
        <f t="shared" si="2"/>
        <v>CAMDENGLOUCESTER TWPE. K-8|K-8,751+</v>
      </c>
      <c r="E168" s="21">
        <v>115044177</v>
      </c>
      <c r="F168" s="29">
        <v>6674.5</v>
      </c>
      <c r="G168" s="21">
        <v>17236</v>
      </c>
      <c r="H168" s="21">
        <v>116509774</v>
      </c>
      <c r="I168" s="29">
        <v>6514.2</v>
      </c>
      <c r="J168" s="21">
        <v>17885</v>
      </c>
    </row>
    <row r="169" spans="1:10" ht="96" x14ac:dyDescent="0.2">
      <c r="A169" s="23" t="s">
        <v>859</v>
      </c>
      <c r="B169" s="24" t="s">
        <v>880</v>
      </c>
      <c r="C169" s="8" t="s">
        <v>6</v>
      </c>
      <c r="D169" s="3" t="str">
        <f t="shared" si="2"/>
        <v>CAMDENHADDON HEIGHTS BOROL. K-12|K-12,0-1800</v>
      </c>
      <c r="E169" s="25">
        <v>22681686</v>
      </c>
      <c r="F169" s="30">
        <v>1304</v>
      </c>
      <c r="G169" s="25">
        <v>17394</v>
      </c>
      <c r="H169" s="25">
        <v>23937215</v>
      </c>
      <c r="I169" s="26">
        <v>1312.1</v>
      </c>
      <c r="J169" s="25">
        <v>18244</v>
      </c>
    </row>
    <row r="170" spans="1:10" ht="96" x14ac:dyDescent="0.2">
      <c r="A170" s="19" t="s">
        <v>859</v>
      </c>
      <c r="B170" s="20" t="s">
        <v>881</v>
      </c>
      <c r="C170" s="3" t="s">
        <v>14</v>
      </c>
      <c r="D170" s="3" t="str">
        <f t="shared" si="2"/>
        <v>CAMDENHADDON TWPM. K-12|K-12,1800-3500</v>
      </c>
      <c r="E170" s="21">
        <v>36265616</v>
      </c>
      <c r="F170" s="29">
        <v>2140.3000000000002</v>
      </c>
      <c r="G170" s="21">
        <v>16944</v>
      </c>
      <c r="H170" s="21">
        <v>39027255</v>
      </c>
      <c r="I170" s="29">
        <v>2114.3000000000002</v>
      </c>
      <c r="J170" s="21">
        <v>18459</v>
      </c>
    </row>
    <row r="171" spans="1:10" ht="80" x14ac:dyDescent="0.2">
      <c r="A171" s="23" t="s">
        <v>859</v>
      </c>
      <c r="B171" s="24" t="s">
        <v>882</v>
      </c>
      <c r="C171" s="8" t="s">
        <v>14</v>
      </c>
      <c r="D171" s="3" t="str">
        <f t="shared" si="2"/>
        <v>CAMDENHADDONFIELDM. K-12|K-12,1800-3500</v>
      </c>
      <c r="E171" s="25">
        <v>40206681</v>
      </c>
      <c r="F171" s="26">
        <v>2629.3</v>
      </c>
      <c r="G171" s="25">
        <v>15292</v>
      </c>
      <c r="H171" s="25">
        <v>43440317</v>
      </c>
      <c r="I171" s="26">
        <v>2677.5</v>
      </c>
      <c r="J171" s="25">
        <v>16224</v>
      </c>
    </row>
    <row r="172" spans="1:10" ht="80" x14ac:dyDescent="0.2">
      <c r="A172" s="19" t="s">
        <v>859</v>
      </c>
      <c r="B172" s="20" t="s">
        <v>883</v>
      </c>
      <c r="C172" s="3" t="s">
        <v>711</v>
      </c>
      <c r="D172" s="3" t="str">
        <f t="shared" si="2"/>
        <v>CAMDENHOPE COMMUNITY CSO. CHARTER</v>
      </c>
      <c r="E172" s="21">
        <v>2401723</v>
      </c>
      <c r="F172" s="22">
        <v>168.8</v>
      </c>
      <c r="G172" s="21">
        <v>14228</v>
      </c>
      <c r="H172" s="21">
        <v>3110318</v>
      </c>
      <c r="I172" s="22">
        <v>174.8</v>
      </c>
      <c r="J172" s="21">
        <v>17794</v>
      </c>
    </row>
    <row r="173" spans="1:10" ht="64" x14ac:dyDescent="0.2">
      <c r="A173" s="23" t="s">
        <v>859</v>
      </c>
      <c r="B173" s="24" t="s">
        <v>884</v>
      </c>
      <c r="C173" s="8" t="s">
        <v>711</v>
      </c>
      <c r="D173" s="3" t="str">
        <f t="shared" si="2"/>
        <v>CAMDENKINGDOM CS OF LEADERSHIPO. CHARTER</v>
      </c>
      <c r="E173" s="25">
        <v>2610948</v>
      </c>
      <c r="F173" s="27">
        <v>198.6</v>
      </c>
      <c r="G173" s="25">
        <v>13147</v>
      </c>
      <c r="H173" s="25">
        <v>2684229</v>
      </c>
      <c r="I173" s="27">
        <v>196.5</v>
      </c>
      <c r="J173" s="25">
        <v>13660</v>
      </c>
    </row>
    <row r="174" spans="1:10" ht="64" x14ac:dyDescent="0.2">
      <c r="A174" s="19" t="s">
        <v>859</v>
      </c>
      <c r="B174" s="20" t="s">
        <v>885</v>
      </c>
      <c r="C174" s="3" t="s">
        <v>711</v>
      </c>
      <c r="D174" s="3" t="str">
        <f t="shared" si="2"/>
        <v>CAMDENKIPP COOPER NORCROSSO. CHARTER</v>
      </c>
      <c r="E174" s="21">
        <v>4038880</v>
      </c>
      <c r="F174" s="22">
        <v>104.1</v>
      </c>
      <c r="G174" s="21">
        <v>38790</v>
      </c>
      <c r="H174" s="21">
        <v>11323200</v>
      </c>
      <c r="I174" s="22">
        <v>488.8</v>
      </c>
      <c r="J174" s="21">
        <v>23163</v>
      </c>
    </row>
    <row r="175" spans="1:10" ht="64" x14ac:dyDescent="0.2">
      <c r="A175" s="23" t="s">
        <v>859</v>
      </c>
      <c r="B175" s="24" t="s">
        <v>886</v>
      </c>
      <c r="C175" s="8" t="s">
        <v>181</v>
      </c>
      <c r="D175" s="3" t="str">
        <f t="shared" si="2"/>
        <v>CAMDENLAUREL SPRINGS BOROH. K-12|K-6</v>
      </c>
      <c r="E175" s="25">
        <v>5174898</v>
      </c>
      <c r="F175" s="27">
        <v>345.3</v>
      </c>
      <c r="G175" s="25">
        <v>14985</v>
      </c>
      <c r="H175" s="25">
        <v>5529213</v>
      </c>
      <c r="I175" s="27">
        <v>342.4</v>
      </c>
      <c r="J175" s="25">
        <v>16149</v>
      </c>
    </row>
    <row r="176" spans="1:10" ht="80" x14ac:dyDescent="0.2">
      <c r="A176" s="19" t="s">
        <v>859</v>
      </c>
      <c r="B176" s="20" t="s">
        <v>887</v>
      </c>
      <c r="C176" s="3" t="s">
        <v>4</v>
      </c>
      <c r="D176" s="3" t="str">
        <f t="shared" si="2"/>
        <v>CAMDENLAWNSIDE BOROI. K-12|K-8,0-400</v>
      </c>
      <c r="E176" s="21">
        <v>9303958</v>
      </c>
      <c r="F176" s="22">
        <v>400.8</v>
      </c>
      <c r="G176" s="21">
        <v>23213</v>
      </c>
      <c r="H176" s="21">
        <v>9332121</v>
      </c>
      <c r="I176" s="22">
        <v>445.1</v>
      </c>
      <c r="J176" s="21">
        <v>20966</v>
      </c>
    </row>
    <row r="177" spans="1:10" ht="64" x14ac:dyDescent="0.2">
      <c r="A177" s="23" t="s">
        <v>859</v>
      </c>
      <c r="B177" s="24" t="s">
        <v>888</v>
      </c>
      <c r="C177" s="8" t="s">
        <v>711</v>
      </c>
      <c r="D177" s="3" t="str">
        <f t="shared" si="2"/>
        <v>CAMDENLEAP ACADEMY UNIVERSITYO. CHARTER</v>
      </c>
      <c r="E177" s="25">
        <v>22289107</v>
      </c>
      <c r="F177" s="26">
        <v>1372.3</v>
      </c>
      <c r="G177" s="25">
        <v>16242</v>
      </c>
      <c r="H177" s="25">
        <v>25816521</v>
      </c>
      <c r="I177" s="26">
        <v>1431.7</v>
      </c>
      <c r="J177" s="25">
        <v>18032</v>
      </c>
    </row>
    <row r="178" spans="1:10" ht="96" x14ac:dyDescent="0.2">
      <c r="A178" s="19" t="s">
        <v>859</v>
      </c>
      <c r="B178" s="20" t="s">
        <v>889</v>
      </c>
      <c r="C178" s="3" t="s">
        <v>14</v>
      </c>
      <c r="D178" s="3" t="str">
        <f t="shared" si="2"/>
        <v>CAMDENLINDENWOLD BOROM. K-12|K-12,1800-3500</v>
      </c>
      <c r="E178" s="21">
        <v>47718918</v>
      </c>
      <c r="F178" s="29">
        <v>2698.9</v>
      </c>
      <c r="G178" s="21">
        <v>17681</v>
      </c>
      <c r="H178" s="21">
        <v>48133265</v>
      </c>
      <c r="I178" s="28">
        <v>2838</v>
      </c>
      <c r="J178" s="21">
        <v>16960</v>
      </c>
    </row>
    <row r="179" spans="1:10" ht="80" x14ac:dyDescent="0.2">
      <c r="A179" s="23" t="s">
        <v>859</v>
      </c>
      <c r="B179" s="24" t="s">
        <v>890</v>
      </c>
      <c r="C179" s="8" t="s">
        <v>68</v>
      </c>
      <c r="D179" s="3" t="str">
        <f t="shared" si="2"/>
        <v>CAMDENMAGNOLIA BOROD. K-8|K-8,401-750</v>
      </c>
      <c r="E179" s="25">
        <v>7237773</v>
      </c>
      <c r="F179" s="27">
        <v>424.1</v>
      </c>
      <c r="G179" s="25">
        <v>17068</v>
      </c>
      <c r="H179" s="25">
        <v>7798348</v>
      </c>
      <c r="I179" s="27">
        <v>436.9</v>
      </c>
      <c r="J179" s="25">
        <v>17851</v>
      </c>
    </row>
    <row r="180" spans="1:10" ht="80" x14ac:dyDescent="0.2">
      <c r="A180" s="19" t="s">
        <v>859</v>
      </c>
      <c r="B180" s="20" t="s">
        <v>891</v>
      </c>
      <c r="C180" s="3" t="s">
        <v>711</v>
      </c>
      <c r="D180" s="3" t="str">
        <f t="shared" si="2"/>
        <v>CAMDENMASTERY SCHOOLS OF CAMDENO. CHARTER</v>
      </c>
      <c r="E180" s="21">
        <v>7576813</v>
      </c>
      <c r="F180" s="22">
        <v>379.3</v>
      </c>
      <c r="G180" s="21">
        <v>19976</v>
      </c>
      <c r="H180" s="21">
        <v>24570500</v>
      </c>
      <c r="I180" s="29">
        <v>1384.5</v>
      </c>
      <c r="J180" s="21">
        <v>17747</v>
      </c>
    </row>
    <row r="181" spans="1:10" ht="80" x14ac:dyDescent="0.2">
      <c r="A181" s="23" t="s">
        <v>859</v>
      </c>
      <c r="B181" s="24" t="s">
        <v>892</v>
      </c>
      <c r="C181" s="8" t="s">
        <v>4</v>
      </c>
      <c r="D181" s="3" t="str">
        <f t="shared" si="2"/>
        <v>CAMDENMERCHANTVILLE BOROI. K-12|K-8,0-400</v>
      </c>
      <c r="E181" s="25">
        <v>8000480</v>
      </c>
      <c r="F181" s="27">
        <v>432.6</v>
      </c>
      <c r="G181" s="25">
        <v>18495</v>
      </c>
      <c r="H181" s="25">
        <v>7952931</v>
      </c>
      <c r="I181" s="27">
        <v>433.1</v>
      </c>
      <c r="J181" s="25">
        <v>18364</v>
      </c>
    </row>
    <row r="182" spans="1:10" ht="96" x14ac:dyDescent="0.2">
      <c r="A182" s="19" t="s">
        <v>859</v>
      </c>
      <c r="B182" s="20" t="s">
        <v>893</v>
      </c>
      <c r="C182" s="3" t="s">
        <v>2</v>
      </c>
      <c r="D182" s="3" t="str">
        <f t="shared" si="2"/>
        <v>CAMDENMOUNT EPHRAIM BOROJ. K-12|K-8,401-750</v>
      </c>
      <c r="E182" s="21">
        <v>11687670</v>
      </c>
      <c r="F182" s="22">
        <v>622.1</v>
      </c>
      <c r="G182" s="21">
        <v>18789</v>
      </c>
      <c r="H182" s="21">
        <v>11656558</v>
      </c>
      <c r="I182" s="22">
        <v>622.9</v>
      </c>
      <c r="J182" s="21">
        <v>18713</v>
      </c>
    </row>
    <row r="183" spans="1:10" ht="80" x14ac:dyDescent="0.2">
      <c r="A183" s="23" t="s">
        <v>859</v>
      </c>
      <c r="B183" s="24" t="s">
        <v>894</v>
      </c>
      <c r="C183" s="8" t="s">
        <v>6</v>
      </c>
      <c r="D183" s="3" t="str">
        <f t="shared" si="2"/>
        <v>CAMDENOAKLYN BOROL. K-12|K-12,0-1800</v>
      </c>
      <c r="E183" s="25">
        <v>8072075</v>
      </c>
      <c r="F183" s="27">
        <v>479.4</v>
      </c>
      <c r="G183" s="25">
        <v>16839</v>
      </c>
      <c r="H183" s="25">
        <v>7981793</v>
      </c>
      <c r="I183" s="27">
        <v>475.1</v>
      </c>
      <c r="J183" s="25">
        <v>16802</v>
      </c>
    </row>
    <row r="184" spans="1:10" ht="80" x14ac:dyDescent="0.2">
      <c r="A184" s="19" t="s">
        <v>859</v>
      </c>
      <c r="B184" s="20" t="s">
        <v>895</v>
      </c>
      <c r="C184" s="3" t="s">
        <v>24</v>
      </c>
      <c r="D184" s="3" t="str">
        <f t="shared" si="2"/>
        <v>CAMDENPENNSAUKEN TWPN. K-12|K-12,3500+</v>
      </c>
      <c r="E184" s="21">
        <v>104661606</v>
      </c>
      <c r="F184" s="29">
        <v>5201.8999999999996</v>
      </c>
      <c r="G184" s="21">
        <v>20120</v>
      </c>
      <c r="H184" s="21">
        <v>100483037</v>
      </c>
      <c r="I184" s="29">
        <v>5145.8</v>
      </c>
      <c r="J184" s="21">
        <v>19527</v>
      </c>
    </row>
    <row r="185" spans="1:10" ht="96" x14ac:dyDescent="0.2">
      <c r="A185" s="23" t="s">
        <v>859</v>
      </c>
      <c r="B185" s="24" t="s">
        <v>896</v>
      </c>
      <c r="C185" s="8" t="s">
        <v>14</v>
      </c>
      <c r="D185" s="3" t="str">
        <f t="shared" si="2"/>
        <v>CAMDENPINE HILL BOROM. K-12|K-12,1800-3500</v>
      </c>
      <c r="E185" s="25">
        <v>38763057</v>
      </c>
      <c r="F185" s="26">
        <v>1981.4</v>
      </c>
      <c r="G185" s="25">
        <v>19563</v>
      </c>
      <c r="H185" s="25">
        <v>39187015</v>
      </c>
      <c r="I185" s="26">
        <v>1939.5</v>
      </c>
      <c r="J185" s="25">
        <v>20205</v>
      </c>
    </row>
    <row r="186" spans="1:10" ht="64" x14ac:dyDescent="0.2">
      <c r="A186" s="19" t="s">
        <v>859</v>
      </c>
      <c r="B186" s="20" t="s">
        <v>897</v>
      </c>
      <c r="C186" s="3" t="s">
        <v>66</v>
      </c>
      <c r="D186" s="3" t="str">
        <f t="shared" si="2"/>
        <v>CAMDENRUNNEMEDE BOROE. K-8|K-8,751+</v>
      </c>
      <c r="E186" s="21">
        <v>12882302</v>
      </c>
      <c r="F186" s="22">
        <v>865.7</v>
      </c>
      <c r="G186" s="21">
        <v>14881</v>
      </c>
      <c r="H186" s="21">
        <v>14908611</v>
      </c>
      <c r="I186" s="22">
        <v>871.4</v>
      </c>
      <c r="J186" s="21">
        <v>17108</v>
      </c>
    </row>
    <row r="187" spans="1:10" ht="80" x14ac:dyDescent="0.2">
      <c r="A187" s="23" t="s">
        <v>859</v>
      </c>
      <c r="B187" s="24" t="s">
        <v>898</v>
      </c>
      <c r="C187" s="8" t="s">
        <v>68</v>
      </c>
      <c r="D187" s="3" t="str">
        <f t="shared" si="2"/>
        <v>CAMDENSOMERDALE BOROD. K-8|K-8,401-750</v>
      </c>
      <c r="E187" s="25">
        <v>8648858</v>
      </c>
      <c r="F187" s="27">
        <v>522.4</v>
      </c>
      <c r="G187" s="25">
        <v>16555</v>
      </c>
      <c r="H187" s="25">
        <v>8870831</v>
      </c>
      <c r="I187" s="27">
        <v>516.70000000000005</v>
      </c>
      <c r="J187" s="25">
        <v>17169</v>
      </c>
    </row>
    <row r="188" spans="1:10" ht="96" x14ac:dyDescent="0.2">
      <c r="A188" s="19" t="s">
        <v>859</v>
      </c>
      <c r="B188" s="20" t="s">
        <v>899</v>
      </c>
      <c r="C188" s="3" t="s">
        <v>77</v>
      </c>
      <c r="D188" s="3" t="str">
        <f t="shared" si="2"/>
        <v>CAMDENSTERLING HIGH SCHOOL DISTG. G9-12|7-12,9-12</v>
      </c>
      <c r="E188" s="21">
        <v>16748381</v>
      </c>
      <c r="F188" s="22">
        <v>963</v>
      </c>
      <c r="G188" s="21">
        <v>17392</v>
      </c>
      <c r="H188" s="21">
        <v>17243239</v>
      </c>
      <c r="I188" s="22">
        <v>978.7</v>
      </c>
      <c r="J188" s="21">
        <v>17619</v>
      </c>
    </row>
    <row r="189" spans="1:10" ht="64" x14ac:dyDescent="0.2">
      <c r="A189" s="23" t="s">
        <v>859</v>
      </c>
      <c r="B189" s="24" t="s">
        <v>900</v>
      </c>
      <c r="C189" s="8" t="s">
        <v>66</v>
      </c>
      <c r="D189" s="3" t="str">
        <f t="shared" si="2"/>
        <v>CAMDENSTRATFORD BOROE. K-8|K-8,751+</v>
      </c>
      <c r="E189" s="25">
        <v>15048396</v>
      </c>
      <c r="F189" s="27">
        <v>872.8</v>
      </c>
      <c r="G189" s="25">
        <v>17242</v>
      </c>
      <c r="H189" s="25">
        <v>15880942</v>
      </c>
      <c r="I189" s="27">
        <v>853.9</v>
      </c>
      <c r="J189" s="25">
        <v>18597</v>
      </c>
    </row>
    <row r="190" spans="1:10" ht="64" x14ac:dyDescent="0.2">
      <c r="A190" s="19" t="s">
        <v>859</v>
      </c>
      <c r="B190" s="20" t="s">
        <v>901</v>
      </c>
      <c r="C190" s="3" t="s">
        <v>66</v>
      </c>
      <c r="D190" s="3" t="str">
        <f t="shared" si="2"/>
        <v>CAMDENVOORHEES TWPE. K-8|K-8,751+</v>
      </c>
      <c r="E190" s="21">
        <v>53925376</v>
      </c>
      <c r="F190" s="29">
        <v>3024.5</v>
      </c>
      <c r="G190" s="21">
        <v>17829</v>
      </c>
      <c r="H190" s="21">
        <v>57121854</v>
      </c>
      <c r="I190" s="29">
        <v>2977.1</v>
      </c>
      <c r="J190" s="21">
        <v>19187</v>
      </c>
    </row>
    <row r="191" spans="1:10" ht="64" x14ac:dyDescent="0.2">
      <c r="A191" s="23" t="s">
        <v>859</v>
      </c>
      <c r="B191" s="24" t="s">
        <v>902</v>
      </c>
      <c r="C191" s="8" t="s">
        <v>181</v>
      </c>
      <c r="D191" s="3" t="str">
        <f t="shared" si="2"/>
        <v>CAMDENWATERFORD TWPH. K-12|K-6</v>
      </c>
      <c r="E191" s="25">
        <v>28915314</v>
      </c>
      <c r="F191" s="26">
        <v>1663.5</v>
      </c>
      <c r="G191" s="25">
        <v>17383</v>
      </c>
      <c r="H191" s="25">
        <v>29359380</v>
      </c>
      <c r="I191" s="26">
        <v>1633.4</v>
      </c>
      <c r="J191" s="25">
        <v>17975</v>
      </c>
    </row>
    <row r="192" spans="1:10" ht="80" x14ac:dyDescent="0.2">
      <c r="A192" s="19" t="s">
        <v>859</v>
      </c>
      <c r="B192" s="20" t="s">
        <v>903</v>
      </c>
      <c r="C192" s="3" t="s">
        <v>24</v>
      </c>
      <c r="D192" s="3" t="str">
        <f t="shared" si="2"/>
        <v>CAMDENWINSLOW TWPN. K-12|K-12,3500+</v>
      </c>
      <c r="E192" s="21">
        <v>105463083</v>
      </c>
      <c r="F192" s="28">
        <v>4968</v>
      </c>
      <c r="G192" s="21">
        <v>21229</v>
      </c>
      <c r="H192" s="21">
        <v>115634431</v>
      </c>
      <c r="I192" s="29">
        <v>4965.8999999999996</v>
      </c>
      <c r="J192" s="21">
        <v>23286</v>
      </c>
    </row>
    <row r="193" spans="1:10" ht="80" x14ac:dyDescent="0.2">
      <c r="A193" s="23" t="s">
        <v>859</v>
      </c>
      <c r="B193" s="24" t="s">
        <v>904</v>
      </c>
      <c r="C193" s="8" t="s">
        <v>4</v>
      </c>
      <c r="D193" s="3" t="str">
        <f t="shared" si="2"/>
        <v>CAMDENWOODLYNNE BOROI. K-12|K-8,0-400</v>
      </c>
      <c r="E193" s="25">
        <v>9647023</v>
      </c>
      <c r="F193" s="27">
        <v>594.9</v>
      </c>
      <c r="G193" s="25">
        <v>16216</v>
      </c>
      <c r="H193" s="25">
        <v>9767222</v>
      </c>
      <c r="I193" s="27">
        <v>587</v>
      </c>
      <c r="J193" s="25">
        <v>16639</v>
      </c>
    </row>
    <row r="194" spans="1:10" ht="80" x14ac:dyDescent="0.2">
      <c r="A194" s="19" t="s">
        <v>905</v>
      </c>
      <c r="B194" s="20" t="s">
        <v>906</v>
      </c>
      <c r="C194" s="3" t="s">
        <v>4</v>
      </c>
      <c r="D194" s="3" t="str">
        <f t="shared" si="2"/>
        <v>CAPE MAYAVALON BOROI. K-12|K-8,0-400</v>
      </c>
      <c r="E194" s="21">
        <v>4883193</v>
      </c>
      <c r="F194" s="22">
        <v>76.599999999999994</v>
      </c>
      <c r="G194" s="21">
        <v>63786</v>
      </c>
      <c r="H194" s="21">
        <v>4530608</v>
      </c>
      <c r="I194" s="22">
        <v>75.3</v>
      </c>
      <c r="J194" s="21">
        <v>60207</v>
      </c>
    </row>
    <row r="195" spans="1:10" ht="64" x14ac:dyDescent="0.2">
      <c r="A195" s="23" t="s">
        <v>905</v>
      </c>
      <c r="B195" s="24" t="s">
        <v>907</v>
      </c>
      <c r="C195" s="8" t="s">
        <v>8</v>
      </c>
      <c r="D195" s="3" t="str">
        <f t="shared" ref="D195:D258" si="3">A195&amp;B195&amp;C195</f>
        <v>CAPE MAYCAPE MAY CITYA. K-6|K-6</v>
      </c>
      <c r="E195" s="25">
        <v>3712269</v>
      </c>
      <c r="F195" s="27">
        <v>179.2</v>
      </c>
      <c r="G195" s="25">
        <v>20715</v>
      </c>
      <c r="H195" s="25">
        <v>3895206</v>
      </c>
      <c r="I195" s="27">
        <v>191.1</v>
      </c>
      <c r="J195" s="25">
        <v>20386</v>
      </c>
    </row>
    <row r="196" spans="1:10" ht="80" x14ac:dyDescent="0.2">
      <c r="A196" s="19" t="s">
        <v>905</v>
      </c>
      <c r="B196" s="20" t="s">
        <v>908</v>
      </c>
      <c r="C196" s="3" t="s">
        <v>29</v>
      </c>
      <c r="D196" s="3" t="str">
        <f t="shared" si="3"/>
        <v>CAPE MAYCAPE MAY CO SPECIAL SERVP. CSSD</v>
      </c>
      <c r="E196" s="21">
        <v>13257848</v>
      </c>
      <c r="F196" s="22">
        <v>250.3</v>
      </c>
      <c r="G196" s="21">
        <v>52958</v>
      </c>
      <c r="H196" s="21">
        <v>13347637</v>
      </c>
      <c r="I196" s="22">
        <v>239</v>
      </c>
      <c r="J196" s="21">
        <v>55841</v>
      </c>
    </row>
    <row r="197" spans="1:10" ht="96" x14ac:dyDescent="0.2">
      <c r="A197" s="23" t="s">
        <v>905</v>
      </c>
      <c r="B197" s="24" t="s">
        <v>909</v>
      </c>
      <c r="C197" s="8" t="s">
        <v>714</v>
      </c>
      <c r="D197" s="3" t="str">
        <f t="shared" si="3"/>
        <v>CAPE MAYCAPE MAY CO VOCATIONALQ. COUNTY VOC</v>
      </c>
      <c r="E197" s="25">
        <v>17119907</v>
      </c>
      <c r="F197" s="27">
        <v>702.4</v>
      </c>
      <c r="G197" s="25">
        <v>24373</v>
      </c>
      <c r="H197" s="25">
        <v>16716412</v>
      </c>
      <c r="I197" s="27">
        <v>691.4</v>
      </c>
      <c r="J197" s="25">
        <v>24177</v>
      </c>
    </row>
    <row r="198" spans="1:10" ht="80" x14ac:dyDescent="0.2">
      <c r="A198" s="19" t="s">
        <v>905</v>
      </c>
      <c r="B198" s="20" t="s">
        <v>910</v>
      </c>
      <c r="C198" s="3" t="s">
        <v>2</v>
      </c>
      <c r="D198" s="3" t="str">
        <f t="shared" si="3"/>
        <v>CAPE MAYDENNIS TWPJ. K-12|K-8,401-750</v>
      </c>
      <c r="E198" s="21">
        <v>16438851</v>
      </c>
      <c r="F198" s="22">
        <v>665.6</v>
      </c>
      <c r="G198" s="21">
        <v>24697</v>
      </c>
      <c r="H198" s="21">
        <v>16830020</v>
      </c>
      <c r="I198" s="22">
        <v>663.7</v>
      </c>
      <c r="J198" s="21">
        <v>25357</v>
      </c>
    </row>
    <row r="199" spans="1:10" ht="96" x14ac:dyDescent="0.2">
      <c r="A199" s="23" t="s">
        <v>905</v>
      </c>
      <c r="B199" s="24" t="s">
        <v>911</v>
      </c>
      <c r="C199" s="8" t="s">
        <v>21</v>
      </c>
      <c r="D199" s="3" t="str">
        <f t="shared" si="3"/>
        <v>CAPE MAYLOWER CAPE MAY REGIONALF. G7-12|7-12,9-12</v>
      </c>
      <c r="E199" s="25">
        <v>33234675</v>
      </c>
      <c r="F199" s="26">
        <v>1454.4</v>
      </c>
      <c r="G199" s="25">
        <v>22852</v>
      </c>
      <c r="H199" s="25">
        <v>33183156</v>
      </c>
      <c r="I199" s="26">
        <v>1395.8</v>
      </c>
      <c r="J199" s="25">
        <v>23774</v>
      </c>
    </row>
    <row r="200" spans="1:10" ht="64" x14ac:dyDescent="0.2">
      <c r="A200" s="19" t="s">
        <v>905</v>
      </c>
      <c r="B200" s="20" t="s">
        <v>912</v>
      </c>
      <c r="C200" s="3" t="s">
        <v>8</v>
      </c>
      <c r="D200" s="3" t="str">
        <f t="shared" si="3"/>
        <v>CAPE MAYLOWER TWPA. K-6|K-6</v>
      </c>
      <c r="E200" s="21">
        <v>30848821</v>
      </c>
      <c r="F200" s="29">
        <v>1814.4</v>
      </c>
      <c r="G200" s="21">
        <v>17003</v>
      </c>
      <c r="H200" s="21">
        <v>31369123</v>
      </c>
      <c r="I200" s="29">
        <v>1755.4</v>
      </c>
      <c r="J200" s="21">
        <v>17870</v>
      </c>
    </row>
    <row r="201" spans="1:10" ht="96" x14ac:dyDescent="0.2">
      <c r="A201" s="23" t="s">
        <v>905</v>
      </c>
      <c r="B201" s="24" t="s">
        <v>913</v>
      </c>
      <c r="C201" s="8" t="s">
        <v>14</v>
      </c>
      <c r="D201" s="3" t="str">
        <f t="shared" si="3"/>
        <v>CAPE MAYMIDDLE TWPM. K-12|K-12,1800-3500</v>
      </c>
      <c r="E201" s="25">
        <v>48543470</v>
      </c>
      <c r="F201" s="26">
        <v>2558.1999999999998</v>
      </c>
      <c r="G201" s="25">
        <v>18976</v>
      </c>
      <c r="H201" s="25">
        <v>50947514</v>
      </c>
      <c r="I201" s="30">
        <v>2565</v>
      </c>
      <c r="J201" s="25">
        <v>19863</v>
      </c>
    </row>
    <row r="202" spans="1:10" ht="96" x14ac:dyDescent="0.2">
      <c r="A202" s="19" t="s">
        <v>905</v>
      </c>
      <c r="B202" s="20" t="s">
        <v>914</v>
      </c>
      <c r="C202" s="3" t="s">
        <v>4</v>
      </c>
      <c r="D202" s="3" t="str">
        <f t="shared" si="3"/>
        <v>CAPE MAYNORTH WILDWOOD CITYI. K-12|K-8,0-400</v>
      </c>
      <c r="E202" s="21">
        <v>9352415</v>
      </c>
      <c r="F202" s="22">
        <v>362.3</v>
      </c>
      <c r="G202" s="21">
        <v>25811</v>
      </c>
      <c r="H202" s="21">
        <v>9463447</v>
      </c>
      <c r="I202" s="22">
        <v>321.7</v>
      </c>
      <c r="J202" s="21">
        <v>29420</v>
      </c>
    </row>
    <row r="203" spans="1:10" ht="96" x14ac:dyDescent="0.2">
      <c r="A203" s="23" t="s">
        <v>905</v>
      </c>
      <c r="B203" s="24" t="s">
        <v>915</v>
      </c>
      <c r="C203" s="8" t="s">
        <v>14</v>
      </c>
      <c r="D203" s="3" t="str">
        <f t="shared" si="3"/>
        <v>CAPE MAYOCEAN CITYM. K-12|K-12,1800-3500</v>
      </c>
      <c r="E203" s="25">
        <v>47029117</v>
      </c>
      <c r="F203" s="26">
        <v>2159.3000000000002</v>
      </c>
      <c r="G203" s="25">
        <v>21780</v>
      </c>
      <c r="H203" s="25">
        <v>46792197</v>
      </c>
      <c r="I203" s="26">
        <v>2132.9</v>
      </c>
      <c r="J203" s="25">
        <v>21939</v>
      </c>
    </row>
    <row r="204" spans="1:10" ht="96" x14ac:dyDescent="0.2">
      <c r="A204" s="19" t="s">
        <v>905</v>
      </c>
      <c r="B204" s="20" t="s">
        <v>916</v>
      </c>
      <c r="C204" s="3" t="s">
        <v>4</v>
      </c>
      <c r="D204" s="3" t="str">
        <f t="shared" si="3"/>
        <v>CAPE MAYSTONE HARBOR BOROI. K-12|K-8,0-400</v>
      </c>
      <c r="E204" s="21">
        <v>3211460</v>
      </c>
      <c r="F204" s="22">
        <v>87</v>
      </c>
      <c r="G204" s="21">
        <v>36913</v>
      </c>
      <c r="H204" s="21">
        <v>3246130</v>
      </c>
      <c r="I204" s="22">
        <v>84.4</v>
      </c>
      <c r="J204" s="21">
        <v>38451</v>
      </c>
    </row>
    <row r="205" spans="1:10" ht="64" x14ac:dyDescent="0.2">
      <c r="A205" s="23" t="s">
        <v>905</v>
      </c>
      <c r="B205" s="24" t="s">
        <v>917</v>
      </c>
      <c r="C205" s="8" t="s">
        <v>99</v>
      </c>
      <c r="D205" s="3" t="str">
        <f t="shared" si="3"/>
        <v>CAPE MAYUPPER TWPK. K-12|K-8,751+</v>
      </c>
      <c r="E205" s="25">
        <v>36759544</v>
      </c>
      <c r="F205" s="26">
        <v>2090.8000000000002</v>
      </c>
      <c r="G205" s="25">
        <v>17581</v>
      </c>
      <c r="H205" s="25">
        <v>37202358</v>
      </c>
      <c r="I205" s="30">
        <v>2075</v>
      </c>
      <c r="J205" s="25">
        <v>17929</v>
      </c>
    </row>
    <row r="206" spans="1:10" ht="80" x14ac:dyDescent="0.2">
      <c r="A206" s="19" t="s">
        <v>905</v>
      </c>
      <c r="B206" s="20" t="s">
        <v>918</v>
      </c>
      <c r="C206" s="3" t="s">
        <v>8</v>
      </c>
      <c r="D206" s="3" t="str">
        <f t="shared" si="3"/>
        <v>CAPE MAYWEST CAPE MAY BOROA. K-6|K-6</v>
      </c>
      <c r="E206" s="21">
        <v>1577484</v>
      </c>
      <c r="F206" s="22">
        <v>83.1</v>
      </c>
      <c r="G206" s="21">
        <v>18975</v>
      </c>
      <c r="H206" s="21">
        <v>1890006</v>
      </c>
      <c r="I206" s="22">
        <v>84.4</v>
      </c>
      <c r="J206" s="21">
        <v>22386</v>
      </c>
    </row>
    <row r="207" spans="1:10" ht="80" x14ac:dyDescent="0.2">
      <c r="A207" s="23" t="s">
        <v>905</v>
      </c>
      <c r="B207" s="24" t="s">
        <v>919</v>
      </c>
      <c r="C207" s="8" t="s">
        <v>6</v>
      </c>
      <c r="D207" s="3" t="str">
        <f t="shared" si="3"/>
        <v>CAPE MAYWILDWOOD CITYL. K-12|K-12,0-1800</v>
      </c>
      <c r="E207" s="25">
        <v>21156065</v>
      </c>
      <c r="F207" s="27">
        <v>894.8</v>
      </c>
      <c r="G207" s="25">
        <v>23643</v>
      </c>
      <c r="H207" s="25">
        <v>22220752</v>
      </c>
      <c r="I207" s="27">
        <v>864.4</v>
      </c>
      <c r="J207" s="25">
        <v>25707</v>
      </c>
    </row>
    <row r="208" spans="1:10" ht="96" x14ac:dyDescent="0.2">
      <c r="A208" s="19" t="s">
        <v>905</v>
      </c>
      <c r="B208" s="20" t="s">
        <v>920</v>
      </c>
      <c r="C208" s="3" t="s">
        <v>4</v>
      </c>
      <c r="D208" s="3" t="str">
        <f t="shared" si="3"/>
        <v>CAPE MAYWILDWOOD CREST BOROI. K-12|K-8,0-400</v>
      </c>
      <c r="E208" s="21">
        <v>7920446</v>
      </c>
      <c r="F208" s="22">
        <v>269.89999999999998</v>
      </c>
      <c r="G208" s="21">
        <v>29351</v>
      </c>
      <c r="H208" s="21">
        <v>7996502</v>
      </c>
      <c r="I208" s="22">
        <v>300.3</v>
      </c>
      <c r="J208" s="21">
        <v>26627</v>
      </c>
    </row>
    <row r="209" spans="1:10" ht="80" x14ac:dyDescent="0.2">
      <c r="A209" s="23" t="s">
        <v>905</v>
      </c>
      <c r="B209" s="24" t="s">
        <v>921</v>
      </c>
      <c r="C209" s="8" t="s">
        <v>4</v>
      </c>
      <c r="D209" s="3" t="str">
        <f t="shared" si="3"/>
        <v>CAPE MAYWOODBINE BOROI. K-12|K-8,0-400</v>
      </c>
      <c r="E209" s="25">
        <v>6072468</v>
      </c>
      <c r="F209" s="27">
        <v>272.89999999999998</v>
      </c>
      <c r="G209" s="25">
        <v>22253</v>
      </c>
      <c r="H209" s="25">
        <v>6475393</v>
      </c>
      <c r="I209" s="27">
        <v>280.2</v>
      </c>
      <c r="J209" s="25">
        <v>23113</v>
      </c>
    </row>
    <row r="210" spans="1:10" ht="80" x14ac:dyDescent="0.2">
      <c r="A210" s="19" t="s">
        <v>922</v>
      </c>
      <c r="B210" s="20" t="s">
        <v>923</v>
      </c>
      <c r="C210" s="3" t="s">
        <v>24</v>
      </c>
      <c r="D210" s="3" t="str">
        <f t="shared" si="3"/>
        <v>CUMBERLANDBRIDGETON CITYN. K-12|K-12,3500+</v>
      </c>
      <c r="E210" s="21">
        <v>119575708</v>
      </c>
      <c r="F210" s="29">
        <v>6133.4</v>
      </c>
      <c r="G210" s="21">
        <v>19496</v>
      </c>
      <c r="H210" s="21">
        <v>122979967</v>
      </c>
      <c r="I210" s="29">
        <v>6264.5</v>
      </c>
      <c r="J210" s="21">
        <v>19631</v>
      </c>
    </row>
    <row r="211" spans="1:10" ht="96" x14ac:dyDescent="0.2">
      <c r="A211" s="23" t="s">
        <v>922</v>
      </c>
      <c r="B211" s="24" t="s">
        <v>924</v>
      </c>
      <c r="C211" s="8" t="s">
        <v>711</v>
      </c>
      <c r="D211" s="3" t="str">
        <f t="shared" si="3"/>
        <v>CUMBERLANDBRIDGETON PUBLIC CHARTER SCHOOLO. CHARTER</v>
      </c>
      <c r="E211" s="27"/>
      <c r="F211" s="27"/>
      <c r="G211" s="27"/>
      <c r="H211" s="25">
        <v>1483874</v>
      </c>
      <c r="I211" s="27">
        <v>96.1</v>
      </c>
      <c r="J211" s="25">
        <v>15441</v>
      </c>
    </row>
    <row r="212" spans="1:10" ht="80" x14ac:dyDescent="0.2">
      <c r="A212" s="19" t="s">
        <v>922</v>
      </c>
      <c r="B212" s="20" t="s">
        <v>925</v>
      </c>
      <c r="C212" s="3" t="s">
        <v>2</v>
      </c>
      <c r="D212" s="3" t="str">
        <f t="shared" si="3"/>
        <v>CUMBERLANDCOMMERCIAL TWPJ. K-12|K-8,401-750</v>
      </c>
      <c r="E212" s="21">
        <v>15177730</v>
      </c>
      <c r="F212" s="22">
        <v>806.3</v>
      </c>
      <c r="G212" s="21">
        <v>18823</v>
      </c>
      <c r="H212" s="21">
        <v>14827467</v>
      </c>
      <c r="I212" s="22">
        <v>815.5</v>
      </c>
      <c r="J212" s="21">
        <v>18182</v>
      </c>
    </row>
    <row r="213" spans="1:10" ht="80" x14ac:dyDescent="0.2">
      <c r="A213" s="23" t="s">
        <v>922</v>
      </c>
      <c r="B213" s="24" t="s">
        <v>926</v>
      </c>
      <c r="C213" s="8" t="s">
        <v>711</v>
      </c>
      <c r="D213" s="3" t="str">
        <f t="shared" si="3"/>
        <v>CUMBERLANDCOMPASS ACADEMY CSO. CHARTER</v>
      </c>
      <c r="E213" s="25">
        <v>1528814</v>
      </c>
      <c r="F213" s="27">
        <v>144.30000000000001</v>
      </c>
      <c r="G213" s="25">
        <v>10595</v>
      </c>
      <c r="H213" s="25">
        <v>2003380</v>
      </c>
      <c r="I213" s="27">
        <v>175.8</v>
      </c>
      <c r="J213" s="25">
        <v>11396</v>
      </c>
    </row>
    <row r="214" spans="1:10" ht="96" x14ac:dyDescent="0.2">
      <c r="A214" s="19" t="s">
        <v>922</v>
      </c>
      <c r="B214" s="20" t="s">
        <v>927</v>
      </c>
      <c r="C214" s="3" t="s">
        <v>714</v>
      </c>
      <c r="D214" s="3" t="str">
        <f t="shared" si="3"/>
        <v>CUMBERLANDCUMBERLAND CO VOCATIONALQ. COUNTY VOC</v>
      </c>
      <c r="E214" s="21">
        <v>9565703</v>
      </c>
      <c r="F214" s="22">
        <v>414.6</v>
      </c>
      <c r="G214" s="21">
        <v>23072</v>
      </c>
      <c r="H214" s="21">
        <v>11221344</v>
      </c>
      <c r="I214" s="22">
        <v>370.2</v>
      </c>
      <c r="J214" s="21">
        <v>30310</v>
      </c>
    </row>
    <row r="215" spans="1:10" ht="96" x14ac:dyDescent="0.2">
      <c r="A215" s="23" t="s">
        <v>922</v>
      </c>
      <c r="B215" s="24" t="s">
        <v>928</v>
      </c>
      <c r="C215" s="8" t="s">
        <v>77</v>
      </c>
      <c r="D215" s="3" t="str">
        <f t="shared" si="3"/>
        <v>CUMBERLANDCUMBERLAND REGIONALG. G9-12|7-12,9-12</v>
      </c>
      <c r="E215" s="25">
        <v>25678052</v>
      </c>
      <c r="F215" s="26">
        <v>1297.8</v>
      </c>
      <c r="G215" s="25">
        <v>19786</v>
      </c>
      <c r="H215" s="25">
        <v>26361326</v>
      </c>
      <c r="I215" s="26">
        <v>1252.0999999999999</v>
      </c>
      <c r="J215" s="25">
        <v>21053</v>
      </c>
    </row>
    <row r="216" spans="1:10" ht="64" x14ac:dyDescent="0.2">
      <c r="A216" s="19" t="s">
        <v>922</v>
      </c>
      <c r="B216" s="20" t="s">
        <v>929</v>
      </c>
      <c r="C216" s="3" t="s">
        <v>73</v>
      </c>
      <c r="D216" s="3" t="str">
        <f t="shared" si="3"/>
        <v>CUMBERLANDDEERFIELD TWPC. K-8|K-8,0-400</v>
      </c>
      <c r="E216" s="21">
        <v>6128987</v>
      </c>
      <c r="F216" s="22">
        <v>341.9</v>
      </c>
      <c r="G216" s="21">
        <v>17929</v>
      </c>
      <c r="H216" s="21">
        <v>6407533</v>
      </c>
      <c r="I216" s="22">
        <v>337.9</v>
      </c>
      <c r="J216" s="21">
        <v>18962</v>
      </c>
    </row>
    <row r="217" spans="1:10" ht="80" x14ac:dyDescent="0.2">
      <c r="A217" s="23" t="s">
        <v>922</v>
      </c>
      <c r="B217" s="24" t="s">
        <v>930</v>
      </c>
      <c r="C217" s="8" t="s">
        <v>4</v>
      </c>
      <c r="D217" s="3" t="str">
        <f t="shared" si="3"/>
        <v>CUMBERLANDDOWNE TWPI. K-12|K-8,0-400</v>
      </c>
      <c r="E217" s="25">
        <v>4411420</v>
      </c>
      <c r="F217" s="27">
        <v>220.7</v>
      </c>
      <c r="G217" s="25">
        <v>19992</v>
      </c>
      <c r="H217" s="25">
        <v>4259649</v>
      </c>
      <c r="I217" s="27">
        <v>206.3</v>
      </c>
      <c r="J217" s="25">
        <v>20645</v>
      </c>
    </row>
    <row r="218" spans="1:10" ht="80" x14ac:dyDescent="0.2">
      <c r="A218" s="19" t="s">
        <v>922</v>
      </c>
      <c r="B218" s="20" t="s">
        <v>931</v>
      </c>
      <c r="C218" s="3" t="s">
        <v>68</v>
      </c>
      <c r="D218" s="3" t="str">
        <f t="shared" si="3"/>
        <v>CUMBERLANDFAIRFIELD TWPD. K-8|K-8,401-750</v>
      </c>
      <c r="E218" s="21">
        <v>11303538</v>
      </c>
      <c r="F218" s="22">
        <v>643.9</v>
      </c>
      <c r="G218" s="21">
        <v>17555</v>
      </c>
      <c r="H218" s="21">
        <v>12217910</v>
      </c>
      <c r="I218" s="22">
        <v>676.8</v>
      </c>
      <c r="J218" s="21">
        <v>18052</v>
      </c>
    </row>
    <row r="219" spans="1:10" ht="64" x14ac:dyDescent="0.2">
      <c r="A219" s="23" t="s">
        <v>922</v>
      </c>
      <c r="B219" s="24" t="s">
        <v>932</v>
      </c>
      <c r="C219" s="8" t="s">
        <v>73</v>
      </c>
      <c r="D219" s="3" t="str">
        <f t="shared" si="3"/>
        <v>CUMBERLANDGREENWICH TWPC. K-8|K-8,0-400</v>
      </c>
      <c r="E219" s="25">
        <v>1456823</v>
      </c>
      <c r="F219" s="27">
        <v>56</v>
      </c>
      <c r="G219" s="25">
        <v>26004</v>
      </c>
      <c r="H219" s="25">
        <v>1477743</v>
      </c>
      <c r="I219" s="27">
        <v>62</v>
      </c>
      <c r="J219" s="25">
        <v>23843</v>
      </c>
    </row>
    <row r="220" spans="1:10" ht="80" x14ac:dyDescent="0.2">
      <c r="A220" s="19" t="s">
        <v>922</v>
      </c>
      <c r="B220" s="20" t="s">
        <v>933</v>
      </c>
      <c r="C220" s="3" t="s">
        <v>68</v>
      </c>
      <c r="D220" s="3" t="str">
        <f t="shared" si="3"/>
        <v>CUMBERLANDHOPEWELL TWPD. K-8|K-8,401-750</v>
      </c>
      <c r="E220" s="21">
        <v>8021287</v>
      </c>
      <c r="F220" s="22">
        <v>495.1</v>
      </c>
      <c r="G220" s="21">
        <v>16203</v>
      </c>
      <c r="H220" s="21">
        <v>8600534</v>
      </c>
      <c r="I220" s="22">
        <v>501.1</v>
      </c>
      <c r="J220" s="21">
        <v>17163</v>
      </c>
    </row>
    <row r="221" spans="1:10" ht="80" x14ac:dyDescent="0.2">
      <c r="A221" s="23" t="s">
        <v>922</v>
      </c>
      <c r="B221" s="24" t="s">
        <v>934</v>
      </c>
      <c r="C221" s="8" t="s">
        <v>2</v>
      </c>
      <c r="D221" s="3" t="str">
        <f t="shared" si="3"/>
        <v>CUMBERLANDLAWRENCE TWPJ. K-12|K-8,401-750</v>
      </c>
      <c r="E221" s="25">
        <v>10555691</v>
      </c>
      <c r="F221" s="27">
        <v>614.4</v>
      </c>
      <c r="G221" s="25">
        <v>17179</v>
      </c>
      <c r="H221" s="25">
        <v>10638015</v>
      </c>
      <c r="I221" s="27">
        <v>610.29999999999995</v>
      </c>
      <c r="J221" s="25">
        <v>17430</v>
      </c>
    </row>
    <row r="222" spans="1:10" ht="80" x14ac:dyDescent="0.2">
      <c r="A222" s="19" t="s">
        <v>922</v>
      </c>
      <c r="B222" s="20" t="s">
        <v>935</v>
      </c>
      <c r="C222" s="3" t="s">
        <v>2</v>
      </c>
      <c r="D222" s="3" t="str">
        <f t="shared" si="3"/>
        <v>CUMBERLANDMAURICE RIVER TWPJ. K-12|K-8,401-750</v>
      </c>
      <c r="E222" s="21">
        <v>8590576</v>
      </c>
      <c r="F222" s="22">
        <v>561.1</v>
      </c>
      <c r="G222" s="21">
        <v>15310</v>
      </c>
      <c r="H222" s="21">
        <v>9101527</v>
      </c>
      <c r="I222" s="22">
        <v>534.4</v>
      </c>
      <c r="J222" s="21">
        <v>17030</v>
      </c>
    </row>
    <row r="223" spans="1:10" ht="80" x14ac:dyDescent="0.2">
      <c r="A223" s="23" t="s">
        <v>922</v>
      </c>
      <c r="B223" s="24" t="s">
        <v>936</v>
      </c>
      <c r="C223" s="8" t="s">
        <v>24</v>
      </c>
      <c r="D223" s="3" t="str">
        <f t="shared" si="3"/>
        <v>CUMBERLANDMILLVILLE CITYN. K-12|K-12,3500+</v>
      </c>
      <c r="E223" s="25">
        <v>116627852</v>
      </c>
      <c r="F223" s="26">
        <v>5979.9</v>
      </c>
      <c r="G223" s="25">
        <v>19503</v>
      </c>
      <c r="H223" s="25">
        <v>116919039</v>
      </c>
      <c r="I223" s="26">
        <v>5843.8</v>
      </c>
      <c r="J223" s="25">
        <v>20007</v>
      </c>
    </row>
    <row r="224" spans="1:10" ht="96" x14ac:dyDescent="0.2">
      <c r="A224" s="19" t="s">
        <v>922</v>
      </c>
      <c r="B224" s="20" t="s">
        <v>937</v>
      </c>
      <c r="C224" s="3" t="s">
        <v>711</v>
      </c>
      <c r="D224" s="3" t="str">
        <f t="shared" si="3"/>
        <v>CUMBERLANDMILLVILLE PUBLIC CHARTER SCHOOLO. CHARTER</v>
      </c>
      <c r="E224" s="21">
        <v>2657753</v>
      </c>
      <c r="F224" s="22">
        <v>213.8</v>
      </c>
      <c r="G224" s="21">
        <v>12431</v>
      </c>
      <c r="H224" s="21">
        <v>2956831</v>
      </c>
      <c r="I224" s="22">
        <v>249.2</v>
      </c>
      <c r="J224" s="21">
        <v>11865</v>
      </c>
    </row>
    <row r="225" spans="1:10" ht="80" x14ac:dyDescent="0.2">
      <c r="A225" s="23" t="s">
        <v>922</v>
      </c>
      <c r="B225" s="24" t="s">
        <v>938</v>
      </c>
      <c r="C225" s="8" t="s">
        <v>73</v>
      </c>
      <c r="D225" s="3" t="str">
        <f t="shared" si="3"/>
        <v>CUMBERLANDSTOW CREEK TWPC. K-8|K-8,0-400</v>
      </c>
      <c r="E225" s="25">
        <v>2294799</v>
      </c>
      <c r="F225" s="27">
        <v>112.9</v>
      </c>
      <c r="G225" s="25">
        <v>20329</v>
      </c>
      <c r="H225" s="25">
        <v>2177577</v>
      </c>
      <c r="I225" s="27">
        <v>112.7</v>
      </c>
      <c r="J225" s="25">
        <v>19325</v>
      </c>
    </row>
    <row r="226" spans="1:10" ht="80" x14ac:dyDescent="0.2">
      <c r="A226" s="19" t="s">
        <v>922</v>
      </c>
      <c r="B226" s="20" t="s">
        <v>939</v>
      </c>
      <c r="C226" s="3" t="s">
        <v>66</v>
      </c>
      <c r="D226" s="3" t="str">
        <f t="shared" si="3"/>
        <v>CUMBERLANDUPPER DEERFIELD TWPE. K-8|K-8,751+</v>
      </c>
      <c r="E226" s="21">
        <v>16223769</v>
      </c>
      <c r="F226" s="22">
        <v>922.2</v>
      </c>
      <c r="G226" s="21">
        <v>17593</v>
      </c>
      <c r="H226" s="21">
        <v>17575505</v>
      </c>
      <c r="I226" s="22">
        <v>913.9</v>
      </c>
      <c r="J226" s="21">
        <v>19232</v>
      </c>
    </row>
    <row r="227" spans="1:10" ht="80" x14ac:dyDescent="0.2">
      <c r="A227" s="23" t="s">
        <v>922</v>
      </c>
      <c r="B227" s="24" t="s">
        <v>940</v>
      </c>
      <c r="C227" s="8" t="s">
        <v>24</v>
      </c>
      <c r="D227" s="3" t="str">
        <f t="shared" si="3"/>
        <v>CUMBERLANDVINELAND CITYN. K-12|K-12,3500+</v>
      </c>
      <c r="E227" s="25">
        <v>206303722</v>
      </c>
      <c r="F227" s="26">
        <v>10932.1</v>
      </c>
      <c r="G227" s="25">
        <v>18871</v>
      </c>
      <c r="H227" s="25">
        <v>222644190</v>
      </c>
      <c r="I227" s="26">
        <v>11117.9</v>
      </c>
      <c r="J227" s="25">
        <v>20026</v>
      </c>
    </row>
    <row r="228" spans="1:10" ht="96" x14ac:dyDescent="0.2">
      <c r="A228" s="19" t="s">
        <v>922</v>
      </c>
      <c r="B228" s="20" t="s">
        <v>941</v>
      </c>
      <c r="C228" s="3" t="s">
        <v>711</v>
      </c>
      <c r="D228" s="3" t="str">
        <f t="shared" si="3"/>
        <v>CUMBERLANDVINELAND PUBLIC CHARTER SCHOOLO. CHARTER</v>
      </c>
      <c r="E228" s="21">
        <v>3674172</v>
      </c>
      <c r="F228" s="22">
        <v>298.8</v>
      </c>
      <c r="G228" s="21">
        <v>12296</v>
      </c>
      <c r="H228" s="21">
        <v>3737033</v>
      </c>
      <c r="I228" s="22">
        <v>333.3</v>
      </c>
      <c r="J228" s="21">
        <v>11212</v>
      </c>
    </row>
    <row r="229" spans="1:10" ht="80" x14ac:dyDescent="0.2">
      <c r="A229" s="23" t="s">
        <v>942</v>
      </c>
      <c r="B229" s="24" t="s">
        <v>943</v>
      </c>
      <c r="C229" s="8" t="s">
        <v>24</v>
      </c>
      <c r="D229" s="3" t="str">
        <f t="shared" si="3"/>
        <v>ESSEXBELLEVILLE TOWNN. K-12|K-12,3500+</v>
      </c>
      <c r="E229" s="25">
        <v>73351021</v>
      </c>
      <c r="F229" s="26">
        <v>4990.2</v>
      </c>
      <c r="G229" s="25">
        <v>14699</v>
      </c>
      <c r="H229" s="25">
        <v>75671678</v>
      </c>
      <c r="I229" s="26">
        <v>4685.5</v>
      </c>
      <c r="J229" s="25">
        <v>16150</v>
      </c>
    </row>
    <row r="230" spans="1:10" ht="80" x14ac:dyDescent="0.2">
      <c r="A230" s="19" t="s">
        <v>942</v>
      </c>
      <c r="B230" s="20" t="s">
        <v>944</v>
      </c>
      <c r="C230" s="3" t="s">
        <v>24</v>
      </c>
      <c r="D230" s="3" t="str">
        <f t="shared" si="3"/>
        <v>ESSEXBLOOMFIELD TWPN. K-12|K-12,3500+</v>
      </c>
      <c r="E230" s="21">
        <v>104034739</v>
      </c>
      <c r="F230" s="29">
        <v>6371.4</v>
      </c>
      <c r="G230" s="21">
        <v>16328</v>
      </c>
      <c r="H230" s="21">
        <v>106197892</v>
      </c>
      <c r="I230" s="29">
        <v>6361.6</v>
      </c>
      <c r="J230" s="21">
        <v>16694</v>
      </c>
    </row>
    <row r="231" spans="1:10" ht="80" x14ac:dyDescent="0.2">
      <c r="A231" s="23" t="s">
        <v>942</v>
      </c>
      <c r="B231" s="24" t="s">
        <v>945</v>
      </c>
      <c r="C231" s="8" t="s">
        <v>711</v>
      </c>
      <c r="D231" s="3" t="str">
        <f t="shared" si="3"/>
        <v>ESSEXBURCH CHARTER SCHOOL OF EXCELLENCEO. CHARTER</v>
      </c>
      <c r="E231" s="25">
        <v>5692730</v>
      </c>
      <c r="F231" s="27">
        <v>352.7</v>
      </c>
      <c r="G231" s="25">
        <v>16140</v>
      </c>
      <c r="H231" s="25">
        <v>5833973</v>
      </c>
      <c r="I231" s="27">
        <v>343.5</v>
      </c>
      <c r="J231" s="25">
        <v>16984</v>
      </c>
    </row>
    <row r="232" spans="1:10" ht="96" x14ac:dyDescent="0.2">
      <c r="A232" s="19" t="s">
        <v>942</v>
      </c>
      <c r="B232" s="20" t="s">
        <v>946</v>
      </c>
      <c r="C232" s="3" t="s">
        <v>14</v>
      </c>
      <c r="D232" s="3" t="str">
        <f t="shared" si="3"/>
        <v>ESSEXCALDWELL-WEST CALDWELLM. K-12|K-12,1800-3500</v>
      </c>
      <c r="E232" s="21">
        <v>48627566</v>
      </c>
      <c r="F232" s="29">
        <v>2688.7</v>
      </c>
      <c r="G232" s="21">
        <v>18086</v>
      </c>
      <c r="H232" s="21">
        <v>49661943</v>
      </c>
      <c r="I232" s="29">
        <v>2919.2</v>
      </c>
      <c r="J232" s="21">
        <v>17012</v>
      </c>
    </row>
    <row r="233" spans="1:10" ht="80" x14ac:dyDescent="0.2">
      <c r="A233" s="23" t="s">
        <v>942</v>
      </c>
      <c r="B233" s="24" t="s">
        <v>947</v>
      </c>
      <c r="C233" s="8" t="s">
        <v>6</v>
      </c>
      <c r="D233" s="3" t="str">
        <f t="shared" si="3"/>
        <v>ESSEXCEDAR GROVE TWPL. K-12|K-12,0-1800</v>
      </c>
      <c r="E233" s="25">
        <v>31138018</v>
      </c>
      <c r="F233" s="26">
        <v>1693.7</v>
      </c>
      <c r="G233" s="25">
        <v>18385</v>
      </c>
      <c r="H233" s="25">
        <v>32560010</v>
      </c>
      <c r="I233" s="26">
        <v>1655.8</v>
      </c>
      <c r="J233" s="25">
        <v>19664</v>
      </c>
    </row>
    <row r="234" spans="1:10" ht="80" x14ac:dyDescent="0.2">
      <c r="A234" s="19" t="s">
        <v>942</v>
      </c>
      <c r="B234" s="20" t="s">
        <v>948</v>
      </c>
      <c r="C234" s="3" t="s">
        <v>24</v>
      </c>
      <c r="D234" s="3" t="str">
        <f t="shared" si="3"/>
        <v>ESSEXCITY OF ORANGE TWPN. K-12|K-12,3500+</v>
      </c>
      <c r="E234" s="21">
        <v>120073806</v>
      </c>
      <c r="F234" s="29">
        <v>5677.1</v>
      </c>
      <c r="G234" s="21">
        <v>21151</v>
      </c>
      <c r="H234" s="21">
        <v>126148649</v>
      </c>
      <c r="I234" s="29">
        <v>5626.2</v>
      </c>
      <c r="J234" s="21">
        <v>22422</v>
      </c>
    </row>
    <row r="235" spans="1:10" ht="48" x14ac:dyDescent="0.2">
      <c r="A235" s="23" t="s">
        <v>942</v>
      </c>
      <c r="B235" s="24" t="s">
        <v>949</v>
      </c>
      <c r="C235" s="8" t="s">
        <v>711</v>
      </c>
      <c r="D235" s="3" t="str">
        <f t="shared" si="3"/>
        <v>ESSEXDISCOVERY CSO. CHARTER</v>
      </c>
      <c r="E235" s="25">
        <v>1469397</v>
      </c>
      <c r="F235" s="27">
        <v>80</v>
      </c>
      <c r="G235" s="25">
        <v>18367</v>
      </c>
      <c r="H235" s="25">
        <v>1671470</v>
      </c>
      <c r="I235" s="27">
        <v>80</v>
      </c>
      <c r="J235" s="25">
        <v>20893</v>
      </c>
    </row>
    <row r="236" spans="1:10" ht="64" x14ac:dyDescent="0.2">
      <c r="A236" s="19" t="s">
        <v>942</v>
      </c>
      <c r="B236" s="20" t="s">
        <v>950</v>
      </c>
      <c r="C236" s="3" t="s">
        <v>24</v>
      </c>
      <c r="D236" s="3" t="str">
        <f t="shared" si="3"/>
        <v>ESSEXEAST ORANGEN. K-12|K-12,3500+</v>
      </c>
      <c r="E236" s="21">
        <v>264883898</v>
      </c>
      <c r="F236" s="29">
        <v>10544.1</v>
      </c>
      <c r="G236" s="21">
        <v>25121</v>
      </c>
      <c r="H236" s="21">
        <v>280991297</v>
      </c>
      <c r="I236" s="29">
        <v>10144.5</v>
      </c>
      <c r="J236" s="21">
        <v>27699</v>
      </c>
    </row>
    <row r="237" spans="1:10" ht="80" x14ac:dyDescent="0.2">
      <c r="A237" s="23" t="s">
        <v>942</v>
      </c>
      <c r="B237" s="24" t="s">
        <v>951</v>
      </c>
      <c r="C237" s="8" t="s">
        <v>711</v>
      </c>
      <c r="D237" s="3" t="str">
        <f t="shared" si="3"/>
        <v>ESSEXEAST ORANGE COMMUNITY CSO. CHARTER</v>
      </c>
      <c r="E237" s="25">
        <v>8405117</v>
      </c>
      <c r="F237" s="27">
        <v>494.4</v>
      </c>
      <c r="G237" s="25">
        <v>17001</v>
      </c>
      <c r="H237" s="25">
        <v>7803526</v>
      </c>
      <c r="I237" s="27">
        <v>486.2</v>
      </c>
      <c r="J237" s="25">
        <v>16050</v>
      </c>
    </row>
    <row r="238" spans="1:10" ht="64" x14ac:dyDescent="0.2">
      <c r="A238" s="19" t="s">
        <v>942</v>
      </c>
      <c r="B238" s="20" t="s">
        <v>952</v>
      </c>
      <c r="C238" s="3" t="s">
        <v>714</v>
      </c>
      <c r="D238" s="3" t="str">
        <f t="shared" si="3"/>
        <v>ESSEXESSEX CO VOC-TECHQ. COUNTY VOC</v>
      </c>
      <c r="E238" s="21">
        <v>47042756</v>
      </c>
      <c r="F238" s="29">
        <v>2189.9</v>
      </c>
      <c r="G238" s="21">
        <v>21481</v>
      </c>
      <c r="H238" s="21">
        <v>48948675</v>
      </c>
      <c r="I238" s="29">
        <v>2157.3000000000002</v>
      </c>
      <c r="J238" s="21">
        <v>22690</v>
      </c>
    </row>
    <row r="239" spans="1:10" ht="64" x14ac:dyDescent="0.2">
      <c r="A239" s="23" t="s">
        <v>942</v>
      </c>
      <c r="B239" s="24" t="s">
        <v>953</v>
      </c>
      <c r="C239" s="8" t="s">
        <v>8</v>
      </c>
      <c r="D239" s="3" t="str">
        <f t="shared" si="3"/>
        <v>ESSEXESSEX FELLS BOROA. K-6|K-6</v>
      </c>
      <c r="E239" s="25">
        <v>5018447</v>
      </c>
      <c r="F239" s="27">
        <v>211.9</v>
      </c>
      <c r="G239" s="25">
        <v>23682</v>
      </c>
      <c r="H239" s="25">
        <v>5099713</v>
      </c>
      <c r="I239" s="27">
        <v>211.2</v>
      </c>
      <c r="J239" s="25">
        <v>24148</v>
      </c>
    </row>
    <row r="240" spans="1:10" ht="48" x14ac:dyDescent="0.2">
      <c r="A240" s="19" t="s">
        <v>942</v>
      </c>
      <c r="B240" s="20" t="s">
        <v>931</v>
      </c>
      <c r="C240" s="3" t="s">
        <v>8</v>
      </c>
      <c r="D240" s="3" t="str">
        <f t="shared" si="3"/>
        <v>ESSEXFAIRFIELD TWPA. K-6|K-6</v>
      </c>
      <c r="E240" s="21">
        <v>12189057</v>
      </c>
      <c r="F240" s="22">
        <v>630.29999999999995</v>
      </c>
      <c r="G240" s="21">
        <v>19338</v>
      </c>
      <c r="H240" s="21">
        <v>12772145</v>
      </c>
      <c r="I240" s="22">
        <v>653.4</v>
      </c>
      <c r="J240" s="21">
        <v>19549</v>
      </c>
    </row>
    <row r="241" spans="1:10" ht="96" x14ac:dyDescent="0.2">
      <c r="A241" s="23" t="s">
        <v>942</v>
      </c>
      <c r="B241" s="24" t="s">
        <v>954</v>
      </c>
      <c r="C241" s="8" t="s">
        <v>14</v>
      </c>
      <c r="D241" s="3" t="str">
        <f t="shared" si="3"/>
        <v>ESSEXGLEN RIDGE BOROM. K-12|K-12,1800-3500</v>
      </c>
      <c r="E241" s="25">
        <v>32980216</v>
      </c>
      <c r="F241" s="26">
        <v>1930.6</v>
      </c>
      <c r="G241" s="25">
        <v>17083</v>
      </c>
      <c r="H241" s="25">
        <v>34266213</v>
      </c>
      <c r="I241" s="26">
        <v>1915.4</v>
      </c>
      <c r="J241" s="25">
        <v>17890</v>
      </c>
    </row>
    <row r="242" spans="1:10" ht="48" x14ac:dyDescent="0.2">
      <c r="A242" s="19" t="s">
        <v>942</v>
      </c>
      <c r="B242" s="20" t="s">
        <v>955</v>
      </c>
      <c r="C242" s="3" t="s">
        <v>711</v>
      </c>
      <c r="D242" s="3" t="str">
        <f t="shared" si="3"/>
        <v>ESSEXGRAY CSO. CHARTER</v>
      </c>
      <c r="E242" s="21">
        <v>4855206</v>
      </c>
      <c r="F242" s="22">
        <v>322.3</v>
      </c>
      <c r="G242" s="21">
        <v>15064</v>
      </c>
      <c r="H242" s="21">
        <v>4640032</v>
      </c>
      <c r="I242" s="22">
        <v>325.2</v>
      </c>
      <c r="J242" s="21">
        <v>14268</v>
      </c>
    </row>
    <row r="243" spans="1:10" ht="80" x14ac:dyDescent="0.2">
      <c r="A243" s="23" t="s">
        <v>942</v>
      </c>
      <c r="B243" s="24" t="s">
        <v>956</v>
      </c>
      <c r="C243" s="8" t="s">
        <v>711</v>
      </c>
      <c r="D243" s="3" t="str">
        <f t="shared" si="3"/>
        <v>ESSEXGREAT OAKS CHARTER SCHOOLO. CHARTER</v>
      </c>
      <c r="E243" s="25">
        <v>6306106</v>
      </c>
      <c r="F243" s="27">
        <v>331.4</v>
      </c>
      <c r="G243" s="25">
        <v>19029</v>
      </c>
      <c r="H243" s="25">
        <v>9486589</v>
      </c>
      <c r="I243" s="27">
        <v>460.2</v>
      </c>
      <c r="J243" s="25">
        <v>20614</v>
      </c>
    </row>
    <row r="244" spans="1:10" ht="80" x14ac:dyDescent="0.2">
      <c r="A244" s="19" t="s">
        <v>942</v>
      </c>
      <c r="B244" s="20" t="s">
        <v>957</v>
      </c>
      <c r="C244" s="3" t="s">
        <v>24</v>
      </c>
      <c r="D244" s="3" t="str">
        <f t="shared" si="3"/>
        <v>ESSEXIRVINGTON TOWNSHIPN. K-12|K-12,3500+</v>
      </c>
      <c r="E244" s="21">
        <v>172253667</v>
      </c>
      <c r="F244" s="29">
        <v>7841.1</v>
      </c>
      <c r="G244" s="21">
        <v>21968</v>
      </c>
      <c r="H244" s="21">
        <v>177142380</v>
      </c>
      <c r="I244" s="29">
        <v>7551.6</v>
      </c>
      <c r="J244" s="21">
        <v>23458</v>
      </c>
    </row>
    <row r="245" spans="1:10" ht="80" x14ac:dyDescent="0.2">
      <c r="A245" s="23" t="s">
        <v>942</v>
      </c>
      <c r="B245" s="24" t="s">
        <v>958</v>
      </c>
      <c r="C245" s="8" t="s">
        <v>711</v>
      </c>
      <c r="D245" s="3" t="str">
        <f t="shared" si="3"/>
        <v>ESSEXLADY LIBERTY ACADEMY CSO. CHARTER</v>
      </c>
      <c r="E245" s="25">
        <v>10128789</v>
      </c>
      <c r="F245" s="27">
        <v>404.1</v>
      </c>
      <c r="G245" s="25">
        <v>25065</v>
      </c>
      <c r="H245" s="25">
        <v>9196553</v>
      </c>
      <c r="I245" s="27">
        <v>438.7</v>
      </c>
      <c r="J245" s="25">
        <v>20963</v>
      </c>
    </row>
    <row r="246" spans="1:10" ht="80" x14ac:dyDescent="0.2">
      <c r="A246" s="19" t="s">
        <v>942</v>
      </c>
      <c r="B246" s="20" t="s">
        <v>959</v>
      </c>
      <c r="C246" s="3" t="s">
        <v>711</v>
      </c>
      <c r="D246" s="3" t="str">
        <f t="shared" si="3"/>
        <v>ESSEXLINK COMMUNITY CHARTER SCHOOLO. CHARTER</v>
      </c>
      <c r="E246" s="21">
        <v>3546055</v>
      </c>
      <c r="F246" s="22"/>
      <c r="G246" s="22"/>
      <c r="H246" s="21">
        <v>4795810</v>
      </c>
      <c r="I246" s="22">
        <v>286.3</v>
      </c>
      <c r="J246" s="21">
        <v>16751</v>
      </c>
    </row>
    <row r="247" spans="1:10" ht="64" x14ac:dyDescent="0.2">
      <c r="A247" s="23" t="s">
        <v>942</v>
      </c>
      <c r="B247" s="24" t="s">
        <v>960</v>
      </c>
      <c r="C247" s="8" t="s">
        <v>24</v>
      </c>
      <c r="D247" s="3" t="str">
        <f t="shared" si="3"/>
        <v>ESSEXLIVINGSTON TWPN. K-12|K-12,3500+</v>
      </c>
      <c r="E247" s="25">
        <v>119193866</v>
      </c>
      <c r="F247" s="26">
        <v>5973.7</v>
      </c>
      <c r="G247" s="25">
        <v>19953</v>
      </c>
      <c r="H247" s="25">
        <v>127860520</v>
      </c>
      <c r="I247" s="26">
        <v>6015.1</v>
      </c>
      <c r="J247" s="25">
        <v>21256</v>
      </c>
    </row>
    <row r="248" spans="1:10" ht="64" x14ac:dyDescent="0.2">
      <c r="A248" s="19" t="s">
        <v>942</v>
      </c>
      <c r="B248" s="20" t="s">
        <v>961</v>
      </c>
      <c r="C248" s="3" t="s">
        <v>711</v>
      </c>
      <c r="D248" s="3" t="str">
        <f t="shared" si="3"/>
        <v>ESSEXMARIA L. VARISCO-ROGERSO. CHARTER</v>
      </c>
      <c r="E248" s="21">
        <v>9710081</v>
      </c>
      <c r="F248" s="22">
        <v>486</v>
      </c>
      <c r="G248" s="21">
        <v>19980</v>
      </c>
      <c r="H248" s="21">
        <v>10861181</v>
      </c>
      <c r="I248" s="22">
        <v>485.4</v>
      </c>
      <c r="J248" s="21">
        <v>22376</v>
      </c>
    </row>
    <row r="249" spans="1:10" ht="80" x14ac:dyDescent="0.2">
      <c r="A249" s="23" t="s">
        <v>942</v>
      </c>
      <c r="B249" s="24" t="s">
        <v>962</v>
      </c>
      <c r="C249" s="8" t="s">
        <v>711</v>
      </c>
      <c r="D249" s="3" t="str">
        <f t="shared" si="3"/>
        <v>ESSEXMARION P. THOMAS CSO. CHARTER</v>
      </c>
      <c r="E249" s="25">
        <v>21006395</v>
      </c>
      <c r="F249" s="30">
        <v>1220</v>
      </c>
      <c r="G249" s="25">
        <v>17218</v>
      </c>
      <c r="H249" s="25">
        <v>24408161</v>
      </c>
      <c r="I249" s="26">
        <v>1240.9000000000001</v>
      </c>
      <c r="J249" s="25">
        <v>19670</v>
      </c>
    </row>
    <row r="250" spans="1:10" ht="64" x14ac:dyDescent="0.2">
      <c r="A250" s="19" t="s">
        <v>942</v>
      </c>
      <c r="B250" s="20" t="s">
        <v>963</v>
      </c>
      <c r="C250" s="3" t="s">
        <v>711</v>
      </c>
      <c r="D250" s="3" t="str">
        <f t="shared" si="3"/>
        <v>ESSEXMERIT PREP CS OF NEWARKO. CHARTER</v>
      </c>
      <c r="E250" s="21">
        <v>5222364</v>
      </c>
      <c r="F250" s="22">
        <v>315.8</v>
      </c>
      <c r="G250" s="21">
        <v>16537</v>
      </c>
      <c r="H250" s="21">
        <v>6488407</v>
      </c>
      <c r="I250" s="22">
        <v>375</v>
      </c>
      <c r="J250" s="21">
        <v>17302</v>
      </c>
    </row>
    <row r="251" spans="1:10" ht="64" x14ac:dyDescent="0.2">
      <c r="A251" s="23" t="s">
        <v>942</v>
      </c>
      <c r="B251" s="24" t="s">
        <v>964</v>
      </c>
      <c r="C251" s="8" t="s">
        <v>24</v>
      </c>
      <c r="D251" s="3" t="str">
        <f t="shared" si="3"/>
        <v>ESSEXMILLBURN TWPN. K-12|K-12,3500+</v>
      </c>
      <c r="E251" s="25">
        <v>96628510</v>
      </c>
      <c r="F251" s="26">
        <v>4916.1000000000004</v>
      </c>
      <c r="G251" s="25">
        <v>19655</v>
      </c>
      <c r="H251" s="25">
        <v>98094552</v>
      </c>
      <c r="I251" s="30">
        <v>4941</v>
      </c>
      <c r="J251" s="25">
        <v>19853</v>
      </c>
    </row>
    <row r="252" spans="1:10" ht="80" x14ac:dyDescent="0.2">
      <c r="A252" s="19" t="s">
        <v>942</v>
      </c>
      <c r="B252" s="20" t="s">
        <v>965</v>
      </c>
      <c r="C252" s="3" t="s">
        <v>24</v>
      </c>
      <c r="D252" s="3" t="str">
        <f t="shared" si="3"/>
        <v>ESSEXMONTCLAIR TOWNN. K-12|K-12,3500+</v>
      </c>
      <c r="E252" s="21">
        <v>136039881</v>
      </c>
      <c r="F252" s="29">
        <v>6634.1</v>
      </c>
      <c r="G252" s="21">
        <v>20506</v>
      </c>
      <c r="H252" s="21">
        <v>138009337</v>
      </c>
      <c r="I252" s="29">
        <v>6751.7</v>
      </c>
      <c r="J252" s="21">
        <v>20441</v>
      </c>
    </row>
    <row r="253" spans="1:10" ht="64" x14ac:dyDescent="0.2">
      <c r="A253" s="23" t="s">
        <v>942</v>
      </c>
      <c r="B253" s="24" t="s">
        <v>966</v>
      </c>
      <c r="C253" s="8" t="s">
        <v>711</v>
      </c>
      <c r="D253" s="3" t="str">
        <f t="shared" si="3"/>
        <v>ESSEXNEW HORIZONS COMM. CSO. CHARTER</v>
      </c>
      <c r="E253" s="25">
        <v>8542745</v>
      </c>
      <c r="F253" s="27">
        <v>474.2</v>
      </c>
      <c r="G253" s="25">
        <v>18015</v>
      </c>
      <c r="H253" s="25">
        <v>11961283</v>
      </c>
      <c r="I253" s="27">
        <v>431.8</v>
      </c>
      <c r="J253" s="25">
        <v>27701</v>
      </c>
    </row>
    <row r="254" spans="1:10" ht="64" x14ac:dyDescent="0.2">
      <c r="A254" s="19" t="s">
        <v>942</v>
      </c>
      <c r="B254" s="20" t="s">
        <v>967</v>
      </c>
      <c r="C254" s="3" t="s">
        <v>24</v>
      </c>
      <c r="D254" s="3" t="str">
        <f t="shared" si="3"/>
        <v>ESSEXNEWARK CITYN. K-12|K-12,3500+</v>
      </c>
      <c r="E254" s="21">
        <v>937848320</v>
      </c>
      <c r="F254" s="29">
        <v>42604.3</v>
      </c>
      <c r="G254" s="21">
        <v>22013</v>
      </c>
      <c r="H254" s="21">
        <v>956775489</v>
      </c>
      <c r="I254" s="29">
        <v>42083.3</v>
      </c>
      <c r="J254" s="21">
        <v>22735</v>
      </c>
    </row>
    <row r="255" spans="1:10" ht="112" x14ac:dyDescent="0.2">
      <c r="A255" s="23" t="s">
        <v>942</v>
      </c>
      <c r="B255" s="24" t="s">
        <v>968</v>
      </c>
      <c r="C255" s="8" t="s">
        <v>711</v>
      </c>
      <c r="D255" s="3" t="str">
        <f t="shared" si="3"/>
        <v>ESSEXNEWARK EDUCATORS COMMUNITY CHARTER SCHOOO. CHARTER</v>
      </c>
      <c r="E255" s="25">
        <v>5501937</v>
      </c>
      <c r="F255" s="27">
        <v>297.39999999999998</v>
      </c>
      <c r="G255" s="25">
        <v>18500</v>
      </c>
      <c r="H255" s="25">
        <v>5604733</v>
      </c>
      <c r="I255" s="27">
        <v>252.6</v>
      </c>
      <c r="J255" s="25">
        <v>22188</v>
      </c>
    </row>
    <row r="256" spans="1:10" ht="80" x14ac:dyDescent="0.2">
      <c r="A256" s="19" t="s">
        <v>942</v>
      </c>
      <c r="B256" s="20" t="s">
        <v>969</v>
      </c>
      <c r="C256" s="3" t="s">
        <v>711</v>
      </c>
      <c r="D256" s="3" t="str">
        <f t="shared" si="3"/>
        <v>ESSEXNEWARK PREP CHARTER SCHOOLO. CHARTER</v>
      </c>
      <c r="E256" s="21">
        <v>7428069</v>
      </c>
      <c r="F256" s="22">
        <v>415.7</v>
      </c>
      <c r="G256" s="21">
        <v>17869</v>
      </c>
      <c r="H256" s="21">
        <v>7798237</v>
      </c>
      <c r="I256" s="22">
        <v>449.6</v>
      </c>
      <c r="J256" s="21">
        <v>17345</v>
      </c>
    </row>
    <row r="257" spans="1:10" ht="64" x14ac:dyDescent="0.2">
      <c r="A257" s="23" t="s">
        <v>942</v>
      </c>
      <c r="B257" s="24" t="s">
        <v>970</v>
      </c>
      <c r="C257" s="8" t="s">
        <v>8</v>
      </c>
      <c r="D257" s="3" t="str">
        <f t="shared" si="3"/>
        <v>ESSEXNORTH CALDWELL BOROA. K-6|K-6</v>
      </c>
      <c r="E257" s="25">
        <v>13826864</v>
      </c>
      <c r="F257" s="27">
        <v>667.9</v>
      </c>
      <c r="G257" s="25">
        <v>20703</v>
      </c>
      <c r="H257" s="25">
        <v>14046354</v>
      </c>
      <c r="I257" s="27">
        <v>685.9</v>
      </c>
      <c r="J257" s="25">
        <v>20478</v>
      </c>
    </row>
    <row r="258" spans="1:10" ht="96" x14ac:dyDescent="0.2">
      <c r="A258" s="19" t="s">
        <v>942</v>
      </c>
      <c r="B258" s="20" t="s">
        <v>971</v>
      </c>
      <c r="C258" s="3" t="s">
        <v>711</v>
      </c>
      <c r="D258" s="3" t="str">
        <f t="shared" si="3"/>
        <v>ESSEXNORTH STAR ACADEMY CHARTER SCHOOLO. CHARTER</v>
      </c>
      <c r="E258" s="21">
        <v>63683636</v>
      </c>
      <c r="F258" s="29">
        <v>3434.7</v>
      </c>
      <c r="G258" s="21">
        <v>18541</v>
      </c>
      <c r="H258" s="21">
        <v>72868190</v>
      </c>
      <c r="I258" s="29">
        <v>3990.8</v>
      </c>
      <c r="J258" s="21">
        <v>18259</v>
      </c>
    </row>
    <row r="259" spans="1:10" ht="64" x14ac:dyDescent="0.2">
      <c r="A259" s="23" t="s">
        <v>942</v>
      </c>
      <c r="B259" s="24" t="s">
        <v>972</v>
      </c>
      <c r="C259" s="8" t="s">
        <v>24</v>
      </c>
      <c r="D259" s="3" t="str">
        <f t="shared" ref="D259:D322" si="4">A259&amp;B259&amp;C259</f>
        <v>ESSEXNUTLEY TOWNN. K-12|K-12,3500+</v>
      </c>
      <c r="E259" s="25">
        <v>71029750</v>
      </c>
      <c r="F259" s="26">
        <v>4056.3</v>
      </c>
      <c r="G259" s="25">
        <v>17511</v>
      </c>
      <c r="H259" s="25">
        <v>71912563</v>
      </c>
      <c r="I259" s="30">
        <v>4077</v>
      </c>
      <c r="J259" s="25">
        <v>17639</v>
      </c>
    </row>
    <row r="260" spans="1:10" ht="80" x14ac:dyDescent="0.2">
      <c r="A260" s="19" t="s">
        <v>942</v>
      </c>
      <c r="B260" s="20" t="s">
        <v>973</v>
      </c>
      <c r="C260" s="3" t="s">
        <v>711</v>
      </c>
      <c r="D260" s="3" t="str">
        <f t="shared" si="4"/>
        <v>ESSEXPAULO FREIRE CHARTER SCHOOLO. CHARTER</v>
      </c>
      <c r="E260" s="21">
        <v>3756925</v>
      </c>
      <c r="F260" s="22">
        <v>195</v>
      </c>
      <c r="G260" s="21">
        <v>19266</v>
      </c>
      <c r="H260" s="21">
        <v>4717529</v>
      </c>
      <c r="I260" s="22">
        <v>270.2</v>
      </c>
      <c r="J260" s="21">
        <v>17459</v>
      </c>
    </row>
    <row r="261" spans="1:10" ht="96" x14ac:dyDescent="0.2">
      <c r="A261" s="23" t="s">
        <v>942</v>
      </c>
      <c r="B261" s="24" t="s">
        <v>974</v>
      </c>
      <c r="C261" s="8" t="s">
        <v>711</v>
      </c>
      <c r="D261" s="3" t="str">
        <f t="shared" si="4"/>
        <v>ESSEXPEOPLES PREPARATORY CHARTER SCHOOLO. CHARTER</v>
      </c>
      <c r="E261" s="25">
        <v>7574032</v>
      </c>
      <c r="F261" s="27">
        <v>365.5</v>
      </c>
      <c r="G261" s="25">
        <v>20722</v>
      </c>
      <c r="H261" s="25">
        <v>7423271</v>
      </c>
      <c r="I261" s="27">
        <v>371.4</v>
      </c>
      <c r="J261" s="25">
        <v>19987</v>
      </c>
    </row>
    <row r="262" spans="1:10" ht="80" x14ac:dyDescent="0.2">
      <c r="A262" s="19" t="s">
        <v>942</v>
      </c>
      <c r="B262" s="20" t="s">
        <v>975</v>
      </c>
      <c r="C262" s="3" t="s">
        <v>711</v>
      </c>
      <c r="D262" s="3" t="str">
        <f t="shared" si="4"/>
        <v>ESSEXPHILLIP'S ACADEMY CSO. CHARTER</v>
      </c>
      <c r="E262" s="21">
        <v>4484447</v>
      </c>
      <c r="F262" s="22">
        <v>370.5</v>
      </c>
      <c r="G262" s="21">
        <v>12104</v>
      </c>
      <c r="H262" s="21">
        <v>5260364</v>
      </c>
      <c r="I262" s="22">
        <v>374.5</v>
      </c>
      <c r="J262" s="21">
        <v>14046</v>
      </c>
    </row>
    <row r="263" spans="1:10" ht="80" x14ac:dyDescent="0.2">
      <c r="A263" s="23" t="s">
        <v>942</v>
      </c>
      <c r="B263" s="24" t="s">
        <v>976</v>
      </c>
      <c r="C263" s="8" t="s">
        <v>711</v>
      </c>
      <c r="D263" s="3" t="str">
        <f t="shared" si="4"/>
        <v>ESSEXPRIDE ACADEMY CHARTER SCHOOLO. CHARTER</v>
      </c>
      <c r="E263" s="25">
        <v>5099687</v>
      </c>
      <c r="F263" s="27">
        <v>262.2</v>
      </c>
      <c r="G263" s="25">
        <v>19450</v>
      </c>
      <c r="H263" s="25">
        <v>5158264</v>
      </c>
      <c r="I263" s="27">
        <v>286.7</v>
      </c>
      <c r="J263" s="25">
        <v>17992</v>
      </c>
    </row>
    <row r="264" spans="1:10" ht="80" x14ac:dyDescent="0.2">
      <c r="A264" s="19" t="s">
        <v>942</v>
      </c>
      <c r="B264" s="20" t="s">
        <v>977</v>
      </c>
      <c r="C264" s="3" t="s">
        <v>711</v>
      </c>
      <c r="D264" s="3" t="str">
        <f t="shared" si="4"/>
        <v>ESSEXROBERT TREAT ACADEMY CSO. CHARTER</v>
      </c>
      <c r="E264" s="21">
        <v>10405879</v>
      </c>
      <c r="F264" s="22">
        <v>625.1</v>
      </c>
      <c r="G264" s="21">
        <v>16647</v>
      </c>
      <c r="H264" s="21">
        <v>11131057</v>
      </c>
      <c r="I264" s="22">
        <v>648.29999999999995</v>
      </c>
      <c r="J264" s="21">
        <v>17170</v>
      </c>
    </row>
    <row r="265" spans="1:10" ht="48" x14ac:dyDescent="0.2">
      <c r="A265" s="23" t="s">
        <v>942</v>
      </c>
      <c r="B265" s="24" t="s">
        <v>978</v>
      </c>
      <c r="C265" s="8" t="s">
        <v>8</v>
      </c>
      <c r="D265" s="3" t="str">
        <f t="shared" si="4"/>
        <v>ESSEXROSELAND BOROA. K-6|K-6</v>
      </c>
      <c r="E265" s="25">
        <v>9213679</v>
      </c>
      <c r="F265" s="27">
        <v>437.8</v>
      </c>
      <c r="G265" s="25">
        <v>21045</v>
      </c>
      <c r="H265" s="25">
        <v>10040577</v>
      </c>
      <c r="I265" s="27">
        <v>433.2</v>
      </c>
      <c r="J265" s="25">
        <v>23177</v>
      </c>
    </row>
    <row r="266" spans="1:10" ht="80" x14ac:dyDescent="0.2">
      <c r="A266" s="19" t="s">
        <v>942</v>
      </c>
      <c r="B266" s="20" t="s">
        <v>979</v>
      </c>
      <c r="C266" s="3" t="s">
        <v>711</v>
      </c>
      <c r="D266" s="3" t="str">
        <f t="shared" si="4"/>
        <v>ESSEXROSEVILLE COMMUNITY CSO. CHARTER</v>
      </c>
      <c r="E266" s="21">
        <v>4605090</v>
      </c>
      <c r="F266" s="22">
        <v>324.7</v>
      </c>
      <c r="G266" s="21">
        <v>14183</v>
      </c>
      <c r="H266" s="21">
        <v>5385917</v>
      </c>
      <c r="I266" s="22">
        <v>348.3</v>
      </c>
      <c r="J266" s="21">
        <v>15463</v>
      </c>
    </row>
    <row r="267" spans="1:10" ht="80" x14ac:dyDescent="0.2">
      <c r="A267" s="23" t="s">
        <v>942</v>
      </c>
      <c r="B267" s="24" t="s">
        <v>980</v>
      </c>
      <c r="C267" s="8" t="s">
        <v>24</v>
      </c>
      <c r="D267" s="3" t="str">
        <f t="shared" si="4"/>
        <v>ESSEXSOUTH ORANGE-MAPLEWOODN. K-12|K-12,3500+</v>
      </c>
      <c r="E267" s="25">
        <v>128743376</v>
      </c>
      <c r="F267" s="26">
        <v>7015.8</v>
      </c>
      <c r="G267" s="25">
        <v>18351</v>
      </c>
      <c r="H267" s="25">
        <v>136719767</v>
      </c>
      <c r="I267" s="26">
        <v>7045.2</v>
      </c>
      <c r="J267" s="25">
        <v>19406</v>
      </c>
    </row>
    <row r="268" spans="1:10" ht="80" x14ac:dyDescent="0.2">
      <c r="A268" s="19" t="s">
        <v>942</v>
      </c>
      <c r="B268" s="20" t="s">
        <v>981</v>
      </c>
      <c r="C268" s="3" t="s">
        <v>711</v>
      </c>
      <c r="D268" s="3" t="str">
        <f t="shared" si="4"/>
        <v>ESSEXTEAM ACADEMY CHARTER SCHOOLO. CHARTER</v>
      </c>
      <c r="E268" s="21">
        <v>57745932</v>
      </c>
      <c r="F268" s="29">
        <v>2718.8</v>
      </c>
      <c r="G268" s="21">
        <v>21239</v>
      </c>
      <c r="H268" s="21">
        <v>67946149</v>
      </c>
      <c r="I268" s="28">
        <v>3218</v>
      </c>
      <c r="J268" s="21">
        <v>21114</v>
      </c>
    </row>
    <row r="269" spans="1:10" ht="80" x14ac:dyDescent="0.2">
      <c r="A269" s="23" t="s">
        <v>942</v>
      </c>
      <c r="B269" s="24" t="s">
        <v>982</v>
      </c>
      <c r="C269" s="8" t="s">
        <v>711</v>
      </c>
      <c r="D269" s="3" t="str">
        <f t="shared" si="4"/>
        <v>ESSEXUNIVERSITY HEIGHTS CSO. CHARTER</v>
      </c>
      <c r="E269" s="25">
        <v>10958755</v>
      </c>
      <c r="F269" s="27">
        <v>543</v>
      </c>
      <c r="G269" s="25">
        <v>20182</v>
      </c>
      <c r="H269" s="25">
        <v>11002155</v>
      </c>
      <c r="I269" s="27">
        <v>573.70000000000005</v>
      </c>
      <c r="J269" s="25">
        <v>19178</v>
      </c>
    </row>
    <row r="270" spans="1:10" ht="80" x14ac:dyDescent="0.2">
      <c r="A270" s="19" t="s">
        <v>942</v>
      </c>
      <c r="B270" s="20" t="s">
        <v>983</v>
      </c>
      <c r="C270" s="3" t="s">
        <v>14</v>
      </c>
      <c r="D270" s="3" t="str">
        <f t="shared" si="4"/>
        <v>ESSEXVERONA BOROM. K-12|K-12,1800-3500</v>
      </c>
      <c r="E270" s="21">
        <v>38228795</v>
      </c>
      <c r="F270" s="28">
        <v>2203</v>
      </c>
      <c r="G270" s="21">
        <v>17353</v>
      </c>
      <c r="H270" s="21">
        <v>40028968</v>
      </c>
      <c r="I270" s="29">
        <v>2178.1999999999998</v>
      </c>
      <c r="J270" s="21">
        <v>18377</v>
      </c>
    </row>
    <row r="271" spans="1:10" ht="80" x14ac:dyDescent="0.2">
      <c r="A271" s="23" t="s">
        <v>942</v>
      </c>
      <c r="B271" s="24" t="s">
        <v>984</v>
      </c>
      <c r="C271" s="8" t="s">
        <v>21</v>
      </c>
      <c r="D271" s="3" t="str">
        <f t="shared" si="4"/>
        <v>ESSEXWEST ESSEX REGIONALF. G7-12|7-12,9-12</v>
      </c>
      <c r="E271" s="25">
        <v>42397965</v>
      </c>
      <c r="F271" s="30">
        <v>1695</v>
      </c>
      <c r="G271" s="25">
        <v>25013</v>
      </c>
      <c r="H271" s="25">
        <v>42119808</v>
      </c>
      <c r="I271" s="26">
        <v>1746.7</v>
      </c>
      <c r="J271" s="25">
        <v>24114</v>
      </c>
    </row>
    <row r="272" spans="1:10" ht="80" x14ac:dyDescent="0.2">
      <c r="A272" s="19" t="s">
        <v>942</v>
      </c>
      <c r="B272" s="20" t="s">
        <v>985</v>
      </c>
      <c r="C272" s="3" t="s">
        <v>24</v>
      </c>
      <c r="D272" s="3" t="str">
        <f t="shared" si="4"/>
        <v>ESSEXWEST ORANGE TOWNN. K-12|K-12,3500+</v>
      </c>
      <c r="E272" s="21">
        <v>161320073</v>
      </c>
      <c r="F272" s="29">
        <v>6833.2</v>
      </c>
      <c r="G272" s="21">
        <v>23608</v>
      </c>
      <c r="H272" s="21">
        <v>164040606</v>
      </c>
      <c r="I272" s="29">
        <v>6792.6</v>
      </c>
      <c r="J272" s="21">
        <v>24150</v>
      </c>
    </row>
    <row r="273" spans="1:10" ht="80" x14ac:dyDescent="0.2">
      <c r="A273" s="23" t="s">
        <v>986</v>
      </c>
      <c r="B273" s="24" t="s">
        <v>987</v>
      </c>
      <c r="C273" s="8" t="s">
        <v>6</v>
      </c>
      <c r="D273" s="3" t="str">
        <f t="shared" si="4"/>
        <v>GLOUCESTERCLAYTON BOROL. K-12|K-12,0-1800</v>
      </c>
      <c r="E273" s="25">
        <v>24974460</v>
      </c>
      <c r="F273" s="30">
        <v>1459</v>
      </c>
      <c r="G273" s="25">
        <v>17118</v>
      </c>
      <c r="H273" s="25">
        <v>26080569</v>
      </c>
      <c r="I273" s="30">
        <v>1478</v>
      </c>
      <c r="J273" s="25">
        <v>17646</v>
      </c>
    </row>
    <row r="274" spans="1:10" ht="80" x14ac:dyDescent="0.2">
      <c r="A274" s="19" t="s">
        <v>986</v>
      </c>
      <c r="B274" s="20" t="s">
        <v>988</v>
      </c>
      <c r="C274" s="3" t="s">
        <v>21</v>
      </c>
      <c r="D274" s="3" t="str">
        <f t="shared" si="4"/>
        <v>GLOUCESTERCLEARVIEW REGIONALF. G7-12|7-12,9-12</v>
      </c>
      <c r="E274" s="21">
        <v>40517846</v>
      </c>
      <c r="F274" s="29">
        <v>2470.8000000000002</v>
      </c>
      <c r="G274" s="21">
        <v>16399</v>
      </c>
      <c r="H274" s="21">
        <v>42233886</v>
      </c>
      <c r="I274" s="29">
        <v>2444.1999999999998</v>
      </c>
      <c r="J274" s="21">
        <v>17279</v>
      </c>
    </row>
    <row r="275" spans="1:10" ht="96" x14ac:dyDescent="0.2">
      <c r="A275" s="23" t="s">
        <v>986</v>
      </c>
      <c r="B275" s="24" t="s">
        <v>989</v>
      </c>
      <c r="C275" s="8" t="s">
        <v>21</v>
      </c>
      <c r="D275" s="3" t="str">
        <f t="shared" si="4"/>
        <v>GLOUCESTERDELSEA REGIONAL H.S DIST.F. G7-12|7-12,9-12</v>
      </c>
      <c r="E275" s="25">
        <v>34523973</v>
      </c>
      <c r="F275" s="26">
        <v>1730.5</v>
      </c>
      <c r="G275" s="25">
        <v>19950</v>
      </c>
      <c r="H275" s="25">
        <v>36720457</v>
      </c>
      <c r="I275" s="30">
        <v>1654</v>
      </c>
      <c r="J275" s="25">
        <v>22201</v>
      </c>
    </row>
    <row r="276" spans="1:10" ht="80" x14ac:dyDescent="0.2">
      <c r="A276" s="19" t="s">
        <v>986</v>
      </c>
      <c r="B276" s="20" t="s">
        <v>990</v>
      </c>
      <c r="C276" s="3" t="s">
        <v>24</v>
      </c>
      <c r="D276" s="3" t="str">
        <f t="shared" si="4"/>
        <v>GLOUCESTERDEPTFORD TWPN. K-12|K-12,3500+</v>
      </c>
      <c r="E276" s="21">
        <v>74829582</v>
      </c>
      <c r="F276" s="29">
        <v>4398.3999999999996</v>
      </c>
      <c r="G276" s="21">
        <v>17013</v>
      </c>
      <c r="H276" s="21">
        <v>78744520</v>
      </c>
      <c r="I276" s="29">
        <v>4402.3</v>
      </c>
      <c r="J276" s="21">
        <v>17887</v>
      </c>
    </row>
    <row r="277" spans="1:10" ht="80" x14ac:dyDescent="0.2">
      <c r="A277" s="23" t="s">
        <v>986</v>
      </c>
      <c r="B277" s="24" t="s">
        <v>991</v>
      </c>
      <c r="C277" s="8" t="s">
        <v>8</v>
      </c>
      <c r="D277" s="3" t="str">
        <f t="shared" si="4"/>
        <v>GLOUCESTEREAST GREENWICH TWPA. K-6|K-6</v>
      </c>
      <c r="E277" s="25">
        <v>18447573</v>
      </c>
      <c r="F277" s="26">
        <v>1256.2</v>
      </c>
      <c r="G277" s="25">
        <v>14685</v>
      </c>
      <c r="H277" s="25">
        <v>20075173</v>
      </c>
      <c r="I277" s="26">
        <v>1276.7</v>
      </c>
      <c r="J277" s="25">
        <v>15725</v>
      </c>
    </row>
    <row r="278" spans="1:10" ht="48" x14ac:dyDescent="0.2">
      <c r="A278" s="19" t="s">
        <v>986</v>
      </c>
      <c r="B278" s="20" t="s">
        <v>992</v>
      </c>
      <c r="C278" s="3" t="s">
        <v>8</v>
      </c>
      <c r="D278" s="3" t="str">
        <f t="shared" si="4"/>
        <v>GLOUCESTERELK TWPA. K-6|K-6</v>
      </c>
      <c r="E278" s="21">
        <v>6494373</v>
      </c>
      <c r="F278" s="22">
        <v>355.7</v>
      </c>
      <c r="G278" s="21">
        <v>18258</v>
      </c>
      <c r="H278" s="21">
        <v>6028453</v>
      </c>
      <c r="I278" s="22">
        <v>345.8</v>
      </c>
      <c r="J278" s="21">
        <v>17435</v>
      </c>
    </row>
    <row r="279" spans="1:10" ht="64" x14ac:dyDescent="0.2">
      <c r="A279" s="23" t="s">
        <v>986</v>
      </c>
      <c r="B279" s="24" t="s">
        <v>993</v>
      </c>
      <c r="C279" s="8" t="s">
        <v>8</v>
      </c>
      <c r="D279" s="3" t="str">
        <f t="shared" si="4"/>
        <v>GLOUCESTERFRANKLIN TWPA. K-6|K-6</v>
      </c>
      <c r="E279" s="25">
        <v>24057603</v>
      </c>
      <c r="F279" s="26">
        <v>1427.2</v>
      </c>
      <c r="G279" s="25">
        <v>16856</v>
      </c>
      <c r="H279" s="25">
        <v>22995805</v>
      </c>
      <c r="I279" s="26">
        <v>1437.3</v>
      </c>
      <c r="J279" s="25">
        <v>15999</v>
      </c>
    </row>
    <row r="280" spans="1:10" ht="80" x14ac:dyDescent="0.2">
      <c r="A280" s="19" t="s">
        <v>986</v>
      </c>
      <c r="B280" s="20" t="s">
        <v>994</v>
      </c>
      <c r="C280" s="3" t="s">
        <v>21</v>
      </c>
      <c r="D280" s="3" t="str">
        <f t="shared" si="4"/>
        <v>GLOUCESTERGATEWAY REGIONALF. G7-12|7-12,9-12</v>
      </c>
      <c r="E280" s="21">
        <v>22020736</v>
      </c>
      <c r="F280" s="22">
        <v>965.7</v>
      </c>
      <c r="G280" s="21">
        <v>22803</v>
      </c>
      <c r="H280" s="21">
        <v>22842710</v>
      </c>
      <c r="I280" s="22">
        <v>945.4</v>
      </c>
      <c r="J280" s="21">
        <v>24161</v>
      </c>
    </row>
    <row r="281" spans="1:10" ht="80" x14ac:dyDescent="0.2">
      <c r="A281" s="23" t="s">
        <v>986</v>
      </c>
      <c r="B281" s="24" t="s">
        <v>995</v>
      </c>
      <c r="C281" s="8" t="s">
        <v>14</v>
      </c>
      <c r="D281" s="3" t="str">
        <f t="shared" si="4"/>
        <v>GLOUCESTERGLASSBOROM. K-12|K-12,1800-3500</v>
      </c>
      <c r="E281" s="25">
        <v>43341837</v>
      </c>
      <c r="F281" s="26">
        <v>2223.1</v>
      </c>
      <c r="G281" s="25">
        <v>19496</v>
      </c>
      <c r="H281" s="25">
        <v>44874820</v>
      </c>
      <c r="I281" s="26">
        <v>2153.6</v>
      </c>
      <c r="J281" s="25">
        <v>20837</v>
      </c>
    </row>
    <row r="282" spans="1:10" ht="64" x14ac:dyDescent="0.2">
      <c r="A282" s="19" t="s">
        <v>986</v>
      </c>
      <c r="B282" s="20" t="s">
        <v>996</v>
      </c>
      <c r="C282" s="3" t="s">
        <v>29</v>
      </c>
      <c r="D282" s="3" t="str">
        <f t="shared" si="4"/>
        <v>GLOUCESTERGLOUCESTER CO SPEC SERVP. CSSD</v>
      </c>
      <c r="E282" s="21">
        <v>36157367</v>
      </c>
      <c r="F282" s="22">
        <v>727.4</v>
      </c>
      <c r="G282" s="21">
        <v>49711</v>
      </c>
      <c r="H282" s="21">
        <v>37253965</v>
      </c>
      <c r="I282" s="22">
        <v>704.7</v>
      </c>
      <c r="J282" s="21">
        <v>52862</v>
      </c>
    </row>
    <row r="283" spans="1:10" ht="96" x14ac:dyDescent="0.2">
      <c r="A283" s="23" t="s">
        <v>986</v>
      </c>
      <c r="B283" s="24" t="s">
        <v>997</v>
      </c>
      <c r="C283" s="8" t="s">
        <v>714</v>
      </c>
      <c r="D283" s="3" t="str">
        <f t="shared" si="4"/>
        <v>GLOUCESTERGLOUCESTER CO VOCATIONALQ. COUNTY VOC</v>
      </c>
      <c r="E283" s="25">
        <v>25480977</v>
      </c>
      <c r="F283" s="26">
        <v>1369.3</v>
      </c>
      <c r="G283" s="25">
        <v>18609</v>
      </c>
      <c r="H283" s="25">
        <v>25766090</v>
      </c>
      <c r="I283" s="26">
        <v>1375.8</v>
      </c>
      <c r="J283" s="25">
        <v>18728</v>
      </c>
    </row>
    <row r="284" spans="1:10" ht="80" x14ac:dyDescent="0.2">
      <c r="A284" s="19" t="s">
        <v>986</v>
      </c>
      <c r="B284" s="20" t="s">
        <v>932</v>
      </c>
      <c r="C284" s="3" t="s">
        <v>2</v>
      </c>
      <c r="D284" s="3" t="str">
        <f t="shared" si="4"/>
        <v>GLOUCESTERGREENWICH TWPJ. K-12|K-8,401-750</v>
      </c>
      <c r="E284" s="21">
        <v>12671414</v>
      </c>
      <c r="F284" s="22">
        <v>575.79999999999995</v>
      </c>
      <c r="G284" s="21">
        <v>22006</v>
      </c>
      <c r="H284" s="21">
        <v>13206531</v>
      </c>
      <c r="I284" s="22">
        <v>561.79999999999995</v>
      </c>
      <c r="J284" s="21">
        <v>23508</v>
      </c>
    </row>
    <row r="285" spans="1:10" ht="64" x14ac:dyDescent="0.2">
      <c r="A285" s="23" t="s">
        <v>986</v>
      </c>
      <c r="B285" s="24" t="s">
        <v>998</v>
      </c>
      <c r="C285" s="8" t="s">
        <v>8</v>
      </c>
      <c r="D285" s="3" t="str">
        <f t="shared" si="4"/>
        <v>GLOUCESTERHARRISON TWPA. K-6|K-6</v>
      </c>
      <c r="E285" s="25">
        <v>21831171</v>
      </c>
      <c r="F285" s="26">
        <v>1502.6</v>
      </c>
      <c r="G285" s="25">
        <v>14529</v>
      </c>
      <c r="H285" s="25">
        <v>21967667</v>
      </c>
      <c r="I285" s="26">
        <v>1469.2</v>
      </c>
      <c r="J285" s="25">
        <v>14952</v>
      </c>
    </row>
    <row r="286" spans="1:10" ht="80" x14ac:dyDescent="0.2">
      <c r="A286" s="19" t="s">
        <v>986</v>
      </c>
      <c r="B286" s="20" t="s">
        <v>999</v>
      </c>
      <c r="C286" s="3" t="s">
        <v>21</v>
      </c>
      <c r="D286" s="3" t="str">
        <f t="shared" si="4"/>
        <v>GLOUCESTERKINGSWAY REGIONALF. G7-12|7-12,9-12</v>
      </c>
      <c r="E286" s="21">
        <v>40188831</v>
      </c>
      <c r="F286" s="28">
        <v>2573</v>
      </c>
      <c r="G286" s="21">
        <v>15620</v>
      </c>
      <c r="H286" s="21">
        <v>42784765</v>
      </c>
      <c r="I286" s="28">
        <v>2607</v>
      </c>
      <c r="J286" s="21">
        <v>16412</v>
      </c>
    </row>
    <row r="287" spans="1:10" ht="64" x14ac:dyDescent="0.2">
      <c r="A287" s="23" t="s">
        <v>986</v>
      </c>
      <c r="B287" s="24" t="s">
        <v>1000</v>
      </c>
      <c r="C287" s="8" t="s">
        <v>99</v>
      </c>
      <c r="D287" s="3" t="str">
        <f t="shared" si="4"/>
        <v>GLOUCESTERLOGAN TWPK. K-12|K-8,751+</v>
      </c>
      <c r="E287" s="25">
        <v>20105507</v>
      </c>
      <c r="F287" s="26">
        <v>1129.5</v>
      </c>
      <c r="G287" s="25">
        <v>17801</v>
      </c>
      <c r="H287" s="25">
        <v>20131504</v>
      </c>
      <c r="I287" s="26">
        <v>1129.4000000000001</v>
      </c>
      <c r="J287" s="25">
        <v>17825</v>
      </c>
    </row>
    <row r="288" spans="1:10" ht="64" x14ac:dyDescent="0.2">
      <c r="A288" s="19" t="s">
        <v>986</v>
      </c>
      <c r="B288" s="20" t="s">
        <v>1001</v>
      </c>
      <c r="C288" s="3" t="s">
        <v>8</v>
      </c>
      <c r="D288" s="3" t="str">
        <f t="shared" si="4"/>
        <v>GLOUCESTERMANTUA TWPA. K-6|K-6</v>
      </c>
      <c r="E288" s="21">
        <v>23079001</v>
      </c>
      <c r="F288" s="29">
        <v>1271.5999999999999</v>
      </c>
      <c r="G288" s="21">
        <v>18150</v>
      </c>
      <c r="H288" s="21">
        <v>22966645</v>
      </c>
      <c r="I288" s="29">
        <v>1242.7</v>
      </c>
      <c r="J288" s="21">
        <v>18481</v>
      </c>
    </row>
    <row r="289" spans="1:10" ht="80" x14ac:dyDescent="0.2">
      <c r="A289" s="23" t="s">
        <v>986</v>
      </c>
      <c r="B289" s="24" t="s">
        <v>1002</v>
      </c>
      <c r="C289" s="8" t="s">
        <v>24</v>
      </c>
      <c r="D289" s="3" t="str">
        <f t="shared" si="4"/>
        <v>GLOUCESTERMONROE TWPN. K-12|K-12,3500+</v>
      </c>
      <c r="E289" s="25">
        <v>97890985</v>
      </c>
      <c r="F289" s="26">
        <v>6121.1</v>
      </c>
      <c r="G289" s="25">
        <v>15993</v>
      </c>
      <c r="H289" s="25">
        <v>101086121</v>
      </c>
      <c r="I289" s="26">
        <v>6157.1</v>
      </c>
      <c r="J289" s="25">
        <v>16418</v>
      </c>
    </row>
    <row r="290" spans="1:10" ht="80" x14ac:dyDescent="0.2">
      <c r="A290" s="19" t="s">
        <v>986</v>
      </c>
      <c r="B290" s="20" t="s">
        <v>1003</v>
      </c>
      <c r="C290" s="3" t="s">
        <v>8</v>
      </c>
      <c r="D290" s="3" t="str">
        <f t="shared" si="4"/>
        <v>GLOUCESTERNATIONAL PARK BOROA. K-6|K-6</v>
      </c>
      <c r="E290" s="21">
        <v>5024922</v>
      </c>
      <c r="F290" s="22">
        <v>278.8</v>
      </c>
      <c r="G290" s="21">
        <v>18025</v>
      </c>
      <c r="H290" s="21">
        <v>4904009</v>
      </c>
      <c r="I290" s="22">
        <v>281.89999999999998</v>
      </c>
      <c r="J290" s="21">
        <v>17397</v>
      </c>
    </row>
    <row r="291" spans="1:10" ht="80" x14ac:dyDescent="0.2">
      <c r="A291" s="23" t="s">
        <v>986</v>
      </c>
      <c r="B291" s="24" t="s">
        <v>1004</v>
      </c>
      <c r="C291" s="8" t="s">
        <v>6</v>
      </c>
      <c r="D291" s="3" t="str">
        <f t="shared" si="4"/>
        <v>GLOUCESTERPAULSBORO BOROL. K-12|K-12,0-1800</v>
      </c>
      <c r="E291" s="25">
        <v>23561206</v>
      </c>
      <c r="F291" s="26">
        <v>1210.0999999999999</v>
      </c>
      <c r="G291" s="25">
        <v>19471</v>
      </c>
      <c r="H291" s="25">
        <v>24655661</v>
      </c>
      <c r="I291" s="30">
        <v>1194</v>
      </c>
      <c r="J291" s="25">
        <v>20650</v>
      </c>
    </row>
    <row r="292" spans="1:10" ht="80" x14ac:dyDescent="0.2">
      <c r="A292" s="19" t="s">
        <v>986</v>
      </c>
      <c r="B292" s="20" t="s">
        <v>1005</v>
      </c>
      <c r="C292" s="3" t="s">
        <v>6</v>
      </c>
      <c r="D292" s="3" t="str">
        <f t="shared" si="4"/>
        <v>GLOUCESTERPITMAN BOROL. K-12|K-12,0-1800</v>
      </c>
      <c r="E292" s="21">
        <v>27004064</v>
      </c>
      <c r="F292" s="29">
        <v>1429.8</v>
      </c>
      <c r="G292" s="21">
        <v>18887</v>
      </c>
      <c r="H292" s="21">
        <v>28600225</v>
      </c>
      <c r="I292" s="29">
        <v>1382.5</v>
      </c>
      <c r="J292" s="21">
        <v>20688</v>
      </c>
    </row>
    <row r="293" spans="1:10" ht="80" x14ac:dyDescent="0.2">
      <c r="A293" s="23" t="s">
        <v>986</v>
      </c>
      <c r="B293" s="24" t="s">
        <v>1006</v>
      </c>
      <c r="C293" s="8" t="s">
        <v>8</v>
      </c>
      <c r="D293" s="3" t="str">
        <f t="shared" si="4"/>
        <v>GLOUCESTERSOUTH HARRISON TWPA. K-6|K-6</v>
      </c>
      <c r="E293" s="25">
        <v>6188045</v>
      </c>
      <c r="F293" s="27">
        <v>391.6</v>
      </c>
      <c r="G293" s="25">
        <v>15802</v>
      </c>
      <c r="H293" s="25">
        <v>6446110</v>
      </c>
      <c r="I293" s="27">
        <v>395.8</v>
      </c>
      <c r="J293" s="25">
        <v>16284</v>
      </c>
    </row>
    <row r="294" spans="1:10" ht="80" x14ac:dyDescent="0.2">
      <c r="A294" s="19" t="s">
        <v>986</v>
      </c>
      <c r="B294" s="20" t="s">
        <v>1007</v>
      </c>
      <c r="C294" s="3" t="s">
        <v>8</v>
      </c>
      <c r="D294" s="3" t="str">
        <f t="shared" si="4"/>
        <v>GLOUCESTERSWEDESBORO-WOOLWICHA. K-6|K-6</v>
      </c>
      <c r="E294" s="21">
        <v>29296828</v>
      </c>
      <c r="F294" s="29">
        <v>1762.3</v>
      </c>
      <c r="G294" s="21">
        <v>16625</v>
      </c>
      <c r="H294" s="21">
        <v>29804403</v>
      </c>
      <c r="I294" s="29">
        <v>1724.3</v>
      </c>
      <c r="J294" s="21">
        <v>17285</v>
      </c>
    </row>
    <row r="295" spans="1:10" ht="80" x14ac:dyDescent="0.2">
      <c r="A295" s="23" t="s">
        <v>986</v>
      </c>
      <c r="B295" s="24" t="s">
        <v>1008</v>
      </c>
      <c r="C295" s="8" t="s">
        <v>24</v>
      </c>
      <c r="D295" s="3" t="str">
        <f t="shared" si="4"/>
        <v>GLOUCESTERWASHINGTON TWPN. K-12|K-12,3500+</v>
      </c>
      <c r="E295" s="25">
        <v>154308575</v>
      </c>
      <c r="F295" s="26">
        <v>7493.1</v>
      </c>
      <c r="G295" s="25">
        <v>20593</v>
      </c>
      <c r="H295" s="25">
        <v>157863392</v>
      </c>
      <c r="I295" s="26">
        <v>7375.1</v>
      </c>
      <c r="J295" s="25">
        <v>21405</v>
      </c>
    </row>
    <row r="296" spans="1:10" ht="64" x14ac:dyDescent="0.2">
      <c r="A296" s="19" t="s">
        <v>986</v>
      </c>
      <c r="B296" s="20" t="s">
        <v>1009</v>
      </c>
      <c r="C296" s="3" t="s">
        <v>8</v>
      </c>
      <c r="D296" s="3" t="str">
        <f t="shared" si="4"/>
        <v>GLOUCESTERWENONAH BOROA. K-6|K-6</v>
      </c>
      <c r="E296" s="21">
        <v>3693574</v>
      </c>
      <c r="F296" s="22">
        <v>208.9</v>
      </c>
      <c r="G296" s="21">
        <v>17684</v>
      </c>
      <c r="H296" s="21">
        <v>3681048</v>
      </c>
      <c r="I296" s="22">
        <v>196.6</v>
      </c>
      <c r="J296" s="21">
        <v>18721</v>
      </c>
    </row>
    <row r="297" spans="1:10" ht="112" x14ac:dyDescent="0.2">
      <c r="A297" s="23" t="s">
        <v>986</v>
      </c>
      <c r="B297" s="24" t="s">
        <v>1010</v>
      </c>
      <c r="C297" s="8" t="s">
        <v>14</v>
      </c>
      <c r="D297" s="3" t="str">
        <f t="shared" si="4"/>
        <v>GLOUCESTERWEST DEPTFORD TWPM. K-12|K-12,1800-3500</v>
      </c>
      <c r="E297" s="25">
        <v>48739118</v>
      </c>
      <c r="F297" s="26">
        <v>3075.7</v>
      </c>
      <c r="G297" s="25">
        <v>15846</v>
      </c>
      <c r="H297" s="25">
        <v>51740906</v>
      </c>
      <c r="I297" s="26">
        <v>3007.3</v>
      </c>
      <c r="J297" s="25">
        <v>17205</v>
      </c>
    </row>
    <row r="298" spans="1:10" ht="64" x14ac:dyDescent="0.2">
      <c r="A298" s="19" t="s">
        <v>986</v>
      </c>
      <c r="B298" s="20" t="s">
        <v>1011</v>
      </c>
      <c r="C298" s="3" t="s">
        <v>8</v>
      </c>
      <c r="D298" s="3" t="str">
        <f t="shared" si="4"/>
        <v>GLOUCESTERWESTVILLE BOROA. K-6|K-6</v>
      </c>
      <c r="E298" s="21">
        <v>6341972</v>
      </c>
      <c r="F298" s="22">
        <v>367.1</v>
      </c>
      <c r="G298" s="21">
        <v>17276</v>
      </c>
      <c r="H298" s="21">
        <v>6767483</v>
      </c>
      <c r="I298" s="22">
        <v>369</v>
      </c>
      <c r="J298" s="21">
        <v>18338</v>
      </c>
    </row>
    <row r="299" spans="1:10" ht="80" x14ac:dyDescent="0.2">
      <c r="A299" s="23" t="s">
        <v>986</v>
      </c>
      <c r="B299" s="24" t="s">
        <v>1012</v>
      </c>
      <c r="C299" s="8" t="s">
        <v>6</v>
      </c>
      <c r="D299" s="3" t="str">
        <f t="shared" si="4"/>
        <v>GLOUCESTERWOODBURY CITYL. K-12|K-12,0-1800</v>
      </c>
      <c r="E299" s="25">
        <v>31508526</v>
      </c>
      <c r="F299" s="30">
        <v>1564</v>
      </c>
      <c r="G299" s="25">
        <v>20146</v>
      </c>
      <c r="H299" s="25">
        <v>32952689</v>
      </c>
      <c r="I299" s="26">
        <v>1536.2</v>
      </c>
      <c r="J299" s="25">
        <v>21451</v>
      </c>
    </row>
    <row r="300" spans="1:10" ht="80" x14ac:dyDescent="0.2">
      <c r="A300" s="19" t="s">
        <v>986</v>
      </c>
      <c r="B300" s="20" t="s">
        <v>1013</v>
      </c>
      <c r="C300" s="3" t="s">
        <v>8</v>
      </c>
      <c r="D300" s="3" t="str">
        <f t="shared" si="4"/>
        <v>GLOUCESTERWOODBURY HEIGHTS BOROA. K-6|K-6</v>
      </c>
      <c r="E300" s="21">
        <v>3910381</v>
      </c>
      <c r="F300" s="22">
        <v>226.3</v>
      </c>
      <c r="G300" s="21">
        <v>17283</v>
      </c>
      <c r="H300" s="21">
        <v>4146134</v>
      </c>
      <c r="I300" s="22">
        <v>227.2</v>
      </c>
      <c r="J300" s="21">
        <v>18247</v>
      </c>
    </row>
    <row r="301" spans="1:10" ht="64" x14ac:dyDescent="0.2">
      <c r="A301" s="23" t="s">
        <v>1014</v>
      </c>
      <c r="B301" s="24" t="s">
        <v>1015</v>
      </c>
      <c r="C301" s="8" t="s">
        <v>24</v>
      </c>
      <c r="D301" s="3" t="str">
        <f t="shared" si="4"/>
        <v>HUDSONBAYONNE CITYN. K-12|K-12,3500+</v>
      </c>
      <c r="E301" s="25">
        <v>162323542</v>
      </c>
      <c r="F301" s="26">
        <v>9460.1</v>
      </c>
      <c r="G301" s="25">
        <v>17159</v>
      </c>
      <c r="H301" s="25">
        <v>162204753</v>
      </c>
      <c r="I301" s="30">
        <v>9514</v>
      </c>
      <c r="J301" s="25">
        <v>17049</v>
      </c>
    </row>
    <row r="302" spans="1:10" ht="96" x14ac:dyDescent="0.2">
      <c r="A302" s="19" t="s">
        <v>1014</v>
      </c>
      <c r="B302" s="20" t="s">
        <v>1016</v>
      </c>
      <c r="C302" s="3" t="s">
        <v>711</v>
      </c>
      <c r="D302" s="3" t="str">
        <f t="shared" si="4"/>
        <v>HUDSONBELOVED COMMUNITY CHARTER SCHOOLO. CHARTER</v>
      </c>
      <c r="E302" s="21">
        <v>8011968</v>
      </c>
      <c r="F302" s="22">
        <v>596.1</v>
      </c>
      <c r="G302" s="21">
        <v>13441</v>
      </c>
      <c r="H302" s="21">
        <v>9162881</v>
      </c>
      <c r="I302" s="22">
        <v>711.7</v>
      </c>
      <c r="J302" s="21">
        <v>12875</v>
      </c>
    </row>
    <row r="303" spans="1:10" ht="112" x14ac:dyDescent="0.2">
      <c r="A303" s="23" t="s">
        <v>1014</v>
      </c>
      <c r="B303" s="24" t="s">
        <v>1017</v>
      </c>
      <c r="C303" s="8" t="s">
        <v>711</v>
      </c>
      <c r="D303" s="3" t="str">
        <f t="shared" si="4"/>
        <v>HUDSONDR LENA EDWARDS ACADEMIC CHARTER SCHOOLO. CHARTER</v>
      </c>
      <c r="E303" s="25">
        <v>5822962</v>
      </c>
      <c r="F303" s="27">
        <v>375.4</v>
      </c>
      <c r="G303" s="25">
        <v>15511</v>
      </c>
      <c r="H303" s="25">
        <v>5779558</v>
      </c>
      <c r="I303" s="27">
        <v>383</v>
      </c>
      <c r="J303" s="25">
        <v>15090</v>
      </c>
    </row>
    <row r="304" spans="1:10" ht="80" x14ac:dyDescent="0.2">
      <c r="A304" s="19" t="s">
        <v>1014</v>
      </c>
      <c r="B304" s="20" t="s">
        <v>1018</v>
      </c>
      <c r="C304" s="3" t="s">
        <v>4</v>
      </c>
      <c r="D304" s="3" t="str">
        <f t="shared" si="4"/>
        <v>HUDSONEAST NEWARK BOROI. K-12|K-8,0-400</v>
      </c>
      <c r="E304" s="21">
        <v>5759124</v>
      </c>
      <c r="F304" s="22">
        <v>411.3</v>
      </c>
      <c r="G304" s="21">
        <v>14001</v>
      </c>
      <c r="H304" s="21">
        <v>6059788</v>
      </c>
      <c r="I304" s="22">
        <v>410.3</v>
      </c>
      <c r="J304" s="21">
        <v>14769</v>
      </c>
    </row>
    <row r="305" spans="1:10" ht="64" x14ac:dyDescent="0.2">
      <c r="A305" s="23" t="s">
        <v>1014</v>
      </c>
      <c r="B305" s="24" t="s">
        <v>1019</v>
      </c>
      <c r="C305" s="8" t="s">
        <v>711</v>
      </c>
      <c r="D305" s="3" t="str">
        <f t="shared" si="4"/>
        <v>HUDSONELYSIAN CS OF HOBOKENO. CHARTER</v>
      </c>
      <c r="E305" s="25">
        <v>4685278</v>
      </c>
      <c r="F305" s="27">
        <v>287.8</v>
      </c>
      <c r="G305" s="25">
        <v>16280</v>
      </c>
      <c r="H305" s="25">
        <v>4614084</v>
      </c>
      <c r="I305" s="27">
        <v>287.89999999999998</v>
      </c>
      <c r="J305" s="25">
        <v>16027</v>
      </c>
    </row>
    <row r="306" spans="1:10" ht="80" x14ac:dyDescent="0.2">
      <c r="A306" s="19" t="s">
        <v>1014</v>
      </c>
      <c r="B306" s="20" t="s">
        <v>1020</v>
      </c>
      <c r="C306" s="3" t="s">
        <v>711</v>
      </c>
      <c r="D306" s="3" t="str">
        <f t="shared" si="4"/>
        <v>HUDSONEMPOWERMENT ACADEMYO. CHARTER</v>
      </c>
      <c r="E306" s="22"/>
      <c r="F306" s="22"/>
      <c r="G306" s="22"/>
      <c r="H306" s="21">
        <v>2264419</v>
      </c>
      <c r="I306" s="22">
        <v>186.9</v>
      </c>
      <c r="J306" s="21">
        <v>12116</v>
      </c>
    </row>
    <row r="307" spans="1:10" ht="80" x14ac:dyDescent="0.2">
      <c r="A307" s="23" t="s">
        <v>1014</v>
      </c>
      <c r="B307" s="24" t="s">
        <v>1021</v>
      </c>
      <c r="C307" s="8" t="s">
        <v>711</v>
      </c>
      <c r="D307" s="3" t="str">
        <f t="shared" si="4"/>
        <v>HUDSONGREAT FUTURES CHARTER SCHOOLO. CHARTER</v>
      </c>
      <c r="E307" s="25">
        <v>1693154</v>
      </c>
      <c r="F307" s="27">
        <v>123.4</v>
      </c>
      <c r="G307" s="25">
        <v>13721</v>
      </c>
      <c r="H307" s="25">
        <v>3213299</v>
      </c>
      <c r="I307" s="27">
        <v>236.6</v>
      </c>
      <c r="J307" s="25">
        <v>13581</v>
      </c>
    </row>
    <row r="308" spans="1:10" ht="64" x14ac:dyDescent="0.2">
      <c r="A308" s="19" t="s">
        <v>1014</v>
      </c>
      <c r="B308" s="20" t="s">
        <v>1022</v>
      </c>
      <c r="C308" s="3" t="s">
        <v>99</v>
      </c>
      <c r="D308" s="3" t="str">
        <f t="shared" si="4"/>
        <v>HUDSONGUTTENBERG TOWNK. K-12|K-8,751+</v>
      </c>
      <c r="E308" s="21">
        <v>18741362</v>
      </c>
      <c r="F308" s="28">
        <v>1331</v>
      </c>
      <c r="G308" s="21">
        <v>14081</v>
      </c>
      <c r="H308" s="21">
        <v>19159390</v>
      </c>
      <c r="I308" s="29">
        <v>1329.5</v>
      </c>
      <c r="J308" s="21">
        <v>14411</v>
      </c>
    </row>
    <row r="309" spans="1:10" ht="96" x14ac:dyDescent="0.2">
      <c r="A309" s="23" t="s">
        <v>1014</v>
      </c>
      <c r="B309" s="24" t="s">
        <v>1023</v>
      </c>
      <c r="C309" s="8" t="s">
        <v>14</v>
      </c>
      <c r="D309" s="3" t="str">
        <f t="shared" si="4"/>
        <v>HUDSONHARRISON TOWNM. K-12|K-12,1800-3500</v>
      </c>
      <c r="E309" s="25">
        <v>55709080</v>
      </c>
      <c r="F309" s="26">
        <v>2447.5</v>
      </c>
      <c r="G309" s="25">
        <v>22762</v>
      </c>
      <c r="H309" s="25">
        <v>60793742</v>
      </c>
      <c r="I309" s="26">
        <v>2472.6</v>
      </c>
      <c r="J309" s="25">
        <v>24587</v>
      </c>
    </row>
    <row r="310" spans="1:10" ht="80" x14ac:dyDescent="0.2">
      <c r="A310" s="19" t="s">
        <v>1014</v>
      </c>
      <c r="B310" s="20" t="s">
        <v>1024</v>
      </c>
      <c r="C310" s="3" t="s">
        <v>6</v>
      </c>
      <c r="D310" s="3" t="str">
        <f t="shared" si="4"/>
        <v>HUDSONHOBOKEN CITYL. K-12|K-12,0-1800</v>
      </c>
      <c r="E310" s="21">
        <v>60932294</v>
      </c>
      <c r="F310" s="29">
        <v>2493.1</v>
      </c>
      <c r="G310" s="21">
        <v>24440</v>
      </c>
      <c r="H310" s="21">
        <v>67607527</v>
      </c>
      <c r="I310" s="28">
        <v>2396</v>
      </c>
      <c r="J310" s="21">
        <v>28217</v>
      </c>
    </row>
    <row r="311" spans="1:10" ht="48" x14ac:dyDescent="0.2">
      <c r="A311" s="23" t="s">
        <v>1014</v>
      </c>
      <c r="B311" s="24" t="s">
        <v>1025</v>
      </c>
      <c r="C311" s="8" t="s">
        <v>711</v>
      </c>
      <c r="D311" s="3" t="str">
        <f t="shared" si="4"/>
        <v>HUDSONHOBOKEN CSO. CHARTER</v>
      </c>
      <c r="E311" s="25">
        <v>4802885</v>
      </c>
      <c r="F311" s="27">
        <v>285.2</v>
      </c>
      <c r="G311" s="25">
        <v>16840</v>
      </c>
      <c r="H311" s="25">
        <v>5146429</v>
      </c>
      <c r="I311" s="27">
        <v>297.39999999999998</v>
      </c>
      <c r="J311" s="25">
        <v>17305</v>
      </c>
    </row>
    <row r="312" spans="1:10" ht="80" x14ac:dyDescent="0.2">
      <c r="A312" s="19" t="s">
        <v>1014</v>
      </c>
      <c r="B312" s="20" t="s">
        <v>1026</v>
      </c>
      <c r="C312" s="3" t="s">
        <v>711</v>
      </c>
      <c r="D312" s="3" t="str">
        <f t="shared" si="4"/>
        <v>HUDSONHOLA HOBOKEN DUAL LANG CSO. CHARTER</v>
      </c>
      <c r="E312" s="21">
        <v>3460391</v>
      </c>
      <c r="F312" s="22">
        <v>287</v>
      </c>
      <c r="G312" s="21">
        <v>12057</v>
      </c>
      <c r="H312" s="21">
        <v>4743005</v>
      </c>
      <c r="I312" s="22">
        <v>327.10000000000002</v>
      </c>
      <c r="J312" s="21">
        <v>14500</v>
      </c>
    </row>
    <row r="313" spans="1:10" ht="96" x14ac:dyDescent="0.2">
      <c r="A313" s="23" t="s">
        <v>1014</v>
      </c>
      <c r="B313" s="24" t="s">
        <v>1027</v>
      </c>
      <c r="C313" s="8" t="s">
        <v>714</v>
      </c>
      <c r="D313" s="3" t="str">
        <f t="shared" si="4"/>
        <v>HUDSONHUDSON COUNTY VOCATIONALQ. COUNTY VOC</v>
      </c>
      <c r="E313" s="25">
        <v>51547856</v>
      </c>
      <c r="F313" s="26">
        <v>1962.2</v>
      </c>
      <c r="G313" s="25">
        <v>26271</v>
      </c>
      <c r="H313" s="25">
        <v>57660376</v>
      </c>
      <c r="I313" s="26">
        <v>2142.3000000000002</v>
      </c>
      <c r="J313" s="25">
        <v>26915</v>
      </c>
    </row>
    <row r="314" spans="1:10" ht="64" x14ac:dyDescent="0.2">
      <c r="A314" s="19" t="s">
        <v>1014</v>
      </c>
      <c r="B314" s="20" t="s">
        <v>1028</v>
      </c>
      <c r="C314" s="3" t="s">
        <v>24</v>
      </c>
      <c r="D314" s="3" t="str">
        <f t="shared" si="4"/>
        <v>HUDSONJERSEY CITYN. K-12|K-12,3500+</v>
      </c>
      <c r="E314" s="21">
        <v>670424948</v>
      </c>
      <c r="F314" s="29">
        <v>28569.7</v>
      </c>
      <c r="G314" s="21">
        <v>23466</v>
      </c>
      <c r="H314" s="21">
        <v>706761653</v>
      </c>
      <c r="I314" s="29">
        <v>31065.3</v>
      </c>
      <c r="J314" s="21">
        <v>22751</v>
      </c>
    </row>
    <row r="315" spans="1:10" ht="64" x14ac:dyDescent="0.2">
      <c r="A315" s="23" t="s">
        <v>1014</v>
      </c>
      <c r="B315" s="24" t="s">
        <v>1029</v>
      </c>
      <c r="C315" s="8" t="s">
        <v>711</v>
      </c>
      <c r="D315" s="3" t="str">
        <f t="shared" si="4"/>
        <v>HUDSONJERSEY CITY COMM. CSO. CHARTER</v>
      </c>
      <c r="E315" s="25">
        <v>8643952</v>
      </c>
      <c r="F315" s="27">
        <v>578.5</v>
      </c>
      <c r="G315" s="25">
        <v>14942</v>
      </c>
      <c r="H315" s="25">
        <v>8234911</v>
      </c>
      <c r="I315" s="27">
        <v>570.79999999999995</v>
      </c>
      <c r="J315" s="25">
        <v>14427</v>
      </c>
    </row>
    <row r="316" spans="1:10" ht="80" x14ac:dyDescent="0.2">
      <c r="A316" s="19" t="s">
        <v>1014</v>
      </c>
      <c r="B316" s="20" t="s">
        <v>1030</v>
      </c>
      <c r="C316" s="3" t="s">
        <v>711</v>
      </c>
      <c r="D316" s="3" t="str">
        <f t="shared" si="4"/>
        <v>HUDSONJERSEY CITY GLOBAL CSO. CHARTER</v>
      </c>
      <c r="E316" s="21">
        <v>2496763</v>
      </c>
      <c r="F316" s="22">
        <v>233.4</v>
      </c>
      <c r="G316" s="21">
        <v>10697</v>
      </c>
      <c r="H316" s="21">
        <v>3163314</v>
      </c>
      <c r="I316" s="22">
        <v>310.7</v>
      </c>
      <c r="J316" s="21">
        <v>10181</v>
      </c>
    </row>
    <row r="317" spans="1:10" ht="112" x14ac:dyDescent="0.2">
      <c r="A317" s="23" t="s">
        <v>1014</v>
      </c>
      <c r="B317" s="24" t="s">
        <v>1031</v>
      </c>
      <c r="C317" s="8" t="s">
        <v>711</v>
      </c>
      <c r="D317" s="3" t="str">
        <f t="shared" si="4"/>
        <v>HUDSONJERSEY CITY GOLDEN DOOR CHARTER SCHOOLO. CHARTER</v>
      </c>
      <c r="E317" s="25">
        <v>6879913</v>
      </c>
      <c r="F317" s="27">
        <v>493.8</v>
      </c>
      <c r="G317" s="25">
        <v>13933</v>
      </c>
      <c r="H317" s="25">
        <v>7358846</v>
      </c>
      <c r="I317" s="27">
        <v>502.7</v>
      </c>
      <c r="J317" s="25">
        <v>14639</v>
      </c>
    </row>
    <row r="318" spans="1:10" ht="80" x14ac:dyDescent="0.2">
      <c r="A318" s="19" t="s">
        <v>1014</v>
      </c>
      <c r="B318" s="20" t="s">
        <v>1032</v>
      </c>
      <c r="C318" s="3" t="s">
        <v>24</v>
      </c>
      <c r="D318" s="3" t="str">
        <f t="shared" si="4"/>
        <v>HUDSONKEARNY TOWNN. K-12|K-12,3500+</v>
      </c>
      <c r="E318" s="21">
        <v>95271627</v>
      </c>
      <c r="F318" s="29">
        <v>5996.4</v>
      </c>
      <c r="G318" s="21">
        <v>15888</v>
      </c>
      <c r="H318" s="21">
        <v>98675269</v>
      </c>
      <c r="I318" s="28">
        <v>6004</v>
      </c>
      <c r="J318" s="21">
        <v>16435</v>
      </c>
    </row>
    <row r="319" spans="1:10" ht="80" x14ac:dyDescent="0.2">
      <c r="A319" s="23" t="s">
        <v>1014</v>
      </c>
      <c r="B319" s="24" t="s">
        <v>1033</v>
      </c>
      <c r="C319" s="8" t="s">
        <v>711</v>
      </c>
      <c r="D319" s="3" t="str">
        <f t="shared" si="4"/>
        <v>HUDSONLEARNING COMMUNITY CSO. CHARTER</v>
      </c>
      <c r="E319" s="25">
        <v>7687388</v>
      </c>
      <c r="F319" s="27">
        <v>537.4</v>
      </c>
      <c r="G319" s="25">
        <v>14305</v>
      </c>
      <c r="H319" s="25">
        <v>8126003</v>
      </c>
      <c r="I319" s="27">
        <v>538.70000000000005</v>
      </c>
      <c r="J319" s="25">
        <v>15084</v>
      </c>
    </row>
    <row r="320" spans="1:10" ht="64" x14ac:dyDescent="0.2">
      <c r="A320" s="19" t="s">
        <v>1014</v>
      </c>
      <c r="B320" s="20" t="s">
        <v>1034</v>
      </c>
      <c r="C320" s="3" t="s">
        <v>711</v>
      </c>
      <c r="D320" s="3" t="str">
        <f t="shared" si="4"/>
        <v>HUDSONM E T S CHARTER SCHOOLO. CHARTER</v>
      </c>
      <c r="E320" s="21">
        <v>7330613</v>
      </c>
      <c r="F320" s="22">
        <v>523.29999999999995</v>
      </c>
      <c r="G320" s="21">
        <v>14008</v>
      </c>
      <c r="H320" s="21">
        <v>7716355</v>
      </c>
      <c r="I320" s="22">
        <v>479.2</v>
      </c>
      <c r="J320" s="21">
        <v>16103</v>
      </c>
    </row>
    <row r="321" spans="1:10" ht="80" x14ac:dyDescent="0.2">
      <c r="A321" s="23" t="s">
        <v>1014</v>
      </c>
      <c r="B321" s="24" t="s">
        <v>1035</v>
      </c>
      <c r="C321" s="8" t="s">
        <v>24</v>
      </c>
      <c r="D321" s="3" t="str">
        <f t="shared" si="4"/>
        <v>HUDSONNORTH BERGEN TWPN. K-12|K-12,3500+</v>
      </c>
      <c r="E321" s="25">
        <v>130678692</v>
      </c>
      <c r="F321" s="26">
        <v>8108.3</v>
      </c>
      <c r="G321" s="25">
        <v>16117</v>
      </c>
      <c r="H321" s="25">
        <v>131123049</v>
      </c>
      <c r="I321" s="26">
        <v>7941.6</v>
      </c>
      <c r="J321" s="25">
        <v>16511</v>
      </c>
    </row>
    <row r="322" spans="1:10" ht="96" x14ac:dyDescent="0.2">
      <c r="A322" s="19" t="s">
        <v>1014</v>
      </c>
      <c r="B322" s="20" t="s">
        <v>1036</v>
      </c>
      <c r="C322" s="3" t="s">
        <v>14</v>
      </c>
      <c r="D322" s="3" t="str">
        <f t="shared" si="4"/>
        <v>HUDSONSECAUCUS TOWNM. K-12|K-12,1800-3500</v>
      </c>
      <c r="E322" s="21">
        <v>40362651</v>
      </c>
      <c r="F322" s="29">
        <v>2194.9</v>
      </c>
      <c r="G322" s="21">
        <v>18389</v>
      </c>
      <c r="H322" s="21">
        <v>42863127</v>
      </c>
      <c r="I322" s="29">
        <v>2124.1</v>
      </c>
      <c r="J322" s="21">
        <v>20180</v>
      </c>
    </row>
    <row r="323" spans="1:10" ht="80" x14ac:dyDescent="0.2">
      <c r="A323" s="23" t="s">
        <v>1014</v>
      </c>
      <c r="B323" s="24" t="s">
        <v>1037</v>
      </c>
      <c r="C323" s="8" t="s">
        <v>711</v>
      </c>
      <c r="D323" s="3" t="str">
        <f t="shared" ref="D323:D386" si="5">A323&amp;B323&amp;C323</f>
        <v>HUDSONSOARING HEIGHTS CSO. CHARTER</v>
      </c>
      <c r="E323" s="25">
        <v>3042997</v>
      </c>
      <c r="F323" s="27">
        <v>236.9</v>
      </c>
      <c r="G323" s="25">
        <v>12845</v>
      </c>
      <c r="H323" s="25">
        <v>3219345</v>
      </c>
      <c r="I323" s="27">
        <v>235.7</v>
      </c>
      <c r="J323" s="25">
        <v>13659</v>
      </c>
    </row>
    <row r="324" spans="1:10" ht="96" x14ac:dyDescent="0.2">
      <c r="A324" s="19" t="s">
        <v>1014</v>
      </c>
      <c r="B324" s="20" t="s">
        <v>1038</v>
      </c>
      <c r="C324" s="3" t="s">
        <v>711</v>
      </c>
      <c r="D324" s="3" t="str">
        <f t="shared" si="5"/>
        <v>HUDSONTHE ETHICAL COMMUNITY CHARTER SCHOOLO. CHARTER</v>
      </c>
      <c r="E324" s="21">
        <v>3898649</v>
      </c>
      <c r="F324" s="22">
        <v>307.7</v>
      </c>
      <c r="G324" s="21">
        <v>12670</v>
      </c>
      <c r="H324" s="21">
        <v>4320662</v>
      </c>
      <c r="I324" s="22">
        <v>339.5</v>
      </c>
      <c r="J324" s="21">
        <v>12727</v>
      </c>
    </row>
    <row r="325" spans="1:10" ht="64" x14ac:dyDescent="0.2">
      <c r="A325" s="23" t="s">
        <v>1014</v>
      </c>
      <c r="B325" s="24" t="s">
        <v>1039</v>
      </c>
      <c r="C325" s="8" t="s">
        <v>24</v>
      </c>
      <c r="D325" s="3" t="str">
        <f t="shared" si="5"/>
        <v>HUDSONUNION CITYN. K-12|K-12,3500+</v>
      </c>
      <c r="E325" s="25">
        <v>266691888</v>
      </c>
      <c r="F325" s="26">
        <v>13477.2</v>
      </c>
      <c r="G325" s="25">
        <v>19788</v>
      </c>
      <c r="H325" s="25">
        <v>313507868</v>
      </c>
      <c r="I325" s="30">
        <v>13761</v>
      </c>
      <c r="J325" s="25">
        <v>22782</v>
      </c>
    </row>
    <row r="326" spans="1:10" ht="80" x14ac:dyDescent="0.2">
      <c r="A326" s="19" t="s">
        <v>1014</v>
      </c>
      <c r="B326" s="20" t="s">
        <v>1040</v>
      </c>
      <c r="C326" s="3" t="s">
        <v>711</v>
      </c>
      <c r="D326" s="3" t="str">
        <f t="shared" si="5"/>
        <v>HUDSONUNIVERSITY ACADEMY CSO. CHARTER</v>
      </c>
      <c r="E326" s="21">
        <v>7221298</v>
      </c>
      <c r="F326" s="22">
        <v>415.1</v>
      </c>
      <c r="G326" s="21">
        <v>17397</v>
      </c>
      <c r="H326" s="21">
        <v>7219472</v>
      </c>
      <c r="I326" s="22">
        <v>426.2</v>
      </c>
      <c r="J326" s="21">
        <v>16939</v>
      </c>
    </row>
    <row r="327" spans="1:10" ht="80" x14ac:dyDescent="0.2">
      <c r="A327" s="23" t="s">
        <v>1014</v>
      </c>
      <c r="B327" s="24" t="s">
        <v>1041</v>
      </c>
      <c r="C327" s="8" t="s">
        <v>6</v>
      </c>
      <c r="D327" s="3" t="str">
        <f t="shared" si="5"/>
        <v>HUDSONWEEHAWKEN TWPL. K-12|K-12,0-1800</v>
      </c>
      <c r="E327" s="25">
        <v>26282887</v>
      </c>
      <c r="F327" s="26">
        <v>1382.5</v>
      </c>
      <c r="G327" s="25">
        <v>19011</v>
      </c>
      <c r="H327" s="25">
        <v>27896265</v>
      </c>
      <c r="I327" s="26">
        <v>1427.1</v>
      </c>
      <c r="J327" s="25">
        <v>19548</v>
      </c>
    </row>
    <row r="328" spans="1:10" ht="96" x14ac:dyDescent="0.2">
      <c r="A328" s="19" t="s">
        <v>1014</v>
      </c>
      <c r="B328" s="20" t="s">
        <v>1042</v>
      </c>
      <c r="C328" s="3" t="s">
        <v>24</v>
      </c>
      <c r="D328" s="3" t="str">
        <f t="shared" si="5"/>
        <v>HUDSONWEST NEW YORK TOWNN. K-12|K-12,3500+</v>
      </c>
      <c r="E328" s="21">
        <v>162217113</v>
      </c>
      <c r="F328" s="29">
        <v>9109.2000000000007</v>
      </c>
      <c r="G328" s="21">
        <v>17808</v>
      </c>
      <c r="H328" s="21">
        <v>172161978</v>
      </c>
      <c r="I328" s="29">
        <v>9145.1</v>
      </c>
      <c r="J328" s="21">
        <v>18826</v>
      </c>
    </row>
    <row r="329" spans="1:10" ht="80" x14ac:dyDescent="0.2">
      <c r="A329" s="23" t="s">
        <v>1043</v>
      </c>
      <c r="B329" s="24" t="s">
        <v>1044</v>
      </c>
      <c r="C329" s="8" t="s">
        <v>68</v>
      </c>
      <c r="D329" s="3" t="str">
        <f t="shared" si="5"/>
        <v>HUNTERDONALEXANDRIA TWPD. K-8|K-8,401-750</v>
      </c>
      <c r="E329" s="25">
        <v>11331245</v>
      </c>
      <c r="F329" s="27">
        <v>493</v>
      </c>
      <c r="G329" s="25">
        <v>22984</v>
      </c>
      <c r="H329" s="25">
        <v>11386414</v>
      </c>
      <c r="I329" s="27">
        <v>488.6</v>
      </c>
      <c r="J329" s="25">
        <v>23306</v>
      </c>
    </row>
    <row r="330" spans="1:10" ht="64" x14ac:dyDescent="0.2">
      <c r="A330" s="19" t="s">
        <v>1043</v>
      </c>
      <c r="B330" s="20" t="s">
        <v>1045</v>
      </c>
      <c r="C330" s="3" t="s">
        <v>73</v>
      </c>
      <c r="D330" s="3" t="str">
        <f t="shared" si="5"/>
        <v>HUNTERDONBETHLEHEM TWPC. K-8|K-8,0-400</v>
      </c>
      <c r="E330" s="21">
        <v>9840283</v>
      </c>
      <c r="F330" s="22">
        <v>403.9</v>
      </c>
      <c r="G330" s="21">
        <v>24365</v>
      </c>
      <c r="H330" s="21">
        <v>14980457</v>
      </c>
      <c r="I330" s="22">
        <v>389.2</v>
      </c>
      <c r="J330" s="21">
        <v>38495</v>
      </c>
    </row>
    <row r="331" spans="1:10" ht="80" x14ac:dyDescent="0.2">
      <c r="A331" s="23" t="s">
        <v>1043</v>
      </c>
      <c r="B331" s="24" t="s">
        <v>1046</v>
      </c>
      <c r="C331" s="8" t="s">
        <v>4</v>
      </c>
      <c r="D331" s="3" t="str">
        <f t="shared" si="5"/>
        <v>HUNTERDONBLOOMSBURY BOROI. K-12|K-8,0-400</v>
      </c>
      <c r="E331" s="25">
        <v>3398926</v>
      </c>
      <c r="F331" s="27">
        <v>176.1</v>
      </c>
      <c r="G331" s="25">
        <v>19301</v>
      </c>
      <c r="H331" s="25">
        <v>3493713</v>
      </c>
      <c r="I331" s="27">
        <v>181.9</v>
      </c>
      <c r="J331" s="25">
        <v>19206</v>
      </c>
    </row>
    <row r="332" spans="1:10" ht="64" x14ac:dyDescent="0.2">
      <c r="A332" s="19" t="s">
        <v>1043</v>
      </c>
      <c r="B332" s="20" t="s">
        <v>1047</v>
      </c>
      <c r="C332" s="3" t="s">
        <v>73</v>
      </c>
      <c r="D332" s="3" t="str">
        <f t="shared" si="5"/>
        <v>HUNTERDONCALIFON BOROC. K-8|K-8,0-400</v>
      </c>
      <c r="E332" s="21">
        <v>2646839</v>
      </c>
      <c r="F332" s="22">
        <v>111.8</v>
      </c>
      <c r="G332" s="21">
        <v>23672</v>
      </c>
      <c r="H332" s="21">
        <v>2899870</v>
      </c>
      <c r="I332" s="22">
        <v>109.6</v>
      </c>
      <c r="J332" s="21">
        <v>26451</v>
      </c>
    </row>
    <row r="333" spans="1:10" ht="64" x14ac:dyDescent="0.2">
      <c r="A333" s="23" t="s">
        <v>1043</v>
      </c>
      <c r="B333" s="24" t="s">
        <v>1048</v>
      </c>
      <c r="C333" s="8" t="s">
        <v>73</v>
      </c>
      <c r="D333" s="3" t="str">
        <f t="shared" si="5"/>
        <v>HUNTERDONCLINTON TOWNC. K-8|K-8,0-400</v>
      </c>
      <c r="E333" s="25">
        <v>8989097</v>
      </c>
      <c r="F333" s="27">
        <v>485.9</v>
      </c>
      <c r="G333" s="25">
        <v>18499</v>
      </c>
      <c r="H333" s="25">
        <v>9620475</v>
      </c>
      <c r="I333" s="27">
        <v>457.8</v>
      </c>
      <c r="J333" s="25">
        <v>21014</v>
      </c>
    </row>
    <row r="334" spans="1:10" ht="64" x14ac:dyDescent="0.2">
      <c r="A334" s="19" t="s">
        <v>1043</v>
      </c>
      <c r="B334" s="20" t="s">
        <v>1049</v>
      </c>
      <c r="C334" s="3" t="s">
        <v>66</v>
      </c>
      <c r="D334" s="3" t="str">
        <f t="shared" si="5"/>
        <v>HUNTERDONCLINTON TWPE. K-8|K-8,751+</v>
      </c>
      <c r="E334" s="21">
        <v>30203685</v>
      </c>
      <c r="F334" s="29">
        <v>1458.2</v>
      </c>
      <c r="G334" s="21">
        <v>20713</v>
      </c>
      <c r="H334" s="21">
        <v>32455199</v>
      </c>
      <c r="I334" s="28">
        <v>1412</v>
      </c>
      <c r="J334" s="21">
        <v>22985</v>
      </c>
    </row>
    <row r="335" spans="1:10" ht="64" x14ac:dyDescent="0.2">
      <c r="A335" s="23" t="s">
        <v>1043</v>
      </c>
      <c r="B335" s="24" t="s">
        <v>1050</v>
      </c>
      <c r="C335" s="8" t="s">
        <v>73</v>
      </c>
      <c r="D335" s="3" t="str">
        <f t="shared" si="5"/>
        <v>HUNTERDONDELAWARE TWPC. K-8|K-8,0-400</v>
      </c>
      <c r="E335" s="25">
        <v>9869283</v>
      </c>
      <c r="F335" s="27">
        <v>384.1</v>
      </c>
      <c r="G335" s="25">
        <v>25695</v>
      </c>
      <c r="H335" s="25">
        <v>10403912</v>
      </c>
      <c r="I335" s="27">
        <v>403.2</v>
      </c>
      <c r="J335" s="25">
        <v>25806</v>
      </c>
    </row>
    <row r="336" spans="1:10" ht="96" x14ac:dyDescent="0.2">
      <c r="A336" s="19" t="s">
        <v>1043</v>
      </c>
      <c r="B336" s="20" t="s">
        <v>1051</v>
      </c>
      <c r="C336" s="3" t="s">
        <v>77</v>
      </c>
      <c r="D336" s="3" t="str">
        <f t="shared" si="5"/>
        <v>HUNTERDONDELAWARE VALLEY REGIONALG. G9-12|7-12,9-12</v>
      </c>
      <c r="E336" s="21">
        <v>20416234</v>
      </c>
      <c r="F336" s="22">
        <v>911.8</v>
      </c>
      <c r="G336" s="21">
        <v>22391</v>
      </c>
      <c r="H336" s="21">
        <v>21089749</v>
      </c>
      <c r="I336" s="22">
        <v>894.3</v>
      </c>
      <c r="J336" s="21">
        <v>23581</v>
      </c>
    </row>
    <row r="337" spans="1:10" ht="80" x14ac:dyDescent="0.2">
      <c r="A337" s="23" t="s">
        <v>1043</v>
      </c>
      <c r="B337" s="24" t="s">
        <v>1052</v>
      </c>
      <c r="C337" s="8" t="s">
        <v>73</v>
      </c>
      <c r="D337" s="3" t="str">
        <f t="shared" si="5"/>
        <v>HUNTERDONEAST AMWELL TWPC. K-8|K-8,0-400</v>
      </c>
      <c r="E337" s="25">
        <v>9166631</v>
      </c>
      <c r="F337" s="27">
        <v>392.9</v>
      </c>
      <c r="G337" s="25">
        <v>23328</v>
      </c>
      <c r="H337" s="25">
        <v>9106153</v>
      </c>
      <c r="I337" s="27">
        <v>369.7</v>
      </c>
      <c r="J337" s="25">
        <v>24629</v>
      </c>
    </row>
    <row r="338" spans="1:10" ht="80" x14ac:dyDescent="0.2">
      <c r="A338" s="19" t="s">
        <v>1043</v>
      </c>
      <c r="B338" s="20" t="s">
        <v>1053</v>
      </c>
      <c r="C338" s="3" t="s">
        <v>66</v>
      </c>
      <c r="D338" s="3" t="str">
        <f t="shared" si="5"/>
        <v>HUNTERDONFLEMINGTON-RARITAN REGE. K-8|K-8,751+</v>
      </c>
      <c r="E338" s="21">
        <v>66732749</v>
      </c>
      <c r="F338" s="29">
        <v>3335.9</v>
      </c>
      <c r="G338" s="21">
        <v>20004</v>
      </c>
      <c r="H338" s="21">
        <v>66243104</v>
      </c>
      <c r="I338" s="29">
        <v>3165.6</v>
      </c>
      <c r="J338" s="21">
        <v>20926</v>
      </c>
    </row>
    <row r="339" spans="1:10" ht="64" x14ac:dyDescent="0.2">
      <c r="A339" s="23" t="s">
        <v>1043</v>
      </c>
      <c r="B339" s="24" t="s">
        <v>993</v>
      </c>
      <c r="C339" s="8" t="s">
        <v>73</v>
      </c>
      <c r="D339" s="3" t="str">
        <f t="shared" si="5"/>
        <v>HUNTERDONFRANKLIN TWPC. K-8|K-8,0-400</v>
      </c>
      <c r="E339" s="25">
        <v>6713356</v>
      </c>
      <c r="F339" s="27">
        <v>300.7</v>
      </c>
      <c r="G339" s="25">
        <v>22326</v>
      </c>
      <c r="H339" s="25">
        <v>7159175</v>
      </c>
      <c r="I339" s="27">
        <v>301.7</v>
      </c>
      <c r="J339" s="25">
        <v>23729</v>
      </c>
    </row>
    <row r="340" spans="1:10" ht="64" x14ac:dyDescent="0.2">
      <c r="A340" s="19" t="s">
        <v>1043</v>
      </c>
      <c r="B340" s="20" t="s">
        <v>1054</v>
      </c>
      <c r="C340" s="3" t="s">
        <v>73</v>
      </c>
      <c r="D340" s="3" t="str">
        <f t="shared" si="5"/>
        <v>HUNTERDONFRENCHTOWN BOROC. K-8|K-8,0-400</v>
      </c>
      <c r="E340" s="21">
        <v>3173982</v>
      </c>
      <c r="F340" s="22">
        <v>142.80000000000001</v>
      </c>
      <c r="G340" s="21">
        <v>22227</v>
      </c>
      <c r="H340" s="21">
        <v>3191258</v>
      </c>
      <c r="I340" s="22">
        <v>142</v>
      </c>
      <c r="J340" s="21">
        <v>22482</v>
      </c>
    </row>
    <row r="341" spans="1:10" ht="64" x14ac:dyDescent="0.2">
      <c r="A341" s="23" t="s">
        <v>1043</v>
      </c>
      <c r="B341" s="24" t="s">
        <v>1055</v>
      </c>
      <c r="C341" s="8" t="s">
        <v>73</v>
      </c>
      <c r="D341" s="3" t="str">
        <f t="shared" si="5"/>
        <v>HUNTERDONHAMPTON BOROC. K-8|K-8,0-400</v>
      </c>
      <c r="E341" s="25">
        <v>3066363</v>
      </c>
      <c r="F341" s="27">
        <v>119.5</v>
      </c>
      <c r="G341" s="25">
        <v>25666</v>
      </c>
      <c r="H341" s="25">
        <v>3436224</v>
      </c>
      <c r="I341" s="27">
        <v>121</v>
      </c>
      <c r="J341" s="25">
        <v>28410</v>
      </c>
    </row>
    <row r="342" spans="1:10" ht="80" x14ac:dyDescent="0.2">
      <c r="A342" s="19" t="s">
        <v>1043</v>
      </c>
      <c r="B342" s="20" t="s">
        <v>1056</v>
      </c>
      <c r="C342" s="3" t="s">
        <v>73</v>
      </c>
      <c r="D342" s="3" t="str">
        <f t="shared" si="5"/>
        <v>HUNTERDONHIGH BRIDGE BOROC. K-8|K-8,0-400</v>
      </c>
      <c r="E342" s="21">
        <v>8231515</v>
      </c>
      <c r="F342" s="22">
        <v>378.9</v>
      </c>
      <c r="G342" s="21">
        <v>21723</v>
      </c>
      <c r="H342" s="21">
        <v>8545361</v>
      </c>
      <c r="I342" s="22">
        <v>375</v>
      </c>
      <c r="J342" s="21">
        <v>22785</v>
      </c>
    </row>
    <row r="343" spans="1:10" ht="80" x14ac:dyDescent="0.2">
      <c r="A343" s="23" t="s">
        <v>1043</v>
      </c>
      <c r="B343" s="24" t="s">
        <v>1057</v>
      </c>
      <c r="C343" s="8" t="s">
        <v>68</v>
      </c>
      <c r="D343" s="3" t="str">
        <f t="shared" si="5"/>
        <v>HUNTERDONHOLLAND TWPD. K-8|K-8,401-750</v>
      </c>
      <c r="E343" s="25">
        <v>11902403</v>
      </c>
      <c r="F343" s="27">
        <v>587.20000000000005</v>
      </c>
      <c r="G343" s="25">
        <v>20268</v>
      </c>
      <c r="H343" s="25">
        <v>11859642</v>
      </c>
      <c r="I343" s="27">
        <v>557.79999999999995</v>
      </c>
      <c r="J343" s="25">
        <v>21263</v>
      </c>
    </row>
    <row r="344" spans="1:10" ht="96" x14ac:dyDescent="0.2">
      <c r="A344" s="19" t="s">
        <v>1043</v>
      </c>
      <c r="B344" s="20" t="s">
        <v>1058</v>
      </c>
      <c r="C344" s="3" t="s">
        <v>77</v>
      </c>
      <c r="D344" s="3" t="str">
        <f t="shared" si="5"/>
        <v>HUNTERDONHUNTERDON CENTRAL REGG. G9-12|7-12,9-12</v>
      </c>
      <c r="E344" s="21">
        <v>61354767</v>
      </c>
      <c r="F344" s="29">
        <v>2974.1</v>
      </c>
      <c r="G344" s="21">
        <v>20630</v>
      </c>
      <c r="H344" s="21">
        <v>64706536</v>
      </c>
      <c r="I344" s="29">
        <v>2988.5</v>
      </c>
      <c r="J344" s="21">
        <v>21652</v>
      </c>
    </row>
    <row r="345" spans="1:10" ht="96" x14ac:dyDescent="0.2">
      <c r="A345" s="23" t="s">
        <v>1043</v>
      </c>
      <c r="B345" s="24" t="s">
        <v>1059</v>
      </c>
      <c r="C345" s="8" t="s">
        <v>714</v>
      </c>
      <c r="D345" s="3" t="str">
        <f t="shared" si="5"/>
        <v>HUNTERDONHUNTERDON CO VOCATIONALQ. COUNTY VOC</v>
      </c>
      <c r="E345" s="25">
        <v>5622815</v>
      </c>
      <c r="F345" s="27">
        <v>284.7</v>
      </c>
      <c r="G345" s="25">
        <v>19751</v>
      </c>
      <c r="H345" s="25">
        <v>5771700</v>
      </c>
      <c r="I345" s="27">
        <v>300.60000000000002</v>
      </c>
      <c r="J345" s="25">
        <v>19198</v>
      </c>
    </row>
    <row r="346" spans="1:10" ht="64" x14ac:dyDescent="0.2">
      <c r="A346" s="19" t="s">
        <v>1043</v>
      </c>
      <c r="B346" s="20" t="s">
        <v>1060</v>
      </c>
      <c r="C346" s="3" t="s">
        <v>73</v>
      </c>
      <c r="D346" s="3" t="str">
        <f t="shared" si="5"/>
        <v>HUNTERDONKINGWOOD TWPC. K-8|K-8,0-400</v>
      </c>
      <c r="E346" s="21">
        <v>8076314</v>
      </c>
      <c r="F346" s="22">
        <v>362.3</v>
      </c>
      <c r="G346" s="21">
        <v>22295</v>
      </c>
      <c r="H346" s="21">
        <v>7918963</v>
      </c>
      <c r="I346" s="22">
        <v>344.2</v>
      </c>
      <c r="J346" s="21">
        <v>23010</v>
      </c>
    </row>
    <row r="347" spans="1:10" ht="64" x14ac:dyDescent="0.2">
      <c r="A347" s="23" t="s">
        <v>1043</v>
      </c>
      <c r="B347" s="24" t="s">
        <v>1061</v>
      </c>
      <c r="C347" s="8" t="s">
        <v>360</v>
      </c>
      <c r="D347" s="3" t="str">
        <f t="shared" si="5"/>
        <v>HUNTERDONLEBANON BOROB. K-8|K-6</v>
      </c>
      <c r="E347" s="25">
        <v>2985256</v>
      </c>
      <c r="F347" s="27">
        <v>115.4</v>
      </c>
      <c r="G347" s="25">
        <v>25864</v>
      </c>
      <c r="H347" s="25">
        <v>2816168</v>
      </c>
      <c r="I347" s="27">
        <v>129.80000000000001</v>
      </c>
      <c r="J347" s="25">
        <v>21696</v>
      </c>
    </row>
    <row r="348" spans="1:10" ht="80" x14ac:dyDescent="0.2">
      <c r="A348" s="19" t="s">
        <v>1043</v>
      </c>
      <c r="B348" s="20" t="s">
        <v>1062</v>
      </c>
      <c r="C348" s="3" t="s">
        <v>68</v>
      </c>
      <c r="D348" s="3" t="str">
        <f t="shared" si="5"/>
        <v>HUNTERDONLEBANON TWPD. K-8|K-8,401-750</v>
      </c>
      <c r="E348" s="21">
        <v>13951650</v>
      </c>
      <c r="F348" s="22">
        <v>691.5</v>
      </c>
      <c r="G348" s="21">
        <v>20177</v>
      </c>
      <c r="H348" s="21">
        <v>13965383</v>
      </c>
      <c r="I348" s="22">
        <v>663.5</v>
      </c>
      <c r="J348" s="21">
        <v>21049</v>
      </c>
    </row>
    <row r="349" spans="1:10" ht="64" x14ac:dyDescent="0.2">
      <c r="A349" s="23" t="s">
        <v>1043</v>
      </c>
      <c r="B349" s="24" t="s">
        <v>1063</v>
      </c>
      <c r="C349" s="8" t="s">
        <v>73</v>
      </c>
      <c r="D349" s="3" t="str">
        <f t="shared" si="5"/>
        <v>HUNTERDONMILFORD BOROC. K-8|K-8,0-400</v>
      </c>
      <c r="E349" s="25">
        <v>2559839</v>
      </c>
      <c r="F349" s="27">
        <v>99.7</v>
      </c>
      <c r="G349" s="25">
        <v>25675</v>
      </c>
      <c r="H349" s="25">
        <v>2437276</v>
      </c>
      <c r="I349" s="27">
        <v>95.1</v>
      </c>
      <c r="J349" s="25">
        <v>25629</v>
      </c>
    </row>
    <row r="350" spans="1:10" ht="112" x14ac:dyDescent="0.2">
      <c r="A350" s="19" t="s">
        <v>1043</v>
      </c>
      <c r="B350" s="20" t="s">
        <v>1064</v>
      </c>
      <c r="C350" s="3" t="s">
        <v>77</v>
      </c>
      <c r="D350" s="3" t="str">
        <f t="shared" si="5"/>
        <v>HUNTERDONN HUNT/VOORHEES REGIONALG. G9-12|7-12,9-12</v>
      </c>
      <c r="E350" s="21">
        <v>63018575</v>
      </c>
      <c r="F350" s="29">
        <v>2851.4</v>
      </c>
      <c r="G350" s="21">
        <v>22101</v>
      </c>
      <c r="H350" s="21">
        <v>59381427</v>
      </c>
      <c r="I350" s="29">
        <v>2822.2</v>
      </c>
      <c r="J350" s="21">
        <v>21041</v>
      </c>
    </row>
    <row r="351" spans="1:10" ht="64" x14ac:dyDescent="0.2">
      <c r="A351" s="23" t="s">
        <v>1043</v>
      </c>
      <c r="B351" s="24" t="s">
        <v>1065</v>
      </c>
      <c r="C351" s="8" t="s">
        <v>66</v>
      </c>
      <c r="D351" s="3" t="str">
        <f t="shared" si="5"/>
        <v>HUNTERDONREADINGTON TWPE. K-8|K-8,751+</v>
      </c>
      <c r="E351" s="25">
        <v>34698651</v>
      </c>
      <c r="F351" s="26">
        <v>1761.8</v>
      </c>
      <c r="G351" s="25">
        <v>19695</v>
      </c>
      <c r="H351" s="25">
        <v>35065749</v>
      </c>
      <c r="I351" s="26">
        <v>1696.5</v>
      </c>
      <c r="J351" s="25">
        <v>20670</v>
      </c>
    </row>
    <row r="352" spans="1:10" ht="80" x14ac:dyDescent="0.2">
      <c r="A352" s="19" t="s">
        <v>1043</v>
      </c>
      <c r="B352" s="20" t="s">
        <v>1066</v>
      </c>
      <c r="C352" s="3" t="s">
        <v>6</v>
      </c>
      <c r="D352" s="3" t="str">
        <f t="shared" si="5"/>
        <v>HUNTERDONSOUTH-HUNTERDONL. K-12|K-12,0-1800</v>
      </c>
      <c r="E352" s="21">
        <v>22251806</v>
      </c>
      <c r="F352" s="22">
        <v>958.1</v>
      </c>
      <c r="G352" s="21">
        <v>23226</v>
      </c>
      <c r="H352" s="21">
        <v>23476550</v>
      </c>
      <c r="I352" s="22">
        <v>955.3</v>
      </c>
      <c r="J352" s="21">
        <v>24576</v>
      </c>
    </row>
    <row r="353" spans="1:10" ht="80" x14ac:dyDescent="0.2">
      <c r="A353" s="23" t="s">
        <v>1043</v>
      </c>
      <c r="B353" s="24" t="s">
        <v>1067</v>
      </c>
      <c r="C353" s="8" t="s">
        <v>68</v>
      </c>
      <c r="D353" s="3" t="str">
        <f t="shared" si="5"/>
        <v>HUNTERDONTEWKSBURY TWPD. K-8|K-8,401-750</v>
      </c>
      <c r="E353" s="25">
        <v>13892741</v>
      </c>
      <c r="F353" s="27">
        <v>655.6</v>
      </c>
      <c r="G353" s="25">
        <v>21191</v>
      </c>
      <c r="H353" s="25">
        <v>15568595</v>
      </c>
      <c r="I353" s="27">
        <v>604</v>
      </c>
      <c r="J353" s="25">
        <v>25774</v>
      </c>
    </row>
    <row r="354" spans="1:10" ht="80" x14ac:dyDescent="0.2">
      <c r="A354" s="19" t="s">
        <v>1043</v>
      </c>
      <c r="B354" s="20" t="s">
        <v>1068</v>
      </c>
      <c r="C354" s="3" t="s">
        <v>68</v>
      </c>
      <c r="D354" s="3" t="str">
        <f t="shared" si="5"/>
        <v>HUNTERDONUNION TWPD. K-8|K-8,401-750</v>
      </c>
      <c r="E354" s="21">
        <v>10911167</v>
      </c>
      <c r="F354" s="22">
        <v>474</v>
      </c>
      <c r="G354" s="21">
        <v>23019</v>
      </c>
      <c r="H354" s="21">
        <v>11663564</v>
      </c>
      <c r="I354" s="22">
        <v>457.7</v>
      </c>
      <c r="J354" s="21">
        <v>25486</v>
      </c>
    </row>
    <row r="355" spans="1:10" ht="80" x14ac:dyDescent="0.2">
      <c r="A355" s="23" t="s">
        <v>1069</v>
      </c>
      <c r="B355" s="24" t="s">
        <v>1070</v>
      </c>
      <c r="C355" s="8" t="s">
        <v>24</v>
      </c>
      <c r="D355" s="3" t="str">
        <f t="shared" si="5"/>
        <v>MERCEREAST WINDSOR REGIONALN. K-12|K-12,3500+</v>
      </c>
      <c r="E355" s="25">
        <v>95639364</v>
      </c>
      <c r="F355" s="26">
        <v>5178.3</v>
      </c>
      <c r="G355" s="25">
        <v>18469</v>
      </c>
      <c r="H355" s="25">
        <v>100723679</v>
      </c>
      <c r="I355" s="26">
        <v>5204.8</v>
      </c>
      <c r="J355" s="25">
        <v>19352</v>
      </c>
    </row>
    <row r="356" spans="1:10" ht="64" x14ac:dyDescent="0.2">
      <c r="A356" s="19" t="s">
        <v>1069</v>
      </c>
      <c r="B356" s="20" t="s">
        <v>1071</v>
      </c>
      <c r="C356" s="3" t="s">
        <v>24</v>
      </c>
      <c r="D356" s="3" t="str">
        <f t="shared" si="5"/>
        <v>MERCEREWING TWPN. K-12|K-12,3500+</v>
      </c>
      <c r="E356" s="21">
        <v>78198509</v>
      </c>
      <c r="F356" s="28">
        <v>3659</v>
      </c>
      <c r="G356" s="21">
        <v>21372</v>
      </c>
      <c r="H356" s="21">
        <v>79871347</v>
      </c>
      <c r="I356" s="29">
        <v>3605.8</v>
      </c>
      <c r="J356" s="21">
        <v>22151</v>
      </c>
    </row>
    <row r="357" spans="1:10" ht="80" x14ac:dyDescent="0.2">
      <c r="A357" s="23" t="s">
        <v>1069</v>
      </c>
      <c r="B357" s="24" t="s">
        <v>1072</v>
      </c>
      <c r="C357" s="8" t="s">
        <v>711</v>
      </c>
      <c r="D357" s="3" t="str">
        <f t="shared" si="5"/>
        <v>MERCERFOUNDATION ACADEMY CSO. CHARTER</v>
      </c>
      <c r="E357" s="25">
        <v>11518914</v>
      </c>
      <c r="F357" s="27">
        <v>756.9</v>
      </c>
      <c r="G357" s="25">
        <v>15219</v>
      </c>
      <c r="H357" s="25">
        <v>14255708</v>
      </c>
      <c r="I357" s="27">
        <v>884</v>
      </c>
      <c r="J357" s="25">
        <v>16126</v>
      </c>
    </row>
    <row r="358" spans="1:10" ht="80" x14ac:dyDescent="0.2">
      <c r="A358" s="19" t="s">
        <v>1069</v>
      </c>
      <c r="B358" s="20" t="s">
        <v>724</v>
      </c>
      <c r="C358" s="3" t="s">
        <v>24</v>
      </c>
      <c r="D358" s="3" t="str">
        <f t="shared" si="5"/>
        <v>MERCERHAMILTON TWPN. K-12|K-12,3500+</v>
      </c>
      <c r="E358" s="21">
        <v>207307932</v>
      </c>
      <c r="F358" s="29">
        <v>12140.4</v>
      </c>
      <c r="G358" s="21">
        <v>17076</v>
      </c>
      <c r="H358" s="21">
        <v>213046182</v>
      </c>
      <c r="I358" s="29">
        <v>11875.6</v>
      </c>
      <c r="J358" s="21">
        <v>17940</v>
      </c>
    </row>
    <row r="359" spans="1:10" ht="96" x14ac:dyDescent="0.2">
      <c r="A359" s="23" t="s">
        <v>1069</v>
      </c>
      <c r="B359" s="24" t="s">
        <v>1073</v>
      </c>
      <c r="C359" s="8" t="s">
        <v>24</v>
      </c>
      <c r="D359" s="3" t="str">
        <f t="shared" si="5"/>
        <v>MERCERHOPEWELL VALLEY REGIONALN. K-12|K-12,3500+</v>
      </c>
      <c r="E359" s="25">
        <v>85067291</v>
      </c>
      <c r="F359" s="26">
        <v>3682.2</v>
      </c>
      <c r="G359" s="25">
        <v>23103</v>
      </c>
      <c r="H359" s="25">
        <v>88438644</v>
      </c>
      <c r="I359" s="30">
        <v>3691</v>
      </c>
      <c r="J359" s="25">
        <v>23960</v>
      </c>
    </row>
    <row r="360" spans="1:10" ht="96" x14ac:dyDescent="0.2">
      <c r="A360" s="19" t="s">
        <v>1069</v>
      </c>
      <c r="B360" s="20" t="s">
        <v>1074</v>
      </c>
      <c r="C360" s="3" t="s">
        <v>711</v>
      </c>
      <c r="D360" s="3" t="str">
        <f t="shared" si="5"/>
        <v>MERCERINTERNATIONAL ACADEMY OF TRENTON CHARTERO. CHARTER</v>
      </c>
      <c r="E360" s="21">
        <v>4475997</v>
      </c>
      <c r="F360" s="22">
        <v>351.7</v>
      </c>
      <c r="G360" s="21">
        <v>12727</v>
      </c>
      <c r="H360" s="21">
        <v>5898604</v>
      </c>
      <c r="I360" s="22">
        <v>440.1</v>
      </c>
      <c r="J360" s="21">
        <v>13403</v>
      </c>
    </row>
    <row r="361" spans="1:10" ht="80" x14ac:dyDescent="0.2">
      <c r="A361" s="23" t="s">
        <v>1069</v>
      </c>
      <c r="B361" s="24" t="s">
        <v>1075</v>
      </c>
      <c r="C361" s="8" t="s">
        <v>711</v>
      </c>
      <c r="D361" s="3" t="str">
        <f t="shared" si="5"/>
        <v>MERCERINTERNATIONAL CHARTER SCHOOLO. CHARTER</v>
      </c>
      <c r="E361" s="25">
        <v>1534257</v>
      </c>
      <c r="F361" s="27">
        <v>90</v>
      </c>
      <c r="G361" s="25">
        <v>17047</v>
      </c>
      <c r="H361" s="25">
        <v>1473666</v>
      </c>
      <c r="I361" s="27">
        <v>89.5</v>
      </c>
      <c r="J361" s="25">
        <v>16466</v>
      </c>
    </row>
    <row r="362" spans="1:10" ht="80" x14ac:dyDescent="0.2">
      <c r="A362" s="19" t="s">
        <v>1069</v>
      </c>
      <c r="B362" s="20" t="s">
        <v>934</v>
      </c>
      <c r="C362" s="3" t="s">
        <v>24</v>
      </c>
      <c r="D362" s="3" t="str">
        <f t="shared" si="5"/>
        <v>MERCERLAWRENCE TWPN. K-12|K-12,3500+</v>
      </c>
      <c r="E362" s="21">
        <v>79511598</v>
      </c>
      <c r="F362" s="29">
        <v>4043.1</v>
      </c>
      <c r="G362" s="21">
        <v>19666</v>
      </c>
      <c r="H362" s="21">
        <v>81311709</v>
      </c>
      <c r="I362" s="29">
        <v>3971.5</v>
      </c>
      <c r="J362" s="21">
        <v>20474</v>
      </c>
    </row>
    <row r="363" spans="1:10" ht="80" x14ac:dyDescent="0.2">
      <c r="A363" s="23" t="s">
        <v>1069</v>
      </c>
      <c r="B363" s="24" t="s">
        <v>1076</v>
      </c>
      <c r="C363" s="8" t="s">
        <v>29</v>
      </c>
      <c r="D363" s="3" t="str">
        <f t="shared" si="5"/>
        <v>MERCERMERCER CO SPECIAL SERVICEP. CSSD</v>
      </c>
      <c r="E363" s="25">
        <v>43053599</v>
      </c>
      <c r="F363" s="27">
        <v>652</v>
      </c>
      <c r="G363" s="25">
        <v>66029</v>
      </c>
      <c r="H363" s="25">
        <v>43382610</v>
      </c>
      <c r="I363" s="27">
        <v>627</v>
      </c>
      <c r="J363" s="25">
        <v>69185</v>
      </c>
    </row>
    <row r="364" spans="1:10" ht="80" x14ac:dyDescent="0.2">
      <c r="A364" s="19" t="s">
        <v>1069</v>
      </c>
      <c r="B364" s="20" t="s">
        <v>1077</v>
      </c>
      <c r="C364" s="3" t="s">
        <v>714</v>
      </c>
      <c r="D364" s="3" t="str">
        <f t="shared" si="5"/>
        <v>MERCERMERCER COUNTY VOCATIONALQ. COUNTY VOC</v>
      </c>
      <c r="E364" s="21">
        <v>11921837</v>
      </c>
      <c r="F364" s="22">
        <v>485.6</v>
      </c>
      <c r="G364" s="21">
        <v>24548</v>
      </c>
      <c r="H364" s="21">
        <v>13644866</v>
      </c>
      <c r="I364" s="22">
        <v>478.4</v>
      </c>
      <c r="J364" s="21">
        <v>28522</v>
      </c>
    </row>
    <row r="365" spans="1:10" ht="64" x14ac:dyDescent="0.2">
      <c r="A365" s="23" t="s">
        <v>1069</v>
      </c>
      <c r="B365" s="24" t="s">
        <v>1078</v>
      </c>
      <c r="C365" s="8" t="s">
        <v>711</v>
      </c>
      <c r="D365" s="3" t="str">
        <f t="shared" si="5"/>
        <v>MERCERPACE CS OF HAMILTONO. CHARTER</v>
      </c>
      <c r="E365" s="25">
        <v>3362879</v>
      </c>
      <c r="F365" s="27">
        <v>218.9</v>
      </c>
      <c r="G365" s="25">
        <v>15363</v>
      </c>
      <c r="H365" s="25">
        <v>3583566</v>
      </c>
      <c r="I365" s="27">
        <v>237.5</v>
      </c>
      <c r="J365" s="25">
        <v>15089</v>
      </c>
    </row>
    <row r="366" spans="1:10" ht="96" x14ac:dyDescent="0.2">
      <c r="A366" s="19" t="s">
        <v>1069</v>
      </c>
      <c r="B366" s="20" t="s">
        <v>1079</v>
      </c>
      <c r="C366" s="3" t="s">
        <v>711</v>
      </c>
      <c r="D366" s="3" t="str">
        <f t="shared" si="5"/>
        <v>MERCERPAUL ROBESON HUMANITIES CHARTER SCHOOLO. CHARTER</v>
      </c>
      <c r="E366" s="21">
        <v>7097777</v>
      </c>
      <c r="F366" s="22">
        <v>369.5</v>
      </c>
      <c r="G366" s="21">
        <v>19209</v>
      </c>
      <c r="H366" s="21">
        <v>6514259</v>
      </c>
      <c r="I366" s="22">
        <v>371.7</v>
      </c>
      <c r="J366" s="21">
        <v>17526</v>
      </c>
    </row>
    <row r="367" spans="1:10" ht="64" x14ac:dyDescent="0.2">
      <c r="A367" s="23" t="s">
        <v>1069</v>
      </c>
      <c r="B367" s="24" t="s">
        <v>1080</v>
      </c>
      <c r="C367" s="8" t="s">
        <v>24</v>
      </c>
      <c r="D367" s="3" t="str">
        <f t="shared" si="5"/>
        <v>MERCERPRINCETONN. K-12|K-12,3500+</v>
      </c>
      <c r="E367" s="25">
        <v>88779657</v>
      </c>
      <c r="F367" s="30">
        <v>3604</v>
      </c>
      <c r="G367" s="25">
        <v>24634</v>
      </c>
      <c r="H367" s="25">
        <v>93024887</v>
      </c>
      <c r="I367" s="26">
        <v>3590.3</v>
      </c>
      <c r="J367" s="25">
        <v>25910</v>
      </c>
    </row>
    <row r="368" spans="1:10" ht="64" x14ac:dyDescent="0.2">
      <c r="A368" s="19" t="s">
        <v>1069</v>
      </c>
      <c r="B368" s="20" t="s">
        <v>1081</v>
      </c>
      <c r="C368" s="3" t="s">
        <v>711</v>
      </c>
      <c r="D368" s="3" t="str">
        <f t="shared" si="5"/>
        <v>MERCERPRINCETON CSO. CHARTER</v>
      </c>
      <c r="E368" s="21">
        <v>7200008</v>
      </c>
      <c r="F368" s="22">
        <v>347.2</v>
      </c>
      <c r="G368" s="21">
        <v>20737</v>
      </c>
      <c r="H368" s="21">
        <v>6149513</v>
      </c>
      <c r="I368" s="22">
        <v>347.7</v>
      </c>
      <c r="J368" s="21">
        <v>17686</v>
      </c>
    </row>
    <row r="369" spans="1:10" ht="96" x14ac:dyDescent="0.2">
      <c r="A369" s="23" t="s">
        <v>1069</v>
      </c>
      <c r="B369" s="24" t="s">
        <v>1082</v>
      </c>
      <c r="C369" s="8" t="s">
        <v>14</v>
      </c>
      <c r="D369" s="3" t="str">
        <f t="shared" si="5"/>
        <v>MERCERROBBINSVILLE TWPM. K-12|K-12,1800-3500</v>
      </c>
      <c r="E369" s="25">
        <v>49005289</v>
      </c>
      <c r="F369" s="26">
        <v>2958.6</v>
      </c>
      <c r="G369" s="25">
        <v>16564</v>
      </c>
      <c r="H369" s="25">
        <v>50061770</v>
      </c>
      <c r="I369" s="26">
        <v>3001.9</v>
      </c>
      <c r="J369" s="25">
        <v>16677</v>
      </c>
    </row>
    <row r="370" spans="1:10" ht="64" x14ac:dyDescent="0.2">
      <c r="A370" s="19" t="s">
        <v>1069</v>
      </c>
      <c r="B370" s="20" t="s">
        <v>1083</v>
      </c>
      <c r="C370" s="3" t="s">
        <v>24</v>
      </c>
      <c r="D370" s="3" t="str">
        <f t="shared" si="5"/>
        <v>MERCERTRENTON CITYN. K-12|K-12,3500+</v>
      </c>
      <c r="E370" s="21">
        <v>323004914</v>
      </c>
      <c r="F370" s="29">
        <v>13978.3</v>
      </c>
      <c r="G370" s="21">
        <v>23108</v>
      </c>
      <c r="H370" s="21">
        <v>318779614</v>
      </c>
      <c r="I370" s="29">
        <v>13666.5</v>
      </c>
      <c r="J370" s="21">
        <v>23326</v>
      </c>
    </row>
    <row r="371" spans="1:10" ht="80" x14ac:dyDescent="0.2">
      <c r="A371" s="23" t="s">
        <v>1069</v>
      </c>
      <c r="B371" s="24" t="s">
        <v>1084</v>
      </c>
      <c r="C371" s="8" t="s">
        <v>711</v>
      </c>
      <c r="D371" s="3" t="str">
        <f t="shared" si="5"/>
        <v>MERCERTRENTON STEM-TO-CIVICS CSO. CHARTER</v>
      </c>
      <c r="E371" s="25">
        <v>1733668</v>
      </c>
      <c r="F371" s="27">
        <v>99.6</v>
      </c>
      <c r="G371" s="25">
        <v>17399</v>
      </c>
      <c r="H371" s="25">
        <v>3427182</v>
      </c>
      <c r="I371" s="27">
        <v>198.8</v>
      </c>
      <c r="J371" s="25">
        <v>17239</v>
      </c>
    </row>
    <row r="372" spans="1:10" ht="48" x14ac:dyDescent="0.2">
      <c r="A372" s="19" t="s">
        <v>1069</v>
      </c>
      <c r="B372" s="20" t="s">
        <v>1085</v>
      </c>
      <c r="C372" s="3" t="s">
        <v>711</v>
      </c>
      <c r="D372" s="3" t="str">
        <f t="shared" si="5"/>
        <v>MERCERVILLAGE CSO. CHARTER</v>
      </c>
      <c r="E372" s="21">
        <v>6142953</v>
      </c>
      <c r="F372" s="22">
        <v>355.4</v>
      </c>
      <c r="G372" s="21">
        <v>17285</v>
      </c>
      <c r="H372" s="21">
        <v>6213766</v>
      </c>
      <c r="I372" s="22">
        <v>358.6</v>
      </c>
      <c r="J372" s="21">
        <v>17328</v>
      </c>
    </row>
    <row r="373" spans="1:10" ht="96" x14ac:dyDescent="0.2">
      <c r="A373" s="23" t="s">
        <v>1069</v>
      </c>
      <c r="B373" s="24" t="s">
        <v>1086</v>
      </c>
      <c r="C373" s="8" t="s">
        <v>24</v>
      </c>
      <c r="D373" s="3" t="str">
        <f t="shared" si="5"/>
        <v>MERCERW WINDSOR-PLAINSBORO REGN. K-12|K-12,3500+</v>
      </c>
      <c r="E373" s="25">
        <v>183304016</v>
      </c>
      <c r="F373" s="26">
        <v>9814.7000000000007</v>
      </c>
      <c r="G373" s="25">
        <v>18677</v>
      </c>
      <c r="H373" s="25">
        <v>180515827</v>
      </c>
      <c r="I373" s="26">
        <v>9749.6</v>
      </c>
      <c r="J373" s="25">
        <v>18515</v>
      </c>
    </row>
    <row r="374" spans="1:10" ht="112" x14ac:dyDescent="0.2">
      <c r="A374" s="19" t="s">
        <v>1087</v>
      </c>
      <c r="B374" s="20" t="s">
        <v>1088</v>
      </c>
      <c r="C374" s="3" t="s">
        <v>711</v>
      </c>
      <c r="D374" s="3" t="str">
        <f t="shared" si="5"/>
        <v>MIDDLESEXACADEMY FOR URBAN LEADERSHIP CHARTER SCHO. CHARTER</v>
      </c>
      <c r="E374" s="21">
        <v>6224947</v>
      </c>
      <c r="F374" s="22">
        <v>381</v>
      </c>
      <c r="G374" s="21">
        <v>16338</v>
      </c>
      <c r="H374" s="21">
        <v>7678331</v>
      </c>
      <c r="I374" s="22">
        <v>389.7</v>
      </c>
      <c r="J374" s="21">
        <v>19703</v>
      </c>
    </row>
    <row r="375" spans="1:10" ht="80" x14ac:dyDescent="0.2">
      <c r="A375" s="23" t="s">
        <v>1087</v>
      </c>
      <c r="B375" s="24" t="s">
        <v>1089</v>
      </c>
      <c r="C375" s="8" t="s">
        <v>24</v>
      </c>
      <c r="D375" s="3" t="str">
        <f t="shared" si="5"/>
        <v>MIDDLESEXCARTERET BORON. K-12|K-12,3500+</v>
      </c>
      <c r="E375" s="25">
        <v>62135704</v>
      </c>
      <c r="F375" s="26">
        <v>3823.8</v>
      </c>
      <c r="G375" s="25">
        <v>16250</v>
      </c>
      <c r="H375" s="25">
        <v>64507697</v>
      </c>
      <c r="I375" s="26">
        <v>3796.2</v>
      </c>
      <c r="J375" s="25">
        <v>16993</v>
      </c>
    </row>
    <row r="376" spans="1:10" ht="80" x14ac:dyDescent="0.2">
      <c r="A376" s="19" t="s">
        <v>1087</v>
      </c>
      <c r="B376" s="20" t="s">
        <v>1090</v>
      </c>
      <c r="C376" s="3" t="s">
        <v>2</v>
      </c>
      <c r="D376" s="3" t="str">
        <f t="shared" si="5"/>
        <v>MIDDLESEXCRANBURY TWPJ. K-12|K-8,401-750</v>
      </c>
      <c r="E376" s="21">
        <v>18367163</v>
      </c>
      <c r="F376" s="22">
        <v>771.3</v>
      </c>
      <c r="G376" s="21">
        <v>23814</v>
      </c>
      <c r="H376" s="21">
        <v>18942977</v>
      </c>
      <c r="I376" s="22">
        <v>768.4</v>
      </c>
      <c r="J376" s="21">
        <v>24653</v>
      </c>
    </row>
    <row r="377" spans="1:10" ht="80" x14ac:dyDescent="0.2">
      <c r="A377" s="23" t="s">
        <v>1087</v>
      </c>
      <c r="B377" s="24" t="s">
        <v>1091</v>
      </c>
      <c r="C377" s="8" t="s">
        <v>6</v>
      </c>
      <c r="D377" s="3" t="str">
        <f t="shared" si="5"/>
        <v>MIDDLESEXDUNELLEN BOROL. K-12|K-12,0-1800</v>
      </c>
      <c r="E377" s="25">
        <v>19684173</v>
      </c>
      <c r="F377" s="26">
        <v>1179.8</v>
      </c>
      <c r="G377" s="25">
        <v>16684</v>
      </c>
      <c r="H377" s="25">
        <v>19821603</v>
      </c>
      <c r="I377" s="26">
        <v>1155.0999999999999</v>
      </c>
      <c r="J377" s="25">
        <v>17160</v>
      </c>
    </row>
    <row r="378" spans="1:10" ht="96" x14ac:dyDescent="0.2">
      <c r="A378" s="19" t="s">
        <v>1087</v>
      </c>
      <c r="B378" s="20" t="s">
        <v>1092</v>
      </c>
      <c r="C378" s="3" t="s">
        <v>24</v>
      </c>
      <c r="D378" s="3" t="str">
        <f t="shared" si="5"/>
        <v>MIDDLESEXEAST BRUNSWICK TWPN. K-12|K-12,3500+</v>
      </c>
      <c r="E378" s="21">
        <v>162890377</v>
      </c>
      <c r="F378" s="29">
        <v>8330.6</v>
      </c>
      <c r="G378" s="21">
        <v>19553</v>
      </c>
      <c r="H378" s="21">
        <v>173236636</v>
      </c>
      <c r="I378" s="29">
        <v>8182.5</v>
      </c>
      <c r="J378" s="21">
        <v>21172</v>
      </c>
    </row>
    <row r="379" spans="1:10" ht="80" x14ac:dyDescent="0.2">
      <c r="A379" s="23" t="s">
        <v>1087</v>
      </c>
      <c r="B379" s="24" t="s">
        <v>1093</v>
      </c>
      <c r="C379" s="8" t="s">
        <v>24</v>
      </c>
      <c r="D379" s="3" t="str">
        <f t="shared" si="5"/>
        <v>MIDDLESEXEDISON TWPN. K-12|K-12,3500+</v>
      </c>
      <c r="E379" s="25">
        <v>246433300</v>
      </c>
      <c r="F379" s="26">
        <v>14873.4</v>
      </c>
      <c r="G379" s="25">
        <v>16569</v>
      </c>
      <c r="H379" s="25">
        <v>266878419</v>
      </c>
      <c r="I379" s="30">
        <v>15275</v>
      </c>
      <c r="J379" s="25">
        <v>17472</v>
      </c>
    </row>
    <row r="380" spans="1:10" ht="80" x14ac:dyDescent="0.2">
      <c r="A380" s="19" t="s">
        <v>1087</v>
      </c>
      <c r="B380" s="20" t="s">
        <v>1094</v>
      </c>
      <c r="C380" s="3" t="s">
        <v>711</v>
      </c>
      <c r="D380" s="3" t="str">
        <f t="shared" si="5"/>
        <v>MIDDLESEXGREATER BRUNSWICK CSO. CHARTER</v>
      </c>
      <c r="E380" s="21">
        <v>13821145</v>
      </c>
      <c r="F380" s="22">
        <v>381.5</v>
      </c>
      <c r="G380" s="21">
        <v>36228</v>
      </c>
      <c r="H380" s="21">
        <v>7000726</v>
      </c>
      <c r="I380" s="22">
        <v>386.9</v>
      </c>
      <c r="J380" s="21">
        <v>18094</v>
      </c>
    </row>
    <row r="381" spans="1:10" ht="80" x14ac:dyDescent="0.2">
      <c r="A381" s="23" t="s">
        <v>1087</v>
      </c>
      <c r="B381" s="24" t="s">
        <v>1095</v>
      </c>
      <c r="C381" s="8" t="s">
        <v>711</v>
      </c>
      <c r="D381" s="3" t="str">
        <f t="shared" si="5"/>
        <v>MIDDLESEXHATIKVAH INTERNATIONAL CSO. CHARTER</v>
      </c>
      <c r="E381" s="25">
        <v>3841141</v>
      </c>
      <c r="F381" s="27">
        <v>298.89999999999998</v>
      </c>
      <c r="G381" s="25">
        <v>12851</v>
      </c>
      <c r="H381" s="25">
        <v>4679426</v>
      </c>
      <c r="I381" s="27">
        <v>332.9</v>
      </c>
      <c r="J381" s="25">
        <v>14057</v>
      </c>
    </row>
    <row r="382" spans="1:10" ht="96" x14ac:dyDescent="0.2">
      <c r="A382" s="19" t="s">
        <v>1087</v>
      </c>
      <c r="B382" s="20" t="s">
        <v>1096</v>
      </c>
      <c r="C382" s="3" t="s">
        <v>6</v>
      </c>
      <c r="D382" s="3" t="str">
        <f t="shared" si="5"/>
        <v>MIDDLESEXHIGHLAND PARK BOROL. K-12|K-12,0-1800</v>
      </c>
      <c r="E382" s="21">
        <v>33479400</v>
      </c>
      <c r="F382" s="29">
        <v>1607.5</v>
      </c>
      <c r="G382" s="21">
        <v>20827</v>
      </c>
      <c r="H382" s="21">
        <v>35090001</v>
      </c>
      <c r="I382" s="29">
        <v>1627.3</v>
      </c>
      <c r="J382" s="21">
        <v>21563</v>
      </c>
    </row>
    <row r="383" spans="1:10" ht="80" x14ac:dyDescent="0.2">
      <c r="A383" s="23" t="s">
        <v>1087</v>
      </c>
      <c r="B383" s="24" t="s">
        <v>1097</v>
      </c>
      <c r="C383" s="8" t="s">
        <v>2</v>
      </c>
      <c r="D383" s="3" t="str">
        <f t="shared" si="5"/>
        <v>MIDDLESEXJAMESBURG BOROJ. K-12|K-8,401-750</v>
      </c>
      <c r="E383" s="25">
        <v>14393236</v>
      </c>
      <c r="F383" s="27">
        <v>946.9</v>
      </c>
      <c r="G383" s="25">
        <v>15201</v>
      </c>
      <c r="H383" s="25">
        <v>14448145</v>
      </c>
      <c r="I383" s="27">
        <v>934.1</v>
      </c>
      <c r="J383" s="25">
        <v>15468</v>
      </c>
    </row>
    <row r="384" spans="1:10" ht="96" x14ac:dyDescent="0.2">
      <c r="A384" s="19" t="s">
        <v>1087</v>
      </c>
      <c r="B384" s="20" t="s">
        <v>1098</v>
      </c>
      <c r="C384" s="3" t="s">
        <v>14</v>
      </c>
      <c r="D384" s="3" t="str">
        <f t="shared" si="5"/>
        <v>MIDDLESEXMETUCHEN BOROM. K-12|K-12,1800-3500</v>
      </c>
      <c r="E384" s="21">
        <v>40990492</v>
      </c>
      <c r="F384" s="29">
        <v>2182.1999999999998</v>
      </c>
      <c r="G384" s="21">
        <v>18784</v>
      </c>
      <c r="H384" s="21">
        <v>42715327</v>
      </c>
      <c r="I384" s="29">
        <v>2255.4</v>
      </c>
      <c r="J384" s="21">
        <v>18939</v>
      </c>
    </row>
    <row r="385" spans="1:10" ht="96" x14ac:dyDescent="0.2">
      <c r="A385" s="23" t="s">
        <v>1087</v>
      </c>
      <c r="B385" s="24" t="s">
        <v>1099</v>
      </c>
      <c r="C385" s="8" t="s">
        <v>14</v>
      </c>
      <c r="D385" s="3" t="str">
        <f t="shared" si="5"/>
        <v>MIDDLESEXMIDDLESEX BOROM. K-12|K-12,1800-3500</v>
      </c>
      <c r="E385" s="25">
        <v>37401869</v>
      </c>
      <c r="F385" s="26">
        <v>2091.9</v>
      </c>
      <c r="G385" s="25">
        <v>17879</v>
      </c>
      <c r="H385" s="25">
        <v>39106706</v>
      </c>
      <c r="I385" s="26">
        <v>2078.1</v>
      </c>
      <c r="J385" s="25">
        <v>18818</v>
      </c>
    </row>
    <row r="386" spans="1:10" ht="96" x14ac:dyDescent="0.2">
      <c r="A386" s="19" t="s">
        <v>1087</v>
      </c>
      <c r="B386" s="20" t="s">
        <v>1100</v>
      </c>
      <c r="C386" s="3" t="s">
        <v>714</v>
      </c>
      <c r="D386" s="3" t="str">
        <f t="shared" si="5"/>
        <v>MIDDLESEXMIDDLESEX CO VOCATIONALQ. COUNTY VOC</v>
      </c>
      <c r="E386" s="21">
        <v>50789123</v>
      </c>
      <c r="F386" s="29">
        <v>2144.4</v>
      </c>
      <c r="G386" s="21">
        <v>23685</v>
      </c>
      <c r="H386" s="21">
        <v>52286739</v>
      </c>
      <c r="I386" s="28">
        <v>2362</v>
      </c>
      <c r="J386" s="21">
        <v>22136</v>
      </c>
    </row>
    <row r="387" spans="1:10" ht="80" x14ac:dyDescent="0.2">
      <c r="A387" s="23" t="s">
        <v>1087</v>
      </c>
      <c r="B387" s="24" t="s">
        <v>1101</v>
      </c>
      <c r="C387" s="8" t="s">
        <v>2</v>
      </c>
      <c r="D387" s="3" t="str">
        <f t="shared" ref="D387:D450" si="6">A387&amp;B387&amp;C387</f>
        <v>MIDDLESEXMILLTOWN BOROJ. K-12|K-8,401-750</v>
      </c>
      <c r="E387" s="25">
        <v>17170016</v>
      </c>
      <c r="F387" s="27">
        <v>978.1</v>
      </c>
      <c r="G387" s="25">
        <v>17555</v>
      </c>
      <c r="H387" s="25">
        <v>17346280</v>
      </c>
      <c r="I387" s="26">
        <v>1016.6</v>
      </c>
      <c r="J387" s="25">
        <v>17064</v>
      </c>
    </row>
    <row r="388" spans="1:10" ht="80" x14ac:dyDescent="0.2">
      <c r="A388" s="19" t="s">
        <v>1087</v>
      </c>
      <c r="B388" s="20" t="s">
        <v>1002</v>
      </c>
      <c r="C388" s="3" t="s">
        <v>24</v>
      </c>
      <c r="D388" s="3" t="str">
        <f t="shared" si="6"/>
        <v>MIDDLESEXMONROE TWPN. K-12|K-12,3500+</v>
      </c>
      <c r="E388" s="21">
        <v>118921778</v>
      </c>
      <c r="F388" s="29">
        <v>6382.5</v>
      </c>
      <c r="G388" s="21">
        <v>18632</v>
      </c>
      <c r="H388" s="21">
        <v>123400332</v>
      </c>
      <c r="I388" s="29">
        <v>6541.1</v>
      </c>
      <c r="J388" s="21">
        <v>18865</v>
      </c>
    </row>
    <row r="389" spans="1:10" ht="96" x14ac:dyDescent="0.2">
      <c r="A389" s="23" t="s">
        <v>1087</v>
      </c>
      <c r="B389" s="24" t="s">
        <v>1102</v>
      </c>
      <c r="C389" s="8" t="s">
        <v>24</v>
      </c>
      <c r="D389" s="3" t="str">
        <f t="shared" si="6"/>
        <v>MIDDLESEXNEW BRUNSWICK CITYN. K-12|K-12,3500+</v>
      </c>
      <c r="E389" s="25">
        <v>221738535</v>
      </c>
      <c r="F389" s="26">
        <v>10013.799999999999</v>
      </c>
      <c r="G389" s="25">
        <v>22143</v>
      </c>
      <c r="H389" s="25">
        <v>234678090</v>
      </c>
      <c r="I389" s="26">
        <v>10280.4</v>
      </c>
      <c r="J389" s="25">
        <v>22828</v>
      </c>
    </row>
    <row r="390" spans="1:10" ht="96" x14ac:dyDescent="0.2">
      <c r="A390" s="19" t="s">
        <v>1087</v>
      </c>
      <c r="B390" s="20" t="s">
        <v>1103</v>
      </c>
      <c r="C390" s="3" t="s">
        <v>24</v>
      </c>
      <c r="D390" s="3" t="str">
        <f t="shared" si="6"/>
        <v>MIDDLESEXNORTH BRUNSWICK TWPN. K-12|K-12,3500+</v>
      </c>
      <c r="E390" s="21">
        <v>105118299</v>
      </c>
      <c r="F390" s="29">
        <v>6210.2</v>
      </c>
      <c r="G390" s="21">
        <v>16927</v>
      </c>
      <c r="H390" s="21">
        <v>109236202</v>
      </c>
      <c r="I390" s="29">
        <v>6126.7</v>
      </c>
      <c r="J390" s="21">
        <v>17830</v>
      </c>
    </row>
    <row r="391" spans="1:10" ht="80" x14ac:dyDescent="0.2">
      <c r="A391" s="23" t="s">
        <v>1087</v>
      </c>
      <c r="B391" s="24" t="s">
        <v>1104</v>
      </c>
      <c r="C391" s="8" t="s">
        <v>24</v>
      </c>
      <c r="D391" s="3" t="str">
        <f t="shared" si="6"/>
        <v>MIDDLESEXOLD BRIDGE TWPN. K-12|K-12,3500+</v>
      </c>
      <c r="E391" s="25">
        <v>159413645</v>
      </c>
      <c r="F391" s="26">
        <v>9107.6</v>
      </c>
      <c r="G391" s="25">
        <v>17503</v>
      </c>
      <c r="H391" s="25">
        <v>163908881</v>
      </c>
      <c r="I391" s="26">
        <v>8998.7000000000007</v>
      </c>
      <c r="J391" s="25">
        <v>18215</v>
      </c>
    </row>
    <row r="392" spans="1:10" ht="80" x14ac:dyDescent="0.2">
      <c r="A392" s="19" t="s">
        <v>1087</v>
      </c>
      <c r="B392" s="20" t="s">
        <v>1105</v>
      </c>
      <c r="C392" s="3" t="s">
        <v>24</v>
      </c>
      <c r="D392" s="3" t="str">
        <f t="shared" si="6"/>
        <v>MIDDLESEXPERTH AMBOY CITYN. K-12|K-12,3500+</v>
      </c>
      <c r="E392" s="21">
        <v>225914572</v>
      </c>
      <c r="F392" s="29">
        <v>10745.6</v>
      </c>
      <c r="G392" s="21">
        <v>21024</v>
      </c>
      <c r="H392" s="21">
        <v>241354405</v>
      </c>
      <c r="I392" s="29">
        <v>10930.1</v>
      </c>
      <c r="J392" s="21">
        <v>22082</v>
      </c>
    </row>
    <row r="393" spans="1:10" ht="80" x14ac:dyDescent="0.2">
      <c r="A393" s="23" t="s">
        <v>1087</v>
      </c>
      <c r="B393" s="24" t="s">
        <v>1106</v>
      </c>
      <c r="C393" s="8" t="s">
        <v>24</v>
      </c>
      <c r="D393" s="3" t="str">
        <f t="shared" si="6"/>
        <v>MIDDLESEXPISCATAWAY TWPN. K-12|K-12,3500+</v>
      </c>
      <c r="E393" s="25">
        <v>119558699</v>
      </c>
      <c r="F393" s="26">
        <v>7330.9</v>
      </c>
      <c r="G393" s="25">
        <v>16309</v>
      </c>
      <c r="H393" s="25">
        <v>125376149</v>
      </c>
      <c r="I393" s="30">
        <v>7280</v>
      </c>
      <c r="J393" s="25">
        <v>17222</v>
      </c>
    </row>
    <row r="394" spans="1:10" ht="80" x14ac:dyDescent="0.2">
      <c r="A394" s="19" t="s">
        <v>1087</v>
      </c>
      <c r="B394" s="20" t="s">
        <v>1107</v>
      </c>
      <c r="C394" s="3" t="s">
        <v>24</v>
      </c>
      <c r="D394" s="3" t="str">
        <f t="shared" si="6"/>
        <v>MIDDLESEXSAYREVILLE BORON. K-12|K-12,3500+</v>
      </c>
      <c r="E394" s="21">
        <v>96306295</v>
      </c>
      <c r="F394" s="29">
        <v>6104.2</v>
      </c>
      <c r="G394" s="21">
        <v>15777</v>
      </c>
      <c r="H394" s="21">
        <v>97350633</v>
      </c>
      <c r="I394" s="29">
        <v>6148.9</v>
      </c>
      <c r="J394" s="21">
        <v>15832</v>
      </c>
    </row>
    <row r="395" spans="1:10" ht="96" x14ac:dyDescent="0.2">
      <c r="A395" s="23" t="s">
        <v>1087</v>
      </c>
      <c r="B395" s="24" t="s">
        <v>1108</v>
      </c>
      <c r="C395" s="8" t="s">
        <v>6</v>
      </c>
      <c r="D395" s="3" t="str">
        <f t="shared" si="6"/>
        <v>MIDDLESEXSOUTH AMBOY CITYL. K-12|K-12,0-1800</v>
      </c>
      <c r="E395" s="25">
        <v>18946993</v>
      </c>
      <c r="F395" s="26">
        <v>1116.8</v>
      </c>
      <c r="G395" s="25">
        <v>16966</v>
      </c>
      <c r="H395" s="25">
        <v>19850122</v>
      </c>
      <c r="I395" s="26">
        <v>1102.2</v>
      </c>
      <c r="J395" s="25">
        <v>18010</v>
      </c>
    </row>
    <row r="396" spans="1:10" ht="96" x14ac:dyDescent="0.2">
      <c r="A396" s="19" t="s">
        <v>1087</v>
      </c>
      <c r="B396" s="20" t="s">
        <v>1109</v>
      </c>
      <c r="C396" s="3" t="s">
        <v>24</v>
      </c>
      <c r="D396" s="3" t="str">
        <f t="shared" si="6"/>
        <v>MIDDLESEXSOUTH BRUNSWICK TWPN. K-12|K-12,3500+</v>
      </c>
      <c r="E396" s="21">
        <v>155355774</v>
      </c>
      <c r="F396" s="29">
        <v>8761.5</v>
      </c>
      <c r="G396" s="21">
        <v>17732</v>
      </c>
      <c r="H396" s="21">
        <v>152595749</v>
      </c>
      <c r="I396" s="29">
        <v>8786.6</v>
      </c>
      <c r="J396" s="21">
        <v>17367</v>
      </c>
    </row>
    <row r="397" spans="1:10" ht="112" x14ac:dyDescent="0.2">
      <c r="A397" s="23" t="s">
        <v>1087</v>
      </c>
      <c r="B397" s="24" t="s">
        <v>1110</v>
      </c>
      <c r="C397" s="8" t="s">
        <v>14</v>
      </c>
      <c r="D397" s="3" t="str">
        <f t="shared" si="6"/>
        <v>MIDDLESEXSOUTH PLAINFIELD BOROM. K-12|K-12,1800-3500</v>
      </c>
      <c r="E397" s="25">
        <v>63041088</v>
      </c>
      <c r="F397" s="26">
        <v>3612.2</v>
      </c>
      <c r="G397" s="25">
        <v>17452</v>
      </c>
      <c r="H397" s="25">
        <v>67086293</v>
      </c>
      <c r="I397" s="26">
        <v>3559.4</v>
      </c>
      <c r="J397" s="25">
        <v>18848</v>
      </c>
    </row>
    <row r="398" spans="1:10" ht="96" x14ac:dyDescent="0.2">
      <c r="A398" s="19" t="s">
        <v>1087</v>
      </c>
      <c r="B398" s="20" t="s">
        <v>1111</v>
      </c>
      <c r="C398" s="3" t="s">
        <v>14</v>
      </c>
      <c r="D398" s="3" t="str">
        <f t="shared" si="6"/>
        <v>MIDDLESEXSOUTH RIVER BOROM. K-12|K-12,1800-3500</v>
      </c>
      <c r="E398" s="21">
        <v>34952226</v>
      </c>
      <c r="F398" s="29">
        <v>2304.1</v>
      </c>
      <c r="G398" s="21">
        <v>15170</v>
      </c>
      <c r="H398" s="21">
        <v>36500562</v>
      </c>
      <c r="I398" s="29">
        <v>2235.6</v>
      </c>
      <c r="J398" s="21">
        <v>16327</v>
      </c>
    </row>
    <row r="399" spans="1:10" ht="64" x14ac:dyDescent="0.2">
      <c r="A399" s="23" t="s">
        <v>1087</v>
      </c>
      <c r="B399" s="24" t="s">
        <v>1112</v>
      </c>
      <c r="C399" s="8" t="s">
        <v>6</v>
      </c>
      <c r="D399" s="3" t="str">
        <f t="shared" si="6"/>
        <v>MIDDLESEXSPOTSWOODL. K-12|K-12,0-1800</v>
      </c>
      <c r="E399" s="25">
        <v>29808904</v>
      </c>
      <c r="F399" s="26">
        <v>1780.8</v>
      </c>
      <c r="G399" s="25">
        <v>16740</v>
      </c>
      <c r="H399" s="25">
        <v>30105271</v>
      </c>
      <c r="I399" s="30">
        <v>1799</v>
      </c>
      <c r="J399" s="25">
        <v>16734</v>
      </c>
    </row>
    <row r="400" spans="1:10" ht="80" x14ac:dyDescent="0.2">
      <c r="A400" s="19" t="s">
        <v>1087</v>
      </c>
      <c r="B400" s="20" t="s">
        <v>1113</v>
      </c>
      <c r="C400" s="3" t="s">
        <v>24</v>
      </c>
      <c r="D400" s="3" t="str">
        <f t="shared" si="6"/>
        <v>MIDDLESEXWOODBRIDGE TWPN. K-12|K-12,3500+</v>
      </c>
      <c r="E400" s="21">
        <v>229085670</v>
      </c>
      <c r="F400" s="29">
        <v>13784.6</v>
      </c>
      <c r="G400" s="21">
        <v>16619</v>
      </c>
      <c r="H400" s="21">
        <v>234788986</v>
      </c>
      <c r="I400" s="29">
        <v>13858.1</v>
      </c>
      <c r="J400" s="21">
        <v>16942</v>
      </c>
    </row>
    <row r="401" spans="1:10" ht="96" x14ac:dyDescent="0.2">
      <c r="A401" s="23" t="s">
        <v>1114</v>
      </c>
      <c r="B401" s="24" t="s">
        <v>1115</v>
      </c>
      <c r="C401" s="8" t="s">
        <v>711</v>
      </c>
      <c r="D401" s="3" t="str">
        <f t="shared" si="6"/>
        <v>MONMOUTHACADEMY CHARTER HIGH SCHOOLO. CHARTER</v>
      </c>
      <c r="E401" s="25">
        <v>3653201</v>
      </c>
      <c r="F401" s="27">
        <v>187.6</v>
      </c>
      <c r="G401" s="25">
        <v>19473</v>
      </c>
      <c r="H401" s="25">
        <v>3750120</v>
      </c>
      <c r="I401" s="27">
        <v>185.9</v>
      </c>
      <c r="J401" s="25">
        <v>20173</v>
      </c>
    </row>
    <row r="402" spans="1:10" ht="96" x14ac:dyDescent="0.2">
      <c r="A402" s="19" t="s">
        <v>1114</v>
      </c>
      <c r="B402" s="20" t="s">
        <v>1116</v>
      </c>
      <c r="C402" s="3" t="s">
        <v>14</v>
      </c>
      <c r="D402" s="3" t="str">
        <f t="shared" si="6"/>
        <v>MONMOUTHASBURY PARK CITYM. K-12|K-12,1800-3500</v>
      </c>
      <c r="E402" s="21">
        <v>81662620</v>
      </c>
      <c r="F402" s="29">
        <v>2423.3000000000002</v>
      </c>
      <c r="G402" s="21">
        <v>33699</v>
      </c>
      <c r="H402" s="21">
        <v>84785164</v>
      </c>
      <c r="I402" s="29">
        <v>2379.5</v>
      </c>
      <c r="J402" s="21">
        <v>35632</v>
      </c>
    </row>
    <row r="403" spans="1:10" ht="80" x14ac:dyDescent="0.2">
      <c r="A403" s="23" t="s">
        <v>1114</v>
      </c>
      <c r="B403" s="24" t="s">
        <v>1117</v>
      </c>
      <c r="C403" s="8" t="s">
        <v>8</v>
      </c>
      <c r="D403" s="3" t="str">
        <f t="shared" si="6"/>
        <v>MONMOUTHATLANTIC HIGHLANDS BOROA. K-6|K-6</v>
      </c>
      <c r="E403" s="25">
        <v>5980927</v>
      </c>
      <c r="F403" s="27">
        <v>318.10000000000002</v>
      </c>
      <c r="G403" s="25">
        <v>18805</v>
      </c>
      <c r="H403" s="25">
        <v>6214413</v>
      </c>
      <c r="I403" s="27">
        <v>323.89999999999998</v>
      </c>
      <c r="J403" s="25">
        <v>19186</v>
      </c>
    </row>
    <row r="404" spans="1:10" ht="80" x14ac:dyDescent="0.2">
      <c r="A404" s="19" t="s">
        <v>1114</v>
      </c>
      <c r="B404" s="20" t="s">
        <v>1118</v>
      </c>
      <c r="C404" s="3" t="s">
        <v>4</v>
      </c>
      <c r="D404" s="3" t="str">
        <f t="shared" si="6"/>
        <v>MONMOUTHAVON BOROI. K-12|K-8,0-400</v>
      </c>
      <c r="E404" s="21">
        <v>4170985</v>
      </c>
      <c r="F404" s="22">
        <v>200.3</v>
      </c>
      <c r="G404" s="21">
        <v>20827</v>
      </c>
      <c r="H404" s="21">
        <v>4249030</v>
      </c>
      <c r="I404" s="22">
        <v>196.5</v>
      </c>
      <c r="J404" s="21">
        <v>21626</v>
      </c>
    </row>
    <row r="405" spans="1:10" ht="80" x14ac:dyDescent="0.2">
      <c r="A405" s="23" t="s">
        <v>1114</v>
      </c>
      <c r="B405" s="24" t="s">
        <v>1119</v>
      </c>
      <c r="C405" s="8" t="s">
        <v>2</v>
      </c>
      <c r="D405" s="3" t="str">
        <f t="shared" si="6"/>
        <v>MONMOUTHBELMAR BOROJ. K-12|K-8,401-750</v>
      </c>
      <c r="E405" s="25">
        <v>13835527</v>
      </c>
      <c r="F405" s="27">
        <v>697.7</v>
      </c>
      <c r="G405" s="25">
        <v>19831</v>
      </c>
      <c r="H405" s="25">
        <v>13473745</v>
      </c>
      <c r="I405" s="27">
        <v>703.2</v>
      </c>
      <c r="J405" s="25">
        <v>19160</v>
      </c>
    </row>
    <row r="406" spans="1:10" ht="96" x14ac:dyDescent="0.2">
      <c r="A406" s="19" t="s">
        <v>1114</v>
      </c>
      <c r="B406" s="20" t="s">
        <v>1120</v>
      </c>
      <c r="C406" s="3" t="s">
        <v>4</v>
      </c>
      <c r="D406" s="3" t="str">
        <f t="shared" si="6"/>
        <v>MONMOUTHBRADLEY BEACH BOROI. K-12|K-8,0-400</v>
      </c>
      <c r="E406" s="21">
        <v>7813187</v>
      </c>
      <c r="F406" s="22">
        <v>382.3</v>
      </c>
      <c r="G406" s="21">
        <v>20435</v>
      </c>
      <c r="H406" s="21">
        <v>8201022</v>
      </c>
      <c r="I406" s="22">
        <v>389.5</v>
      </c>
      <c r="J406" s="21">
        <v>21055</v>
      </c>
    </row>
    <row r="407" spans="1:10" ht="80" x14ac:dyDescent="0.2">
      <c r="A407" s="23" t="s">
        <v>1114</v>
      </c>
      <c r="B407" s="24" t="s">
        <v>1121</v>
      </c>
      <c r="C407" s="8" t="s">
        <v>2</v>
      </c>
      <c r="D407" s="3" t="str">
        <f t="shared" si="6"/>
        <v>MONMOUTHBRIELLE BOROJ. K-12|K-8,401-750</v>
      </c>
      <c r="E407" s="25">
        <v>14479044</v>
      </c>
      <c r="F407" s="27">
        <v>828</v>
      </c>
      <c r="G407" s="25">
        <v>17487</v>
      </c>
      <c r="H407" s="25">
        <v>14384567</v>
      </c>
      <c r="I407" s="27">
        <v>808.4</v>
      </c>
      <c r="J407" s="25">
        <v>17794</v>
      </c>
    </row>
    <row r="408" spans="1:10" ht="64" x14ac:dyDescent="0.2">
      <c r="A408" s="19" t="s">
        <v>1114</v>
      </c>
      <c r="B408" s="20" t="s">
        <v>1122</v>
      </c>
      <c r="C408" s="3" t="s">
        <v>66</v>
      </c>
      <c r="D408" s="3" t="str">
        <f t="shared" si="6"/>
        <v>MONMOUTHCOLTS NECK TWPE. K-8|K-8,751+</v>
      </c>
      <c r="E408" s="21">
        <v>26503164</v>
      </c>
      <c r="F408" s="22">
        <v>965.4</v>
      </c>
      <c r="G408" s="21">
        <v>27454</v>
      </c>
      <c r="H408" s="21">
        <v>26346628</v>
      </c>
      <c r="I408" s="22">
        <v>957</v>
      </c>
      <c r="J408" s="21">
        <v>27529</v>
      </c>
    </row>
    <row r="409" spans="1:10" ht="64" x14ac:dyDescent="0.2">
      <c r="A409" s="23" t="s">
        <v>1114</v>
      </c>
      <c r="B409" s="24" t="s">
        <v>1123</v>
      </c>
      <c r="C409" s="8" t="s">
        <v>4</v>
      </c>
      <c r="D409" s="3" t="str">
        <f t="shared" si="6"/>
        <v>MONMOUTHDEAL BOROI. K-12|K-8,0-400</v>
      </c>
      <c r="E409" s="25">
        <v>4134627</v>
      </c>
      <c r="F409" s="27">
        <v>166.6</v>
      </c>
      <c r="G409" s="25">
        <v>24823</v>
      </c>
      <c r="H409" s="25">
        <v>4355430</v>
      </c>
      <c r="I409" s="27">
        <v>167</v>
      </c>
      <c r="J409" s="25">
        <v>26080</v>
      </c>
    </row>
    <row r="410" spans="1:10" ht="64" x14ac:dyDescent="0.2">
      <c r="A410" s="19" t="s">
        <v>1114</v>
      </c>
      <c r="B410" s="20" t="s">
        <v>1124</v>
      </c>
      <c r="C410" s="3" t="s">
        <v>66</v>
      </c>
      <c r="D410" s="3" t="str">
        <f t="shared" si="6"/>
        <v>MONMOUTHEATONTOWN BOROE. K-8|K-8,751+</v>
      </c>
      <c r="E410" s="21">
        <v>22405989</v>
      </c>
      <c r="F410" s="29">
        <v>1070.5</v>
      </c>
      <c r="G410" s="21">
        <v>20930</v>
      </c>
      <c r="H410" s="21">
        <v>22614348</v>
      </c>
      <c r="I410" s="28">
        <v>1058</v>
      </c>
      <c r="J410" s="21">
        <v>21375</v>
      </c>
    </row>
    <row r="411" spans="1:10" ht="64" x14ac:dyDescent="0.2">
      <c r="A411" s="23" t="s">
        <v>1114</v>
      </c>
      <c r="B411" s="24" t="s">
        <v>1125</v>
      </c>
      <c r="C411" s="8" t="s">
        <v>66</v>
      </c>
      <c r="D411" s="3" t="str">
        <f t="shared" si="6"/>
        <v>MONMOUTHFAIR HAVEN BOROE. K-8|K-8,751+</v>
      </c>
      <c r="E411" s="25">
        <v>15473804</v>
      </c>
      <c r="F411" s="26">
        <v>1017.5</v>
      </c>
      <c r="G411" s="25">
        <v>15208</v>
      </c>
      <c r="H411" s="25">
        <v>17184382</v>
      </c>
      <c r="I411" s="26">
        <v>1017.4</v>
      </c>
      <c r="J411" s="25">
        <v>16891</v>
      </c>
    </row>
    <row r="412" spans="1:10" ht="64" x14ac:dyDescent="0.2">
      <c r="A412" s="19" t="s">
        <v>1114</v>
      </c>
      <c r="B412" s="20" t="s">
        <v>1126</v>
      </c>
      <c r="C412" s="3" t="s">
        <v>73</v>
      </c>
      <c r="D412" s="3" t="str">
        <f t="shared" si="6"/>
        <v>MONMOUTHFARMINGDALE BOROC. K-8|K-8,0-400</v>
      </c>
      <c r="E412" s="21">
        <v>2791919</v>
      </c>
      <c r="F412" s="22">
        <v>166</v>
      </c>
      <c r="G412" s="21">
        <v>16814</v>
      </c>
      <c r="H412" s="21">
        <v>2902781</v>
      </c>
      <c r="I412" s="22">
        <v>167.2</v>
      </c>
      <c r="J412" s="21">
        <v>17358</v>
      </c>
    </row>
    <row r="413" spans="1:10" ht="64" x14ac:dyDescent="0.2">
      <c r="A413" s="23" t="s">
        <v>1114</v>
      </c>
      <c r="B413" s="24" t="s">
        <v>1127</v>
      </c>
      <c r="C413" s="8" t="s">
        <v>66</v>
      </c>
      <c r="D413" s="3" t="str">
        <f t="shared" si="6"/>
        <v>MONMOUTHFREEHOLD BOROE. K-8|K-8,751+</v>
      </c>
      <c r="E413" s="25">
        <v>24956170</v>
      </c>
      <c r="F413" s="26">
        <v>1648.4</v>
      </c>
      <c r="G413" s="25">
        <v>15139</v>
      </c>
      <c r="H413" s="25">
        <v>27535053</v>
      </c>
      <c r="I413" s="26">
        <v>1731.1</v>
      </c>
      <c r="J413" s="25">
        <v>15906</v>
      </c>
    </row>
    <row r="414" spans="1:10" ht="80" x14ac:dyDescent="0.2">
      <c r="A414" s="19" t="s">
        <v>1114</v>
      </c>
      <c r="B414" s="20" t="s">
        <v>1128</v>
      </c>
      <c r="C414" s="3" t="s">
        <v>77</v>
      </c>
      <c r="D414" s="3" t="str">
        <f t="shared" si="6"/>
        <v>MONMOUTHFREEHOLD REGIONALG. G9-12|7-12,9-12</v>
      </c>
      <c r="E414" s="21">
        <v>204370452</v>
      </c>
      <c r="F414" s="28">
        <v>11236</v>
      </c>
      <c r="G414" s="21">
        <v>18189</v>
      </c>
      <c r="H414" s="21">
        <v>214285574</v>
      </c>
      <c r="I414" s="29">
        <v>11079.5</v>
      </c>
      <c r="J414" s="21">
        <v>19341</v>
      </c>
    </row>
    <row r="415" spans="1:10" ht="64" x14ac:dyDescent="0.2">
      <c r="A415" s="23" t="s">
        <v>1114</v>
      </c>
      <c r="B415" s="24" t="s">
        <v>1129</v>
      </c>
      <c r="C415" s="8" t="s">
        <v>66</v>
      </c>
      <c r="D415" s="3" t="str">
        <f t="shared" si="6"/>
        <v>MONMOUTHFREEHOLD TWPE. K-8|K-8,751+</v>
      </c>
      <c r="E415" s="25">
        <v>79111446</v>
      </c>
      <c r="F415" s="30">
        <v>3937</v>
      </c>
      <c r="G415" s="25">
        <v>20095</v>
      </c>
      <c r="H415" s="25">
        <v>83065980</v>
      </c>
      <c r="I415" s="26">
        <v>3855.4</v>
      </c>
      <c r="J415" s="25">
        <v>21546</v>
      </c>
    </row>
    <row r="416" spans="1:10" ht="96" x14ac:dyDescent="0.2">
      <c r="A416" s="19" t="s">
        <v>1114</v>
      </c>
      <c r="B416" s="20" t="s">
        <v>1130</v>
      </c>
      <c r="C416" s="3" t="s">
        <v>14</v>
      </c>
      <c r="D416" s="3" t="str">
        <f t="shared" si="6"/>
        <v>MONMOUTHHAZLET TWPM. K-12|K-12,1800-3500</v>
      </c>
      <c r="E416" s="21">
        <v>54920840</v>
      </c>
      <c r="F416" s="29">
        <v>3056.6</v>
      </c>
      <c r="G416" s="21">
        <v>17968</v>
      </c>
      <c r="H416" s="21">
        <v>56401193</v>
      </c>
      <c r="I416" s="29">
        <v>2906.7</v>
      </c>
      <c r="J416" s="21">
        <v>19404</v>
      </c>
    </row>
    <row r="417" spans="1:10" ht="96" x14ac:dyDescent="0.2">
      <c r="A417" s="23" t="s">
        <v>1114</v>
      </c>
      <c r="B417" s="24" t="s">
        <v>1131</v>
      </c>
      <c r="C417" s="8" t="s">
        <v>21</v>
      </c>
      <c r="D417" s="3" t="str">
        <f t="shared" si="6"/>
        <v>MONMOUTHHENRY HUDSON REGIONALF. G7-12|7-12,9-12</v>
      </c>
      <c r="E417" s="25">
        <v>10215975</v>
      </c>
      <c r="F417" s="27">
        <v>313</v>
      </c>
      <c r="G417" s="25">
        <v>32636</v>
      </c>
      <c r="H417" s="25">
        <v>9496211</v>
      </c>
      <c r="I417" s="27">
        <v>302.39999999999998</v>
      </c>
      <c r="J417" s="25">
        <v>31405</v>
      </c>
    </row>
    <row r="418" spans="1:10" ht="64" x14ac:dyDescent="0.2">
      <c r="A418" s="19" t="s">
        <v>1114</v>
      </c>
      <c r="B418" s="20" t="s">
        <v>1132</v>
      </c>
      <c r="C418" s="3" t="s">
        <v>8</v>
      </c>
      <c r="D418" s="3" t="str">
        <f t="shared" si="6"/>
        <v>MONMOUTHHIGHLANDS BOROA. K-6|K-6</v>
      </c>
      <c r="E418" s="21">
        <v>4432979</v>
      </c>
      <c r="F418" s="22">
        <v>180.3</v>
      </c>
      <c r="G418" s="21">
        <v>24591</v>
      </c>
      <c r="H418" s="21">
        <v>4664222</v>
      </c>
      <c r="I418" s="22">
        <v>194.4</v>
      </c>
      <c r="J418" s="21">
        <v>23990</v>
      </c>
    </row>
    <row r="419" spans="1:10" ht="96" x14ac:dyDescent="0.2">
      <c r="A419" s="23" t="s">
        <v>1114</v>
      </c>
      <c r="B419" s="24" t="s">
        <v>1133</v>
      </c>
      <c r="C419" s="8" t="s">
        <v>14</v>
      </c>
      <c r="D419" s="3" t="str">
        <f t="shared" si="6"/>
        <v>MONMOUTHHOLMDEL TWPM. K-12|K-12,1800-3500</v>
      </c>
      <c r="E419" s="25">
        <v>63265493</v>
      </c>
      <c r="F419" s="26">
        <v>3040.7</v>
      </c>
      <c r="G419" s="25">
        <v>20807</v>
      </c>
      <c r="H419" s="25">
        <v>66683127</v>
      </c>
      <c r="I419" s="26">
        <v>2977.6</v>
      </c>
      <c r="J419" s="25">
        <v>22395</v>
      </c>
    </row>
    <row r="420" spans="1:10" ht="80" x14ac:dyDescent="0.2">
      <c r="A420" s="19" t="s">
        <v>1114</v>
      </c>
      <c r="B420" s="20" t="s">
        <v>1134</v>
      </c>
      <c r="C420" s="3" t="s">
        <v>711</v>
      </c>
      <c r="D420" s="3" t="str">
        <f t="shared" si="6"/>
        <v>MONMOUTHHOPE ACADEMY CSO. CHARTER</v>
      </c>
      <c r="E420" s="21">
        <v>3513909</v>
      </c>
      <c r="F420" s="22">
        <v>203.6</v>
      </c>
      <c r="G420" s="21">
        <v>17259</v>
      </c>
      <c r="H420" s="21">
        <v>3443783</v>
      </c>
      <c r="I420" s="22">
        <v>206.4</v>
      </c>
      <c r="J420" s="21">
        <v>16685</v>
      </c>
    </row>
    <row r="421" spans="1:10" ht="64" x14ac:dyDescent="0.2">
      <c r="A421" s="23" t="s">
        <v>1114</v>
      </c>
      <c r="B421" s="24" t="s">
        <v>1135</v>
      </c>
      <c r="C421" s="8" t="s">
        <v>66</v>
      </c>
      <c r="D421" s="3" t="str">
        <f t="shared" si="6"/>
        <v>MONMOUTHHOWELL TWPE. K-8|K-8,751+</v>
      </c>
      <c r="E421" s="25">
        <v>129528824</v>
      </c>
      <c r="F421" s="26">
        <v>6176.2</v>
      </c>
      <c r="G421" s="25">
        <v>20972</v>
      </c>
      <c r="H421" s="25">
        <v>128031202</v>
      </c>
      <c r="I421" s="26">
        <v>6034.6</v>
      </c>
      <c r="J421" s="25">
        <v>21216</v>
      </c>
    </row>
    <row r="422" spans="1:10" ht="80" x14ac:dyDescent="0.2">
      <c r="A422" s="19" t="s">
        <v>1114</v>
      </c>
      <c r="B422" s="20" t="s">
        <v>1136</v>
      </c>
      <c r="C422" s="3" t="s">
        <v>6</v>
      </c>
      <c r="D422" s="3" t="str">
        <f t="shared" si="6"/>
        <v>MONMOUTHKEANSBURG BOROL. K-12|K-12,0-1800</v>
      </c>
      <c r="E422" s="21">
        <v>45482550</v>
      </c>
      <c r="F422" s="29">
        <v>1544.2</v>
      </c>
      <c r="G422" s="21">
        <v>29453</v>
      </c>
      <c r="H422" s="21">
        <v>48991686</v>
      </c>
      <c r="I422" s="29">
        <v>1558.5</v>
      </c>
      <c r="J422" s="21">
        <v>31436</v>
      </c>
    </row>
    <row r="423" spans="1:10" ht="80" x14ac:dyDescent="0.2">
      <c r="A423" s="23" t="s">
        <v>1114</v>
      </c>
      <c r="B423" s="24" t="s">
        <v>1137</v>
      </c>
      <c r="C423" s="8" t="s">
        <v>6</v>
      </c>
      <c r="D423" s="3" t="str">
        <f t="shared" si="6"/>
        <v>MONMOUTHKEYPORT BOROL. K-12|K-12,0-1800</v>
      </c>
      <c r="E423" s="25">
        <v>21240470</v>
      </c>
      <c r="F423" s="26">
        <v>1086.3</v>
      </c>
      <c r="G423" s="25">
        <v>19554</v>
      </c>
      <c r="H423" s="25">
        <v>21001210</v>
      </c>
      <c r="I423" s="26">
        <v>1075.5</v>
      </c>
      <c r="J423" s="25">
        <v>19528</v>
      </c>
    </row>
    <row r="424" spans="1:10" ht="80" x14ac:dyDescent="0.2">
      <c r="A424" s="19" t="s">
        <v>1114</v>
      </c>
      <c r="B424" s="20" t="s">
        <v>1138</v>
      </c>
      <c r="C424" s="3" t="s">
        <v>66</v>
      </c>
      <c r="D424" s="3" t="str">
        <f t="shared" si="6"/>
        <v>MONMOUTHLITTLE SILVER BOROE. K-8|K-8,751+</v>
      </c>
      <c r="E424" s="21">
        <v>15175370</v>
      </c>
      <c r="F424" s="22">
        <v>854.1</v>
      </c>
      <c r="G424" s="21">
        <v>17767</v>
      </c>
      <c r="H424" s="21">
        <v>15510137</v>
      </c>
      <c r="I424" s="22">
        <v>850.5</v>
      </c>
      <c r="J424" s="21">
        <v>18236</v>
      </c>
    </row>
    <row r="425" spans="1:10" ht="96" x14ac:dyDescent="0.2">
      <c r="A425" s="23" t="s">
        <v>1114</v>
      </c>
      <c r="B425" s="24" t="s">
        <v>1139</v>
      </c>
      <c r="C425" s="8" t="s">
        <v>24</v>
      </c>
      <c r="D425" s="3" t="str">
        <f t="shared" si="6"/>
        <v>MONMOUTHLONG BRANCH CITYN. K-12|K-12,3500+</v>
      </c>
      <c r="E425" s="25">
        <v>124073841</v>
      </c>
      <c r="F425" s="26">
        <v>5699.2</v>
      </c>
      <c r="G425" s="25">
        <v>21771</v>
      </c>
      <c r="H425" s="25">
        <v>143836819</v>
      </c>
      <c r="I425" s="26">
        <v>5782.4</v>
      </c>
      <c r="J425" s="25">
        <v>24875</v>
      </c>
    </row>
    <row r="426" spans="1:10" ht="80" x14ac:dyDescent="0.2">
      <c r="A426" s="19" t="s">
        <v>1114</v>
      </c>
      <c r="B426" s="20" t="s">
        <v>1140</v>
      </c>
      <c r="C426" s="3" t="s">
        <v>66</v>
      </c>
      <c r="D426" s="3" t="str">
        <f t="shared" si="6"/>
        <v>MONMOUTHMANALAPAN-ENGLISHTOWN REGE. K-8|K-8,751+</v>
      </c>
      <c r="E426" s="21">
        <v>90533113</v>
      </c>
      <c r="F426" s="29">
        <v>5118.8999999999996</v>
      </c>
      <c r="G426" s="21">
        <v>17686</v>
      </c>
      <c r="H426" s="21">
        <v>92170249</v>
      </c>
      <c r="I426" s="29">
        <v>5038.3999999999996</v>
      </c>
      <c r="J426" s="21">
        <v>18294</v>
      </c>
    </row>
    <row r="427" spans="1:10" ht="80" x14ac:dyDescent="0.2">
      <c r="A427" s="23" t="s">
        <v>1114</v>
      </c>
      <c r="B427" s="24" t="s">
        <v>1141</v>
      </c>
      <c r="C427" s="8" t="s">
        <v>6</v>
      </c>
      <c r="D427" s="3" t="str">
        <f t="shared" si="6"/>
        <v>MONMOUTHMANASQUAN BOROL. K-12|K-12,0-1800</v>
      </c>
      <c r="E427" s="25">
        <v>27977432</v>
      </c>
      <c r="F427" s="26">
        <v>1611.4</v>
      </c>
      <c r="G427" s="25">
        <v>17362</v>
      </c>
      <c r="H427" s="25">
        <v>28828626</v>
      </c>
      <c r="I427" s="26">
        <v>1593.8</v>
      </c>
      <c r="J427" s="25">
        <v>18088</v>
      </c>
    </row>
    <row r="428" spans="1:10" ht="64" x14ac:dyDescent="0.2">
      <c r="A428" s="19" t="s">
        <v>1114</v>
      </c>
      <c r="B428" s="20" t="s">
        <v>1142</v>
      </c>
      <c r="C428" s="3" t="s">
        <v>66</v>
      </c>
      <c r="D428" s="3" t="str">
        <f t="shared" si="6"/>
        <v>MONMOUTHMARLBORO TWPE. K-8|K-8,751+</v>
      </c>
      <c r="E428" s="21">
        <v>96210522</v>
      </c>
      <c r="F428" s="29">
        <v>5174.6000000000004</v>
      </c>
      <c r="G428" s="21">
        <v>18593</v>
      </c>
      <c r="H428" s="21">
        <v>96291062</v>
      </c>
      <c r="I428" s="29">
        <v>5066.3</v>
      </c>
      <c r="J428" s="21">
        <v>19006</v>
      </c>
    </row>
    <row r="429" spans="1:10" ht="96" x14ac:dyDescent="0.2">
      <c r="A429" s="23" t="s">
        <v>1114</v>
      </c>
      <c r="B429" s="24" t="s">
        <v>1143</v>
      </c>
      <c r="C429" s="8" t="s">
        <v>24</v>
      </c>
      <c r="D429" s="3" t="str">
        <f t="shared" si="6"/>
        <v>MONMOUTHMATAWAN-ABERDEEN REGIONALN. K-12|K-12,3500+</v>
      </c>
      <c r="E429" s="25">
        <v>73964480</v>
      </c>
      <c r="F429" s="26">
        <v>3877.9</v>
      </c>
      <c r="G429" s="25">
        <v>19073</v>
      </c>
      <c r="H429" s="25">
        <v>76828615</v>
      </c>
      <c r="I429" s="26">
        <v>3798.2</v>
      </c>
      <c r="J429" s="25">
        <v>20227</v>
      </c>
    </row>
    <row r="430" spans="1:10" ht="80" x14ac:dyDescent="0.2">
      <c r="A430" s="19" t="s">
        <v>1114</v>
      </c>
      <c r="B430" s="20" t="s">
        <v>1144</v>
      </c>
      <c r="C430" s="3" t="s">
        <v>24</v>
      </c>
      <c r="D430" s="3" t="str">
        <f t="shared" si="6"/>
        <v>MONMOUTHMIDDLETOWN TWPN. K-12|K-12,3500+</v>
      </c>
      <c r="E430" s="21">
        <v>177591695</v>
      </c>
      <c r="F430" s="28">
        <v>9797</v>
      </c>
      <c r="G430" s="21">
        <v>18127</v>
      </c>
      <c r="H430" s="21">
        <v>183441347</v>
      </c>
      <c r="I430" s="29">
        <v>9765.2000000000007</v>
      </c>
      <c r="J430" s="21">
        <v>18785</v>
      </c>
    </row>
    <row r="431" spans="1:10" ht="64" x14ac:dyDescent="0.2">
      <c r="A431" s="23" t="s">
        <v>1114</v>
      </c>
      <c r="B431" s="24" t="s">
        <v>1145</v>
      </c>
      <c r="C431" s="8" t="s">
        <v>99</v>
      </c>
      <c r="D431" s="3" t="str">
        <f t="shared" si="6"/>
        <v>MONMOUTHMILLSTONE TWPK. K-12|K-8,751+</v>
      </c>
      <c r="E431" s="25">
        <v>39841531</v>
      </c>
      <c r="F431" s="26">
        <v>1871.4</v>
      </c>
      <c r="G431" s="25">
        <v>21290</v>
      </c>
      <c r="H431" s="25">
        <v>41013389</v>
      </c>
      <c r="I431" s="26">
        <v>1838.4</v>
      </c>
      <c r="J431" s="25">
        <v>22309</v>
      </c>
    </row>
    <row r="432" spans="1:10" ht="80" x14ac:dyDescent="0.2">
      <c r="A432" s="19" t="s">
        <v>1114</v>
      </c>
      <c r="B432" s="20" t="s">
        <v>1146</v>
      </c>
      <c r="C432" s="3" t="s">
        <v>73</v>
      </c>
      <c r="D432" s="3" t="str">
        <f t="shared" si="6"/>
        <v>MONMOUTHMONMOUTH BEACH BOROC. K-8|K-8,0-400</v>
      </c>
      <c r="E432" s="21">
        <v>5095929</v>
      </c>
      <c r="F432" s="22">
        <v>268.3</v>
      </c>
      <c r="G432" s="21">
        <v>18992</v>
      </c>
      <c r="H432" s="21">
        <v>5673346</v>
      </c>
      <c r="I432" s="22">
        <v>255.1</v>
      </c>
      <c r="J432" s="21">
        <v>22237</v>
      </c>
    </row>
    <row r="433" spans="1:10" ht="96" x14ac:dyDescent="0.2">
      <c r="A433" s="23" t="s">
        <v>1114</v>
      </c>
      <c r="B433" s="24" t="s">
        <v>1147</v>
      </c>
      <c r="C433" s="8" t="s">
        <v>714</v>
      </c>
      <c r="D433" s="3" t="str">
        <f t="shared" si="6"/>
        <v>MONMOUTHMONMOUTH CO VOCATIONALQ. COUNTY VOC</v>
      </c>
      <c r="E433" s="25">
        <v>52645113</v>
      </c>
      <c r="F433" s="26">
        <v>2754.8</v>
      </c>
      <c r="G433" s="25">
        <v>19110</v>
      </c>
      <c r="H433" s="25">
        <v>53025258</v>
      </c>
      <c r="I433" s="26">
        <v>2930.8</v>
      </c>
      <c r="J433" s="25">
        <v>18093</v>
      </c>
    </row>
    <row r="434" spans="1:10" ht="80" x14ac:dyDescent="0.2">
      <c r="A434" s="19" t="s">
        <v>1114</v>
      </c>
      <c r="B434" s="20" t="s">
        <v>1148</v>
      </c>
      <c r="C434" s="3" t="s">
        <v>77</v>
      </c>
      <c r="D434" s="3" t="str">
        <f t="shared" si="6"/>
        <v>MONMOUTHMONMOUTH REGIONALG. G9-12|7-12,9-12</v>
      </c>
      <c r="E434" s="21">
        <v>28035968</v>
      </c>
      <c r="F434" s="22">
        <v>980.4</v>
      </c>
      <c r="G434" s="21">
        <v>28597</v>
      </c>
      <c r="H434" s="21">
        <v>29748014</v>
      </c>
      <c r="I434" s="29">
        <v>1017.8</v>
      </c>
      <c r="J434" s="21">
        <v>29229</v>
      </c>
    </row>
    <row r="435" spans="1:10" ht="80" x14ac:dyDescent="0.2">
      <c r="A435" s="23" t="s">
        <v>1114</v>
      </c>
      <c r="B435" s="24" t="s">
        <v>1149</v>
      </c>
      <c r="C435" s="8" t="s">
        <v>4</v>
      </c>
      <c r="D435" s="3" t="str">
        <f t="shared" si="6"/>
        <v>MONMOUTHNEPTUNE CITYI. K-12|K-8,0-400</v>
      </c>
      <c r="E435" s="25">
        <v>9827273</v>
      </c>
      <c r="F435" s="27">
        <v>576.1</v>
      </c>
      <c r="G435" s="25">
        <v>17057</v>
      </c>
      <c r="H435" s="25">
        <v>9736240</v>
      </c>
      <c r="I435" s="27">
        <v>553.79999999999995</v>
      </c>
      <c r="J435" s="25">
        <v>17582</v>
      </c>
    </row>
    <row r="436" spans="1:10" ht="80" x14ac:dyDescent="0.2">
      <c r="A436" s="19" t="s">
        <v>1114</v>
      </c>
      <c r="B436" s="20" t="s">
        <v>1150</v>
      </c>
      <c r="C436" s="3" t="s">
        <v>24</v>
      </c>
      <c r="D436" s="3" t="str">
        <f t="shared" si="6"/>
        <v>MONMOUTHNEPTUNE TWPN. K-12|K-12,3500+</v>
      </c>
      <c r="E436" s="21">
        <v>104283948</v>
      </c>
      <c r="F436" s="29">
        <v>4418.5</v>
      </c>
      <c r="G436" s="21">
        <v>23601</v>
      </c>
      <c r="H436" s="21">
        <v>113906272</v>
      </c>
      <c r="I436" s="29">
        <v>4394.5</v>
      </c>
      <c r="J436" s="21">
        <v>25920</v>
      </c>
    </row>
    <row r="437" spans="1:10" ht="80" x14ac:dyDescent="0.2">
      <c r="A437" s="23" t="s">
        <v>1114</v>
      </c>
      <c r="B437" s="24" t="s">
        <v>1151</v>
      </c>
      <c r="C437" s="8" t="s">
        <v>24</v>
      </c>
      <c r="D437" s="3" t="str">
        <f t="shared" si="6"/>
        <v>MONMOUTHOCEAN TWPN. K-12|K-12,3500+</v>
      </c>
      <c r="E437" s="25">
        <v>81296809</v>
      </c>
      <c r="F437" s="30">
        <v>3781</v>
      </c>
      <c r="G437" s="25">
        <v>21502</v>
      </c>
      <c r="H437" s="25">
        <v>83668710</v>
      </c>
      <c r="I437" s="26">
        <v>3680.5</v>
      </c>
      <c r="J437" s="25">
        <v>22733</v>
      </c>
    </row>
    <row r="438" spans="1:10" ht="80" x14ac:dyDescent="0.2">
      <c r="A438" s="19" t="s">
        <v>1114</v>
      </c>
      <c r="B438" s="20" t="s">
        <v>1152</v>
      </c>
      <c r="C438" s="3" t="s">
        <v>68</v>
      </c>
      <c r="D438" s="3" t="str">
        <f t="shared" si="6"/>
        <v>MONMOUTHOCEANPORT BOROD. K-8|K-8,401-750</v>
      </c>
      <c r="E438" s="21">
        <v>10267893</v>
      </c>
      <c r="F438" s="22">
        <v>632</v>
      </c>
      <c r="G438" s="21">
        <v>16246</v>
      </c>
      <c r="H438" s="21">
        <v>11392752</v>
      </c>
      <c r="I438" s="22">
        <v>606.20000000000005</v>
      </c>
      <c r="J438" s="21">
        <v>18794</v>
      </c>
    </row>
    <row r="439" spans="1:10" ht="64" x14ac:dyDescent="0.2">
      <c r="A439" s="23" t="s">
        <v>1114</v>
      </c>
      <c r="B439" s="24" t="s">
        <v>1153</v>
      </c>
      <c r="C439" s="8" t="s">
        <v>66</v>
      </c>
      <c r="D439" s="3" t="str">
        <f t="shared" si="6"/>
        <v>MONMOUTHRED BANK BOROE. K-8|K-8,751+</v>
      </c>
      <c r="E439" s="25">
        <v>22846028</v>
      </c>
      <c r="F439" s="26">
        <v>1375.7</v>
      </c>
      <c r="G439" s="25">
        <v>16607</v>
      </c>
      <c r="H439" s="25">
        <v>24270481</v>
      </c>
      <c r="I439" s="26">
        <v>1424.5</v>
      </c>
      <c r="J439" s="25">
        <v>17038</v>
      </c>
    </row>
    <row r="440" spans="1:10" ht="80" x14ac:dyDescent="0.2">
      <c r="A440" s="19" t="s">
        <v>1114</v>
      </c>
      <c r="B440" s="20" t="s">
        <v>1154</v>
      </c>
      <c r="C440" s="3" t="s">
        <v>77</v>
      </c>
      <c r="D440" s="3" t="str">
        <f t="shared" si="6"/>
        <v>MONMOUTHRED BANK REGIONALG. G9-12|7-12,9-12</v>
      </c>
      <c r="E440" s="21">
        <v>29457039</v>
      </c>
      <c r="F440" s="29">
        <v>1219.5</v>
      </c>
      <c r="G440" s="21">
        <v>24154</v>
      </c>
      <c r="H440" s="21">
        <v>31466577</v>
      </c>
      <c r="I440" s="29">
        <v>1204.9000000000001</v>
      </c>
      <c r="J440" s="21">
        <v>26117</v>
      </c>
    </row>
    <row r="441" spans="1:10" ht="64" x14ac:dyDescent="0.2">
      <c r="A441" s="23" t="s">
        <v>1114</v>
      </c>
      <c r="B441" s="24" t="s">
        <v>1155</v>
      </c>
      <c r="C441" s="8" t="s">
        <v>181</v>
      </c>
      <c r="D441" s="3" t="str">
        <f t="shared" si="6"/>
        <v>MONMOUTHROOSEVELT BOROH. K-12|K-6</v>
      </c>
      <c r="E441" s="25">
        <v>2585593</v>
      </c>
      <c r="F441" s="27">
        <v>135.69999999999999</v>
      </c>
      <c r="G441" s="25">
        <v>19056</v>
      </c>
      <c r="H441" s="25">
        <v>2630890</v>
      </c>
      <c r="I441" s="27">
        <v>119.2</v>
      </c>
      <c r="J441" s="25">
        <v>22079</v>
      </c>
    </row>
    <row r="442" spans="1:10" ht="64" x14ac:dyDescent="0.2">
      <c r="A442" s="19" t="s">
        <v>1114</v>
      </c>
      <c r="B442" s="20" t="s">
        <v>1156</v>
      </c>
      <c r="C442" s="3" t="s">
        <v>66</v>
      </c>
      <c r="D442" s="3" t="str">
        <f t="shared" si="6"/>
        <v>MONMOUTHRUMSON BOROE. K-8|K-8,751+</v>
      </c>
      <c r="E442" s="21">
        <v>17975173</v>
      </c>
      <c r="F442" s="22">
        <v>981.2</v>
      </c>
      <c r="G442" s="21">
        <v>18320</v>
      </c>
      <c r="H442" s="21">
        <v>18113756</v>
      </c>
      <c r="I442" s="22">
        <v>972.1</v>
      </c>
      <c r="J442" s="21">
        <v>18633</v>
      </c>
    </row>
    <row r="443" spans="1:10" ht="96" x14ac:dyDescent="0.2">
      <c r="A443" s="23" t="s">
        <v>1114</v>
      </c>
      <c r="B443" s="24" t="s">
        <v>1157</v>
      </c>
      <c r="C443" s="8" t="s">
        <v>77</v>
      </c>
      <c r="D443" s="3" t="str">
        <f t="shared" si="6"/>
        <v>MONMOUTHRUMSON-FAIR HAVEN REGG. G9-12|7-12,9-12</v>
      </c>
      <c r="E443" s="25">
        <v>19766536</v>
      </c>
      <c r="F443" s="27">
        <v>946.7</v>
      </c>
      <c r="G443" s="25">
        <v>20880</v>
      </c>
      <c r="H443" s="25">
        <v>21417206</v>
      </c>
      <c r="I443" s="27">
        <v>998.9</v>
      </c>
      <c r="J443" s="25">
        <v>21442</v>
      </c>
    </row>
    <row r="444" spans="1:10" ht="80" x14ac:dyDescent="0.2">
      <c r="A444" s="19" t="s">
        <v>1114</v>
      </c>
      <c r="B444" s="20" t="s">
        <v>1158</v>
      </c>
      <c r="C444" s="3" t="s">
        <v>4</v>
      </c>
      <c r="D444" s="3" t="str">
        <f t="shared" si="6"/>
        <v>MONMOUTHSEA GIRT BOROI. K-12|K-8,0-400</v>
      </c>
      <c r="E444" s="21">
        <v>4437544</v>
      </c>
      <c r="F444" s="22">
        <v>203.8</v>
      </c>
      <c r="G444" s="21">
        <v>21775</v>
      </c>
      <c r="H444" s="21">
        <v>4763214</v>
      </c>
      <c r="I444" s="22">
        <v>198.7</v>
      </c>
      <c r="J444" s="21">
        <v>23975</v>
      </c>
    </row>
    <row r="445" spans="1:10" ht="80" x14ac:dyDescent="0.2">
      <c r="A445" s="23" t="s">
        <v>1114</v>
      </c>
      <c r="B445" s="24" t="s">
        <v>1159</v>
      </c>
      <c r="C445" s="8" t="s">
        <v>77</v>
      </c>
      <c r="D445" s="3" t="str">
        <f t="shared" si="6"/>
        <v>MONMOUTHSHORE REGIONALG. G9-12|7-12,9-12</v>
      </c>
      <c r="E445" s="25">
        <v>19375944</v>
      </c>
      <c r="F445" s="27">
        <v>637.5</v>
      </c>
      <c r="G445" s="25">
        <v>30394</v>
      </c>
      <c r="H445" s="25">
        <v>18252517</v>
      </c>
      <c r="I445" s="27">
        <v>631.1</v>
      </c>
      <c r="J445" s="25">
        <v>28923</v>
      </c>
    </row>
    <row r="446" spans="1:10" ht="80" x14ac:dyDescent="0.2">
      <c r="A446" s="19" t="s">
        <v>1114</v>
      </c>
      <c r="B446" s="20" t="s">
        <v>1160</v>
      </c>
      <c r="C446" s="3" t="s">
        <v>68</v>
      </c>
      <c r="D446" s="3" t="str">
        <f t="shared" si="6"/>
        <v>MONMOUTHSHREWSBURY BOROD. K-8|K-8,401-750</v>
      </c>
      <c r="E446" s="21">
        <v>8819679</v>
      </c>
      <c r="F446" s="22">
        <v>477.9</v>
      </c>
      <c r="G446" s="21">
        <v>18454</v>
      </c>
      <c r="H446" s="21">
        <v>9128824</v>
      </c>
      <c r="I446" s="22">
        <v>503.9</v>
      </c>
      <c r="J446" s="21">
        <v>18118</v>
      </c>
    </row>
    <row r="447" spans="1:10" ht="80" x14ac:dyDescent="0.2">
      <c r="A447" s="23" t="s">
        <v>1114</v>
      </c>
      <c r="B447" s="24" t="s">
        <v>1161</v>
      </c>
      <c r="C447" s="8" t="s">
        <v>4</v>
      </c>
      <c r="D447" s="3" t="str">
        <f t="shared" si="6"/>
        <v>MONMOUTHSPRING LAKE BOROI. K-12|K-8,0-400</v>
      </c>
      <c r="E447" s="25">
        <v>7928245</v>
      </c>
      <c r="F447" s="27">
        <v>279.3</v>
      </c>
      <c r="G447" s="25">
        <v>28391</v>
      </c>
      <c r="H447" s="25">
        <v>7514025</v>
      </c>
      <c r="I447" s="27">
        <v>275.5</v>
      </c>
      <c r="J447" s="25">
        <v>27279</v>
      </c>
    </row>
    <row r="448" spans="1:10" ht="96" x14ac:dyDescent="0.2">
      <c r="A448" s="19" t="s">
        <v>1114</v>
      </c>
      <c r="B448" s="20" t="s">
        <v>1162</v>
      </c>
      <c r="C448" s="3" t="s">
        <v>4</v>
      </c>
      <c r="D448" s="3" t="str">
        <f t="shared" si="6"/>
        <v>MONMOUTHSPRING LAKE HEIGHTS BOROI. K-12|K-8,0-400</v>
      </c>
      <c r="E448" s="21">
        <v>9373946</v>
      </c>
      <c r="F448" s="22">
        <v>503.9</v>
      </c>
      <c r="G448" s="21">
        <v>18602</v>
      </c>
      <c r="H448" s="21">
        <v>9299182</v>
      </c>
      <c r="I448" s="22">
        <v>485.2</v>
      </c>
      <c r="J448" s="21">
        <v>19166</v>
      </c>
    </row>
    <row r="449" spans="1:10" ht="64" x14ac:dyDescent="0.2">
      <c r="A449" s="23" t="s">
        <v>1114</v>
      </c>
      <c r="B449" s="24" t="s">
        <v>1163</v>
      </c>
      <c r="C449" s="8" t="s">
        <v>711</v>
      </c>
      <c r="D449" s="3" t="str">
        <f t="shared" si="6"/>
        <v>MONMOUTHTHE RED BANK CSO. CHARTER</v>
      </c>
      <c r="E449" s="25">
        <v>3329450</v>
      </c>
      <c r="F449" s="27">
        <v>177.8</v>
      </c>
      <c r="G449" s="25">
        <v>18726</v>
      </c>
      <c r="H449" s="25">
        <v>3449211</v>
      </c>
      <c r="I449" s="27">
        <v>179.9</v>
      </c>
      <c r="J449" s="25">
        <v>19173</v>
      </c>
    </row>
    <row r="450" spans="1:10" ht="64" x14ac:dyDescent="0.2">
      <c r="A450" s="19" t="s">
        <v>1114</v>
      </c>
      <c r="B450" s="20" t="s">
        <v>1164</v>
      </c>
      <c r="C450" s="3" t="s">
        <v>66</v>
      </c>
      <c r="D450" s="3" t="str">
        <f t="shared" si="6"/>
        <v>MONMOUTHTINTON FALLSE. K-8|K-8,751+</v>
      </c>
      <c r="E450" s="21">
        <v>31148685</v>
      </c>
      <c r="F450" s="29">
        <v>1506.8</v>
      </c>
      <c r="G450" s="21">
        <v>20671</v>
      </c>
      <c r="H450" s="21">
        <v>30487444</v>
      </c>
      <c r="I450" s="29">
        <v>1515.2</v>
      </c>
      <c r="J450" s="21">
        <v>20121</v>
      </c>
    </row>
    <row r="451" spans="1:10" ht="80" x14ac:dyDescent="0.2">
      <c r="A451" s="23" t="s">
        <v>1114</v>
      </c>
      <c r="B451" s="24" t="s">
        <v>1165</v>
      </c>
      <c r="C451" s="8" t="s">
        <v>2</v>
      </c>
      <c r="D451" s="3" t="str">
        <f t="shared" ref="D451:D514" si="7">A451&amp;B451&amp;C451</f>
        <v>MONMOUTHUNION BEACHJ. K-12|K-8,401-750</v>
      </c>
      <c r="E451" s="25">
        <v>15986690</v>
      </c>
      <c r="F451" s="27">
        <v>907.4</v>
      </c>
      <c r="G451" s="25">
        <v>17619</v>
      </c>
      <c r="H451" s="25">
        <v>16099190</v>
      </c>
      <c r="I451" s="27">
        <v>877.5</v>
      </c>
      <c r="J451" s="25">
        <v>18346</v>
      </c>
    </row>
    <row r="452" spans="1:10" ht="112" x14ac:dyDescent="0.2">
      <c r="A452" s="19" t="s">
        <v>1114</v>
      </c>
      <c r="B452" s="20" t="s">
        <v>1166</v>
      </c>
      <c r="C452" s="3" t="s">
        <v>14</v>
      </c>
      <c r="D452" s="3" t="str">
        <f t="shared" si="7"/>
        <v>MONMOUTHUPPER FREEHOLD REGIONALM. K-12|K-12,1800-3500</v>
      </c>
      <c r="E452" s="21">
        <v>43539282</v>
      </c>
      <c r="F452" s="29">
        <v>2350.8000000000002</v>
      </c>
      <c r="G452" s="21">
        <v>18521</v>
      </c>
      <c r="H452" s="21">
        <v>45591869</v>
      </c>
      <c r="I452" s="29">
        <v>2323.6999999999998</v>
      </c>
      <c r="J452" s="21">
        <v>19621</v>
      </c>
    </row>
    <row r="453" spans="1:10" ht="96" x14ac:dyDescent="0.2">
      <c r="A453" s="23" t="s">
        <v>1114</v>
      </c>
      <c r="B453" s="24" t="s">
        <v>1167</v>
      </c>
      <c r="C453" s="8" t="s">
        <v>14</v>
      </c>
      <c r="D453" s="3" t="str">
        <f t="shared" si="7"/>
        <v>MONMOUTHWALL TWPM. K-12|K-12,1800-3500</v>
      </c>
      <c r="E453" s="25">
        <v>77118196</v>
      </c>
      <c r="F453" s="26">
        <v>3680.9</v>
      </c>
      <c r="G453" s="25">
        <v>20951</v>
      </c>
      <c r="H453" s="25">
        <v>79165320</v>
      </c>
      <c r="I453" s="26">
        <v>3639.2</v>
      </c>
      <c r="J453" s="25">
        <v>21753</v>
      </c>
    </row>
    <row r="454" spans="1:10" ht="96" x14ac:dyDescent="0.2">
      <c r="A454" s="19" t="s">
        <v>1114</v>
      </c>
      <c r="B454" s="20" t="s">
        <v>1168</v>
      </c>
      <c r="C454" s="3" t="s">
        <v>68</v>
      </c>
      <c r="D454" s="3" t="str">
        <f t="shared" si="7"/>
        <v>MONMOUTHWEST LONG BRANCH BOROD. K-8|K-8,401-750</v>
      </c>
      <c r="E454" s="21">
        <v>11948062</v>
      </c>
      <c r="F454" s="22">
        <v>591.9</v>
      </c>
      <c r="G454" s="21">
        <v>20187</v>
      </c>
      <c r="H454" s="21">
        <v>12139149</v>
      </c>
      <c r="I454" s="22">
        <v>583.1</v>
      </c>
      <c r="J454" s="21">
        <v>20818</v>
      </c>
    </row>
    <row r="455" spans="1:10" ht="80" x14ac:dyDescent="0.2">
      <c r="A455" s="23" t="s">
        <v>1169</v>
      </c>
      <c r="B455" s="24" t="s">
        <v>1170</v>
      </c>
      <c r="C455" s="8" t="s">
        <v>6</v>
      </c>
      <c r="D455" s="3" t="str">
        <f t="shared" si="7"/>
        <v>MORRISBOONTON TOWNL. K-12|K-12,0-1800</v>
      </c>
      <c r="E455" s="25">
        <v>29938691</v>
      </c>
      <c r="F455" s="26">
        <v>1326.2</v>
      </c>
      <c r="G455" s="25">
        <v>22575</v>
      </c>
      <c r="H455" s="25">
        <v>31126648</v>
      </c>
      <c r="I455" s="26">
        <v>1368.7</v>
      </c>
      <c r="J455" s="25">
        <v>22742</v>
      </c>
    </row>
    <row r="456" spans="1:10" ht="64" x14ac:dyDescent="0.2">
      <c r="A456" s="19" t="s">
        <v>1169</v>
      </c>
      <c r="B456" s="20" t="s">
        <v>1171</v>
      </c>
      <c r="C456" s="3" t="s">
        <v>2</v>
      </c>
      <c r="D456" s="3" t="str">
        <f t="shared" si="7"/>
        <v>MORRISBOONTON TWPJ. K-12|K-8,401-750</v>
      </c>
      <c r="E456" s="21">
        <v>13997194</v>
      </c>
      <c r="F456" s="22">
        <v>718</v>
      </c>
      <c r="G456" s="21">
        <v>19494</v>
      </c>
      <c r="H456" s="21">
        <v>14385356</v>
      </c>
      <c r="I456" s="22">
        <v>727.6</v>
      </c>
      <c r="J456" s="21">
        <v>19771</v>
      </c>
    </row>
    <row r="457" spans="1:10" ht="64" x14ac:dyDescent="0.2">
      <c r="A457" s="23" t="s">
        <v>1169</v>
      </c>
      <c r="B457" s="24" t="s">
        <v>1172</v>
      </c>
      <c r="C457" s="8" t="s">
        <v>6</v>
      </c>
      <c r="D457" s="3" t="str">
        <f t="shared" si="7"/>
        <v>MORRISBUTLER BOROL. K-12|K-12,0-1800</v>
      </c>
      <c r="E457" s="25">
        <v>24477363</v>
      </c>
      <c r="F457" s="26">
        <v>1166.2</v>
      </c>
      <c r="G457" s="25">
        <v>20988</v>
      </c>
      <c r="H457" s="25">
        <v>25240354</v>
      </c>
      <c r="I457" s="26">
        <v>1181.7</v>
      </c>
      <c r="J457" s="25">
        <v>21359</v>
      </c>
    </row>
    <row r="458" spans="1:10" ht="64" x14ac:dyDescent="0.2">
      <c r="A458" s="19" t="s">
        <v>1169</v>
      </c>
      <c r="B458" s="20" t="s">
        <v>1173</v>
      </c>
      <c r="C458" s="3" t="s">
        <v>66</v>
      </c>
      <c r="D458" s="3" t="str">
        <f t="shared" si="7"/>
        <v>MORRISCHESTER TWPE. K-8|K-8,751+</v>
      </c>
      <c r="E458" s="21">
        <v>25069798</v>
      </c>
      <c r="F458" s="29">
        <v>1167.7</v>
      </c>
      <c r="G458" s="21">
        <v>21469</v>
      </c>
      <c r="H458" s="21">
        <v>25661297</v>
      </c>
      <c r="I458" s="29">
        <v>1135.2</v>
      </c>
      <c r="J458" s="21">
        <v>22605</v>
      </c>
    </row>
    <row r="459" spans="1:10" ht="64" x14ac:dyDescent="0.2">
      <c r="A459" s="23" t="s">
        <v>1169</v>
      </c>
      <c r="B459" s="24" t="s">
        <v>1174</v>
      </c>
      <c r="C459" s="8" t="s">
        <v>66</v>
      </c>
      <c r="D459" s="3" t="str">
        <f t="shared" si="7"/>
        <v>MORRISDENVILLE TWPE. K-8|K-8,751+</v>
      </c>
      <c r="E459" s="25">
        <v>31150211</v>
      </c>
      <c r="F459" s="26">
        <v>1691.9</v>
      </c>
      <c r="G459" s="25">
        <v>18411</v>
      </c>
      <c r="H459" s="25">
        <v>31687120</v>
      </c>
      <c r="I459" s="26">
        <v>1651.2</v>
      </c>
      <c r="J459" s="25">
        <v>19190</v>
      </c>
    </row>
    <row r="460" spans="1:10" ht="80" x14ac:dyDescent="0.2">
      <c r="A460" s="19" t="s">
        <v>1169</v>
      </c>
      <c r="B460" s="20" t="s">
        <v>1175</v>
      </c>
      <c r="C460" s="3" t="s">
        <v>14</v>
      </c>
      <c r="D460" s="3" t="str">
        <f t="shared" si="7"/>
        <v>MORRISDOVER TOWNM. K-12|K-12,1800-3500</v>
      </c>
      <c r="E460" s="21">
        <v>50506543</v>
      </c>
      <c r="F460" s="29">
        <v>3224.8</v>
      </c>
      <c r="G460" s="21">
        <v>15662</v>
      </c>
      <c r="H460" s="21">
        <v>51661111</v>
      </c>
      <c r="I460" s="29">
        <v>3277.5</v>
      </c>
      <c r="J460" s="21">
        <v>15763</v>
      </c>
    </row>
    <row r="461" spans="1:10" ht="64" x14ac:dyDescent="0.2">
      <c r="A461" s="23" t="s">
        <v>1169</v>
      </c>
      <c r="B461" s="24" t="s">
        <v>1176</v>
      </c>
      <c r="C461" s="8" t="s">
        <v>66</v>
      </c>
      <c r="D461" s="3" t="str">
        <f t="shared" si="7"/>
        <v>MORRISEAST HANOVER TWPE. K-8|K-8,751+</v>
      </c>
      <c r="E461" s="25">
        <v>21651893</v>
      </c>
      <c r="F461" s="26">
        <v>1002.5</v>
      </c>
      <c r="G461" s="25">
        <v>21597</v>
      </c>
      <c r="H461" s="25">
        <v>21955108</v>
      </c>
      <c r="I461" s="27">
        <v>970.5</v>
      </c>
      <c r="J461" s="25">
        <v>22623</v>
      </c>
    </row>
    <row r="462" spans="1:10" ht="64" x14ac:dyDescent="0.2">
      <c r="A462" s="19" t="s">
        <v>1169</v>
      </c>
      <c r="B462" s="20" t="s">
        <v>1177</v>
      </c>
      <c r="C462" s="3" t="s">
        <v>66</v>
      </c>
      <c r="D462" s="3" t="str">
        <f t="shared" si="7"/>
        <v>MORRISFLORHAM PARK BOROE. K-8|K-8,751+</v>
      </c>
      <c r="E462" s="21">
        <v>20019000</v>
      </c>
      <c r="F462" s="22">
        <v>998.3</v>
      </c>
      <c r="G462" s="21">
        <v>20054</v>
      </c>
      <c r="H462" s="21">
        <v>20348702</v>
      </c>
      <c r="I462" s="22">
        <v>971.8</v>
      </c>
      <c r="J462" s="21">
        <v>20940</v>
      </c>
    </row>
    <row r="463" spans="1:10" ht="80" x14ac:dyDescent="0.2">
      <c r="A463" s="23" t="s">
        <v>1169</v>
      </c>
      <c r="B463" s="24" t="s">
        <v>1178</v>
      </c>
      <c r="C463" s="8" t="s">
        <v>77</v>
      </c>
      <c r="D463" s="3" t="str">
        <f t="shared" si="7"/>
        <v>MORRISHANOVER PARK REGIONALG. G9-12|7-12,9-12</v>
      </c>
      <c r="E463" s="25">
        <v>37062545</v>
      </c>
      <c r="F463" s="26">
        <v>1634.8</v>
      </c>
      <c r="G463" s="25">
        <v>22671</v>
      </c>
      <c r="H463" s="25">
        <v>38458435</v>
      </c>
      <c r="I463" s="30">
        <v>1565</v>
      </c>
      <c r="J463" s="25">
        <v>24574</v>
      </c>
    </row>
    <row r="464" spans="1:10" ht="64" x14ac:dyDescent="0.2">
      <c r="A464" s="19" t="s">
        <v>1169</v>
      </c>
      <c r="B464" s="20" t="s">
        <v>1179</v>
      </c>
      <c r="C464" s="3" t="s">
        <v>66</v>
      </c>
      <c r="D464" s="3" t="str">
        <f t="shared" si="7"/>
        <v>MORRISHANOVER TWPE. K-8|K-8,751+</v>
      </c>
      <c r="E464" s="21">
        <v>28402030</v>
      </c>
      <c r="F464" s="29">
        <v>1475.2</v>
      </c>
      <c r="G464" s="21">
        <v>19252</v>
      </c>
      <c r="H464" s="21">
        <v>28850045</v>
      </c>
      <c r="I464" s="29">
        <v>1464.2</v>
      </c>
      <c r="J464" s="21">
        <v>19704</v>
      </c>
    </row>
    <row r="465" spans="1:10" ht="80" x14ac:dyDescent="0.2">
      <c r="A465" s="23" t="s">
        <v>1169</v>
      </c>
      <c r="B465" s="24" t="s">
        <v>1180</v>
      </c>
      <c r="C465" s="8" t="s">
        <v>4</v>
      </c>
      <c r="D465" s="3" t="str">
        <f t="shared" si="7"/>
        <v>MORRISHARDING TOWNSHIPI. K-12|K-8,0-400</v>
      </c>
      <c r="E465" s="25">
        <v>11184375</v>
      </c>
      <c r="F465" s="27">
        <v>423.1</v>
      </c>
      <c r="G465" s="25">
        <v>26436</v>
      </c>
      <c r="H465" s="25">
        <v>11664942</v>
      </c>
      <c r="I465" s="27">
        <v>433.1</v>
      </c>
      <c r="J465" s="25">
        <v>26931</v>
      </c>
    </row>
    <row r="466" spans="1:10" ht="96" x14ac:dyDescent="0.2">
      <c r="A466" s="19" t="s">
        <v>1169</v>
      </c>
      <c r="B466" s="20" t="s">
        <v>1181</v>
      </c>
      <c r="C466" s="3" t="s">
        <v>14</v>
      </c>
      <c r="D466" s="3" t="str">
        <f t="shared" si="7"/>
        <v>MORRISJEFFERSON TWPM. K-12|K-12,1800-3500</v>
      </c>
      <c r="E466" s="21">
        <v>64983341</v>
      </c>
      <c r="F466" s="29">
        <v>3235.7</v>
      </c>
      <c r="G466" s="21">
        <v>20083</v>
      </c>
      <c r="H466" s="21">
        <v>66783773</v>
      </c>
      <c r="I466" s="29">
        <v>3162.2</v>
      </c>
      <c r="J466" s="21">
        <v>21119</v>
      </c>
    </row>
    <row r="467" spans="1:10" ht="96" x14ac:dyDescent="0.2">
      <c r="A467" s="23" t="s">
        <v>1169</v>
      </c>
      <c r="B467" s="24" t="s">
        <v>1182</v>
      </c>
      <c r="C467" s="8" t="s">
        <v>14</v>
      </c>
      <c r="D467" s="3" t="str">
        <f t="shared" si="7"/>
        <v>MORRISKINNELON BOROM. K-12|K-12,1800-3500</v>
      </c>
      <c r="E467" s="25">
        <v>42248907</v>
      </c>
      <c r="F467" s="26">
        <v>2029.5</v>
      </c>
      <c r="G467" s="25">
        <v>20817</v>
      </c>
      <c r="H467" s="25">
        <v>43263939</v>
      </c>
      <c r="I467" s="26">
        <v>1984.9</v>
      </c>
      <c r="J467" s="25">
        <v>21797</v>
      </c>
    </row>
    <row r="468" spans="1:10" ht="64" x14ac:dyDescent="0.2">
      <c r="A468" s="19" t="s">
        <v>1169</v>
      </c>
      <c r="B468" s="20" t="s">
        <v>1183</v>
      </c>
      <c r="C468" s="3" t="s">
        <v>99</v>
      </c>
      <c r="D468" s="3" t="str">
        <f t="shared" si="7"/>
        <v>MORRISLINCOLN PARK BOROK. K-12|K-8,751+</v>
      </c>
      <c r="E468" s="21">
        <v>22725684</v>
      </c>
      <c r="F468" s="29">
        <v>1256.5999999999999</v>
      </c>
      <c r="G468" s="21">
        <v>18086</v>
      </c>
      <c r="H468" s="21">
        <v>23146322</v>
      </c>
      <c r="I468" s="29">
        <v>1217.3</v>
      </c>
      <c r="J468" s="21">
        <v>19015</v>
      </c>
    </row>
    <row r="469" spans="1:10" ht="64" x14ac:dyDescent="0.2">
      <c r="A469" s="23" t="s">
        <v>1169</v>
      </c>
      <c r="B469" s="24" t="s">
        <v>1184</v>
      </c>
      <c r="C469" s="8" t="s">
        <v>66</v>
      </c>
      <c r="D469" s="3" t="str">
        <f t="shared" si="7"/>
        <v>MORRISLONG HILL TWPE. K-8|K-8,751+</v>
      </c>
      <c r="E469" s="25">
        <v>17445249</v>
      </c>
      <c r="F469" s="27">
        <v>837.6</v>
      </c>
      <c r="G469" s="25">
        <v>20828</v>
      </c>
      <c r="H469" s="25">
        <v>18426943</v>
      </c>
      <c r="I469" s="27">
        <v>828.6</v>
      </c>
      <c r="J469" s="25">
        <v>22239</v>
      </c>
    </row>
    <row r="470" spans="1:10" ht="96" x14ac:dyDescent="0.2">
      <c r="A470" s="19" t="s">
        <v>1169</v>
      </c>
      <c r="B470" s="20" t="s">
        <v>1185</v>
      </c>
      <c r="C470" s="3" t="s">
        <v>14</v>
      </c>
      <c r="D470" s="3" t="str">
        <f t="shared" si="7"/>
        <v>MORRISMADISON BOROM. K-12|K-12,1800-3500</v>
      </c>
      <c r="E470" s="21">
        <v>48061343</v>
      </c>
      <c r="F470" s="29">
        <v>2545.6</v>
      </c>
      <c r="G470" s="21">
        <v>18880</v>
      </c>
      <c r="H470" s="21">
        <v>49924464</v>
      </c>
      <c r="I470" s="29">
        <v>2587.1999999999998</v>
      </c>
      <c r="J470" s="21">
        <v>19297</v>
      </c>
    </row>
    <row r="471" spans="1:10" ht="80" x14ac:dyDescent="0.2">
      <c r="A471" s="23" t="s">
        <v>1169</v>
      </c>
      <c r="B471" s="24" t="s">
        <v>1186</v>
      </c>
      <c r="C471" s="8" t="s">
        <v>68</v>
      </c>
      <c r="D471" s="3" t="str">
        <f t="shared" si="7"/>
        <v>MORRISMENDHAM BOROD. K-8|K-8,401-750</v>
      </c>
      <c r="E471" s="25">
        <v>12445316</v>
      </c>
      <c r="F471" s="27">
        <v>605.79999999999995</v>
      </c>
      <c r="G471" s="25">
        <v>20543</v>
      </c>
      <c r="H471" s="25">
        <v>12552668</v>
      </c>
      <c r="I471" s="27">
        <v>579</v>
      </c>
      <c r="J471" s="25">
        <v>21678</v>
      </c>
    </row>
    <row r="472" spans="1:10" ht="80" x14ac:dyDescent="0.2">
      <c r="A472" s="19" t="s">
        <v>1169</v>
      </c>
      <c r="B472" s="20" t="s">
        <v>1187</v>
      </c>
      <c r="C472" s="3" t="s">
        <v>68</v>
      </c>
      <c r="D472" s="3" t="str">
        <f t="shared" si="7"/>
        <v>MORRISMENDHAM TWPD. K-8|K-8,401-750</v>
      </c>
      <c r="E472" s="21">
        <v>19227959</v>
      </c>
      <c r="F472" s="22">
        <v>717.9</v>
      </c>
      <c r="G472" s="21">
        <v>26782</v>
      </c>
      <c r="H472" s="21">
        <v>19469397</v>
      </c>
      <c r="I472" s="22">
        <v>717</v>
      </c>
      <c r="J472" s="21">
        <v>27154</v>
      </c>
    </row>
    <row r="473" spans="1:10" ht="64" x14ac:dyDescent="0.2">
      <c r="A473" s="23" t="s">
        <v>1169</v>
      </c>
      <c r="B473" s="24" t="s">
        <v>1188</v>
      </c>
      <c r="C473" s="8" t="s">
        <v>181</v>
      </c>
      <c r="D473" s="3" t="str">
        <f t="shared" si="7"/>
        <v>MORRISMINE HILL TWPH. K-12|K-6</v>
      </c>
      <c r="E473" s="25">
        <v>10782938</v>
      </c>
      <c r="F473" s="27">
        <v>550.29999999999995</v>
      </c>
      <c r="G473" s="25">
        <v>19594</v>
      </c>
      <c r="H473" s="25">
        <v>10438499</v>
      </c>
      <c r="I473" s="27">
        <v>548.6</v>
      </c>
      <c r="J473" s="25">
        <v>19027</v>
      </c>
    </row>
    <row r="474" spans="1:10" ht="80" x14ac:dyDescent="0.2">
      <c r="A474" s="19" t="s">
        <v>1169</v>
      </c>
      <c r="B474" s="20" t="s">
        <v>1189</v>
      </c>
      <c r="C474" s="3" t="s">
        <v>24</v>
      </c>
      <c r="D474" s="3" t="str">
        <f t="shared" si="7"/>
        <v>MORRISMONTVILLE TWPN. K-12|K-12,3500+</v>
      </c>
      <c r="E474" s="21">
        <v>79760108</v>
      </c>
      <c r="F474" s="28">
        <v>3935</v>
      </c>
      <c r="G474" s="21">
        <v>20269</v>
      </c>
      <c r="H474" s="21">
        <v>85315433</v>
      </c>
      <c r="I474" s="29">
        <v>3819.2</v>
      </c>
      <c r="J474" s="21">
        <v>22339</v>
      </c>
    </row>
    <row r="475" spans="1:10" ht="80" x14ac:dyDescent="0.2">
      <c r="A475" s="23" t="s">
        <v>1169</v>
      </c>
      <c r="B475" s="24" t="s">
        <v>1190</v>
      </c>
      <c r="C475" s="8" t="s">
        <v>714</v>
      </c>
      <c r="D475" s="3" t="str">
        <f t="shared" si="7"/>
        <v>MORRISMORRIS COUNTY VOCATIONALQ. COUNTY VOC</v>
      </c>
      <c r="E475" s="25">
        <v>20810873</v>
      </c>
      <c r="F475" s="26">
        <v>1027.0999999999999</v>
      </c>
      <c r="G475" s="25">
        <v>20261</v>
      </c>
      <c r="H475" s="25">
        <v>21442536</v>
      </c>
      <c r="I475" s="26">
        <v>1048.8</v>
      </c>
      <c r="J475" s="25">
        <v>20444</v>
      </c>
    </row>
    <row r="476" spans="1:10" ht="80" x14ac:dyDescent="0.2">
      <c r="A476" s="19" t="s">
        <v>1169</v>
      </c>
      <c r="B476" s="20" t="s">
        <v>1191</v>
      </c>
      <c r="C476" s="3" t="s">
        <v>77</v>
      </c>
      <c r="D476" s="3" t="str">
        <f t="shared" si="7"/>
        <v>MORRISMORRIS HILLS REGIONALG. G9-12|7-12,9-12</v>
      </c>
      <c r="E476" s="21">
        <v>71242283</v>
      </c>
      <c r="F476" s="29">
        <v>2838.5</v>
      </c>
      <c r="G476" s="21">
        <v>25099</v>
      </c>
      <c r="H476" s="21">
        <v>73497993</v>
      </c>
      <c r="I476" s="28">
        <v>2786</v>
      </c>
      <c r="J476" s="21">
        <v>26381</v>
      </c>
    </row>
    <row r="477" spans="1:10" ht="80" x14ac:dyDescent="0.2">
      <c r="A477" s="23" t="s">
        <v>1169</v>
      </c>
      <c r="B477" s="24" t="s">
        <v>1192</v>
      </c>
      <c r="C477" s="8" t="s">
        <v>2</v>
      </c>
      <c r="D477" s="3" t="str">
        <f t="shared" si="7"/>
        <v>MORRISMORRIS PLAINS BOROJ. K-12|K-8,401-750</v>
      </c>
      <c r="E477" s="25">
        <v>16835696</v>
      </c>
      <c r="F477" s="27">
        <v>844.5</v>
      </c>
      <c r="G477" s="25">
        <v>19936</v>
      </c>
      <c r="H477" s="25">
        <v>17610244</v>
      </c>
      <c r="I477" s="27">
        <v>844.5</v>
      </c>
      <c r="J477" s="25">
        <v>20853</v>
      </c>
    </row>
    <row r="478" spans="1:10" ht="80" x14ac:dyDescent="0.2">
      <c r="A478" s="19" t="s">
        <v>1169</v>
      </c>
      <c r="B478" s="20" t="s">
        <v>1193</v>
      </c>
      <c r="C478" s="3" t="s">
        <v>24</v>
      </c>
      <c r="D478" s="3" t="str">
        <f t="shared" si="7"/>
        <v>MORRISMORRIS SCHOOL DISTRICTN. K-12|K-12,3500+</v>
      </c>
      <c r="E478" s="21">
        <v>112389001</v>
      </c>
      <c r="F478" s="29">
        <v>5329.3</v>
      </c>
      <c r="G478" s="21">
        <v>21089</v>
      </c>
      <c r="H478" s="21">
        <v>107881792</v>
      </c>
      <c r="I478" s="29">
        <v>5333.6</v>
      </c>
      <c r="J478" s="21">
        <v>20227</v>
      </c>
    </row>
    <row r="479" spans="1:10" ht="96" x14ac:dyDescent="0.2">
      <c r="A479" s="23" t="s">
        <v>1169</v>
      </c>
      <c r="B479" s="24" t="s">
        <v>1194</v>
      </c>
      <c r="C479" s="8" t="s">
        <v>4</v>
      </c>
      <c r="D479" s="3" t="str">
        <f t="shared" si="7"/>
        <v>MORRISMOUNT ARLINGTON BOROI. K-12|K-8,0-400</v>
      </c>
      <c r="E479" s="25">
        <v>11279588</v>
      </c>
      <c r="F479" s="27">
        <v>513.29999999999995</v>
      </c>
      <c r="G479" s="25">
        <v>21974</v>
      </c>
      <c r="H479" s="25">
        <v>11327346</v>
      </c>
      <c r="I479" s="27">
        <v>504.9</v>
      </c>
      <c r="J479" s="25">
        <v>22436</v>
      </c>
    </row>
    <row r="480" spans="1:10" ht="80" x14ac:dyDescent="0.2">
      <c r="A480" s="19" t="s">
        <v>1169</v>
      </c>
      <c r="B480" s="20" t="s">
        <v>1195</v>
      </c>
      <c r="C480" s="3" t="s">
        <v>24</v>
      </c>
      <c r="D480" s="3" t="str">
        <f t="shared" si="7"/>
        <v>MORRISMOUNT OLIVE TWPN. K-12|K-12,3500+</v>
      </c>
      <c r="E480" s="21">
        <v>92183153</v>
      </c>
      <c r="F480" s="29">
        <v>4687.8</v>
      </c>
      <c r="G480" s="21">
        <v>19664</v>
      </c>
      <c r="H480" s="21">
        <v>98419720</v>
      </c>
      <c r="I480" s="29">
        <v>4592.1000000000004</v>
      </c>
      <c r="J480" s="21">
        <v>21432</v>
      </c>
    </row>
    <row r="481" spans="1:10" ht="96" x14ac:dyDescent="0.2">
      <c r="A481" s="23" t="s">
        <v>1169</v>
      </c>
      <c r="B481" s="24" t="s">
        <v>1196</v>
      </c>
      <c r="C481" s="8" t="s">
        <v>6</v>
      </c>
      <c r="D481" s="3" t="str">
        <f t="shared" si="7"/>
        <v>MORRISMOUNTAIN LAKES BOROL. K-12|K-12,0-1800</v>
      </c>
      <c r="E481" s="25">
        <v>39368677</v>
      </c>
      <c r="F481" s="26">
        <v>1569.2</v>
      </c>
      <c r="G481" s="25">
        <v>25088</v>
      </c>
      <c r="H481" s="25">
        <v>40654260</v>
      </c>
      <c r="I481" s="26">
        <v>1548.3</v>
      </c>
      <c r="J481" s="25">
        <v>26257</v>
      </c>
    </row>
    <row r="482" spans="1:10" ht="64" x14ac:dyDescent="0.2">
      <c r="A482" s="19" t="s">
        <v>1169</v>
      </c>
      <c r="B482" s="20" t="s">
        <v>1197</v>
      </c>
      <c r="C482" s="3" t="s">
        <v>73</v>
      </c>
      <c r="D482" s="3" t="str">
        <f t="shared" si="7"/>
        <v>MORRISNETCONG BOROC. K-8|K-8,0-400</v>
      </c>
      <c r="E482" s="21">
        <v>5140780</v>
      </c>
      <c r="F482" s="22">
        <v>294</v>
      </c>
      <c r="G482" s="21">
        <v>17486</v>
      </c>
      <c r="H482" s="21">
        <v>5407889</v>
      </c>
      <c r="I482" s="22">
        <v>292.89999999999998</v>
      </c>
      <c r="J482" s="21">
        <v>18466</v>
      </c>
    </row>
    <row r="483" spans="1:10" ht="96" x14ac:dyDescent="0.2">
      <c r="A483" s="23" t="s">
        <v>1169</v>
      </c>
      <c r="B483" s="24" t="s">
        <v>1198</v>
      </c>
      <c r="C483" s="8" t="s">
        <v>24</v>
      </c>
      <c r="D483" s="3" t="str">
        <f t="shared" si="7"/>
        <v>MORRISPARSIPPANY-TROY HILLS TWPN. K-12|K-12,3500+</v>
      </c>
      <c r="E483" s="25">
        <v>147852900</v>
      </c>
      <c r="F483" s="30">
        <v>7056</v>
      </c>
      <c r="G483" s="25">
        <v>20954</v>
      </c>
      <c r="H483" s="25">
        <v>159664221</v>
      </c>
      <c r="I483" s="30">
        <v>7119</v>
      </c>
      <c r="J483" s="25">
        <v>22428</v>
      </c>
    </row>
    <row r="484" spans="1:10" ht="96" x14ac:dyDescent="0.2">
      <c r="A484" s="19" t="s">
        <v>1169</v>
      </c>
      <c r="B484" s="20" t="s">
        <v>1199</v>
      </c>
      <c r="C484" s="3" t="s">
        <v>14</v>
      </c>
      <c r="D484" s="3" t="str">
        <f t="shared" si="7"/>
        <v>MORRISPEQUANNOCK TWPM. K-12|K-12,1800-3500</v>
      </c>
      <c r="E484" s="21">
        <v>42213092</v>
      </c>
      <c r="F484" s="29">
        <v>2260.1999999999998</v>
      </c>
      <c r="G484" s="21">
        <v>18677</v>
      </c>
      <c r="H484" s="21">
        <v>43397815</v>
      </c>
      <c r="I484" s="29">
        <v>2198.6</v>
      </c>
      <c r="J484" s="21">
        <v>19739</v>
      </c>
    </row>
    <row r="485" spans="1:10" ht="80" x14ac:dyDescent="0.2">
      <c r="A485" s="23" t="s">
        <v>1169</v>
      </c>
      <c r="B485" s="24" t="s">
        <v>1200</v>
      </c>
      <c r="C485" s="8" t="s">
        <v>24</v>
      </c>
      <c r="D485" s="3" t="str">
        <f t="shared" si="7"/>
        <v>MORRISRANDOLPH TWPN. K-12|K-12,3500+</v>
      </c>
      <c r="E485" s="25">
        <v>98098997</v>
      </c>
      <c r="F485" s="26">
        <v>4884.6000000000004</v>
      </c>
      <c r="G485" s="25">
        <v>20083</v>
      </c>
      <c r="H485" s="25">
        <v>97517562</v>
      </c>
      <c r="I485" s="26">
        <v>4850.6000000000004</v>
      </c>
      <c r="J485" s="25">
        <v>20104</v>
      </c>
    </row>
    <row r="486" spans="1:10" ht="80" x14ac:dyDescent="0.2">
      <c r="A486" s="19" t="s">
        <v>1169</v>
      </c>
      <c r="B486" s="20" t="s">
        <v>1201</v>
      </c>
      <c r="C486" s="3" t="s">
        <v>4</v>
      </c>
      <c r="D486" s="3" t="str">
        <f t="shared" si="7"/>
        <v>MORRISRIVERDALE BOROI. K-12|K-8,0-400</v>
      </c>
      <c r="E486" s="21">
        <v>8394104</v>
      </c>
      <c r="F486" s="22">
        <v>455.5</v>
      </c>
      <c r="G486" s="21">
        <v>18427</v>
      </c>
      <c r="H486" s="21">
        <v>8782260</v>
      </c>
      <c r="I486" s="22">
        <v>470.4</v>
      </c>
      <c r="J486" s="21">
        <v>18671</v>
      </c>
    </row>
    <row r="487" spans="1:10" ht="80" x14ac:dyDescent="0.2">
      <c r="A487" s="23" t="s">
        <v>1169</v>
      </c>
      <c r="B487" s="24" t="s">
        <v>1202</v>
      </c>
      <c r="C487" s="8" t="s">
        <v>68</v>
      </c>
      <c r="D487" s="3" t="str">
        <f t="shared" si="7"/>
        <v>MORRISROCKAWAY BOROD. K-8|K-8,401-750</v>
      </c>
      <c r="E487" s="25">
        <v>9920075</v>
      </c>
      <c r="F487" s="27">
        <v>588.20000000000005</v>
      </c>
      <c r="G487" s="25">
        <v>16865</v>
      </c>
      <c r="H487" s="25">
        <v>9489177</v>
      </c>
      <c r="I487" s="27">
        <v>586.9</v>
      </c>
      <c r="J487" s="25">
        <v>16169</v>
      </c>
    </row>
    <row r="488" spans="1:10" ht="64" x14ac:dyDescent="0.2">
      <c r="A488" s="19" t="s">
        <v>1169</v>
      </c>
      <c r="B488" s="20" t="s">
        <v>1203</v>
      </c>
      <c r="C488" s="3" t="s">
        <v>66</v>
      </c>
      <c r="D488" s="3" t="str">
        <f t="shared" si="7"/>
        <v>MORRISROCKAWAY TWPE. K-8|K-8,751+</v>
      </c>
      <c r="E488" s="21">
        <v>51686803</v>
      </c>
      <c r="F488" s="29">
        <v>2380.3000000000002</v>
      </c>
      <c r="G488" s="21">
        <v>21714</v>
      </c>
      <c r="H488" s="21">
        <v>54156518</v>
      </c>
      <c r="I488" s="29">
        <v>2418.8000000000002</v>
      </c>
      <c r="J488" s="21">
        <v>22390</v>
      </c>
    </row>
    <row r="489" spans="1:10" ht="64" x14ac:dyDescent="0.2">
      <c r="A489" s="23" t="s">
        <v>1169</v>
      </c>
      <c r="B489" s="24" t="s">
        <v>1204</v>
      </c>
      <c r="C489" s="8" t="s">
        <v>24</v>
      </c>
      <c r="D489" s="3" t="str">
        <f t="shared" si="7"/>
        <v>MORRISROXBURY TWPN. K-12|K-12,3500+</v>
      </c>
      <c r="E489" s="25">
        <v>80431394</v>
      </c>
      <c r="F489" s="30">
        <v>3756</v>
      </c>
      <c r="G489" s="25">
        <v>21414</v>
      </c>
      <c r="H489" s="25">
        <v>80383745</v>
      </c>
      <c r="I489" s="26">
        <v>3708.8</v>
      </c>
      <c r="J489" s="25">
        <v>21674</v>
      </c>
    </row>
    <row r="490" spans="1:10" ht="80" x14ac:dyDescent="0.2">
      <c r="A490" s="19" t="s">
        <v>1169</v>
      </c>
      <c r="B490" s="20" t="s">
        <v>1205</v>
      </c>
      <c r="C490" s="3" t="s">
        <v>24</v>
      </c>
      <c r="D490" s="3" t="str">
        <f t="shared" si="7"/>
        <v>MORRISSCH DIST OF THE CHATHAMSN. K-12|K-12,3500+</v>
      </c>
      <c r="E490" s="21">
        <v>75476070</v>
      </c>
      <c r="F490" s="29">
        <v>4161.3999999999996</v>
      </c>
      <c r="G490" s="21">
        <v>18137</v>
      </c>
      <c r="H490" s="21">
        <v>74755429</v>
      </c>
      <c r="I490" s="29">
        <v>4181.6000000000004</v>
      </c>
      <c r="J490" s="21">
        <v>17877</v>
      </c>
    </row>
    <row r="491" spans="1:10" ht="48" x14ac:dyDescent="0.2">
      <c r="A491" s="23" t="s">
        <v>1169</v>
      </c>
      <c r="B491" s="24" t="s">
        <v>1206</v>
      </c>
      <c r="C491" s="8" t="s">
        <v>711</v>
      </c>
      <c r="D491" s="3" t="str">
        <f t="shared" si="7"/>
        <v>MORRISUNITY CSO. CHARTER</v>
      </c>
      <c r="E491" s="25">
        <v>3295943</v>
      </c>
      <c r="F491" s="27">
        <v>203.3</v>
      </c>
      <c r="G491" s="25">
        <v>16212</v>
      </c>
      <c r="H491" s="25">
        <v>3608569</v>
      </c>
      <c r="I491" s="27">
        <v>219.5</v>
      </c>
      <c r="J491" s="25">
        <v>16440</v>
      </c>
    </row>
    <row r="492" spans="1:10" ht="64" x14ac:dyDescent="0.2">
      <c r="A492" s="19" t="s">
        <v>1169</v>
      </c>
      <c r="B492" s="20" t="s">
        <v>1008</v>
      </c>
      <c r="C492" s="3" t="s">
        <v>66</v>
      </c>
      <c r="D492" s="3" t="str">
        <f t="shared" si="7"/>
        <v>MORRISWASHINGTON TWPE. K-8|K-8,751+</v>
      </c>
      <c r="E492" s="21">
        <v>46465940</v>
      </c>
      <c r="F492" s="29">
        <v>2293.1</v>
      </c>
      <c r="G492" s="21">
        <v>20263</v>
      </c>
      <c r="H492" s="21">
        <v>47738709</v>
      </c>
      <c r="I492" s="29">
        <v>2214.4</v>
      </c>
      <c r="J492" s="21">
        <v>21559</v>
      </c>
    </row>
    <row r="493" spans="1:10" ht="80" x14ac:dyDescent="0.2">
      <c r="A493" s="23" t="s">
        <v>1169</v>
      </c>
      <c r="B493" s="24" t="s">
        <v>1207</v>
      </c>
      <c r="C493" s="8" t="s">
        <v>77</v>
      </c>
      <c r="D493" s="3" t="str">
        <f t="shared" si="7"/>
        <v>MORRISWEST MORRIS REGIONALG. G9-12|7-12,9-12</v>
      </c>
      <c r="E493" s="25">
        <v>55781890</v>
      </c>
      <c r="F493" s="26">
        <v>2703.7</v>
      </c>
      <c r="G493" s="25">
        <v>20631</v>
      </c>
      <c r="H493" s="25">
        <v>56725174</v>
      </c>
      <c r="I493" s="26">
        <v>2646.4</v>
      </c>
      <c r="J493" s="25">
        <v>21435</v>
      </c>
    </row>
    <row r="494" spans="1:10" ht="64" x14ac:dyDescent="0.2">
      <c r="A494" s="19" t="s">
        <v>1169</v>
      </c>
      <c r="B494" s="20" t="s">
        <v>1208</v>
      </c>
      <c r="C494" s="3" t="s">
        <v>66</v>
      </c>
      <c r="D494" s="3" t="str">
        <f t="shared" si="7"/>
        <v>MORRISWHARTON BOROE. K-8|K-8,751+</v>
      </c>
      <c r="E494" s="21">
        <v>14198911</v>
      </c>
      <c r="F494" s="22">
        <v>818.5</v>
      </c>
      <c r="G494" s="21">
        <v>17348</v>
      </c>
      <c r="H494" s="21">
        <v>15496725</v>
      </c>
      <c r="I494" s="22">
        <v>821.3</v>
      </c>
      <c r="J494" s="21">
        <v>18869</v>
      </c>
    </row>
    <row r="495" spans="1:10" ht="80" x14ac:dyDescent="0.2">
      <c r="A495" s="23" t="s">
        <v>1209</v>
      </c>
      <c r="B495" s="24" t="s">
        <v>1210</v>
      </c>
      <c r="C495" s="8" t="s">
        <v>14</v>
      </c>
      <c r="D495" s="3" t="str">
        <f t="shared" si="7"/>
        <v>OCEANBARNEGAT TWPM. K-12|K-12,1800-3500</v>
      </c>
      <c r="E495" s="25">
        <v>59528941</v>
      </c>
      <c r="F495" s="26">
        <v>3197.6</v>
      </c>
      <c r="G495" s="25">
        <v>18617</v>
      </c>
      <c r="H495" s="25">
        <v>63598586</v>
      </c>
      <c r="I495" s="26">
        <v>3148.6</v>
      </c>
      <c r="J495" s="25">
        <v>20199</v>
      </c>
    </row>
    <row r="496" spans="1:10" ht="80" x14ac:dyDescent="0.2">
      <c r="A496" s="19" t="s">
        <v>1209</v>
      </c>
      <c r="B496" s="20" t="s">
        <v>1211</v>
      </c>
      <c r="C496" s="3" t="s">
        <v>4</v>
      </c>
      <c r="D496" s="3" t="str">
        <f t="shared" si="7"/>
        <v>OCEANBAY HEAD BOROI. K-12|K-8,0-400</v>
      </c>
      <c r="E496" s="21">
        <v>3877713</v>
      </c>
      <c r="F496" s="22">
        <v>171.4</v>
      </c>
      <c r="G496" s="21">
        <v>22622</v>
      </c>
      <c r="H496" s="21">
        <v>4064023</v>
      </c>
      <c r="I496" s="22">
        <v>174.1</v>
      </c>
      <c r="J496" s="21">
        <v>23337</v>
      </c>
    </row>
    <row r="497" spans="1:10" ht="64" x14ac:dyDescent="0.2">
      <c r="A497" s="23" t="s">
        <v>1209</v>
      </c>
      <c r="B497" s="24" t="s">
        <v>1212</v>
      </c>
      <c r="C497" s="8" t="s">
        <v>8</v>
      </c>
      <c r="D497" s="3" t="str">
        <f t="shared" si="7"/>
        <v>OCEANBEACH HAVEN BOROA. K-6|K-6</v>
      </c>
      <c r="E497" s="25">
        <v>1941732</v>
      </c>
      <c r="F497" s="27">
        <v>63.1</v>
      </c>
      <c r="G497" s="25">
        <v>30783</v>
      </c>
      <c r="H497" s="25">
        <v>2124525</v>
      </c>
      <c r="I497" s="27">
        <v>63.4</v>
      </c>
      <c r="J497" s="25">
        <v>33533</v>
      </c>
    </row>
    <row r="498" spans="1:10" ht="48" x14ac:dyDescent="0.2">
      <c r="A498" s="19" t="s">
        <v>1209</v>
      </c>
      <c r="B498" s="20" t="s">
        <v>1213</v>
      </c>
      <c r="C498" s="3" t="s">
        <v>8</v>
      </c>
      <c r="D498" s="3" t="str">
        <f t="shared" si="7"/>
        <v>OCEANBERKELEY TWPA. K-6|K-6</v>
      </c>
      <c r="E498" s="21">
        <v>35805049</v>
      </c>
      <c r="F498" s="29">
        <v>2111.9</v>
      </c>
      <c r="G498" s="21">
        <v>16954</v>
      </c>
      <c r="H498" s="21">
        <v>38345010</v>
      </c>
      <c r="I498" s="28">
        <v>2137</v>
      </c>
      <c r="J498" s="21">
        <v>17943</v>
      </c>
    </row>
    <row r="499" spans="1:10" ht="64" x14ac:dyDescent="0.2">
      <c r="A499" s="23" t="s">
        <v>1209</v>
      </c>
      <c r="B499" s="24" t="s">
        <v>1214</v>
      </c>
      <c r="C499" s="8" t="s">
        <v>24</v>
      </c>
      <c r="D499" s="3" t="str">
        <f t="shared" si="7"/>
        <v>OCEANBRICK TWPN. K-12|K-12,3500+</v>
      </c>
      <c r="E499" s="25">
        <v>159905354</v>
      </c>
      <c r="F499" s="26">
        <v>9238.7000000000007</v>
      </c>
      <c r="G499" s="25">
        <v>17308</v>
      </c>
      <c r="H499" s="25">
        <v>161373525</v>
      </c>
      <c r="I499" s="30">
        <v>8942</v>
      </c>
      <c r="J499" s="25">
        <v>18047</v>
      </c>
    </row>
    <row r="500" spans="1:10" ht="80" x14ac:dyDescent="0.2">
      <c r="A500" s="19" t="s">
        <v>1209</v>
      </c>
      <c r="B500" s="20" t="s">
        <v>1215</v>
      </c>
      <c r="C500" s="3" t="s">
        <v>21</v>
      </c>
      <c r="D500" s="3" t="str">
        <f t="shared" si="7"/>
        <v>OCEANCENTRAL REGIONALF. G7-12|7-12,9-12</v>
      </c>
      <c r="E500" s="21">
        <v>40273942</v>
      </c>
      <c r="F500" s="29">
        <v>1944.9</v>
      </c>
      <c r="G500" s="21">
        <v>20707</v>
      </c>
      <c r="H500" s="21">
        <v>41600540</v>
      </c>
      <c r="I500" s="28">
        <v>1999</v>
      </c>
      <c r="J500" s="21">
        <v>20810</v>
      </c>
    </row>
    <row r="501" spans="1:10" ht="64" x14ac:dyDescent="0.2">
      <c r="A501" s="23" t="s">
        <v>1209</v>
      </c>
      <c r="B501" s="24" t="s">
        <v>1216</v>
      </c>
      <c r="C501" s="8" t="s">
        <v>8</v>
      </c>
      <c r="D501" s="3" t="str">
        <f t="shared" si="7"/>
        <v>OCEANEAGLESWOOD TWPA. K-6|K-6</v>
      </c>
      <c r="E501" s="25">
        <v>3004224</v>
      </c>
      <c r="F501" s="27">
        <v>142.19999999999999</v>
      </c>
      <c r="G501" s="25">
        <v>21127</v>
      </c>
      <c r="H501" s="25">
        <v>3120204</v>
      </c>
      <c r="I501" s="27">
        <v>155.30000000000001</v>
      </c>
      <c r="J501" s="25">
        <v>20089</v>
      </c>
    </row>
    <row r="502" spans="1:10" ht="64" x14ac:dyDescent="0.2">
      <c r="A502" s="19" t="s">
        <v>1209</v>
      </c>
      <c r="B502" s="20" t="s">
        <v>1217</v>
      </c>
      <c r="C502" s="3" t="s">
        <v>8</v>
      </c>
      <c r="D502" s="3" t="str">
        <f t="shared" si="7"/>
        <v>OCEANISLAND HEIGHTS BOROA. K-6|K-6</v>
      </c>
      <c r="E502" s="21">
        <v>2529065</v>
      </c>
      <c r="F502" s="22">
        <v>122</v>
      </c>
      <c r="G502" s="21">
        <v>20724</v>
      </c>
      <c r="H502" s="21">
        <v>2366154</v>
      </c>
      <c r="I502" s="22">
        <v>120.1</v>
      </c>
      <c r="J502" s="21">
        <v>19703</v>
      </c>
    </row>
    <row r="503" spans="1:10" ht="64" x14ac:dyDescent="0.2">
      <c r="A503" s="23" t="s">
        <v>1209</v>
      </c>
      <c r="B503" s="24" t="s">
        <v>1218</v>
      </c>
      <c r="C503" s="8" t="s">
        <v>24</v>
      </c>
      <c r="D503" s="3" t="str">
        <f t="shared" si="7"/>
        <v>OCEANJACKSON TWPN. K-12|K-12,3500+</v>
      </c>
      <c r="E503" s="25">
        <v>160872502</v>
      </c>
      <c r="F503" s="26">
        <v>8789.2000000000007</v>
      </c>
      <c r="G503" s="25">
        <v>18303</v>
      </c>
      <c r="H503" s="25">
        <v>159108257</v>
      </c>
      <c r="I503" s="26">
        <v>8677.9</v>
      </c>
      <c r="J503" s="25">
        <v>18335</v>
      </c>
    </row>
    <row r="504" spans="1:10" ht="64" x14ac:dyDescent="0.2">
      <c r="A504" s="19" t="s">
        <v>1209</v>
      </c>
      <c r="B504" s="20" t="s">
        <v>1219</v>
      </c>
      <c r="C504" s="3" t="s">
        <v>24</v>
      </c>
      <c r="D504" s="3" t="str">
        <f t="shared" si="7"/>
        <v>OCEANLACEY TWPN. K-12|K-12,3500+</v>
      </c>
      <c r="E504" s="21">
        <v>78689658</v>
      </c>
      <c r="F504" s="29">
        <v>4331.2</v>
      </c>
      <c r="G504" s="21">
        <v>18168</v>
      </c>
      <c r="H504" s="21">
        <v>80459224</v>
      </c>
      <c r="I504" s="29">
        <v>4178.3999999999996</v>
      </c>
      <c r="J504" s="21">
        <v>19256</v>
      </c>
    </row>
    <row r="505" spans="1:10" ht="80" x14ac:dyDescent="0.2">
      <c r="A505" s="23" t="s">
        <v>1209</v>
      </c>
      <c r="B505" s="24" t="s">
        <v>1220</v>
      </c>
      <c r="C505" s="8" t="s">
        <v>4</v>
      </c>
      <c r="D505" s="3" t="str">
        <f t="shared" si="7"/>
        <v>OCEANLAKEHURST BOROI. K-12|K-8,0-400</v>
      </c>
      <c r="E505" s="25">
        <v>9957159</v>
      </c>
      <c r="F505" s="27">
        <v>513.6</v>
      </c>
      <c r="G505" s="25">
        <v>19386</v>
      </c>
      <c r="H505" s="25">
        <v>10306044</v>
      </c>
      <c r="I505" s="27">
        <v>505.2</v>
      </c>
      <c r="J505" s="25">
        <v>20401</v>
      </c>
    </row>
    <row r="506" spans="1:10" ht="80" x14ac:dyDescent="0.2">
      <c r="A506" s="19" t="s">
        <v>1209</v>
      </c>
      <c r="B506" s="20" t="s">
        <v>1221</v>
      </c>
      <c r="C506" s="3" t="s">
        <v>24</v>
      </c>
      <c r="D506" s="3" t="str">
        <f t="shared" si="7"/>
        <v>OCEANLAKEWOOD TWPN. K-12|K-12,3500+</v>
      </c>
      <c r="E506" s="21">
        <v>149152726</v>
      </c>
      <c r="F506" s="29">
        <v>6136.7</v>
      </c>
      <c r="G506" s="21">
        <v>24305</v>
      </c>
      <c r="H506" s="21">
        <v>166876791</v>
      </c>
      <c r="I506" s="29">
        <v>6261.9</v>
      </c>
      <c r="J506" s="21">
        <v>26649</v>
      </c>
    </row>
    <row r="507" spans="1:10" ht="80" x14ac:dyDescent="0.2">
      <c r="A507" s="23" t="s">
        <v>1209</v>
      </c>
      <c r="B507" s="24" t="s">
        <v>1222</v>
      </c>
      <c r="C507" s="8" t="s">
        <v>4</v>
      </c>
      <c r="D507" s="3" t="str">
        <f t="shared" si="7"/>
        <v>OCEANLAVALLETTE BOROI. K-12|K-8,0-400</v>
      </c>
      <c r="E507" s="25">
        <v>4124425</v>
      </c>
      <c r="F507" s="27">
        <v>188.7</v>
      </c>
      <c r="G507" s="25">
        <v>21853</v>
      </c>
      <c r="H507" s="25">
        <v>4467710</v>
      </c>
      <c r="I507" s="27">
        <v>193.2</v>
      </c>
      <c r="J507" s="25">
        <v>23126</v>
      </c>
    </row>
    <row r="508" spans="1:10" ht="80" x14ac:dyDescent="0.2">
      <c r="A508" s="19" t="s">
        <v>1209</v>
      </c>
      <c r="B508" s="20" t="s">
        <v>1223</v>
      </c>
      <c r="C508" s="3" t="s">
        <v>8</v>
      </c>
      <c r="D508" s="3" t="str">
        <f t="shared" si="7"/>
        <v>OCEANLITTLE EGG HARBOR TWPA. K-6|K-6</v>
      </c>
      <c r="E508" s="21">
        <v>31789978</v>
      </c>
      <c r="F508" s="29">
        <v>1615.4</v>
      </c>
      <c r="G508" s="21">
        <v>19680</v>
      </c>
      <c r="H508" s="21">
        <v>32041164</v>
      </c>
      <c r="I508" s="29">
        <v>1581.4</v>
      </c>
      <c r="J508" s="21">
        <v>20262</v>
      </c>
    </row>
    <row r="509" spans="1:10" ht="64" x14ac:dyDescent="0.2">
      <c r="A509" s="23" t="s">
        <v>1209</v>
      </c>
      <c r="B509" s="24" t="s">
        <v>1224</v>
      </c>
      <c r="C509" s="8" t="s">
        <v>8</v>
      </c>
      <c r="D509" s="3" t="str">
        <f t="shared" si="7"/>
        <v>OCEANLONG BEACH ISLANDA. K-6|K-6</v>
      </c>
      <c r="E509" s="25">
        <v>7512276</v>
      </c>
      <c r="F509" s="27">
        <v>231.8</v>
      </c>
      <c r="G509" s="25">
        <v>32413</v>
      </c>
      <c r="H509" s="25">
        <v>7765367</v>
      </c>
      <c r="I509" s="27">
        <v>235.9</v>
      </c>
      <c r="J509" s="25">
        <v>32913</v>
      </c>
    </row>
    <row r="510" spans="1:10" ht="96" x14ac:dyDescent="0.2">
      <c r="A510" s="19" t="s">
        <v>1209</v>
      </c>
      <c r="B510" s="20" t="s">
        <v>1225</v>
      </c>
      <c r="C510" s="3" t="s">
        <v>14</v>
      </c>
      <c r="D510" s="3" t="str">
        <f t="shared" si="7"/>
        <v>OCEANMANCHESTER TWPM. K-12|K-12,1800-3500</v>
      </c>
      <c r="E510" s="21">
        <v>59309850</v>
      </c>
      <c r="F510" s="29">
        <v>3010.4</v>
      </c>
      <c r="G510" s="21">
        <v>19702</v>
      </c>
      <c r="H510" s="21">
        <v>62141797</v>
      </c>
      <c r="I510" s="29">
        <v>2985.4</v>
      </c>
      <c r="J510" s="21">
        <v>20815</v>
      </c>
    </row>
    <row r="511" spans="1:10" ht="80" x14ac:dyDescent="0.2">
      <c r="A511" s="23" t="s">
        <v>1209</v>
      </c>
      <c r="B511" s="24" t="s">
        <v>1226</v>
      </c>
      <c r="C511" s="8" t="s">
        <v>714</v>
      </c>
      <c r="D511" s="3" t="str">
        <f t="shared" si="7"/>
        <v>OCEANOCEAN COUNTY VOCATIONALQ. COUNTY VOC</v>
      </c>
      <c r="E511" s="25">
        <v>26608231</v>
      </c>
      <c r="F511" s="26">
        <v>1772.1</v>
      </c>
      <c r="G511" s="25">
        <v>15015</v>
      </c>
      <c r="H511" s="25">
        <v>28093040</v>
      </c>
      <c r="I511" s="26">
        <v>1615.9</v>
      </c>
      <c r="J511" s="25">
        <v>17385</v>
      </c>
    </row>
    <row r="512" spans="1:10" ht="64" x14ac:dyDescent="0.2">
      <c r="A512" s="19" t="s">
        <v>1209</v>
      </c>
      <c r="B512" s="20" t="s">
        <v>1227</v>
      </c>
      <c r="C512" s="3" t="s">
        <v>8</v>
      </c>
      <c r="D512" s="3" t="str">
        <f t="shared" si="7"/>
        <v>OCEANOCEAN GATE BOROA. K-6|K-6</v>
      </c>
      <c r="E512" s="21">
        <v>3486730</v>
      </c>
      <c r="F512" s="22">
        <v>153.5</v>
      </c>
      <c r="G512" s="21">
        <v>22722</v>
      </c>
      <c r="H512" s="21">
        <v>3170393</v>
      </c>
      <c r="I512" s="22">
        <v>139.30000000000001</v>
      </c>
      <c r="J512" s="21">
        <v>22761</v>
      </c>
    </row>
    <row r="513" spans="1:10" ht="48" x14ac:dyDescent="0.2">
      <c r="A513" s="23" t="s">
        <v>1209</v>
      </c>
      <c r="B513" s="24" t="s">
        <v>1151</v>
      </c>
      <c r="C513" s="8" t="s">
        <v>181</v>
      </c>
      <c r="D513" s="3" t="str">
        <f t="shared" si="7"/>
        <v>OCEANOCEAN TWPH. K-12|K-6</v>
      </c>
      <c r="E513" s="25">
        <v>19597029</v>
      </c>
      <c r="F513" s="27">
        <v>961.5</v>
      </c>
      <c r="G513" s="25">
        <v>20383</v>
      </c>
      <c r="H513" s="25">
        <v>19482071</v>
      </c>
      <c r="I513" s="27">
        <v>945.1</v>
      </c>
      <c r="J513" s="25">
        <v>20614</v>
      </c>
    </row>
    <row r="514" spans="1:10" ht="80" x14ac:dyDescent="0.2">
      <c r="A514" s="19" t="s">
        <v>1209</v>
      </c>
      <c r="B514" s="20" t="s">
        <v>1228</v>
      </c>
      <c r="C514" s="3" t="s">
        <v>21</v>
      </c>
      <c r="D514" s="3" t="str">
        <f t="shared" si="7"/>
        <v>OCEANPINELANDS REGIONALF. G7-12|7-12,9-12</v>
      </c>
      <c r="E514" s="21">
        <v>37095082</v>
      </c>
      <c r="F514" s="29">
        <v>1586.7</v>
      </c>
      <c r="G514" s="21">
        <v>23379</v>
      </c>
      <c r="H514" s="21">
        <v>37333684</v>
      </c>
      <c r="I514" s="29">
        <v>1573.6</v>
      </c>
      <c r="J514" s="21">
        <v>23726</v>
      </c>
    </row>
    <row r="515" spans="1:10" ht="64" x14ac:dyDescent="0.2">
      <c r="A515" s="23" t="s">
        <v>1209</v>
      </c>
      <c r="B515" s="24" t="s">
        <v>1229</v>
      </c>
      <c r="C515" s="8" t="s">
        <v>6</v>
      </c>
      <c r="D515" s="3" t="str">
        <f t="shared" ref="D515:D578" si="8">A515&amp;B515&amp;C515</f>
        <v>OCEANPLUMSTED TWPL. K-12|K-12,0-1800</v>
      </c>
      <c r="E515" s="25">
        <v>29753930</v>
      </c>
      <c r="F515" s="30">
        <v>1498</v>
      </c>
      <c r="G515" s="25">
        <v>19863</v>
      </c>
      <c r="H515" s="25">
        <v>31026802</v>
      </c>
      <c r="I515" s="26">
        <v>1442.5</v>
      </c>
      <c r="J515" s="25">
        <v>21510</v>
      </c>
    </row>
    <row r="516" spans="1:10" ht="80" x14ac:dyDescent="0.2">
      <c r="A516" s="19" t="s">
        <v>1209</v>
      </c>
      <c r="B516" s="20" t="s">
        <v>1230</v>
      </c>
      <c r="C516" s="3" t="s">
        <v>6</v>
      </c>
      <c r="D516" s="3" t="str">
        <f t="shared" si="8"/>
        <v>OCEANPOINT PLEASANT BEACHL. K-12|K-12,0-1800</v>
      </c>
      <c r="E516" s="21">
        <v>17118920</v>
      </c>
      <c r="F516" s="22">
        <v>852.2</v>
      </c>
      <c r="G516" s="21">
        <v>20088</v>
      </c>
      <c r="H516" s="21">
        <v>18161283</v>
      </c>
      <c r="I516" s="22">
        <v>827.3</v>
      </c>
      <c r="J516" s="21">
        <v>21953</v>
      </c>
    </row>
    <row r="517" spans="1:10" ht="96" x14ac:dyDescent="0.2">
      <c r="A517" s="23" t="s">
        <v>1209</v>
      </c>
      <c r="B517" s="24" t="s">
        <v>1231</v>
      </c>
      <c r="C517" s="8" t="s">
        <v>14</v>
      </c>
      <c r="D517" s="3" t="str">
        <f t="shared" si="8"/>
        <v>OCEANPOINT PLEASANT BOROM. K-12|K-12,1800-3500</v>
      </c>
      <c r="E517" s="25">
        <v>46625083</v>
      </c>
      <c r="F517" s="26">
        <v>2821.4</v>
      </c>
      <c r="G517" s="25">
        <v>16526</v>
      </c>
      <c r="H517" s="25">
        <v>47735119</v>
      </c>
      <c r="I517" s="26">
        <v>2777.5</v>
      </c>
      <c r="J517" s="25">
        <v>17186</v>
      </c>
    </row>
    <row r="518" spans="1:10" ht="64" x14ac:dyDescent="0.2">
      <c r="A518" s="19" t="s">
        <v>1209</v>
      </c>
      <c r="B518" s="20" t="s">
        <v>1232</v>
      </c>
      <c r="C518" s="3" t="s">
        <v>8</v>
      </c>
      <c r="D518" s="3" t="str">
        <f t="shared" si="8"/>
        <v>OCEANSEASIDE HEIGHTS BOROA. K-6|K-6</v>
      </c>
      <c r="E518" s="21">
        <v>4949205</v>
      </c>
      <c r="F518" s="22">
        <v>233.6</v>
      </c>
      <c r="G518" s="21">
        <v>21191</v>
      </c>
      <c r="H518" s="21">
        <v>4825557</v>
      </c>
      <c r="I518" s="22">
        <v>215.7</v>
      </c>
      <c r="J518" s="21">
        <v>22373</v>
      </c>
    </row>
    <row r="519" spans="1:10" ht="80" x14ac:dyDescent="0.2">
      <c r="A519" s="23" t="s">
        <v>1209</v>
      </c>
      <c r="B519" s="24" t="s">
        <v>1233</v>
      </c>
      <c r="C519" s="8" t="s">
        <v>21</v>
      </c>
      <c r="D519" s="3" t="str">
        <f t="shared" si="8"/>
        <v>OCEANSOUTHERN REGIONALF. G7-12|7-12,9-12</v>
      </c>
      <c r="E519" s="25">
        <v>58779208</v>
      </c>
      <c r="F519" s="26">
        <v>2935.7</v>
      </c>
      <c r="G519" s="25">
        <v>20022</v>
      </c>
      <c r="H519" s="25">
        <v>63438285</v>
      </c>
      <c r="I519" s="26">
        <v>2869.7</v>
      </c>
      <c r="J519" s="25">
        <v>22106</v>
      </c>
    </row>
    <row r="520" spans="1:10" ht="48" x14ac:dyDescent="0.2">
      <c r="A520" s="19" t="s">
        <v>1209</v>
      </c>
      <c r="B520" s="20" t="s">
        <v>1234</v>
      </c>
      <c r="C520" s="3" t="s">
        <v>8</v>
      </c>
      <c r="D520" s="3" t="str">
        <f t="shared" si="8"/>
        <v>OCEANSTAFFORD TWPA. K-6|K-6</v>
      </c>
      <c r="E520" s="21">
        <v>39499563</v>
      </c>
      <c r="F520" s="29">
        <v>2205.9</v>
      </c>
      <c r="G520" s="21">
        <v>17907</v>
      </c>
      <c r="H520" s="21">
        <v>44412997</v>
      </c>
      <c r="I520" s="29">
        <v>2190.4</v>
      </c>
      <c r="J520" s="21">
        <v>20276</v>
      </c>
    </row>
    <row r="521" spans="1:10" ht="80" x14ac:dyDescent="0.2">
      <c r="A521" s="23" t="s">
        <v>1209</v>
      </c>
      <c r="B521" s="24" t="s">
        <v>1235</v>
      </c>
      <c r="C521" s="8" t="s">
        <v>24</v>
      </c>
      <c r="D521" s="3" t="str">
        <f t="shared" si="8"/>
        <v>OCEANTOMS RIVER REGIONALN. K-12|K-12,3500+</v>
      </c>
      <c r="E521" s="25">
        <v>247662902</v>
      </c>
      <c r="F521" s="26">
        <v>15889.3</v>
      </c>
      <c r="G521" s="25">
        <v>15587</v>
      </c>
      <c r="H521" s="25">
        <v>259802528</v>
      </c>
      <c r="I521" s="30">
        <v>15921</v>
      </c>
      <c r="J521" s="25">
        <v>16318</v>
      </c>
    </row>
    <row r="522" spans="1:10" ht="64" x14ac:dyDescent="0.2">
      <c r="A522" s="19" t="s">
        <v>1209</v>
      </c>
      <c r="B522" s="20" t="s">
        <v>1236</v>
      </c>
      <c r="C522" s="3" t="s">
        <v>8</v>
      </c>
      <c r="D522" s="3" t="str">
        <f t="shared" si="8"/>
        <v>OCEANTUCKERTON BOROA. K-6|K-6</v>
      </c>
      <c r="E522" s="21">
        <v>5449620</v>
      </c>
      <c r="F522" s="22">
        <v>336</v>
      </c>
      <c r="G522" s="21">
        <v>16222</v>
      </c>
      <c r="H522" s="21">
        <v>5774738</v>
      </c>
      <c r="I522" s="22">
        <v>313</v>
      </c>
      <c r="J522" s="21">
        <v>18452</v>
      </c>
    </row>
    <row r="523" spans="1:10" ht="80" x14ac:dyDescent="0.2">
      <c r="A523" s="23" t="s">
        <v>1237</v>
      </c>
      <c r="B523" s="24" t="s">
        <v>1238</v>
      </c>
      <c r="C523" s="8" t="s">
        <v>2</v>
      </c>
      <c r="D523" s="3" t="str">
        <f t="shared" si="8"/>
        <v>PASSAICBLOOMINGDALE BOROJ. K-12|K-8,401-750</v>
      </c>
      <c r="E523" s="25">
        <v>19697356</v>
      </c>
      <c r="F523" s="27">
        <v>884.1</v>
      </c>
      <c r="G523" s="25">
        <v>22279</v>
      </c>
      <c r="H523" s="25">
        <v>19119302</v>
      </c>
      <c r="I523" s="27">
        <v>871.5</v>
      </c>
      <c r="J523" s="25">
        <v>21938</v>
      </c>
    </row>
    <row r="524" spans="1:10" ht="96" x14ac:dyDescent="0.2">
      <c r="A524" s="19" t="s">
        <v>1237</v>
      </c>
      <c r="B524" s="20" t="s">
        <v>1239</v>
      </c>
      <c r="C524" s="3" t="s">
        <v>711</v>
      </c>
      <c r="D524" s="3" t="str">
        <f t="shared" si="8"/>
        <v>PASSAICCLASSICAL ACADEMY CHARTER SCHOOLO. CHARTER</v>
      </c>
      <c r="E524" s="21">
        <v>1160408</v>
      </c>
      <c r="F524" s="22">
        <v>116.2</v>
      </c>
      <c r="G524" s="21">
        <v>9986</v>
      </c>
      <c r="H524" s="21">
        <v>1304239</v>
      </c>
      <c r="I524" s="22">
        <v>116.9</v>
      </c>
      <c r="J524" s="21">
        <v>11157</v>
      </c>
    </row>
    <row r="525" spans="1:10" ht="64" x14ac:dyDescent="0.2">
      <c r="A525" s="23" t="s">
        <v>1237</v>
      </c>
      <c r="B525" s="24" t="s">
        <v>1240</v>
      </c>
      <c r="C525" s="8" t="s">
        <v>24</v>
      </c>
      <c r="D525" s="3" t="str">
        <f t="shared" si="8"/>
        <v>PASSAICCLIFTON CITYN. K-12|K-12,3500+</v>
      </c>
      <c r="E525" s="25">
        <v>183359413</v>
      </c>
      <c r="F525" s="26">
        <v>10517.5</v>
      </c>
      <c r="G525" s="25">
        <v>17434</v>
      </c>
      <c r="H525" s="25">
        <v>186735082</v>
      </c>
      <c r="I525" s="26">
        <v>10959.7</v>
      </c>
      <c r="J525" s="25">
        <v>17038</v>
      </c>
    </row>
    <row r="526" spans="1:10" ht="80" x14ac:dyDescent="0.2">
      <c r="A526" s="19" t="s">
        <v>1237</v>
      </c>
      <c r="B526" s="20" t="s">
        <v>1241</v>
      </c>
      <c r="C526" s="3" t="s">
        <v>711</v>
      </c>
      <c r="D526" s="3" t="str">
        <f t="shared" si="8"/>
        <v>PASSAICCOMMUNITY CHARTER SCHOOLO. CHARTER</v>
      </c>
      <c r="E526" s="21">
        <v>12747864</v>
      </c>
      <c r="F526" s="22">
        <v>795.6</v>
      </c>
      <c r="G526" s="21">
        <v>16023</v>
      </c>
      <c r="H526" s="21">
        <v>15668183</v>
      </c>
      <c r="I526" s="22">
        <v>891.8</v>
      </c>
      <c r="J526" s="21">
        <v>17569</v>
      </c>
    </row>
    <row r="527" spans="1:10" ht="64" x14ac:dyDescent="0.2">
      <c r="A527" s="23" t="s">
        <v>1237</v>
      </c>
      <c r="B527" s="24" t="s">
        <v>1242</v>
      </c>
      <c r="C527" s="8" t="s">
        <v>66</v>
      </c>
      <c r="D527" s="3" t="str">
        <f t="shared" si="8"/>
        <v>PASSAICHALEDON BOROE. K-8|K-8,751+</v>
      </c>
      <c r="E527" s="25">
        <v>16003608</v>
      </c>
      <c r="F527" s="26">
        <v>1034.4000000000001</v>
      </c>
      <c r="G527" s="25">
        <v>15472</v>
      </c>
      <c r="H527" s="25">
        <v>17947357</v>
      </c>
      <c r="I527" s="26">
        <v>1046.5</v>
      </c>
      <c r="J527" s="25">
        <v>17150</v>
      </c>
    </row>
    <row r="528" spans="1:10" ht="96" x14ac:dyDescent="0.2">
      <c r="A528" s="19" t="s">
        <v>1237</v>
      </c>
      <c r="B528" s="20" t="s">
        <v>1243</v>
      </c>
      <c r="C528" s="3" t="s">
        <v>14</v>
      </c>
      <c r="D528" s="3" t="str">
        <f t="shared" si="8"/>
        <v>PASSAICHAWTHORNE BOROM. K-12|K-12,1800-3500</v>
      </c>
      <c r="E528" s="21">
        <v>43176138</v>
      </c>
      <c r="F528" s="29">
        <v>2344.4</v>
      </c>
      <c r="G528" s="21">
        <v>18417</v>
      </c>
      <c r="H528" s="21">
        <v>43846627</v>
      </c>
      <c r="I528" s="29">
        <v>2360.6999999999998</v>
      </c>
      <c r="J528" s="21">
        <v>18574</v>
      </c>
    </row>
    <row r="529" spans="1:10" ht="96" x14ac:dyDescent="0.2">
      <c r="A529" s="23" t="s">
        <v>1237</v>
      </c>
      <c r="B529" s="24" t="s">
        <v>1244</v>
      </c>
      <c r="C529" s="8" t="s">
        <v>711</v>
      </c>
      <c r="D529" s="3" t="str">
        <f t="shared" si="8"/>
        <v>PASSAICJOHN P HOLLAND CHARTER SCHOOLO. CHARTER</v>
      </c>
      <c r="E529" s="25">
        <v>3498064</v>
      </c>
      <c r="F529" s="27">
        <v>195.4</v>
      </c>
      <c r="G529" s="25">
        <v>17902</v>
      </c>
      <c r="H529" s="25">
        <v>3525362</v>
      </c>
      <c r="I529" s="27">
        <v>193.5</v>
      </c>
      <c r="J529" s="25">
        <v>18219</v>
      </c>
    </row>
    <row r="530" spans="1:10" ht="80" x14ac:dyDescent="0.2">
      <c r="A530" s="19" t="s">
        <v>1237</v>
      </c>
      <c r="B530" s="20" t="s">
        <v>1245</v>
      </c>
      <c r="C530" s="3" t="s">
        <v>77</v>
      </c>
      <c r="D530" s="3" t="str">
        <f t="shared" si="8"/>
        <v>PASSAICLAKELAND REGIONALG. G9-12|7-12,9-12</v>
      </c>
      <c r="E530" s="21">
        <v>27889406</v>
      </c>
      <c r="F530" s="29">
        <v>1043.9000000000001</v>
      </c>
      <c r="G530" s="21">
        <v>26715</v>
      </c>
      <c r="H530" s="21">
        <v>30264051</v>
      </c>
      <c r="I530" s="29">
        <v>1024.7</v>
      </c>
      <c r="J530" s="21">
        <v>29535</v>
      </c>
    </row>
    <row r="531" spans="1:10" ht="64" x14ac:dyDescent="0.2">
      <c r="A531" s="23" t="s">
        <v>1237</v>
      </c>
      <c r="B531" s="24" t="s">
        <v>1246</v>
      </c>
      <c r="C531" s="8" t="s">
        <v>66</v>
      </c>
      <c r="D531" s="3" t="str">
        <f t="shared" si="8"/>
        <v>PASSAICLITTLE FALLS TWPE. K-8|K-8,751+</v>
      </c>
      <c r="E531" s="25">
        <v>16398639</v>
      </c>
      <c r="F531" s="27">
        <v>901.7</v>
      </c>
      <c r="G531" s="25">
        <v>18186</v>
      </c>
      <c r="H531" s="25">
        <v>16872130</v>
      </c>
      <c r="I531" s="27">
        <v>894.3</v>
      </c>
      <c r="J531" s="25">
        <v>18866</v>
      </c>
    </row>
    <row r="532" spans="1:10" ht="80" x14ac:dyDescent="0.2">
      <c r="A532" s="19" t="s">
        <v>1237</v>
      </c>
      <c r="B532" s="20" t="s">
        <v>1247</v>
      </c>
      <c r="C532" s="3" t="s">
        <v>68</v>
      </c>
      <c r="D532" s="3" t="str">
        <f t="shared" si="8"/>
        <v>PASSAICNORTH HALEDON BOROD. K-8|K-8,401-750</v>
      </c>
      <c r="E532" s="21">
        <v>13445646</v>
      </c>
      <c r="F532" s="22">
        <v>716.4</v>
      </c>
      <c r="G532" s="21">
        <v>18769</v>
      </c>
      <c r="H532" s="21">
        <v>13002650</v>
      </c>
      <c r="I532" s="22">
        <v>690.6</v>
      </c>
      <c r="J532" s="21">
        <v>18827</v>
      </c>
    </row>
    <row r="533" spans="1:10" ht="112" x14ac:dyDescent="0.2">
      <c r="A533" s="23" t="s">
        <v>1237</v>
      </c>
      <c r="B533" s="24" t="s">
        <v>1248</v>
      </c>
      <c r="C533" s="8" t="s">
        <v>711</v>
      </c>
      <c r="D533" s="3" t="str">
        <f t="shared" si="8"/>
        <v>PASSAICPASSAIC ARTS AND SCIENCE CHARTER SCHOOLO. CHARTER</v>
      </c>
      <c r="E533" s="25">
        <v>7716332</v>
      </c>
      <c r="F533" s="27">
        <v>530.9</v>
      </c>
      <c r="G533" s="25">
        <v>14534</v>
      </c>
      <c r="H533" s="25">
        <v>12373605</v>
      </c>
      <c r="I533" s="27">
        <v>724.9</v>
      </c>
      <c r="J533" s="25">
        <v>17069</v>
      </c>
    </row>
    <row r="534" spans="1:10" ht="64" x14ac:dyDescent="0.2">
      <c r="A534" s="19" t="s">
        <v>1237</v>
      </c>
      <c r="B534" s="20" t="s">
        <v>1249</v>
      </c>
      <c r="C534" s="3" t="s">
        <v>24</v>
      </c>
      <c r="D534" s="3" t="str">
        <f t="shared" si="8"/>
        <v>PASSAICPASSAIC CITYN. K-12|K-12,3500+</v>
      </c>
      <c r="E534" s="21">
        <v>325070964</v>
      </c>
      <c r="F534" s="29">
        <v>14643.8</v>
      </c>
      <c r="G534" s="21">
        <v>22199</v>
      </c>
      <c r="H534" s="21">
        <v>347103454</v>
      </c>
      <c r="I534" s="28">
        <v>14874</v>
      </c>
      <c r="J534" s="21">
        <v>23336</v>
      </c>
    </row>
    <row r="535" spans="1:10" ht="96" x14ac:dyDescent="0.2">
      <c r="A535" s="23" t="s">
        <v>1237</v>
      </c>
      <c r="B535" s="24" t="s">
        <v>1250</v>
      </c>
      <c r="C535" s="8" t="s">
        <v>77</v>
      </c>
      <c r="D535" s="3" t="str">
        <f t="shared" si="8"/>
        <v>PASSAICPASSAIC CO MANCHESTER REGG. G9-12|7-12,9-12</v>
      </c>
      <c r="E535" s="25">
        <v>19765003</v>
      </c>
      <c r="F535" s="27">
        <v>929.3</v>
      </c>
      <c r="G535" s="25">
        <v>21269</v>
      </c>
      <c r="H535" s="25">
        <v>20755691</v>
      </c>
      <c r="I535" s="27">
        <v>889.3</v>
      </c>
      <c r="J535" s="25">
        <v>23340</v>
      </c>
    </row>
    <row r="536" spans="1:10" ht="96" x14ac:dyDescent="0.2">
      <c r="A536" s="19" t="s">
        <v>1237</v>
      </c>
      <c r="B536" s="20" t="s">
        <v>1251</v>
      </c>
      <c r="C536" s="3" t="s">
        <v>714</v>
      </c>
      <c r="D536" s="3" t="str">
        <f t="shared" si="8"/>
        <v>PASSAICPASSAIC COUNTY VOCATIONALQ. COUNTY VOC</v>
      </c>
      <c r="E536" s="21">
        <v>83648157</v>
      </c>
      <c r="F536" s="29">
        <v>3331.5</v>
      </c>
      <c r="G536" s="21">
        <v>25108</v>
      </c>
      <c r="H536" s="21">
        <v>86244614</v>
      </c>
      <c r="I536" s="28">
        <v>3331</v>
      </c>
      <c r="J536" s="21">
        <v>25892</v>
      </c>
    </row>
    <row r="537" spans="1:10" ht="80" x14ac:dyDescent="0.2">
      <c r="A537" s="23" t="s">
        <v>1237</v>
      </c>
      <c r="B537" s="24" t="s">
        <v>1252</v>
      </c>
      <c r="C537" s="8" t="s">
        <v>77</v>
      </c>
      <c r="D537" s="3" t="str">
        <f t="shared" si="8"/>
        <v>PASSAICPASSAIC VALLEY REGIONALG. G9-12|7-12,9-12</v>
      </c>
      <c r="E537" s="25">
        <v>29036365</v>
      </c>
      <c r="F537" s="26">
        <v>1379.1</v>
      </c>
      <c r="G537" s="25">
        <v>21054</v>
      </c>
      <c r="H537" s="25">
        <v>29995347</v>
      </c>
      <c r="I537" s="26">
        <v>1299.8</v>
      </c>
      <c r="J537" s="25">
        <v>23077</v>
      </c>
    </row>
    <row r="538" spans="1:10" ht="64" x14ac:dyDescent="0.2">
      <c r="A538" s="19" t="s">
        <v>1237</v>
      </c>
      <c r="B538" s="20" t="s">
        <v>1253</v>
      </c>
      <c r="C538" s="3" t="s">
        <v>711</v>
      </c>
      <c r="D538" s="3" t="str">
        <f t="shared" si="8"/>
        <v>PASSAICPATERSON ARTS &amp; SCI. CSO. CHARTER</v>
      </c>
      <c r="E538" s="21">
        <v>6217301</v>
      </c>
      <c r="F538" s="22">
        <v>417.7</v>
      </c>
      <c r="G538" s="21">
        <v>14885</v>
      </c>
      <c r="H538" s="21">
        <v>7683962</v>
      </c>
      <c r="I538" s="22">
        <v>475.3</v>
      </c>
      <c r="J538" s="21">
        <v>16167</v>
      </c>
    </row>
    <row r="539" spans="1:10" ht="80" x14ac:dyDescent="0.2">
      <c r="A539" s="23" t="s">
        <v>1237</v>
      </c>
      <c r="B539" s="24" t="s">
        <v>1254</v>
      </c>
      <c r="C539" s="8" t="s">
        <v>24</v>
      </c>
      <c r="D539" s="3" t="str">
        <f t="shared" si="8"/>
        <v>PASSAICPATERSON CITYN. K-12|K-12,3500+</v>
      </c>
      <c r="E539" s="25">
        <v>605933956</v>
      </c>
      <c r="F539" s="26">
        <v>28207.599999999999</v>
      </c>
      <c r="G539" s="25">
        <v>21481</v>
      </c>
      <c r="H539" s="25">
        <v>618916932</v>
      </c>
      <c r="I539" s="26">
        <v>28435.1</v>
      </c>
      <c r="J539" s="25">
        <v>21766</v>
      </c>
    </row>
    <row r="540" spans="1:10" ht="80" x14ac:dyDescent="0.2">
      <c r="A540" s="19" t="s">
        <v>1237</v>
      </c>
      <c r="B540" s="20" t="s">
        <v>1255</v>
      </c>
      <c r="C540" s="3" t="s">
        <v>711</v>
      </c>
      <c r="D540" s="3" t="str">
        <f t="shared" si="8"/>
        <v>PASSAICPATERSON CS FOR SCI/TECHO. CHARTER</v>
      </c>
      <c r="E540" s="21">
        <v>19493054</v>
      </c>
      <c r="F540" s="29">
        <v>1047.5999999999999</v>
      </c>
      <c r="G540" s="21">
        <v>18607</v>
      </c>
      <c r="H540" s="21">
        <v>18369407</v>
      </c>
      <c r="I540" s="29">
        <v>1061.9000000000001</v>
      </c>
      <c r="J540" s="21">
        <v>17299</v>
      </c>
    </row>
    <row r="541" spans="1:10" ht="96" x14ac:dyDescent="0.2">
      <c r="A541" s="23" t="s">
        <v>1237</v>
      </c>
      <c r="B541" s="24" t="s">
        <v>1256</v>
      </c>
      <c r="C541" s="8" t="s">
        <v>6</v>
      </c>
      <c r="D541" s="3" t="str">
        <f t="shared" si="8"/>
        <v>PASSAICPOMPTON LAKES BOROL. K-12|K-12,0-1800</v>
      </c>
      <c r="E541" s="25">
        <v>33774425</v>
      </c>
      <c r="F541" s="26">
        <v>1725.8</v>
      </c>
      <c r="G541" s="25">
        <v>19571</v>
      </c>
      <c r="H541" s="25">
        <v>35120795</v>
      </c>
      <c r="I541" s="26">
        <v>1692.3</v>
      </c>
      <c r="J541" s="25">
        <v>20753</v>
      </c>
    </row>
    <row r="542" spans="1:10" ht="64" x14ac:dyDescent="0.2">
      <c r="A542" s="19" t="s">
        <v>1237</v>
      </c>
      <c r="B542" s="20" t="s">
        <v>1257</v>
      </c>
      <c r="C542" s="3" t="s">
        <v>66</v>
      </c>
      <c r="D542" s="3" t="str">
        <f t="shared" si="8"/>
        <v>PASSAICPROSPECT PARK BOROE. K-8|K-8,751+</v>
      </c>
      <c r="E542" s="21">
        <v>14470723</v>
      </c>
      <c r="F542" s="22">
        <v>887.5</v>
      </c>
      <c r="G542" s="21">
        <v>16305</v>
      </c>
      <c r="H542" s="21">
        <v>15025936</v>
      </c>
      <c r="I542" s="22">
        <v>919.6</v>
      </c>
      <c r="J542" s="21">
        <v>16339</v>
      </c>
    </row>
    <row r="543" spans="1:10" ht="64" x14ac:dyDescent="0.2">
      <c r="A543" s="23" t="s">
        <v>1237</v>
      </c>
      <c r="B543" s="24" t="s">
        <v>1258</v>
      </c>
      <c r="C543" s="8" t="s">
        <v>66</v>
      </c>
      <c r="D543" s="3" t="str">
        <f t="shared" si="8"/>
        <v>PASSAICRINGWOOD BOROE. K-8|K-8,751+</v>
      </c>
      <c r="E543" s="25">
        <v>25851628</v>
      </c>
      <c r="F543" s="26">
        <v>1241.5</v>
      </c>
      <c r="G543" s="25">
        <v>20824</v>
      </c>
      <c r="H543" s="25">
        <v>26492349</v>
      </c>
      <c r="I543" s="26">
        <v>1210.5999999999999</v>
      </c>
      <c r="J543" s="25">
        <v>21884</v>
      </c>
    </row>
    <row r="544" spans="1:10" ht="64" x14ac:dyDescent="0.2">
      <c r="A544" s="19" t="s">
        <v>1237</v>
      </c>
      <c r="B544" s="20" t="s">
        <v>1259</v>
      </c>
      <c r="C544" s="3" t="s">
        <v>66</v>
      </c>
      <c r="D544" s="3" t="str">
        <f t="shared" si="8"/>
        <v>PASSAICTOTOWA BOROE. K-8|K-8,751+</v>
      </c>
      <c r="E544" s="21">
        <v>17930457</v>
      </c>
      <c r="F544" s="29">
        <v>1070.0999999999999</v>
      </c>
      <c r="G544" s="21">
        <v>16756</v>
      </c>
      <c r="H544" s="21">
        <v>17632016</v>
      </c>
      <c r="I544" s="29">
        <v>1079.7</v>
      </c>
      <c r="J544" s="21">
        <v>16331</v>
      </c>
    </row>
    <row r="545" spans="1:10" ht="64" x14ac:dyDescent="0.2">
      <c r="A545" s="23" t="s">
        <v>1237</v>
      </c>
      <c r="B545" s="24" t="s">
        <v>1260</v>
      </c>
      <c r="C545" s="8" t="s">
        <v>66</v>
      </c>
      <c r="D545" s="3" t="str">
        <f t="shared" si="8"/>
        <v>PASSAICWANAQUE BOROE. K-8|K-8,751+</v>
      </c>
      <c r="E545" s="25">
        <v>19190029</v>
      </c>
      <c r="F545" s="27">
        <v>972</v>
      </c>
      <c r="G545" s="25">
        <v>19744</v>
      </c>
      <c r="H545" s="25">
        <v>19736426</v>
      </c>
      <c r="I545" s="27">
        <v>956.6</v>
      </c>
      <c r="J545" s="25">
        <v>20633</v>
      </c>
    </row>
    <row r="546" spans="1:10" ht="64" x14ac:dyDescent="0.2">
      <c r="A546" s="19" t="s">
        <v>1237</v>
      </c>
      <c r="B546" s="20" t="s">
        <v>1261</v>
      </c>
      <c r="C546" s="3" t="s">
        <v>24</v>
      </c>
      <c r="D546" s="3" t="str">
        <f t="shared" si="8"/>
        <v>PASSAICWAYNE TWPN. K-12|K-12,3500+</v>
      </c>
      <c r="E546" s="21">
        <v>164432722</v>
      </c>
      <c r="F546" s="29">
        <v>8192.7999999999993</v>
      </c>
      <c r="G546" s="21">
        <v>20070</v>
      </c>
      <c r="H546" s="21">
        <v>172929406</v>
      </c>
      <c r="I546" s="29">
        <v>8125.7</v>
      </c>
      <c r="J546" s="21">
        <v>21282</v>
      </c>
    </row>
    <row r="547" spans="1:10" ht="96" x14ac:dyDescent="0.2">
      <c r="A547" s="23" t="s">
        <v>1237</v>
      </c>
      <c r="B547" s="24" t="s">
        <v>1262</v>
      </c>
      <c r="C547" s="8" t="s">
        <v>14</v>
      </c>
      <c r="D547" s="3" t="str">
        <f t="shared" si="8"/>
        <v>PASSAICWEST MILFORD TWPM. K-12|K-12,1800-3500</v>
      </c>
      <c r="E547" s="25">
        <v>79113552</v>
      </c>
      <c r="F547" s="26">
        <v>3671.5</v>
      </c>
      <c r="G547" s="25">
        <v>21548</v>
      </c>
      <c r="H547" s="25">
        <v>80309436</v>
      </c>
      <c r="I547" s="26">
        <v>3553.5</v>
      </c>
      <c r="J547" s="25">
        <v>22600</v>
      </c>
    </row>
    <row r="548" spans="1:10" ht="64" x14ac:dyDescent="0.2">
      <c r="A548" s="19" t="s">
        <v>1237</v>
      </c>
      <c r="B548" s="20" t="s">
        <v>1263</v>
      </c>
      <c r="C548" s="3" t="s">
        <v>66</v>
      </c>
      <c r="D548" s="3" t="str">
        <f t="shared" si="8"/>
        <v>PASSAICWOODLAND PARKE. K-8|K-8,751+</v>
      </c>
      <c r="E548" s="21">
        <v>18526100</v>
      </c>
      <c r="F548" s="29">
        <v>1096.4000000000001</v>
      </c>
      <c r="G548" s="21">
        <v>16897</v>
      </c>
      <c r="H548" s="21">
        <v>19588172</v>
      </c>
      <c r="I548" s="29">
        <v>1082.5</v>
      </c>
      <c r="J548" s="21">
        <v>18095</v>
      </c>
    </row>
    <row r="549" spans="1:10" ht="64" x14ac:dyDescent="0.2">
      <c r="A549" s="23" t="s">
        <v>1264</v>
      </c>
      <c r="B549" s="24" t="s">
        <v>1265</v>
      </c>
      <c r="C549" s="8" t="s">
        <v>4</v>
      </c>
      <c r="D549" s="3" t="str">
        <f t="shared" si="8"/>
        <v>SALEMALLOWAY TWPI. K-12|K-8,0-400</v>
      </c>
      <c r="E549" s="25">
        <v>8858120</v>
      </c>
      <c r="F549" s="27">
        <v>530.4</v>
      </c>
      <c r="G549" s="25">
        <v>16701</v>
      </c>
      <c r="H549" s="25">
        <v>9082310</v>
      </c>
      <c r="I549" s="27">
        <v>530.5</v>
      </c>
      <c r="J549" s="25">
        <v>17120</v>
      </c>
    </row>
    <row r="550" spans="1:10" ht="64" x14ac:dyDescent="0.2">
      <c r="A550" s="19" t="s">
        <v>1264</v>
      </c>
      <c r="B550" s="20" t="s">
        <v>1266</v>
      </c>
      <c r="C550" s="3" t="s">
        <v>4</v>
      </c>
      <c r="D550" s="3" t="str">
        <f t="shared" si="8"/>
        <v>SALEMELSINBORO TWPI. K-12|K-8,0-400</v>
      </c>
      <c r="E550" s="21">
        <v>2549625</v>
      </c>
      <c r="F550" s="22">
        <v>143.30000000000001</v>
      </c>
      <c r="G550" s="21">
        <v>17796</v>
      </c>
      <c r="H550" s="21">
        <v>3167618</v>
      </c>
      <c r="I550" s="22">
        <v>143.80000000000001</v>
      </c>
      <c r="J550" s="21">
        <v>22022</v>
      </c>
    </row>
    <row r="551" spans="1:10" ht="80" x14ac:dyDescent="0.2">
      <c r="A551" s="23" t="s">
        <v>1264</v>
      </c>
      <c r="B551" s="24" t="s">
        <v>1267</v>
      </c>
      <c r="C551" s="8" t="s">
        <v>4</v>
      </c>
      <c r="D551" s="3" t="str">
        <f t="shared" si="8"/>
        <v>SALEMLOWER ALLOWAYS CREEKI. K-12|K-8,0-400</v>
      </c>
      <c r="E551" s="25">
        <v>4445568</v>
      </c>
      <c r="F551" s="27">
        <v>196.4</v>
      </c>
      <c r="G551" s="25">
        <v>22640</v>
      </c>
      <c r="H551" s="25">
        <v>4581498</v>
      </c>
      <c r="I551" s="27">
        <v>189</v>
      </c>
      <c r="J551" s="25">
        <v>24237</v>
      </c>
    </row>
    <row r="552" spans="1:10" ht="80" x14ac:dyDescent="0.2">
      <c r="A552" s="19" t="s">
        <v>1264</v>
      </c>
      <c r="B552" s="20" t="s">
        <v>1268</v>
      </c>
      <c r="C552" s="3" t="s">
        <v>4</v>
      </c>
      <c r="D552" s="3" t="str">
        <f t="shared" si="8"/>
        <v>SALEMMANNINGTON TWPI. K-12|K-8,0-400</v>
      </c>
      <c r="E552" s="21">
        <v>3673354</v>
      </c>
      <c r="F552" s="22">
        <v>192.2</v>
      </c>
      <c r="G552" s="21">
        <v>19115</v>
      </c>
      <c r="H552" s="21">
        <v>3435408</v>
      </c>
      <c r="I552" s="22">
        <v>194.2</v>
      </c>
      <c r="J552" s="21">
        <v>17691</v>
      </c>
    </row>
    <row r="553" spans="1:10" ht="64" x14ac:dyDescent="0.2">
      <c r="A553" s="23" t="s">
        <v>1264</v>
      </c>
      <c r="B553" s="24" t="s">
        <v>1269</v>
      </c>
      <c r="C553" s="8" t="s">
        <v>4</v>
      </c>
      <c r="D553" s="3" t="str">
        <f t="shared" si="8"/>
        <v>SALEMOLDMANS TWPI. K-12|K-8,0-400</v>
      </c>
      <c r="E553" s="25">
        <v>5382318</v>
      </c>
      <c r="F553" s="27">
        <v>306.3</v>
      </c>
      <c r="G553" s="25">
        <v>17569</v>
      </c>
      <c r="H553" s="25">
        <v>5467524</v>
      </c>
      <c r="I553" s="27">
        <v>326.39999999999998</v>
      </c>
      <c r="J553" s="25">
        <v>16752</v>
      </c>
    </row>
    <row r="554" spans="1:10" ht="112" x14ac:dyDescent="0.2">
      <c r="A554" s="19" t="s">
        <v>1264</v>
      </c>
      <c r="B554" s="20" t="s">
        <v>1270</v>
      </c>
      <c r="C554" s="3" t="s">
        <v>14</v>
      </c>
      <c r="D554" s="3" t="str">
        <f t="shared" si="8"/>
        <v>SALEMPENNS GRV-CARNEY'S PT REGM. K-12|K-12,1800-3500</v>
      </c>
      <c r="E554" s="21">
        <v>42758353</v>
      </c>
      <c r="F554" s="29">
        <v>2341.3000000000002</v>
      </c>
      <c r="G554" s="21">
        <v>18263</v>
      </c>
      <c r="H554" s="21">
        <v>42511402</v>
      </c>
      <c r="I554" s="29">
        <v>2259.3000000000002</v>
      </c>
      <c r="J554" s="21">
        <v>18816</v>
      </c>
    </row>
    <row r="555" spans="1:10" ht="64" x14ac:dyDescent="0.2">
      <c r="A555" s="23" t="s">
        <v>1264</v>
      </c>
      <c r="B555" s="24" t="s">
        <v>1271</v>
      </c>
      <c r="C555" s="8" t="s">
        <v>6</v>
      </c>
      <c r="D555" s="3" t="str">
        <f t="shared" si="8"/>
        <v>SALEMPENNSVILLEL. K-12|K-12,0-1800</v>
      </c>
      <c r="E555" s="25">
        <v>31818169</v>
      </c>
      <c r="F555" s="26">
        <v>1735.1</v>
      </c>
      <c r="G555" s="25">
        <v>18338</v>
      </c>
      <c r="H555" s="25">
        <v>34089370</v>
      </c>
      <c r="I555" s="26">
        <v>1718.2</v>
      </c>
      <c r="J555" s="25">
        <v>19840</v>
      </c>
    </row>
    <row r="556" spans="1:10" ht="80" x14ac:dyDescent="0.2">
      <c r="A556" s="19" t="s">
        <v>1264</v>
      </c>
      <c r="B556" s="20" t="s">
        <v>1272</v>
      </c>
      <c r="C556" s="3" t="s">
        <v>6</v>
      </c>
      <c r="D556" s="3" t="str">
        <f t="shared" si="8"/>
        <v>SALEMPITTSGROVE TWPL. K-12|K-12,0-1800</v>
      </c>
      <c r="E556" s="21">
        <v>31095733</v>
      </c>
      <c r="F556" s="29">
        <v>1689.8</v>
      </c>
      <c r="G556" s="21">
        <v>18402</v>
      </c>
      <c r="H556" s="21">
        <v>31670069</v>
      </c>
      <c r="I556" s="29">
        <v>1730.5</v>
      </c>
      <c r="J556" s="21">
        <v>18302</v>
      </c>
    </row>
    <row r="557" spans="1:10" ht="64" x14ac:dyDescent="0.2">
      <c r="A557" s="23" t="s">
        <v>1264</v>
      </c>
      <c r="B557" s="24" t="s">
        <v>1273</v>
      </c>
      <c r="C557" s="8" t="s">
        <v>4</v>
      </c>
      <c r="D557" s="3" t="str">
        <f t="shared" si="8"/>
        <v>SALEMQUINTON TWPI. K-12|K-8,0-400</v>
      </c>
      <c r="E557" s="25">
        <v>6810431</v>
      </c>
      <c r="F557" s="27">
        <v>399.4</v>
      </c>
      <c r="G557" s="25">
        <v>17053</v>
      </c>
      <c r="H557" s="25">
        <v>7427858</v>
      </c>
      <c r="I557" s="27">
        <v>406.5</v>
      </c>
      <c r="J557" s="25">
        <v>18275</v>
      </c>
    </row>
    <row r="558" spans="1:10" ht="64" x14ac:dyDescent="0.2">
      <c r="A558" s="19" t="s">
        <v>1264</v>
      </c>
      <c r="B558" s="20" t="s">
        <v>1274</v>
      </c>
      <c r="C558" s="3" t="s">
        <v>6</v>
      </c>
      <c r="D558" s="3" t="str">
        <f t="shared" si="8"/>
        <v>SALEMSALEM CITYL. K-12|K-12,0-1800</v>
      </c>
      <c r="E558" s="21">
        <v>28634809</v>
      </c>
      <c r="F558" s="29">
        <v>1196.4000000000001</v>
      </c>
      <c r="G558" s="21">
        <v>23934</v>
      </c>
      <c r="H558" s="21">
        <v>29153818</v>
      </c>
      <c r="I558" s="29">
        <v>1184.0999999999999</v>
      </c>
      <c r="J558" s="21">
        <v>24622</v>
      </c>
    </row>
    <row r="559" spans="1:10" ht="80" x14ac:dyDescent="0.2">
      <c r="A559" s="23" t="s">
        <v>1264</v>
      </c>
      <c r="B559" s="24" t="s">
        <v>1275</v>
      </c>
      <c r="C559" s="8" t="s">
        <v>29</v>
      </c>
      <c r="D559" s="3" t="str">
        <f t="shared" si="8"/>
        <v>SALEMSALEM CO SPECIAL SERVICEP. CSSD</v>
      </c>
      <c r="E559" s="25">
        <v>9122485</v>
      </c>
      <c r="F559" s="27">
        <v>204.4</v>
      </c>
      <c r="G559" s="25">
        <v>44634</v>
      </c>
      <c r="H559" s="25">
        <v>9063518</v>
      </c>
      <c r="I559" s="27">
        <v>197.2</v>
      </c>
      <c r="J559" s="25">
        <v>45967</v>
      </c>
    </row>
    <row r="560" spans="1:10" ht="80" x14ac:dyDescent="0.2">
      <c r="A560" s="19" t="s">
        <v>1264</v>
      </c>
      <c r="B560" s="20" t="s">
        <v>1276</v>
      </c>
      <c r="C560" s="3" t="s">
        <v>714</v>
      </c>
      <c r="D560" s="3" t="str">
        <f t="shared" si="8"/>
        <v>SALEMSALEM COUNTY VOCATIONALQ. COUNTY VOC</v>
      </c>
      <c r="E560" s="21">
        <v>10229701</v>
      </c>
      <c r="F560" s="22">
        <v>812</v>
      </c>
      <c r="G560" s="21">
        <v>12598</v>
      </c>
      <c r="H560" s="21">
        <v>10489208</v>
      </c>
      <c r="I560" s="22">
        <v>934</v>
      </c>
      <c r="J560" s="21">
        <v>11230</v>
      </c>
    </row>
    <row r="561" spans="1:10" ht="96" x14ac:dyDescent="0.2">
      <c r="A561" s="23" t="s">
        <v>1264</v>
      </c>
      <c r="B561" s="24" t="s">
        <v>1277</v>
      </c>
      <c r="C561" s="8" t="s">
        <v>4</v>
      </c>
      <c r="D561" s="3" t="str">
        <f t="shared" si="8"/>
        <v>SALEMUPPER PITTSGROVE TWPI. K-12|K-8,0-400</v>
      </c>
      <c r="E561" s="25">
        <v>8691581</v>
      </c>
      <c r="F561" s="27">
        <v>503.4</v>
      </c>
      <c r="G561" s="25">
        <v>17267</v>
      </c>
      <c r="H561" s="25">
        <v>8677334</v>
      </c>
      <c r="I561" s="27">
        <v>498.5</v>
      </c>
      <c r="J561" s="25">
        <v>17406</v>
      </c>
    </row>
    <row r="562" spans="1:10" ht="96" x14ac:dyDescent="0.2">
      <c r="A562" s="19" t="s">
        <v>1264</v>
      </c>
      <c r="B562" s="20" t="s">
        <v>1278</v>
      </c>
      <c r="C562" s="3" t="s">
        <v>6</v>
      </c>
      <c r="D562" s="3" t="str">
        <f t="shared" si="8"/>
        <v>SALEMWOODSTOWN-PILESGROVE REGL. K-12|K-12,0-1800</v>
      </c>
      <c r="E562" s="21">
        <v>26737040</v>
      </c>
      <c r="F562" s="29">
        <v>1602.4</v>
      </c>
      <c r="G562" s="21">
        <v>16685</v>
      </c>
      <c r="H562" s="21">
        <v>27137007</v>
      </c>
      <c r="I562" s="29">
        <v>1612.6</v>
      </c>
      <c r="J562" s="21">
        <v>16828</v>
      </c>
    </row>
    <row r="563" spans="1:10" ht="80" x14ac:dyDescent="0.2">
      <c r="A563" s="23" t="s">
        <v>1279</v>
      </c>
      <c r="B563" s="24" t="s">
        <v>1280</v>
      </c>
      <c r="C563" s="8" t="s">
        <v>2</v>
      </c>
      <c r="D563" s="3" t="str">
        <f t="shared" si="8"/>
        <v>SOMERSETBEDMINSTER TWPJ. K-12|K-8,401-750</v>
      </c>
      <c r="E563" s="25">
        <v>19007110</v>
      </c>
      <c r="F563" s="27">
        <v>836</v>
      </c>
      <c r="G563" s="25">
        <v>22737</v>
      </c>
      <c r="H563" s="25">
        <v>18935399</v>
      </c>
      <c r="I563" s="27">
        <v>788.4</v>
      </c>
      <c r="J563" s="25">
        <v>24018</v>
      </c>
    </row>
    <row r="564" spans="1:10" ht="80" x14ac:dyDescent="0.2">
      <c r="A564" s="19" t="s">
        <v>1279</v>
      </c>
      <c r="B564" s="20" t="s">
        <v>1281</v>
      </c>
      <c r="C564" s="3" t="s">
        <v>24</v>
      </c>
      <c r="D564" s="3" t="str">
        <f t="shared" si="8"/>
        <v>SOMERSETBERNARDS TWPN. K-12|K-12,3500+</v>
      </c>
      <c r="E564" s="21">
        <v>104156149</v>
      </c>
      <c r="F564" s="29">
        <v>5723.9</v>
      </c>
      <c r="G564" s="21">
        <v>18197</v>
      </c>
      <c r="H564" s="21">
        <v>107082784</v>
      </c>
      <c r="I564" s="29">
        <v>5659.5</v>
      </c>
      <c r="J564" s="21">
        <v>18921</v>
      </c>
    </row>
    <row r="565" spans="1:10" ht="112" x14ac:dyDescent="0.2">
      <c r="A565" s="23" t="s">
        <v>1279</v>
      </c>
      <c r="B565" s="24" t="s">
        <v>1282</v>
      </c>
      <c r="C565" s="8" t="s">
        <v>14</v>
      </c>
      <c r="D565" s="3" t="str">
        <f t="shared" si="8"/>
        <v>SOMERSETBOUND BROOK BOROM. K-12|K-12,1800-3500</v>
      </c>
      <c r="E565" s="25">
        <v>29228115</v>
      </c>
      <c r="F565" s="26">
        <v>1840.6</v>
      </c>
      <c r="G565" s="25">
        <v>15879</v>
      </c>
      <c r="H565" s="25">
        <v>32096114</v>
      </c>
      <c r="I565" s="26">
        <v>1870.9</v>
      </c>
      <c r="J565" s="25">
        <v>17156</v>
      </c>
    </row>
    <row r="566" spans="1:10" ht="64" x14ac:dyDescent="0.2">
      <c r="A566" s="19" t="s">
        <v>1279</v>
      </c>
      <c r="B566" s="20" t="s">
        <v>1283</v>
      </c>
      <c r="C566" s="3" t="s">
        <v>99</v>
      </c>
      <c r="D566" s="3" t="str">
        <f t="shared" si="8"/>
        <v>SOMERSETBRANCHBURG TWPK. K-12|K-8,751+</v>
      </c>
      <c r="E566" s="21">
        <v>47617760</v>
      </c>
      <c r="F566" s="29">
        <v>2343.1999999999998</v>
      </c>
      <c r="G566" s="21">
        <v>20322</v>
      </c>
      <c r="H566" s="21">
        <v>47603444</v>
      </c>
      <c r="I566" s="29">
        <v>2243.5</v>
      </c>
      <c r="J566" s="21">
        <v>21218</v>
      </c>
    </row>
    <row r="567" spans="1:10" ht="96" x14ac:dyDescent="0.2">
      <c r="A567" s="23" t="s">
        <v>1279</v>
      </c>
      <c r="B567" s="24" t="s">
        <v>1284</v>
      </c>
      <c r="C567" s="8" t="s">
        <v>24</v>
      </c>
      <c r="D567" s="3" t="str">
        <f t="shared" si="8"/>
        <v>SOMERSETBRIDGEWATER-RARITAN REGN. K-12|K-12,3500+</v>
      </c>
      <c r="E567" s="25">
        <v>161942384</v>
      </c>
      <c r="F567" s="26">
        <v>8550.7999999999993</v>
      </c>
      <c r="G567" s="25">
        <v>18939</v>
      </c>
      <c r="H567" s="25">
        <v>166488637</v>
      </c>
      <c r="I567" s="26">
        <v>8641.2999999999993</v>
      </c>
      <c r="J567" s="25">
        <v>19267</v>
      </c>
    </row>
    <row r="568" spans="1:10" ht="128" x14ac:dyDescent="0.2">
      <c r="A568" s="19" t="s">
        <v>1279</v>
      </c>
      <c r="B568" s="20" t="s">
        <v>1285</v>
      </c>
      <c r="C568" s="3" t="s">
        <v>711</v>
      </c>
      <c r="D568" s="3" t="str">
        <f t="shared" si="8"/>
        <v>SOMERSETCENTRAL JERSEY COLLEGE PREP CHARTER SCHOO. CHARTER</v>
      </c>
      <c r="E568" s="21">
        <v>5297126</v>
      </c>
      <c r="F568" s="22">
        <v>310.89999999999998</v>
      </c>
      <c r="G568" s="21">
        <v>17038</v>
      </c>
      <c r="H568" s="21">
        <v>6619681</v>
      </c>
      <c r="I568" s="22">
        <v>419.5</v>
      </c>
      <c r="J568" s="21">
        <v>15780</v>
      </c>
    </row>
    <row r="569" spans="1:10" ht="80" x14ac:dyDescent="0.2">
      <c r="A569" s="23" t="s">
        <v>1279</v>
      </c>
      <c r="B569" s="24" t="s">
        <v>993</v>
      </c>
      <c r="C569" s="8" t="s">
        <v>24</v>
      </c>
      <c r="D569" s="3" t="str">
        <f t="shared" si="8"/>
        <v>SOMERSETFRANKLIN TWPN. K-12|K-12,3500+</v>
      </c>
      <c r="E569" s="25">
        <v>158164758</v>
      </c>
      <c r="F569" s="26">
        <v>7665.7</v>
      </c>
      <c r="G569" s="25">
        <v>20633</v>
      </c>
      <c r="H569" s="25">
        <v>162412150</v>
      </c>
      <c r="I569" s="26">
        <v>7473.8</v>
      </c>
      <c r="J569" s="25">
        <v>21731</v>
      </c>
    </row>
    <row r="570" spans="1:10" ht="64" x14ac:dyDescent="0.2">
      <c r="A570" s="19" t="s">
        <v>1279</v>
      </c>
      <c r="B570" s="20" t="s">
        <v>1286</v>
      </c>
      <c r="C570" s="3" t="s">
        <v>99</v>
      </c>
      <c r="D570" s="3" t="str">
        <f t="shared" si="8"/>
        <v>SOMERSETGREEN BROOK TWPK. K-12|K-8,751+</v>
      </c>
      <c r="E570" s="21">
        <v>25853398</v>
      </c>
      <c r="F570" s="29">
        <v>1357.5</v>
      </c>
      <c r="G570" s="21">
        <v>19045</v>
      </c>
      <c r="H570" s="21">
        <v>26318646</v>
      </c>
      <c r="I570" s="29">
        <v>1352.9</v>
      </c>
      <c r="J570" s="21">
        <v>19454</v>
      </c>
    </row>
    <row r="571" spans="1:10" ht="80" x14ac:dyDescent="0.2">
      <c r="A571" s="23" t="s">
        <v>1279</v>
      </c>
      <c r="B571" s="24" t="s">
        <v>1287</v>
      </c>
      <c r="C571" s="8" t="s">
        <v>24</v>
      </c>
      <c r="D571" s="3" t="str">
        <f t="shared" si="8"/>
        <v>SOMERSETHILLSBOROUGH TWPN. K-12|K-12,3500+</v>
      </c>
      <c r="E571" s="25">
        <v>129386646</v>
      </c>
      <c r="F571" s="30">
        <v>7285</v>
      </c>
      <c r="G571" s="25">
        <v>17761</v>
      </c>
      <c r="H571" s="25">
        <v>135958432</v>
      </c>
      <c r="I571" s="26">
        <v>7298.3</v>
      </c>
      <c r="J571" s="25">
        <v>18629</v>
      </c>
    </row>
    <row r="572" spans="1:10" ht="80" x14ac:dyDescent="0.2">
      <c r="A572" s="19" t="s">
        <v>1279</v>
      </c>
      <c r="B572" s="20" t="s">
        <v>1288</v>
      </c>
      <c r="C572" s="3" t="s">
        <v>6</v>
      </c>
      <c r="D572" s="3" t="str">
        <f t="shared" si="8"/>
        <v>SOMERSETMANVILLE BOROL. K-12|K-12,0-1800</v>
      </c>
      <c r="E572" s="21">
        <v>22864071</v>
      </c>
      <c r="F572" s="29">
        <v>1445.7</v>
      </c>
      <c r="G572" s="21">
        <v>15815</v>
      </c>
      <c r="H572" s="21">
        <v>24510660</v>
      </c>
      <c r="I572" s="29">
        <v>1439.3</v>
      </c>
      <c r="J572" s="21">
        <v>17029</v>
      </c>
    </row>
    <row r="573" spans="1:10" ht="80" x14ac:dyDescent="0.2">
      <c r="A573" s="23" t="s">
        <v>1279</v>
      </c>
      <c r="B573" s="24" t="s">
        <v>1289</v>
      </c>
      <c r="C573" s="8" t="s">
        <v>24</v>
      </c>
      <c r="D573" s="3" t="str">
        <f t="shared" si="8"/>
        <v>SOMERSETMONTGOMERY TWPN. K-12|K-12,3500+</v>
      </c>
      <c r="E573" s="25">
        <v>92133509</v>
      </c>
      <c r="F573" s="30">
        <v>4810</v>
      </c>
      <c r="G573" s="25">
        <v>19155</v>
      </c>
      <c r="H573" s="25">
        <v>95264283</v>
      </c>
      <c r="I573" s="26">
        <v>4818.2</v>
      </c>
      <c r="J573" s="25">
        <v>19772</v>
      </c>
    </row>
    <row r="574" spans="1:10" ht="112" x14ac:dyDescent="0.2">
      <c r="A574" s="19" t="s">
        <v>1279</v>
      </c>
      <c r="B574" s="20" t="s">
        <v>1290</v>
      </c>
      <c r="C574" s="3" t="s">
        <v>14</v>
      </c>
      <c r="D574" s="3" t="str">
        <f t="shared" si="8"/>
        <v>SOMERSETNORTH PLAINFIELD BOROM. K-12|K-12,1800-3500</v>
      </c>
      <c r="E574" s="21">
        <v>65445555</v>
      </c>
      <c r="F574" s="29">
        <v>3448.5</v>
      </c>
      <c r="G574" s="21">
        <v>18978</v>
      </c>
      <c r="H574" s="21">
        <v>67778704</v>
      </c>
      <c r="I574" s="29">
        <v>3360.8</v>
      </c>
      <c r="J574" s="21">
        <v>20167</v>
      </c>
    </row>
    <row r="575" spans="1:10" ht="80" x14ac:dyDescent="0.2">
      <c r="A575" s="23" t="s">
        <v>1279</v>
      </c>
      <c r="B575" s="24" t="s">
        <v>1291</v>
      </c>
      <c r="C575" s="8" t="s">
        <v>714</v>
      </c>
      <c r="D575" s="3" t="str">
        <f t="shared" si="8"/>
        <v>SOMERSETSOMERSET CO VOCATIONALQ. COUNTY VOC</v>
      </c>
      <c r="E575" s="25">
        <v>16622619</v>
      </c>
      <c r="F575" s="27">
        <v>492.8</v>
      </c>
      <c r="G575" s="25">
        <v>33732</v>
      </c>
      <c r="H575" s="25">
        <v>16105139</v>
      </c>
      <c r="I575" s="27">
        <v>511.5</v>
      </c>
      <c r="J575" s="25">
        <v>31485</v>
      </c>
    </row>
    <row r="576" spans="1:10" ht="112" x14ac:dyDescent="0.2">
      <c r="A576" s="19" t="s">
        <v>1279</v>
      </c>
      <c r="B576" s="20" t="s">
        <v>1292</v>
      </c>
      <c r="C576" s="3" t="s">
        <v>14</v>
      </c>
      <c r="D576" s="3" t="str">
        <f t="shared" si="8"/>
        <v>SOMERSETSOMERSET HILLS REGIONALM. K-12|K-12,1800-3500</v>
      </c>
      <c r="E576" s="21">
        <v>43804437</v>
      </c>
      <c r="F576" s="29">
        <v>2059.9</v>
      </c>
      <c r="G576" s="21">
        <v>21265</v>
      </c>
      <c r="H576" s="21">
        <v>45136918</v>
      </c>
      <c r="I576" s="29">
        <v>2028.1</v>
      </c>
      <c r="J576" s="21">
        <v>22256</v>
      </c>
    </row>
    <row r="577" spans="1:10" ht="96" x14ac:dyDescent="0.2">
      <c r="A577" s="23" t="s">
        <v>1279</v>
      </c>
      <c r="B577" s="24" t="s">
        <v>1293</v>
      </c>
      <c r="C577" s="8" t="s">
        <v>14</v>
      </c>
      <c r="D577" s="3" t="str">
        <f t="shared" si="8"/>
        <v>SOMERSETSOMERVILLE BOROM. K-12|K-12,1800-3500</v>
      </c>
      <c r="E577" s="25">
        <v>44790988</v>
      </c>
      <c r="F577" s="26">
        <v>2417.1</v>
      </c>
      <c r="G577" s="25">
        <v>18531</v>
      </c>
      <c r="H577" s="25">
        <v>46656537</v>
      </c>
      <c r="I577" s="26">
        <v>2434.4</v>
      </c>
      <c r="J577" s="25">
        <v>19166</v>
      </c>
    </row>
    <row r="578" spans="1:10" ht="96" x14ac:dyDescent="0.2">
      <c r="A578" s="19" t="s">
        <v>1279</v>
      </c>
      <c r="B578" s="20" t="s">
        <v>1294</v>
      </c>
      <c r="C578" s="3" t="s">
        <v>2</v>
      </c>
      <c r="D578" s="3" t="str">
        <f t="shared" si="8"/>
        <v>SOMERSETSOUTH BOUND BROOKJ. K-12|K-8,401-750</v>
      </c>
      <c r="E578" s="21">
        <v>10686163</v>
      </c>
      <c r="F578" s="22">
        <v>584.4</v>
      </c>
      <c r="G578" s="21">
        <v>18285</v>
      </c>
      <c r="H578" s="21">
        <v>11071813</v>
      </c>
      <c r="I578" s="22">
        <v>580.4</v>
      </c>
      <c r="J578" s="21">
        <v>19075</v>
      </c>
    </row>
    <row r="579" spans="1:10" ht="112" x14ac:dyDescent="0.2">
      <c r="A579" s="23" t="s">
        <v>1279</v>
      </c>
      <c r="B579" s="24" t="s">
        <v>1295</v>
      </c>
      <c r="C579" s="8" t="s">
        <v>711</v>
      </c>
      <c r="D579" s="3" t="str">
        <f t="shared" ref="D579:D642" si="9">A579&amp;B579&amp;C579</f>
        <v>SOMERSETTHOMAS EDISON ENERGYSMART CHARTER SCHOOLO. CHARTER</v>
      </c>
      <c r="E579" s="25">
        <v>3258094</v>
      </c>
      <c r="F579" s="27">
        <v>293.5</v>
      </c>
      <c r="G579" s="25">
        <v>11101</v>
      </c>
      <c r="H579" s="25">
        <v>3842614</v>
      </c>
      <c r="I579" s="27">
        <v>336.1</v>
      </c>
      <c r="J579" s="25">
        <v>11433</v>
      </c>
    </row>
    <row r="580" spans="1:10" ht="64" x14ac:dyDescent="0.2">
      <c r="A580" s="19" t="s">
        <v>1279</v>
      </c>
      <c r="B580" s="20" t="s">
        <v>1296</v>
      </c>
      <c r="C580" s="3" t="s">
        <v>66</v>
      </c>
      <c r="D580" s="3" t="str">
        <f t="shared" si="9"/>
        <v>SOMERSETWARREN TWPE. K-8|K-8,751+</v>
      </c>
      <c r="E580" s="21">
        <v>46265533</v>
      </c>
      <c r="F580" s="29">
        <v>1862.9</v>
      </c>
      <c r="G580" s="21">
        <v>24836</v>
      </c>
      <c r="H580" s="21">
        <v>45940464</v>
      </c>
      <c r="I580" s="29">
        <v>1806.9</v>
      </c>
      <c r="J580" s="21">
        <v>25425</v>
      </c>
    </row>
    <row r="581" spans="1:10" ht="80" x14ac:dyDescent="0.2">
      <c r="A581" s="23" t="s">
        <v>1279</v>
      </c>
      <c r="B581" s="24" t="s">
        <v>1297</v>
      </c>
      <c r="C581" s="8" t="s">
        <v>68</v>
      </c>
      <c r="D581" s="3" t="str">
        <f t="shared" si="9"/>
        <v>SOMERSETWATCHUNG BOROD. K-8|K-8,401-750</v>
      </c>
      <c r="E581" s="25">
        <v>14640182</v>
      </c>
      <c r="F581" s="27">
        <v>671.4</v>
      </c>
      <c r="G581" s="25">
        <v>21806</v>
      </c>
      <c r="H581" s="25">
        <v>15151484</v>
      </c>
      <c r="I581" s="27">
        <v>684.7</v>
      </c>
      <c r="J581" s="25">
        <v>22128</v>
      </c>
    </row>
    <row r="582" spans="1:10" ht="96" x14ac:dyDescent="0.2">
      <c r="A582" s="19" t="s">
        <v>1279</v>
      </c>
      <c r="B582" s="20" t="s">
        <v>1298</v>
      </c>
      <c r="C582" s="3" t="s">
        <v>77</v>
      </c>
      <c r="D582" s="3" t="str">
        <f t="shared" si="9"/>
        <v>SOMERSETWATCHUNG HILLS REGIONALG. G9-12|7-12,9-12</v>
      </c>
      <c r="E582" s="21">
        <v>44893301</v>
      </c>
      <c r="F582" s="29">
        <v>2228.1999999999998</v>
      </c>
      <c r="G582" s="21">
        <v>20148</v>
      </c>
      <c r="H582" s="21">
        <v>46574293</v>
      </c>
      <c r="I582" s="29">
        <v>2167.8000000000002</v>
      </c>
      <c r="J582" s="21">
        <v>21485</v>
      </c>
    </row>
    <row r="583" spans="1:10" ht="64" x14ac:dyDescent="0.2">
      <c r="A583" s="23" t="s">
        <v>1299</v>
      </c>
      <c r="B583" s="24" t="s">
        <v>1300</v>
      </c>
      <c r="C583" s="8" t="s">
        <v>2</v>
      </c>
      <c r="D583" s="3" t="str">
        <f t="shared" si="9"/>
        <v>SUSSEXANDOVER REGJ. K-12|K-8,401-750</v>
      </c>
      <c r="E583" s="25">
        <v>16948025</v>
      </c>
      <c r="F583" s="27">
        <v>805.6</v>
      </c>
      <c r="G583" s="25">
        <v>21039</v>
      </c>
      <c r="H583" s="25">
        <v>17994182</v>
      </c>
      <c r="I583" s="27">
        <v>754.9</v>
      </c>
      <c r="J583" s="25">
        <v>23837</v>
      </c>
    </row>
    <row r="584" spans="1:10" ht="48" x14ac:dyDescent="0.2">
      <c r="A584" s="19" t="s">
        <v>1299</v>
      </c>
      <c r="B584" s="20" t="s">
        <v>1301</v>
      </c>
      <c r="C584" s="3" t="s">
        <v>66</v>
      </c>
      <c r="D584" s="3" t="str">
        <f t="shared" si="9"/>
        <v>SUSSEXBYRAM TWPE. K-8|K-8,751+</v>
      </c>
      <c r="E584" s="21">
        <v>16745691</v>
      </c>
      <c r="F584" s="22">
        <v>912.4</v>
      </c>
      <c r="G584" s="21">
        <v>18353</v>
      </c>
      <c r="H584" s="21">
        <v>17638609</v>
      </c>
      <c r="I584" s="22">
        <v>888</v>
      </c>
      <c r="J584" s="21">
        <v>19864</v>
      </c>
    </row>
    <row r="585" spans="1:10" ht="80" x14ac:dyDescent="0.2">
      <c r="A585" s="23" t="s">
        <v>1299</v>
      </c>
      <c r="B585" s="24" t="s">
        <v>1302</v>
      </c>
      <c r="C585" s="8" t="s">
        <v>68</v>
      </c>
      <c r="D585" s="3" t="str">
        <f t="shared" si="9"/>
        <v>SUSSEXFRANKFORD TWPD. K-8|K-8,401-750</v>
      </c>
      <c r="E585" s="25">
        <v>12076344</v>
      </c>
      <c r="F585" s="27">
        <v>543.20000000000005</v>
      </c>
      <c r="G585" s="25">
        <v>22231</v>
      </c>
      <c r="H585" s="25">
        <v>11858587</v>
      </c>
      <c r="I585" s="27">
        <v>526.5</v>
      </c>
      <c r="J585" s="25">
        <v>22525</v>
      </c>
    </row>
    <row r="586" spans="1:10" ht="80" x14ac:dyDescent="0.2">
      <c r="A586" s="19" t="s">
        <v>1299</v>
      </c>
      <c r="B586" s="20" t="s">
        <v>1303</v>
      </c>
      <c r="C586" s="3" t="s">
        <v>68</v>
      </c>
      <c r="D586" s="3" t="str">
        <f t="shared" si="9"/>
        <v>SUSSEXFRANKLIN BOROD. K-8|K-8,401-750</v>
      </c>
      <c r="E586" s="21">
        <v>9319836</v>
      </c>
      <c r="F586" s="22">
        <v>473.9</v>
      </c>
      <c r="G586" s="21">
        <v>19666</v>
      </c>
      <c r="H586" s="21">
        <v>9546064</v>
      </c>
      <c r="I586" s="22">
        <v>470.9</v>
      </c>
      <c r="J586" s="21">
        <v>20272</v>
      </c>
    </row>
    <row r="587" spans="1:10" ht="48" x14ac:dyDescent="0.2">
      <c r="A587" s="23" t="s">
        <v>1299</v>
      </c>
      <c r="B587" s="24" t="s">
        <v>1304</v>
      </c>
      <c r="C587" s="8" t="s">
        <v>8</v>
      </c>
      <c r="D587" s="3" t="str">
        <f t="shared" si="9"/>
        <v>SUSSEXFREDON TWPA. K-6|K-6</v>
      </c>
      <c r="E587" s="25">
        <v>5547556</v>
      </c>
      <c r="F587" s="27">
        <v>249.7</v>
      </c>
      <c r="G587" s="25">
        <v>22217</v>
      </c>
      <c r="H587" s="25">
        <v>5087397</v>
      </c>
      <c r="I587" s="27">
        <v>236.7</v>
      </c>
      <c r="J587" s="25">
        <v>21494</v>
      </c>
    </row>
    <row r="588" spans="1:10" ht="64" x14ac:dyDescent="0.2">
      <c r="A588" s="19" t="s">
        <v>1299</v>
      </c>
      <c r="B588" s="20" t="s">
        <v>1305</v>
      </c>
      <c r="C588" s="3" t="s">
        <v>2</v>
      </c>
      <c r="D588" s="3" t="str">
        <f t="shared" si="9"/>
        <v>SUSSEXGREEN TWPJ. K-12|K-8,401-750</v>
      </c>
      <c r="E588" s="21">
        <v>12514651</v>
      </c>
      <c r="F588" s="22">
        <v>691.5</v>
      </c>
      <c r="G588" s="21">
        <v>18099</v>
      </c>
      <c r="H588" s="21">
        <v>13328611</v>
      </c>
      <c r="I588" s="22">
        <v>683.2</v>
      </c>
      <c r="J588" s="21">
        <v>19510</v>
      </c>
    </row>
    <row r="589" spans="1:10" ht="64" x14ac:dyDescent="0.2">
      <c r="A589" s="23" t="s">
        <v>1299</v>
      </c>
      <c r="B589" s="24" t="s">
        <v>1306</v>
      </c>
      <c r="C589" s="8" t="s">
        <v>73</v>
      </c>
      <c r="D589" s="3" t="str">
        <f t="shared" si="9"/>
        <v>SUSSEXHAMBURG BOROC. K-8|K-8,0-400</v>
      </c>
      <c r="E589" s="25">
        <v>6269885</v>
      </c>
      <c r="F589" s="27">
        <v>274.10000000000002</v>
      </c>
      <c r="G589" s="25">
        <v>22872</v>
      </c>
      <c r="H589" s="25">
        <v>6143987</v>
      </c>
      <c r="I589" s="27">
        <v>248.8</v>
      </c>
      <c r="J589" s="25">
        <v>24692</v>
      </c>
    </row>
    <row r="590" spans="1:10" ht="48" x14ac:dyDescent="0.2">
      <c r="A590" s="19" t="s">
        <v>1299</v>
      </c>
      <c r="B590" s="20" t="s">
        <v>1307</v>
      </c>
      <c r="C590" s="3" t="s">
        <v>8</v>
      </c>
      <c r="D590" s="3" t="str">
        <f t="shared" si="9"/>
        <v>SUSSEXHAMPTON TWPA. K-6|K-6</v>
      </c>
      <c r="E590" s="21">
        <v>7180290</v>
      </c>
      <c r="F590" s="22">
        <v>321.60000000000002</v>
      </c>
      <c r="G590" s="21">
        <v>22329</v>
      </c>
      <c r="H590" s="21">
        <v>7324533</v>
      </c>
      <c r="I590" s="22">
        <v>301.2</v>
      </c>
      <c r="J590" s="21">
        <v>24321</v>
      </c>
    </row>
    <row r="591" spans="1:10" ht="80" x14ac:dyDescent="0.2">
      <c r="A591" s="23" t="s">
        <v>1299</v>
      </c>
      <c r="B591" s="24" t="s">
        <v>1308</v>
      </c>
      <c r="C591" s="8" t="s">
        <v>68</v>
      </c>
      <c r="D591" s="3" t="str">
        <f t="shared" si="9"/>
        <v>SUSSEXHARDYSTON TWPD. K-8|K-8,401-750</v>
      </c>
      <c r="E591" s="25">
        <v>13763343</v>
      </c>
      <c r="F591" s="27">
        <v>748</v>
      </c>
      <c r="G591" s="25">
        <v>18401</v>
      </c>
      <c r="H591" s="25">
        <v>13907894</v>
      </c>
      <c r="I591" s="27">
        <v>736.5</v>
      </c>
      <c r="J591" s="25">
        <v>18883</v>
      </c>
    </row>
    <row r="592" spans="1:10" ht="80" x14ac:dyDescent="0.2">
      <c r="A592" s="19" t="s">
        <v>1299</v>
      </c>
      <c r="B592" s="20" t="s">
        <v>1309</v>
      </c>
      <c r="C592" s="3" t="s">
        <v>77</v>
      </c>
      <c r="D592" s="3" t="str">
        <f t="shared" si="9"/>
        <v>SUSSEXHIGH POINT REGIONALG. G9-12|7-12,9-12</v>
      </c>
      <c r="E592" s="21">
        <v>26766576</v>
      </c>
      <c r="F592" s="29">
        <v>1013.7</v>
      </c>
      <c r="G592" s="21">
        <v>26406</v>
      </c>
      <c r="H592" s="21">
        <v>26735176</v>
      </c>
      <c r="I592" s="22">
        <v>999.9</v>
      </c>
      <c r="J592" s="21">
        <v>26738</v>
      </c>
    </row>
    <row r="593" spans="1:10" ht="64" x14ac:dyDescent="0.2">
      <c r="A593" s="23" t="s">
        <v>1299</v>
      </c>
      <c r="B593" s="24" t="s">
        <v>1310</v>
      </c>
      <c r="C593" s="8" t="s">
        <v>6</v>
      </c>
      <c r="D593" s="3" t="str">
        <f t="shared" si="9"/>
        <v>SUSSEXHOPATCONGL. K-12|K-12,0-1800</v>
      </c>
      <c r="E593" s="25">
        <v>37186912</v>
      </c>
      <c r="F593" s="30">
        <v>1696</v>
      </c>
      <c r="G593" s="25">
        <v>21927</v>
      </c>
      <c r="H593" s="25">
        <v>40941472</v>
      </c>
      <c r="I593" s="26">
        <v>1622.2</v>
      </c>
      <c r="J593" s="25">
        <v>25238</v>
      </c>
    </row>
    <row r="594" spans="1:10" ht="80" x14ac:dyDescent="0.2">
      <c r="A594" s="19" t="s">
        <v>1299</v>
      </c>
      <c r="B594" s="20" t="s">
        <v>1311</v>
      </c>
      <c r="C594" s="3" t="s">
        <v>21</v>
      </c>
      <c r="D594" s="3" t="str">
        <f t="shared" si="9"/>
        <v>SUSSEXKITTATINNY REGIONALF. G7-12|7-12,9-12</v>
      </c>
      <c r="E594" s="21">
        <v>23682813</v>
      </c>
      <c r="F594" s="29">
        <v>1078.0999999999999</v>
      </c>
      <c r="G594" s="21">
        <v>21968</v>
      </c>
      <c r="H594" s="21">
        <v>24073609</v>
      </c>
      <c r="I594" s="28">
        <v>1058</v>
      </c>
      <c r="J594" s="21">
        <v>22753</v>
      </c>
    </row>
    <row r="595" spans="1:10" ht="64" x14ac:dyDescent="0.2">
      <c r="A595" s="23" t="s">
        <v>1299</v>
      </c>
      <c r="B595" s="24" t="s">
        <v>1312</v>
      </c>
      <c r="C595" s="8" t="s">
        <v>73</v>
      </c>
      <c r="D595" s="3" t="str">
        <f t="shared" si="9"/>
        <v>SUSSEXLAFAYETTE TWPC. K-8|K-8,0-400</v>
      </c>
      <c r="E595" s="25">
        <v>5651346</v>
      </c>
      <c r="F595" s="27">
        <v>253.2</v>
      </c>
      <c r="G595" s="25">
        <v>22324</v>
      </c>
      <c r="H595" s="25">
        <v>5936381</v>
      </c>
      <c r="I595" s="27">
        <v>245.7</v>
      </c>
      <c r="J595" s="25">
        <v>24161</v>
      </c>
    </row>
    <row r="596" spans="1:10" ht="80" x14ac:dyDescent="0.2">
      <c r="A596" s="19" t="s">
        <v>1299</v>
      </c>
      <c r="B596" s="20" t="s">
        <v>1313</v>
      </c>
      <c r="C596" s="3" t="s">
        <v>77</v>
      </c>
      <c r="D596" s="3" t="str">
        <f t="shared" si="9"/>
        <v>SUSSEXLENAPE VALLEY REGIONALG. G9-12|7-12,9-12</v>
      </c>
      <c r="E596" s="21">
        <v>16772771</v>
      </c>
      <c r="F596" s="22">
        <v>825.1</v>
      </c>
      <c r="G596" s="21">
        <v>20329</v>
      </c>
      <c r="H596" s="21">
        <v>17145493</v>
      </c>
      <c r="I596" s="22">
        <v>823</v>
      </c>
      <c r="J596" s="21">
        <v>20834</v>
      </c>
    </row>
    <row r="597" spans="1:10" ht="80" x14ac:dyDescent="0.2">
      <c r="A597" s="23" t="s">
        <v>1299</v>
      </c>
      <c r="B597" s="24" t="s">
        <v>1314</v>
      </c>
      <c r="C597" s="8" t="s">
        <v>4</v>
      </c>
      <c r="D597" s="3" t="str">
        <f t="shared" si="9"/>
        <v>SUSSEXMONTAGUE TWPI. K-12|K-8,0-400</v>
      </c>
      <c r="E597" s="25">
        <v>9697792</v>
      </c>
      <c r="F597" s="27">
        <v>353.1</v>
      </c>
      <c r="G597" s="25">
        <v>27468</v>
      </c>
      <c r="H597" s="25">
        <v>9583893</v>
      </c>
      <c r="I597" s="27">
        <v>337.6</v>
      </c>
      <c r="J597" s="25">
        <v>28392</v>
      </c>
    </row>
    <row r="598" spans="1:10" ht="64" x14ac:dyDescent="0.2">
      <c r="A598" s="19" t="s">
        <v>1299</v>
      </c>
      <c r="B598" s="20" t="s">
        <v>1315</v>
      </c>
      <c r="C598" s="3" t="s">
        <v>6</v>
      </c>
      <c r="D598" s="3" t="str">
        <f t="shared" si="9"/>
        <v>SUSSEXNEWTON TOWNL. K-12|K-12,0-1800</v>
      </c>
      <c r="E598" s="21">
        <v>29796107</v>
      </c>
      <c r="F598" s="28">
        <v>1578</v>
      </c>
      <c r="G598" s="21">
        <v>18883</v>
      </c>
      <c r="H598" s="21">
        <v>30926459</v>
      </c>
      <c r="I598" s="29">
        <v>1567.2</v>
      </c>
      <c r="J598" s="21">
        <v>19734</v>
      </c>
    </row>
    <row r="599" spans="1:10" ht="64" x14ac:dyDescent="0.2">
      <c r="A599" s="23" t="s">
        <v>1299</v>
      </c>
      <c r="B599" s="24" t="s">
        <v>1316</v>
      </c>
      <c r="C599" s="8" t="s">
        <v>73</v>
      </c>
      <c r="D599" s="3" t="str">
        <f t="shared" si="9"/>
        <v>SUSSEXOGDENSBURG BOROC. K-8|K-8,0-400</v>
      </c>
      <c r="E599" s="25">
        <v>5309253</v>
      </c>
      <c r="F599" s="27">
        <v>274.7</v>
      </c>
      <c r="G599" s="25">
        <v>19326</v>
      </c>
      <c r="H599" s="25">
        <v>5276432</v>
      </c>
      <c r="I599" s="27">
        <v>266.60000000000002</v>
      </c>
      <c r="J599" s="25">
        <v>19793</v>
      </c>
    </row>
    <row r="600" spans="1:10" ht="80" x14ac:dyDescent="0.2">
      <c r="A600" s="19" t="s">
        <v>1299</v>
      </c>
      <c r="B600" s="20" t="s">
        <v>1317</v>
      </c>
      <c r="C600" s="3" t="s">
        <v>8</v>
      </c>
      <c r="D600" s="3" t="str">
        <f t="shared" si="9"/>
        <v>SUSSEXSANDYSTON-WALPACK TWPA. K-6|K-6</v>
      </c>
      <c r="E600" s="21">
        <v>3321746</v>
      </c>
      <c r="F600" s="22">
        <v>149.19999999999999</v>
      </c>
      <c r="G600" s="21">
        <v>22261</v>
      </c>
      <c r="H600" s="21">
        <v>3415419</v>
      </c>
      <c r="I600" s="22">
        <v>149.4</v>
      </c>
      <c r="J600" s="21">
        <v>22863</v>
      </c>
    </row>
    <row r="601" spans="1:10" ht="80" x14ac:dyDescent="0.2">
      <c r="A601" s="23" t="s">
        <v>1299</v>
      </c>
      <c r="B601" s="24" t="s">
        <v>1318</v>
      </c>
      <c r="C601" s="8" t="s">
        <v>14</v>
      </c>
      <c r="D601" s="3" t="str">
        <f t="shared" si="9"/>
        <v>SUSSEXSPARTA TWPM. K-12|K-12,1800-3500</v>
      </c>
      <c r="E601" s="25">
        <v>72523500</v>
      </c>
      <c r="F601" s="26">
        <v>3343.3</v>
      </c>
      <c r="G601" s="25">
        <v>21693</v>
      </c>
      <c r="H601" s="25">
        <v>72762169</v>
      </c>
      <c r="I601" s="30">
        <v>3308</v>
      </c>
      <c r="J601" s="25">
        <v>21996</v>
      </c>
    </row>
    <row r="602" spans="1:10" ht="64" x14ac:dyDescent="0.2">
      <c r="A602" s="19" t="s">
        <v>1299</v>
      </c>
      <c r="B602" s="20" t="s">
        <v>1319</v>
      </c>
      <c r="C602" s="3" t="s">
        <v>73</v>
      </c>
      <c r="D602" s="3" t="str">
        <f t="shared" si="9"/>
        <v>SUSSEXSTANHOPE BOROC. K-8|K-8,0-400</v>
      </c>
      <c r="E602" s="21">
        <v>6707585</v>
      </c>
      <c r="F602" s="22">
        <v>321.5</v>
      </c>
      <c r="G602" s="21">
        <v>20864</v>
      </c>
      <c r="H602" s="21">
        <v>6702695</v>
      </c>
      <c r="I602" s="22">
        <v>322.60000000000002</v>
      </c>
      <c r="J602" s="21">
        <v>20778</v>
      </c>
    </row>
    <row r="603" spans="1:10" ht="64" x14ac:dyDescent="0.2">
      <c r="A603" s="23" t="s">
        <v>1299</v>
      </c>
      <c r="B603" s="24" t="s">
        <v>1320</v>
      </c>
      <c r="C603" s="8" t="s">
        <v>8</v>
      </c>
      <c r="D603" s="3" t="str">
        <f t="shared" si="9"/>
        <v>SUSSEXSTILLWATER TWPA. K-6|K-6</v>
      </c>
      <c r="E603" s="25">
        <v>6970355</v>
      </c>
      <c r="F603" s="27">
        <v>349.8</v>
      </c>
      <c r="G603" s="25">
        <v>19924</v>
      </c>
      <c r="H603" s="25">
        <v>6785356</v>
      </c>
      <c r="I603" s="27">
        <v>318.39999999999998</v>
      </c>
      <c r="J603" s="25">
        <v>21311</v>
      </c>
    </row>
    <row r="604" spans="1:10" ht="96" x14ac:dyDescent="0.2">
      <c r="A604" s="19" t="s">
        <v>1299</v>
      </c>
      <c r="B604" s="20" t="s">
        <v>1321</v>
      </c>
      <c r="C604" s="3" t="s">
        <v>711</v>
      </c>
      <c r="D604" s="3" t="str">
        <f t="shared" si="9"/>
        <v>SUSSEXSUSSEX COUNTY TECHNOLOGY CHARTER SCHOOLO. CHARTER</v>
      </c>
      <c r="E604" s="21">
        <v>3721224</v>
      </c>
      <c r="F604" s="22">
        <v>223.9</v>
      </c>
      <c r="G604" s="21">
        <v>16620</v>
      </c>
      <c r="H604" s="21">
        <v>3976522</v>
      </c>
      <c r="I604" s="22">
        <v>224.5</v>
      </c>
      <c r="J604" s="21">
        <v>17713</v>
      </c>
    </row>
    <row r="605" spans="1:10" ht="80" x14ac:dyDescent="0.2">
      <c r="A605" s="23" t="s">
        <v>1299</v>
      </c>
      <c r="B605" s="24" t="s">
        <v>1322</v>
      </c>
      <c r="C605" s="8" t="s">
        <v>714</v>
      </c>
      <c r="D605" s="3" t="str">
        <f t="shared" si="9"/>
        <v>SUSSEXSUSSEX COUNTY VOCATIONALQ. COUNTY VOC</v>
      </c>
      <c r="E605" s="25">
        <v>16067877</v>
      </c>
      <c r="F605" s="27">
        <v>766</v>
      </c>
      <c r="G605" s="25">
        <v>20978</v>
      </c>
      <c r="H605" s="25">
        <v>16352454</v>
      </c>
      <c r="I605" s="27">
        <v>768.1</v>
      </c>
      <c r="J605" s="25">
        <v>21288</v>
      </c>
    </row>
    <row r="606" spans="1:10" ht="96" x14ac:dyDescent="0.2">
      <c r="A606" s="19" t="s">
        <v>1299</v>
      </c>
      <c r="B606" s="20" t="s">
        <v>1323</v>
      </c>
      <c r="C606" s="3" t="s">
        <v>66</v>
      </c>
      <c r="D606" s="3" t="str">
        <f t="shared" si="9"/>
        <v>SUSSEXSUSSEX-WANTAGE REGIONALE. K-8|K-8,751+</v>
      </c>
      <c r="E606" s="21">
        <v>24757140</v>
      </c>
      <c r="F606" s="29">
        <v>1166.0999999999999</v>
      </c>
      <c r="G606" s="21">
        <v>21231</v>
      </c>
      <c r="H606" s="21">
        <v>26407808</v>
      </c>
      <c r="I606" s="29">
        <v>1083.0999999999999</v>
      </c>
      <c r="J606" s="21">
        <v>24382</v>
      </c>
    </row>
    <row r="607" spans="1:10" ht="80" x14ac:dyDescent="0.2">
      <c r="A607" s="23" t="s">
        <v>1299</v>
      </c>
      <c r="B607" s="24" t="s">
        <v>1324</v>
      </c>
      <c r="C607" s="8" t="s">
        <v>14</v>
      </c>
      <c r="D607" s="3" t="str">
        <f t="shared" si="9"/>
        <v>SUSSEXVERNON TWPM. K-12|K-12,1800-3500</v>
      </c>
      <c r="E607" s="25">
        <v>77248509</v>
      </c>
      <c r="F607" s="26">
        <v>3356.4</v>
      </c>
      <c r="G607" s="25">
        <v>23016</v>
      </c>
      <c r="H607" s="25">
        <v>76752883</v>
      </c>
      <c r="I607" s="26">
        <v>3226.8</v>
      </c>
      <c r="J607" s="25">
        <v>23786</v>
      </c>
    </row>
    <row r="608" spans="1:10" ht="80" x14ac:dyDescent="0.2">
      <c r="A608" s="19" t="s">
        <v>1299</v>
      </c>
      <c r="B608" s="20" t="s">
        <v>1325</v>
      </c>
      <c r="C608" s="3" t="s">
        <v>77</v>
      </c>
      <c r="D608" s="3" t="str">
        <f t="shared" si="9"/>
        <v>SUSSEXWALLKILL VALLEY REGIONALG. G9-12|7-12,9-12</v>
      </c>
      <c r="E608" s="21">
        <v>16532609</v>
      </c>
      <c r="F608" s="22">
        <v>662.6</v>
      </c>
      <c r="G608" s="21">
        <v>24952</v>
      </c>
      <c r="H608" s="21">
        <v>16988503</v>
      </c>
      <c r="I608" s="22">
        <v>695.3</v>
      </c>
      <c r="J608" s="21">
        <v>24433</v>
      </c>
    </row>
    <row r="609" spans="1:10" ht="112" x14ac:dyDescent="0.2">
      <c r="A609" s="23" t="s">
        <v>1326</v>
      </c>
      <c r="B609" s="24" t="s">
        <v>1327</v>
      </c>
      <c r="C609" s="8" t="s">
        <v>14</v>
      </c>
      <c r="D609" s="3" t="str">
        <f t="shared" si="9"/>
        <v>UNIONBERKELEY HEIGHTS TWPM. K-12|K-12,1800-3500</v>
      </c>
      <c r="E609" s="25">
        <v>53061949</v>
      </c>
      <c r="F609" s="26">
        <v>2684.4</v>
      </c>
      <c r="G609" s="25">
        <v>19766</v>
      </c>
      <c r="H609" s="25">
        <v>55843398</v>
      </c>
      <c r="I609" s="26">
        <v>2689.3</v>
      </c>
      <c r="J609" s="25">
        <v>20765</v>
      </c>
    </row>
    <row r="610" spans="1:10" ht="80" x14ac:dyDescent="0.2">
      <c r="A610" s="19" t="s">
        <v>1326</v>
      </c>
      <c r="B610" s="20" t="s">
        <v>1328</v>
      </c>
      <c r="C610" s="3" t="s">
        <v>14</v>
      </c>
      <c r="D610" s="3" t="str">
        <f t="shared" si="9"/>
        <v>UNIONCLARK TWPM. K-12|K-12,1800-3500</v>
      </c>
      <c r="E610" s="21">
        <v>37974088</v>
      </c>
      <c r="F610" s="29">
        <v>2356.1</v>
      </c>
      <c r="G610" s="21">
        <v>16117</v>
      </c>
      <c r="H610" s="21">
        <v>41830399</v>
      </c>
      <c r="I610" s="29">
        <v>2328.8000000000002</v>
      </c>
      <c r="J610" s="21">
        <v>17963</v>
      </c>
    </row>
    <row r="611" spans="1:10" ht="64" x14ac:dyDescent="0.2">
      <c r="A611" s="23" t="s">
        <v>1326</v>
      </c>
      <c r="B611" s="24" t="s">
        <v>1329</v>
      </c>
      <c r="C611" s="8" t="s">
        <v>711</v>
      </c>
      <c r="D611" s="3" t="str">
        <f t="shared" si="9"/>
        <v>UNIONCOLLEGE ACHIEVE CENTRALO. CHARTER</v>
      </c>
      <c r="E611" s="27"/>
      <c r="F611" s="27"/>
      <c r="G611" s="27"/>
      <c r="H611" s="25">
        <v>4380526</v>
      </c>
      <c r="I611" s="27">
        <v>339</v>
      </c>
      <c r="J611" s="25">
        <v>12922</v>
      </c>
    </row>
    <row r="612" spans="1:10" ht="64" x14ac:dyDescent="0.2">
      <c r="A612" s="19" t="s">
        <v>1326</v>
      </c>
      <c r="B612" s="20" t="s">
        <v>1330</v>
      </c>
      <c r="C612" s="3" t="s">
        <v>24</v>
      </c>
      <c r="D612" s="3" t="str">
        <f t="shared" si="9"/>
        <v>UNIONCRANFORD TWPN. K-12|K-12,3500+</v>
      </c>
      <c r="E612" s="21">
        <v>65720317</v>
      </c>
      <c r="F612" s="29">
        <v>3886.6</v>
      </c>
      <c r="G612" s="21">
        <v>16910</v>
      </c>
      <c r="H612" s="21">
        <v>68576960</v>
      </c>
      <c r="I612" s="29">
        <v>3894.8</v>
      </c>
      <c r="J612" s="21">
        <v>17607</v>
      </c>
    </row>
    <row r="613" spans="1:10" ht="64" x14ac:dyDescent="0.2">
      <c r="A613" s="23" t="s">
        <v>1326</v>
      </c>
      <c r="B613" s="24" t="s">
        <v>1331</v>
      </c>
      <c r="C613" s="8" t="s">
        <v>24</v>
      </c>
      <c r="D613" s="3" t="str">
        <f t="shared" si="9"/>
        <v>UNIONELIZABETH CITYN. K-12|K-12,3500+</v>
      </c>
      <c r="E613" s="25">
        <v>566505342</v>
      </c>
      <c r="F613" s="26">
        <v>27102.9</v>
      </c>
      <c r="G613" s="25">
        <v>20902</v>
      </c>
      <c r="H613" s="25">
        <v>585805321</v>
      </c>
      <c r="I613" s="26">
        <v>27390.5</v>
      </c>
      <c r="J613" s="25">
        <v>21387</v>
      </c>
    </row>
    <row r="614" spans="1:10" ht="80" x14ac:dyDescent="0.2">
      <c r="A614" s="19" t="s">
        <v>1326</v>
      </c>
      <c r="B614" s="20" t="s">
        <v>1332</v>
      </c>
      <c r="C614" s="3" t="s">
        <v>4</v>
      </c>
      <c r="D614" s="3" t="str">
        <f t="shared" si="9"/>
        <v>UNIONGARWOOD BOROI. K-12|K-8,0-400</v>
      </c>
      <c r="E614" s="21">
        <v>8938878</v>
      </c>
      <c r="F614" s="22">
        <v>497.2</v>
      </c>
      <c r="G614" s="21">
        <v>17978</v>
      </c>
      <c r="H614" s="21">
        <v>9414721</v>
      </c>
      <c r="I614" s="22">
        <v>493.9</v>
      </c>
      <c r="J614" s="21">
        <v>19062</v>
      </c>
    </row>
    <row r="615" spans="1:10" ht="80" x14ac:dyDescent="0.2">
      <c r="A615" s="23" t="s">
        <v>1326</v>
      </c>
      <c r="B615" s="24" t="s">
        <v>1333</v>
      </c>
      <c r="C615" s="8" t="s">
        <v>14</v>
      </c>
      <c r="D615" s="3" t="str">
        <f t="shared" si="9"/>
        <v>UNIONHILLSIDE TWPM. K-12|K-12,1800-3500</v>
      </c>
      <c r="E615" s="25">
        <v>56730051</v>
      </c>
      <c r="F615" s="26">
        <v>3132.6</v>
      </c>
      <c r="G615" s="25">
        <v>18110</v>
      </c>
      <c r="H615" s="25">
        <v>60317752</v>
      </c>
      <c r="I615" s="26">
        <v>3088.6</v>
      </c>
      <c r="J615" s="25">
        <v>19529</v>
      </c>
    </row>
    <row r="616" spans="1:10" ht="80" x14ac:dyDescent="0.2">
      <c r="A616" s="19" t="s">
        <v>1326</v>
      </c>
      <c r="B616" s="20" t="s">
        <v>1334</v>
      </c>
      <c r="C616" s="3" t="s">
        <v>6</v>
      </c>
      <c r="D616" s="3" t="str">
        <f t="shared" si="9"/>
        <v>UNIONKENILWORTH BOROL. K-12|K-12,0-1800</v>
      </c>
      <c r="E616" s="21">
        <v>26149657</v>
      </c>
      <c r="F616" s="29">
        <v>1442.6</v>
      </c>
      <c r="G616" s="21">
        <v>18126</v>
      </c>
      <c r="H616" s="21">
        <v>28361727</v>
      </c>
      <c r="I616" s="29">
        <v>1434.6</v>
      </c>
      <c r="J616" s="21">
        <v>19770</v>
      </c>
    </row>
    <row r="617" spans="1:10" ht="64" x14ac:dyDescent="0.2">
      <c r="A617" s="23" t="s">
        <v>1326</v>
      </c>
      <c r="B617" s="24" t="s">
        <v>1335</v>
      </c>
      <c r="C617" s="8" t="s">
        <v>24</v>
      </c>
      <c r="D617" s="3" t="str">
        <f t="shared" si="9"/>
        <v>UNIONLINDEN CITYN. K-12|K-12,3500+</v>
      </c>
      <c r="E617" s="25">
        <v>125250337</v>
      </c>
      <c r="F617" s="26">
        <v>6149.4</v>
      </c>
      <c r="G617" s="25">
        <v>20368</v>
      </c>
      <c r="H617" s="25">
        <v>128733216</v>
      </c>
      <c r="I617" s="26">
        <v>6109.8</v>
      </c>
      <c r="J617" s="25">
        <v>21070</v>
      </c>
    </row>
    <row r="618" spans="1:10" ht="80" x14ac:dyDescent="0.2">
      <c r="A618" s="19" t="s">
        <v>1326</v>
      </c>
      <c r="B618" s="20" t="s">
        <v>1336</v>
      </c>
      <c r="C618" s="3" t="s">
        <v>2</v>
      </c>
      <c r="D618" s="3" t="str">
        <f t="shared" si="9"/>
        <v>UNIONMOUNTAINSIDE BOROJ. K-12|K-8,401-750</v>
      </c>
      <c r="E618" s="21">
        <v>16802774</v>
      </c>
      <c r="F618" s="29">
        <v>1048.8</v>
      </c>
      <c r="G618" s="21">
        <v>16021</v>
      </c>
      <c r="H618" s="21">
        <v>19244100</v>
      </c>
      <c r="I618" s="29">
        <v>1047.7</v>
      </c>
      <c r="J618" s="21">
        <v>18368</v>
      </c>
    </row>
    <row r="619" spans="1:10" ht="96" x14ac:dyDescent="0.2">
      <c r="A619" s="23" t="s">
        <v>1326</v>
      </c>
      <c r="B619" s="24" t="s">
        <v>1337</v>
      </c>
      <c r="C619" s="8" t="s">
        <v>14</v>
      </c>
      <c r="D619" s="3" t="str">
        <f t="shared" si="9"/>
        <v>UNIONNEW PROVIDENCE BOROM. K-12|K-12,1800-3500</v>
      </c>
      <c r="E619" s="25">
        <v>41069393</v>
      </c>
      <c r="F619" s="30">
        <v>2379</v>
      </c>
      <c r="G619" s="25">
        <v>17263</v>
      </c>
      <c r="H619" s="25">
        <v>41136970</v>
      </c>
      <c r="I619" s="26">
        <v>2420.1999999999998</v>
      </c>
      <c r="J619" s="25">
        <v>16998</v>
      </c>
    </row>
    <row r="620" spans="1:10" ht="64" x14ac:dyDescent="0.2">
      <c r="A620" s="19" t="s">
        <v>1326</v>
      </c>
      <c r="B620" s="20" t="s">
        <v>1338</v>
      </c>
      <c r="C620" s="3" t="s">
        <v>24</v>
      </c>
      <c r="D620" s="3" t="str">
        <f t="shared" si="9"/>
        <v>UNIONPLAINFIELD CITYN. K-12|K-12,3500+</v>
      </c>
      <c r="E620" s="21">
        <v>176594564</v>
      </c>
      <c r="F620" s="29">
        <v>9182.4</v>
      </c>
      <c r="G620" s="21">
        <v>19232</v>
      </c>
      <c r="H620" s="21">
        <v>192455955</v>
      </c>
      <c r="I620" s="29">
        <v>9480.4</v>
      </c>
      <c r="J620" s="21">
        <v>20301</v>
      </c>
    </row>
    <row r="621" spans="1:10" ht="80" x14ac:dyDescent="0.2">
      <c r="A621" s="23" t="s">
        <v>1326</v>
      </c>
      <c r="B621" s="24" t="s">
        <v>1339</v>
      </c>
      <c r="C621" s="8" t="s">
        <v>711</v>
      </c>
      <c r="D621" s="3" t="str">
        <f t="shared" si="9"/>
        <v>UNIONQUEEN CITY ACADEMY CSO. CHARTER</v>
      </c>
      <c r="E621" s="25">
        <v>3889169</v>
      </c>
      <c r="F621" s="27">
        <v>247.4</v>
      </c>
      <c r="G621" s="25">
        <v>15720</v>
      </c>
      <c r="H621" s="25">
        <v>5839024</v>
      </c>
      <c r="I621" s="27">
        <v>322.7</v>
      </c>
      <c r="J621" s="25">
        <v>18094</v>
      </c>
    </row>
    <row r="622" spans="1:10" ht="64" x14ac:dyDescent="0.2">
      <c r="A622" s="19" t="s">
        <v>1326</v>
      </c>
      <c r="B622" s="20" t="s">
        <v>1340</v>
      </c>
      <c r="C622" s="3" t="s">
        <v>24</v>
      </c>
      <c r="D622" s="3" t="str">
        <f t="shared" si="9"/>
        <v>UNIONRAHWAY CITYN. K-12|K-12,3500+</v>
      </c>
      <c r="E622" s="21">
        <v>74361931</v>
      </c>
      <c r="F622" s="29">
        <v>3836.8</v>
      </c>
      <c r="G622" s="21">
        <v>19381</v>
      </c>
      <c r="H622" s="21">
        <v>76571806</v>
      </c>
      <c r="I622" s="29">
        <v>3837.3</v>
      </c>
      <c r="J622" s="21">
        <v>19954</v>
      </c>
    </row>
    <row r="623" spans="1:10" ht="80" x14ac:dyDescent="0.2">
      <c r="A623" s="23" t="s">
        <v>1326</v>
      </c>
      <c r="B623" s="24" t="s">
        <v>1341</v>
      </c>
      <c r="C623" s="8" t="s">
        <v>14</v>
      </c>
      <c r="D623" s="3" t="str">
        <f t="shared" si="9"/>
        <v>UNIONROSELLE BOROM. K-12|K-12,1800-3500</v>
      </c>
      <c r="E623" s="25">
        <v>54425013</v>
      </c>
      <c r="F623" s="26">
        <v>2792.1</v>
      </c>
      <c r="G623" s="25">
        <v>19493</v>
      </c>
      <c r="H623" s="25">
        <v>57384959</v>
      </c>
      <c r="I623" s="30">
        <v>2740</v>
      </c>
      <c r="J623" s="25">
        <v>20944</v>
      </c>
    </row>
    <row r="624" spans="1:10" ht="96" x14ac:dyDescent="0.2">
      <c r="A624" s="19" t="s">
        <v>1326</v>
      </c>
      <c r="B624" s="20" t="s">
        <v>1342</v>
      </c>
      <c r="C624" s="3" t="s">
        <v>14</v>
      </c>
      <c r="D624" s="3" t="str">
        <f t="shared" si="9"/>
        <v>UNIONROSELLE PARK BOROM. K-12|K-12,1800-3500</v>
      </c>
      <c r="E624" s="21">
        <v>36416158</v>
      </c>
      <c r="F624" s="29">
        <v>1992.8</v>
      </c>
      <c r="G624" s="21">
        <v>18274</v>
      </c>
      <c r="H624" s="21">
        <v>37758737</v>
      </c>
      <c r="I624" s="29">
        <v>2034.1</v>
      </c>
      <c r="J624" s="21">
        <v>18563</v>
      </c>
    </row>
    <row r="625" spans="1:10" ht="96" x14ac:dyDescent="0.2">
      <c r="A625" s="23" t="s">
        <v>1326</v>
      </c>
      <c r="B625" s="24" t="s">
        <v>1343</v>
      </c>
      <c r="C625" s="8" t="s">
        <v>24</v>
      </c>
      <c r="D625" s="3" t="str">
        <f t="shared" si="9"/>
        <v>UNIONSCOTCH PLAINS-FANWOOD REGN. K-12|K-12,3500+</v>
      </c>
      <c r="E625" s="25">
        <v>92399842</v>
      </c>
      <c r="F625" s="26">
        <v>5506.2</v>
      </c>
      <c r="G625" s="25">
        <v>16781</v>
      </c>
      <c r="H625" s="25">
        <v>103148796</v>
      </c>
      <c r="I625" s="26">
        <v>5515.9</v>
      </c>
      <c r="J625" s="25">
        <v>18700</v>
      </c>
    </row>
    <row r="626" spans="1:10" ht="96" x14ac:dyDescent="0.2">
      <c r="A626" s="19" t="s">
        <v>1326</v>
      </c>
      <c r="B626" s="20" t="s">
        <v>854</v>
      </c>
      <c r="C626" s="3" t="s">
        <v>14</v>
      </c>
      <c r="D626" s="3" t="str">
        <f t="shared" si="9"/>
        <v>UNIONSPRINGFIELD TWPM. K-12|K-12,1800-3500</v>
      </c>
      <c r="E626" s="21">
        <v>42990239</v>
      </c>
      <c r="F626" s="29">
        <v>2323.3000000000002</v>
      </c>
      <c r="G626" s="21">
        <v>18504</v>
      </c>
      <c r="H626" s="21">
        <v>43848084</v>
      </c>
      <c r="I626" s="29">
        <v>2302.1999999999998</v>
      </c>
      <c r="J626" s="21">
        <v>19046</v>
      </c>
    </row>
    <row r="627" spans="1:10" ht="64" x14ac:dyDescent="0.2">
      <c r="A627" s="23" t="s">
        <v>1326</v>
      </c>
      <c r="B627" s="24" t="s">
        <v>1344</v>
      </c>
      <c r="C627" s="8" t="s">
        <v>24</v>
      </c>
      <c r="D627" s="3" t="str">
        <f t="shared" si="9"/>
        <v>UNIONSUMMIT CITYN. K-12|K-12,3500+</v>
      </c>
      <c r="E627" s="25">
        <v>78642014</v>
      </c>
      <c r="F627" s="26">
        <v>4093.6</v>
      </c>
      <c r="G627" s="25">
        <v>19211</v>
      </c>
      <c r="H627" s="25">
        <v>81912607</v>
      </c>
      <c r="I627" s="26">
        <v>4140.7</v>
      </c>
      <c r="J627" s="25">
        <v>19782</v>
      </c>
    </row>
    <row r="628" spans="1:10" ht="128" x14ac:dyDescent="0.2">
      <c r="A628" s="19" t="s">
        <v>1326</v>
      </c>
      <c r="B628" s="20" t="s">
        <v>1345</v>
      </c>
      <c r="C628" s="3" t="s">
        <v>711</v>
      </c>
      <c r="D628" s="3" t="str">
        <f t="shared" si="9"/>
        <v>UNIONTHE BARACK OBAMA GREEN CHARTER HIGH SCHOO. CHARTER</v>
      </c>
      <c r="E628" s="21">
        <v>3914893</v>
      </c>
      <c r="F628" s="22">
        <v>224.6</v>
      </c>
      <c r="G628" s="21">
        <v>17431</v>
      </c>
      <c r="H628" s="21">
        <v>4391841</v>
      </c>
      <c r="I628" s="22">
        <v>231.2</v>
      </c>
      <c r="J628" s="21">
        <v>18996</v>
      </c>
    </row>
    <row r="629" spans="1:10" ht="64" x14ac:dyDescent="0.2">
      <c r="A629" s="23" t="s">
        <v>1326</v>
      </c>
      <c r="B629" s="24" t="s">
        <v>1346</v>
      </c>
      <c r="C629" s="8" t="s">
        <v>711</v>
      </c>
      <c r="D629" s="3" t="str">
        <f t="shared" si="9"/>
        <v>UNIONUNION COUNTY TEAMS CSO. CHARTER</v>
      </c>
      <c r="E629" s="25">
        <v>4822578</v>
      </c>
      <c r="F629" s="27">
        <v>336.5</v>
      </c>
      <c r="G629" s="25">
        <v>14332</v>
      </c>
      <c r="H629" s="25">
        <v>5239475</v>
      </c>
      <c r="I629" s="27">
        <v>377.6</v>
      </c>
      <c r="J629" s="25">
        <v>13876</v>
      </c>
    </row>
    <row r="630" spans="1:10" ht="80" x14ac:dyDescent="0.2">
      <c r="A630" s="19" t="s">
        <v>1326</v>
      </c>
      <c r="B630" s="20" t="s">
        <v>1347</v>
      </c>
      <c r="C630" s="3" t="s">
        <v>714</v>
      </c>
      <c r="D630" s="3" t="str">
        <f t="shared" si="9"/>
        <v>UNIONUNION COUNTY VOCATIONALQ. COUNTY VOC</v>
      </c>
      <c r="E630" s="21">
        <v>29467583</v>
      </c>
      <c r="F630" s="29">
        <v>1712.9</v>
      </c>
      <c r="G630" s="21">
        <v>17203</v>
      </c>
      <c r="H630" s="21">
        <v>30086363</v>
      </c>
      <c r="I630" s="29">
        <v>1754.2</v>
      </c>
      <c r="J630" s="21">
        <v>17151</v>
      </c>
    </row>
    <row r="631" spans="1:10" ht="64" x14ac:dyDescent="0.2">
      <c r="A631" s="23" t="s">
        <v>1326</v>
      </c>
      <c r="B631" s="24" t="s">
        <v>1068</v>
      </c>
      <c r="C631" s="8" t="s">
        <v>24</v>
      </c>
      <c r="D631" s="3" t="str">
        <f t="shared" si="9"/>
        <v>UNIONUNION TWPN. K-12|K-12,3500+</v>
      </c>
      <c r="E631" s="25">
        <v>137245741</v>
      </c>
      <c r="F631" s="26">
        <v>7615.9</v>
      </c>
      <c r="G631" s="25">
        <v>18021</v>
      </c>
      <c r="H631" s="25">
        <v>142407747</v>
      </c>
      <c r="I631" s="26">
        <v>7390.6</v>
      </c>
      <c r="J631" s="25">
        <v>19269</v>
      </c>
    </row>
    <row r="632" spans="1:10" ht="80" x14ac:dyDescent="0.2">
      <c r="A632" s="19" t="s">
        <v>1326</v>
      </c>
      <c r="B632" s="20" t="s">
        <v>1348</v>
      </c>
      <c r="C632" s="3" t="s">
        <v>24</v>
      </c>
      <c r="D632" s="3" t="str">
        <f t="shared" si="9"/>
        <v>UNIONWESTFIELD TOWNN. K-12|K-12,3500+</v>
      </c>
      <c r="E632" s="21">
        <v>110663632</v>
      </c>
      <c r="F632" s="29">
        <v>6341.9</v>
      </c>
      <c r="G632" s="21">
        <v>17450</v>
      </c>
      <c r="H632" s="21">
        <v>111225392</v>
      </c>
      <c r="I632" s="28">
        <v>6360</v>
      </c>
      <c r="J632" s="21">
        <v>17488</v>
      </c>
    </row>
    <row r="633" spans="1:10" ht="64" x14ac:dyDescent="0.2">
      <c r="A633" s="23" t="s">
        <v>1326</v>
      </c>
      <c r="B633" s="24" t="s">
        <v>1349</v>
      </c>
      <c r="C633" s="8" t="s">
        <v>4</v>
      </c>
      <c r="D633" s="3" t="str">
        <f t="shared" si="9"/>
        <v>UNIONWINFIELD TWPI. K-12|K-8,0-400</v>
      </c>
      <c r="E633" s="25">
        <v>3671460</v>
      </c>
      <c r="F633" s="27">
        <v>190.8</v>
      </c>
      <c r="G633" s="25">
        <v>19244</v>
      </c>
      <c r="H633" s="25">
        <v>3638529</v>
      </c>
      <c r="I633" s="27">
        <v>188.6</v>
      </c>
      <c r="J633" s="25">
        <v>19293</v>
      </c>
    </row>
    <row r="634" spans="1:10" ht="80" x14ac:dyDescent="0.2">
      <c r="A634" s="19" t="s">
        <v>1350</v>
      </c>
      <c r="B634" s="20" t="s">
        <v>1351</v>
      </c>
      <c r="C634" s="3" t="s">
        <v>2</v>
      </c>
      <c r="D634" s="3" t="str">
        <f t="shared" si="9"/>
        <v>WARRENALLAMUCHY TWPJ. K-12|K-8,401-750</v>
      </c>
      <c r="E634" s="21">
        <v>10376569</v>
      </c>
      <c r="F634" s="22">
        <v>588.79999999999995</v>
      </c>
      <c r="G634" s="21">
        <v>17622</v>
      </c>
      <c r="H634" s="21">
        <v>10628855</v>
      </c>
      <c r="I634" s="22">
        <v>593.9</v>
      </c>
      <c r="J634" s="21">
        <v>17896</v>
      </c>
    </row>
    <row r="635" spans="1:10" ht="64" x14ac:dyDescent="0.2">
      <c r="A635" s="23" t="s">
        <v>1350</v>
      </c>
      <c r="B635" s="24" t="s">
        <v>1352</v>
      </c>
      <c r="C635" s="8" t="s">
        <v>4</v>
      </c>
      <c r="D635" s="3" t="str">
        <f t="shared" si="9"/>
        <v>WARRENALPHA BOROI. K-12|K-8,0-400</v>
      </c>
      <c r="E635" s="25">
        <v>5840806</v>
      </c>
      <c r="F635" s="27">
        <v>312.89999999999998</v>
      </c>
      <c r="G635" s="25">
        <v>18666</v>
      </c>
      <c r="H635" s="25">
        <v>5681989</v>
      </c>
      <c r="I635" s="27">
        <v>298</v>
      </c>
      <c r="J635" s="25">
        <v>19070</v>
      </c>
    </row>
    <row r="636" spans="1:10" ht="80" x14ac:dyDescent="0.2">
      <c r="A636" s="19" t="s">
        <v>1350</v>
      </c>
      <c r="B636" s="20" t="s">
        <v>1353</v>
      </c>
      <c r="C636" s="3" t="s">
        <v>6</v>
      </c>
      <c r="D636" s="3" t="str">
        <f t="shared" si="9"/>
        <v>WARRENBELVIDERE TOWNL. K-12|K-12,0-1800</v>
      </c>
      <c r="E636" s="21">
        <v>12967665</v>
      </c>
      <c r="F636" s="22">
        <v>775.1</v>
      </c>
      <c r="G636" s="21">
        <v>16729</v>
      </c>
      <c r="H636" s="21">
        <v>13406907</v>
      </c>
      <c r="I636" s="22">
        <v>750.5</v>
      </c>
      <c r="J636" s="21">
        <v>17865</v>
      </c>
    </row>
    <row r="637" spans="1:10" ht="64" x14ac:dyDescent="0.2">
      <c r="A637" s="23" t="s">
        <v>1350</v>
      </c>
      <c r="B637" s="24" t="s">
        <v>1354</v>
      </c>
      <c r="C637" s="8" t="s">
        <v>8</v>
      </c>
      <c r="D637" s="3" t="str">
        <f t="shared" si="9"/>
        <v>WARRENBLAIRSTOWN TWPA. K-6|K-6</v>
      </c>
      <c r="E637" s="25">
        <v>9375847</v>
      </c>
      <c r="F637" s="27">
        <v>544.5</v>
      </c>
      <c r="G637" s="25">
        <v>17218</v>
      </c>
      <c r="H637" s="25">
        <v>9518126</v>
      </c>
      <c r="I637" s="27">
        <v>510.4</v>
      </c>
      <c r="J637" s="25">
        <v>18650</v>
      </c>
    </row>
    <row r="638" spans="1:10" ht="64" x14ac:dyDescent="0.2">
      <c r="A638" s="19" t="s">
        <v>1350</v>
      </c>
      <c r="B638" s="20" t="s">
        <v>993</v>
      </c>
      <c r="C638" s="3" t="s">
        <v>8</v>
      </c>
      <c r="D638" s="3" t="str">
        <f t="shared" si="9"/>
        <v>WARRENFRANKLIN TWPA. K-6|K-6</v>
      </c>
      <c r="E638" s="21">
        <v>5431784</v>
      </c>
      <c r="F638" s="22">
        <v>231</v>
      </c>
      <c r="G638" s="21">
        <v>23513</v>
      </c>
      <c r="H638" s="21">
        <v>5642145</v>
      </c>
      <c r="I638" s="22">
        <v>227.8</v>
      </c>
      <c r="J638" s="21">
        <v>24770</v>
      </c>
    </row>
    <row r="639" spans="1:10" ht="64" x14ac:dyDescent="0.2">
      <c r="A639" s="23" t="s">
        <v>1350</v>
      </c>
      <c r="B639" s="24" t="s">
        <v>1355</v>
      </c>
      <c r="C639" s="8" t="s">
        <v>8</v>
      </c>
      <c r="D639" s="3" t="str">
        <f t="shared" si="9"/>
        <v>WARRENFRELINGHUYSEN TWPA. K-6|K-6</v>
      </c>
      <c r="E639" s="25">
        <v>2800593</v>
      </c>
      <c r="F639" s="27">
        <v>152.19999999999999</v>
      </c>
      <c r="G639" s="25">
        <v>18397</v>
      </c>
      <c r="H639" s="25">
        <v>2889096</v>
      </c>
      <c r="I639" s="27">
        <v>158</v>
      </c>
      <c r="J639" s="25">
        <v>18290</v>
      </c>
    </row>
    <row r="640" spans="1:10" ht="96" x14ac:dyDescent="0.2">
      <c r="A640" s="19" t="s">
        <v>1350</v>
      </c>
      <c r="B640" s="20" t="s">
        <v>1356</v>
      </c>
      <c r="C640" s="3" t="s">
        <v>2</v>
      </c>
      <c r="D640" s="3" t="str">
        <f t="shared" si="9"/>
        <v>WARRENGREAT MEADOWS REGIONALJ. K-12|K-8,401-750</v>
      </c>
      <c r="E640" s="21">
        <v>21961503</v>
      </c>
      <c r="F640" s="29">
        <v>1158.4000000000001</v>
      </c>
      <c r="G640" s="21">
        <v>18959</v>
      </c>
      <c r="H640" s="21">
        <v>21997446</v>
      </c>
      <c r="I640" s="28">
        <v>1108</v>
      </c>
      <c r="J640" s="21">
        <v>19853</v>
      </c>
    </row>
    <row r="641" spans="1:10" ht="80" x14ac:dyDescent="0.2">
      <c r="A641" s="23" t="s">
        <v>1350</v>
      </c>
      <c r="B641" s="24" t="s">
        <v>932</v>
      </c>
      <c r="C641" s="8" t="s">
        <v>2</v>
      </c>
      <c r="D641" s="3" t="str">
        <f t="shared" si="9"/>
        <v>WARRENGREENWICH TWPJ. K-12|K-8,401-750</v>
      </c>
      <c r="E641" s="25">
        <v>18322826</v>
      </c>
      <c r="F641" s="30">
        <v>1178</v>
      </c>
      <c r="G641" s="25">
        <v>15554</v>
      </c>
      <c r="H641" s="25">
        <v>19185718</v>
      </c>
      <c r="I641" s="30">
        <v>1130</v>
      </c>
      <c r="J641" s="25">
        <v>16979</v>
      </c>
    </row>
    <row r="642" spans="1:10" ht="80" x14ac:dyDescent="0.2">
      <c r="A642" s="19" t="s">
        <v>1350</v>
      </c>
      <c r="B642" s="20" t="s">
        <v>1357</v>
      </c>
      <c r="C642" s="3" t="s">
        <v>14</v>
      </c>
      <c r="D642" s="3" t="str">
        <f t="shared" si="9"/>
        <v>WARRENHACKETTSTOWNM. K-12|K-12,1800-3500</v>
      </c>
      <c r="E642" s="21">
        <v>31315938</v>
      </c>
      <c r="F642" s="29">
        <v>1917.6</v>
      </c>
      <c r="G642" s="21">
        <v>16330</v>
      </c>
      <c r="H642" s="21">
        <v>33566183</v>
      </c>
      <c r="I642" s="29">
        <v>1945.1</v>
      </c>
      <c r="J642" s="21">
        <v>17256</v>
      </c>
    </row>
    <row r="643" spans="1:10" ht="80" x14ac:dyDescent="0.2">
      <c r="A643" s="23" t="s">
        <v>1350</v>
      </c>
      <c r="B643" s="24" t="s">
        <v>1358</v>
      </c>
      <c r="C643" s="8" t="s">
        <v>4</v>
      </c>
      <c r="D643" s="3" t="str">
        <f t="shared" ref="D643:D658" si="10">A643&amp;B643&amp;C643</f>
        <v>WARRENHARMONY TWPI. K-12|K-8,0-400</v>
      </c>
      <c r="E643" s="25">
        <v>6654957</v>
      </c>
      <c r="F643" s="27">
        <v>360.2</v>
      </c>
      <c r="G643" s="25">
        <v>18478</v>
      </c>
      <c r="H643" s="25">
        <v>6996338</v>
      </c>
      <c r="I643" s="27">
        <v>361</v>
      </c>
      <c r="J643" s="25">
        <v>19382</v>
      </c>
    </row>
    <row r="644" spans="1:10" ht="64" x14ac:dyDescent="0.2">
      <c r="A644" s="19" t="s">
        <v>1350</v>
      </c>
      <c r="B644" s="20" t="s">
        <v>1359</v>
      </c>
      <c r="C644" s="3" t="s">
        <v>4</v>
      </c>
      <c r="D644" s="3" t="str">
        <f t="shared" si="10"/>
        <v>WARRENHOPE TWPI. K-12|K-8,0-400</v>
      </c>
      <c r="E644" s="21">
        <v>5136733</v>
      </c>
      <c r="F644" s="22">
        <v>260.7</v>
      </c>
      <c r="G644" s="21">
        <v>19705</v>
      </c>
      <c r="H644" s="21">
        <v>5091782</v>
      </c>
      <c r="I644" s="22">
        <v>242.9</v>
      </c>
      <c r="J644" s="21">
        <v>20966</v>
      </c>
    </row>
    <row r="645" spans="1:10" ht="64" x14ac:dyDescent="0.2">
      <c r="A645" s="23" t="s">
        <v>1350</v>
      </c>
      <c r="B645" s="24" t="s">
        <v>1360</v>
      </c>
      <c r="C645" s="8" t="s">
        <v>8</v>
      </c>
      <c r="D645" s="3" t="str">
        <f t="shared" si="10"/>
        <v>WARRENKNOWLTON TWPA. K-6|K-6</v>
      </c>
      <c r="E645" s="25">
        <v>4682170</v>
      </c>
      <c r="F645" s="27">
        <v>217.1</v>
      </c>
      <c r="G645" s="25">
        <v>21569</v>
      </c>
      <c r="H645" s="25">
        <v>4542681</v>
      </c>
      <c r="I645" s="27">
        <v>201.5</v>
      </c>
      <c r="J645" s="25">
        <v>22544</v>
      </c>
    </row>
    <row r="646" spans="1:10" ht="64" x14ac:dyDescent="0.2">
      <c r="A646" s="19" t="s">
        <v>1350</v>
      </c>
      <c r="B646" s="20" t="s">
        <v>1361</v>
      </c>
      <c r="C646" s="3" t="s">
        <v>99</v>
      </c>
      <c r="D646" s="3" t="str">
        <f t="shared" si="10"/>
        <v>WARRENLOPATCONG TWPK. K-12|K-8,751+</v>
      </c>
      <c r="E646" s="21">
        <v>20190393</v>
      </c>
      <c r="F646" s="29">
        <v>1238.9000000000001</v>
      </c>
      <c r="G646" s="21">
        <v>16298</v>
      </c>
      <c r="H646" s="21">
        <v>19655936</v>
      </c>
      <c r="I646" s="28">
        <v>1223</v>
      </c>
      <c r="J646" s="21">
        <v>16072</v>
      </c>
    </row>
    <row r="647" spans="1:10" ht="64" x14ac:dyDescent="0.2">
      <c r="A647" s="23" t="s">
        <v>1350</v>
      </c>
      <c r="B647" s="24" t="s">
        <v>836</v>
      </c>
      <c r="C647" s="8" t="s">
        <v>8</v>
      </c>
      <c r="D647" s="3" t="str">
        <f t="shared" si="10"/>
        <v>WARRENMANSFIELD TWPA. K-6|K-6</v>
      </c>
      <c r="E647" s="25">
        <v>10529205</v>
      </c>
      <c r="F647" s="27">
        <v>708.6</v>
      </c>
      <c r="G647" s="25">
        <v>14859</v>
      </c>
      <c r="H647" s="25">
        <v>11327942</v>
      </c>
      <c r="I647" s="27">
        <v>686.6</v>
      </c>
      <c r="J647" s="25">
        <v>16499</v>
      </c>
    </row>
    <row r="648" spans="1:10" ht="96" x14ac:dyDescent="0.2">
      <c r="A648" s="19" t="s">
        <v>1350</v>
      </c>
      <c r="B648" s="20" t="s">
        <v>1362</v>
      </c>
      <c r="C648" s="3" t="s">
        <v>21</v>
      </c>
      <c r="D648" s="3" t="str">
        <f t="shared" si="10"/>
        <v>WARRENNORTH WARREN REGIONALF. G7-12|7-12,9-12</v>
      </c>
      <c r="E648" s="21">
        <v>18350787</v>
      </c>
      <c r="F648" s="22">
        <v>937.7</v>
      </c>
      <c r="G648" s="21">
        <v>19570</v>
      </c>
      <c r="H648" s="21">
        <v>18268182</v>
      </c>
      <c r="I648" s="22">
        <v>904</v>
      </c>
      <c r="J648" s="21">
        <v>20207</v>
      </c>
    </row>
    <row r="649" spans="1:10" ht="64" x14ac:dyDescent="0.2">
      <c r="A649" s="23" t="s">
        <v>1350</v>
      </c>
      <c r="B649" s="24" t="s">
        <v>1363</v>
      </c>
      <c r="C649" s="8" t="s">
        <v>4</v>
      </c>
      <c r="D649" s="3" t="str">
        <f t="shared" si="10"/>
        <v>WARRENOXFORD TWPI. K-12|K-8,0-400</v>
      </c>
      <c r="E649" s="25">
        <v>7538396</v>
      </c>
      <c r="F649" s="27">
        <v>411.1</v>
      </c>
      <c r="G649" s="25">
        <v>18337</v>
      </c>
      <c r="H649" s="25">
        <v>7723158</v>
      </c>
      <c r="I649" s="27">
        <v>398.7</v>
      </c>
      <c r="J649" s="25">
        <v>19373</v>
      </c>
    </row>
    <row r="650" spans="1:10" ht="80" x14ac:dyDescent="0.2">
      <c r="A650" s="19" t="s">
        <v>1350</v>
      </c>
      <c r="B650" s="20" t="s">
        <v>1364</v>
      </c>
      <c r="C650" s="3" t="s">
        <v>24</v>
      </c>
      <c r="D650" s="3" t="str">
        <f t="shared" si="10"/>
        <v>WARRENPHILLIPSBURG TOWNN. K-12|K-12,3500+</v>
      </c>
      <c r="E650" s="21">
        <v>81811268</v>
      </c>
      <c r="F650" s="29">
        <v>3832.3</v>
      </c>
      <c r="G650" s="21">
        <v>21348</v>
      </c>
      <c r="H650" s="21">
        <v>89240276</v>
      </c>
      <c r="I650" s="29">
        <v>3899.3</v>
      </c>
      <c r="J650" s="21">
        <v>22886</v>
      </c>
    </row>
    <row r="651" spans="1:10" ht="80" x14ac:dyDescent="0.2">
      <c r="A651" s="23" t="s">
        <v>1350</v>
      </c>
      <c r="B651" s="24" t="s">
        <v>1365</v>
      </c>
      <c r="C651" s="8" t="s">
        <v>4</v>
      </c>
      <c r="D651" s="3" t="str">
        <f t="shared" si="10"/>
        <v>WARRENPOHATCONG TWPI. K-12|K-8,0-400</v>
      </c>
      <c r="E651" s="25">
        <v>9400198</v>
      </c>
      <c r="F651" s="27">
        <v>442.3</v>
      </c>
      <c r="G651" s="25">
        <v>21251</v>
      </c>
      <c r="H651" s="25">
        <v>9108396</v>
      </c>
      <c r="I651" s="27">
        <v>433.1</v>
      </c>
      <c r="J651" s="25">
        <v>21032</v>
      </c>
    </row>
    <row r="652" spans="1:10" ht="64" x14ac:dyDescent="0.2">
      <c r="A652" s="19" t="s">
        <v>1350</v>
      </c>
      <c r="B652" s="20" t="s">
        <v>1366</v>
      </c>
      <c r="C652" s="3" t="s">
        <v>711</v>
      </c>
      <c r="D652" s="3" t="str">
        <f t="shared" si="10"/>
        <v>WARRENRIDGE AND VALLEY CSO. CHARTER</v>
      </c>
      <c r="E652" s="21">
        <v>1896545</v>
      </c>
      <c r="F652" s="22">
        <v>124.4</v>
      </c>
      <c r="G652" s="21">
        <v>15246</v>
      </c>
      <c r="H652" s="21">
        <v>1935727</v>
      </c>
      <c r="I652" s="22">
        <v>107.8</v>
      </c>
      <c r="J652" s="21">
        <v>17957</v>
      </c>
    </row>
    <row r="653" spans="1:10" ht="80" x14ac:dyDescent="0.2">
      <c r="A653" s="23" t="s">
        <v>1350</v>
      </c>
      <c r="B653" s="24" t="s">
        <v>1367</v>
      </c>
      <c r="C653" s="8" t="s">
        <v>29</v>
      </c>
      <c r="D653" s="3" t="str">
        <f t="shared" si="10"/>
        <v>WARRENWARREN CO SPECIAL SERVICEP. CSSD</v>
      </c>
      <c r="E653" s="25">
        <v>1753318</v>
      </c>
      <c r="F653" s="27">
        <v>28.7</v>
      </c>
      <c r="G653" s="25">
        <v>61162</v>
      </c>
      <c r="H653" s="25">
        <v>1695109</v>
      </c>
      <c r="I653" s="27">
        <v>32.299999999999997</v>
      </c>
      <c r="J653" s="25">
        <v>52471</v>
      </c>
    </row>
    <row r="654" spans="1:10" ht="96" x14ac:dyDescent="0.2">
      <c r="A654" s="19" t="s">
        <v>1350</v>
      </c>
      <c r="B654" s="20" t="s">
        <v>1368</v>
      </c>
      <c r="C654" s="3" t="s">
        <v>714</v>
      </c>
      <c r="D654" s="3" t="str">
        <f t="shared" si="10"/>
        <v>WARRENWARREN COUNTY VOCATIONALQ. COUNTY VOC</v>
      </c>
      <c r="E654" s="21">
        <v>9443873</v>
      </c>
      <c r="F654" s="22">
        <v>480</v>
      </c>
      <c r="G654" s="21">
        <v>19674</v>
      </c>
      <c r="H654" s="21">
        <v>12033040</v>
      </c>
      <c r="I654" s="22">
        <v>473.9</v>
      </c>
      <c r="J654" s="21">
        <v>25393</v>
      </c>
    </row>
    <row r="655" spans="1:10" ht="80" x14ac:dyDescent="0.2">
      <c r="A655" s="23" t="s">
        <v>1350</v>
      </c>
      <c r="B655" s="24" t="s">
        <v>1369</v>
      </c>
      <c r="C655" s="8" t="s">
        <v>21</v>
      </c>
      <c r="D655" s="3" t="str">
        <f t="shared" si="10"/>
        <v>WARRENWARREN HILLS REGIONALF. G7-12|7-12,9-12</v>
      </c>
      <c r="E655" s="25">
        <v>38919184</v>
      </c>
      <c r="F655" s="26">
        <v>1912.5</v>
      </c>
      <c r="G655" s="25">
        <v>20350</v>
      </c>
      <c r="H655" s="25">
        <v>40744348</v>
      </c>
      <c r="I655" s="26">
        <v>1909.7</v>
      </c>
      <c r="J655" s="25">
        <v>21335</v>
      </c>
    </row>
    <row r="656" spans="1:10" ht="64" x14ac:dyDescent="0.2">
      <c r="A656" s="19" t="s">
        <v>1350</v>
      </c>
      <c r="B656" s="20" t="s">
        <v>1370</v>
      </c>
      <c r="C656" s="3" t="s">
        <v>8</v>
      </c>
      <c r="D656" s="3" t="str">
        <f t="shared" si="10"/>
        <v>WARRENWASHINGTON BOROA. K-6|K-6</v>
      </c>
      <c r="E656" s="21">
        <v>8870841</v>
      </c>
      <c r="F656" s="22">
        <v>572.20000000000005</v>
      </c>
      <c r="G656" s="21">
        <v>15504</v>
      </c>
      <c r="H656" s="21">
        <v>8704473</v>
      </c>
      <c r="I656" s="22">
        <v>550.29999999999995</v>
      </c>
      <c r="J656" s="21">
        <v>15817</v>
      </c>
    </row>
    <row r="657" spans="1:10" ht="64" x14ac:dyDescent="0.2">
      <c r="A657" s="23" t="s">
        <v>1350</v>
      </c>
      <c r="B657" s="24" t="s">
        <v>1008</v>
      </c>
      <c r="C657" s="8" t="s">
        <v>8</v>
      </c>
      <c r="D657" s="3" t="str">
        <f t="shared" si="10"/>
        <v>WARRENWASHINGTON TWPA. K-6|K-6</v>
      </c>
      <c r="E657" s="25">
        <v>9765792</v>
      </c>
      <c r="F657" s="27">
        <v>520</v>
      </c>
      <c r="G657" s="25">
        <v>18779</v>
      </c>
      <c r="H657" s="25">
        <v>9977850</v>
      </c>
      <c r="I657" s="27">
        <v>484.7</v>
      </c>
      <c r="J657" s="25">
        <v>20586</v>
      </c>
    </row>
    <row r="658" spans="1:10" ht="64" x14ac:dyDescent="0.2">
      <c r="A658" s="19" t="s">
        <v>1350</v>
      </c>
      <c r="B658" s="20" t="s">
        <v>1371</v>
      </c>
      <c r="C658" s="3" t="s">
        <v>4</v>
      </c>
      <c r="D658" s="3" t="str">
        <f t="shared" si="10"/>
        <v>WARRENWHITE TWPI. K-12|K-8,0-400</v>
      </c>
      <c r="E658" s="21">
        <v>9724279</v>
      </c>
      <c r="F658" s="22">
        <v>486.6</v>
      </c>
      <c r="G658" s="21">
        <v>19985</v>
      </c>
      <c r="H658" s="21">
        <v>10119486</v>
      </c>
      <c r="I658" s="22">
        <v>453.3</v>
      </c>
      <c r="J658" s="21">
        <v>22327</v>
      </c>
    </row>
  </sheetData>
  <hyperlinks>
    <hyperlink ref="C2" r:id="rId1" display="https://www.nj.gov/cgi-bin/education/csg/17/csg1a.pl?string=KK-12K-8751plus&amp;maxhits=1000" xr:uid="{42D44F77-8914-43BB-8CFD-AC94BC2A72CA}"/>
    <hyperlink ref="C3" r:id="rId2" display="https://www.nj.gov/cgi-bin/education/csg/17/csg1a.pl?string=NK-12K-123500plus&amp;maxhits=1000" xr:uid="{DC253A63-47FE-4855-BA94-1214C483E8B5}"/>
    <hyperlink ref="C4" r:id="rId3" display="https://www.nj.gov/cgi-bin/education/csg/17/csg1a.pl?string=OCHARTER&amp;maxhits=1000" xr:uid="{B87E15B3-59FF-4963-9292-C26E46E4FE25}"/>
    <hyperlink ref="C5" r:id="rId4" display="https://www.nj.gov/cgi-bin/education/csg/17/csg1a.pl?string=PCSSD&amp;maxhits=1000" xr:uid="{C98A1E7B-8C55-4436-B4D9-9A5BB714D660}"/>
    <hyperlink ref="C6" r:id="rId5" display="https://www.nj.gov/cgi-bin/education/csg/17/csg1a.pl?string=QCOUNTYVOC&amp;maxhits=1000" xr:uid="{ADC9B9F9-240B-4172-9AC1-8A707619A7CB}"/>
    <hyperlink ref="C7" r:id="rId6" display="https://www.nj.gov/cgi-bin/education/csg/17/csg1a.pl?string=JK-12K-8401-750&amp;maxhits=1000" xr:uid="{B3502B64-082A-46B3-8DA4-8E65DA2F78C3}"/>
    <hyperlink ref="C8" r:id="rId7" display="https://www.nj.gov/cgi-bin/education/csg/17/csg1a.pl?string=MK-12K-121800-3500&amp;maxhits=1000" xr:uid="{09F89376-0A92-4833-A495-906FBE945AA4}"/>
    <hyperlink ref="C9" r:id="rId8" display="https://www.nj.gov/cgi-bin/education/csg/17/csg1a.pl?string=OCHARTER&amp;maxhits=1000" xr:uid="{CC7A24CB-06E9-4910-970E-955422F65482}"/>
    <hyperlink ref="C10" r:id="rId9" display="https://www.nj.gov/cgi-bin/education/csg/17/csg1a.pl?string=DK-8K-8401-750&amp;maxhits=1000" xr:uid="{B76B5D44-A5EA-4069-80D2-2E4B94022576}"/>
    <hyperlink ref="C11" r:id="rId10" display="https://www.nj.gov/cgi-bin/education/csg/17/csg1a.pl?string=NK-12K-123500plus&amp;maxhits=1000" xr:uid="{100BEAF4-A255-4B6B-AACD-1AAD6DDD6DEB}"/>
    <hyperlink ref="C12" r:id="rId11" display="https://www.nj.gov/cgi-bin/education/csg/17/csg1a.pl?string=IK-12K-80-400&amp;maxhits=1000" xr:uid="{CD2CBF86-2A03-4F0D-8389-865E4F864181}"/>
    <hyperlink ref="C13" r:id="rId12" display="https://www.nj.gov/cgi-bin/education/csg/17/csg1a.pl?string=JK-12K-8401-750&amp;maxhits=1000" xr:uid="{1CBFFCEF-2ADC-4EE4-A015-A86E5813A1A6}"/>
    <hyperlink ref="C14" r:id="rId13" display="https://www.nj.gov/cgi-bin/education/csg/17/csg1a.pl?string=EK-8K-8751plus&amp;maxhits=1000" xr:uid="{3BFF6EC6-A5D9-4E3B-9E6C-69207260D58D}"/>
    <hyperlink ref="C15" r:id="rId14" display="https://www.nj.gov/cgi-bin/education/csg/17/csg1a.pl?string=GG9-127-129-12&amp;maxhits=1000" xr:uid="{39821C3E-4660-4772-9ACD-8DA3590D5EB6}"/>
    <hyperlink ref="C16" r:id="rId15" display="https://www.nj.gov/cgi-bin/education/csg/17/csg1a.pl?string=EK-8K-8751plus&amp;maxhits=1000" xr:uid="{75A2EBBE-05B4-4153-86DE-14E220997C87}"/>
    <hyperlink ref="C17" r:id="rId16" display="https://www.nj.gov/cgi-bin/education/csg/17/csg1a.pl?string=NK-12K-123500plus&amp;maxhits=1000" xr:uid="{81AB3556-6986-4DB9-B996-401CF9407231}"/>
    <hyperlink ref="C18" r:id="rId17" display="https://www.nj.gov/cgi-bin/education/csg/17/csg1a.pl?string=OCHARTER&amp;maxhits=1000" xr:uid="{34E8F803-7298-4753-A5BE-03714B37C329}"/>
    <hyperlink ref="C19" r:id="rId18" display="https://www.nj.gov/cgi-bin/education/csg/17/csg1a.pl?string=EK-8K-8751plus&amp;maxhits=1000" xr:uid="{9466B000-8AAB-4341-99B9-4E660FFA43D1}"/>
    <hyperlink ref="C20" r:id="rId19" display="https://www.nj.gov/cgi-bin/education/csg/17/csg1a.pl?string=GG9-127-129-12&amp;maxhits=1000" xr:uid="{A6183004-5BA6-48EA-9516-B518F5ECC75B}"/>
    <hyperlink ref="C21" r:id="rId20" display="https://www.nj.gov/cgi-bin/education/csg/17/csg1a.pl?string=IK-12K-80-400&amp;maxhits=1000" xr:uid="{68B4270D-A6F0-48F1-995D-5678E04C832E}"/>
    <hyperlink ref="C22" r:id="rId21" display="https://www.nj.gov/cgi-bin/education/csg/17/csg1a.pl?string=DK-8K-8401-750&amp;maxhits=1000" xr:uid="{6D13E3FC-1343-46D2-BD40-396B8B905FBC}"/>
    <hyperlink ref="C23" r:id="rId22" display="https://www.nj.gov/cgi-bin/education/csg/17/csg1a.pl?string=EK-8K-8751plus&amp;maxhits=1000" xr:uid="{5296A045-D72D-41D8-950D-0E6D270747BF}"/>
    <hyperlink ref="C24" r:id="rId23" display="https://www.nj.gov/cgi-bin/education/csg/17/csg1a.pl?string=NK-12K-123500plus&amp;maxhits=1000" xr:uid="{53DDCC8B-9B18-4563-B340-A252C2E840BA}"/>
    <hyperlink ref="C25" r:id="rId24" display="https://www.nj.gov/cgi-bin/education/csg/17/csg1a.pl?string=IK-12K-80-400&amp;maxhits=1000" xr:uid="{589FFB9A-3826-4DFB-B6C7-72C1D2207EBC}"/>
    <hyperlink ref="C26" r:id="rId25" display="https://www.nj.gov/cgi-bin/education/csg/17/csg1a.pl?string=EK-8K-8751plus&amp;maxhits=1000" xr:uid="{61837FE3-6900-4D1E-BA9C-8FA60642B337}"/>
    <hyperlink ref="C27" r:id="rId26" display="https://www.nj.gov/cgi-bin/education/csg/17/csg1a.pl?string=JK-12K-8401-750&amp;maxhits=1000" xr:uid="{FB053758-B5CB-4055-8D95-E1A2023B84DB}"/>
    <hyperlink ref="C28" r:id="rId27" display="https://www.nj.gov/cgi-bin/education/csg/17/csg1a.pl?string=IK-12K-80-400&amp;maxhits=1000" xr:uid="{A7461173-F11A-4EB7-B1D8-75EC385DA40F}"/>
    <hyperlink ref="C29" r:id="rId28" display="https://www.nj.gov/cgi-bin/education/csg/17/csg1a.pl?string=EK-8K-8751plus&amp;maxhits=1000" xr:uid="{9B6F1358-C5D2-43EF-ABBF-C46D6A9E1C2F}"/>
    <hyperlink ref="C30" r:id="rId29" display="https://www.nj.gov/cgi-bin/education/csg/17/csg1a.pl?string=IK-12K-80-400&amp;maxhits=1000" xr:uid="{B0EFB29D-B9ED-4197-8D30-C0D2A80808C4}"/>
    <hyperlink ref="C31" r:id="rId30" display="https://www.nj.gov/cgi-bin/education/csg/17/csg1a.pl?string=OCHARTER&amp;maxhits=1000" xr:uid="{DCB1BCFC-740C-4957-8C6D-16095EFCCFE7}"/>
    <hyperlink ref="C32" r:id="rId31" display="https://www.nj.gov/cgi-bin/education/csg/17/csg1a.pl?string=PCSSD&amp;maxhits=1000" xr:uid="{CA845FC8-F1BE-46CE-893F-B42F9C08ED0B}"/>
    <hyperlink ref="C33" r:id="rId32" display="https://www.nj.gov/cgi-bin/education/csg/17/csg1a.pl?string=QCOUNTYVOC&amp;maxhits=1000" xr:uid="{AB261D7C-4884-4647-BC5A-BA7F2D475D42}"/>
    <hyperlink ref="C34" r:id="rId33" display="https://www.nj.gov/cgi-bin/education/csg/17/csg1a.pl?string=NK-12K-123500plus&amp;maxhits=1000" xr:uid="{65FD1341-4EE1-46BD-916C-C54BA5985AF5}"/>
    <hyperlink ref="C35" r:id="rId34" display="https://www.nj.gov/cgi-bin/education/csg/17/csg1a.pl?string=LK-12K-120-1800&amp;maxhits=1000" xr:uid="{B3F79953-9B08-4A42-9D5D-EB0CCC49837F}"/>
    <hyperlink ref="C36" r:id="rId35" display="https://www.nj.gov/cgi-bin/education/csg/17/csg1a.pl?string=DK-8K-8401-750&amp;maxhits=1000" xr:uid="{D7C076EC-0314-4957-AFFF-02877B012B15}"/>
    <hyperlink ref="C37" r:id="rId36" display="https://www.nj.gov/cgi-bin/education/csg/17/csg1a.pl?string=GG9-127-129-12&amp;maxhits=1000" xr:uid="{75A4D95E-3731-4115-9680-4B3F3D0FC88D}"/>
    <hyperlink ref="C38" r:id="rId37" display="https://www.nj.gov/cgi-bin/education/csg/17/csg1a.pl?string=MK-12K-121800-3500&amp;maxhits=1000" xr:uid="{8D0C3424-783E-406B-AE95-6C8699BE48A5}"/>
    <hyperlink ref="C39" r:id="rId38" display="https://www.nj.gov/cgi-bin/education/csg/17/csg1a.pl?string=EK-8K-8751plus&amp;maxhits=1000" xr:uid="{16655B11-512E-4799-B5F5-F49FF1CE1D52}"/>
    <hyperlink ref="C40" r:id="rId39" display="https://www.nj.gov/cgi-bin/education/csg/17/csg1a.pl?string=MK-12K-121800-3500&amp;maxhits=1000" xr:uid="{3515C128-E297-4A26-80FD-2E02ACB11779}"/>
    <hyperlink ref="C41" r:id="rId40" display="https://www.nj.gov/cgi-bin/education/csg/17/csg1a.pl?string=DK-8K-8401-750&amp;maxhits=1000" xr:uid="{FF465F44-C674-4EC5-B38B-A8F8548DC493}"/>
    <hyperlink ref="C42" r:id="rId41" display="https://www.nj.gov/cgi-bin/education/csg/17/csg1a.pl?string=MK-12K-121800-3500&amp;maxhits=1000" xr:uid="{8880A622-154B-4DED-AE0B-B10154B4EFFC}"/>
    <hyperlink ref="C43" r:id="rId42" display="https://www.nj.gov/cgi-bin/education/csg/17/csg1a.pl?string=EK-8K-8751plus&amp;maxhits=1000" xr:uid="{2721BA7D-22D8-407A-8D9B-51AE4EE40A88}"/>
    <hyperlink ref="C44" r:id="rId43" display="https://www.nj.gov/cgi-bin/education/csg/17/csg1a.pl?string=HK-12K-6&amp;maxhits=1000" xr:uid="{CE737ECE-2C83-4EB1-9DB3-D1F46EF5DF07}"/>
    <hyperlink ref="C45" r:id="rId44" display="https://www.nj.gov/cgi-bin/education/csg/17/csg1a.pl?string=MK-12K-121800-3500&amp;maxhits=1000" xr:uid="{D711209B-71BB-41D4-8944-8A6BD6CF2F10}"/>
    <hyperlink ref="C46" r:id="rId45" display="https://www.nj.gov/cgi-bin/education/csg/17/csg1a.pl?string=LK-12K-120-1800&amp;maxhits=1000" xr:uid="{B6794D96-E6E8-4AA8-861A-C530F5B2B995}"/>
    <hyperlink ref="C47" r:id="rId46" display="https://www.nj.gov/cgi-bin/education/csg/17/csg1a.pl?string=MK-12K-121800-3500&amp;maxhits=1000" xr:uid="{C534EE7E-A8E6-4F7C-B95C-D1CE6FB32BF8}"/>
    <hyperlink ref="C48" r:id="rId47" display="https://www.nj.gov/cgi-bin/education/csg/17/csg1a.pl?string=JK-12K-8401-750&amp;maxhits=1000" xr:uid="{A236F522-A0E8-43CA-BF82-8EE2DFA28F7C}"/>
    <hyperlink ref="C49" r:id="rId48" display="https://www.nj.gov/cgi-bin/education/csg/17/csg1a.pl?string=OCHARTER&amp;maxhits=1000" xr:uid="{CB6CAB07-8B8B-4D5A-B923-5CF212E34FB6}"/>
    <hyperlink ref="C50" r:id="rId49" display="https://www.nj.gov/cgi-bin/education/csg/17/csg1a.pl?string=NK-12K-123500plus&amp;maxhits=1000" xr:uid="{FFB0AE1F-990E-4C87-B47C-13A062028D79}"/>
    <hyperlink ref="C51" r:id="rId50" display="https://www.nj.gov/cgi-bin/education/csg/17/csg1a.pl?string=KK-12K-8751plus&amp;maxhits=1000" xr:uid="{D201FF71-DA28-4A9E-9235-201C7F2A8408}"/>
    <hyperlink ref="C52" r:id="rId51" display="https://www.nj.gov/cgi-bin/education/csg/17/csg1a.pl?string=NK-12K-123500plus&amp;maxhits=1000" xr:uid="{0EE1AE4F-D656-4087-AB75-A9FE957F317D}"/>
    <hyperlink ref="C53" r:id="rId52" display="https://www.nj.gov/cgi-bin/education/csg/17/csg1a.pl?string=EK-8K-8751plus&amp;maxhits=1000" xr:uid="{2E75591B-7122-4302-BC69-BA2FD89726FC}"/>
    <hyperlink ref="C54" r:id="rId53" display="https://www.nj.gov/cgi-bin/education/csg/17/csg1a.pl?string=NK-12K-123500plus&amp;maxhits=1000" xr:uid="{027ECA11-12A1-4564-8379-1787F90EFD3D}"/>
    <hyperlink ref="C55" r:id="rId54" display="https://www.nj.gov/cgi-bin/education/csg/17/csg1a.pl?string=MK-12K-121800-3500&amp;maxhits=1000" xr:uid="{78D683B6-5D37-44C2-A40F-B0A1760E8F0E}"/>
    <hyperlink ref="C56" r:id="rId55" display="https://www.nj.gov/cgi-bin/education/csg/17/csg1a.pl?string=NK-12K-123500plus&amp;maxhits=1000" xr:uid="{BD08DEAD-1A51-4598-A7F3-E9BB963239F6}"/>
    <hyperlink ref="C57" r:id="rId56" display="https://www.nj.gov/cgi-bin/education/csg/17/csg1a.pl?string=DK-8K-8401-750&amp;maxhits=1000" xr:uid="{F60051CA-1B04-40B7-8DDB-3F0E7D857462}"/>
    <hyperlink ref="C58" r:id="rId57" display="https://www.nj.gov/cgi-bin/education/csg/17/csg1a.pl?string=MK-12K-121800-3500&amp;maxhits=1000" xr:uid="{38C1E2F4-D4C5-420E-AEC4-5AB973B5DB60}"/>
    <hyperlink ref="C59" r:id="rId58" display="https://www.nj.gov/cgi-bin/education/csg/17/csg1a.pl?string=DK-8K-8401-750&amp;maxhits=1000" xr:uid="{2698607D-63CA-44F4-8C6F-B4C91C501C79}"/>
    <hyperlink ref="C60" r:id="rId59" display="https://www.nj.gov/cgi-bin/education/csg/17/csg1a.pl?string=EK-8K-8751plus&amp;maxhits=1000" xr:uid="{2C0FF621-5760-45AB-98A1-7C820E90A58F}"/>
    <hyperlink ref="C61" r:id="rId60" display="https://www.nj.gov/cgi-bin/education/csg/17/csg1a.pl?string=JK-12K-8401-750&amp;maxhits=1000" xr:uid="{EABB578B-1962-456B-BB0D-3BEB4D31EFFC}"/>
    <hyperlink ref="C62" r:id="rId61" display="https://www.nj.gov/cgi-bin/education/csg/17/csg1a.pl?string=MK-12K-121800-3500&amp;maxhits=1000" xr:uid="{A33E4935-10CC-4458-833A-9CFEDA36C3CA}"/>
    <hyperlink ref="C63" r:id="rId62" display="https://www.nj.gov/cgi-bin/education/csg/17/csg1a.pl?string=KK-12K-8751plus&amp;maxhits=1000" xr:uid="{D843B03E-823C-4FA0-A297-227F6F8304E7}"/>
    <hyperlink ref="C64" r:id="rId63" display="https://www.nj.gov/cgi-bin/education/csg/17/csg1a.pl?string=MK-12K-121800-3500&amp;maxhits=1000" xr:uid="{4CA39C06-9A0C-4744-BDC8-082D67FFC1DA}"/>
    <hyperlink ref="C65" r:id="rId64" display="https://www.nj.gov/cgi-bin/education/csg/17/csg1a.pl?string=MK-12K-121800-3500&amp;maxhits=1000" xr:uid="{8522FE0A-80AA-470D-8344-4AA29E0A203D}"/>
    <hyperlink ref="C66" r:id="rId65" display="https://www.nj.gov/cgi-bin/education/csg/17/csg1a.pl?string=MK-12K-121800-3500&amp;maxhits=1000" xr:uid="{A08DBF2D-4D9B-4502-8EBA-318BFCDE40D0}"/>
    <hyperlink ref="C67" r:id="rId66" display="https://www.nj.gov/cgi-bin/education/csg/17/csg1a.pl?string=KK-12K-8751plus&amp;maxhits=1000" xr:uid="{6073DDCF-1946-4C24-AB37-7F157BF440F2}"/>
    <hyperlink ref="C68" r:id="rId67" display="https://www.nj.gov/cgi-bin/education/csg/17/csg1a.pl?string=LK-12K-120-1800&amp;maxhits=1000" xr:uid="{956BCC29-5F6D-4DDA-954A-C23642D0570D}"/>
    <hyperlink ref="C69" r:id="rId68" display="https://www.nj.gov/cgi-bin/education/csg/17/csg1a.pl?string=EK-8K-8751plus&amp;maxhits=1000" xr:uid="{653548FF-19BB-4AEA-B951-50C3704806AB}"/>
    <hyperlink ref="C70" r:id="rId69" display="https://www.nj.gov/cgi-bin/education/csg/17/csg1a.pl?string=IK-12K-80-400&amp;maxhits=1000" xr:uid="{F6F0AC87-2A98-4BAA-8AC1-084667C5A167}"/>
    <hyperlink ref="C71" r:id="rId70" display="https://www.nj.gov/cgi-bin/education/csg/17/csg1a.pl?string=MK-12K-121800-3500&amp;maxhits=1000" xr:uid="{4B30D5BD-BCDB-4CF3-98F6-63C1102FD55E}"/>
    <hyperlink ref="C72" r:id="rId71" display="https://www.nj.gov/cgi-bin/education/csg/17/csg1a.pl?string=LK-12K-120-1800&amp;maxhits=1000" xr:uid="{2E809D5C-D240-4CF3-859E-B98897154D3C}"/>
    <hyperlink ref="C73" r:id="rId72" display="https://www.nj.gov/cgi-bin/education/csg/17/csg1a.pl?string=GG9-127-129-12&amp;maxhits=1000" xr:uid="{6F8F1A81-37D0-4C24-8B29-423122E5FEA7}"/>
    <hyperlink ref="C74" r:id="rId73" display="https://www.nj.gov/cgi-bin/education/csg/17/csg1a.pl?string=GG9-127-129-12&amp;maxhits=1000" xr:uid="{6CA8781C-770B-48F0-86DB-28C72B15790C}"/>
    <hyperlink ref="C75" r:id="rId74" display="https://www.nj.gov/cgi-bin/education/csg/17/csg1a.pl?string=DK-8K-8401-750&amp;maxhits=1000" xr:uid="{19E7162C-8F21-44E2-A6E6-D96411F97DC3}"/>
    <hyperlink ref="C76" r:id="rId75" display="https://www.nj.gov/cgi-bin/education/csg/17/csg1a.pl?string=DK-8K-8401-750&amp;maxhits=1000" xr:uid="{4E76F024-ADBD-490D-9514-F95F273B98F7}"/>
    <hyperlink ref="C77" r:id="rId76" display="https://www.nj.gov/cgi-bin/education/csg/17/csg1a.pl?string=EK-8K-8751plus&amp;maxhits=1000" xr:uid="{BF7FFB96-F735-4D54-B9AA-A18194957831}"/>
    <hyperlink ref="C78" r:id="rId77" display="https://www.nj.gov/cgi-bin/education/csg/17/csg1a.pl?string=DK-8K-8401-750&amp;maxhits=1000" xr:uid="{858CFF51-8559-4581-88AC-A7321046311F}"/>
    <hyperlink ref="C79" r:id="rId78" display="https://www.nj.gov/cgi-bin/education/csg/17/csg1a.pl?string=AK-6K-6&amp;maxhits=1000" xr:uid="{0E29EA3A-1EF3-46AF-8659-95D076B6C427}"/>
    <hyperlink ref="C80" r:id="rId79" display="https://www.nj.gov/cgi-bin/education/csg/17/csg1a.pl?string=LK-12K-120-1800&amp;maxhits=1000" xr:uid="{88F1822E-08C8-44EA-B46C-7CFD5E37DFDD}"/>
    <hyperlink ref="C81" r:id="rId80" display="https://www.nj.gov/cgi-bin/education/csg/17/csg1a.pl?string=NK-12K-123500plus&amp;maxhits=1000" xr:uid="{0E73BAB6-C364-442C-AF85-D95FA69D89EE}"/>
    <hyperlink ref="C82" r:id="rId81" display="https://www.nj.gov/cgi-bin/education/csg/17/csg1a.pl?string=LK-12K-120-1800&amp;maxhits=1000" xr:uid="{94295F94-AACC-466A-8926-A6BC432524DE}"/>
    <hyperlink ref="C83" r:id="rId82" display="https://www.nj.gov/cgi-bin/education/csg/17/csg1a.pl?string=GG9-127-129-12&amp;maxhits=1000" xr:uid="{FD840979-2F66-420F-A06E-1562E7A7A418}"/>
    <hyperlink ref="C84" r:id="rId83" display="https://www.nj.gov/cgi-bin/education/csg/17/csg1a.pl?string=GG9-127-129-12&amp;maxhits=1000" xr:uid="{6B193091-65FE-47AF-A52E-3B026B20B063}"/>
    <hyperlink ref="C85" r:id="rId84" display="https://www.nj.gov/cgi-bin/education/csg/17/csg1a.pl?string=MK-12K-121800-3500&amp;maxhits=1000" xr:uid="{F25C26BF-0847-4DA5-A440-731C79873904}"/>
    <hyperlink ref="C86" r:id="rId85" display="https://www.nj.gov/cgi-bin/education/csg/17/csg1a.pl?string=LK-12K-120-1800&amp;maxhits=1000" xr:uid="{31E28962-B7BF-4BEA-B048-34BACA6C7DFC}"/>
    <hyperlink ref="C87" r:id="rId86" display="https://www.nj.gov/cgi-bin/education/csg/17/csg1a.pl?string=MK-12K-121800-3500&amp;maxhits=1000" xr:uid="{B6789FC0-1F68-42D9-9ACB-31E62F309F2D}"/>
    <hyperlink ref="C88" r:id="rId87" display="https://www.nj.gov/cgi-bin/education/csg/17/csg1a.pl?string=NK-12K-123500plus&amp;maxhits=1000" xr:uid="{919A7F0D-335D-4990-B21F-C9AA301D0AEB}"/>
    <hyperlink ref="C89" r:id="rId88" display="https://www.nj.gov/cgi-bin/education/csg/17/csg1a.pl?string=FG7-127-129-12&amp;maxhits=1000" xr:uid="{1CABFF1E-1425-46D2-855E-A1040EF299D5}"/>
    <hyperlink ref="C90" r:id="rId89" display="https://www.nj.gov/cgi-bin/education/csg/17/csg1a.pl?string=AK-6K-6&amp;maxhits=1000" xr:uid="{850214DD-2FF0-4119-AC20-33ECC41A9FDA}"/>
    <hyperlink ref="C91" r:id="rId90" display="https://www.nj.gov/cgi-bin/education/csg/17/csg1a.pl?string=EK-8K-8751plus&amp;maxhits=1000" xr:uid="{08D507A2-F79A-4AEE-8756-EA8A952BC12A}"/>
    <hyperlink ref="C92" r:id="rId91" display="https://www.nj.gov/cgi-bin/education/csg/17/csg1a.pl?string=JK-12K-8401-750&amp;maxhits=1000" xr:uid="{874783AF-A522-4537-AA13-B31BC8ED0F10}"/>
    <hyperlink ref="C93" r:id="rId92" display="https://www.nj.gov/cgi-bin/education/csg/17/csg1a.pl?string=MK-12K-121800-3500&amp;maxhits=1000" xr:uid="{A5B58A9D-CAE6-41ED-8718-4CCF7B187C8C}"/>
    <hyperlink ref="C94" r:id="rId93" display="https://www.nj.gov/cgi-bin/education/csg/17/csg1a.pl?string=LK-12K-120-1800&amp;maxhits=1000" xr:uid="{9CF43C1E-1EC8-46CB-AAEE-D82722D06274}"/>
    <hyperlink ref="C95" r:id="rId94" display="https://www.nj.gov/cgi-bin/education/csg/17/csg1a.pl?string=HK-12K-6&amp;maxhits=1000" xr:uid="{FDE4102A-164C-4B88-BE4C-72228B323E16}"/>
    <hyperlink ref="C96" r:id="rId95" display="https://www.nj.gov/cgi-bin/education/csg/17/csg1a.pl?string=IK-12K-80-400&amp;maxhits=1000" xr:uid="{2D3C9626-CBC8-4C90-A526-37AE337B2DAA}"/>
    <hyperlink ref="C97" r:id="rId96" display="https://www.nj.gov/cgi-bin/education/csg/17/csg1a.pl?string=OCHARTER&amp;maxhits=1000" xr:uid="{C535390E-FC0D-4C04-AB4B-44E9F86B45FD}"/>
    <hyperlink ref="C98" r:id="rId97" display="https://www.nj.gov/cgi-bin/education/csg/17/csg1a.pl?string=NK-12K-123500plus&amp;maxhits=1000" xr:uid="{BF10496A-AC47-41AE-B9B0-8C9227F76E8F}"/>
    <hyperlink ref="C99" r:id="rId98" display="https://www.nj.gov/cgi-bin/education/csg/17/csg1a.pl?string=NK-12K-123500plus&amp;maxhits=1000" xr:uid="{B23903AF-B6ED-48B4-AF60-A5D6C3AEA79F}"/>
    <hyperlink ref="C100" r:id="rId99" display="https://www.nj.gov/cgi-bin/education/csg/17/csg1a.pl?string=EK-8K-8751plus&amp;maxhits=1000" xr:uid="{BDF56DD0-3F16-4AB6-AFCD-16957EEFBDAA}"/>
    <hyperlink ref="C101" r:id="rId100" display="https://www.nj.gov/cgi-bin/education/csg/17/csg1a.pl?string=LK-12K-120-1800&amp;maxhits=1000" xr:uid="{A6CB695A-9CF9-4DEF-8282-4FBFC37C63C3}"/>
    <hyperlink ref="C102" r:id="rId101" display="https://www.nj.gov/cgi-bin/education/csg/17/csg1a.pl?string=LK-12K-120-1800&amp;maxhits=1000" xr:uid="{27BA3170-948B-4CD1-8F9D-667DC9E63FD2}"/>
    <hyperlink ref="C103" r:id="rId102" display="https://www.nj.gov/cgi-bin/education/csg/17/csg1a.pl?string=MK-12K-121800-3500&amp;maxhits=1000" xr:uid="{ED05E6D4-4B6E-4134-B41E-1F9DCE70857C}"/>
    <hyperlink ref="C104" r:id="rId103" display="https://www.nj.gov/cgi-bin/education/csg/17/csg1a.pl?string=LK-12K-120-1800&amp;maxhits=1000" xr:uid="{43069398-C795-4587-B9DD-572A828AEB02}"/>
    <hyperlink ref="C105" r:id="rId104" display="https://www.nj.gov/cgi-bin/education/csg/17/csg1a.pl?string=EK-8K-8751plus&amp;maxhits=1000" xr:uid="{C2BECF57-FB19-450F-BEAC-7E29C77EB9A9}"/>
    <hyperlink ref="C106" r:id="rId105" display="https://www.nj.gov/cgi-bin/education/csg/17/csg1a.pl?string=EK-8K-8751plus&amp;maxhits=1000" xr:uid="{B644DACC-210F-4822-A208-665DD6969793}"/>
    <hyperlink ref="C107" r:id="rId106" display="https://www.nj.gov/cgi-bin/education/csg/17/csg1a.pl?string=AK-6K-6&amp;maxhits=1000" xr:uid="{28B9682A-E523-44C6-B23D-16C49428EA02}"/>
    <hyperlink ref="C108" r:id="rId107" display="https://www.nj.gov/cgi-bin/education/csg/17/csg1a.pl?string=OCHARTER&amp;maxhits=1000" xr:uid="{F4EECC53-9F2C-48EA-824C-889178F51AE4}"/>
    <hyperlink ref="C109" r:id="rId108" display="https://www.nj.gov/cgi-bin/education/csg/17/csg1a.pl?string=IK-12K-80-400&amp;maxhits=1000" xr:uid="{839E606D-2281-4CE3-9C80-F9D61B55B74B}"/>
    <hyperlink ref="C110" r:id="rId109" display="https://www.nj.gov/cgi-bin/education/csg/17/csg1a.pl?string=MK-12K-121800-3500&amp;maxhits=1000" xr:uid="{CDC54F64-2B24-49C3-BB4B-18EF03070F69}"/>
    <hyperlink ref="C111" r:id="rId110" display="https://www.nj.gov/cgi-bin/education/csg/17/csg1a.pl?string=LK-12K-120-1800&amp;maxhits=1000" xr:uid="{52C5019F-1291-4DCD-BB57-3ADA7C09C9ED}"/>
    <hyperlink ref="C112" r:id="rId111" display="https://www.nj.gov/cgi-bin/education/csg/17/csg1a.pl?string=PCSSD&amp;maxhits=1000" xr:uid="{D73BF4E2-947B-4434-A049-26417FE98D7D}"/>
    <hyperlink ref="C113" r:id="rId112" display="https://www.nj.gov/cgi-bin/education/csg/17/csg1a.pl?string=QCOUNTYVOC&amp;maxhits=1000" xr:uid="{3F69C237-B2A2-4686-8972-1734B8D362F1}"/>
    <hyperlink ref="C114" r:id="rId113" display="https://www.nj.gov/cgi-bin/education/csg/17/csg1a.pl?string=NK-12K-123500plus&amp;maxhits=1000" xr:uid="{2F8B0E75-A576-487B-BFE1-2BB7A85D2AF3}"/>
    <hyperlink ref="C115" r:id="rId114" display="https://www.nj.gov/cgi-bin/education/csg/17/csg1a.pl?string=AK-6K-6&amp;maxhits=1000" xr:uid="{36144512-305C-4CED-B21F-06FF5E8D03E6}"/>
    <hyperlink ref="C116" r:id="rId115" display="https://www.nj.gov/cgi-bin/education/csg/17/csg1a.pl?string=MK-12K-121800-3500&amp;maxhits=1000" xr:uid="{5C9EB290-6ED3-4C3A-8D8D-A9B021A268E7}"/>
    <hyperlink ref="C117" r:id="rId116" display="https://www.nj.gov/cgi-bin/education/csg/17/csg1a.pl?string=IK-12K-80-400&amp;maxhits=1000" xr:uid="{56621ABF-8B61-4360-A6FE-47B9A51EACCF}"/>
    <hyperlink ref="C118" r:id="rId117" display="https://www.nj.gov/cgi-bin/education/csg/17/csg1a.pl?string=MK-12K-121800-3500&amp;maxhits=1000" xr:uid="{5DA284BB-75FC-41B0-AE88-16126EF4C75B}"/>
    <hyperlink ref="C119" r:id="rId118" display="https://www.nj.gov/cgi-bin/education/csg/17/csg1a.pl?string=DK-8K-8401-750&amp;maxhits=1000" xr:uid="{6BCC0162-4A0A-4B63-AF55-564D2B3C6806}"/>
    <hyperlink ref="C120" r:id="rId119" display="https://www.nj.gov/cgi-bin/education/csg/17/csg1a.pl?string=KK-12K-8751plus&amp;maxhits=1000" xr:uid="{FE271D8F-7DBE-40D8-A017-E7986C4E6632}"/>
    <hyperlink ref="C121" r:id="rId120" display="https://www.nj.gov/cgi-bin/education/csg/17/csg1a.pl?string=EK-8K-8751plus&amp;maxhits=1000" xr:uid="{438532C1-8FE9-441D-8E6B-A076DBC2EE2D}"/>
    <hyperlink ref="C122" r:id="rId121" display="https://www.nj.gov/cgi-bin/education/csg/17/csg1a.pl?string=LK-12K-120-1800&amp;maxhits=1000" xr:uid="{BE5C66B2-D467-4369-8B98-AADCDCE51DA4}"/>
    <hyperlink ref="C123" r:id="rId122" display="https://www.nj.gov/cgi-bin/education/csg/17/csg1a.pl?string=DK-8K-8401-750&amp;maxhits=1000" xr:uid="{2D24535A-2BAA-46C2-B03A-8D9D35427782}"/>
    <hyperlink ref="C124" r:id="rId123" display="https://www.nj.gov/cgi-bin/education/csg/17/csg1a.pl?string=GG9-127-129-12&amp;maxhits=1000" xr:uid="{D88ED344-8B0E-40BC-98B6-72A92CAED07D}"/>
    <hyperlink ref="C125" r:id="rId124" display="https://www.nj.gov/cgi-bin/education/csg/17/csg1a.pl?string=EK-8K-8751plus&amp;maxhits=1000" xr:uid="{4B9C2FA6-4C7E-4AF3-82C6-CC895A1BD950}"/>
    <hyperlink ref="C126" r:id="rId125" display="https://www.nj.gov/cgi-bin/education/csg/17/csg1a.pl?string=AK-6K-6&amp;maxhits=1000" xr:uid="{67831716-DC37-4166-97E6-D1BEF5B33646}"/>
    <hyperlink ref="C127" r:id="rId126" display="https://www.nj.gov/cgi-bin/education/csg/17/csg1a.pl?string=MK-12K-121800-3500&amp;maxhits=1000" xr:uid="{150FC2F7-7162-4580-9AC6-EF68CCE54E0C}"/>
    <hyperlink ref="C128" r:id="rId127" display="https://www.nj.gov/cgi-bin/education/csg/17/csg1a.pl?string=DK-8K-8401-750&amp;maxhits=1000" xr:uid="{11C29EA0-AE72-4385-860E-C187CC29FD17}"/>
    <hyperlink ref="C129" r:id="rId128" display="https://www.nj.gov/cgi-bin/education/csg/17/csg1a.pl?string=EK-8K-8751plus&amp;maxhits=1000" xr:uid="{5F846F31-8236-4AB8-B9B6-EC5048B6B7B5}"/>
    <hyperlink ref="C130" r:id="rId129" display="https://www.nj.gov/cgi-bin/education/csg/17/csg1a.pl?string=NK-12K-123500plus&amp;maxhits=1000" xr:uid="{FFDB0590-5492-4073-BCCA-6529871A287E}"/>
    <hyperlink ref="C131" r:id="rId130" display="https://www.nj.gov/cgi-bin/education/csg/17/csg1a.pl?string=EK-8K-8751plus&amp;maxhits=1000" xr:uid="{EEA7234A-069A-470E-9EB3-317F209EB561}"/>
    <hyperlink ref="C132" r:id="rId131" display="https://www.nj.gov/cgi-bin/education/csg/17/csg1a.pl?string=EK-8K-8751plus&amp;maxhits=1000" xr:uid="{3F419B26-CB89-4786-B48E-70E385D40D14}"/>
    <hyperlink ref="C133" r:id="rId132" display="https://www.nj.gov/cgi-bin/education/csg/17/csg1a.pl?string=IK-12K-80-400&amp;maxhits=1000" xr:uid="{592EE174-FF6C-464B-BF67-DD616AB40B0F}"/>
    <hyperlink ref="C134" r:id="rId133" display="https://www.nj.gov/cgi-bin/education/csg/17/csg1a.pl?string=AK-6K-6&amp;maxhits=1000" xr:uid="{B41DEE9D-8147-4158-A844-39A6033C0D87}"/>
    <hyperlink ref="C135" r:id="rId134" display="https://www.nj.gov/cgi-bin/education/csg/17/csg1a.pl?string=FG7-127-129-12&amp;maxhits=1000" xr:uid="{E8D7D260-2FC7-41EC-A7E7-98A356C4259E}"/>
    <hyperlink ref="C136" r:id="rId135" display="https://www.nj.gov/cgi-bin/education/csg/17/csg1a.pl?string=LK-12K-120-1800&amp;maxhits=1000" xr:uid="{2C9693F5-4E75-4F45-938C-F3B2EEAA561B}"/>
    <hyperlink ref="C137" r:id="rId136" display="https://www.nj.gov/cgi-bin/education/csg/17/csg1a.pl?string=NK-12K-123500plus&amp;maxhits=1000" xr:uid="{108BB6A4-FBEE-4F29-938A-BFCD5ABF7375}"/>
    <hyperlink ref="C138" r:id="rId137" display="https://www.nj.gov/cgi-bin/education/csg/17/csg1a.pl?string=GG9-127-129-12&amp;maxhits=1000" xr:uid="{402178C2-C359-428F-80A3-10F8F0CE428D}"/>
    <hyperlink ref="C139" r:id="rId138" display="https://www.nj.gov/cgi-bin/education/csg/17/csg1a.pl?string=OCHARTER&amp;maxhits=1000" xr:uid="{EB70CCD1-2F17-413D-95AD-A4D5E0B86349}"/>
    <hyperlink ref="C140" r:id="rId139" display="https://www.nj.gov/cgi-bin/education/csg/17/csg1a.pl?string=LK-12K-120-1800&amp;maxhits=1000" xr:uid="{D0EA8318-4E81-41AC-9EE5-9A39F63677FB}"/>
    <hyperlink ref="C141" r:id="rId140" display="https://www.nj.gov/cgi-bin/education/csg/17/csg1a.pl?string=IK-12K-80-400&amp;maxhits=1000" xr:uid="{5C4AB0BF-7E05-42CF-8BF2-B07CF46A4FFC}"/>
    <hyperlink ref="C142" r:id="rId141" display="https://www.nj.gov/cgi-bin/education/csg/17/csg1a.pl?string=EK-8K-8751plus&amp;maxhits=1000" xr:uid="{13FD5AD1-8AC1-49B2-AC2C-8F2AC24D35CA}"/>
    <hyperlink ref="C143" r:id="rId142" display="https://www.nj.gov/cgi-bin/education/csg/17/csg1a.pl?string=DK-8K-8401-750&amp;maxhits=1000" xr:uid="{1752644F-67B6-4E6F-8504-581418CB2E85}"/>
    <hyperlink ref="C144" r:id="rId143" display="https://www.nj.gov/cgi-bin/education/csg/17/csg1a.pl?string=AK-6K-6&amp;maxhits=1000" xr:uid="{B584467D-EE33-42AD-AE44-5ADC47A28BFB}"/>
    <hyperlink ref="C145" r:id="rId144" display="https://www.nj.gov/cgi-bin/education/csg/17/csg1a.pl?string=DK-8K-8401-750&amp;maxhits=1000" xr:uid="{E1DE67FA-0762-4A5F-9F19-7F434F13484F}"/>
    <hyperlink ref="C146" r:id="rId145" display="https://www.nj.gov/cgi-bin/education/csg/17/csg1a.pl?string=EK-8K-8751plus&amp;maxhits=1000" xr:uid="{9D034D2D-B98D-4F01-987F-011024ED0451}"/>
    <hyperlink ref="C147" r:id="rId146" display="https://www.nj.gov/cgi-bin/education/csg/17/csg1a.pl?string=NK-12K-123500plus&amp;maxhits=1000" xr:uid="{42192F96-6297-4C4A-9479-BFCF9ED4F639}"/>
    <hyperlink ref="C148" r:id="rId147" display="https://www.nj.gov/cgi-bin/education/csg/17/csg1a.pl?string=CK-8K-80-400&amp;maxhits=1000" xr:uid="{0A7C797E-589E-4E13-8DCC-ED2AEC4F8148}"/>
    <hyperlink ref="C149" r:id="rId148" display="https://www.nj.gov/cgi-bin/education/csg/17/csg1a.pl?string=LK-12K-120-1800&amp;maxhits=1000" xr:uid="{7B54410F-4258-4F70-A4EC-D10F95B8C301}"/>
    <hyperlink ref="C150" r:id="rId149" display="https://www.nj.gov/cgi-bin/education/csg/17/csg1a.pl?string=JK-12K-8401-750&amp;maxhits=1000" xr:uid="{CECBCA56-64E1-492E-A925-7E9CFFF631B8}"/>
    <hyperlink ref="C151" r:id="rId150" display="https://www.nj.gov/cgi-bin/education/csg/17/csg1a.pl?string=EK-8K-8751plus&amp;maxhits=1000" xr:uid="{7A6B3BDD-17C4-40DA-B90E-FD6BDDA161C8}"/>
    <hyperlink ref="C152" r:id="rId151" display="https://www.nj.gov/cgi-bin/education/csg/17/csg1a.pl?string=EK-8K-8751plus&amp;maxhits=1000" xr:uid="{8E747B47-CC43-4595-8E8E-6E1A3A1FB01F}"/>
    <hyperlink ref="C153" r:id="rId152" display="https://www.nj.gov/cgi-bin/education/csg/17/csg1a.pl?string=JK-12K-8401-750&amp;maxhits=1000" xr:uid="{DC398A7C-4C6D-4D9B-92FA-4AD711520D39}"/>
    <hyperlink ref="C154" r:id="rId153" display="https://www.nj.gov/cgi-bin/education/csg/17/csg1a.pl?string=GG9-127-129-12&amp;maxhits=1000" xr:uid="{88604B27-31AC-4378-8D4F-F78B06EE0DE4}"/>
    <hyperlink ref="C155" r:id="rId154" display="https://www.nj.gov/cgi-bin/education/csg/17/csg1a.pl?string=IK-12K-80-400&amp;maxhits=1000" xr:uid="{82AE520C-0E8F-44C7-89BF-B744EA84CEDA}"/>
    <hyperlink ref="C156" r:id="rId155" display="https://www.nj.gov/cgi-bin/education/csg/17/csg1a.pl?string=NK-12K-123500plus&amp;maxhits=1000" xr:uid="{95100273-447F-4526-BDB3-0E9629F6C9AC}"/>
    <hyperlink ref="C157" r:id="rId156" display="https://www.nj.gov/cgi-bin/education/csg/17/csg1a.pl?string=OCHARTER&amp;maxhits=1000" xr:uid="{7C700FC6-1603-40B2-8EEC-6E86405C8BD8}"/>
    <hyperlink ref="C158" r:id="rId157" display="https://www.nj.gov/cgi-bin/education/csg/17/csg1a.pl?string=QCOUNTYVOC&amp;maxhits=1000" xr:uid="{137578C7-D6D9-41B4-990E-6660EEE63FA0}"/>
    <hyperlink ref="C159" r:id="rId158" display="https://www.nj.gov/cgi-bin/education/csg/17/csg1a.pl?string=OCHARTER&amp;maxhits=1000" xr:uid="{15B8F8FB-F73E-4AC5-B431-17141A2BD19E}"/>
    <hyperlink ref="C160" r:id="rId159" display="https://www.nj.gov/cgi-bin/education/csg/17/csg1a.pl?string=NK-12K-123500plus&amp;maxhits=1000" xr:uid="{1B679231-8226-4043-86E0-49D71E41333A}"/>
    <hyperlink ref="C161" r:id="rId160" display="https://www.nj.gov/cgi-bin/education/csg/17/csg1a.pl?string=JK-12K-8401-750&amp;maxhits=1000" xr:uid="{AA804B9B-F178-46DF-8185-3608CAB75E80}"/>
    <hyperlink ref="C162" r:id="rId161" display="https://www.nj.gov/cgi-bin/education/csg/17/csg1a.pl?string=MK-12K-121800-3500&amp;maxhits=1000" xr:uid="{16F79997-1430-49DA-BF1C-D3A25ED8662D}"/>
    <hyperlink ref="C163" r:id="rId162" display="https://www.nj.gov/cgi-bin/education/csg/17/csg1a.pl?string=GG9-127-129-12&amp;maxhits=1000" xr:uid="{588E42BE-1044-4251-A202-816DB8A81B23}"/>
    <hyperlink ref="C164" r:id="rId163" display="https://www.nj.gov/cgi-bin/education/csg/17/csg1a.pl?string=OCHARTER&amp;maxhits=1000" xr:uid="{DC7792B7-0CC3-4D51-9213-2BAB3510FFEC}"/>
    <hyperlink ref="C165" r:id="rId164" display="https://www.nj.gov/cgi-bin/education/csg/17/csg1a.pl?string=OCHARTER&amp;maxhits=1000" xr:uid="{95737BCC-E597-4255-A6D7-341E160F282F}"/>
    <hyperlink ref="C166" r:id="rId165" display="https://www.nj.gov/cgi-bin/education/csg/17/csg1a.pl?string=CK-8K-80-400&amp;maxhits=1000" xr:uid="{196A208D-3A4D-4DBB-B44D-CE8FD1BA3E01}"/>
    <hyperlink ref="C167" r:id="rId166" display="https://www.nj.gov/cgi-bin/education/csg/17/csg1a.pl?string=MK-12K-121800-3500&amp;maxhits=1000" xr:uid="{6897FEA9-9FBC-4B52-8B7A-C315BD8D756F}"/>
    <hyperlink ref="C168" r:id="rId167" display="https://www.nj.gov/cgi-bin/education/csg/17/csg1a.pl?string=EK-8K-8751plus&amp;maxhits=1000" xr:uid="{AEF89997-FE38-4446-AF19-18062CA0CF98}"/>
    <hyperlink ref="C169" r:id="rId168" display="https://www.nj.gov/cgi-bin/education/csg/17/csg1a.pl?string=LK-12K-120-1800&amp;maxhits=1000" xr:uid="{26E38647-8C3D-4F9B-8C72-49489FA1D638}"/>
    <hyperlink ref="C170" r:id="rId169" display="https://www.nj.gov/cgi-bin/education/csg/17/csg1a.pl?string=MK-12K-121800-3500&amp;maxhits=1000" xr:uid="{BA600E1B-72C1-4309-8F20-0ABBE35F0036}"/>
    <hyperlink ref="C171" r:id="rId170" display="https://www.nj.gov/cgi-bin/education/csg/17/csg1a.pl?string=MK-12K-121800-3500&amp;maxhits=1000" xr:uid="{12A7C92D-E065-4776-8009-0AD28A44AE89}"/>
    <hyperlink ref="C172" r:id="rId171" display="https://www.nj.gov/cgi-bin/education/csg/17/csg1a.pl?string=OCHARTER&amp;maxhits=1000" xr:uid="{BE645880-ABC2-47EC-9809-28B5D50C0D7E}"/>
    <hyperlink ref="C173" r:id="rId172" display="https://www.nj.gov/cgi-bin/education/csg/17/csg1a.pl?string=OCHARTER&amp;maxhits=1000" xr:uid="{417408A6-B2B3-41DB-90BE-D42BAAAB558B}"/>
    <hyperlink ref="C174" r:id="rId173" display="https://www.nj.gov/cgi-bin/education/csg/17/csg1a.pl?string=OCHARTER&amp;maxhits=1000" xr:uid="{41AE4C3D-0AFB-4A7D-9F04-C49BE2DDA3C4}"/>
    <hyperlink ref="C175" r:id="rId174" display="https://www.nj.gov/cgi-bin/education/csg/17/csg1a.pl?string=HK-12K-6&amp;maxhits=1000" xr:uid="{4151470A-23CA-42A7-93CC-7F9EDA5CD2D0}"/>
    <hyperlink ref="C176" r:id="rId175" display="https://www.nj.gov/cgi-bin/education/csg/17/csg1a.pl?string=IK-12K-80-400&amp;maxhits=1000" xr:uid="{D94AA62A-6965-4163-8287-F92AEEFB8335}"/>
    <hyperlink ref="C177" r:id="rId176" display="https://www.nj.gov/cgi-bin/education/csg/17/csg1a.pl?string=OCHARTER&amp;maxhits=1000" xr:uid="{56354772-3497-41D5-B99B-3C2BE923ADEF}"/>
    <hyperlink ref="C178" r:id="rId177" display="https://www.nj.gov/cgi-bin/education/csg/17/csg1a.pl?string=MK-12K-121800-3500&amp;maxhits=1000" xr:uid="{26DA29C8-4C87-4E23-AA6D-ADAAD3F71885}"/>
    <hyperlink ref="C179" r:id="rId178" display="https://www.nj.gov/cgi-bin/education/csg/17/csg1a.pl?string=DK-8K-8401-750&amp;maxhits=1000" xr:uid="{9ED596E2-5340-4949-A08D-FDD208C9E302}"/>
    <hyperlink ref="C180" r:id="rId179" display="https://www.nj.gov/cgi-bin/education/csg/17/csg1a.pl?string=OCHARTER&amp;maxhits=1000" xr:uid="{4CCA0121-53ED-4280-A286-A2427D3DB482}"/>
    <hyperlink ref="C181" r:id="rId180" display="https://www.nj.gov/cgi-bin/education/csg/17/csg1a.pl?string=IK-12K-80-400&amp;maxhits=1000" xr:uid="{ED0DEE4C-87D1-4096-8B31-450BCFF22ADD}"/>
    <hyperlink ref="C182" r:id="rId181" display="https://www.nj.gov/cgi-bin/education/csg/17/csg1a.pl?string=JK-12K-8401-750&amp;maxhits=1000" xr:uid="{87F22CFD-12EC-430D-90CF-FF0ECF6203B6}"/>
    <hyperlink ref="C183" r:id="rId182" display="https://www.nj.gov/cgi-bin/education/csg/17/csg1a.pl?string=LK-12K-120-1800&amp;maxhits=1000" xr:uid="{97D3E5E6-7421-45BF-9ADF-32CE36A3FBF6}"/>
    <hyperlink ref="C184" r:id="rId183" display="https://www.nj.gov/cgi-bin/education/csg/17/csg1a.pl?string=NK-12K-123500plus&amp;maxhits=1000" xr:uid="{6B81811A-E504-46CE-9308-D1F6055CA52A}"/>
    <hyperlink ref="C185" r:id="rId184" display="https://www.nj.gov/cgi-bin/education/csg/17/csg1a.pl?string=MK-12K-121800-3500&amp;maxhits=1000" xr:uid="{5F0BEEC3-8B4B-4BD6-8E87-ED66136815F0}"/>
    <hyperlink ref="C186" r:id="rId185" display="https://www.nj.gov/cgi-bin/education/csg/17/csg1a.pl?string=EK-8K-8751plus&amp;maxhits=1000" xr:uid="{AACE1E5A-203A-4152-877D-69E917F90815}"/>
    <hyperlink ref="C187" r:id="rId186" display="https://www.nj.gov/cgi-bin/education/csg/17/csg1a.pl?string=DK-8K-8401-750&amp;maxhits=1000" xr:uid="{CCF5EF44-1090-481F-8B38-4FE1ABBFD4D2}"/>
    <hyperlink ref="C188" r:id="rId187" display="https://www.nj.gov/cgi-bin/education/csg/17/csg1a.pl?string=GG9-127-129-12&amp;maxhits=1000" xr:uid="{F6B270EF-6E05-4561-8E30-11EE6A4ECEC5}"/>
    <hyperlink ref="C189" r:id="rId188" display="https://www.nj.gov/cgi-bin/education/csg/17/csg1a.pl?string=EK-8K-8751plus&amp;maxhits=1000" xr:uid="{4ED2C981-4A8A-46FB-9422-C28CCB7DD24E}"/>
    <hyperlink ref="C190" r:id="rId189" display="https://www.nj.gov/cgi-bin/education/csg/17/csg1a.pl?string=EK-8K-8751plus&amp;maxhits=1000" xr:uid="{7189A4DB-A7BC-4FC6-A633-4F176565A0DE}"/>
    <hyperlink ref="C191" r:id="rId190" display="https://www.nj.gov/cgi-bin/education/csg/17/csg1a.pl?string=HK-12K-6&amp;maxhits=1000" xr:uid="{69CCF3CF-2DBA-4136-9ABA-E3C8073C1AB8}"/>
    <hyperlink ref="C192" r:id="rId191" display="https://www.nj.gov/cgi-bin/education/csg/17/csg1a.pl?string=NK-12K-123500plus&amp;maxhits=1000" xr:uid="{3EC2CBF8-50D0-4576-96A4-9EBB3D800B98}"/>
    <hyperlink ref="C193" r:id="rId192" display="https://www.nj.gov/cgi-bin/education/csg/17/csg1a.pl?string=IK-12K-80-400&amp;maxhits=1000" xr:uid="{A2273512-D67E-494C-AEC0-AD31D7EA3442}"/>
    <hyperlink ref="C194" r:id="rId193" display="https://www.nj.gov/cgi-bin/education/csg/17/csg1a.pl?string=IK-12K-80-400&amp;maxhits=1000" xr:uid="{F826AFA2-D038-4830-AD2A-6A7349738105}"/>
    <hyperlink ref="C195" r:id="rId194" display="https://www.nj.gov/cgi-bin/education/csg/17/csg1a.pl?string=AK-6K-6&amp;maxhits=1000" xr:uid="{D5ADB4BB-1C31-4F07-B886-310D6F813497}"/>
    <hyperlink ref="C196" r:id="rId195" display="https://www.nj.gov/cgi-bin/education/csg/17/csg1a.pl?string=PCSSD&amp;maxhits=1000" xr:uid="{BD0B8974-66F1-4201-9137-CD41F5C7C34B}"/>
    <hyperlink ref="C197" r:id="rId196" display="https://www.nj.gov/cgi-bin/education/csg/17/csg1a.pl?string=QCOUNTYVOC&amp;maxhits=1000" xr:uid="{6EC4569F-2542-420F-BD98-49EF7E71DD49}"/>
    <hyperlink ref="C198" r:id="rId197" display="https://www.nj.gov/cgi-bin/education/csg/17/csg1a.pl?string=JK-12K-8401-750&amp;maxhits=1000" xr:uid="{4682F458-041E-49E4-9C6F-067BDA27A507}"/>
    <hyperlink ref="C199" r:id="rId198" display="https://www.nj.gov/cgi-bin/education/csg/17/csg1a.pl?string=FG7-127-129-12&amp;maxhits=1000" xr:uid="{D0282771-D91A-45FB-A6C4-26EA72F5B0AC}"/>
    <hyperlink ref="C200" r:id="rId199" display="https://www.nj.gov/cgi-bin/education/csg/17/csg1a.pl?string=AK-6K-6&amp;maxhits=1000" xr:uid="{8A538581-5E34-4812-AC85-A8B9D1FB4EA3}"/>
    <hyperlink ref="C201" r:id="rId200" display="https://www.nj.gov/cgi-bin/education/csg/17/csg1a.pl?string=MK-12K-121800-3500&amp;maxhits=1000" xr:uid="{20F7CBF8-5703-4471-A1D2-48B8722C3DD9}"/>
    <hyperlink ref="C202" r:id="rId201" display="https://www.nj.gov/cgi-bin/education/csg/17/csg1a.pl?string=IK-12K-80-400&amp;maxhits=1000" xr:uid="{F7568E8E-652B-4641-8729-72FD2686AFF1}"/>
    <hyperlink ref="C203" r:id="rId202" display="https://www.nj.gov/cgi-bin/education/csg/17/csg1a.pl?string=MK-12K-121800-3500&amp;maxhits=1000" xr:uid="{EEF432CF-1EAC-4324-8F25-E7C12DE805B7}"/>
    <hyperlink ref="C204" r:id="rId203" display="https://www.nj.gov/cgi-bin/education/csg/17/csg1a.pl?string=IK-12K-80-400&amp;maxhits=1000" xr:uid="{24DFF725-F14E-49C2-B45C-77793DC3886B}"/>
    <hyperlink ref="C205" r:id="rId204" display="https://www.nj.gov/cgi-bin/education/csg/17/csg1a.pl?string=KK-12K-8751plus&amp;maxhits=1000" xr:uid="{3E3B8D7B-B8DD-487F-B0F4-5797438839DE}"/>
    <hyperlink ref="C206" r:id="rId205" display="https://www.nj.gov/cgi-bin/education/csg/17/csg1a.pl?string=AK-6K-6&amp;maxhits=1000" xr:uid="{885B963D-7E41-4121-AAF9-FEE92BAE6A7D}"/>
    <hyperlink ref="C207" r:id="rId206" display="https://www.nj.gov/cgi-bin/education/csg/17/csg1a.pl?string=LK-12K-120-1800&amp;maxhits=1000" xr:uid="{1844BE71-B7F9-45C6-B169-05B414C2E342}"/>
    <hyperlink ref="C208" r:id="rId207" display="https://www.nj.gov/cgi-bin/education/csg/17/csg1a.pl?string=IK-12K-80-400&amp;maxhits=1000" xr:uid="{F16141E1-7BBE-46C8-A79C-68BA033C4D3B}"/>
    <hyperlink ref="C209" r:id="rId208" display="https://www.nj.gov/cgi-bin/education/csg/17/csg1a.pl?string=IK-12K-80-400&amp;maxhits=1000" xr:uid="{8A81B1A8-FC1F-489B-8E2D-B416A33F81EF}"/>
    <hyperlink ref="C210" r:id="rId209" display="https://www.nj.gov/cgi-bin/education/csg/17/csg1a.pl?string=NK-12K-123500plus&amp;maxhits=1000" xr:uid="{046B435D-3B02-4E52-9973-41BF8E9EC957}"/>
    <hyperlink ref="C211" r:id="rId210" display="https://www.nj.gov/cgi-bin/education/csg/17/csg1a.pl?string=OCHARTER&amp;maxhits=1000" xr:uid="{A97AAF7F-88DC-4E1E-9603-5601C44AC226}"/>
    <hyperlink ref="C212" r:id="rId211" display="https://www.nj.gov/cgi-bin/education/csg/17/csg1a.pl?string=JK-12K-8401-750&amp;maxhits=1000" xr:uid="{D1D4FB94-A66F-49E3-8266-3FDAFFB2F702}"/>
    <hyperlink ref="C213" r:id="rId212" display="https://www.nj.gov/cgi-bin/education/csg/17/csg1a.pl?string=OCHARTER&amp;maxhits=1000" xr:uid="{35844C3C-9F80-4011-8394-961811D8AC33}"/>
    <hyperlink ref="C214" r:id="rId213" display="https://www.nj.gov/cgi-bin/education/csg/17/csg1a.pl?string=QCOUNTYVOC&amp;maxhits=1000" xr:uid="{E3D702D4-047C-48BB-821D-762B6E794809}"/>
    <hyperlink ref="C215" r:id="rId214" display="https://www.nj.gov/cgi-bin/education/csg/17/csg1a.pl?string=GG9-127-129-12&amp;maxhits=1000" xr:uid="{71D1685F-6B9F-4ED1-A172-2756F7251861}"/>
    <hyperlink ref="C216" r:id="rId215" display="https://www.nj.gov/cgi-bin/education/csg/17/csg1a.pl?string=CK-8K-80-400&amp;maxhits=1000" xr:uid="{34375EBF-8BC0-4391-9807-10592C9CF310}"/>
    <hyperlink ref="C217" r:id="rId216" display="https://www.nj.gov/cgi-bin/education/csg/17/csg1a.pl?string=IK-12K-80-400&amp;maxhits=1000" xr:uid="{D106F0AC-3C9D-4A1B-8D59-8F4BA7CB02AC}"/>
    <hyperlink ref="C218" r:id="rId217" display="https://www.nj.gov/cgi-bin/education/csg/17/csg1a.pl?string=DK-8K-8401-750&amp;maxhits=1000" xr:uid="{6A06BF0A-49BE-422F-9DD6-B0D9D5E1EA13}"/>
    <hyperlink ref="C219" r:id="rId218" display="https://www.nj.gov/cgi-bin/education/csg/17/csg1a.pl?string=CK-8K-80-400&amp;maxhits=1000" xr:uid="{9E91282D-7B52-410A-8F03-60027D6036C2}"/>
    <hyperlink ref="C220" r:id="rId219" display="https://www.nj.gov/cgi-bin/education/csg/17/csg1a.pl?string=DK-8K-8401-750&amp;maxhits=1000" xr:uid="{A8FD5790-A28A-459E-A5A3-46CB6805E50B}"/>
    <hyperlink ref="C221" r:id="rId220" display="https://www.nj.gov/cgi-bin/education/csg/17/csg1a.pl?string=JK-12K-8401-750&amp;maxhits=1000" xr:uid="{1731E78B-5A47-4FB7-9DA2-3E376BDC2418}"/>
    <hyperlink ref="C222" r:id="rId221" display="https://www.nj.gov/cgi-bin/education/csg/17/csg1a.pl?string=JK-12K-8401-750&amp;maxhits=1000" xr:uid="{4D94640C-8B58-4F73-BD5B-3D02BE7DE6E2}"/>
    <hyperlink ref="C223" r:id="rId222" display="https://www.nj.gov/cgi-bin/education/csg/17/csg1a.pl?string=NK-12K-123500plus&amp;maxhits=1000" xr:uid="{A2F70F29-B519-41D2-86C6-099F2370376B}"/>
    <hyperlink ref="C224" r:id="rId223" display="https://www.nj.gov/cgi-bin/education/csg/17/csg1a.pl?string=OCHARTER&amp;maxhits=1000" xr:uid="{BCC4C5C1-C3B5-4387-9E94-D41A4D1870E3}"/>
    <hyperlink ref="C225" r:id="rId224" display="https://www.nj.gov/cgi-bin/education/csg/17/csg1a.pl?string=CK-8K-80-400&amp;maxhits=1000" xr:uid="{723F53DA-F42F-48E1-9BE6-4091BAC8B033}"/>
    <hyperlink ref="C226" r:id="rId225" display="https://www.nj.gov/cgi-bin/education/csg/17/csg1a.pl?string=EK-8K-8751plus&amp;maxhits=1000" xr:uid="{D6BDDF1C-37B4-4096-AD66-FD308549D71A}"/>
    <hyperlink ref="C227" r:id="rId226" display="https://www.nj.gov/cgi-bin/education/csg/17/csg1a.pl?string=NK-12K-123500plus&amp;maxhits=1000" xr:uid="{02AB1F95-0244-4BFF-A914-CE664E1D3FB9}"/>
    <hyperlink ref="C228" r:id="rId227" display="https://www.nj.gov/cgi-bin/education/csg/17/csg1a.pl?string=OCHARTER&amp;maxhits=1000" xr:uid="{95554C27-05B7-4A4B-A506-B1249392F4A1}"/>
    <hyperlink ref="C229" r:id="rId228" display="https://www.nj.gov/cgi-bin/education/csg/17/csg1a.pl?string=NK-12K-123500plus&amp;maxhits=1000" xr:uid="{ADAA6C85-1CEA-4EA3-8B1F-94260CD38FC4}"/>
    <hyperlink ref="C230" r:id="rId229" display="https://www.nj.gov/cgi-bin/education/csg/17/csg1a.pl?string=NK-12K-123500plus&amp;maxhits=1000" xr:uid="{3C926811-7616-4133-B717-515A8017240B}"/>
    <hyperlink ref="C231" r:id="rId230" display="https://www.nj.gov/cgi-bin/education/csg/17/csg1a.pl?string=OCHARTER&amp;maxhits=1000" xr:uid="{E4EF0C35-E537-4C35-A150-79BCD28F4F29}"/>
    <hyperlink ref="C232" r:id="rId231" display="https://www.nj.gov/cgi-bin/education/csg/17/csg1a.pl?string=MK-12K-121800-3500&amp;maxhits=1000" xr:uid="{AFD834EC-FA1C-4D79-9A78-1BA202F7F612}"/>
    <hyperlink ref="C233" r:id="rId232" display="https://www.nj.gov/cgi-bin/education/csg/17/csg1a.pl?string=LK-12K-120-1800&amp;maxhits=1000" xr:uid="{20D5F492-FB8E-49C4-91CD-5F2DEC774066}"/>
    <hyperlink ref="C234" r:id="rId233" display="https://www.nj.gov/cgi-bin/education/csg/17/csg1a.pl?string=NK-12K-123500plus&amp;maxhits=1000" xr:uid="{762F250B-DA3B-473D-B8DC-C2C181487632}"/>
    <hyperlink ref="C235" r:id="rId234" display="https://www.nj.gov/cgi-bin/education/csg/17/csg1a.pl?string=OCHARTER&amp;maxhits=1000" xr:uid="{697601D3-B998-4D5B-927F-E73780F8E3D5}"/>
    <hyperlink ref="C236" r:id="rId235" display="https://www.nj.gov/cgi-bin/education/csg/17/csg1a.pl?string=NK-12K-123500plus&amp;maxhits=1000" xr:uid="{FBA6E873-9D8B-4EAB-9728-FCAE1EC17706}"/>
    <hyperlink ref="C237" r:id="rId236" display="https://www.nj.gov/cgi-bin/education/csg/17/csg1a.pl?string=OCHARTER&amp;maxhits=1000" xr:uid="{B31B5058-5E94-48A7-8D2B-5ECD5D107F37}"/>
    <hyperlink ref="C238" r:id="rId237" display="https://www.nj.gov/cgi-bin/education/csg/17/csg1a.pl?string=QCOUNTYVOC&amp;maxhits=1000" xr:uid="{19565F64-8543-4D05-B1A8-4B2780944258}"/>
    <hyperlink ref="C239" r:id="rId238" display="https://www.nj.gov/cgi-bin/education/csg/17/csg1a.pl?string=AK-6K-6&amp;maxhits=1000" xr:uid="{D1CBDF0B-C7CE-4368-A280-630CDD999298}"/>
    <hyperlink ref="C240" r:id="rId239" display="https://www.nj.gov/cgi-bin/education/csg/17/csg1a.pl?string=AK-6K-6&amp;maxhits=1000" xr:uid="{D2994A28-5253-4934-98FF-D4A72903C76A}"/>
    <hyperlink ref="C241" r:id="rId240" display="https://www.nj.gov/cgi-bin/education/csg/17/csg1a.pl?string=MK-12K-121800-3500&amp;maxhits=1000" xr:uid="{8F1AF923-1048-47EA-B29B-6C93227E9769}"/>
    <hyperlink ref="C242" r:id="rId241" display="https://www.nj.gov/cgi-bin/education/csg/17/csg1a.pl?string=OCHARTER&amp;maxhits=1000" xr:uid="{EE2F9826-767F-4CF1-9779-DCBAFC50D600}"/>
    <hyperlink ref="C243" r:id="rId242" display="https://www.nj.gov/cgi-bin/education/csg/17/csg1a.pl?string=OCHARTER&amp;maxhits=1000" xr:uid="{EC4A5C55-7278-486D-8A33-9ED0F4302ACC}"/>
    <hyperlink ref="C244" r:id="rId243" display="https://www.nj.gov/cgi-bin/education/csg/17/csg1a.pl?string=NK-12K-123500plus&amp;maxhits=1000" xr:uid="{0314C079-8144-476B-BBBF-C30F0E0C7C82}"/>
    <hyperlink ref="C245" r:id="rId244" display="https://www.nj.gov/cgi-bin/education/csg/17/csg1a.pl?string=OCHARTER&amp;maxhits=1000" xr:uid="{32A2BA67-9F93-4725-A501-C373DBDA70B9}"/>
    <hyperlink ref="C246" r:id="rId245" display="https://www.nj.gov/cgi-bin/education/csg/17/csg1a.pl?string=OCHARTER&amp;maxhits=1000" xr:uid="{A473172E-1757-4D27-86D1-F8A10B032409}"/>
    <hyperlink ref="C247" r:id="rId246" display="https://www.nj.gov/cgi-bin/education/csg/17/csg1a.pl?string=NK-12K-123500plus&amp;maxhits=1000" xr:uid="{7B38D554-DCB5-4A60-864C-60483377872A}"/>
    <hyperlink ref="C248" r:id="rId247" display="https://www.nj.gov/cgi-bin/education/csg/17/csg1a.pl?string=OCHARTER&amp;maxhits=1000" xr:uid="{E472B250-7ED1-4DB8-AFCC-83D4350703A7}"/>
    <hyperlink ref="C249" r:id="rId248" display="https://www.nj.gov/cgi-bin/education/csg/17/csg1a.pl?string=OCHARTER&amp;maxhits=1000" xr:uid="{98AE98FA-A491-4992-AC5E-7FABC2612E3E}"/>
    <hyperlink ref="C250" r:id="rId249" display="https://www.nj.gov/cgi-bin/education/csg/17/csg1a.pl?string=OCHARTER&amp;maxhits=1000" xr:uid="{7A0E32F4-4D44-46D5-B1A8-96579160B85A}"/>
    <hyperlink ref="C251" r:id="rId250" display="https://www.nj.gov/cgi-bin/education/csg/17/csg1a.pl?string=NK-12K-123500plus&amp;maxhits=1000" xr:uid="{ECD72654-6267-46BC-ACCF-AC3F23A51984}"/>
    <hyperlink ref="C252" r:id="rId251" display="https://www.nj.gov/cgi-bin/education/csg/17/csg1a.pl?string=NK-12K-123500plus&amp;maxhits=1000" xr:uid="{7BF027B0-5285-4E3C-A302-80A001FB47F0}"/>
    <hyperlink ref="C253" r:id="rId252" display="https://www.nj.gov/cgi-bin/education/csg/17/csg1a.pl?string=OCHARTER&amp;maxhits=1000" xr:uid="{5AD6270A-86D7-48A9-9D7A-DE6B1520F4C5}"/>
    <hyperlink ref="C254" r:id="rId253" display="https://www.nj.gov/cgi-bin/education/csg/17/csg1a.pl?string=NK-12K-123500plus&amp;maxhits=1000" xr:uid="{CB922525-42EB-4513-BCD8-19D7FAE65584}"/>
    <hyperlink ref="C255" r:id="rId254" display="https://www.nj.gov/cgi-bin/education/csg/17/csg1a.pl?string=OCHARTER&amp;maxhits=1000" xr:uid="{5902C3D3-A787-4B6C-AF69-3ED00D8B3F47}"/>
    <hyperlink ref="C256" r:id="rId255" display="https://www.nj.gov/cgi-bin/education/csg/17/csg1a.pl?string=OCHARTER&amp;maxhits=1000" xr:uid="{0BA81559-90B0-4631-B7C0-DB9E2B426745}"/>
    <hyperlink ref="C257" r:id="rId256" display="https://www.nj.gov/cgi-bin/education/csg/17/csg1a.pl?string=AK-6K-6&amp;maxhits=1000" xr:uid="{FA73884B-45C9-464A-82EE-F5B4CE80E880}"/>
    <hyperlink ref="C258" r:id="rId257" display="https://www.nj.gov/cgi-bin/education/csg/17/csg1a.pl?string=OCHARTER&amp;maxhits=1000" xr:uid="{44BA0DDB-2F5E-4F87-B417-0EDF90656F08}"/>
    <hyperlink ref="C259" r:id="rId258" display="https://www.nj.gov/cgi-bin/education/csg/17/csg1a.pl?string=NK-12K-123500plus&amp;maxhits=1000" xr:uid="{6B76D54D-8358-4341-B832-D34457DB9ACB}"/>
    <hyperlink ref="C260" r:id="rId259" display="https://www.nj.gov/cgi-bin/education/csg/17/csg1a.pl?string=OCHARTER&amp;maxhits=1000" xr:uid="{3A74C599-6A1E-404C-8C89-2A9E0A757741}"/>
    <hyperlink ref="C261" r:id="rId260" display="https://www.nj.gov/cgi-bin/education/csg/17/csg1a.pl?string=OCHARTER&amp;maxhits=1000" xr:uid="{E1F8B6EB-9FB8-4252-85F2-93F204B0B17E}"/>
    <hyperlink ref="C262" r:id="rId261" display="https://www.nj.gov/cgi-bin/education/csg/17/csg1a.pl?string=OCHARTER&amp;maxhits=1000" xr:uid="{006B0B8F-1A1A-4286-9EF0-25C142AFC2A1}"/>
    <hyperlink ref="C263" r:id="rId262" display="https://www.nj.gov/cgi-bin/education/csg/17/csg1a.pl?string=OCHARTER&amp;maxhits=1000" xr:uid="{45CB366C-D680-41A4-B84C-25A413C9AAD0}"/>
    <hyperlink ref="C264" r:id="rId263" display="https://www.nj.gov/cgi-bin/education/csg/17/csg1a.pl?string=OCHARTER&amp;maxhits=1000" xr:uid="{A208C7D9-A7AE-4FF8-BCE0-FC4370DA7409}"/>
    <hyperlink ref="C265" r:id="rId264" display="https://www.nj.gov/cgi-bin/education/csg/17/csg1a.pl?string=AK-6K-6&amp;maxhits=1000" xr:uid="{2AD9DF95-A2FE-43E3-BDDB-8FF94C7EA62D}"/>
    <hyperlink ref="C266" r:id="rId265" display="https://www.nj.gov/cgi-bin/education/csg/17/csg1a.pl?string=OCHARTER&amp;maxhits=1000" xr:uid="{13E0AE3D-A5C4-4851-8C53-F8AD854B10A4}"/>
    <hyperlink ref="C267" r:id="rId266" display="https://www.nj.gov/cgi-bin/education/csg/17/csg1a.pl?string=NK-12K-123500plus&amp;maxhits=1000" xr:uid="{A7E326DA-DDBC-45EE-ABFB-46C58A4FB62C}"/>
    <hyperlink ref="C268" r:id="rId267" display="https://www.nj.gov/cgi-bin/education/csg/17/csg1a.pl?string=OCHARTER&amp;maxhits=1000" xr:uid="{63DD0656-1C40-4E84-A311-0D36F76950A4}"/>
    <hyperlink ref="C269" r:id="rId268" display="https://www.nj.gov/cgi-bin/education/csg/17/csg1a.pl?string=OCHARTER&amp;maxhits=1000" xr:uid="{4C80326A-A80D-4172-B5A9-933A8617322F}"/>
    <hyperlink ref="C270" r:id="rId269" display="https://www.nj.gov/cgi-bin/education/csg/17/csg1a.pl?string=MK-12K-121800-3500&amp;maxhits=1000" xr:uid="{10625E93-4DF1-4AD5-A10D-2517ED0AEAF2}"/>
    <hyperlink ref="C271" r:id="rId270" display="https://www.nj.gov/cgi-bin/education/csg/17/csg1a.pl?string=FG7-127-129-12&amp;maxhits=1000" xr:uid="{79227918-8241-49ED-AE7B-D518B2C7A4FC}"/>
    <hyperlink ref="C272" r:id="rId271" display="https://www.nj.gov/cgi-bin/education/csg/17/csg1a.pl?string=NK-12K-123500plus&amp;maxhits=1000" xr:uid="{B92DA45B-9FB5-49B2-8ADA-43A72B36DBA6}"/>
    <hyperlink ref="C273" r:id="rId272" display="https://www.nj.gov/cgi-bin/education/csg/17/csg1a.pl?string=LK-12K-120-1800&amp;maxhits=1000" xr:uid="{44884B4D-13E7-47E0-B628-7CAD6E393EF4}"/>
    <hyperlink ref="C274" r:id="rId273" display="https://www.nj.gov/cgi-bin/education/csg/17/csg1a.pl?string=FG7-127-129-12&amp;maxhits=1000" xr:uid="{61F11579-9261-4C1D-A0FC-1ABCE851A95A}"/>
    <hyperlink ref="C275" r:id="rId274" display="https://www.nj.gov/cgi-bin/education/csg/17/csg1a.pl?string=FG7-127-129-12&amp;maxhits=1000" xr:uid="{E066412E-58B2-4A75-BE55-886B4C0837DE}"/>
    <hyperlink ref="C276" r:id="rId275" display="https://www.nj.gov/cgi-bin/education/csg/17/csg1a.pl?string=NK-12K-123500plus&amp;maxhits=1000" xr:uid="{B715711A-8731-4233-AB33-361D341FAEE9}"/>
    <hyperlink ref="C277" r:id="rId276" display="https://www.nj.gov/cgi-bin/education/csg/17/csg1a.pl?string=AK-6K-6&amp;maxhits=1000" xr:uid="{A8C0D5B8-B68A-4E1D-AA0B-1C274C1EB597}"/>
    <hyperlink ref="C278" r:id="rId277" display="https://www.nj.gov/cgi-bin/education/csg/17/csg1a.pl?string=AK-6K-6&amp;maxhits=1000" xr:uid="{1BC529D6-3585-4EE8-A49E-3F5E017E58E4}"/>
    <hyperlink ref="C279" r:id="rId278" display="https://www.nj.gov/cgi-bin/education/csg/17/csg1a.pl?string=AK-6K-6&amp;maxhits=1000" xr:uid="{2F8D5023-F8B7-4E44-A664-9721A04F4B40}"/>
    <hyperlink ref="C280" r:id="rId279" display="https://www.nj.gov/cgi-bin/education/csg/17/csg1a.pl?string=FG7-127-129-12&amp;maxhits=1000" xr:uid="{B585DA20-0053-4F38-B4B0-249FAD2121B9}"/>
    <hyperlink ref="C281" r:id="rId280" display="https://www.nj.gov/cgi-bin/education/csg/17/csg1a.pl?string=MK-12K-121800-3500&amp;maxhits=1000" xr:uid="{19A23CF5-5833-4828-8D17-65E00CC4AC67}"/>
    <hyperlink ref="C282" r:id="rId281" display="https://www.nj.gov/cgi-bin/education/csg/17/csg1a.pl?string=PCSSD&amp;maxhits=1000" xr:uid="{3DCDABA0-2A83-4335-8FA4-E3A9BAE72F33}"/>
    <hyperlink ref="C283" r:id="rId282" display="https://www.nj.gov/cgi-bin/education/csg/17/csg1a.pl?string=QCOUNTYVOC&amp;maxhits=1000" xr:uid="{17341431-87EE-42D0-A9F7-7945FF8DDA88}"/>
    <hyperlink ref="C284" r:id="rId283" display="https://www.nj.gov/cgi-bin/education/csg/17/csg1a.pl?string=JK-12K-8401-750&amp;maxhits=1000" xr:uid="{AA7BD937-17D0-4B14-9B86-E8DDEEE54B11}"/>
    <hyperlink ref="C285" r:id="rId284" display="https://www.nj.gov/cgi-bin/education/csg/17/csg1a.pl?string=AK-6K-6&amp;maxhits=1000" xr:uid="{9715BB01-C7BB-44C0-BB0B-44DCD1812EB9}"/>
    <hyperlink ref="C286" r:id="rId285" display="https://www.nj.gov/cgi-bin/education/csg/17/csg1a.pl?string=FG7-127-129-12&amp;maxhits=1000" xr:uid="{517F0B0C-DAEC-4E2E-AB36-0303BA9DC3CF}"/>
    <hyperlink ref="C287" r:id="rId286" display="https://www.nj.gov/cgi-bin/education/csg/17/csg1a.pl?string=KK-12K-8751plus&amp;maxhits=1000" xr:uid="{420F0772-82C2-4B83-841C-0BC8118CDF0B}"/>
    <hyperlink ref="C288" r:id="rId287" display="https://www.nj.gov/cgi-bin/education/csg/17/csg1a.pl?string=AK-6K-6&amp;maxhits=1000" xr:uid="{D97F0D15-0CB1-4C6B-9921-8F8A1760F526}"/>
    <hyperlink ref="C289" r:id="rId288" display="https://www.nj.gov/cgi-bin/education/csg/17/csg1a.pl?string=NK-12K-123500plus&amp;maxhits=1000" xr:uid="{43AD9763-0626-4A5B-A340-449099309835}"/>
    <hyperlink ref="C290" r:id="rId289" display="https://www.nj.gov/cgi-bin/education/csg/17/csg1a.pl?string=AK-6K-6&amp;maxhits=1000" xr:uid="{9D621E1C-0246-4CD4-AF98-96D90E2C9CB6}"/>
    <hyperlink ref="C291" r:id="rId290" display="https://www.nj.gov/cgi-bin/education/csg/17/csg1a.pl?string=LK-12K-120-1800&amp;maxhits=1000" xr:uid="{15E4BCBB-0568-49EE-AC8B-7A8D9C711A44}"/>
    <hyperlink ref="C292" r:id="rId291" display="https://www.nj.gov/cgi-bin/education/csg/17/csg1a.pl?string=LK-12K-120-1800&amp;maxhits=1000" xr:uid="{B473492C-C895-4924-90A3-633C45DC119B}"/>
    <hyperlink ref="C293" r:id="rId292" display="https://www.nj.gov/cgi-bin/education/csg/17/csg1a.pl?string=AK-6K-6&amp;maxhits=1000" xr:uid="{ACBC3B81-911A-443A-B3E8-9A597C191021}"/>
    <hyperlink ref="C294" r:id="rId293" display="https://www.nj.gov/cgi-bin/education/csg/17/csg1a.pl?string=AK-6K-6&amp;maxhits=1000" xr:uid="{4F65CA69-33B2-4CA1-9965-D9C7BC7F924A}"/>
    <hyperlink ref="C295" r:id="rId294" display="https://www.nj.gov/cgi-bin/education/csg/17/csg1a.pl?string=NK-12K-123500plus&amp;maxhits=1000" xr:uid="{AC6D0B81-8828-4E6A-A8DD-E472E89F4330}"/>
    <hyperlink ref="C296" r:id="rId295" display="https://www.nj.gov/cgi-bin/education/csg/17/csg1a.pl?string=AK-6K-6&amp;maxhits=1000" xr:uid="{970027EB-EE32-41B3-A3DA-520CCB0489E6}"/>
    <hyperlink ref="C297" r:id="rId296" display="https://www.nj.gov/cgi-bin/education/csg/17/csg1a.pl?string=MK-12K-121800-3500&amp;maxhits=1000" xr:uid="{F0D102A9-C01F-4A61-859C-2F6E563F01D8}"/>
    <hyperlink ref="C298" r:id="rId297" display="https://www.nj.gov/cgi-bin/education/csg/17/csg1a.pl?string=AK-6K-6&amp;maxhits=1000" xr:uid="{0F57EE79-4B72-4D6E-A417-F4B985D64400}"/>
    <hyperlink ref="C299" r:id="rId298" display="https://www.nj.gov/cgi-bin/education/csg/17/csg1a.pl?string=LK-12K-120-1800&amp;maxhits=1000" xr:uid="{B4C33BDF-DD13-4D5E-84ED-9E7CCA6FA71E}"/>
    <hyperlink ref="C300" r:id="rId299" display="https://www.nj.gov/cgi-bin/education/csg/17/csg1a.pl?string=AK-6K-6&amp;maxhits=1000" xr:uid="{48217582-1234-4396-BED4-EFAE9361CD29}"/>
    <hyperlink ref="C301" r:id="rId300" display="https://www.nj.gov/cgi-bin/education/csg/17/csg1a.pl?string=NK-12K-123500plus&amp;maxhits=1000" xr:uid="{4247CB3D-749F-4DF3-B4BC-67D2555A1027}"/>
    <hyperlink ref="C302" r:id="rId301" display="https://www.nj.gov/cgi-bin/education/csg/17/csg1a.pl?string=OCHARTER&amp;maxhits=1000" xr:uid="{C4C173D3-9FE7-4919-A513-1E6FA3A025EA}"/>
    <hyperlink ref="C303" r:id="rId302" display="https://www.nj.gov/cgi-bin/education/csg/17/csg1a.pl?string=OCHARTER&amp;maxhits=1000" xr:uid="{7B3FA29A-43DF-49C5-9796-A8F864D3E915}"/>
    <hyperlink ref="C304" r:id="rId303" display="https://www.nj.gov/cgi-bin/education/csg/17/csg1a.pl?string=IK-12K-80-400&amp;maxhits=1000" xr:uid="{9F0AB77C-0CCE-4A40-A0B2-695C3D4D3529}"/>
    <hyperlink ref="C305" r:id="rId304" display="https://www.nj.gov/cgi-bin/education/csg/17/csg1a.pl?string=OCHARTER&amp;maxhits=1000" xr:uid="{15EF28E8-28FB-4EF5-B5E6-EA15D72F952B}"/>
    <hyperlink ref="C306" r:id="rId305" display="https://www.nj.gov/cgi-bin/education/csg/17/csg1a.pl?string=OCHARTER&amp;maxhits=1000" xr:uid="{85ABF28F-7BC0-47A5-840B-9210A14AC4DE}"/>
    <hyperlink ref="C307" r:id="rId306" display="https://www.nj.gov/cgi-bin/education/csg/17/csg1a.pl?string=OCHARTER&amp;maxhits=1000" xr:uid="{41B227E8-719B-4501-882F-D831EFB0B801}"/>
    <hyperlink ref="C308" r:id="rId307" display="https://www.nj.gov/cgi-bin/education/csg/17/csg1a.pl?string=KK-12K-8751plus&amp;maxhits=1000" xr:uid="{2D9588E0-37BB-4B4D-BC9C-C3E4D7ED613B}"/>
    <hyperlink ref="C309" r:id="rId308" display="https://www.nj.gov/cgi-bin/education/csg/17/csg1a.pl?string=MK-12K-121800-3500&amp;maxhits=1000" xr:uid="{54FA2311-178A-45F4-B94F-0E75BF854163}"/>
    <hyperlink ref="C310" r:id="rId309" display="https://www.nj.gov/cgi-bin/education/csg/17/csg1a.pl?string=LK-12K-120-1800&amp;maxhits=1000" xr:uid="{26E0B008-7B1E-461C-A8E7-97DC83EFA609}"/>
    <hyperlink ref="C311" r:id="rId310" display="https://www.nj.gov/cgi-bin/education/csg/17/csg1a.pl?string=OCHARTER&amp;maxhits=1000" xr:uid="{309C6863-C8DC-4DE8-A2C5-272F8555AF26}"/>
    <hyperlink ref="C312" r:id="rId311" display="https://www.nj.gov/cgi-bin/education/csg/17/csg1a.pl?string=OCHARTER&amp;maxhits=1000" xr:uid="{BE2FB97E-4A84-4B32-860A-3281F03D9358}"/>
    <hyperlink ref="C313" r:id="rId312" display="https://www.nj.gov/cgi-bin/education/csg/17/csg1a.pl?string=QCOUNTYVOC&amp;maxhits=1000" xr:uid="{414828B9-B5A1-48AB-BF6D-FA93290F8348}"/>
    <hyperlink ref="C314" r:id="rId313" display="https://www.nj.gov/cgi-bin/education/csg/17/csg1a.pl?string=NK-12K-123500plus&amp;maxhits=1000" xr:uid="{AF3341EE-3182-4715-8180-30185B0014B3}"/>
    <hyperlink ref="C315" r:id="rId314" display="https://www.nj.gov/cgi-bin/education/csg/17/csg1a.pl?string=OCHARTER&amp;maxhits=1000" xr:uid="{FC893CE6-0778-4DEE-88BE-474AB2C873D2}"/>
    <hyperlink ref="C316" r:id="rId315" display="https://www.nj.gov/cgi-bin/education/csg/17/csg1a.pl?string=OCHARTER&amp;maxhits=1000" xr:uid="{63513899-2461-4AAB-9049-62DF8C1B93A4}"/>
    <hyperlink ref="C317" r:id="rId316" display="https://www.nj.gov/cgi-bin/education/csg/17/csg1a.pl?string=OCHARTER&amp;maxhits=1000" xr:uid="{8A7A8836-6BEF-4E7E-94C8-140926E21A09}"/>
    <hyperlink ref="C318" r:id="rId317" display="https://www.nj.gov/cgi-bin/education/csg/17/csg1a.pl?string=NK-12K-123500plus&amp;maxhits=1000" xr:uid="{DE116078-A346-4655-81CB-814185227A0D}"/>
    <hyperlink ref="C319" r:id="rId318" display="https://www.nj.gov/cgi-bin/education/csg/17/csg1a.pl?string=OCHARTER&amp;maxhits=1000" xr:uid="{475C6C4B-DD23-4A07-9F4D-9A41C72FA417}"/>
    <hyperlink ref="C320" r:id="rId319" display="https://www.nj.gov/cgi-bin/education/csg/17/csg1a.pl?string=OCHARTER&amp;maxhits=1000" xr:uid="{009B3DD1-5D64-4932-9E0C-FA14C0B83B6C}"/>
    <hyperlink ref="C321" r:id="rId320" display="https://www.nj.gov/cgi-bin/education/csg/17/csg1a.pl?string=NK-12K-123500plus&amp;maxhits=1000" xr:uid="{7D6FEE38-9886-474B-9DB0-D365B855B029}"/>
    <hyperlink ref="C322" r:id="rId321" display="https://www.nj.gov/cgi-bin/education/csg/17/csg1a.pl?string=MK-12K-121800-3500&amp;maxhits=1000" xr:uid="{67DE3BC8-A2F4-4140-9B15-4E2B6B5242F1}"/>
    <hyperlink ref="C323" r:id="rId322" display="https://www.nj.gov/cgi-bin/education/csg/17/csg1a.pl?string=OCHARTER&amp;maxhits=1000" xr:uid="{51A3B28F-12D2-4069-A5B7-4C31AB04D15A}"/>
    <hyperlink ref="C324" r:id="rId323" display="https://www.nj.gov/cgi-bin/education/csg/17/csg1a.pl?string=OCHARTER&amp;maxhits=1000" xr:uid="{2B198593-0956-4EC3-9E07-6A28671A6C76}"/>
    <hyperlink ref="C325" r:id="rId324" display="https://www.nj.gov/cgi-bin/education/csg/17/csg1a.pl?string=NK-12K-123500plus&amp;maxhits=1000" xr:uid="{147A94FE-1189-460F-9234-163FEF8750DF}"/>
    <hyperlink ref="C326" r:id="rId325" display="https://www.nj.gov/cgi-bin/education/csg/17/csg1a.pl?string=OCHARTER&amp;maxhits=1000" xr:uid="{76CA87C6-114E-4E5F-A0A9-BD1185B45360}"/>
    <hyperlink ref="C327" r:id="rId326" display="https://www.nj.gov/cgi-bin/education/csg/17/csg1a.pl?string=LK-12K-120-1800&amp;maxhits=1000" xr:uid="{980C140C-FC0F-4B76-9D47-0349A6E1AA87}"/>
    <hyperlink ref="C328" r:id="rId327" display="https://www.nj.gov/cgi-bin/education/csg/17/csg1a.pl?string=NK-12K-123500plus&amp;maxhits=1000" xr:uid="{E7663786-F925-4BA1-B13A-B921B73EB6C7}"/>
    <hyperlink ref="C329" r:id="rId328" display="https://www.nj.gov/cgi-bin/education/csg/17/csg1a.pl?string=DK-8K-8401-750&amp;maxhits=1000" xr:uid="{E76EF78B-6442-4A08-ACAC-288A6DF892A9}"/>
    <hyperlink ref="C330" r:id="rId329" display="https://www.nj.gov/cgi-bin/education/csg/17/csg1a.pl?string=CK-8K-80-400&amp;maxhits=1000" xr:uid="{80F7B239-8B12-4C83-9E60-1E0A6E4227A2}"/>
    <hyperlink ref="C331" r:id="rId330" display="https://www.nj.gov/cgi-bin/education/csg/17/csg1a.pl?string=IK-12K-80-400&amp;maxhits=1000" xr:uid="{63309587-A92C-4B62-8729-F69B5E65A436}"/>
    <hyperlink ref="C332" r:id="rId331" display="https://www.nj.gov/cgi-bin/education/csg/17/csg1a.pl?string=CK-8K-80-400&amp;maxhits=1000" xr:uid="{CCA7E532-A999-40D8-AEDC-42EF5FA83089}"/>
    <hyperlink ref="C333" r:id="rId332" display="https://www.nj.gov/cgi-bin/education/csg/17/csg1a.pl?string=CK-8K-80-400&amp;maxhits=1000" xr:uid="{6FC1F406-4EAF-4C6B-B905-21BAF8BCB2AC}"/>
    <hyperlink ref="C334" r:id="rId333" display="https://www.nj.gov/cgi-bin/education/csg/17/csg1a.pl?string=EK-8K-8751plus&amp;maxhits=1000" xr:uid="{7A27FC73-1083-4756-830A-F069480849D4}"/>
    <hyperlink ref="C335" r:id="rId334" display="https://www.nj.gov/cgi-bin/education/csg/17/csg1a.pl?string=CK-8K-80-400&amp;maxhits=1000" xr:uid="{37B7149F-CE5D-483A-9F6D-D7163E6BD125}"/>
    <hyperlink ref="C336" r:id="rId335" display="https://www.nj.gov/cgi-bin/education/csg/17/csg1a.pl?string=GG9-127-129-12&amp;maxhits=1000" xr:uid="{DF51DB33-BC89-4BEA-9D09-C27E9D45D4EC}"/>
    <hyperlink ref="C337" r:id="rId336" display="https://www.nj.gov/cgi-bin/education/csg/17/csg1a.pl?string=CK-8K-80-400&amp;maxhits=1000" xr:uid="{7D9B4E58-32D7-4E68-B1CA-0C25D7D47E8B}"/>
    <hyperlink ref="C338" r:id="rId337" display="https://www.nj.gov/cgi-bin/education/csg/17/csg1a.pl?string=EK-8K-8751plus&amp;maxhits=1000" xr:uid="{2774C85F-C9B8-4003-A635-4884DE92562A}"/>
    <hyperlink ref="C339" r:id="rId338" display="https://www.nj.gov/cgi-bin/education/csg/17/csg1a.pl?string=CK-8K-80-400&amp;maxhits=1000" xr:uid="{819C006D-FC52-4C00-B498-F091FF56EE7F}"/>
    <hyperlink ref="C340" r:id="rId339" display="https://www.nj.gov/cgi-bin/education/csg/17/csg1a.pl?string=CK-8K-80-400&amp;maxhits=1000" xr:uid="{3CD0382E-0AA7-40B5-AC9A-CD03D90DBEC5}"/>
    <hyperlink ref="C341" r:id="rId340" display="https://www.nj.gov/cgi-bin/education/csg/17/csg1a.pl?string=CK-8K-80-400&amp;maxhits=1000" xr:uid="{A57FC386-9475-4C9F-8C55-F4CB67D4433C}"/>
    <hyperlink ref="C342" r:id="rId341" display="https://www.nj.gov/cgi-bin/education/csg/17/csg1a.pl?string=CK-8K-80-400&amp;maxhits=1000" xr:uid="{FC51FFEE-0D0F-4C64-9ECE-C25783B3F57D}"/>
    <hyperlink ref="C343" r:id="rId342" display="https://www.nj.gov/cgi-bin/education/csg/17/csg1a.pl?string=DK-8K-8401-750&amp;maxhits=1000" xr:uid="{C97A3E6D-CCAF-4DFA-9144-47FED555F16D}"/>
    <hyperlink ref="C344" r:id="rId343" display="https://www.nj.gov/cgi-bin/education/csg/17/csg1a.pl?string=GG9-127-129-12&amp;maxhits=1000" xr:uid="{67B5AF67-8ACE-4D90-863A-128485E1EDC2}"/>
    <hyperlink ref="C345" r:id="rId344" display="https://www.nj.gov/cgi-bin/education/csg/17/csg1a.pl?string=QCOUNTYVOC&amp;maxhits=1000" xr:uid="{0B12B22A-611B-474B-B1FE-C531B2527445}"/>
    <hyperlink ref="C346" r:id="rId345" display="https://www.nj.gov/cgi-bin/education/csg/17/csg1a.pl?string=CK-8K-80-400&amp;maxhits=1000" xr:uid="{59F11F3B-D6F9-4E4A-950A-A8C906AD2376}"/>
    <hyperlink ref="C347" r:id="rId346" display="https://www.nj.gov/cgi-bin/education/csg/17/csg1a.pl?string=BK-8K-6&amp;maxhits=1000" xr:uid="{47FBD68D-77C4-4ED1-82F0-4B1988400402}"/>
    <hyperlink ref="C348" r:id="rId347" display="https://www.nj.gov/cgi-bin/education/csg/17/csg1a.pl?string=DK-8K-8401-750&amp;maxhits=1000" xr:uid="{0EF83304-711F-45E5-838D-C1D0317C1288}"/>
    <hyperlink ref="C349" r:id="rId348" display="https://www.nj.gov/cgi-bin/education/csg/17/csg1a.pl?string=CK-8K-80-400&amp;maxhits=1000" xr:uid="{B17C72BE-2DC8-4CD9-B0B9-1D1EC4986E15}"/>
    <hyperlink ref="C350" r:id="rId349" display="https://www.nj.gov/cgi-bin/education/csg/17/csg1a.pl?string=GG9-127-129-12&amp;maxhits=1000" xr:uid="{75961E0A-9034-4B90-9BE1-8E0E044C0099}"/>
    <hyperlink ref="C351" r:id="rId350" display="https://www.nj.gov/cgi-bin/education/csg/17/csg1a.pl?string=EK-8K-8751plus&amp;maxhits=1000" xr:uid="{3DFE7584-2B9F-4EFE-854F-7911EB8818F0}"/>
    <hyperlink ref="C352" r:id="rId351" display="https://www.nj.gov/cgi-bin/education/csg/17/csg1a.pl?string=LK-12K-120-1800&amp;maxhits=1000" xr:uid="{25F3183E-BD15-46E3-AB52-6CB603B5A36C}"/>
    <hyperlink ref="C353" r:id="rId352" display="https://www.nj.gov/cgi-bin/education/csg/17/csg1a.pl?string=DK-8K-8401-750&amp;maxhits=1000" xr:uid="{50234419-49B3-4A95-BE9F-FF14E8A44C0F}"/>
    <hyperlink ref="C354" r:id="rId353" display="https://www.nj.gov/cgi-bin/education/csg/17/csg1a.pl?string=DK-8K-8401-750&amp;maxhits=1000" xr:uid="{0AB26F6E-C034-4380-9AE9-8A86AEFCA819}"/>
    <hyperlink ref="C355" r:id="rId354" display="https://www.nj.gov/cgi-bin/education/csg/17/csg1a.pl?string=NK-12K-123500plus&amp;maxhits=1000" xr:uid="{98556D46-4AAF-41FC-AA63-66ACC5FF97EC}"/>
    <hyperlink ref="C356" r:id="rId355" display="https://www.nj.gov/cgi-bin/education/csg/17/csg1a.pl?string=NK-12K-123500plus&amp;maxhits=1000" xr:uid="{7923CFA6-2048-4932-85EB-FD4BB13BD547}"/>
    <hyperlink ref="C357" r:id="rId356" display="https://www.nj.gov/cgi-bin/education/csg/17/csg1a.pl?string=OCHARTER&amp;maxhits=1000" xr:uid="{FBE0F874-7802-45B4-9126-9B958CB8F97E}"/>
    <hyperlink ref="C358" r:id="rId357" display="https://www.nj.gov/cgi-bin/education/csg/17/csg1a.pl?string=NK-12K-123500plus&amp;maxhits=1000" xr:uid="{9F8DF9DD-2FE7-4CB1-8081-F09EF87A3452}"/>
    <hyperlink ref="C359" r:id="rId358" display="https://www.nj.gov/cgi-bin/education/csg/17/csg1a.pl?string=NK-12K-123500plus&amp;maxhits=1000" xr:uid="{E9FE14CB-3AA2-4A58-831E-499648729135}"/>
    <hyperlink ref="C360" r:id="rId359" display="https://www.nj.gov/cgi-bin/education/csg/17/csg1a.pl?string=OCHARTER&amp;maxhits=1000" xr:uid="{D0D85E8F-8658-4F8F-9455-273FF5DE419C}"/>
    <hyperlink ref="C361" r:id="rId360" display="https://www.nj.gov/cgi-bin/education/csg/17/csg1a.pl?string=OCHARTER&amp;maxhits=1000" xr:uid="{7EF2B67A-B16B-474E-97E1-184A98844258}"/>
    <hyperlink ref="C362" r:id="rId361" display="https://www.nj.gov/cgi-bin/education/csg/17/csg1a.pl?string=NK-12K-123500plus&amp;maxhits=1000" xr:uid="{E1743F03-BCD2-4291-8CA4-BC6A227E90E8}"/>
    <hyperlink ref="C363" r:id="rId362" display="https://www.nj.gov/cgi-bin/education/csg/17/csg1a.pl?string=PCSSD&amp;maxhits=1000" xr:uid="{422214F9-8D36-416F-AE97-5CE11BAB396B}"/>
    <hyperlink ref="C364" r:id="rId363" display="https://www.nj.gov/cgi-bin/education/csg/17/csg1a.pl?string=QCOUNTYVOC&amp;maxhits=1000" xr:uid="{46C27613-8F21-4A8E-84A9-8A5B1F021F8D}"/>
    <hyperlink ref="C365" r:id="rId364" display="https://www.nj.gov/cgi-bin/education/csg/17/csg1a.pl?string=OCHARTER&amp;maxhits=1000" xr:uid="{C221AA68-BEF1-45FA-95AE-CDAA8620B41D}"/>
    <hyperlink ref="C366" r:id="rId365" display="https://www.nj.gov/cgi-bin/education/csg/17/csg1a.pl?string=OCHARTER&amp;maxhits=1000" xr:uid="{B96060A5-97B6-41BE-81A6-0A1EB47067AE}"/>
    <hyperlink ref="C367" r:id="rId366" display="https://www.nj.gov/cgi-bin/education/csg/17/csg1a.pl?string=NK-12K-123500plus&amp;maxhits=1000" xr:uid="{9146AE4A-688A-465F-930E-04D5F0EAB602}"/>
    <hyperlink ref="C368" r:id="rId367" display="https://www.nj.gov/cgi-bin/education/csg/17/csg1a.pl?string=OCHARTER&amp;maxhits=1000" xr:uid="{97D56A53-3FCC-4564-9F24-4BE2FAB02227}"/>
    <hyperlink ref="C369" r:id="rId368" display="https://www.nj.gov/cgi-bin/education/csg/17/csg1a.pl?string=MK-12K-121800-3500&amp;maxhits=1000" xr:uid="{81E27118-BA21-41E0-90CD-E09B0D39A531}"/>
    <hyperlink ref="C370" r:id="rId369" display="https://www.nj.gov/cgi-bin/education/csg/17/csg1a.pl?string=NK-12K-123500plus&amp;maxhits=1000" xr:uid="{13BF2168-F643-4CF0-85C4-36DAFAAA6D15}"/>
    <hyperlink ref="C371" r:id="rId370" display="https://www.nj.gov/cgi-bin/education/csg/17/csg1a.pl?string=OCHARTER&amp;maxhits=1000" xr:uid="{BFFDD22A-D88C-4457-82F3-B8506B4CEA28}"/>
    <hyperlink ref="C372" r:id="rId371" display="https://www.nj.gov/cgi-bin/education/csg/17/csg1a.pl?string=OCHARTER&amp;maxhits=1000" xr:uid="{D3E3AC5C-CDE5-46D4-B0B0-4AB05B5D1DBC}"/>
    <hyperlink ref="C373" r:id="rId372" display="https://www.nj.gov/cgi-bin/education/csg/17/csg1a.pl?string=NK-12K-123500plus&amp;maxhits=1000" xr:uid="{AC34BB31-4493-400A-B05A-FB74729AA340}"/>
    <hyperlink ref="C374" r:id="rId373" display="https://www.nj.gov/cgi-bin/education/csg/17/csg1a.pl?string=OCHARTER&amp;maxhits=1000" xr:uid="{72BDF11C-929D-4B28-B9E6-6CD1B3D99D42}"/>
    <hyperlink ref="C375" r:id="rId374" display="https://www.nj.gov/cgi-bin/education/csg/17/csg1a.pl?string=NK-12K-123500plus&amp;maxhits=1000" xr:uid="{4FE24AA3-A57B-4811-8F06-4462DAD08E8D}"/>
    <hyperlink ref="C376" r:id="rId375" display="https://www.nj.gov/cgi-bin/education/csg/17/csg1a.pl?string=JK-12K-8401-750&amp;maxhits=1000" xr:uid="{7D55F744-9D28-4F54-98D2-ECECB7CE65A5}"/>
    <hyperlink ref="C377" r:id="rId376" display="https://www.nj.gov/cgi-bin/education/csg/17/csg1a.pl?string=LK-12K-120-1800&amp;maxhits=1000" xr:uid="{C7FCF84D-99D3-4A5E-AA99-0B99BD71F462}"/>
    <hyperlink ref="C378" r:id="rId377" display="https://www.nj.gov/cgi-bin/education/csg/17/csg1a.pl?string=NK-12K-123500plus&amp;maxhits=1000" xr:uid="{340EF66D-9EF7-4402-814E-002BE941F731}"/>
    <hyperlink ref="C379" r:id="rId378" display="https://www.nj.gov/cgi-bin/education/csg/17/csg1a.pl?string=NK-12K-123500plus&amp;maxhits=1000" xr:uid="{3B9717D1-9C51-4857-AFAC-3901ECE755D1}"/>
    <hyperlink ref="C380" r:id="rId379" display="https://www.nj.gov/cgi-bin/education/csg/17/csg1a.pl?string=OCHARTER&amp;maxhits=1000" xr:uid="{46B178F2-8C40-4B7F-AAA9-9336FD950D08}"/>
    <hyperlink ref="C381" r:id="rId380" display="https://www.nj.gov/cgi-bin/education/csg/17/csg1a.pl?string=OCHARTER&amp;maxhits=1000" xr:uid="{53214384-8D6F-4F5E-BFF6-023F786E7645}"/>
    <hyperlink ref="C382" r:id="rId381" display="https://www.nj.gov/cgi-bin/education/csg/17/csg1a.pl?string=LK-12K-120-1800&amp;maxhits=1000" xr:uid="{7E991139-4214-4A9C-AD70-71CACA968BE1}"/>
    <hyperlink ref="C383" r:id="rId382" display="https://www.nj.gov/cgi-bin/education/csg/17/csg1a.pl?string=JK-12K-8401-750&amp;maxhits=1000" xr:uid="{9E50DC5D-29B5-4F7C-B3B2-4608D3114032}"/>
    <hyperlink ref="C384" r:id="rId383" display="https://www.nj.gov/cgi-bin/education/csg/17/csg1a.pl?string=MK-12K-121800-3500&amp;maxhits=1000" xr:uid="{92723058-DD75-4226-BA96-F67A12E57675}"/>
    <hyperlink ref="C385" r:id="rId384" display="https://www.nj.gov/cgi-bin/education/csg/17/csg1a.pl?string=MK-12K-121800-3500&amp;maxhits=1000" xr:uid="{43A7BD83-AF48-4FB8-8F8D-A765F335B2D5}"/>
    <hyperlink ref="C386" r:id="rId385" display="https://www.nj.gov/cgi-bin/education/csg/17/csg1a.pl?string=QCOUNTYVOC&amp;maxhits=1000" xr:uid="{489FE096-7427-49C8-A472-290802A8E59F}"/>
    <hyperlink ref="C387" r:id="rId386" display="https://www.nj.gov/cgi-bin/education/csg/17/csg1a.pl?string=JK-12K-8401-750&amp;maxhits=1000" xr:uid="{3C16DF56-59A4-48AA-86F8-A14CC9620A21}"/>
    <hyperlink ref="C388" r:id="rId387" display="https://www.nj.gov/cgi-bin/education/csg/17/csg1a.pl?string=NK-12K-123500plus&amp;maxhits=1000" xr:uid="{A8FAF7C1-20F4-4E64-A3BF-AE3D9996F2CB}"/>
    <hyperlink ref="C389" r:id="rId388" display="https://www.nj.gov/cgi-bin/education/csg/17/csg1a.pl?string=NK-12K-123500plus&amp;maxhits=1000" xr:uid="{F86D3967-2C9A-4290-8D83-B425B2B99533}"/>
    <hyperlink ref="C390" r:id="rId389" display="https://www.nj.gov/cgi-bin/education/csg/17/csg1a.pl?string=NK-12K-123500plus&amp;maxhits=1000" xr:uid="{A34CE0A3-4116-4743-8C9D-E2DB1C4CBC86}"/>
    <hyperlink ref="C391" r:id="rId390" display="https://www.nj.gov/cgi-bin/education/csg/17/csg1a.pl?string=NK-12K-123500plus&amp;maxhits=1000" xr:uid="{84D2C504-6216-4655-94FE-6F8A9FC12789}"/>
    <hyperlink ref="C392" r:id="rId391" display="https://www.nj.gov/cgi-bin/education/csg/17/csg1a.pl?string=NK-12K-123500plus&amp;maxhits=1000" xr:uid="{23FA3A0B-01BE-4F43-A887-0840782A881D}"/>
    <hyperlink ref="C393" r:id="rId392" display="https://www.nj.gov/cgi-bin/education/csg/17/csg1a.pl?string=NK-12K-123500plus&amp;maxhits=1000" xr:uid="{4341AA7D-4CEB-4813-940F-7017F91B2CFB}"/>
    <hyperlink ref="C394" r:id="rId393" display="https://www.nj.gov/cgi-bin/education/csg/17/csg1a.pl?string=NK-12K-123500plus&amp;maxhits=1000" xr:uid="{5CC29D2D-7846-47F3-B93E-F3FD302A7E30}"/>
    <hyperlink ref="C395" r:id="rId394" display="https://www.nj.gov/cgi-bin/education/csg/17/csg1a.pl?string=LK-12K-120-1800&amp;maxhits=1000" xr:uid="{895769B3-D104-4904-B8DF-A7AD09FBE650}"/>
    <hyperlink ref="C396" r:id="rId395" display="https://www.nj.gov/cgi-bin/education/csg/17/csg1a.pl?string=NK-12K-123500plus&amp;maxhits=1000" xr:uid="{891E8772-0DB4-4F3E-9107-E0CB383F42BE}"/>
    <hyperlink ref="C397" r:id="rId396" display="https://www.nj.gov/cgi-bin/education/csg/17/csg1a.pl?string=MK-12K-121800-3500&amp;maxhits=1000" xr:uid="{1CE02379-3BF6-4098-B943-5517B72E50F4}"/>
    <hyperlink ref="C398" r:id="rId397" display="https://www.nj.gov/cgi-bin/education/csg/17/csg1a.pl?string=MK-12K-121800-3500&amp;maxhits=1000" xr:uid="{38005F10-FE6F-4A52-B44C-D90D84DE2F9C}"/>
    <hyperlink ref="C399" r:id="rId398" display="https://www.nj.gov/cgi-bin/education/csg/17/csg1a.pl?string=LK-12K-120-1800&amp;maxhits=1000" xr:uid="{863DF431-9931-4D2A-8EFC-D9C765AA16D5}"/>
    <hyperlink ref="C400" r:id="rId399" display="https://www.nj.gov/cgi-bin/education/csg/17/csg1a.pl?string=NK-12K-123500plus&amp;maxhits=1000" xr:uid="{DC977CD2-1A0B-4279-9811-93AD6B43B746}"/>
    <hyperlink ref="C401" r:id="rId400" display="https://www.nj.gov/cgi-bin/education/csg/17/csg1a.pl?string=OCHARTER&amp;maxhits=1000" xr:uid="{C5B18DE8-C684-4472-8B18-9D0E22211617}"/>
    <hyperlink ref="C402" r:id="rId401" display="https://www.nj.gov/cgi-bin/education/csg/17/csg1a.pl?string=MK-12K-121800-3500&amp;maxhits=1000" xr:uid="{5962D7E2-D1B6-4154-81A7-5C74DDE48815}"/>
    <hyperlink ref="C403" r:id="rId402" display="https://www.nj.gov/cgi-bin/education/csg/17/csg1a.pl?string=AK-6K-6&amp;maxhits=1000" xr:uid="{F38E7596-5F54-4C72-AEE7-8102F2405E65}"/>
    <hyperlink ref="C404" r:id="rId403" display="https://www.nj.gov/cgi-bin/education/csg/17/csg1a.pl?string=IK-12K-80-400&amp;maxhits=1000" xr:uid="{293D0E06-B630-4588-AAAE-10DFECCFCB94}"/>
    <hyperlink ref="C405" r:id="rId404" display="https://www.nj.gov/cgi-bin/education/csg/17/csg1a.pl?string=JK-12K-8401-750&amp;maxhits=1000" xr:uid="{8C8DA5AE-4ED4-414E-B716-91B49BE9F0F1}"/>
    <hyperlink ref="C406" r:id="rId405" display="https://www.nj.gov/cgi-bin/education/csg/17/csg1a.pl?string=IK-12K-80-400&amp;maxhits=1000" xr:uid="{152C76F9-ECBF-4177-A2A6-5931F2DB9A68}"/>
    <hyperlink ref="C407" r:id="rId406" display="https://www.nj.gov/cgi-bin/education/csg/17/csg1a.pl?string=JK-12K-8401-750&amp;maxhits=1000" xr:uid="{E76C49FD-9D7D-4ED0-9C89-36820465F6E4}"/>
    <hyperlink ref="C408" r:id="rId407" display="https://www.nj.gov/cgi-bin/education/csg/17/csg1a.pl?string=EK-8K-8751plus&amp;maxhits=1000" xr:uid="{D27BC67B-E6FE-4D0F-8623-BFE9DAD0CD5B}"/>
    <hyperlink ref="C409" r:id="rId408" display="https://www.nj.gov/cgi-bin/education/csg/17/csg1a.pl?string=IK-12K-80-400&amp;maxhits=1000" xr:uid="{8E37F1B9-1168-4164-989E-8A32F0689A1E}"/>
    <hyperlink ref="C410" r:id="rId409" display="https://www.nj.gov/cgi-bin/education/csg/17/csg1a.pl?string=EK-8K-8751plus&amp;maxhits=1000" xr:uid="{086824DF-F234-41AF-A64F-DB6DA16E2AAB}"/>
    <hyperlink ref="C411" r:id="rId410" display="https://www.nj.gov/cgi-bin/education/csg/17/csg1a.pl?string=EK-8K-8751plus&amp;maxhits=1000" xr:uid="{4137AF68-93D0-472D-92CB-C4B29083E6DF}"/>
    <hyperlink ref="C412" r:id="rId411" display="https://www.nj.gov/cgi-bin/education/csg/17/csg1a.pl?string=CK-8K-80-400&amp;maxhits=1000" xr:uid="{55DC0C3E-5F9C-4A55-B094-221A25A9F143}"/>
    <hyperlink ref="C413" r:id="rId412" display="https://www.nj.gov/cgi-bin/education/csg/17/csg1a.pl?string=EK-8K-8751plus&amp;maxhits=1000" xr:uid="{6A43B16A-FCE2-4B48-855D-82754975658E}"/>
    <hyperlink ref="C414" r:id="rId413" display="https://www.nj.gov/cgi-bin/education/csg/17/csg1a.pl?string=GG9-127-129-12&amp;maxhits=1000" xr:uid="{B52E25BC-5966-4763-AD30-B4A6EDCC9219}"/>
    <hyperlink ref="C415" r:id="rId414" display="https://www.nj.gov/cgi-bin/education/csg/17/csg1a.pl?string=EK-8K-8751plus&amp;maxhits=1000" xr:uid="{3D503336-7135-47A8-9ABB-4CAC77EB949B}"/>
    <hyperlink ref="C416" r:id="rId415" display="https://www.nj.gov/cgi-bin/education/csg/17/csg1a.pl?string=MK-12K-121800-3500&amp;maxhits=1000" xr:uid="{1B1A8175-1738-4F90-81D1-722888A2B14D}"/>
    <hyperlink ref="C417" r:id="rId416" display="https://www.nj.gov/cgi-bin/education/csg/17/csg1a.pl?string=FG7-127-129-12&amp;maxhits=1000" xr:uid="{5AD2985C-1900-408D-9687-7670C9BC0C0E}"/>
    <hyperlink ref="C418" r:id="rId417" display="https://www.nj.gov/cgi-bin/education/csg/17/csg1a.pl?string=AK-6K-6&amp;maxhits=1000" xr:uid="{B60E4488-EF81-4921-9038-5C16C94CF35D}"/>
    <hyperlink ref="C419" r:id="rId418" display="https://www.nj.gov/cgi-bin/education/csg/17/csg1a.pl?string=MK-12K-121800-3500&amp;maxhits=1000" xr:uid="{B191D15E-7F91-42D3-873E-9624878C6C8E}"/>
    <hyperlink ref="C420" r:id="rId419" display="https://www.nj.gov/cgi-bin/education/csg/17/csg1a.pl?string=OCHARTER&amp;maxhits=1000" xr:uid="{66035897-693A-4372-AD19-B720D811B8E2}"/>
    <hyperlink ref="C421" r:id="rId420" display="https://www.nj.gov/cgi-bin/education/csg/17/csg1a.pl?string=EK-8K-8751plus&amp;maxhits=1000" xr:uid="{B98D6FCB-E910-42B6-8850-4E63DB158A8D}"/>
    <hyperlink ref="C422" r:id="rId421" display="https://www.nj.gov/cgi-bin/education/csg/17/csg1a.pl?string=LK-12K-120-1800&amp;maxhits=1000" xr:uid="{CDD04FED-991A-4D0D-96C1-3D252DF9DA91}"/>
    <hyperlink ref="C423" r:id="rId422" display="https://www.nj.gov/cgi-bin/education/csg/17/csg1a.pl?string=LK-12K-120-1800&amp;maxhits=1000" xr:uid="{F9947D83-3E5D-4B18-8F9D-EC04FDBA97C5}"/>
    <hyperlink ref="C424" r:id="rId423" display="https://www.nj.gov/cgi-bin/education/csg/17/csg1a.pl?string=EK-8K-8751plus&amp;maxhits=1000" xr:uid="{C6E02F01-F7D8-4635-B6EE-603EB03991CE}"/>
    <hyperlink ref="C425" r:id="rId424" display="https://www.nj.gov/cgi-bin/education/csg/17/csg1a.pl?string=NK-12K-123500plus&amp;maxhits=1000" xr:uid="{DE7F94F9-6781-4C8A-835F-A4007C284DDB}"/>
    <hyperlink ref="C426" r:id="rId425" display="https://www.nj.gov/cgi-bin/education/csg/17/csg1a.pl?string=EK-8K-8751plus&amp;maxhits=1000" xr:uid="{D9C097CC-B6EC-4830-9A69-E38368D9FE0F}"/>
    <hyperlink ref="C427" r:id="rId426" display="https://www.nj.gov/cgi-bin/education/csg/17/csg1a.pl?string=LK-12K-120-1800&amp;maxhits=1000" xr:uid="{B09D7F71-0246-40B4-8981-3F3138E5A3E8}"/>
    <hyperlink ref="C428" r:id="rId427" display="https://www.nj.gov/cgi-bin/education/csg/17/csg1a.pl?string=EK-8K-8751plus&amp;maxhits=1000" xr:uid="{3FBE2912-5317-42D4-B735-1CC7E29B609F}"/>
    <hyperlink ref="C429" r:id="rId428" display="https://www.nj.gov/cgi-bin/education/csg/17/csg1a.pl?string=NK-12K-123500plus&amp;maxhits=1000" xr:uid="{D8A0AFE8-5A48-480B-94D6-E447B5E25123}"/>
    <hyperlink ref="C430" r:id="rId429" display="https://www.nj.gov/cgi-bin/education/csg/17/csg1a.pl?string=NK-12K-123500plus&amp;maxhits=1000" xr:uid="{CA767B96-370E-4CEB-B16A-958A426B74C7}"/>
    <hyperlink ref="C431" r:id="rId430" display="https://www.nj.gov/cgi-bin/education/csg/17/csg1a.pl?string=KK-12K-8751plus&amp;maxhits=1000" xr:uid="{176EA976-60E4-424A-B738-2506BD6D8564}"/>
    <hyperlink ref="C432" r:id="rId431" display="https://www.nj.gov/cgi-bin/education/csg/17/csg1a.pl?string=CK-8K-80-400&amp;maxhits=1000" xr:uid="{E148E416-3054-4C03-894A-85A04343570B}"/>
    <hyperlink ref="C433" r:id="rId432" display="https://www.nj.gov/cgi-bin/education/csg/17/csg1a.pl?string=QCOUNTYVOC&amp;maxhits=1000" xr:uid="{6B37B728-F0BB-4B70-9D24-14BF023318B7}"/>
    <hyperlink ref="C434" r:id="rId433" display="https://www.nj.gov/cgi-bin/education/csg/17/csg1a.pl?string=GG9-127-129-12&amp;maxhits=1000" xr:uid="{7DCD0151-191D-4CF1-B33A-44C9F2DB06B9}"/>
    <hyperlink ref="C435" r:id="rId434" display="https://www.nj.gov/cgi-bin/education/csg/17/csg1a.pl?string=IK-12K-80-400&amp;maxhits=1000" xr:uid="{F3F9B0D1-BE2C-426E-B464-11D14F1879FA}"/>
    <hyperlink ref="C436" r:id="rId435" display="https://www.nj.gov/cgi-bin/education/csg/17/csg1a.pl?string=NK-12K-123500plus&amp;maxhits=1000" xr:uid="{A837E148-8C2B-4A0D-A324-F04A8526A5FF}"/>
    <hyperlink ref="C437" r:id="rId436" display="https://www.nj.gov/cgi-bin/education/csg/17/csg1a.pl?string=NK-12K-123500plus&amp;maxhits=1000" xr:uid="{9EBA1417-1967-4A25-A082-2F69493761AE}"/>
    <hyperlink ref="C438" r:id="rId437" display="https://www.nj.gov/cgi-bin/education/csg/17/csg1a.pl?string=DK-8K-8401-750&amp;maxhits=1000" xr:uid="{E80AD6FA-FE38-4E37-8D44-55C5665E774B}"/>
    <hyperlink ref="C439" r:id="rId438" display="https://www.nj.gov/cgi-bin/education/csg/17/csg1a.pl?string=EK-8K-8751plus&amp;maxhits=1000" xr:uid="{D2B71C70-2DC7-4DFD-A754-33B8E449C28E}"/>
    <hyperlink ref="C440" r:id="rId439" display="https://www.nj.gov/cgi-bin/education/csg/17/csg1a.pl?string=GG9-127-129-12&amp;maxhits=1000" xr:uid="{C0E8F61D-A71D-44C0-A0BC-24AE62C95496}"/>
    <hyperlink ref="C441" r:id="rId440" display="https://www.nj.gov/cgi-bin/education/csg/17/csg1a.pl?string=HK-12K-6&amp;maxhits=1000" xr:uid="{5CD5E101-E953-4A47-8D31-64DF83BB550C}"/>
    <hyperlink ref="C442" r:id="rId441" display="https://www.nj.gov/cgi-bin/education/csg/17/csg1a.pl?string=EK-8K-8751plus&amp;maxhits=1000" xr:uid="{EF621B6A-A7F1-4A54-B89D-F0CEFD9D55AD}"/>
    <hyperlink ref="C443" r:id="rId442" display="https://www.nj.gov/cgi-bin/education/csg/17/csg1a.pl?string=GG9-127-129-12&amp;maxhits=1000" xr:uid="{5E76FCD0-168E-49D4-8F3F-D475F1049570}"/>
    <hyperlink ref="C444" r:id="rId443" display="https://www.nj.gov/cgi-bin/education/csg/17/csg1a.pl?string=IK-12K-80-400&amp;maxhits=1000" xr:uid="{FA5AC633-63CB-4633-92CA-FD0403D444D9}"/>
    <hyperlink ref="C445" r:id="rId444" display="https://www.nj.gov/cgi-bin/education/csg/17/csg1a.pl?string=GG9-127-129-12&amp;maxhits=1000" xr:uid="{A07F0F4E-5A3C-4536-AADB-E0FE885A41DE}"/>
    <hyperlink ref="C446" r:id="rId445" display="https://www.nj.gov/cgi-bin/education/csg/17/csg1a.pl?string=DK-8K-8401-750&amp;maxhits=1000" xr:uid="{A95B9F1E-955C-4140-9006-FADC2F766375}"/>
    <hyperlink ref="C447" r:id="rId446" display="https://www.nj.gov/cgi-bin/education/csg/17/csg1a.pl?string=IK-12K-80-400&amp;maxhits=1000" xr:uid="{A8C7D569-D410-4058-A600-00DFE3B787F2}"/>
    <hyperlink ref="C448" r:id="rId447" display="https://www.nj.gov/cgi-bin/education/csg/17/csg1a.pl?string=IK-12K-80-400&amp;maxhits=1000" xr:uid="{E282E911-8600-4FCD-8184-D575E0B9DE60}"/>
    <hyperlink ref="C449" r:id="rId448" display="https://www.nj.gov/cgi-bin/education/csg/17/csg1a.pl?string=OCHARTER&amp;maxhits=1000" xr:uid="{01A31FA7-94CF-40A3-876B-32932E1B8A55}"/>
    <hyperlink ref="C450" r:id="rId449" display="https://www.nj.gov/cgi-bin/education/csg/17/csg1a.pl?string=EK-8K-8751plus&amp;maxhits=1000" xr:uid="{956D9CDD-A583-47F4-8C11-0F4ABC9BA316}"/>
    <hyperlink ref="C451" r:id="rId450" display="https://www.nj.gov/cgi-bin/education/csg/17/csg1a.pl?string=JK-12K-8401-750&amp;maxhits=1000" xr:uid="{61FB823E-3EDC-433F-9172-5ECB53701BBB}"/>
    <hyperlink ref="C452" r:id="rId451" display="https://www.nj.gov/cgi-bin/education/csg/17/csg1a.pl?string=MK-12K-121800-3500&amp;maxhits=1000" xr:uid="{C7DBCFA4-C9E2-4C67-8222-4B491A98BECE}"/>
    <hyperlink ref="C453" r:id="rId452" display="https://www.nj.gov/cgi-bin/education/csg/17/csg1a.pl?string=MK-12K-121800-3500&amp;maxhits=1000" xr:uid="{FDB94441-D56B-4BDA-BD82-D106D5C26D97}"/>
    <hyperlink ref="C454" r:id="rId453" display="https://www.nj.gov/cgi-bin/education/csg/17/csg1a.pl?string=DK-8K-8401-750&amp;maxhits=1000" xr:uid="{F64F252E-99B8-4EB3-A27F-8596E0B104EB}"/>
    <hyperlink ref="C455" r:id="rId454" display="https://www.nj.gov/cgi-bin/education/csg/17/csg1a.pl?string=LK-12K-120-1800&amp;maxhits=1000" xr:uid="{6D7E6D6E-F9ED-46B7-8C89-E06E9654C10E}"/>
    <hyperlink ref="C456" r:id="rId455" display="https://www.nj.gov/cgi-bin/education/csg/17/csg1a.pl?string=JK-12K-8401-750&amp;maxhits=1000" xr:uid="{87819719-C63F-49B0-8781-6B0F542EA0D0}"/>
    <hyperlink ref="C457" r:id="rId456" display="https://www.nj.gov/cgi-bin/education/csg/17/csg1a.pl?string=LK-12K-120-1800&amp;maxhits=1000" xr:uid="{B50CFD9C-692B-4DBC-86FF-4DE00405346B}"/>
    <hyperlink ref="C458" r:id="rId457" display="https://www.nj.gov/cgi-bin/education/csg/17/csg1a.pl?string=EK-8K-8751plus&amp;maxhits=1000" xr:uid="{E67866A1-EE6A-45B6-B92B-5CC70AE995BF}"/>
    <hyperlink ref="C459" r:id="rId458" display="https://www.nj.gov/cgi-bin/education/csg/17/csg1a.pl?string=EK-8K-8751plus&amp;maxhits=1000" xr:uid="{15C4BC1A-2AA0-4AD4-935A-D777AE809C20}"/>
    <hyperlink ref="C460" r:id="rId459" display="https://www.nj.gov/cgi-bin/education/csg/17/csg1a.pl?string=MK-12K-121800-3500&amp;maxhits=1000" xr:uid="{A004C453-15A1-4269-A7B0-66E96F67A474}"/>
    <hyperlink ref="C461" r:id="rId460" display="https://www.nj.gov/cgi-bin/education/csg/17/csg1a.pl?string=EK-8K-8751plus&amp;maxhits=1000" xr:uid="{3B38892E-0A89-45F2-9778-C4DF4F5E2301}"/>
    <hyperlink ref="C462" r:id="rId461" display="https://www.nj.gov/cgi-bin/education/csg/17/csg1a.pl?string=EK-8K-8751plus&amp;maxhits=1000" xr:uid="{2D8AAAAF-61F4-442C-BB9D-E0E725810B23}"/>
    <hyperlink ref="C463" r:id="rId462" display="https://www.nj.gov/cgi-bin/education/csg/17/csg1a.pl?string=GG9-127-129-12&amp;maxhits=1000" xr:uid="{1F89DF21-8FFB-4536-811B-9E4717B3E8FB}"/>
    <hyperlink ref="C464" r:id="rId463" display="https://www.nj.gov/cgi-bin/education/csg/17/csg1a.pl?string=EK-8K-8751plus&amp;maxhits=1000" xr:uid="{57903A06-AC3C-4359-8432-681CD1D1D5DB}"/>
    <hyperlink ref="C465" r:id="rId464" display="https://www.nj.gov/cgi-bin/education/csg/17/csg1a.pl?string=IK-12K-80-400&amp;maxhits=1000" xr:uid="{E30F2C41-353B-4D2B-90B1-D4A9F833FA50}"/>
    <hyperlink ref="C466" r:id="rId465" display="https://www.nj.gov/cgi-bin/education/csg/17/csg1a.pl?string=MK-12K-121800-3500&amp;maxhits=1000" xr:uid="{52BF5528-8F7D-4F57-B13B-DD564AE595C1}"/>
    <hyperlink ref="C467" r:id="rId466" display="https://www.nj.gov/cgi-bin/education/csg/17/csg1a.pl?string=MK-12K-121800-3500&amp;maxhits=1000" xr:uid="{E290E91E-0B7F-4B24-B5D7-0C7145DE66C1}"/>
    <hyperlink ref="C468" r:id="rId467" display="https://www.nj.gov/cgi-bin/education/csg/17/csg1a.pl?string=KK-12K-8751plus&amp;maxhits=1000" xr:uid="{8AE2FA2D-9136-40A3-9806-4C4D280ED25A}"/>
    <hyperlink ref="C469" r:id="rId468" display="https://www.nj.gov/cgi-bin/education/csg/17/csg1a.pl?string=EK-8K-8751plus&amp;maxhits=1000" xr:uid="{AEA10DBB-829D-433D-BB62-E0058386987C}"/>
    <hyperlink ref="C470" r:id="rId469" display="https://www.nj.gov/cgi-bin/education/csg/17/csg1a.pl?string=MK-12K-121800-3500&amp;maxhits=1000" xr:uid="{7AF17B10-1856-486E-A426-FF300D963DD3}"/>
    <hyperlink ref="C471" r:id="rId470" display="https://www.nj.gov/cgi-bin/education/csg/17/csg1a.pl?string=DK-8K-8401-750&amp;maxhits=1000" xr:uid="{C155DCBC-80F4-4518-BE38-FEF389A2B684}"/>
    <hyperlink ref="C472" r:id="rId471" display="https://www.nj.gov/cgi-bin/education/csg/17/csg1a.pl?string=DK-8K-8401-750&amp;maxhits=1000" xr:uid="{7E5D2F3D-7184-4289-9E5A-1E09E86643B0}"/>
    <hyperlink ref="C473" r:id="rId472" display="https://www.nj.gov/cgi-bin/education/csg/17/csg1a.pl?string=HK-12K-6&amp;maxhits=1000" xr:uid="{070292A0-C08A-4ABA-BF5A-D745836CA317}"/>
    <hyperlink ref="C474" r:id="rId473" display="https://www.nj.gov/cgi-bin/education/csg/17/csg1a.pl?string=NK-12K-123500plus&amp;maxhits=1000" xr:uid="{1688C4E1-F04F-4305-9456-B6722E8C16C2}"/>
    <hyperlink ref="C475" r:id="rId474" display="https://www.nj.gov/cgi-bin/education/csg/17/csg1a.pl?string=QCOUNTYVOC&amp;maxhits=1000" xr:uid="{3C0CBA59-9693-45F2-BEB6-226D3400F37D}"/>
    <hyperlink ref="C476" r:id="rId475" display="https://www.nj.gov/cgi-bin/education/csg/17/csg1a.pl?string=GG9-127-129-12&amp;maxhits=1000" xr:uid="{511EEBA5-81AE-4EE3-B269-1C3E9DD0777F}"/>
    <hyperlink ref="C477" r:id="rId476" display="https://www.nj.gov/cgi-bin/education/csg/17/csg1a.pl?string=JK-12K-8401-750&amp;maxhits=1000" xr:uid="{6EDEC57D-F12C-44ED-8958-5C4C78E83D9C}"/>
    <hyperlink ref="C478" r:id="rId477" display="https://www.nj.gov/cgi-bin/education/csg/17/csg1a.pl?string=NK-12K-123500plus&amp;maxhits=1000" xr:uid="{BEA23E19-5CB5-494C-8F21-EFA088D31D9E}"/>
    <hyperlink ref="C479" r:id="rId478" display="https://www.nj.gov/cgi-bin/education/csg/17/csg1a.pl?string=IK-12K-80-400&amp;maxhits=1000" xr:uid="{C987C9EE-7C54-44FB-82B2-48E5246D868C}"/>
    <hyperlink ref="C480" r:id="rId479" display="https://www.nj.gov/cgi-bin/education/csg/17/csg1a.pl?string=NK-12K-123500plus&amp;maxhits=1000" xr:uid="{6973C1BB-F639-4284-AC82-7CCCDC5806DC}"/>
    <hyperlink ref="C481" r:id="rId480" display="https://www.nj.gov/cgi-bin/education/csg/17/csg1a.pl?string=LK-12K-120-1800&amp;maxhits=1000" xr:uid="{BA340F35-B36F-43EF-A28E-CBDF1268C1B3}"/>
    <hyperlink ref="C482" r:id="rId481" display="https://www.nj.gov/cgi-bin/education/csg/17/csg1a.pl?string=CK-8K-80-400&amp;maxhits=1000" xr:uid="{F18ECDCE-F64E-4BDC-92D0-4F1236BEC560}"/>
    <hyperlink ref="C483" r:id="rId482" display="https://www.nj.gov/cgi-bin/education/csg/17/csg1a.pl?string=NK-12K-123500plus&amp;maxhits=1000" xr:uid="{4560D215-A25A-4CEC-9891-BF278BBBFDC7}"/>
    <hyperlink ref="C484" r:id="rId483" display="https://www.nj.gov/cgi-bin/education/csg/17/csg1a.pl?string=MK-12K-121800-3500&amp;maxhits=1000" xr:uid="{DFD8E74E-0520-41C2-9F4B-8A9BCAFCADF5}"/>
    <hyperlink ref="C485" r:id="rId484" display="https://www.nj.gov/cgi-bin/education/csg/17/csg1a.pl?string=NK-12K-123500plus&amp;maxhits=1000" xr:uid="{9A8AB44E-60DF-4106-A26A-3CEB3521D43F}"/>
    <hyperlink ref="C486" r:id="rId485" display="https://www.nj.gov/cgi-bin/education/csg/17/csg1a.pl?string=IK-12K-80-400&amp;maxhits=1000" xr:uid="{62A6869B-3346-479D-AFAE-AD4DFB209DC2}"/>
    <hyperlink ref="C487" r:id="rId486" display="https://www.nj.gov/cgi-bin/education/csg/17/csg1a.pl?string=DK-8K-8401-750&amp;maxhits=1000" xr:uid="{266CEB3B-E19C-4EF9-A9D5-D47C4DBBD70A}"/>
    <hyperlink ref="C488" r:id="rId487" display="https://www.nj.gov/cgi-bin/education/csg/17/csg1a.pl?string=EK-8K-8751plus&amp;maxhits=1000" xr:uid="{C2C0AEA8-9F2C-485D-A604-296BADDD49C4}"/>
    <hyperlink ref="C489" r:id="rId488" display="https://www.nj.gov/cgi-bin/education/csg/17/csg1a.pl?string=NK-12K-123500plus&amp;maxhits=1000" xr:uid="{B618EDBE-45DB-431A-A9FB-B1FEEA9DCB65}"/>
    <hyperlink ref="C490" r:id="rId489" display="https://www.nj.gov/cgi-bin/education/csg/17/csg1a.pl?string=NK-12K-123500plus&amp;maxhits=1000" xr:uid="{C885BE2E-047A-4021-B8D2-CB4612FD27AF}"/>
    <hyperlink ref="C491" r:id="rId490" display="https://www.nj.gov/cgi-bin/education/csg/17/csg1a.pl?string=OCHARTER&amp;maxhits=1000" xr:uid="{C94DACE0-A40D-4AE6-8225-3F6F6EBCA824}"/>
    <hyperlink ref="C492" r:id="rId491" display="https://www.nj.gov/cgi-bin/education/csg/17/csg1a.pl?string=EK-8K-8751plus&amp;maxhits=1000" xr:uid="{552EF143-3E5D-44F6-8F79-4B7A49241184}"/>
    <hyperlink ref="C493" r:id="rId492" display="https://www.nj.gov/cgi-bin/education/csg/17/csg1a.pl?string=GG9-127-129-12&amp;maxhits=1000" xr:uid="{82B29327-4671-4D27-8643-C645AD332389}"/>
    <hyperlink ref="C494" r:id="rId493" display="https://www.nj.gov/cgi-bin/education/csg/17/csg1a.pl?string=EK-8K-8751plus&amp;maxhits=1000" xr:uid="{189BA5D0-FFC3-498D-9825-67F5861E517C}"/>
    <hyperlink ref="C495" r:id="rId494" display="https://www.nj.gov/cgi-bin/education/csg/17/csg1a.pl?string=MK-12K-121800-3500&amp;maxhits=1000" xr:uid="{74A2E66A-8BE4-4EF6-B804-97D7E729569A}"/>
    <hyperlink ref="C496" r:id="rId495" display="https://www.nj.gov/cgi-bin/education/csg/17/csg1a.pl?string=IK-12K-80-400&amp;maxhits=1000" xr:uid="{70E6050D-9EAB-4D57-BA31-650D51EE882F}"/>
    <hyperlink ref="C497" r:id="rId496" display="https://www.nj.gov/cgi-bin/education/csg/17/csg1a.pl?string=AK-6K-6&amp;maxhits=1000" xr:uid="{7681F03E-F98D-4A7E-A75F-451185119347}"/>
    <hyperlink ref="C498" r:id="rId497" display="https://www.nj.gov/cgi-bin/education/csg/17/csg1a.pl?string=AK-6K-6&amp;maxhits=1000" xr:uid="{3A2458EA-CBCF-4C98-A9C7-D3295166ACB7}"/>
    <hyperlink ref="C499" r:id="rId498" display="https://www.nj.gov/cgi-bin/education/csg/17/csg1a.pl?string=NK-12K-123500plus&amp;maxhits=1000" xr:uid="{6D6FF5BE-EBC1-46F9-B8BD-F3176CB4C0A5}"/>
    <hyperlink ref="C500" r:id="rId499" display="https://www.nj.gov/cgi-bin/education/csg/17/csg1a.pl?string=FG7-127-129-12&amp;maxhits=1000" xr:uid="{A7F27300-DAEA-4EBA-B97C-472683EDF075}"/>
    <hyperlink ref="C501" r:id="rId500" display="https://www.nj.gov/cgi-bin/education/csg/17/csg1a.pl?string=AK-6K-6&amp;maxhits=1000" xr:uid="{C7ACC513-0537-471A-8ED3-E857726C2EED}"/>
    <hyperlink ref="C502" r:id="rId501" display="https://www.nj.gov/cgi-bin/education/csg/17/csg1a.pl?string=AK-6K-6&amp;maxhits=1000" xr:uid="{344F1D7B-9EC3-4F18-AD4E-C9C67D135090}"/>
    <hyperlink ref="C503" r:id="rId502" display="https://www.nj.gov/cgi-bin/education/csg/17/csg1a.pl?string=NK-12K-123500plus&amp;maxhits=1000" xr:uid="{D8122BA8-422E-4125-87AD-B7C6DF184294}"/>
    <hyperlink ref="C504" r:id="rId503" display="https://www.nj.gov/cgi-bin/education/csg/17/csg1a.pl?string=NK-12K-123500plus&amp;maxhits=1000" xr:uid="{035726AC-6300-4FC4-AEEE-A87E7E2A5780}"/>
    <hyperlink ref="C505" r:id="rId504" display="https://www.nj.gov/cgi-bin/education/csg/17/csg1a.pl?string=IK-12K-80-400&amp;maxhits=1000" xr:uid="{FAC9E683-9E5A-443E-BB88-153D06736C8F}"/>
    <hyperlink ref="C506" r:id="rId505" display="https://www.nj.gov/cgi-bin/education/csg/17/csg1a.pl?string=NK-12K-123500plus&amp;maxhits=1000" xr:uid="{A24B6DBC-254B-4139-8306-69C0C9B5128E}"/>
    <hyperlink ref="C507" r:id="rId506" display="https://www.nj.gov/cgi-bin/education/csg/17/csg1a.pl?string=IK-12K-80-400&amp;maxhits=1000" xr:uid="{82B5E33B-87E2-44F0-953B-5B9F1448942E}"/>
    <hyperlink ref="C508" r:id="rId507" display="https://www.nj.gov/cgi-bin/education/csg/17/csg1a.pl?string=AK-6K-6&amp;maxhits=1000" xr:uid="{8D483548-3A9A-4D86-ABFE-15876953E926}"/>
    <hyperlink ref="C509" r:id="rId508" display="https://www.nj.gov/cgi-bin/education/csg/17/csg1a.pl?string=AK-6K-6&amp;maxhits=1000" xr:uid="{2E7A5718-F7DE-4A0D-BEA7-19A8332833FB}"/>
    <hyperlink ref="C510" r:id="rId509" display="https://www.nj.gov/cgi-bin/education/csg/17/csg1a.pl?string=MK-12K-121800-3500&amp;maxhits=1000" xr:uid="{3ED45E8E-5263-4FB4-A40C-5CB0CA70AA5A}"/>
    <hyperlink ref="C511" r:id="rId510" display="https://www.nj.gov/cgi-bin/education/csg/17/csg1a.pl?string=QCOUNTYVOC&amp;maxhits=1000" xr:uid="{0D90A8EC-D134-48BB-907D-7373D782C156}"/>
    <hyperlink ref="C512" r:id="rId511" display="https://www.nj.gov/cgi-bin/education/csg/17/csg1a.pl?string=AK-6K-6&amp;maxhits=1000" xr:uid="{440D6FCC-1476-40C5-916A-63752D7F084E}"/>
    <hyperlink ref="C513" r:id="rId512" display="https://www.nj.gov/cgi-bin/education/csg/17/csg1a.pl?string=HK-12K-6&amp;maxhits=1000" xr:uid="{709F6180-377C-4321-883E-54CBC5D5E837}"/>
    <hyperlink ref="C514" r:id="rId513" display="https://www.nj.gov/cgi-bin/education/csg/17/csg1a.pl?string=FG7-127-129-12&amp;maxhits=1000" xr:uid="{AC908134-8D59-4305-B50D-CF1113226814}"/>
    <hyperlink ref="C515" r:id="rId514" display="https://www.nj.gov/cgi-bin/education/csg/17/csg1a.pl?string=LK-12K-120-1800&amp;maxhits=1000" xr:uid="{B9BB06C4-B295-4F9F-A6D9-61AAF7ABF895}"/>
    <hyperlink ref="C516" r:id="rId515" display="https://www.nj.gov/cgi-bin/education/csg/17/csg1a.pl?string=LK-12K-120-1800&amp;maxhits=1000" xr:uid="{04C3C82F-FA33-406F-8F71-A4BC0E48F142}"/>
    <hyperlink ref="C517" r:id="rId516" display="https://www.nj.gov/cgi-bin/education/csg/17/csg1a.pl?string=MK-12K-121800-3500&amp;maxhits=1000" xr:uid="{24268920-6D6B-457F-9249-87107D32B2E6}"/>
    <hyperlink ref="C518" r:id="rId517" display="https://www.nj.gov/cgi-bin/education/csg/17/csg1a.pl?string=AK-6K-6&amp;maxhits=1000" xr:uid="{A7E4646D-10ED-4015-A474-907128A99332}"/>
    <hyperlink ref="C519" r:id="rId518" display="https://www.nj.gov/cgi-bin/education/csg/17/csg1a.pl?string=FG7-127-129-12&amp;maxhits=1000" xr:uid="{F0CBA26B-08BE-44F3-924B-58BC1EE8B766}"/>
    <hyperlink ref="C520" r:id="rId519" display="https://www.nj.gov/cgi-bin/education/csg/17/csg1a.pl?string=AK-6K-6&amp;maxhits=1000" xr:uid="{354988D0-FD7C-4E95-8373-62CBF96FB9E6}"/>
    <hyperlink ref="C521" r:id="rId520" display="https://www.nj.gov/cgi-bin/education/csg/17/csg1a.pl?string=NK-12K-123500plus&amp;maxhits=1000" xr:uid="{4F967D44-E609-4866-ABD8-4380C7FCD90B}"/>
    <hyperlink ref="C522" r:id="rId521" display="https://www.nj.gov/cgi-bin/education/csg/17/csg1a.pl?string=AK-6K-6&amp;maxhits=1000" xr:uid="{C3A46300-BC39-4579-9325-DC9C3C5FE7CE}"/>
    <hyperlink ref="C523" r:id="rId522" display="https://www.nj.gov/cgi-bin/education/csg/17/csg1a.pl?string=JK-12K-8401-750&amp;maxhits=1000" xr:uid="{EE828BE2-BAFC-48FD-9834-8BAD58637DE8}"/>
    <hyperlink ref="C524" r:id="rId523" display="https://www.nj.gov/cgi-bin/education/csg/17/csg1a.pl?string=OCHARTER&amp;maxhits=1000" xr:uid="{4E620BBB-C63C-45E0-9CAE-C5C34A026018}"/>
    <hyperlink ref="C525" r:id="rId524" display="https://www.nj.gov/cgi-bin/education/csg/17/csg1a.pl?string=NK-12K-123500plus&amp;maxhits=1000" xr:uid="{135D51C8-2893-4602-B478-B43A64C9E707}"/>
    <hyperlink ref="C526" r:id="rId525" display="https://www.nj.gov/cgi-bin/education/csg/17/csg1a.pl?string=OCHARTER&amp;maxhits=1000" xr:uid="{74A257CB-CAEE-413D-8556-CC8AF187CB02}"/>
    <hyperlink ref="C527" r:id="rId526" display="https://www.nj.gov/cgi-bin/education/csg/17/csg1a.pl?string=EK-8K-8751plus&amp;maxhits=1000" xr:uid="{CA2E53D7-00A9-48A2-887A-13AE32E41734}"/>
    <hyperlink ref="C528" r:id="rId527" display="https://www.nj.gov/cgi-bin/education/csg/17/csg1a.pl?string=MK-12K-121800-3500&amp;maxhits=1000" xr:uid="{C1CDA1CB-7EA6-4F48-A692-7BB01DB9328E}"/>
    <hyperlink ref="C529" r:id="rId528" display="https://www.nj.gov/cgi-bin/education/csg/17/csg1a.pl?string=OCHARTER&amp;maxhits=1000" xr:uid="{B5DE051B-6C3D-4360-9800-86BA0352410E}"/>
    <hyperlink ref="C530" r:id="rId529" display="https://www.nj.gov/cgi-bin/education/csg/17/csg1a.pl?string=GG9-127-129-12&amp;maxhits=1000" xr:uid="{BD556ECE-1D40-4C4A-8D6C-4814138D9F66}"/>
    <hyperlink ref="C531" r:id="rId530" display="https://www.nj.gov/cgi-bin/education/csg/17/csg1a.pl?string=EK-8K-8751plus&amp;maxhits=1000" xr:uid="{407C8CEC-ADB3-4C58-AC5D-CAB37DFC59B3}"/>
    <hyperlink ref="C532" r:id="rId531" display="https://www.nj.gov/cgi-bin/education/csg/17/csg1a.pl?string=DK-8K-8401-750&amp;maxhits=1000" xr:uid="{05E89BDC-FF5D-49B0-8F3E-29FD8AFDD216}"/>
    <hyperlink ref="C533" r:id="rId532" display="https://www.nj.gov/cgi-bin/education/csg/17/csg1a.pl?string=OCHARTER&amp;maxhits=1000" xr:uid="{CA557703-22D4-417A-92F3-F24717A4C9F4}"/>
    <hyperlink ref="C534" r:id="rId533" display="https://www.nj.gov/cgi-bin/education/csg/17/csg1a.pl?string=NK-12K-123500plus&amp;maxhits=1000" xr:uid="{FD3A669F-D4D5-4C88-B3B0-DF51060B0ACF}"/>
    <hyperlink ref="C535" r:id="rId534" display="https://www.nj.gov/cgi-bin/education/csg/17/csg1a.pl?string=GG9-127-129-12&amp;maxhits=1000" xr:uid="{60A27653-726E-4BD3-82EC-DA5C60F6DF5C}"/>
    <hyperlink ref="C536" r:id="rId535" display="https://www.nj.gov/cgi-bin/education/csg/17/csg1a.pl?string=QCOUNTYVOC&amp;maxhits=1000" xr:uid="{66589252-D81B-40AC-BF92-71234E201F8B}"/>
    <hyperlink ref="C537" r:id="rId536" display="https://www.nj.gov/cgi-bin/education/csg/17/csg1a.pl?string=GG9-127-129-12&amp;maxhits=1000" xr:uid="{6645CBD0-0046-4D3C-B003-9658AEB28491}"/>
    <hyperlink ref="C538" r:id="rId537" display="https://www.nj.gov/cgi-bin/education/csg/17/csg1a.pl?string=OCHARTER&amp;maxhits=1000" xr:uid="{DB0D92B9-0A9E-4BE8-8672-8EB7593E6571}"/>
    <hyperlink ref="C539" r:id="rId538" display="https://www.nj.gov/cgi-bin/education/csg/17/csg1a.pl?string=NK-12K-123500plus&amp;maxhits=1000" xr:uid="{2E809EFA-97F3-4C21-895F-3CAEB40AB91A}"/>
    <hyperlink ref="C540" r:id="rId539" display="https://www.nj.gov/cgi-bin/education/csg/17/csg1a.pl?string=OCHARTER&amp;maxhits=1000" xr:uid="{643DE27D-7CEF-4237-A812-0B2A13CC6C31}"/>
    <hyperlink ref="C541" r:id="rId540" display="https://www.nj.gov/cgi-bin/education/csg/17/csg1a.pl?string=LK-12K-120-1800&amp;maxhits=1000" xr:uid="{E734B143-4986-4C7E-B772-FFE9A834667A}"/>
    <hyperlink ref="C542" r:id="rId541" display="https://www.nj.gov/cgi-bin/education/csg/17/csg1a.pl?string=EK-8K-8751plus&amp;maxhits=1000" xr:uid="{C1326056-77FA-4182-9048-1B00388437B5}"/>
    <hyperlink ref="C543" r:id="rId542" display="https://www.nj.gov/cgi-bin/education/csg/17/csg1a.pl?string=EK-8K-8751plus&amp;maxhits=1000" xr:uid="{EF31F363-DF29-41E4-94E0-BE5A824E61CB}"/>
    <hyperlink ref="C544" r:id="rId543" display="https://www.nj.gov/cgi-bin/education/csg/17/csg1a.pl?string=EK-8K-8751plus&amp;maxhits=1000" xr:uid="{E55FB861-670F-43D3-A07C-463AEACA8D8F}"/>
    <hyperlink ref="C545" r:id="rId544" display="https://www.nj.gov/cgi-bin/education/csg/17/csg1a.pl?string=EK-8K-8751plus&amp;maxhits=1000" xr:uid="{6561B7D9-ACED-4378-B2A8-5A31E0C3F74C}"/>
    <hyperlink ref="C546" r:id="rId545" display="https://www.nj.gov/cgi-bin/education/csg/17/csg1a.pl?string=NK-12K-123500plus&amp;maxhits=1000" xr:uid="{1BE6F3AC-F228-4FE8-BBF0-1FC8F6235324}"/>
    <hyperlink ref="C547" r:id="rId546" display="https://www.nj.gov/cgi-bin/education/csg/17/csg1a.pl?string=MK-12K-121800-3500&amp;maxhits=1000" xr:uid="{8196F978-A579-41BE-9E70-0D326A172B99}"/>
    <hyperlink ref="C548" r:id="rId547" display="https://www.nj.gov/cgi-bin/education/csg/17/csg1a.pl?string=EK-8K-8751plus&amp;maxhits=1000" xr:uid="{0044F55A-17DE-4DF9-A404-B18CB42DAF80}"/>
    <hyperlink ref="C549" r:id="rId548" display="https://www.nj.gov/cgi-bin/education/csg/17/csg1a.pl?string=IK-12K-80-400&amp;maxhits=1000" xr:uid="{1DE4D37F-8CCA-48A1-8085-D6A617187C5B}"/>
    <hyperlink ref="C550" r:id="rId549" display="https://www.nj.gov/cgi-bin/education/csg/17/csg1a.pl?string=IK-12K-80-400&amp;maxhits=1000" xr:uid="{B44F2043-888D-4134-A0F3-49A9267A7586}"/>
    <hyperlink ref="C551" r:id="rId550" display="https://www.nj.gov/cgi-bin/education/csg/17/csg1a.pl?string=IK-12K-80-400&amp;maxhits=1000" xr:uid="{5026860A-21C4-43CD-9C54-8A1DB20293A9}"/>
    <hyperlink ref="C552" r:id="rId551" display="https://www.nj.gov/cgi-bin/education/csg/17/csg1a.pl?string=IK-12K-80-400&amp;maxhits=1000" xr:uid="{7CFCECD9-4197-449A-82A0-8E83294A4E2E}"/>
    <hyperlink ref="C553" r:id="rId552" display="https://www.nj.gov/cgi-bin/education/csg/17/csg1a.pl?string=IK-12K-80-400&amp;maxhits=1000" xr:uid="{04D41452-EA68-43ED-9C96-77909B9BEC38}"/>
    <hyperlink ref="C554" r:id="rId553" display="https://www.nj.gov/cgi-bin/education/csg/17/csg1a.pl?string=MK-12K-121800-3500&amp;maxhits=1000" xr:uid="{970C4445-9BFE-4C0B-9D1D-15170262E7D8}"/>
    <hyperlink ref="C555" r:id="rId554" display="https://www.nj.gov/cgi-bin/education/csg/17/csg1a.pl?string=LK-12K-120-1800&amp;maxhits=1000" xr:uid="{41564FC5-347B-4716-8B46-A06DB63DD85F}"/>
    <hyperlink ref="C556" r:id="rId555" display="https://www.nj.gov/cgi-bin/education/csg/17/csg1a.pl?string=LK-12K-120-1800&amp;maxhits=1000" xr:uid="{6BDD3FE1-6EA9-433E-8AD1-2F90D1DFA65C}"/>
    <hyperlink ref="C557" r:id="rId556" display="https://www.nj.gov/cgi-bin/education/csg/17/csg1a.pl?string=IK-12K-80-400&amp;maxhits=1000" xr:uid="{A6FB36B2-9616-4ECE-9F06-4DC79481C97F}"/>
    <hyperlink ref="C558" r:id="rId557" display="https://www.nj.gov/cgi-bin/education/csg/17/csg1a.pl?string=LK-12K-120-1800&amp;maxhits=1000" xr:uid="{3C842B85-7531-4B92-B5DF-BDA53C27B710}"/>
    <hyperlink ref="C559" r:id="rId558" display="https://www.nj.gov/cgi-bin/education/csg/17/csg1a.pl?string=PCSSD&amp;maxhits=1000" xr:uid="{2B70C84E-39FD-42B0-A20A-4FDAE943C471}"/>
    <hyperlink ref="C560" r:id="rId559" display="https://www.nj.gov/cgi-bin/education/csg/17/csg1a.pl?string=QCOUNTYVOC&amp;maxhits=1000" xr:uid="{8A40A73F-1275-48D5-A778-6D94ADC2625C}"/>
    <hyperlink ref="C561" r:id="rId560" display="https://www.nj.gov/cgi-bin/education/csg/17/csg1a.pl?string=IK-12K-80-400&amp;maxhits=1000" xr:uid="{37631AEE-D9E2-4763-AC3F-63A62A98DA7B}"/>
    <hyperlink ref="C562" r:id="rId561" display="https://www.nj.gov/cgi-bin/education/csg/17/csg1a.pl?string=LK-12K-120-1800&amp;maxhits=1000" xr:uid="{CBC34A7C-A5E0-4502-BE2F-87A78FE57C97}"/>
    <hyperlink ref="C563" r:id="rId562" display="https://www.nj.gov/cgi-bin/education/csg/17/csg1a.pl?string=JK-12K-8401-750&amp;maxhits=1000" xr:uid="{03FB8C18-D9D1-4F40-B709-0C6BA564F807}"/>
    <hyperlink ref="C564" r:id="rId563" display="https://www.nj.gov/cgi-bin/education/csg/17/csg1a.pl?string=NK-12K-123500plus&amp;maxhits=1000" xr:uid="{F9B1AD5E-0652-4F7D-BDC7-2A034FBB65F1}"/>
    <hyperlink ref="C565" r:id="rId564" display="https://www.nj.gov/cgi-bin/education/csg/17/csg1a.pl?string=MK-12K-121800-3500&amp;maxhits=1000" xr:uid="{4EEAB268-6329-4F0B-9856-326AEA444098}"/>
    <hyperlink ref="C566" r:id="rId565" display="https://www.nj.gov/cgi-bin/education/csg/17/csg1a.pl?string=KK-12K-8751plus&amp;maxhits=1000" xr:uid="{B2E2E7D4-1DF7-4930-8BE0-4804A0D847D5}"/>
    <hyperlink ref="C567" r:id="rId566" display="https://www.nj.gov/cgi-bin/education/csg/17/csg1a.pl?string=NK-12K-123500plus&amp;maxhits=1000" xr:uid="{723BA911-5920-40C6-BCFF-D58E1975A926}"/>
    <hyperlink ref="C568" r:id="rId567" display="https://www.nj.gov/cgi-bin/education/csg/17/csg1a.pl?string=OCHARTER&amp;maxhits=1000" xr:uid="{9D0AD905-068D-44C2-A45A-B5540B3036C9}"/>
    <hyperlink ref="C569" r:id="rId568" display="https://www.nj.gov/cgi-bin/education/csg/17/csg1a.pl?string=NK-12K-123500plus&amp;maxhits=1000" xr:uid="{CDFFEFF8-167C-441C-9B5C-24AFEFCB1118}"/>
    <hyperlink ref="C570" r:id="rId569" display="https://www.nj.gov/cgi-bin/education/csg/17/csg1a.pl?string=KK-12K-8751plus&amp;maxhits=1000" xr:uid="{0EA8F1BA-3B32-487B-B747-B5425B64BD5C}"/>
    <hyperlink ref="C571" r:id="rId570" display="https://www.nj.gov/cgi-bin/education/csg/17/csg1a.pl?string=NK-12K-123500plus&amp;maxhits=1000" xr:uid="{15EFEA00-2B99-44D6-B072-81BE0397F8F0}"/>
    <hyperlink ref="C572" r:id="rId571" display="https://www.nj.gov/cgi-bin/education/csg/17/csg1a.pl?string=LK-12K-120-1800&amp;maxhits=1000" xr:uid="{82695CE7-62D4-4EF7-8423-A6102002B6D9}"/>
    <hyperlink ref="C573" r:id="rId572" display="https://www.nj.gov/cgi-bin/education/csg/17/csg1a.pl?string=NK-12K-123500plus&amp;maxhits=1000" xr:uid="{9FB61CDD-CC43-46E4-ADFA-80FDC8E546B4}"/>
    <hyperlink ref="C574" r:id="rId573" display="https://www.nj.gov/cgi-bin/education/csg/17/csg1a.pl?string=MK-12K-121800-3500&amp;maxhits=1000" xr:uid="{7B8BA53F-4016-49A4-B11A-4BC6035B860D}"/>
    <hyperlink ref="C575" r:id="rId574" display="https://www.nj.gov/cgi-bin/education/csg/17/csg1a.pl?string=QCOUNTYVOC&amp;maxhits=1000" xr:uid="{080AEBF5-9DEB-4CDB-847D-11EBAA4514DD}"/>
    <hyperlink ref="C576" r:id="rId575" display="https://www.nj.gov/cgi-bin/education/csg/17/csg1a.pl?string=MK-12K-121800-3500&amp;maxhits=1000" xr:uid="{D686436E-3E76-46C6-A1E7-E08ECDD1F20F}"/>
    <hyperlink ref="C577" r:id="rId576" display="https://www.nj.gov/cgi-bin/education/csg/17/csg1a.pl?string=MK-12K-121800-3500&amp;maxhits=1000" xr:uid="{D761C2B6-1E44-42F9-9EF5-4E4ADD0AE4D6}"/>
    <hyperlink ref="C578" r:id="rId577" display="https://www.nj.gov/cgi-bin/education/csg/17/csg1a.pl?string=JK-12K-8401-750&amp;maxhits=1000" xr:uid="{3CB8286D-90C9-422E-8B2E-21223CA1F1C8}"/>
    <hyperlink ref="C579" r:id="rId578" display="https://www.nj.gov/cgi-bin/education/csg/17/csg1a.pl?string=OCHARTER&amp;maxhits=1000" xr:uid="{D2F7C0A0-1F70-4176-9FE4-0C93BD19343F}"/>
    <hyperlink ref="C580" r:id="rId579" display="https://www.nj.gov/cgi-bin/education/csg/17/csg1a.pl?string=EK-8K-8751plus&amp;maxhits=1000" xr:uid="{3CA1A4A6-D36C-40D2-8884-B871E340C55D}"/>
    <hyperlink ref="C581" r:id="rId580" display="https://www.nj.gov/cgi-bin/education/csg/17/csg1a.pl?string=DK-8K-8401-750&amp;maxhits=1000" xr:uid="{A26C7EFE-6176-4498-AF77-1A93D33C57F4}"/>
    <hyperlink ref="C582" r:id="rId581" display="https://www.nj.gov/cgi-bin/education/csg/17/csg1a.pl?string=GG9-127-129-12&amp;maxhits=1000" xr:uid="{6F453DBB-F7DE-4233-96AA-63DC45C65135}"/>
    <hyperlink ref="C583" r:id="rId582" display="https://www.nj.gov/cgi-bin/education/csg/17/csg1a.pl?string=JK-12K-8401-750&amp;maxhits=1000" xr:uid="{00850E48-B410-4D26-B926-CEE85EF80BAC}"/>
    <hyperlink ref="C584" r:id="rId583" display="https://www.nj.gov/cgi-bin/education/csg/17/csg1a.pl?string=EK-8K-8751plus&amp;maxhits=1000" xr:uid="{540515FC-B07B-4B8A-B9CB-9122A174A0B1}"/>
    <hyperlink ref="C585" r:id="rId584" display="https://www.nj.gov/cgi-bin/education/csg/17/csg1a.pl?string=DK-8K-8401-750&amp;maxhits=1000" xr:uid="{3923C84A-A585-4A63-AF9B-CF18C81266B0}"/>
    <hyperlink ref="C586" r:id="rId585" display="https://www.nj.gov/cgi-bin/education/csg/17/csg1a.pl?string=DK-8K-8401-750&amp;maxhits=1000" xr:uid="{2C4887E4-36AB-40C1-98BF-16ED4C6F85E1}"/>
    <hyperlink ref="C587" r:id="rId586" display="https://www.nj.gov/cgi-bin/education/csg/17/csg1a.pl?string=AK-6K-6&amp;maxhits=1000" xr:uid="{FBBD81D7-D060-4534-9984-FBF4086798F6}"/>
    <hyperlink ref="C588" r:id="rId587" display="https://www.nj.gov/cgi-bin/education/csg/17/csg1a.pl?string=JK-12K-8401-750&amp;maxhits=1000" xr:uid="{7FC9213A-39FC-40C4-B9DD-1CC5BEAB1C23}"/>
    <hyperlink ref="C589" r:id="rId588" display="https://www.nj.gov/cgi-bin/education/csg/17/csg1a.pl?string=CK-8K-80-400&amp;maxhits=1000" xr:uid="{5A1730ED-5BE8-4E30-BA5F-DBA7D4D76BE4}"/>
    <hyperlink ref="C590" r:id="rId589" display="https://www.nj.gov/cgi-bin/education/csg/17/csg1a.pl?string=AK-6K-6&amp;maxhits=1000" xr:uid="{91581303-9649-4F44-AB16-0EAEDB6743FD}"/>
    <hyperlink ref="C591" r:id="rId590" display="https://www.nj.gov/cgi-bin/education/csg/17/csg1a.pl?string=DK-8K-8401-750&amp;maxhits=1000" xr:uid="{B8A10477-A66C-4BB0-9940-92279F67F1AF}"/>
    <hyperlink ref="C592" r:id="rId591" display="https://www.nj.gov/cgi-bin/education/csg/17/csg1a.pl?string=GG9-127-129-12&amp;maxhits=1000" xr:uid="{023317F9-1ACB-4073-99AC-E7EC55AC8C91}"/>
    <hyperlink ref="C593" r:id="rId592" display="https://www.nj.gov/cgi-bin/education/csg/17/csg1a.pl?string=LK-12K-120-1800&amp;maxhits=1000" xr:uid="{3A36E25C-E9C9-41DF-BF96-A40297AFCDA7}"/>
    <hyperlink ref="C594" r:id="rId593" display="https://www.nj.gov/cgi-bin/education/csg/17/csg1a.pl?string=FG7-127-129-12&amp;maxhits=1000" xr:uid="{24CE1F41-7C0D-409B-86A7-D2917BF016D6}"/>
    <hyperlink ref="C595" r:id="rId594" display="https://www.nj.gov/cgi-bin/education/csg/17/csg1a.pl?string=CK-8K-80-400&amp;maxhits=1000" xr:uid="{385A33FC-4EF1-48A4-A274-FD777E5B1FC9}"/>
    <hyperlink ref="C596" r:id="rId595" display="https://www.nj.gov/cgi-bin/education/csg/17/csg1a.pl?string=GG9-127-129-12&amp;maxhits=1000" xr:uid="{6F26B79C-14BE-4D02-9D99-D928C7F3B00F}"/>
    <hyperlink ref="C597" r:id="rId596" display="https://www.nj.gov/cgi-bin/education/csg/17/csg1a.pl?string=IK-12K-80-400&amp;maxhits=1000" xr:uid="{DBF80F9E-1DA1-4C9E-8EE5-5052D4329D27}"/>
    <hyperlink ref="C598" r:id="rId597" display="https://www.nj.gov/cgi-bin/education/csg/17/csg1a.pl?string=LK-12K-120-1800&amp;maxhits=1000" xr:uid="{EEF19ABD-CA3E-4C92-90FA-6DC6201C134F}"/>
    <hyperlink ref="C599" r:id="rId598" display="https://www.nj.gov/cgi-bin/education/csg/17/csg1a.pl?string=CK-8K-80-400&amp;maxhits=1000" xr:uid="{0385FDDE-CB02-4176-9140-962769CDC574}"/>
    <hyperlink ref="C600" r:id="rId599" display="https://www.nj.gov/cgi-bin/education/csg/17/csg1a.pl?string=AK-6K-6&amp;maxhits=1000" xr:uid="{F8ADE2BE-D142-4027-8B58-BB3E9FDBBD91}"/>
    <hyperlink ref="C601" r:id="rId600" display="https://www.nj.gov/cgi-bin/education/csg/17/csg1a.pl?string=MK-12K-121800-3500&amp;maxhits=1000" xr:uid="{F82C3B78-4CC0-48CE-896C-A7127D29B02D}"/>
    <hyperlink ref="C602" r:id="rId601" display="https://www.nj.gov/cgi-bin/education/csg/17/csg1a.pl?string=CK-8K-80-400&amp;maxhits=1000" xr:uid="{B68AFF14-5EAF-41CE-AE88-F342AA1BC816}"/>
    <hyperlink ref="C603" r:id="rId602" display="https://www.nj.gov/cgi-bin/education/csg/17/csg1a.pl?string=AK-6K-6&amp;maxhits=1000" xr:uid="{D543A468-A6FA-43F1-B492-12FA64D175D8}"/>
    <hyperlink ref="C604" r:id="rId603" display="https://www.nj.gov/cgi-bin/education/csg/17/csg1a.pl?string=OCHARTER&amp;maxhits=1000" xr:uid="{038C71A2-83B4-4502-A077-C4539814B71E}"/>
    <hyperlink ref="C605" r:id="rId604" display="https://www.nj.gov/cgi-bin/education/csg/17/csg1a.pl?string=QCOUNTYVOC&amp;maxhits=1000" xr:uid="{E894F9AF-5F2C-4DB7-A259-073BD72B99CE}"/>
    <hyperlink ref="C606" r:id="rId605" display="https://www.nj.gov/cgi-bin/education/csg/17/csg1a.pl?string=EK-8K-8751plus&amp;maxhits=1000" xr:uid="{006627A8-05B1-4629-A4BB-12D3960D2B40}"/>
    <hyperlink ref="C607" r:id="rId606" display="https://www.nj.gov/cgi-bin/education/csg/17/csg1a.pl?string=MK-12K-121800-3500&amp;maxhits=1000" xr:uid="{99CAA854-408E-4852-8134-1693B7AF0000}"/>
    <hyperlink ref="C608" r:id="rId607" display="https://www.nj.gov/cgi-bin/education/csg/17/csg1a.pl?string=GG9-127-129-12&amp;maxhits=1000" xr:uid="{24F59820-580C-42EC-AA35-191F16F00050}"/>
    <hyperlink ref="C609" r:id="rId608" display="https://www.nj.gov/cgi-bin/education/csg/17/csg1a.pl?string=MK-12K-121800-3500&amp;maxhits=1000" xr:uid="{CFCDE4E2-1092-4449-9CB4-39FC0F1F9089}"/>
    <hyperlink ref="C610" r:id="rId609" display="https://www.nj.gov/cgi-bin/education/csg/17/csg1a.pl?string=MK-12K-121800-3500&amp;maxhits=1000" xr:uid="{46D7A9C9-D6A7-4889-B19C-35FE4542FCEC}"/>
    <hyperlink ref="C611" r:id="rId610" display="https://www.nj.gov/cgi-bin/education/csg/17/csg1a.pl?string=OCHARTER&amp;maxhits=1000" xr:uid="{9923E283-7C09-464A-BBC4-A8ABA10B5AE4}"/>
    <hyperlink ref="C612" r:id="rId611" display="https://www.nj.gov/cgi-bin/education/csg/17/csg1a.pl?string=NK-12K-123500plus&amp;maxhits=1000" xr:uid="{38175679-081F-40FA-9FBB-0040D0E8E4FA}"/>
    <hyperlink ref="C613" r:id="rId612" display="https://www.nj.gov/cgi-bin/education/csg/17/csg1a.pl?string=NK-12K-123500plus&amp;maxhits=1000" xr:uid="{DE9837C5-CDCA-40B1-83C1-7D3CCBA79E07}"/>
    <hyperlink ref="C614" r:id="rId613" display="https://www.nj.gov/cgi-bin/education/csg/17/csg1a.pl?string=IK-12K-80-400&amp;maxhits=1000" xr:uid="{EA6DA589-302E-411C-B30D-86177BB415F6}"/>
    <hyperlink ref="C615" r:id="rId614" display="https://www.nj.gov/cgi-bin/education/csg/17/csg1a.pl?string=MK-12K-121800-3500&amp;maxhits=1000" xr:uid="{10066815-B47F-4F48-87F2-DCF635700ABE}"/>
    <hyperlink ref="C616" r:id="rId615" display="https://www.nj.gov/cgi-bin/education/csg/17/csg1a.pl?string=LK-12K-120-1800&amp;maxhits=1000" xr:uid="{93E31CF7-A59E-4BE8-8ABD-51CAAE1F422B}"/>
    <hyperlink ref="C617" r:id="rId616" display="https://www.nj.gov/cgi-bin/education/csg/17/csg1a.pl?string=NK-12K-123500plus&amp;maxhits=1000" xr:uid="{7A842C39-FE5C-4340-ABE2-E224259AD80C}"/>
    <hyperlink ref="C618" r:id="rId617" display="https://www.nj.gov/cgi-bin/education/csg/17/csg1a.pl?string=JK-12K-8401-750&amp;maxhits=1000" xr:uid="{35C2F90E-2A39-44F6-B736-6CA94F7953FB}"/>
    <hyperlink ref="C619" r:id="rId618" display="https://www.nj.gov/cgi-bin/education/csg/17/csg1a.pl?string=MK-12K-121800-3500&amp;maxhits=1000" xr:uid="{23262F04-765C-475E-B11A-70D97052590C}"/>
    <hyperlink ref="C620" r:id="rId619" display="https://www.nj.gov/cgi-bin/education/csg/17/csg1a.pl?string=NK-12K-123500plus&amp;maxhits=1000" xr:uid="{0F844228-2C69-491A-9E5E-0FBEC08F24BD}"/>
    <hyperlink ref="C621" r:id="rId620" display="https://www.nj.gov/cgi-bin/education/csg/17/csg1a.pl?string=OCHARTER&amp;maxhits=1000" xr:uid="{6B9735F8-83DE-43FA-A7F1-453930B1E498}"/>
    <hyperlink ref="C622" r:id="rId621" display="https://www.nj.gov/cgi-bin/education/csg/17/csg1a.pl?string=NK-12K-123500plus&amp;maxhits=1000" xr:uid="{EC9F9579-55C8-48EF-87D8-F2F722660F39}"/>
    <hyperlink ref="C623" r:id="rId622" display="https://www.nj.gov/cgi-bin/education/csg/17/csg1a.pl?string=MK-12K-121800-3500&amp;maxhits=1000" xr:uid="{67D9BB84-8776-4196-A09C-1E9CFD637924}"/>
    <hyperlink ref="C624" r:id="rId623" display="https://www.nj.gov/cgi-bin/education/csg/17/csg1a.pl?string=MK-12K-121800-3500&amp;maxhits=1000" xr:uid="{857D796F-2B6C-43F6-B9AB-36E393B8ECF3}"/>
    <hyperlink ref="C625" r:id="rId624" display="https://www.nj.gov/cgi-bin/education/csg/17/csg1a.pl?string=NK-12K-123500plus&amp;maxhits=1000" xr:uid="{D77531BB-5704-4CDB-A6A3-9CB3C4C6BB67}"/>
    <hyperlink ref="C626" r:id="rId625" display="https://www.nj.gov/cgi-bin/education/csg/17/csg1a.pl?string=MK-12K-121800-3500&amp;maxhits=1000" xr:uid="{2A4F3846-2356-48CF-9DC9-6F5DCB1B2B32}"/>
    <hyperlink ref="C627" r:id="rId626" display="https://www.nj.gov/cgi-bin/education/csg/17/csg1a.pl?string=NK-12K-123500plus&amp;maxhits=1000" xr:uid="{C369CB09-95C1-486D-843F-ADD03B5D3A84}"/>
    <hyperlink ref="C628" r:id="rId627" display="https://www.nj.gov/cgi-bin/education/csg/17/csg1a.pl?string=OCHARTER&amp;maxhits=1000" xr:uid="{C606C0C3-5C0E-44C0-B117-3DF7E9130A3B}"/>
    <hyperlink ref="C629" r:id="rId628" display="https://www.nj.gov/cgi-bin/education/csg/17/csg1a.pl?string=OCHARTER&amp;maxhits=1000" xr:uid="{8595A5AF-7666-46FD-9E6F-B48ED65BDA85}"/>
    <hyperlink ref="C630" r:id="rId629" display="https://www.nj.gov/cgi-bin/education/csg/17/csg1a.pl?string=QCOUNTYVOC&amp;maxhits=1000" xr:uid="{3158EE7A-A0AE-443E-B990-58EA07F8BA35}"/>
    <hyperlink ref="C631" r:id="rId630" display="https://www.nj.gov/cgi-bin/education/csg/17/csg1a.pl?string=NK-12K-123500plus&amp;maxhits=1000" xr:uid="{C9AA5050-7865-4042-8518-7D2571908A9F}"/>
    <hyperlink ref="C632" r:id="rId631" display="https://www.nj.gov/cgi-bin/education/csg/17/csg1a.pl?string=NK-12K-123500plus&amp;maxhits=1000" xr:uid="{691F6968-225B-46CE-9DA3-774C1D4A5992}"/>
    <hyperlink ref="C633" r:id="rId632" display="https://www.nj.gov/cgi-bin/education/csg/17/csg1a.pl?string=IK-12K-80-400&amp;maxhits=1000" xr:uid="{08153290-AD33-47EB-8FE8-0FDA116A2774}"/>
    <hyperlink ref="C634" r:id="rId633" display="https://www.nj.gov/cgi-bin/education/csg/17/csg1a.pl?string=JK-12K-8401-750&amp;maxhits=1000" xr:uid="{AFE5AD98-0DDD-4C39-BE99-57463B69A395}"/>
    <hyperlink ref="C635" r:id="rId634" display="https://www.nj.gov/cgi-bin/education/csg/17/csg1a.pl?string=IK-12K-80-400&amp;maxhits=1000" xr:uid="{15EC0A9F-E7A9-4236-A7E3-BA21A517B3CD}"/>
    <hyperlink ref="C636" r:id="rId635" display="https://www.nj.gov/cgi-bin/education/csg/17/csg1a.pl?string=LK-12K-120-1800&amp;maxhits=1000" xr:uid="{AD18FEDC-0C18-4C8E-83F0-05A3A863AE51}"/>
    <hyperlink ref="C637" r:id="rId636" display="https://www.nj.gov/cgi-bin/education/csg/17/csg1a.pl?string=AK-6K-6&amp;maxhits=1000" xr:uid="{C03CCD4C-CD4C-49E4-AE87-4A737ED0BB36}"/>
    <hyperlink ref="C638" r:id="rId637" display="https://www.nj.gov/cgi-bin/education/csg/17/csg1a.pl?string=AK-6K-6&amp;maxhits=1000" xr:uid="{FAC0A5CF-2F54-4465-B473-9730890626E7}"/>
    <hyperlink ref="C639" r:id="rId638" display="https://www.nj.gov/cgi-bin/education/csg/17/csg1a.pl?string=AK-6K-6&amp;maxhits=1000" xr:uid="{8C97F28A-9B2B-4D56-AA86-0A03AE1FAE9E}"/>
    <hyperlink ref="C640" r:id="rId639" display="https://www.nj.gov/cgi-bin/education/csg/17/csg1a.pl?string=JK-12K-8401-750&amp;maxhits=1000" xr:uid="{11EE6104-AC0D-4313-89B0-FD20AC80C4DD}"/>
    <hyperlink ref="C641" r:id="rId640" display="https://www.nj.gov/cgi-bin/education/csg/17/csg1a.pl?string=JK-12K-8401-750&amp;maxhits=1000" xr:uid="{CA7BD8EA-2825-4D59-A569-A1A629EC4437}"/>
    <hyperlink ref="C642" r:id="rId641" display="https://www.nj.gov/cgi-bin/education/csg/17/csg1a.pl?string=MK-12K-121800-3500&amp;maxhits=1000" xr:uid="{170F344F-F24F-4AB0-B906-3CEAACDA71FA}"/>
    <hyperlink ref="C643" r:id="rId642" display="https://www.nj.gov/cgi-bin/education/csg/17/csg1a.pl?string=IK-12K-80-400&amp;maxhits=1000" xr:uid="{F73EDEF4-176D-4E4E-8243-830775916451}"/>
    <hyperlink ref="C644" r:id="rId643" display="https://www.nj.gov/cgi-bin/education/csg/17/csg1a.pl?string=IK-12K-80-400&amp;maxhits=1000" xr:uid="{4DC6B0BC-7DAD-4395-8BA9-9D0B42DF3A2E}"/>
    <hyperlink ref="C645" r:id="rId644" display="https://www.nj.gov/cgi-bin/education/csg/17/csg1a.pl?string=AK-6K-6&amp;maxhits=1000" xr:uid="{EFFC018E-2457-45F3-9E26-67FEA88E1096}"/>
    <hyperlink ref="C646" r:id="rId645" display="https://www.nj.gov/cgi-bin/education/csg/17/csg1a.pl?string=KK-12K-8751plus&amp;maxhits=1000" xr:uid="{4CD483BB-C05A-4BCF-BCA5-8860ED60BC63}"/>
    <hyperlink ref="C647" r:id="rId646" display="https://www.nj.gov/cgi-bin/education/csg/17/csg1a.pl?string=AK-6K-6&amp;maxhits=1000" xr:uid="{3CCBAD33-4681-4D83-BDD9-5512C76F050B}"/>
    <hyperlink ref="C648" r:id="rId647" display="https://www.nj.gov/cgi-bin/education/csg/17/csg1a.pl?string=FG7-127-129-12&amp;maxhits=1000" xr:uid="{525A8B3C-AEB9-48D5-A188-EF05B1E64880}"/>
    <hyperlink ref="C649" r:id="rId648" display="https://www.nj.gov/cgi-bin/education/csg/17/csg1a.pl?string=IK-12K-80-400&amp;maxhits=1000" xr:uid="{D2E0B62C-4096-4E50-AD95-A54B35756AFC}"/>
    <hyperlink ref="C650" r:id="rId649" display="https://www.nj.gov/cgi-bin/education/csg/17/csg1a.pl?string=NK-12K-123500plus&amp;maxhits=1000" xr:uid="{575C165B-1638-46C7-BFBE-D6824B1EE8EC}"/>
    <hyperlink ref="C651" r:id="rId650" display="https://www.nj.gov/cgi-bin/education/csg/17/csg1a.pl?string=IK-12K-80-400&amp;maxhits=1000" xr:uid="{D2ED3135-903B-45CD-BDFB-054B05F4B96C}"/>
    <hyperlink ref="C652" r:id="rId651" display="https://www.nj.gov/cgi-bin/education/csg/17/csg1a.pl?string=OCHARTER&amp;maxhits=1000" xr:uid="{6C4E7D83-C486-4228-BB4C-60ACBE46F0F7}"/>
    <hyperlink ref="C653" r:id="rId652" display="https://www.nj.gov/cgi-bin/education/csg/17/csg1a.pl?string=PCSSD&amp;maxhits=1000" xr:uid="{E68BAD73-9A44-4996-BE81-680A64868331}"/>
    <hyperlink ref="C654" r:id="rId653" display="https://www.nj.gov/cgi-bin/education/csg/17/csg1a.pl?string=QCOUNTYVOC&amp;maxhits=1000" xr:uid="{66BF0C8C-CB26-40AD-B768-6B4EBD87C0C9}"/>
    <hyperlink ref="C655" r:id="rId654" display="https://www.nj.gov/cgi-bin/education/csg/17/csg1a.pl?string=FG7-127-129-12&amp;maxhits=1000" xr:uid="{E75155E0-0E56-4601-AEA2-A1E4872F5769}"/>
    <hyperlink ref="C656" r:id="rId655" display="https://www.nj.gov/cgi-bin/education/csg/17/csg1a.pl?string=AK-6K-6&amp;maxhits=1000" xr:uid="{C4D5AA69-4895-4035-A916-E2035BA1571D}"/>
    <hyperlink ref="C657" r:id="rId656" display="https://www.nj.gov/cgi-bin/education/csg/17/csg1a.pl?string=AK-6K-6&amp;maxhits=1000" xr:uid="{A3C4D42E-4386-4115-9D5C-AEC19586AB51}"/>
    <hyperlink ref="C658" r:id="rId657" display="https://www.nj.gov/cgi-bin/education/csg/17/csg1a.pl?string=IK-12K-80-400&amp;maxhits=1000" xr:uid="{50B1A109-29D9-47E7-BA64-D35F6C2A990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E9D2-593A-4FE8-82C4-25496959D06B}">
  <dimension ref="A1:J658"/>
  <sheetViews>
    <sheetView workbookViewId="0">
      <selection activeCell="E1" sqref="E1:J1"/>
    </sheetView>
  </sheetViews>
  <sheetFormatPr baseColWidth="10" defaultColWidth="8.83203125" defaultRowHeight="15" x14ac:dyDescent="0.2"/>
  <cols>
    <col min="5" max="5" width="12.1640625" bestFit="1" customWidth="1"/>
    <col min="6" max="6" width="13.6640625" customWidth="1"/>
    <col min="8" max="8" width="10.83203125" bestFit="1" customWidth="1"/>
    <col min="9" max="9" width="11.5" customWidth="1"/>
  </cols>
  <sheetData>
    <row r="1" spans="1:10" ht="37" thickBot="1" x14ac:dyDescent="0.25">
      <c r="A1" s="17" t="s">
        <v>704</v>
      </c>
      <c r="B1" s="17" t="s">
        <v>705</v>
      </c>
      <c r="C1" s="18" t="s">
        <v>706</v>
      </c>
      <c r="D1" s="18" t="s">
        <v>1475</v>
      </c>
      <c r="E1" s="18" t="s">
        <v>1454</v>
      </c>
      <c r="F1" s="18" t="s">
        <v>1462</v>
      </c>
      <c r="G1" s="18" t="s">
        <v>1469</v>
      </c>
      <c r="H1" s="18" t="s">
        <v>1455</v>
      </c>
      <c r="I1" s="31" t="s">
        <v>1463</v>
      </c>
      <c r="J1" s="31" t="s">
        <v>1470</v>
      </c>
    </row>
    <row r="2" spans="1:10" ht="80" x14ac:dyDescent="0.2">
      <c r="A2" s="19" t="s">
        <v>707</v>
      </c>
      <c r="B2" s="20" t="s">
        <v>708</v>
      </c>
      <c r="C2" s="3" t="s">
        <v>99</v>
      </c>
      <c r="D2" s="3" t="str">
        <f>A2&amp;B2&amp;C2</f>
        <v>ATLANTICABSECON CITYK. K-12|K-8,751+</v>
      </c>
      <c r="E2" s="21">
        <v>13409191</v>
      </c>
      <c r="F2" s="22">
        <v>937.9</v>
      </c>
      <c r="G2" s="21">
        <v>14297</v>
      </c>
      <c r="H2" s="21">
        <v>13898040</v>
      </c>
      <c r="I2" s="22">
        <v>910.8</v>
      </c>
      <c r="J2" s="21">
        <v>15259</v>
      </c>
    </row>
    <row r="3" spans="1:10" ht="80" x14ac:dyDescent="0.2">
      <c r="A3" s="23" t="s">
        <v>707</v>
      </c>
      <c r="B3" s="24" t="s">
        <v>709</v>
      </c>
      <c r="C3" s="8" t="s">
        <v>24</v>
      </c>
      <c r="D3" s="3" t="str">
        <f t="shared" ref="D3:D66" si="0">A3&amp;B3&amp;C3</f>
        <v>ATLANTICATLANTIC CITYN. K-12|K-12,3500+</v>
      </c>
      <c r="E3" s="25">
        <v>183301283</v>
      </c>
      <c r="F3" s="30">
        <v>7139</v>
      </c>
      <c r="G3" s="25">
        <v>25676</v>
      </c>
      <c r="H3" s="25">
        <v>195583437</v>
      </c>
      <c r="I3" s="26">
        <v>7135.2</v>
      </c>
      <c r="J3" s="25">
        <v>27411</v>
      </c>
    </row>
    <row r="4" spans="1:10" ht="96" x14ac:dyDescent="0.2">
      <c r="A4" s="19" t="s">
        <v>707</v>
      </c>
      <c r="B4" s="20" t="s">
        <v>712</v>
      </c>
      <c r="C4" s="3" t="s">
        <v>29</v>
      </c>
      <c r="D4" s="3" t="str">
        <f t="shared" si="0"/>
        <v>ATLANTICATLANTIC CO SPECIAL SERVP. CSSD</v>
      </c>
      <c r="E4" s="21">
        <v>23881860</v>
      </c>
      <c r="F4" s="22">
        <v>434</v>
      </c>
      <c r="G4" s="21">
        <v>55032</v>
      </c>
      <c r="H4" s="21">
        <v>24390039</v>
      </c>
      <c r="I4" s="22">
        <v>431</v>
      </c>
      <c r="J4" s="21">
        <v>56584</v>
      </c>
    </row>
    <row r="5" spans="1:10" ht="112" x14ac:dyDescent="0.2">
      <c r="A5" s="23" t="s">
        <v>707</v>
      </c>
      <c r="B5" s="24" t="s">
        <v>713</v>
      </c>
      <c r="C5" s="8" t="s">
        <v>714</v>
      </c>
      <c r="D5" s="3" t="str">
        <f t="shared" si="0"/>
        <v>ATLANTICATLANTIC CO VOCATIONALQ. COUNTY VOC</v>
      </c>
      <c r="E5" s="25">
        <v>18598352</v>
      </c>
      <c r="F5" s="26">
        <v>1116.0999999999999</v>
      </c>
      <c r="G5" s="25">
        <v>16663</v>
      </c>
      <c r="H5" s="25">
        <v>21826909</v>
      </c>
      <c r="I5" s="30">
        <v>1188</v>
      </c>
      <c r="J5" s="25">
        <v>18373</v>
      </c>
    </row>
    <row r="6" spans="1:10" ht="96" x14ac:dyDescent="0.2">
      <c r="A6" s="19" t="s">
        <v>707</v>
      </c>
      <c r="B6" s="20" t="s">
        <v>715</v>
      </c>
      <c r="C6" s="3" t="s">
        <v>2</v>
      </c>
      <c r="D6" s="3" t="str">
        <f t="shared" si="0"/>
        <v>ATLANTICBRIGANTINE CITYJ. K-12|K-8,401-750</v>
      </c>
      <c r="E6" s="21">
        <v>22850903</v>
      </c>
      <c r="F6" s="22">
        <v>987.6</v>
      </c>
      <c r="G6" s="21">
        <v>23137</v>
      </c>
      <c r="H6" s="21">
        <v>21657249</v>
      </c>
      <c r="I6" s="22">
        <v>898.2</v>
      </c>
      <c r="J6" s="21">
        <v>24113</v>
      </c>
    </row>
    <row r="7" spans="1:10" ht="96" x14ac:dyDescent="0.2">
      <c r="A7" s="23" t="s">
        <v>707</v>
      </c>
      <c r="B7" s="24" t="s">
        <v>716</v>
      </c>
      <c r="C7" s="8" t="s">
        <v>14</v>
      </c>
      <c r="D7" s="3" t="str">
        <f t="shared" si="0"/>
        <v>ATLANTICBUENA REGIONALM. K-12|K-12,1800-3500</v>
      </c>
      <c r="E7" s="25">
        <v>43107537</v>
      </c>
      <c r="F7" s="30">
        <v>2247</v>
      </c>
      <c r="G7" s="25">
        <v>19185</v>
      </c>
      <c r="H7" s="25">
        <v>41923841</v>
      </c>
      <c r="I7" s="26">
        <v>2078.6</v>
      </c>
      <c r="J7" s="25">
        <v>20169</v>
      </c>
    </row>
    <row r="8" spans="1:10" ht="96" x14ac:dyDescent="0.2">
      <c r="A8" s="19" t="s">
        <v>707</v>
      </c>
      <c r="B8" s="20" t="s">
        <v>1372</v>
      </c>
      <c r="C8" s="3" t="s">
        <v>711</v>
      </c>
      <c r="D8" s="3" t="str">
        <f t="shared" si="0"/>
        <v>ATLANTICCHARTER-TECH H.S. FOR PRF. ARTSO. CHARTER</v>
      </c>
      <c r="E8" s="21">
        <v>4844664</v>
      </c>
      <c r="F8" s="22">
        <v>303.5</v>
      </c>
      <c r="G8" s="21">
        <v>15963</v>
      </c>
      <c r="H8" s="21">
        <v>5250638</v>
      </c>
      <c r="I8" s="22">
        <v>327.7</v>
      </c>
      <c r="J8" s="21">
        <v>16023</v>
      </c>
    </row>
    <row r="9" spans="1:10" ht="112" x14ac:dyDescent="0.2">
      <c r="A9" s="23" t="s">
        <v>707</v>
      </c>
      <c r="B9" s="24" t="s">
        <v>718</v>
      </c>
      <c r="C9" s="8" t="s">
        <v>68</v>
      </c>
      <c r="D9" s="3" t="str">
        <f t="shared" si="0"/>
        <v>ATLANTICEGG HARBOR CITYD. K-8|K-8,401-750</v>
      </c>
      <c r="E9" s="25">
        <v>11540821</v>
      </c>
      <c r="F9" s="27">
        <v>505.5</v>
      </c>
      <c r="G9" s="25">
        <v>22829</v>
      </c>
      <c r="H9" s="25">
        <v>11756656</v>
      </c>
      <c r="I9" s="27">
        <v>504</v>
      </c>
      <c r="J9" s="25">
        <v>23328</v>
      </c>
    </row>
    <row r="10" spans="1:10" ht="96" x14ac:dyDescent="0.2">
      <c r="A10" s="19" t="s">
        <v>707</v>
      </c>
      <c r="B10" s="20" t="s">
        <v>719</v>
      </c>
      <c r="C10" s="3" t="s">
        <v>24</v>
      </c>
      <c r="D10" s="3" t="str">
        <f t="shared" si="0"/>
        <v>ATLANTICEGG HARBOR TWPN. K-12|K-12,3500+</v>
      </c>
      <c r="E10" s="21">
        <v>136093960</v>
      </c>
      <c r="F10" s="29">
        <v>7785.4</v>
      </c>
      <c r="G10" s="21">
        <v>17481</v>
      </c>
      <c r="H10" s="21">
        <v>136451387</v>
      </c>
      <c r="I10" s="29">
        <v>7593.1</v>
      </c>
      <c r="J10" s="21">
        <v>17970</v>
      </c>
    </row>
    <row r="11" spans="1:10" ht="96" x14ac:dyDescent="0.2">
      <c r="A11" s="23" t="s">
        <v>707</v>
      </c>
      <c r="B11" s="24" t="s">
        <v>720</v>
      </c>
      <c r="C11" s="8" t="s">
        <v>4</v>
      </c>
      <c r="D11" s="3" t="str">
        <f t="shared" si="0"/>
        <v>ATLANTICESTELL MANOR CITYI. K-12|K-8,0-400</v>
      </c>
      <c r="E11" s="25">
        <v>4763500</v>
      </c>
      <c r="F11" s="27">
        <v>268.5</v>
      </c>
      <c r="G11" s="25">
        <v>17741</v>
      </c>
      <c r="H11" s="25">
        <v>4828257</v>
      </c>
      <c r="I11" s="27">
        <v>238.6</v>
      </c>
      <c r="J11" s="25">
        <v>20236</v>
      </c>
    </row>
    <row r="12" spans="1:10" ht="96" x14ac:dyDescent="0.2">
      <c r="A12" s="19" t="s">
        <v>707</v>
      </c>
      <c r="B12" s="20" t="s">
        <v>721</v>
      </c>
      <c r="C12" s="3" t="s">
        <v>2</v>
      </c>
      <c r="D12" s="3" t="str">
        <f t="shared" si="0"/>
        <v>ATLANTICFOLSOM BOROJ. K-12|K-8,401-750</v>
      </c>
      <c r="E12" s="21">
        <v>7689958</v>
      </c>
      <c r="F12" s="22">
        <v>525.20000000000005</v>
      </c>
      <c r="G12" s="21">
        <v>14642</v>
      </c>
      <c r="H12" s="21">
        <v>8388635</v>
      </c>
      <c r="I12" s="22">
        <v>525</v>
      </c>
      <c r="J12" s="21">
        <v>15979</v>
      </c>
    </row>
    <row r="13" spans="1:10" ht="128" x14ac:dyDescent="0.2">
      <c r="A13" s="23" t="s">
        <v>707</v>
      </c>
      <c r="B13" s="24" t="s">
        <v>1373</v>
      </c>
      <c r="C13" s="8" t="s">
        <v>711</v>
      </c>
      <c r="D13" s="3" t="str">
        <f t="shared" si="0"/>
        <v>ATLANTICGALLOWAY COMMUNITY CHARTER SCHOOLO. CHARTER</v>
      </c>
      <c r="E13" s="25">
        <v>3632996</v>
      </c>
      <c r="F13" s="27">
        <v>194.2</v>
      </c>
      <c r="G13" s="25">
        <v>18707</v>
      </c>
      <c r="H13" s="25">
        <v>3847501</v>
      </c>
      <c r="I13" s="27">
        <v>226.8</v>
      </c>
      <c r="J13" s="25">
        <v>16964</v>
      </c>
    </row>
    <row r="14" spans="1:10" ht="80" x14ac:dyDescent="0.2">
      <c r="A14" s="19" t="s">
        <v>707</v>
      </c>
      <c r="B14" s="20" t="s">
        <v>722</v>
      </c>
      <c r="C14" s="3" t="s">
        <v>66</v>
      </c>
      <c r="D14" s="3" t="str">
        <f t="shared" si="0"/>
        <v>ATLANTICGALLOWAY TWPE. K-8|K-8,751+</v>
      </c>
      <c r="E14" s="21">
        <v>61156794</v>
      </c>
      <c r="F14" s="29">
        <v>3433.3</v>
      </c>
      <c r="G14" s="21">
        <v>17813</v>
      </c>
      <c r="H14" s="21">
        <v>63336967</v>
      </c>
      <c r="I14" s="29">
        <v>3385.8</v>
      </c>
      <c r="J14" s="21">
        <v>18707</v>
      </c>
    </row>
    <row r="15" spans="1:10" ht="112" x14ac:dyDescent="0.2">
      <c r="A15" s="23" t="s">
        <v>707</v>
      </c>
      <c r="B15" s="24" t="s">
        <v>723</v>
      </c>
      <c r="C15" s="8" t="s">
        <v>77</v>
      </c>
      <c r="D15" s="3" t="str">
        <f t="shared" si="0"/>
        <v>ATLANTICGREATER EGG HARBOR REGG. G9-12|7-12,9-12</v>
      </c>
      <c r="E15" s="25">
        <v>75683150</v>
      </c>
      <c r="F15" s="30">
        <v>3751</v>
      </c>
      <c r="G15" s="25">
        <v>20177</v>
      </c>
      <c r="H15" s="25">
        <v>78082439</v>
      </c>
      <c r="I15" s="26">
        <v>3578.4</v>
      </c>
      <c r="J15" s="25">
        <v>21821</v>
      </c>
    </row>
    <row r="16" spans="1:10" ht="80" x14ac:dyDescent="0.2">
      <c r="A16" s="19" t="s">
        <v>707</v>
      </c>
      <c r="B16" s="20" t="s">
        <v>724</v>
      </c>
      <c r="C16" s="3" t="s">
        <v>66</v>
      </c>
      <c r="D16" s="3" t="str">
        <f t="shared" si="0"/>
        <v>ATLANTICHAMILTON TWPE. K-8|K-8,751+</v>
      </c>
      <c r="E16" s="21">
        <v>50715371</v>
      </c>
      <c r="F16" s="29">
        <v>3113.4</v>
      </c>
      <c r="G16" s="21">
        <v>16290</v>
      </c>
      <c r="H16" s="21">
        <v>53469036</v>
      </c>
      <c r="I16" s="29">
        <v>3144.7</v>
      </c>
      <c r="J16" s="21">
        <v>17003</v>
      </c>
    </row>
    <row r="17" spans="1:10" ht="96" x14ac:dyDescent="0.2">
      <c r="A17" s="23" t="s">
        <v>707</v>
      </c>
      <c r="B17" s="24" t="s">
        <v>725</v>
      </c>
      <c r="C17" s="8" t="s">
        <v>24</v>
      </c>
      <c r="D17" s="3" t="str">
        <f t="shared" si="0"/>
        <v>ATLANTICHAMMONTON TOWNN. K-12|K-12,3500+</v>
      </c>
      <c r="E17" s="25">
        <v>50244989</v>
      </c>
      <c r="F17" s="26">
        <v>3631.3</v>
      </c>
      <c r="G17" s="25">
        <v>13836</v>
      </c>
      <c r="H17" s="25">
        <v>52701420</v>
      </c>
      <c r="I17" s="26">
        <v>3663.9</v>
      </c>
      <c r="J17" s="25">
        <v>14384</v>
      </c>
    </row>
    <row r="18" spans="1:10" ht="80" x14ac:dyDescent="0.2">
      <c r="A18" s="19" t="s">
        <v>707</v>
      </c>
      <c r="B18" s="20" t="s">
        <v>727</v>
      </c>
      <c r="C18" s="3" t="s">
        <v>66</v>
      </c>
      <c r="D18" s="3" t="str">
        <f t="shared" si="0"/>
        <v>ATLANTICLINWOOD CITYE. K-8|K-8,751+</v>
      </c>
      <c r="E18" s="21">
        <v>16004436</v>
      </c>
      <c r="F18" s="22">
        <v>884.7</v>
      </c>
      <c r="G18" s="21">
        <v>18089</v>
      </c>
      <c r="H18" s="21">
        <v>15957177</v>
      </c>
      <c r="I18" s="22">
        <v>864.9</v>
      </c>
      <c r="J18" s="21">
        <v>18450</v>
      </c>
    </row>
    <row r="19" spans="1:10" ht="112" x14ac:dyDescent="0.2">
      <c r="A19" s="23" t="s">
        <v>707</v>
      </c>
      <c r="B19" s="24" t="s">
        <v>728</v>
      </c>
      <c r="C19" s="8" t="s">
        <v>77</v>
      </c>
      <c r="D19" s="3" t="str">
        <f t="shared" si="0"/>
        <v>ATLANTICMAINLAND REGIONALG. G9-12|7-12,9-12</v>
      </c>
      <c r="E19" s="25">
        <v>31621233</v>
      </c>
      <c r="F19" s="26">
        <v>1429.9</v>
      </c>
      <c r="G19" s="25">
        <v>22114</v>
      </c>
      <c r="H19" s="25">
        <v>31947897</v>
      </c>
      <c r="I19" s="26">
        <v>1430.6</v>
      </c>
      <c r="J19" s="25">
        <v>22333</v>
      </c>
    </row>
    <row r="20" spans="1:10" ht="96" x14ac:dyDescent="0.2">
      <c r="A20" s="19" t="s">
        <v>707</v>
      </c>
      <c r="B20" s="20" t="s">
        <v>729</v>
      </c>
      <c r="C20" s="3" t="s">
        <v>2</v>
      </c>
      <c r="D20" s="3" t="str">
        <f t="shared" si="0"/>
        <v>ATLANTICMARGATE CITYJ. K-12|K-8,401-750</v>
      </c>
      <c r="E20" s="21">
        <v>15699478</v>
      </c>
      <c r="F20" s="22">
        <v>602.4</v>
      </c>
      <c r="G20" s="21">
        <v>26060</v>
      </c>
      <c r="H20" s="21">
        <v>15217281</v>
      </c>
      <c r="I20" s="22">
        <v>568.1</v>
      </c>
      <c r="J20" s="21">
        <v>26787</v>
      </c>
    </row>
    <row r="21" spans="1:10" ht="80" x14ac:dyDescent="0.2">
      <c r="A21" s="23" t="s">
        <v>707</v>
      </c>
      <c r="B21" s="24" t="s">
        <v>730</v>
      </c>
      <c r="C21" s="8" t="s">
        <v>66</v>
      </c>
      <c r="D21" s="3" t="str">
        <f t="shared" si="0"/>
        <v>ATLANTICMULLICA TWPE. K-8|K-8,751+</v>
      </c>
      <c r="E21" s="25">
        <v>12232191</v>
      </c>
      <c r="F21" s="27">
        <v>723.9</v>
      </c>
      <c r="G21" s="25">
        <v>16898</v>
      </c>
      <c r="H21" s="25">
        <v>12615843</v>
      </c>
      <c r="I21" s="27">
        <v>700.6</v>
      </c>
      <c r="J21" s="25">
        <v>18008</v>
      </c>
    </row>
    <row r="22" spans="1:10" ht="80" x14ac:dyDescent="0.2">
      <c r="A22" s="19" t="s">
        <v>707</v>
      </c>
      <c r="B22" s="20" t="s">
        <v>731</v>
      </c>
      <c r="C22" s="3" t="s">
        <v>66</v>
      </c>
      <c r="D22" s="3" t="str">
        <f t="shared" si="0"/>
        <v>ATLANTICNORTHFIELD CITYE. K-8|K-8,751+</v>
      </c>
      <c r="E22" s="21">
        <v>16414423</v>
      </c>
      <c r="F22" s="29">
        <v>1007.5</v>
      </c>
      <c r="G22" s="21">
        <v>16292</v>
      </c>
      <c r="H22" s="21">
        <v>16067873</v>
      </c>
      <c r="I22" s="22">
        <v>974.8</v>
      </c>
      <c r="J22" s="21">
        <v>16484</v>
      </c>
    </row>
    <row r="23" spans="1:10" ht="96" x14ac:dyDescent="0.2">
      <c r="A23" s="23" t="s">
        <v>707</v>
      </c>
      <c r="B23" s="24" t="s">
        <v>732</v>
      </c>
      <c r="C23" s="8" t="s">
        <v>24</v>
      </c>
      <c r="D23" s="3" t="str">
        <f t="shared" si="0"/>
        <v>ATLANTICPLEASANTVILLE CITYN. K-12|K-12,3500+</v>
      </c>
      <c r="E23" s="25">
        <v>92891674</v>
      </c>
      <c r="F23" s="26">
        <v>4518.3</v>
      </c>
      <c r="G23" s="25">
        <v>20559</v>
      </c>
      <c r="H23" s="25">
        <v>92664771</v>
      </c>
      <c r="I23" s="26">
        <v>4038.9</v>
      </c>
      <c r="J23" s="25">
        <v>22943</v>
      </c>
    </row>
    <row r="24" spans="1:10" ht="96" x14ac:dyDescent="0.2">
      <c r="A24" s="19" t="s">
        <v>707</v>
      </c>
      <c r="B24" s="20" t="s">
        <v>733</v>
      </c>
      <c r="C24" s="3" t="s">
        <v>4</v>
      </c>
      <c r="D24" s="3" t="str">
        <f t="shared" si="0"/>
        <v>ATLANTICPORT REPUBLIC CITYI. K-12|K-8,0-400</v>
      </c>
      <c r="E24" s="21">
        <v>2733864</v>
      </c>
      <c r="F24" s="22">
        <v>163.5</v>
      </c>
      <c r="G24" s="21">
        <v>16723</v>
      </c>
      <c r="H24" s="21">
        <v>2928933</v>
      </c>
      <c r="I24" s="22">
        <v>179.7</v>
      </c>
      <c r="J24" s="21">
        <v>16299</v>
      </c>
    </row>
    <row r="25" spans="1:10" ht="96" x14ac:dyDescent="0.2">
      <c r="A25" s="23" t="s">
        <v>707</v>
      </c>
      <c r="B25" s="24" t="s">
        <v>734</v>
      </c>
      <c r="C25" s="8" t="s">
        <v>66</v>
      </c>
      <c r="D25" s="3" t="str">
        <f t="shared" si="0"/>
        <v>ATLANTICSOMERS POINT CITYE. K-8|K-8,751+</v>
      </c>
      <c r="E25" s="25">
        <v>17321476</v>
      </c>
      <c r="F25" s="26">
        <v>1096.3</v>
      </c>
      <c r="G25" s="25">
        <v>15801</v>
      </c>
      <c r="H25" s="25">
        <v>17507745</v>
      </c>
      <c r="I25" s="26">
        <v>1065.9000000000001</v>
      </c>
      <c r="J25" s="25">
        <v>16425</v>
      </c>
    </row>
    <row r="26" spans="1:10" ht="80" x14ac:dyDescent="0.2">
      <c r="A26" s="19" t="s">
        <v>707</v>
      </c>
      <c r="B26" s="20" t="s">
        <v>735</v>
      </c>
      <c r="C26" s="3" t="s">
        <v>99</v>
      </c>
      <c r="D26" s="3" t="str">
        <f t="shared" si="0"/>
        <v>ATLANTICVENTNOR CITYK. K-12|K-8,751+</v>
      </c>
      <c r="E26" s="21">
        <v>24361642</v>
      </c>
      <c r="F26" s="29">
        <v>1214.5999999999999</v>
      </c>
      <c r="G26" s="21">
        <v>20058</v>
      </c>
      <c r="H26" s="21">
        <v>23858237</v>
      </c>
      <c r="I26" s="29">
        <v>1113.2</v>
      </c>
      <c r="J26" s="21">
        <v>21433</v>
      </c>
    </row>
    <row r="27" spans="1:10" ht="80" x14ac:dyDescent="0.2">
      <c r="A27" s="23" t="s">
        <v>707</v>
      </c>
      <c r="B27" s="24" t="s">
        <v>736</v>
      </c>
      <c r="C27" s="8" t="s">
        <v>4</v>
      </c>
      <c r="D27" s="3" t="str">
        <f t="shared" si="0"/>
        <v>ATLANTICWEYMOUTH TWPI. K-12|K-8,0-400</v>
      </c>
      <c r="E27" s="25">
        <v>5374028</v>
      </c>
      <c r="F27" s="27">
        <v>300.60000000000002</v>
      </c>
      <c r="G27" s="25">
        <v>17876</v>
      </c>
      <c r="H27" s="25">
        <v>5227486</v>
      </c>
      <c r="I27" s="27">
        <v>269.10000000000002</v>
      </c>
      <c r="J27" s="25">
        <v>19425</v>
      </c>
    </row>
    <row r="28" spans="1:10" ht="80" x14ac:dyDescent="0.2">
      <c r="A28" s="19" t="s">
        <v>737</v>
      </c>
      <c r="B28" s="20" t="s">
        <v>738</v>
      </c>
      <c r="C28" s="3" t="s">
        <v>66</v>
      </c>
      <c r="D28" s="3" t="str">
        <f t="shared" si="0"/>
        <v>BERGENALLENDALE BOROE. K-8|K-8,751+</v>
      </c>
      <c r="E28" s="21">
        <v>15501480</v>
      </c>
      <c r="F28" s="22">
        <v>935.2</v>
      </c>
      <c r="G28" s="21">
        <v>16576</v>
      </c>
      <c r="H28" s="21">
        <v>17356748</v>
      </c>
      <c r="I28" s="22">
        <v>911.6</v>
      </c>
      <c r="J28" s="21">
        <v>19041</v>
      </c>
    </row>
    <row r="29" spans="1:10" ht="80" x14ac:dyDescent="0.2">
      <c r="A29" s="23" t="s">
        <v>737</v>
      </c>
      <c r="B29" s="24" t="s">
        <v>739</v>
      </c>
      <c r="C29" s="8" t="s">
        <v>4</v>
      </c>
      <c r="D29" s="3" t="str">
        <f t="shared" si="0"/>
        <v>BERGENALPINE BOROI. K-12|K-8,0-400</v>
      </c>
      <c r="E29" s="25">
        <v>5954061</v>
      </c>
      <c r="F29" s="27">
        <v>216.8</v>
      </c>
      <c r="G29" s="25">
        <v>27459</v>
      </c>
      <c r="H29" s="25">
        <v>6077466</v>
      </c>
      <c r="I29" s="27">
        <v>238.6</v>
      </c>
      <c r="J29" s="25">
        <v>25471</v>
      </c>
    </row>
    <row r="30" spans="1:10" ht="112" x14ac:dyDescent="0.2">
      <c r="A30" s="19" t="s">
        <v>737</v>
      </c>
      <c r="B30" s="20" t="s">
        <v>1374</v>
      </c>
      <c r="C30" s="3" t="s">
        <v>711</v>
      </c>
      <c r="D30" s="3" t="str">
        <f t="shared" si="0"/>
        <v>BERGENBERGEN ARTS &amp; SCIENCE CHARTER SCHOOLO. CHARTER</v>
      </c>
      <c r="E30" s="21">
        <v>9014629</v>
      </c>
      <c r="F30" s="22">
        <v>652.20000000000005</v>
      </c>
      <c r="G30" s="21">
        <v>13822</v>
      </c>
      <c r="H30" s="21">
        <v>11724332</v>
      </c>
      <c r="I30" s="22">
        <v>873.7</v>
      </c>
      <c r="J30" s="21">
        <v>13419</v>
      </c>
    </row>
    <row r="31" spans="1:10" ht="80" x14ac:dyDescent="0.2">
      <c r="A31" s="23" t="s">
        <v>737</v>
      </c>
      <c r="B31" s="24" t="s">
        <v>741</v>
      </c>
      <c r="C31" s="8" t="s">
        <v>29</v>
      </c>
      <c r="D31" s="3" t="str">
        <f t="shared" si="0"/>
        <v>BERGENBERGEN CO SPECIAL SERVICEP. CSSD</v>
      </c>
      <c r="E31" s="25">
        <v>62623643</v>
      </c>
      <c r="F31" s="27">
        <v>666.5</v>
      </c>
      <c r="G31" s="25">
        <v>93953</v>
      </c>
      <c r="H31" s="25">
        <v>61967715</v>
      </c>
      <c r="I31" s="27">
        <v>677.5</v>
      </c>
      <c r="J31" s="25">
        <v>91459</v>
      </c>
    </row>
    <row r="32" spans="1:10" ht="112" x14ac:dyDescent="0.2">
      <c r="A32" s="19" t="s">
        <v>737</v>
      </c>
      <c r="B32" s="20" t="s">
        <v>742</v>
      </c>
      <c r="C32" s="3" t="s">
        <v>714</v>
      </c>
      <c r="D32" s="3" t="str">
        <f t="shared" si="0"/>
        <v>BERGENBERGEN COUNTY VOCATIONALQ. COUNTY VOC</v>
      </c>
      <c r="E32" s="21">
        <v>70909248</v>
      </c>
      <c r="F32" s="29">
        <v>2105.1</v>
      </c>
      <c r="G32" s="21">
        <v>33685</v>
      </c>
      <c r="H32" s="21">
        <v>71577083</v>
      </c>
      <c r="I32" s="29">
        <v>2127.9</v>
      </c>
      <c r="J32" s="21">
        <v>33637</v>
      </c>
    </row>
    <row r="33" spans="1:10" ht="112" x14ac:dyDescent="0.2">
      <c r="A33" s="23" t="s">
        <v>737</v>
      </c>
      <c r="B33" s="24" t="s">
        <v>743</v>
      </c>
      <c r="C33" s="8" t="s">
        <v>14</v>
      </c>
      <c r="D33" s="3" t="str">
        <f t="shared" si="0"/>
        <v>BERGENBERGENFIELD BOROM. K-12|K-12,1800-3500</v>
      </c>
      <c r="E33" s="25">
        <v>64545157</v>
      </c>
      <c r="F33" s="26">
        <v>3598.4</v>
      </c>
      <c r="G33" s="25">
        <v>17937</v>
      </c>
      <c r="H33" s="25">
        <v>68379516</v>
      </c>
      <c r="I33" s="26">
        <v>3463.3</v>
      </c>
      <c r="J33" s="25">
        <v>19744</v>
      </c>
    </row>
    <row r="34" spans="1:10" ht="96" x14ac:dyDescent="0.2">
      <c r="A34" s="19" t="s">
        <v>737</v>
      </c>
      <c r="B34" s="20" t="s">
        <v>744</v>
      </c>
      <c r="C34" s="3" t="s">
        <v>6</v>
      </c>
      <c r="D34" s="3" t="str">
        <f t="shared" si="0"/>
        <v>BERGENBOGOTA BOROL. K-12|K-12,0-1800</v>
      </c>
      <c r="E34" s="21">
        <v>21222785</v>
      </c>
      <c r="F34" s="29">
        <v>1159.0999999999999</v>
      </c>
      <c r="G34" s="21">
        <v>18310</v>
      </c>
      <c r="H34" s="21">
        <v>23177516</v>
      </c>
      <c r="I34" s="29">
        <v>1145.5999999999999</v>
      </c>
      <c r="J34" s="21">
        <v>20232</v>
      </c>
    </row>
    <row r="35" spans="1:10" ht="96" x14ac:dyDescent="0.2">
      <c r="A35" s="23" t="s">
        <v>737</v>
      </c>
      <c r="B35" s="24" t="s">
        <v>745</v>
      </c>
      <c r="C35" s="8" t="s">
        <v>68</v>
      </c>
      <c r="D35" s="3" t="str">
        <f t="shared" si="0"/>
        <v>BERGENCARLSTADT BOROD. K-8|K-8,401-750</v>
      </c>
      <c r="E35" s="25">
        <v>12377946</v>
      </c>
      <c r="F35" s="27">
        <v>609.9</v>
      </c>
      <c r="G35" s="25">
        <v>20295</v>
      </c>
      <c r="H35" s="25">
        <v>12365207</v>
      </c>
      <c r="I35" s="27">
        <v>603</v>
      </c>
      <c r="J35" s="25">
        <v>20507</v>
      </c>
    </row>
    <row r="36" spans="1:10" ht="112" x14ac:dyDescent="0.2">
      <c r="A36" s="19" t="s">
        <v>737</v>
      </c>
      <c r="B36" s="20" t="s">
        <v>746</v>
      </c>
      <c r="C36" s="3" t="s">
        <v>77</v>
      </c>
      <c r="D36" s="3" t="str">
        <f t="shared" si="0"/>
        <v>BERGENCARLSTADT-EAST RUTHERFORDG. G9-12|7-12,9-12</v>
      </c>
      <c r="E36" s="21">
        <v>13662232</v>
      </c>
      <c r="F36" s="22">
        <v>525.6</v>
      </c>
      <c r="G36" s="21">
        <v>25994</v>
      </c>
      <c r="H36" s="21">
        <v>14970772</v>
      </c>
      <c r="I36" s="22">
        <v>478.2</v>
      </c>
      <c r="J36" s="21">
        <v>31310</v>
      </c>
    </row>
    <row r="37" spans="1:10" ht="112" x14ac:dyDescent="0.2">
      <c r="A37" s="23" t="s">
        <v>737</v>
      </c>
      <c r="B37" s="24" t="s">
        <v>747</v>
      </c>
      <c r="C37" s="8" t="s">
        <v>14</v>
      </c>
      <c r="D37" s="3" t="str">
        <f t="shared" si="0"/>
        <v>BERGENCLIFFSIDE PARK BOROM. K-12|K-12,1800-3500</v>
      </c>
      <c r="E37" s="25">
        <v>43806407</v>
      </c>
      <c r="F37" s="26">
        <v>2857.9</v>
      </c>
      <c r="G37" s="25">
        <v>15328</v>
      </c>
      <c r="H37" s="25">
        <v>47485345</v>
      </c>
      <c r="I37" s="26">
        <v>2943.4</v>
      </c>
      <c r="J37" s="25">
        <v>16133</v>
      </c>
    </row>
    <row r="38" spans="1:10" ht="80" x14ac:dyDescent="0.2">
      <c r="A38" s="19" t="s">
        <v>737</v>
      </c>
      <c r="B38" s="20" t="s">
        <v>748</v>
      </c>
      <c r="C38" s="3" t="s">
        <v>66</v>
      </c>
      <c r="D38" s="3" t="str">
        <f t="shared" si="0"/>
        <v>BERGENCLOSTER BOROE. K-8|K-8,751+</v>
      </c>
      <c r="E38" s="21">
        <v>19701224</v>
      </c>
      <c r="F38" s="29">
        <v>1133.2</v>
      </c>
      <c r="G38" s="21">
        <v>17385</v>
      </c>
      <c r="H38" s="21">
        <v>20362131</v>
      </c>
      <c r="I38" s="29">
        <v>1132.9000000000001</v>
      </c>
      <c r="J38" s="21">
        <v>17973</v>
      </c>
    </row>
    <row r="39" spans="1:10" ht="96" x14ac:dyDescent="0.2">
      <c r="A39" s="23" t="s">
        <v>737</v>
      </c>
      <c r="B39" s="24" t="s">
        <v>749</v>
      </c>
      <c r="C39" s="8" t="s">
        <v>6</v>
      </c>
      <c r="D39" s="3" t="str">
        <f t="shared" si="0"/>
        <v>BERGENCRESSKILL BOROL. K-12|K-12,0-1800</v>
      </c>
      <c r="E39" s="25">
        <v>30355225</v>
      </c>
      <c r="F39" s="26">
        <v>1716.7</v>
      </c>
      <c r="G39" s="25">
        <v>17682</v>
      </c>
      <c r="H39" s="25">
        <v>30948399</v>
      </c>
      <c r="I39" s="26">
        <v>1739.5</v>
      </c>
      <c r="J39" s="25">
        <v>17792</v>
      </c>
    </row>
    <row r="40" spans="1:10" ht="96" x14ac:dyDescent="0.2">
      <c r="A40" s="19" t="s">
        <v>737</v>
      </c>
      <c r="B40" s="20" t="s">
        <v>750</v>
      </c>
      <c r="C40" s="3" t="s">
        <v>68</v>
      </c>
      <c r="D40" s="3" t="str">
        <f t="shared" si="0"/>
        <v>BERGENDEMAREST BOROD. K-8|K-8,401-750</v>
      </c>
      <c r="E40" s="21">
        <v>14090743</v>
      </c>
      <c r="F40" s="22">
        <v>688.1</v>
      </c>
      <c r="G40" s="21">
        <v>20478</v>
      </c>
      <c r="H40" s="21">
        <v>15018555</v>
      </c>
      <c r="I40" s="22">
        <v>700.9</v>
      </c>
      <c r="J40" s="21">
        <v>21428</v>
      </c>
    </row>
    <row r="41" spans="1:10" ht="96" x14ac:dyDescent="0.2">
      <c r="A41" s="23" t="s">
        <v>737</v>
      </c>
      <c r="B41" s="24" t="s">
        <v>751</v>
      </c>
      <c r="C41" s="8" t="s">
        <v>14</v>
      </c>
      <c r="D41" s="3" t="str">
        <f t="shared" si="0"/>
        <v>BERGENDUMONT BOROM. K-12|K-12,1800-3500</v>
      </c>
      <c r="E41" s="25">
        <v>47781359</v>
      </c>
      <c r="F41" s="30">
        <v>2723</v>
      </c>
      <c r="G41" s="25">
        <v>17547</v>
      </c>
      <c r="H41" s="25">
        <v>48991455</v>
      </c>
      <c r="I41" s="26">
        <v>2676.1</v>
      </c>
      <c r="J41" s="25">
        <v>18307</v>
      </c>
    </row>
    <row r="42" spans="1:10" ht="112" x14ac:dyDescent="0.2">
      <c r="A42" s="19" t="s">
        <v>737</v>
      </c>
      <c r="B42" s="20" t="s">
        <v>752</v>
      </c>
      <c r="C42" s="3" t="s">
        <v>66</v>
      </c>
      <c r="D42" s="3" t="str">
        <f t="shared" si="0"/>
        <v>BERGENEAST RUTHERFORD BOROE. K-8|K-8,751+</v>
      </c>
      <c r="E42" s="21">
        <v>16522427</v>
      </c>
      <c r="F42" s="22">
        <v>779.5</v>
      </c>
      <c r="G42" s="21">
        <v>21197</v>
      </c>
      <c r="H42" s="21">
        <v>17200259</v>
      </c>
      <c r="I42" s="22">
        <v>790.2</v>
      </c>
      <c r="J42" s="21">
        <v>21767</v>
      </c>
    </row>
    <row r="43" spans="1:10" ht="64" x14ac:dyDescent="0.2">
      <c r="A43" s="23" t="s">
        <v>737</v>
      </c>
      <c r="B43" s="24" t="s">
        <v>753</v>
      </c>
      <c r="C43" s="8" t="s">
        <v>181</v>
      </c>
      <c r="D43" s="3" t="str">
        <f t="shared" si="0"/>
        <v>BERGENEDGEWATER BOROH. K-12|K-6</v>
      </c>
      <c r="E43" s="25">
        <v>18337308</v>
      </c>
      <c r="F43" s="26">
        <v>1114.3</v>
      </c>
      <c r="G43" s="25">
        <v>16457</v>
      </c>
      <c r="H43" s="25">
        <v>19959787</v>
      </c>
      <c r="I43" s="26">
        <v>1168.9000000000001</v>
      </c>
      <c r="J43" s="25">
        <v>17076</v>
      </c>
    </row>
    <row r="44" spans="1:10" ht="96" x14ac:dyDescent="0.2">
      <c r="A44" s="19" t="s">
        <v>737</v>
      </c>
      <c r="B44" s="20" t="s">
        <v>754</v>
      </c>
      <c r="C44" s="3" t="s">
        <v>14</v>
      </c>
      <c r="D44" s="3" t="str">
        <f t="shared" si="0"/>
        <v>BERGENELMWOOD PARKM. K-12|K-12,1800-3500</v>
      </c>
      <c r="E44" s="21">
        <v>38044175</v>
      </c>
      <c r="F44" s="29">
        <v>2615.9</v>
      </c>
      <c r="G44" s="21">
        <v>14543</v>
      </c>
      <c r="H44" s="21">
        <v>39296461</v>
      </c>
      <c r="I44" s="29">
        <v>2599.6999999999998</v>
      </c>
      <c r="J44" s="21">
        <v>15116</v>
      </c>
    </row>
    <row r="45" spans="1:10" ht="96" x14ac:dyDescent="0.2">
      <c r="A45" s="23" t="s">
        <v>737</v>
      </c>
      <c r="B45" s="24" t="s">
        <v>755</v>
      </c>
      <c r="C45" s="8" t="s">
        <v>6</v>
      </c>
      <c r="D45" s="3" t="str">
        <f t="shared" si="0"/>
        <v>BERGENEMERSON BOROL. K-12|K-12,0-1800</v>
      </c>
      <c r="E45" s="25">
        <v>20386314</v>
      </c>
      <c r="F45" s="26">
        <v>1216.7</v>
      </c>
      <c r="G45" s="25">
        <v>16755</v>
      </c>
      <c r="H45" s="25">
        <v>20325538</v>
      </c>
      <c r="I45" s="26">
        <v>1216.8</v>
      </c>
      <c r="J45" s="25">
        <v>16704</v>
      </c>
    </row>
    <row r="46" spans="1:10" ht="112" x14ac:dyDescent="0.2">
      <c r="A46" s="19" t="s">
        <v>737</v>
      </c>
      <c r="B46" s="20" t="s">
        <v>756</v>
      </c>
      <c r="C46" s="3" t="s">
        <v>14</v>
      </c>
      <c r="D46" s="3" t="str">
        <f t="shared" si="0"/>
        <v>BERGENENGLEWOOD CITYM. K-12|K-12,1800-3500</v>
      </c>
      <c r="E46" s="21">
        <v>64810537</v>
      </c>
      <c r="F46" s="29">
        <v>3052.7</v>
      </c>
      <c r="G46" s="21">
        <v>21231</v>
      </c>
      <c r="H46" s="21">
        <v>67759573</v>
      </c>
      <c r="I46" s="29">
        <v>3109.1</v>
      </c>
      <c r="J46" s="21">
        <v>21794</v>
      </c>
    </row>
    <row r="47" spans="1:10" ht="112" x14ac:dyDescent="0.2">
      <c r="A47" s="23" t="s">
        <v>737</v>
      </c>
      <c r="B47" s="24" t="s">
        <v>757</v>
      </c>
      <c r="C47" s="8" t="s">
        <v>2</v>
      </c>
      <c r="D47" s="3" t="str">
        <f t="shared" si="0"/>
        <v>BERGENENGLEWOOD CLIFFS BOROJ. K-12|K-8,401-750</v>
      </c>
      <c r="E47" s="25">
        <v>11509594</v>
      </c>
      <c r="F47" s="27">
        <v>526</v>
      </c>
      <c r="G47" s="25">
        <v>21881</v>
      </c>
      <c r="H47" s="25">
        <v>12640497</v>
      </c>
      <c r="I47" s="27">
        <v>563.1</v>
      </c>
      <c r="J47" s="25">
        <v>22449</v>
      </c>
    </row>
    <row r="48" spans="1:10" ht="144" x14ac:dyDescent="0.2">
      <c r="A48" s="19" t="s">
        <v>737</v>
      </c>
      <c r="B48" s="20" t="s">
        <v>1375</v>
      </c>
      <c r="C48" s="3" t="s">
        <v>711</v>
      </c>
      <c r="D48" s="3" t="str">
        <f t="shared" si="0"/>
        <v>BERGENENGLEWOOD ON THE PALISADES CHARTER SCHOOO. CHARTER</v>
      </c>
      <c r="E48" s="21">
        <v>3293241</v>
      </c>
      <c r="F48" s="22">
        <v>179.8</v>
      </c>
      <c r="G48" s="21">
        <v>18316</v>
      </c>
      <c r="H48" s="21">
        <v>4174216</v>
      </c>
      <c r="I48" s="22">
        <v>197.9</v>
      </c>
      <c r="J48" s="21">
        <v>21093</v>
      </c>
    </row>
    <row r="49" spans="1:10" ht="80" x14ac:dyDescent="0.2">
      <c r="A49" s="23" t="s">
        <v>737</v>
      </c>
      <c r="B49" s="24" t="s">
        <v>759</v>
      </c>
      <c r="C49" s="8" t="s">
        <v>24</v>
      </c>
      <c r="D49" s="3" t="str">
        <f t="shared" si="0"/>
        <v>BERGENFAIR LAWN BORON. K-12|K-12,3500+</v>
      </c>
      <c r="E49" s="25">
        <v>91707190</v>
      </c>
      <c r="F49" s="26">
        <v>4719.8999999999996</v>
      </c>
      <c r="G49" s="25">
        <v>19430</v>
      </c>
      <c r="H49" s="25">
        <v>93074865</v>
      </c>
      <c r="I49" s="26">
        <v>4747.5</v>
      </c>
      <c r="J49" s="25">
        <v>19605</v>
      </c>
    </row>
    <row r="50" spans="1:10" ht="80" x14ac:dyDescent="0.2">
      <c r="A50" s="19" t="s">
        <v>737</v>
      </c>
      <c r="B50" s="20" t="s">
        <v>760</v>
      </c>
      <c r="C50" s="3" t="s">
        <v>99</v>
      </c>
      <c r="D50" s="3" t="str">
        <f t="shared" si="0"/>
        <v>BERGENFAIRVIEW BOROK. K-12|K-8,751+</v>
      </c>
      <c r="E50" s="21">
        <v>23400157</v>
      </c>
      <c r="F50" s="29">
        <v>1667.9</v>
      </c>
      <c r="G50" s="21">
        <v>14030</v>
      </c>
      <c r="H50" s="21">
        <v>23631848</v>
      </c>
      <c r="I50" s="29">
        <v>1751.2</v>
      </c>
      <c r="J50" s="21">
        <v>13494</v>
      </c>
    </row>
    <row r="51" spans="1:10" ht="80" x14ac:dyDescent="0.2">
      <c r="A51" s="23" t="s">
        <v>737</v>
      </c>
      <c r="B51" s="24" t="s">
        <v>761</v>
      </c>
      <c r="C51" s="8" t="s">
        <v>24</v>
      </c>
      <c r="D51" s="3" t="str">
        <f t="shared" si="0"/>
        <v>BERGENFORT LEE BORON. K-12|K-12,3500+</v>
      </c>
      <c r="E51" s="25">
        <v>65397580</v>
      </c>
      <c r="F51" s="26">
        <v>3802.9</v>
      </c>
      <c r="G51" s="25">
        <v>17197</v>
      </c>
      <c r="H51" s="25">
        <v>68555027</v>
      </c>
      <c r="I51" s="26">
        <v>3809.1</v>
      </c>
      <c r="J51" s="25">
        <v>17998</v>
      </c>
    </row>
    <row r="52" spans="1:10" ht="96" x14ac:dyDescent="0.2">
      <c r="A52" s="19" t="s">
        <v>737</v>
      </c>
      <c r="B52" s="20" t="s">
        <v>762</v>
      </c>
      <c r="C52" s="3" t="s">
        <v>66</v>
      </c>
      <c r="D52" s="3" t="str">
        <f t="shared" si="0"/>
        <v>BERGENFRANKLIN LAKES BOROE. K-8|K-8,751+</v>
      </c>
      <c r="E52" s="21">
        <v>30862452</v>
      </c>
      <c r="F52" s="29">
        <v>1324.9</v>
      </c>
      <c r="G52" s="21">
        <v>23294</v>
      </c>
      <c r="H52" s="21">
        <v>30747050</v>
      </c>
      <c r="I52" s="29">
        <v>1292.7</v>
      </c>
      <c r="J52" s="21">
        <v>23785</v>
      </c>
    </row>
    <row r="53" spans="1:10" ht="80" x14ac:dyDescent="0.2">
      <c r="A53" s="23" t="s">
        <v>737</v>
      </c>
      <c r="B53" s="24" t="s">
        <v>763</v>
      </c>
      <c r="C53" s="8" t="s">
        <v>24</v>
      </c>
      <c r="D53" s="3" t="str">
        <f t="shared" si="0"/>
        <v>BERGENGARFIELD CITYN. K-12|K-12,3500+</v>
      </c>
      <c r="E53" s="25">
        <v>103089518</v>
      </c>
      <c r="F53" s="26">
        <v>5029.8</v>
      </c>
      <c r="G53" s="25">
        <v>20496</v>
      </c>
      <c r="H53" s="25">
        <v>102448906</v>
      </c>
      <c r="I53" s="30">
        <v>5070</v>
      </c>
      <c r="J53" s="25">
        <v>20207</v>
      </c>
    </row>
    <row r="54" spans="1:10" ht="96" x14ac:dyDescent="0.2">
      <c r="A54" s="19" t="s">
        <v>737</v>
      </c>
      <c r="B54" s="20" t="s">
        <v>764</v>
      </c>
      <c r="C54" s="3" t="s">
        <v>14</v>
      </c>
      <c r="D54" s="3" t="str">
        <f t="shared" si="0"/>
        <v>BERGENGLEN ROCK BOROM. K-12|K-12,1800-3500</v>
      </c>
      <c r="E54" s="21">
        <v>51395846</v>
      </c>
      <c r="F54" s="29">
        <v>2413.6</v>
      </c>
      <c r="G54" s="21">
        <v>21294</v>
      </c>
      <c r="H54" s="21">
        <v>50404929</v>
      </c>
      <c r="I54" s="29">
        <v>2432.9</v>
      </c>
      <c r="J54" s="21">
        <v>20718</v>
      </c>
    </row>
    <row r="55" spans="1:10" ht="80" x14ac:dyDescent="0.2">
      <c r="A55" s="23" t="s">
        <v>737</v>
      </c>
      <c r="B55" s="24" t="s">
        <v>765</v>
      </c>
      <c r="C55" s="8" t="s">
        <v>24</v>
      </c>
      <c r="D55" s="3" t="str">
        <f t="shared" si="0"/>
        <v>BERGENHACKENSACK CITYN. K-12|K-12,3500+</v>
      </c>
      <c r="E55" s="25">
        <v>103776144</v>
      </c>
      <c r="F55" s="26">
        <v>4306.7</v>
      </c>
      <c r="G55" s="25">
        <v>24096</v>
      </c>
      <c r="H55" s="25">
        <v>107864947</v>
      </c>
      <c r="I55" s="26">
        <v>5562.6</v>
      </c>
      <c r="J55" s="25">
        <v>19391</v>
      </c>
    </row>
    <row r="56" spans="1:10" ht="112" x14ac:dyDescent="0.2">
      <c r="A56" s="19" t="s">
        <v>737</v>
      </c>
      <c r="B56" s="20" t="s">
        <v>766</v>
      </c>
      <c r="C56" s="3" t="s">
        <v>68</v>
      </c>
      <c r="D56" s="3" t="str">
        <f t="shared" si="0"/>
        <v>BERGENHARRINGTON PARK BOROD. K-8|K-8,401-750</v>
      </c>
      <c r="E56" s="21">
        <v>11902263</v>
      </c>
      <c r="F56" s="22">
        <v>644</v>
      </c>
      <c r="G56" s="21">
        <v>18481</v>
      </c>
      <c r="H56" s="21">
        <v>12351062</v>
      </c>
      <c r="I56" s="22">
        <v>659.6</v>
      </c>
      <c r="J56" s="21">
        <v>18725</v>
      </c>
    </row>
    <row r="57" spans="1:10" ht="128" x14ac:dyDescent="0.2">
      <c r="A57" s="23" t="s">
        <v>737</v>
      </c>
      <c r="B57" s="24" t="s">
        <v>767</v>
      </c>
      <c r="C57" s="8" t="s">
        <v>14</v>
      </c>
      <c r="D57" s="3" t="str">
        <f t="shared" si="0"/>
        <v>BERGENHASBROUCK HEIGHTS BOROM. K-12|K-12,1800-3500</v>
      </c>
      <c r="E57" s="25">
        <v>29347100</v>
      </c>
      <c r="F57" s="30">
        <v>1940</v>
      </c>
      <c r="G57" s="25">
        <v>15127</v>
      </c>
      <c r="H57" s="25">
        <v>30843361</v>
      </c>
      <c r="I57" s="30">
        <v>1923</v>
      </c>
      <c r="J57" s="25">
        <v>16039</v>
      </c>
    </row>
    <row r="58" spans="1:10" ht="96" x14ac:dyDescent="0.2">
      <c r="A58" s="19" t="s">
        <v>737</v>
      </c>
      <c r="B58" s="20" t="s">
        <v>768</v>
      </c>
      <c r="C58" s="3" t="s">
        <v>68</v>
      </c>
      <c r="D58" s="3" t="str">
        <f t="shared" si="0"/>
        <v>BERGENHAWORTH BOROD. K-8|K-8,401-750</v>
      </c>
      <c r="E58" s="21">
        <v>8894130</v>
      </c>
      <c r="F58" s="22">
        <v>438.2</v>
      </c>
      <c r="G58" s="21">
        <v>20299</v>
      </c>
      <c r="H58" s="21">
        <v>9887202</v>
      </c>
      <c r="I58" s="22">
        <v>441.7</v>
      </c>
      <c r="J58" s="21">
        <v>22385</v>
      </c>
    </row>
    <row r="59" spans="1:10" ht="80" x14ac:dyDescent="0.2">
      <c r="A59" s="23" t="s">
        <v>737</v>
      </c>
      <c r="B59" s="24" t="s">
        <v>769</v>
      </c>
      <c r="C59" s="8" t="s">
        <v>66</v>
      </c>
      <c r="D59" s="3" t="str">
        <f t="shared" si="0"/>
        <v>BERGENHILLSDALE BOROE. K-8|K-8,751+</v>
      </c>
      <c r="E59" s="25">
        <v>22139507</v>
      </c>
      <c r="F59" s="26">
        <v>1340.9</v>
      </c>
      <c r="G59" s="25">
        <v>16511</v>
      </c>
      <c r="H59" s="25">
        <v>23040026</v>
      </c>
      <c r="I59" s="26">
        <v>1313.7</v>
      </c>
      <c r="J59" s="25">
        <v>17538</v>
      </c>
    </row>
    <row r="60" spans="1:10" ht="96" x14ac:dyDescent="0.2">
      <c r="A60" s="19" t="s">
        <v>737</v>
      </c>
      <c r="B60" s="20" t="s">
        <v>770</v>
      </c>
      <c r="C60" s="3" t="s">
        <v>2</v>
      </c>
      <c r="D60" s="3" t="str">
        <f t="shared" si="0"/>
        <v>BERGENHO HO KUS BOROJ. K-12|K-8,401-750</v>
      </c>
      <c r="E60" s="21">
        <v>14171945</v>
      </c>
      <c r="F60" s="22">
        <v>868.1</v>
      </c>
      <c r="G60" s="21">
        <v>16325</v>
      </c>
      <c r="H60" s="21">
        <v>14681613</v>
      </c>
      <c r="I60" s="22">
        <v>899.5</v>
      </c>
      <c r="J60" s="21">
        <v>16322</v>
      </c>
    </row>
    <row r="61" spans="1:10" ht="96" x14ac:dyDescent="0.2">
      <c r="A61" s="23" t="s">
        <v>737</v>
      </c>
      <c r="B61" s="24" t="s">
        <v>771</v>
      </c>
      <c r="C61" s="8" t="s">
        <v>14</v>
      </c>
      <c r="D61" s="3" t="str">
        <f t="shared" si="0"/>
        <v>BERGENLEONIA BOROM. K-12|K-12,1800-3500</v>
      </c>
      <c r="E61" s="25">
        <v>33530906</v>
      </c>
      <c r="F61" s="26">
        <v>1843.5</v>
      </c>
      <c r="G61" s="25">
        <v>18189</v>
      </c>
      <c r="H61" s="25">
        <v>34588243</v>
      </c>
      <c r="I61" s="26">
        <v>1696.1</v>
      </c>
      <c r="J61" s="25">
        <v>20393</v>
      </c>
    </row>
    <row r="62" spans="1:10" ht="96" x14ac:dyDescent="0.2">
      <c r="A62" s="19" t="s">
        <v>737</v>
      </c>
      <c r="B62" s="20" t="s">
        <v>772</v>
      </c>
      <c r="C62" s="3" t="s">
        <v>99</v>
      </c>
      <c r="D62" s="3" t="str">
        <f t="shared" si="0"/>
        <v>BERGENLITTLE FERRY BOROK. K-12|K-8,751+</v>
      </c>
      <c r="E62" s="21">
        <v>20304441</v>
      </c>
      <c r="F62" s="29">
        <v>1361.3</v>
      </c>
      <c r="G62" s="21">
        <v>14916</v>
      </c>
      <c r="H62" s="21">
        <v>19534787</v>
      </c>
      <c r="I62" s="29">
        <v>1352.2</v>
      </c>
      <c r="J62" s="21">
        <v>14447</v>
      </c>
    </row>
    <row r="63" spans="1:10" ht="112" x14ac:dyDescent="0.2">
      <c r="A63" s="23" t="s">
        <v>737</v>
      </c>
      <c r="B63" s="24" t="s">
        <v>773</v>
      </c>
      <c r="C63" s="8" t="s">
        <v>14</v>
      </c>
      <c r="D63" s="3" t="str">
        <f t="shared" si="0"/>
        <v>BERGENLODI BOROUGHM. K-12|K-12,1800-3500</v>
      </c>
      <c r="E63" s="25">
        <v>57466355</v>
      </c>
      <c r="F63" s="26">
        <v>3476.4</v>
      </c>
      <c r="G63" s="25">
        <v>16531</v>
      </c>
      <c r="H63" s="25">
        <v>60081342</v>
      </c>
      <c r="I63" s="26">
        <v>3484.3</v>
      </c>
      <c r="J63" s="25">
        <v>17243</v>
      </c>
    </row>
    <row r="64" spans="1:10" ht="96" x14ac:dyDescent="0.2">
      <c r="A64" s="19" t="s">
        <v>737</v>
      </c>
      <c r="B64" s="20" t="s">
        <v>774</v>
      </c>
      <c r="C64" s="3" t="s">
        <v>14</v>
      </c>
      <c r="D64" s="3" t="str">
        <f t="shared" si="0"/>
        <v>BERGENLYNDHURST TWPM. K-12|K-12,1800-3500</v>
      </c>
      <c r="E64" s="21">
        <v>40450716</v>
      </c>
      <c r="F64" s="29">
        <v>2288.8000000000002</v>
      </c>
      <c r="G64" s="21">
        <v>17673</v>
      </c>
      <c r="H64" s="21">
        <v>40685961</v>
      </c>
      <c r="I64" s="29">
        <v>2363.6</v>
      </c>
      <c r="J64" s="21">
        <v>17213</v>
      </c>
    </row>
    <row r="65" spans="1:10" ht="96" x14ac:dyDescent="0.2">
      <c r="A65" s="23" t="s">
        <v>737</v>
      </c>
      <c r="B65" s="24" t="s">
        <v>775</v>
      </c>
      <c r="C65" s="8" t="s">
        <v>14</v>
      </c>
      <c r="D65" s="3" t="str">
        <f t="shared" si="0"/>
        <v>BERGENMAHWAH TWPM. K-12|K-12,1800-3500</v>
      </c>
      <c r="E65" s="25">
        <v>64486414</v>
      </c>
      <c r="F65" s="26">
        <v>3267.8</v>
      </c>
      <c r="G65" s="25">
        <v>19734</v>
      </c>
      <c r="H65" s="25">
        <v>68134931</v>
      </c>
      <c r="I65" s="26">
        <v>3230.7</v>
      </c>
      <c r="J65" s="25">
        <v>21090</v>
      </c>
    </row>
    <row r="66" spans="1:10" ht="80" x14ac:dyDescent="0.2">
      <c r="A66" s="19" t="s">
        <v>737</v>
      </c>
      <c r="B66" s="20" t="s">
        <v>776</v>
      </c>
      <c r="C66" s="3" t="s">
        <v>99</v>
      </c>
      <c r="D66" s="3" t="str">
        <f t="shared" si="0"/>
        <v>BERGENMAYWOOD BOROK. K-12|K-8,751+</v>
      </c>
      <c r="E66" s="21">
        <v>19846662</v>
      </c>
      <c r="F66" s="29">
        <v>1236.5</v>
      </c>
      <c r="G66" s="21">
        <v>16051</v>
      </c>
      <c r="H66" s="21">
        <v>20414780</v>
      </c>
      <c r="I66" s="29">
        <v>1290.3</v>
      </c>
      <c r="J66" s="21">
        <v>15822</v>
      </c>
    </row>
    <row r="67" spans="1:10" ht="112" x14ac:dyDescent="0.2">
      <c r="A67" s="23" t="s">
        <v>737</v>
      </c>
      <c r="B67" s="24" t="s">
        <v>777</v>
      </c>
      <c r="C67" s="8" t="s">
        <v>6</v>
      </c>
      <c r="D67" s="3" t="str">
        <f t="shared" ref="D67:D130" si="1">A67&amp;B67&amp;C67</f>
        <v>BERGENMIDLAND PARK BOROL. K-12|K-12,0-1800</v>
      </c>
      <c r="E67" s="25">
        <v>21950325</v>
      </c>
      <c r="F67" s="26">
        <v>1074.7</v>
      </c>
      <c r="G67" s="25">
        <v>20426</v>
      </c>
      <c r="H67" s="25">
        <v>23020729</v>
      </c>
      <c r="I67" s="26">
        <v>1018.9</v>
      </c>
      <c r="J67" s="25">
        <v>22594</v>
      </c>
    </row>
    <row r="68" spans="1:10" ht="80" x14ac:dyDescent="0.2">
      <c r="A68" s="19" t="s">
        <v>737</v>
      </c>
      <c r="B68" s="20" t="s">
        <v>778</v>
      </c>
      <c r="C68" s="3" t="s">
        <v>66</v>
      </c>
      <c r="D68" s="3" t="str">
        <f t="shared" si="1"/>
        <v>BERGENMONTVALE BOROE. K-8|K-8,751+</v>
      </c>
      <c r="E68" s="21">
        <v>17533302</v>
      </c>
      <c r="F68" s="29">
        <v>1089.3</v>
      </c>
      <c r="G68" s="21">
        <v>16096</v>
      </c>
      <c r="H68" s="21">
        <v>18147486</v>
      </c>
      <c r="I68" s="29">
        <v>1058.4000000000001</v>
      </c>
      <c r="J68" s="21">
        <v>17147</v>
      </c>
    </row>
    <row r="69" spans="1:10" ht="80" x14ac:dyDescent="0.2">
      <c r="A69" s="23" t="s">
        <v>737</v>
      </c>
      <c r="B69" s="24" t="s">
        <v>779</v>
      </c>
      <c r="C69" s="8" t="s">
        <v>4</v>
      </c>
      <c r="D69" s="3" t="str">
        <f t="shared" si="1"/>
        <v>BERGENMOONACHIE BOROI. K-12|K-8,0-400</v>
      </c>
      <c r="E69" s="25">
        <v>11163183</v>
      </c>
      <c r="F69" s="27">
        <v>388.5</v>
      </c>
      <c r="G69" s="25">
        <v>28733</v>
      </c>
      <c r="H69" s="25">
        <v>9728110</v>
      </c>
      <c r="I69" s="27">
        <v>392.8</v>
      </c>
      <c r="J69" s="25">
        <v>24765</v>
      </c>
    </row>
    <row r="70" spans="1:10" ht="112" x14ac:dyDescent="0.2">
      <c r="A70" s="19" t="s">
        <v>737</v>
      </c>
      <c r="B70" s="20" t="s">
        <v>780</v>
      </c>
      <c r="C70" s="3" t="s">
        <v>14</v>
      </c>
      <c r="D70" s="3" t="str">
        <f t="shared" si="1"/>
        <v>BERGENNEW MILFORD BOROM. K-12|K-12,1800-3500</v>
      </c>
      <c r="E70" s="21">
        <v>34469764</v>
      </c>
      <c r="F70" s="28">
        <v>2106</v>
      </c>
      <c r="G70" s="21">
        <v>16368</v>
      </c>
      <c r="H70" s="21">
        <v>35794863</v>
      </c>
      <c r="I70" s="28">
        <v>2044</v>
      </c>
      <c r="J70" s="21">
        <v>17512</v>
      </c>
    </row>
    <row r="71" spans="1:10" ht="112" x14ac:dyDescent="0.2">
      <c r="A71" s="23" t="s">
        <v>737</v>
      </c>
      <c r="B71" s="24" t="s">
        <v>781</v>
      </c>
      <c r="C71" s="8" t="s">
        <v>6</v>
      </c>
      <c r="D71" s="3" t="str">
        <f t="shared" si="1"/>
        <v>BERGENNORTH ARLINGTON BOROL. K-12|K-12,0-1800</v>
      </c>
      <c r="E71" s="25">
        <v>27788758</v>
      </c>
      <c r="F71" s="26">
        <v>1739.9</v>
      </c>
      <c r="G71" s="25">
        <v>15972</v>
      </c>
      <c r="H71" s="25">
        <v>26927120</v>
      </c>
      <c r="I71" s="26">
        <v>1766.8</v>
      </c>
      <c r="J71" s="25">
        <v>15240</v>
      </c>
    </row>
    <row r="72" spans="1:10" ht="96" x14ac:dyDescent="0.2">
      <c r="A72" s="19" t="s">
        <v>737</v>
      </c>
      <c r="B72" s="20" t="s">
        <v>782</v>
      </c>
      <c r="C72" s="3" t="s">
        <v>77</v>
      </c>
      <c r="D72" s="3" t="str">
        <f t="shared" si="1"/>
        <v>BERGENNORTHERN HIGHLANDS REGG. G9-12|7-12,9-12</v>
      </c>
      <c r="E72" s="21">
        <v>28533495</v>
      </c>
      <c r="F72" s="29">
        <v>1357.6</v>
      </c>
      <c r="G72" s="21">
        <v>21018</v>
      </c>
      <c r="H72" s="21">
        <v>29615242</v>
      </c>
      <c r="I72" s="29">
        <v>1382.5</v>
      </c>
      <c r="J72" s="21">
        <v>21421</v>
      </c>
    </row>
    <row r="73" spans="1:10" ht="112" x14ac:dyDescent="0.2">
      <c r="A73" s="23" t="s">
        <v>737</v>
      </c>
      <c r="B73" s="24" t="s">
        <v>783</v>
      </c>
      <c r="C73" s="8" t="s">
        <v>77</v>
      </c>
      <c r="D73" s="3" t="str">
        <f t="shared" si="1"/>
        <v>BERGENNORTHERN VALLEY REGIONALG. G9-12|7-12,9-12</v>
      </c>
      <c r="E73" s="25">
        <v>58134429</v>
      </c>
      <c r="F73" s="30">
        <v>2509</v>
      </c>
      <c r="G73" s="25">
        <v>23170</v>
      </c>
      <c r="H73" s="25">
        <v>60641970</v>
      </c>
      <c r="I73" s="26">
        <v>2425.1999999999998</v>
      </c>
      <c r="J73" s="25">
        <v>25005</v>
      </c>
    </row>
    <row r="74" spans="1:10" ht="96" x14ac:dyDescent="0.2">
      <c r="A74" s="19" t="s">
        <v>737</v>
      </c>
      <c r="B74" s="20" t="s">
        <v>784</v>
      </c>
      <c r="C74" s="3" t="s">
        <v>68</v>
      </c>
      <c r="D74" s="3" t="str">
        <f t="shared" si="1"/>
        <v>BERGENNORTHVALE BOROD. K-8|K-8,401-750</v>
      </c>
      <c r="E74" s="21">
        <v>9778768</v>
      </c>
      <c r="F74" s="22">
        <v>550.6</v>
      </c>
      <c r="G74" s="21">
        <v>17762</v>
      </c>
      <c r="H74" s="21">
        <v>10263342</v>
      </c>
      <c r="I74" s="22">
        <v>539.20000000000005</v>
      </c>
      <c r="J74" s="21">
        <v>19035</v>
      </c>
    </row>
    <row r="75" spans="1:10" ht="96" x14ac:dyDescent="0.2">
      <c r="A75" s="23" t="s">
        <v>737</v>
      </c>
      <c r="B75" s="24" t="s">
        <v>785</v>
      </c>
      <c r="C75" s="8" t="s">
        <v>68</v>
      </c>
      <c r="D75" s="3" t="str">
        <f t="shared" si="1"/>
        <v>BERGENNORWOOD BOROD. K-8|K-8,401-750</v>
      </c>
      <c r="E75" s="25">
        <v>10243200</v>
      </c>
      <c r="F75" s="27">
        <v>592.6</v>
      </c>
      <c r="G75" s="25">
        <v>17285</v>
      </c>
      <c r="H75" s="25">
        <v>11257505</v>
      </c>
      <c r="I75" s="27">
        <v>600.1</v>
      </c>
      <c r="J75" s="25">
        <v>18759</v>
      </c>
    </row>
    <row r="76" spans="1:10" ht="80" x14ac:dyDescent="0.2">
      <c r="A76" s="19" t="s">
        <v>737</v>
      </c>
      <c r="B76" s="20" t="s">
        <v>786</v>
      </c>
      <c r="C76" s="3" t="s">
        <v>66</v>
      </c>
      <c r="D76" s="3" t="str">
        <f t="shared" si="1"/>
        <v>BERGENOAKLAND BOROE. K-8|K-8,751+</v>
      </c>
      <c r="E76" s="21">
        <v>29738285</v>
      </c>
      <c r="F76" s="29">
        <v>1664.6</v>
      </c>
      <c r="G76" s="21">
        <v>17865</v>
      </c>
      <c r="H76" s="21">
        <v>28644613</v>
      </c>
      <c r="I76" s="29">
        <v>1633.2</v>
      </c>
      <c r="J76" s="21">
        <v>17539</v>
      </c>
    </row>
    <row r="77" spans="1:10" ht="112" x14ac:dyDescent="0.2">
      <c r="A77" s="23" t="s">
        <v>737</v>
      </c>
      <c r="B77" s="24" t="s">
        <v>787</v>
      </c>
      <c r="C77" s="8" t="s">
        <v>68</v>
      </c>
      <c r="D77" s="3" t="str">
        <f t="shared" si="1"/>
        <v>BERGENOLD TAPPAN BOROD. K-8|K-8,401-750</v>
      </c>
      <c r="E77" s="25">
        <v>14450968</v>
      </c>
      <c r="F77" s="27">
        <v>780</v>
      </c>
      <c r="G77" s="25">
        <v>18527</v>
      </c>
      <c r="H77" s="25">
        <v>14874648</v>
      </c>
      <c r="I77" s="27">
        <v>779</v>
      </c>
      <c r="J77" s="25">
        <v>19095</v>
      </c>
    </row>
    <row r="78" spans="1:10" ht="64" x14ac:dyDescent="0.2">
      <c r="A78" s="19" t="s">
        <v>737</v>
      </c>
      <c r="B78" s="20" t="s">
        <v>788</v>
      </c>
      <c r="C78" s="3" t="s">
        <v>8</v>
      </c>
      <c r="D78" s="3" t="str">
        <f t="shared" si="1"/>
        <v>BERGENORADELL BOROA. K-6|K-6</v>
      </c>
      <c r="E78" s="21">
        <v>12130367</v>
      </c>
      <c r="F78" s="22">
        <v>792.7</v>
      </c>
      <c r="G78" s="21">
        <v>15303</v>
      </c>
      <c r="H78" s="21">
        <v>12044722</v>
      </c>
      <c r="I78" s="22">
        <v>783.9</v>
      </c>
      <c r="J78" s="21">
        <v>15365</v>
      </c>
    </row>
    <row r="79" spans="1:10" ht="96" x14ac:dyDescent="0.2">
      <c r="A79" s="23" t="s">
        <v>737</v>
      </c>
      <c r="B79" s="24" t="s">
        <v>789</v>
      </c>
      <c r="C79" s="8" t="s">
        <v>6</v>
      </c>
      <c r="D79" s="3" t="str">
        <f t="shared" si="1"/>
        <v>BERGENPALISADES PARKL. K-12|K-12,0-1800</v>
      </c>
      <c r="E79" s="25">
        <v>26374592</v>
      </c>
      <c r="F79" s="26">
        <v>1595.1</v>
      </c>
      <c r="G79" s="25">
        <v>16535</v>
      </c>
      <c r="H79" s="25">
        <v>25711247</v>
      </c>
      <c r="I79" s="26">
        <v>1636.9</v>
      </c>
      <c r="J79" s="25">
        <v>15708</v>
      </c>
    </row>
    <row r="80" spans="1:10" ht="80" x14ac:dyDescent="0.2">
      <c r="A80" s="19" t="s">
        <v>737</v>
      </c>
      <c r="B80" s="20" t="s">
        <v>790</v>
      </c>
      <c r="C80" s="3" t="s">
        <v>24</v>
      </c>
      <c r="D80" s="3" t="str">
        <f t="shared" si="1"/>
        <v>BERGENPARAMUS BORON. K-12|K-12,3500+</v>
      </c>
      <c r="E80" s="21">
        <v>83628849</v>
      </c>
      <c r="F80" s="29">
        <v>4075.3</v>
      </c>
      <c r="G80" s="21">
        <v>20521</v>
      </c>
      <c r="H80" s="21">
        <v>82248129</v>
      </c>
      <c r="I80" s="29">
        <v>3989.4</v>
      </c>
      <c r="J80" s="21">
        <v>20617</v>
      </c>
    </row>
    <row r="81" spans="1:10" ht="112" x14ac:dyDescent="0.2">
      <c r="A81" s="23" t="s">
        <v>737</v>
      </c>
      <c r="B81" s="24" t="s">
        <v>791</v>
      </c>
      <c r="C81" s="8" t="s">
        <v>6</v>
      </c>
      <c r="D81" s="3" t="str">
        <f t="shared" si="1"/>
        <v>BERGENPARK RIDGE BOROL. K-12|K-12,0-1800</v>
      </c>
      <c r="E81" s="25">
        <v>29609008</v>
      </c>
      <c r="F81" s="26">
        <v>1322.2</v>
      </c>
      <c r="G81" s="25">
        <v>22395</v>
      </c>
      <c r="H81" s="25">
        <v>30842727</v>
      </c>
      <c r="I81" s="26">
        <v>1321.5</v>
      </c>
      <c r="J81" s="25">
        <v>23340</v>
      </c>
    </row>
    <row r="82" spans="1:10" ht="112" x14ac:dyDescent="0.2">
      <c r="A82" s="19" t="s">
        <v>737</v>
      </c>
      <c r="B82" s="20" t="s">
        <v>792</v>
      </c>
      <c r="C82" s="3" t="s">
        <v>77</v>
      </c>
      <c r="D82" s="3" t="str">
        <f t="shared" si="1"/>
        <v>BERGENPASCACK VALLEY REGIONALG. G9-12|7-12,9-12</v>
      </c>
      <c r="E82" s="21">
        <v>48913803</v>
      </c>
      <c r="F82" s="29">
        <v>2083.9</v>
      </c>
      <c r="G82" s="21">
        <v>23472</v>
      </c>
      <c r="H82" s="21">
        <v>51370870</v>
      </c>
      <c r="I82" s="29">
        <v>2101.3000000000002</v>
      </c>
      <c r="J82" s="21">
        <v>24447</v>
      </c>
    </row>
    <row r="83" spans="1:10" ht="112" x14ac:dyDescent="0.2">
      <c r="A83" s="23" t="s">
        <v>737</v>
      </c>
      <c r="B83" s="24" t="s">
        <v>793</v>
      </c>
      <c r="C83" s="8" t="s">
        <v>77</v>
      </c>
      <c r="D83" s="3" t="str">
        <f t="shared" si="1"/>
        <v>BERGENRAMAPO-INDIAN HILL REGG. G9-12|7-12,9-12</v>
      </c>
      <c r="E83" s="25">
        <v>52121072</v>
      </c>
      <c r="F83" s="26">
        <v>2262.3000000000002</v>
      </c>
      <c r="G83" s="25">
        <v>23039</v>
      </c>
      <c r="H83" s="25">
        <v>56618946</v>
      </c>
      <c r="I83" s="26">
        <v>2354.1999999999998</v>
      </c>
      <c r="J83" s="25">
        <v>24050</v>
      </c>
    </row>
    <row r="84" spans="1:10" ht="96" x14ac:dyDescent="0.2">
      <c r="A84" s="19" t="s">
        <v>737</v>
      </c>
      <c r="B84" s="20" t="s">
        <v>794</v>
      </c>
      <c r="C84" s="3" t="s">
        <v>14</v>
      </c>
      <c r="D84" s="3" t="str">
        <f t="shared" si="1"/>
        <v>BERGENRAMSEY BOROM. K-12|K-12,1800-3500</v>
      </c>
      <c r="E84" s="21">
        <v>59104426</v>
      </c>
      <c r="F84" s="29">
        <v>3018.2</v>
      </c>
      <c r="G84" s="21">
        <v>19582</v>
      </c>
      <c r="H84" s="21">
        <v>58457490</v>
      </c>
      <c r="I84" s="29">
        <v>2982.4</v>
      </c>
      <c r="J84" s="21">
        <v>19601</v>
      </c>
    </row>
    <row r="85" spans="1:10" ht="96" x14ac:dyDescent="0.2">
      <c r="A85" s="23" t="s">
        <v>737</v>
      </c>
      <c r="B85" s="24" t="s">
        <v>795</v>
      </c>
      <c r="C85" s="8" t="s">
        <v>6</v>
      </c>
      <c r="D85" s="3" t="str">
        <f t="shared" si="1"/>
        <v>BERGENRIDGEFIELD BOROL. K-12|K-12,0-1800</v>
      </c>
      <c r="E85" s="25">
        <v>37166005</v>
      </c>
      <c r="F85" s="26">
        <v>1812.9</v>
      </c>
      <c r="G85" s="25">
        <v>20501</v>
      </c>
      <c r="H85" s="25">
        <v>38417842</v>
      </c>
      <c r="I85" s="26">
        <v>1773.6</v>
      </c>
      <c r="J85" s="25">
        <v>21660</v>
      </c>
    </row>
    <row r="86" spans="1:10" ht="112" x14ac:dyDescent="0.2">
      <c r="A86" s="19" t="s">
        <v>737</v>
      </c>
      <c r="B86" s="20" t="s">
        <v>796</v>
      </c>
      <c r="C86" s="3" t="s">
        <v>14</v>
      </c>
      <c r="D86" s="3" t="str">
        <f t="shared" si="1"/>
        <v>BERGENRIDGEFIELD PARK TWPM. K-12|K-12,1800-3500</v>
      </c>
      <c r="E86" s="21">
        <v>38505454</v>
      </c>
      <c r="F86" s="29">
        <v>2317.8000000000002</v>
      </c>
      <c r="G86" s="21">
        <v>16613</v>
      </c>
      <c r="H86" s="21">
        <v>38751837</v>
      </c>
      <c r="I86" s="29">
        <v>2358.6</v>
      </c>
      <c r="J86" s="21">
        <v>16430</v>
      </c>
    </row>
    <row r="87" spans="1:10" ht="96" x14ac:dyDescent="0.2">
      <c r="A87" s="23" t="s">
        <v>737</v>
      </c>
      <c r="B87" s="24" t="s">
        <v>797</v>
      </c>
      <c r="C87" s="8" t="s">
        <v>24</v>
      </c>
      <c r="D87" s="3" t="str">
        <f t="shared" si="1"/>
        <v>BERGENRIDGEWOOD VILLAGEN. K-12|K-12,3500+</v>
      </c>
      <c r="E87" s="25">
        <v>104979055</v>
      </c>
      <c r="F87" s="26">
        <v>5837.9</v>
      </c>
      <c r="G87" s="25">
        <v>17982</v>
      </c>
      <c r="H87" s="25">
        <v>106223375</v>
      </c>
      <c r="I87" s="26">
        <v>5817.2</v>
      </c>
      <c r="J87" s="25">
        <v>18260</v>
      </c>
    </row>
    <row r="88" spans="1:10" ht="96" x14ac:dyDescent="0.2">
      <c r="A88" s="19" t="s">
        <v>737</v>
      </c>
      <c r="B88" s="20" t="s">
        <v>798</v>
      </c>
      <c r="C88" s="3" t="s">
        <v>21</v>
      </c>
      <c r="D88" s="3" t="str">
        <f t="shared" si="1"/>
        <v>BERGENRIVER DELL REGIONALF. G7-12|7-12,9-12</v>
      </c>
      <c r="E88" s="21">
        <v>33203684</v>
      </c>
      <c r="F88" s="29">
        <v>1682.5</v>
      </c>
      <c r="G88" s="21">
        <v>19735</v>
      </c>
      <c r="H88" s="21">
        <v>33405572</v>
      </c>
      <c r="I88" s="29">
        <v>1688.7</v>
      </c>
      <c r="J88" s="21">
        <v>19782</v>
      </c>
    </row>
    <row r="89" spans="1:10" ht="64" x14ac:dyDescent="0.2">
      <c r="A89" s="23" t="s">
        <v>737</v>
      </c>
      <c r="B89" s="24" t="s">
        <v>799</v>
      </c>
      <c r="C89" s="8" t="s">
        <v>8</v>
      </c>
      <c r="D89" s="3" t="str">
        <f t="shared" si="1"/>
        <v>BERGENRIVER EDGE BOROA. K-6|K-6</v>
      </c>
      <c r="E89" s="25">
        <v>18041507</v>
      </c>
      <c r="F89" s="26">
        <v>1196.7</v>
      </c>
      <c r="G89" s="25">
        <v>15076</v>
      </c>
      <c r="H89" s="25">
        <v>18543582</v>
      </c>
      <c r="I89" s="26">
        <v>1168.0999999999999</v>
      </c>
      <c r="J89" s="25">
        <v>15874</v>
      </c>
    </row>
    <row r="90" spans="1:10" ht="80" x14ac:dyDescent="0.2">
      <c r="A90" s="19" t="s">
        <v>737</v>
      </c>
      <c r="B90" s="20" t="s">
        <v>800</v>
      </c>
      <c r="C90" s="3" t="s">
        <v>66</v>
      </c>
      <c r="D90" s="3" t="str">
        <f t="shared" si="1"/>
        <v>BERGENRIVER VALE TWPE. K-8|K-8,751+</v>
      </c>
      <c r="E90" s="21">
        <v>22707962</v>
      </c>
      <c r="F90" s="29">
        <v>1311.5</v>
      </c>
      <c r="G90" s="21">
        <v>17315</v>
      </c>
      <c r="H90" s="21">
        <v>24663226</v>
      </c>
      <c r="I90" s="29">
        <v>1177.5</v>
      </c>
      <c r="J90" s="21">
        <v>20945</v>
      </c>
    </row>
    <row r="91" spans="1:10" ht="112" x14ac:dyDescent="0.2">
      <c r="A91" s="23" t="s">
        <v>737</v>
      </c>
      <c r="B91" s="24" t="s">
        <v>801</v>
      </c>
      <c r="C91" s="8" t="s">
        <v>2</v>
      </c>
      <c r="D91" s="3" t="str">
        <f t="shared" si="1"/>
        <v>BERGENROCHELLE PARK TWPJ. K-12|K-8,401-750</v>
      </c>
      <c r="E91" s="25">
        <v>11125576</v>
      </c>
      <c r="F91" s="27">
        <v>620.20000000000005</v>
      </c>
      <c r="G91" s="25">
        <v>17939</v>
      </c>
      <c r="H91" s="25">
        <v>11959643</v>
      </c>
      <c r="I91" s="27">
        <v>635.20000000000005</v>
      </c>
      <c r="J91" s="25">
        <v>18829</v>
      </c>
    </row>
    <row r="92" spans="1:10" ht="112" x14ac:dyDescent="0.2">
      <c r="A92" s="19" t="s">
        <v>737</v>
      </c>
      <c r="B92" s="20" t="s">
        <v>802</v>
      </c>
      <c r="C92" s="3" t="s">
        <v>14</v>
      </c>
      <c r="D92" s="3" t="str">
        <f t="shared" si="1"/>
        <v>BERGENRUTHERFORD BOROM. K-12|K-12,1800-3500</v>
      </c>
      <c r="E92" s="21">
        <v>44438793</v>
      </c>
      <c r="F92" s="29">
        <v>2542.6999999999998</v>
      </c>
      <c r="G92" s="21">
        <v>17477</v>
      </c>
      <c r="H92" s="21">
        <v>45646902</v>
      </c>
      <c r="I92" s="29">
        <v>2550.6999999999998</v>
      </c>
      <c r="J92" s="21">
        <v>17896</v>
      </c>
    </row>
    <row r="93" spans="1:10" ht="112" x14ac:dyDescent="0.2">
      <c r="A93" s="23" t="s">
        <v>737</v>
      </c>
      <c r="B93" s="24" t="s">
        <v>803</v>
      </c>
      <c r="C93" s="8" t="s">
        <v>6</v>
      </c>
      <c r="D93" s="3" t="str">
        <f t="shared" si="1"/>
        <v>BERGENSADDLE BROOK TWPL. K-12|K-12,0-1800</v>
      </c>
      <c r="E93" s="25">
        <v>41116495</v>
      </c>
      <c r="F93" s="26">
        <v>1734.3</v>
      </c>
      <c r="G93" s="25">
        <v>23708</v>
      </c>
      <c r="H93" s="25">
        <v>34567440</v>
      </c>
      <c r="I93" s="26">
        <v>1713.4</v>
      </c>
      <c r="J93" s="25">
        <v>20175</v>
      </c>
    </row>
    <row r="94" spans="1:10" ht="80" x14ac:dyDescent="0.2">
      <c r="A94" s="19" t="s">
        <v>737</v>
      </c>
      <c r="B94" s="20" t="s">
        <v>804</v>
      </c>
      <c r="C94" s="3" t="s">
        <v>181</v>
      </c>
      <c r="D94" s="3" t="str">
        <f t="shared" si="1"/>
        <v>BERGENSADDLE RIVER BOROH. K-12|K-6</v>
      </c>
      <c r="E94" s="21">
        <v>8841437</v>
      </c>
      <c r="F94" s="22">
        <v>420.6</v>
      </c>
      <c r="G94" s="21">
        <v>21022</v>
      </c>
      <c r="H94" s="21">
        <v>8866300</v>
      </c>
      <c r="I94" s="22">
        <v>413.8</v>
      </c>
      <c r="J94" s="21">
        <v>21425</v>
      </c>
    </row>
    <row r="95" spans="1:10" ht="112" x14ac:dyDescent="0.2">
      <c r="A95" s="23" t="s">
        <v>737</v>
      </c>
      <c r="B95" s="24" t="s">
        <v>805</v>
      </c>
      <c r="C95" s="8" t="s">
        <v>4</v>
      </c>
      <c r="D95" s="3" t="str">
        <f t="shared" si="1"/>
        <v>BERGENSOUTH HACKENSACK TWPI. K-12|K-8,0-400</v>
      </c>
      <c r="E95" s="25">
        <v>8086759</v>
      </c>
      <c r="F95" s="27">
        <v>347.3</v>
      </c>
      <c r="G95" s="25">
        <v>23282</v>
      </c>
      <c r="H95" s="25">
        <v>8557127</v>
      </c>
      <c r="I95" s="27">
        <v>347</v>
      </c>
      <c r="J95" s="25">
        <v>24661</v>
      </c>
    </row>
    <row r="96" spans="1:10" ht="112" x14ac:dyDescent="0.2">
      <c r="A96" s="19" t="s">
        <v>737</v>
      </c>
      <c r="B96" s="20" t="s">
        <v>1376</v>
      </c>
      <c r="C96" s="3" t="s">
        <v>711</v>
      </c>
      <c r="D96" s="3" t="str">
        <f t="shared" si="1"/>
        <v>BERGENTEANECK COMMUNITY CHARTER SCHOOLO. CHARTER</v>
      </c>
      <c r="E96" s="21">
        <v>4900605</v>
      </c>
      <c r="F96" s="22">
        <v>305.89999999999998</v>
      </c>
      <c r="G96" s="21">
        <v>16020</v>
      </c>
      <c r="H96" s="21">
        <v>5337126</v>
      </c>
      <c r="I96" s="22">
        <v>305.60000000000002</v>
      </c>
      <c r="J96" s="21">
        <v>17464</v>
      </c>
    </row>
    <row r="97" spans="1:10" ht="80" x14ac:dyDescent="0.2">
      <c r="A97" s="23" t="s">
        <v>737</v>
      </c>
      <c r="B97" s="24" t="s">
        <v>807</v>
      </c>
      <c r="C97" s="8" t="s">
        <v>24</v>
      </c>
      <c r="D97" s="3" t="str">
        <f t="shared" si="1"/>
        <v>BERGENTEANECK TWPN. K-12|K-12,3500+</v>
      </c>
      <c r="E97" s="25">
        <v>93881498</v>
      </c>
      <c r="F97" s="26">
        <v>3908.6</v>
      </c>
      <c r="G97" s="25">
        <v>24019</v>
      </c>
      <c r="H97" s="25">
        <v>97324876</v>
      </c>
      <c r="I97" s="26">
        <v>3864.8</v>
      </c>
      <c r="J97" s="25">
        <v>25182</v>
      </c>
    </row>
    <row r="98" spans="1:10" ht="80" x14ac:dyDescent="0.2">
      <c r="A98" s="19" t="s">
        <v>737</v>
      </c>
      <c r="B98" s="20" t="s">
        <v>808</v>
      </c>
      <c r="C98" s="3" t="s">
        <v>24</v>
      </c>
      <c r="D98" s="3" t="str">
        <f t="shared" si="1"/>
        <v>BERGENTENAFLY BORON. K-12|K-12,3500+</v>
      </c>
      <c r="E98" s="21">
        <v>68985769</v>
      </c>
      <c r="F98" s="29">
        <v>3685.2</v>
      </c>
      <c r="G98" s="21">
        <v>18720</v>
      </c>
      <c r="H98" s="21">
        <v>69393904</v>
      </c>
      <c r="I98" s="29">
        <v>3663.6</v>
      </c>
      <c r="J98" s="21">
        <v>18941</v>
      </c>
    </row>
    <row r="99" spans="1:10" ht="112" x14ac:dyDescent="0.2">
      <c r="A99" s="23" t="s">
        <v>737</v>
      </c>
      <c r="B99" s="24" t="s">
        <v>809</v>
      </c>
      <c r="C99" s="8" t="s">
        <v>66</v>
      </c>
      <c r="D99" s="3" t="str">
        <f t="shared" si="1"/>
        <v>BERGENUPPER SADDLE RIVER BOROE. K-8|K-8,751+</v>
      </c>
      <c r="E99" s="25">
        <v>24684500</v>
      </c>
      <c r="F99" s="26">
        <v>1367.2</v>
      </c>
      <c r="G99" s="25">
        <v>18054</v>
      </c>
      <c r="H99" s="25">
        <v>24339344</v>
      </c>
      <c r="I99" s="26">
        <v>1312.3</v>
      </c>
      <c r="J99" s="25">
        <v>18547</v>
      </c>
    </row>
    <row r="100" spans="1:10" ht="96" x14ac:dyDescent="0.2">
      <c r="A100" s="19" t="s">
        <v>737</v>
      </c>
      <c r="B100" s="20" t="s">
        <v>810</v>
      </c>
      <c r="C100" s="3" t="s">
        <v>6</v>
      </c>
      <c r="D100" s="3" t="str">
        <f t="shared" si="1"/>
        <v>BERGENWALDWICK BOROL. K-12|K-12,0-1800</v>
      </c>
      <c r="E100" s="21">
        <v>31326051</v>
      </c>
      <c r="F100" s="29">
        <v>1644.4</v>
      </c>
      <c r="G100" s="21">
        <v>19050</v>
      </c>
      <c r="H100" s="21">
        <v>30839750</v>
      </c>
      <c r="I100" s="29">
        <v>1623.5</v>
      </c>
      <c r="J100" s="21">
        <v>18996</v>
      </c>
    </row>
    <row r="101" spans="1:10" ht="96" x14ac:dyDescent="0.2">
      <c r="A101" s="23" t="s">
        <v>737</v>
      </c>
      <c r="B101" s="24" t="s">
        <v>811</v>
      </c>
      <c r="C101" s="8" t="s">
        <v>6</v>
      </c>
      <c r="D101" s="3" t="str">
        <f t="shared" si="1"/>
        <v>BERGENWALLINGTON BOROL. K-12|K-12,0-1800</v>
      </c>
      <c r="E101" s="25">
        <v>18893259</v>
      </c>
      <c r="F101" s="26">
        <v>1236.3</v>
      </c>
      <c r="G101" s="25">
        <v>15283</v>
      </c>
      <c r="H101" s="25">
        <v>19297821</v>
      </c>
      <c r="I101" s="26">
        <v>1197.2</v>
      </c>
      <c r="J101" s="25">
        <v>16119</v>
      </c>
    </row>
    <row r="102" spans="1:10" ht="96" x14ac:dyDescent="0.2">
      <c r="A102" s="19" t="s">
        <v>737</v>
      </c>
      <c r="B102" s="20" t="s">
        <v>812</v>
      </c>
      <c r="C102" s="3" t="s">
        <v>14</v>
      </c>
      <c r="D102" s="3" t="str">
        <f t="shared" si="1"/>
        <v>BERGENWESTWOOD REGIONALM. K-12|K-12,1800-3500</v>
      </c>
      <c r="E102" s="21">
        <v>55251085</v>
      </c>
      <c r="F102" s="29">
        <v>2742.3</v>
      </c>
      <c r="G102" s="21">
        <v>20148</v>
      </c>
      <c r="H102" s="21">
        <v>54583071</v>
      </c>
      <c r="I102" s="29">
        <v>2742.1</v>
      </c>
      <c r="J102" s="21">
        <v>19906</v>
      </c>
    </row>
    <row r="103" spans="1:10" ht="112" x14ac:dyDescent="0.2">
      <c r="A103" s="23" t="s">
        <v>737</v>
      </c>
      <c r="B103" s="24" t="s">
        <v>813</v>
      </c>
      <c r="C103" s="8" t="s">
        <v>6</v>
      </c>
      <c r="D103" s="3" t="str">
        <f t="shared" si="1"/>
        <v>BERGENWOOD-RIDGE BOROL. K-12|K-12,0-1800</v>
      </c>
      <c r="E103" s="25">
        <v>19929143</v>
      </c>
      <c r="F103" s="30">
        <v>1186</v>
      </c>
      <c r="G103" s="25">
        <v>16803</v>
      </c>
      <c r="H103" s="25">
        <v>20572523</v>
      </c>
      <c r="I103" s="26">
        <v>1189.7</v>
      </c>
      <c r="J103" s="25">
        <v>17292</v>
      </c>
    </row>
    <row r="104" spans="1:10" ht="96" x14ac:dyDescent="0.2">
      <c r="A104" s="19" t="s">
        <v>737</v>
      </c>
      <c r="B104" s="20" t="s">
        <v>814</v>
      </c>
      <c r="C104" s="3" t="s">
        <v>66</v>
      </c>
      <c r="D104" s="3" t="str">
        <f t="shared" si="1"/>
        <v>BERGENWOODCLIFF LAKE BOROE. K-8|K-8,751+</v>
      </c>
      <c r="E104" s="21">
        <v>16108760</v>
      </c>
      <c r="F104" s="22">
        <v>792.8</v>
      </c>
      <c r="G104" s="21">
        <v>20319</v>
      </c>
      <c r="H104" s="21">
        <v>16795179</v>
      </c>
      <c r="I104" s="22">
        <v>780.3</v>
      </c>
      <c r="J104" s="21">
        <v>21524</v>
      </c>
    </row>
    <row r="105" spans="1:10" ht="80" x14ac:dyDescent="0.2">
      <c r="A105" s="23" t="s">
        <v>737</v>
      </c>
      <c r="B105" s="24" t="s">
        <v>815</v>
      </c>
      <c r="C105" s="8" t="s">
        <v>66</v>
      </c>
      <c r="D105" s="3" t="str">
        <f t="shared" si="1"/>
        <v>BERGENWYCKOFF TWPE. K-8|K-8,751+</v>
      </c>
      <c r="E105" s="25">
        <v>39756830</v>
      </c>
      <c r="F105" s="26">
        <v>2133.6999999999998</v>
      </c>
      <c r="G105" s="25">
        <v>18633</v>
      </c>
      <c r="H105" s="25">
        <v>41269877</v>
      </c>
      <c r="I105" s="26">
        <v>1961.2</v>
      </c>
      <c r="J105" s="25">
        <v>21043</v>
      </c>
    </row>
    <row r="106" spans="1:10" ht="80" x14ac:dyDescent="0.2">
      <c r="A106" s="19" t="s">
        <v>816</v>
      </c>
      <c r="B106" s="20" t="s">
        <v>817</v>
      </c>
      <c r="C106" s="3" t="s">
        <v>8</v>
      </c>
      <c r="D106" s="3" t="str">
        <f t="shared" si="1"/>
        <v>BURLINGTONBASS RIVER TWPA. K-6|K-6</v>
      </c>
      <c r="E106" s="21">
        <v>2689560</v>
      </c>
      <c r="F106" s="22">
        <v>124.1</v>
      </c>
      <c r="G106" s="21">
        <v>21668</v>
      </c>
      <c r="H106" s="21">
        <v>2571472</v>
      </c>
      <c r="I106" s="22">
        <v>110.1</v>
      </c>
      <c r="J106" s="21">
        <v>23353</v>
      </c>
    </row>
    <row r="107" spans="1:10" ht="80" x14ac:dyDescent="0.2">
      <c r="A107" s="23" t="s">
        <v>816</v>
      </c>
      <c r="B107" s="24" t="s">
        <v>819</v>
      </c>
      <c r="C107" s="8" t="s">
        <v>4</v>
      </c>
      <c r="D107" s="3" t="str">
        <f t="shared" si="1"/>
        <v>BURLINGTONBEVERLY CITYI. K-12|K-8,0-400</v>
      </c>
      <c r="E107" s="25">
        <v>7472627</v>
      </c>
      <c r="F107" s="27">
        <v>394.8</v>
      </c>
      <c r="G107" s="25">
        <v>18927</v>
      </c>
      <c r="H107" s="25">
        <v>7606117</v>
      </c>
      <c r="I107" s="27">
        <v>375.5</v>
      </c>
      <c r="J107" s="25">
        <v>20258</v>
      </c>
    </row>
    <row r="108" spans="1:10" ht="112" x14ac:dyDescent="0.2">
      <c r="A108" s="19" t="s">
        <v>816</v>
      </c>
      <c r="B108" s="20" t="s">
        <v>820</v>
      </c>
      <c r="C108" s="3" t="s">
        <v>14</v>
      </c>
      <c r="D108" s="3" t="str">
        <f t="shared" si="1"/>
        <v>BURLINGTONBORDENTOWN REGIONALM. K-12|K-12,1800-3500</v>
      </c>
      <c r="E108" s="21">
        <v>42802305</v>
      </c>
      <c r="F108" s="29">
        <v>2526.3000000000002</v>
      </c>
      <c r="G108" s="21">
        <v>16943</v>
      </c>
      <c r="H108" s="21">
        <v>44211985</v>
      </c>
      <c r="I108" s="29">
        <v>2547.5</v>
      </c>
      <c r="J108" s="21">
        <v>17355</v>
      </c>
    </row>
    <row r="109" spans="1:10" ht="112" x14ac:dyDescent="0.2">
      <c r="A109" s="23" t="s">
        <v>816</v>
      </c>
      <c r="B109" s="24" t="s">
        <v>821</v>
      </c>
      <c r="C109" s="8" t="s">
        <v>6</v>
      </c>
      <c r="D109" s="3" t="str">
        <f t="shared" si="1"/>
        <v>BURLINGTONBURLINGTON CITYL. K-12|K-12,0-1800</v>
      </c>
      <c r="E109" s="25">
        <v>42376792</v>
      </c>
      <c r="F109" s="26">
        <v>1806.4</v>
      </c>
      <c r="G109" s="25">
        <v>23459</v>
      </c>
      <c r="H109" s="25">
        <v>43739119</v>
      </c>
      <c r="I109" s="26">
        <v>1761.9</v>
      </c>
      <c r="J109" s="25">
        <v>24825</v>
      </c>
    </row>
    <row r="110" spans="1:10" ht="96" x14ac:dyDescent="0.2">
      <c r="A110" s="19" t="s">
        <v>816</v>
      </c>
      <c r="B110" s="20" t="s">
        <v>822</v>
      </c>
      <c r="C110" s="3" t="s">
        <v>29</v>
      </c>
      <c r="D110" s="3" t="str">
        <f t="shared" si="1"/>
        <v>BURLINGTONBURLINGTON CO SPEC SERVP. CSSD</v>
      </c>
      <c r="E110" s="21">
        <v>45407746</v>
      </c>
      <c r="F110" s="22">
        <v>774.8</v>
      </c>
      <c r="G110" s="21">
        <v>58603</v>
      </c>
      <c r="H110" s="21">
        <v>42948915</v>
      </c>
      <c r="I110" s="22">
        <v>846.1</v>
      </c>
      <c r="J110" s="21">
        <v>50760</v>
      </c>
    </row>
    <row r="111" spans="1:10" ht="128" x14ac:dyDescent="0.2">
      <c r="A111" s="23" t="s">
        <v>816</v>
      </c>
      <c r="B111" s="24" t="s">
        <v>823</v>
      </c>
      <c r="C111" s="8" t="s">
        <v>714</v>
      </c>
      <c r="D111" s="3" t="str">
        <f t="shared" si="1"/>
        <v>BURLINGTONBURLINGTON CO VOCATIONALQ. COUNTY VOC</v>
      </c>
      <c r="E111" s="25">
        <v>43685671</v>
      </c>
      <c r="F111" s="26">
        <v>2064.9</v>
      </c>
      <c r="G111" s="25">
        <v>21157</v>
      </c>
      <c r="H111" s="25">
        <v>45202291</v>
      </c>
      <c r="I111" s="30">
        <v>2027</v>
      </c>
      <c r="J111" s="25">
        <v>22300</v>
      </c>
    </row>
    <row r="112" spans="1:10" ht="96" x14ac:dyDescent="0.2">
      <c r="A112" s="19" t="s">
        <v>816</v>
      </c>
      <c r="B112" s="20" t="s">
        <v>824</v>
      </c>
      <c r="C112" s="3" t="s">
        <v>24</v>
      </c>
      <c r="D112" s="3" t="str">
        <f t="shared" si="1"/>
        <v>BURLINGTONBURLINGTON TWPN. K-12|K-12,3500+</v>
      </c>
      <c r="E112" s="21">
        <v>69314545</v>
      </c>
      <c r="F112" s="29">
        <v>4078.3</v>
      </c>
      <c r="G112" s="21">
        <v>16996</v>
      </c>
      <c r="H112" s="21">
        <v>73087708</v>
      </c>
      <c r="I112" s="29">
        <v>4096.3</v>
      </c>
      <c r="J112" s="21">
        <v>17842</v>
      </c>
    </row>
    <row r="113" spans="1:10" ht="80" x14ac:dyDescent="0.2">
      <c r="A113" s="23" t="s">
        <v>816</v>
      </c>
      <c r="B113" s="24" t="s">
        <v>825</v>
      </c>
      <c r="C113" s="8" t="s">
        <v>8</v>
      </c>
      <c r="D113" s="3" t="str">
        <f t="shared" si="1"/>
        <v>BURLINGTONCHESTERFIELD TWPA. K-6|K-6</v>
      </c>
      <c r="E113" s="25">
        <v>10564126</v>
      </c>
      <c r="F113" s="27">
        <v>640.4</v>
      </c>
      <c r="G113" s="25">
        <v>16495</v>
      </c>
      <c r="H113" s="25">
        <v>11169239</v>
      </c>
      <c r="I113" s="27">
        <v>699.2</v>
      </c>
      <c r="J113" s="25">
        <v>15974</v>
      </c>
    </row>
    <row r="114" spans="1:10" ht="112" x14ac:dyDescent="0.2">
      <c r="A114" s="19" t="s">
        <v>816</v>
      </c>
      <c r="B114" s="20" t="s">
        <v>826</v>
      </c>
      <c r="C114" s="3" t="s">
        <v>14</v>
      </c>
      <c r="D114" s="3" t="str">
        <f t="shared" si="1"/>
        <v>BURLINGTONCINNAMINSON TWPM. K-12|K-12,1800-3500</v>
      </c>
      <c r="E114" s="21">
        <v>45064677</v>
      </c>
      <c r="F114" s="29">
        <v>2420.1999999999998</v>
      </c>
      <c r="G114" s="21">
        <v>18620</v>
      </c>
      <c r="H114" s="21">
        <v>46624240</v>
      </c>
      <c r="I114" s="29">
        <v>2430.6</v>
      </c>
      <c r="J114" s="21">
        <v>19182</v>
      </c>
    </row>
    <row r="115" spans="1:10" ht="80" x14ac:dyDescent="0.2">
      <c r="A115" s="23" t="s">
        <v>816</v>
      </c>
      <c r="B115" s="24" t="s">
        <v>827</v>
      </c>
      <c r="C115" s="8" t="s">
        <v>4</v>
      </c>
      <c r="D115" s="3" t="str">
        <f t="shared" si="1"/>
        <v>BURLINGTONDELANCO TWPI. K-12|K-8,0-400</v>
      </c>
      <c r="E115" s="25">
        <v>9349198</v>
      </c>
      <c r="F115" s="27">
        <v>536.1</v>
      </c>
      <c r="G115" s="25">
        <v>17438</v>
      </c>
      <c r="H115" s="25">
        <v>9013227</v>
      </c>
      <c r="I115" s="27">
        <v>532.4</v>
      </c>
      <c r="J115" s="25">
        <v>16931</v>
      </c>
    </row>
    <row r="116" spans="1:10" ht="96" x14ac:dyDescent="0.2">
      <c r="A116" s="19" t="s">
        <v>816</v>
      </c>
      <c r="B116" s="20" t="s">
        <v>828</v>
      </c>
      <c r="C116" s="3" t="s">
        <v>14</v>
      </c>
      <c r="D116" s="3" t="str">
        <f t="shared" si="1"/>
        <v>BURLINGTONDELRAN TWPM. K-12|K-12,1800-3500</v>
      </c>
      <c r="E116" s="21">
        <v>47056620</v>
      </c>
      <c r="F116" s="28">
        <v>2879</v>
      </c>
      <c r="G116" s="21">
        <v>16345</v>
      </c>
      <c r="H116" s="21">
        <v>48342020</v>
      </c>
      <c r="I116" s="29">
        <v>3006.1</v>
      </c>
      <c r="J116" s="21">
        <v>16081</v>
      </c>
    </row>
    <row r="117" spans="1:10" ht="112" x14ac:dyDescent="0.2">
      <c r="A117" s="23" t="s">
        <v>816</v>
      </c>
      <c r="B117" s="24" t="s">
        <v>829</v>
      </c>
      <c r="C117" s="8" t="s">
        <v>68</v>
      </c>
      <c r="D117" s="3" t="str">
        <f t="shared" si="1"/>
        <v>BURLINGTONEASTAMPTON TWPD. K-8|K-8,401-750</v>
      </c>
      <c r="E117" s="25">
        <v>11949078</v>
      </c>
      <c r="F117" s="27">
        <v>647.70000000000005</v>
      </c>
      <c r="G117" s="25">
        <v>18448</v>
      </c>
      <c r="H117" s="25">
        <v>11867689</v>
      </c>
      <c r="I117" s="27">
        <v>624.29999999999995</v>
      </c>
      <c r="J117" s="25">
        <v>19009</v>
      </c>
    </row>
    <row r="118" spans="1:10" ht="112" x14ac:dyDescent="0.2">
      <c r="A118" s="19" t="s">
        <v>816</v>
      </c>
      <c r="B118" s="20" t="s">
        <v>830</v>
      </c>
      <c r="C118" s="3" t="s">
        <v>99</v>
      </c>
      <c r="D118" s="3" t="str">
        <f t="shared" si="1"/>
        <v>BURLINGTONEDGEWATER PARK TWPK. K-12|K-8,751+</v>
      </c>
      <c r="E118" s="21">
        <v>17799452</v>
      </c>
      <c r="F118" s="29">
        <v>1073.7</v>
      </c>
      <c r="G118" s="21">
        <v>16578</v>
      </c>
      <c r="H118" s="21">
        <v>18555155</v>
      </c>
      <c r="I118" s="29">
        <v>1082.2</v>
      </c>
      <c r="J118" s="21">
        <v>17146</v>
      </c>
    </row>
    <row r="119" spans="1:10" ht="80" x14ac:dyDescent="0.2">
      <c r="A119" s="23" t="s">
        <v>816</v>
      </c>
      <c r="B119" s="24" t="s">
        <v>831</v>
      </c>
      <c r="C119" s="8" t="s">
        <v>66</v>
      </c>
      <c r="D119" s="3" t="str">
        <f t="shared" si="1"/>
        <v>BURLINGTONEVESHAM TWPE. K-8|K-8,751+</v>
      </c>
      <c r="E119" s="25">
        <v>81117922</v>
      </c>
      <c r="F119" s="26">
        <v>4741.3999999999996</v>
      </c>
      <c r="G119" s="25">
        <v>17108</v>
      </c>
      <c r="H119" s="25">
        <v>83810886</v>
      </c>
      <c r="I119" s="26">
        <v>4622.6000000000004</v>
      </c>
      <c r="J119" s="25">
        <v>18131</v>
      </c>
    </row>
    <row r="120" spans="1:10" ht="112" x14ac:dyDescent="0.2">
      <c r="A120" s="19" t="s">
        <v>816</v>
      </c>
      <c r="B120" s="20" t="s">
        <v>832</v>
      </c>
      <c r="C120" s="3" t="s">
        <v>6</v>
      </c>
      <c r="D120" s="3" t="str">
        <f t="shared" si="1"/>
        <v>BURLINGTONFLORENCE TWPL. K-12|K-12,0-1800</v>
      </c>
      <c r="E120" s="21">
        <v>30279006</v>
      </c>
      <c r="F120" s="29">
        <v>1646.7</v>
      </c>
      <c r="G120" s="21">
        <v>18388</v>
      </c>
      <c r="H120" s="21">
        <v>30967626</v>
      </c>
      <c r="I120" s="29">
        <v>1597.6</v>
      </c>
      <c r="J120" s="21">
        <v>19383</v>
      </c>
    </row>
    <row r="121" spans="1:10" ht="112" x14ac:dyDescent="0.2">
      <c r="A121" s="23" t="s">
        <v>816</v>
      </c>
      <c r="B121" s="24" t="s">
        <v>833</v>
      </c>
      <c r="C121" s="8" t="s">
        <v>68</v>
      </c>
      <c r="D121" s="3" t="str">
        <f t="shared" si="1"/>
        <v>BURLINGTONHAINESPORT TWPD. K-8|K-8,401-750</v>
      </c>
      <c r="E121" s="25">
        <v>10596444</v>
      </c>
      <c r="F121" s="27">
        <v>677.3</v>
      </c>
      <c r="G121" s="25">
        <v>15645</v>
      </c>
      <c r="H121" s="25">
        <v>10898598</v>
      </c>
      <c r="I121" s="27">
        <v>672.9</v>
      </c>
      <c r="J121" s="25">
        <v>16197</v>
      </c>
    </row>
    <row r="122" spans="1:10" ht="112" x14ac:dyDescent="0.2">
      <c r="A122" s="19" t="s">
        <v>816</v>
      </c>
      <c r="B122" s="20" t="s">
        <v>834</v>
      </c>
      <c r="C122" s="3" t="s">
        <v>77</v>
      </c>
      <c r="D122" s="3" t="str">
        <f t="shared" si="1"/>
        <v>BURLINGTONLENAPE REGIONALG. G9-12|7-12,9-12</v>
      </c>
      <c r="E122" s="21">
        <v>157028352</v>
      </c>
      <c r="F122" s="29">
        <v>7177.5</v>
      </c>
      <c r="G122" s="21">
        <v>21878</v>
      </c>
      <c r="H122" s="21">
        <v>155124027</v>
      </c>
      <c r="I122" s="29">
        <v>7106.1</v>
      </c>
      <c r="J122" s="21">
        <v>21830</v>
      </c>
    </row>
    <row r="123" spans="1:10" ht="96" x14ac:dyDescent="0.2">
      <c r="A123" s="23" t="s">
        <v>816</v>
      </c>
      <c r="B123" s="24" t="s">
        <v>835</v>
      </c>
      <c r="C123" s="8" t="s">
        <v>66</v>
      </c>
      <c r="D123" s="3" t="str">
        <f t="shared" si="1"/>
        <v>BURLINGTONLUMBERTON TWPE. K-8|K-8,751+</v>
      </c>
      <c r="E123" s="25">
        <v>26894307</v>
      </c>
      <c r="F123" s="26">
        <v>1262.5</v>
      </c>
      <c r="G123" s="25">
        <v>21303</v>
      </c>
      <c r="H123" s="25">
        <v>26995665</v>
      </c>
      <c r="I123" s="30">
        <v>1497</v>
      </c>
      <c r="J123" s="25">
        <v>18034</v>
      </c>
    </row>
    <row r="124" spans="1:10" ht="80" x14ac:dyDescent="0.2">
      <c r="A124" s="19" t="s">
        <v>816</v>
      </c>
      <c r="B124" s="20" t="s">
        <v>836</v>
      </c>
      <c r="C124" s="3" t="s">
        <v>8</v>
      </c>
      <c r="D124" s="3" t="str">
        <f t="shared" si="1"/>
        <v>BURLINGTONMANSFIELD TWPA. K-6|K-6</v>
      </c>
      <c r="E124" s="21">
        <v>11794392</v>
      </c>
      <c r="F124" s="22">
        <v>716.9</v>
      </c>
      <c r="G124" s="21">
        <v>16453</v>
      </c>
      <c r="H124" s="21">
        <v>12156835</v>
      </c>
      <c r="I124" s="22">
        <v>732</v>
      </c>
      <c r="J124" s="21">
        <v>16607</v>
      </c>
    </row>
    <row r="125" spans="1:10" ht="112" x14ac:dyDescent="0.2">
      <c r="A125" s="23" t="s">
        <v>816</v>
      </c>
      <c r="B125" s="24" t="s">
        <v>837</v>
      </c>
      <c r="C125" s="8" t="s">
        <v>14</v>
      </c>
      <c r="D125" s="3" t="str">
        <f t="shared" si="1"/>
        <v>BURLINGTONMAPLE SHADE TWPM. K-12|K-12,1800-3500</v>
      </c>
      <c r="E125" s="25">
        <v>37578721</v>
      </c>
      <c r="F125" s="26">
        <v>2115.5</v>
      </c>
      <c r="G125" s="25">
        <v>17764</v>
      </c>
      <c r="H125" s="25">
        <v>38158194</v>
      </c>
      <c r="I125" s="26">
        <v>2212.3000000000002</v>
      </c>
      <c r="J125" s="25">
        <v>17248</v>
      </c>
    </row>
    <row r="126" spans="1:10" ht="128" x14ac:dyDescent="0.2">
      <c r="A126" s="19" t="s">
        <v>816</v>
      </c>
      <c r="B126" s="20" t="s">
        <v>838</v>
      </c>
      <c r="C126" s="3" t="s">
        <v>68</v>
      </c>
      <c r="D126" s="3" t="str">
        <f t="shared" si="1"/>
        <v>BURLINGTONMEDFORD LAKES BOROD. K-8|K-8,401-750</v>
      </c>
      <c r="E126" s="21">
        <v>8164165</v>
      </c>
      <c r="F126" s="22">
        <v>536.70000000000005</v>
      </c>
      <c r="G126" s="21">
        <v>15211</v>
      </c>
      <c r="H126" s="21">
        <v>7935092</v>
      </c>
      <c r="I126" s="22">
        <v>529.4</v>
      </c>
      <c r="J126" s="21">
        <v>14989</v>
      </c>
    </row>
    <row r="127" spans="1:10" ht="96" x14ac:dyDescent="0.2">
      <c r="A127" s="23" t="s">
        <v>816</v>
      </c>
      <c r="B127" s="24" t="s">
        <v>839</v>
      </c>
      <c r="C127" s="8" t="s">
        <v>66</v>
      </c>
      <c r="D127" s="3" t="str">
        <f t="shared" si="1"/>
        <v>BURLINGTONMEDFORD TWPE. K-8|K-8,751+</v>
      </c>
      <c r="E127" s="25">
        <v>51494634</v>
      </c>
      <c r="F127" s="26">
        <v>2970.2</v>
      </c>
      <c r="G127" s="25">
        <v>17337</v>
      </c>
      <c r="H127" s="25">
        <v>53120352</v>
      </c>
      <c r="I127" s="26">
        <v>2833.9</v>
      </c>
      <c r="J127" s="25">
        <v>18745</v>
      </c>
    </row>
    <row r="128" spans="1:10" ht="96" x14ac:dyDescent="0.2">
      <c r="A128" s="19" t="s">
        <v>816</v>
      </c>
      <c r="B128" s="20" t="s">
        <v>840</v>
      </c>
      <c r="C128" s="3" t="s">
        <v>24</v>
      </c>
      <c r="D128" s="3" t="str">
        <f t="shared" si="1"/>
        <v>BURLINGTONMOORESTOWN TWPN. K-12|K-12,3500+</v>
      </c>
      <c r="E128" s="21">
        <v>73529558</v>
      </c>
      <c r="F128" s="29">
        <v>4107.3999999999996</v>
      </c>
      <c r="G128" s="21">
        <v>17902</v>
      </c>
      <c r="H128" s="21">
        <v>74079450</v>
      </c>
      <c r="I128" s="29">
        <v>4073.8</v>
      </c>
      <c r="J128" s="21">
        <v>18184</v>
      </c>
    </row>
    <row r="129" spans="1:10" ht="96" x14ac:dyDescent="0.2">
      <c r="A129" s="23" t="s">
        <v>816</v>
      </c>
      <c r="B129" s="24" t="s">
        <v>841</v>
      </c>
      <c r="C129" s="8" t="s">
        <v>66</v>
      </c>
      <c r="D129" s="3" t="str">
        <f t="shared" si="1"/>
        <v>BURLINGTONMOUNT HOLLY TWPE. K-8|K-8,751+</v>
      </c>
      <c r="E129" s="25">
        <v>20083870</v>
      </c>
      <c r="F129" s="26">
        <v>1074.5999999999999</v>
      </c>
      <c r="G129" s="25">
        <v>18689</v>
      </c>
      <c r="H129" s="25">
        <v>20476108</v>
      </c>
      <c r="I129" s="26">
        <v>1027.7</v>
      </c>
      <c r="J129" s="25">
        <v>19923</v>
      </c>
    </row>
    <row r="130" spans="1:10" ht="96" x14ac:dyDescent="0.2">
      <c r="A130" s="19" t="s">
        <v>816</v>
      </c>
      <c r="B130" s="20" t="s">
        <v>842</v>
      </c>
      <c r="C130" s="3" t="s">
        <v>66</v>
      </c>
      <c r="D130" s="3" t="str">
        <f t="shared" si="1"/>
        <v>BURLINGTONMOUNT LAUREL TWPE. K-8|K-8,751+</v>
      </c>
      <c r="E130" s="21">
        <v>72082832</v>
      </c>
      <c r="F130" s="29">
        <v>4159.3</v>
      </c>
      <c r="G130" s="21">
        <v>17331</v>
      </c>
      <c r="H130" s="21">
        <v>72773745</v>
      </c>
      <c r="I130" s="29">
        <v>4195.2</v>
      </c>
      <c r="J130" s="21">
        <v>17347</v>
      </c>
    </row>
    <row r="131" spans="1:10" ht="96" x14ac:dyDescent="0.2">
      <c r="A131" s="23" t="s">
        <v>816</v>
      </c>
      <c r="B131" s="24" t="s">
        <v>843</v>
      </c>
      <c r="C131" s="8" t="s">
        <v>4</v>
      </c>
      <c r="D131" s="3" t="str">
        <f t="shared" ref="D131:D194" si="2">A131&amp;B131&amp;C131</f>
        <v>BURLINGTONNEW HANOVER TWPI. K-12|K-8,0-400</v>
      </c>
      <c r="E131" s="25">
        <v>5179190</v>
      </c>
      <c r="F131" s="27">
        <v>243.4</v>
      </c>
      <c r="G131" s="25">
        <v>21276</v>
      </c>
      <c r="H131" s="25">
        <v>5620533</v>
      </c>
      <c r="I131" s="27">
        <v>250.5</v>
      </c>
      <c r="J131" s="25">
        <v>22438</v>
      </c>
    </row>
    <row r="132" spans="1:10" ht="80" x14ac:dyDescent="0.2">
      <c r="A132" s="19" t="s">
        <v>816</v>
      </c>
      <c r="B132" s="20" t="s">
        <v>844</v>
      </c>
      <c r="C132" s="3" t="s">
        <v>8</v>
      </c>
      <c r="D132" s="3" t="str">
        <f t="shared" si="2"/>
        <v>BURLINGTONNORTH HANOVER TWPA. K-6|K-6</v>
      </c>
      <c r="E132" s="21">
        <v>24993453</v>
      </c>
      <c r="F132" s="29">
        <v>1268.9000000000001</v>
      </c>
      <c r="G132" s="21">
        <v>19697</v>
      </c>
      <c r="H132" s="21">
        <v>25233822</v>
      </c>
      <c r="I132" s="29">
        <v>1278.4000000000001</v>
      </c>
      <c r="J132" s="21">
        <v>19738</v>
      </c>
    </row>
    <row r="133" spans="1:10" ht="112" x14ac:dyDescent="0.2">
      <c r="A133" s="23" t="s">
        <v>816</v>
      </c>
      <c r="B133" s="24" t="s">
        <v>845</v>
      </c>
      <c r="C133" s="8" t="s">
        <v>21</v>
      </c>
      <c r="D133" s="3" t="str">
        <f t="shared" si="2"/>
        <v>BURLINGTONNORTHERN BURLINGTON REGF. G7-12|7-12,9-12</v>
      </c>
      <c r="E133" s="25">
        <v>37825753</v>
      </c>
      <c r="F133" s="26">
        <v>2012.2</v>
      </c>
      <c r="G133" s="25">
        <v>18798</v>
      </c>
      <c r="H133" s="25">
        <v>38120353</v>
      </c>
      <c r="I133" s="26">
        <v>2093.1</v>
      </c>
      <c r="J133" s="25">
        <v>18212</v>
      </c>
    </row>
    <row r="134" spans="1:10" ht="112" x14ac:dyDescent="0.2">
      <c r="A134" s="19" t="s">
        <v>816</v>
      </c>
      <c r="B134" s="20" t="s">
        <v>846</v>
      </c>
      <c r="C134" s="3" t="s">
        <v>6</v>
      </c>
      <c r="D134" s="3" t="str">
        <f t="shared" si="2"/>
        <v>BURLINGTONPALMYRA BOROL. K-12|K-12,0-1800</v>
      </c>
      <c r="E134" s="21">
        <v>17203547</v>
      </c>
      <c r="F134" s="22">
        <v>987.8</v>
      </c>
      <c r="G134" s="21">
        <v>17416</v>
      </c>
      <c r="H134" s="21">
        <v>16986391</v>
      </c>
      <c r="I134" s="22">
        <v>995.6</v>
      </c>
      <c r="J134" s="21">
        <v>17062</v>
      </c>
    </row>
    <row r="135" spans="1:10" ht="96" x14ac:dyDescent="0.2">
      <c r="A135" s="23" t="s">
        <v>816</v>
      </c>
      <c r="B135" s="24" t="s">
        <v>847</v>
      </c>
      <c r="C135" s="8" t="s">
        <v>24</v>
      </c>
      <c r="D135" s="3" t="str">
        <f t="shared" si="2"/>
        <v>BURLINGTONPEMBERTON TWPN. K-12|K-12,3500+</v>
      </c>
      <c r="E135" s="25">
        <v>121901435</v>
      </c>
      <c r="F135" s="26">
        <v>5196.3</v>
      </c>
      <c r="G135" s="25">
        <v>23459</v>
      </c>
      <c r="H135" s="25">
        <v>118353616</v>
      </c>
      <c r="I135" s="26">
        <v>5182.5</v>
      </c>
      <c r="J135" s="25">
        <v>22837</v>
      </c>
    </row>
    <row r="136" spans="1:10" ht="128" x14ac:dyDescent="0.2">
      <c r="A136" s="19" t="s">
        <v>816</v>
      </c>
      <c r="B136" s="20" t="s">
        <v>848</v>
      </c>
      <c r="C136" s="3" t="s">
        <v>77</v>
      </c>
      <c r="D136" s="3" t="str">
        <f t="shared" si="2"/>
        <v>BURLINGTONRANCOCAS VALLEY REGIONALG. G9-12|7-12,9-12</v>
      </c>
      <c r="E136" s="21">
        <v>36818352</v>
      </c>
      <c r="F136" s="29">
        <v>2116.1</v>
      </c>
      <c r="G136" s="21">
        <v>17399</v>
      </c>
      <c r="H136" s="21">
        <v>37994909</v>
      </c>
      <c r="I136" s="29">
        <v>2120.1</v>
      </c>
      <c r="J136" s="21">
        <v>17921</v>
      </c>
    </row>
    <row r="137" spans="1:10" ht="144" x14ac:dyDescent="0.2">
      <c r="A137" s="23" t="s">
        <v>816</v>
      </c>
      <c r="B137" s="24" t="s">
        <v>1377</v>
      </c>
      <c r="C137" s="8" t="s">
        <v>711</v>
      </c>
      <c r="D137" s="3" t="str">
        <f t="shared" si="2"/>
        <v>BURLINGTONRENAISSANCE REGIONAL LEADERSHIP CHARTERO. CHARTER</v>
      </c>
      <c r="E137" s="25">
        <v>1550084</v>
      </c>
      <c r="F137" s="27">
        <v>149.1</v>
      </c>
      <c r="G137" s="25">
        <v>10396</v>
      </c>
      <c r="H137" s="25">
        <v>37647</v>
      </c>
      <c r="I137" s="27">
        <v>158.80000000000001</v>
      </c>
      <c r="J137" s="25">
        <v>237</v>
      </c>
    </row>
    <row r="138" spans="1:10" ht="144" x14ac:dyDescent="0.2">
      <c r="A138" s="19" t="s">
        <v>816</v>
      </c>
      <c r="B138" s="20" t="s">
        <v>1378</v>
      </c>
      <c r="C138" s="3" t="s">
        <v>711</v>
      </c>
      <c r="D138" s="3" t="str">
        <f t="shared" si="2"/>
        <v>BURLINGTONRIVERBANK CHARTER SCHOOL OF EXCELLENCEO. CHARTER</v>
      </c>
      <c r="E138" s="21">
        <v>1510732</v>
      </c>
      <c r="F138" s="22">
        <v>141.5</v>
      </c>
      <c r="G138" s="21">
        <v>10677</v>
      </c>
      <c r="H138" s="21">
        <v>1716086</v>
      </c>
      <c r="I138" s="22">
        <v>143.19999999999999</v>
      </c>
      <c r="J138" s="21">
        <v>11984</v>
      </c>
    </row>
    <row r="139" spans="1:10" ht="96" x14ac:dyDescent="0.2">
      <c r="A139" s="23" t="s">
        <v>816</v>
      </c>
      <c r="B139" s="24" t="s">
        <v>850</v>
      </c>
      <c r="C139" s="8" t="s">
        <v>6</v>
      </c>
      <c r="D139" s="3" t="str">
        <f t="shared" si="2"/>
        <v>BURLINGTONRIVERSIDE TWPL. K-12|K-12,0-1800</v>
      </c>
      <c r="E139" s="25">
        <v>25002391</v>
      </c>
      <c r="F139" s="26">
        <v>1490.8</v>
      </c>
      <c r="G139" s="25">
        <v>16772</v>
      </c>
      <c r="H139" s="25">
        <v>25199515</v>
      </c>
      <c r="I139" s="26">
        <v>1524.5</v>
      </c>
      <c r="J139" s="25">
        <v>16529</v>
      </c>
    </row>
    <row r="140" spans="1:10" ht="80" x14ac:dyDescent="0.2">
      <c r="A140" s="19" t="s">
        <v>816</v>
      </c>
      <c r="B140" s="20" t="s">
        <v>851</v>
      </c>
      <c r="C140" s="3" t="s">
        <v>4</v>
      </c>
      <c r="D140" s="3" t="str">
        <f t="shared" si="2"/>
        <v>BURLINGTONRIVERTONI. K-12|K-8,0-400</v>
      </c>
      <c r="E140" s="21">
        <v>5800723</v>
      </c>
      <c r="F140" s="22">
        <v>348</v>
      </c>
      <c r="G140" s="21">
        <v>16669</v>
      </c>
      <c r="H140" s="21">
        <v>5862669</v>
      </c>
      <c r="I140" s="22">
        <v>360.9</v>
      </c>
      <c r="J140" s="21">
        <v>16245</v>
      </c>
    </row>
    <row r="141" spans="1:10" ht="96" x14ac:dyDescent="0.2">
      <c r="A141" s="23" t="s">
        <v>816</v>
      </c>
      <c r="B141" s="24" t="s">
        <v>852</v>
      </c>
      <c r="C141" s="8" t="s">
        <v>66</v>
      </c>
      <c r="D141" s="3" t="str">
        <f t="shared" si="2"/>
        <v>BURLINGTONSHAMONG TWPE. K-8|K-8,751+</v>
      </c>
      <c r="E141" s="25">
        <v>14918103</v>
      </c>
      <c r="F141" s="27">
        <v>899.6</v>
      </c>
      <c r="G141" s="25">
        <v>16583</v>
      </c>
      <c r="H141" s="25">
        <v>15020331</v>
      </c>
      <c r="I141" s="27">
        <v>840.8</v>
      </c>
      <c r="J141" s="25">
        <v>17865</v>
      </c>
    </row>
    <row r="142" spans="1:10" ht="112" x14ac:dyDescent="0.2">
      <c r="A142" s="19" t="s">
        <v>816</v>
      </c>
      <c r="B142" s="20" t="s">
        <v>853</v>
      </c>
      <c r="C142" s="3" t="s">
        <v>68</v>
      </c>
      <c r="D142" s="3" t="str">
        <f t="shared" si="2"/>
        <v>BURLINGTONSOUTHAMPTON TWPD. K-8|K-8,401-750</v>
      </c>
      <c r="E142" s="21">
        <v>14621251</v>
      </c>
      <c r="F142" s="22">
        <v>748.5</v>
      </c>
      <c r="G142" s="21">
        <v>19535</v>
      </c>
      <c r="H142" s="21">
        <v>15250859</v>
      </c>
      <c r="I142" s="22">
        <v>723.8</v>
      </c>
      <c r="J142" s="21">
        <v>21070</v>
      </c>
    </row>
    <row r="143" spans="1:10" ht="80" x14ac:dyDescent="0.2">
      <c r="A143" s="23" t="s">
        <v>816</v>
      </c>
      <c r="B143" s="24" t="s">
        <v>854</v>
      </c>
      <c r="C143" s="8" t="s">
        <v>8</v>
      </c>
      <c r="D143" s="3" t="str">
        <f t="shared" si="2"/>
        <v>BURLINGTONSPRINGFIELD TWPA. K-6|K-6</v>
      </c>
      <c r="E143" s="25">
        <v>4980915</v>
      </c>
      <c r="F143" s="27">
        <v>265.3</v>
      </c>
      <c r="G143" s="25">
        <v>18775</v>
      </c>
      <c r="H143" s="25">
        <v>5844321</v>
      </c>
      <c r="I143" s="27">
        <v>249.7</v>
      </c>
      <c r="J143" s="25">
        <v>23408</v>
      </c>
    </row>
    <row r="144" spans="1:10" ht="96" x14ac:dyDescent="0.2">
      <c r="A144" s="19" t="s">
        <v>816</v>
      </c>
      <c r="B144" s="20" t="s">
        <v>855</v>
      </c>
      <c r="C144" s="3" t="s">
        <v>66</v>
      </c>
      <c r="D144" s="3" t="str">
        <f t="shared" si="2"/>
        <v>BURLINGTONTABERNACLE TWPE. K-8|K-8,751+</v>
      </c>
      <c r="E144" s="21">
        <v>14972381</v>
      </c>
      <c r="F144" s="22">
        <v>799.1</v>
      </c>
      <c r="G144" s="21">
        <v>18737</v>
      </c>
      <c r="H144" s="21">
        <v>14028536</v>
      </c>
      <c r="I144" s="22">
        <v>763.7</v>
      </c>
      <c r="J144" s="21">
        <v>18369</v>
      </c>
    </row>
    <row r="145" spans="1:10" ht="160" x14ac:dyDescent="0.2">
      <c r="A145" s="23" t="s">
        <v>816</v>
      </c>
      <c r="B145" s="24" t="s">
        <v>1379</v>
      </c>
      <c r="C145" s="8" t="s">
        <v>711</v>
      </c>
      <c r="D145" s="3" t="str">
        <f t="shared" si="2"/>
        <v>BURLINGTONTHE BENJAMIN BANNEKER PREPARATORY CHARTEO. CHARTER</v>
      </c>
      <c r="E145" s="25">
        <v>1467626</v>
      </c>
      <c r="F145" s="27">
        <v>118.4</v>
      </c>
      <c r="G145" s="25">
        <v>12395</v>
      </c>
      <c r="H145" s="25">
        <v>2087199</v>
      </c>
      <c r="I145" s="27">
        <v>149.30000000000001</v>
      </c>
      <c r="J145" s="25">
        <v>13980</v>
      </c>
    </row>
    <row r="146" spans="1:10" ht="96" x14ac:dyDescent="0.2">
      <c r="A146" s="19" t="s">
        <v>816</v>
      </c>
      <c r="B146" s="20" t="s">
        <v>1008</v>
      </c>
      <c r="C146" s="3" t="s">
        <v>4</v>
      </c>
      <c r="D146" s="3" t="str">
        <f t="shared" si="2"/>
        <v>BURLINGTONWASHINGTON TWPI. K-12|K-8,0-400</v>
      </c>
      <c r="E146" s="21">
        <v>2029570</v>
      </c>
      <c r="F146" s="22">
        <v>99.2</v>
      </c>
      <c r="G146" s="21">
        <v>20465</v>
      </c>
      <c r="H146" s="21">
        <v>2065962</v>
      </c>
      <c r="I146" s="22">
        <v>94.2</v>
      </c>
      <c r="J146" s="21">
        <v>21928</v>
      </c>
    </row>
    <row r="147" spans="1:10" ht="80" x14ac:dyDescent="0.2">
      <c r="A147" s="23" t="s">
        <v>816</v>
      </c>
      <c r="B147" s="24" t="s">
        <v>856</v>
      </c>
      <c r="C147" s="8" t="s">
        <v>66</v>
      </c>
      <c r="D147" s="3" t="str">
        <f t="shared" si="2"/>
        <v>BURLINGTONWESTAMPTONE. K-8|K-8,751+</v>
      </c>
      <c r="E147" s="25">
        <v>15075086</v>
      </c>
      <c r="F147" s="26">
        <v>1022.1</v>
      </c>
      <c r="G147" s="25">
        <v>14749</v>
      </c>
      <c r="H147" s="25">
        <v>15551685</v>
      </c>
      <c r="I147" s="26">
        <v>1002.7</v>
      </c>
      <c r="J147" s="25">
        <v>15509</v>
      </c>
    </row>
    <row r="148" spans="1:10" ht="96" x14ac:dyDescent="0.2">
      <c r="A148" s="19" t="s">
        <v>816</v>
      </c>
      <c r="B148" s="20" t="s">
        <v>857</v>
      </c>
      <c r="C148" s="3" t="s">
        <v>24</v>
      </c>
      <c r="D148" s="3" t="str">
        <f t="shared" si="2"/>
        <v>BURLINGTONWILLINGBORO TWPN. K-12|K-12,3500+</v>
      </c>
      <c r="E148" s="21">
        <v>79918021</v>
      </c>
      <c r="F148" s="29">
        <v>4116.6000000000004</v>
      </c>
      <c r="G148" s="21">
        <v>19414</v>
      </c>
      <c r="H148" s="21">
        <v>74349750</v>
      </c>
      <c r="I148" s="28">
        <v>4068</v>
      </c>
      <c r="J148" s="21">
        <v>18277</v>
      </c>
    </row>
    <row r="149" spans="1:10" ht="96" x14ac:dyDescent="0.2">
      <c r="A149" s="23" t="s">
        <v>816</v>
      </c>
      <c r="B149" s="24" t="s">
        <v>858</v>
      </c>
      <c r="C149" s="8" t="s">
        <v>73</v>
      </c>
      <c r="D149" s="3" t="str">
        <f t="shared" si="2"/>
        <v>BURLINGTONWOODLAND TWPC. K-8|K-8,0-400</v>
      </c>
      <c r="E149" s="25">
        <v>2697727</v>
      </c>
      <c r="F149" s="27">
        <v>160.5</v>
      </c>
      <c r="G149" s="25">
        <v>16811</v>
      </c>
      <c r="H149" s="25">
        <v>2782249</v>
      </c>
      <c r="I149" s="27">
        <v>146.19999999999999</v>
      </c>
      <c r="J149" s="25">
        <v>19025</v>
      </c>
    </row>
    <row r="150" spans="1:10" ht="128" x14ac:dyDescent="0.2">
      <c r="A150" s="19" t="s">
        <v>1380</v>
      </c>
      <c r="B150" s="20" t="s">
        <v>1381</v>
      </c>
      <c r="C150" s="3" t="s">
        <v>711</v>
      </c>
      <c r="D150" s="3" t="str">
        <f t="shared" si="2"/>
        <v>CAMDEMKINGDOM CHARTER SCHOOL OF LEADERSHIPO. CHARTER</v>
      </c>
      <c r="E150" s="21">
        <v>1935800</v>
      </c>
      <c r="F150" s="22">
        <v>145.19999999999999</v>
      </c>
      <c r="G150" s="21">
        <v>13332</v>
      </c>
      <c r="H150" s="21">
        <v>2254089</v>
      </c>
      <c r="I150" s="22">
        <v>180</v>
      </c>
      <c r="J150" s="21">
        <v>12523</v>
      </c>
    </row>
    <row r="151" spans="1:10" ht="96" x14ac:dyDescent="0.2">
      <c r="A151" s="23" t="s">
        <v>859</v>
      </c>
      <c r="B151" s="24" t="s">
        <v>860</v>
      </c>
      <c r="C151" s="8" t="s">
        <v>6</v>
      </c>
      <c r="D151" s="3" t="str">
        <f t="shared" si="2"/>
        <v>CAMDENAUDUBON BOROL. K-12|K-12,0-1800</v>
      </c>
      <c r="E151" s="25">
        <v>25253377</v>
      </c>
      <c r="F151" s="26">
        <v>1436.8</v>
      </c>
      <c r="G151" s="25">
        <v>17576</v>
      </c>
      <c r="H151" s="25">
        <v>26032222</v>
      </c>
      <c r="I151" s="30">
        <v>1433</v>
      </c>
      <c r="J151" s="25">
        <v>18166</v>
      </c>
    </row>
    <row r="152" spans="1:10" ht="112" x14ac:dyDescent="0.2">
      <c r="A152" s="19" t="s">
        <v>859</v>
      </c>
      <c r="B152" s="20" t="s">
        <v>861</v>
      </c>
      <c r="C152" s="3" t="s">
        <v>2</v>
      </c>
      <c r="D152" s="3" t="str">
        <f t="shared" si="2"/>
        <v>CAMDENBARRINGTON BOROJ. K-12|K-8,401-750</v>
      </c>
      <c r="E152" s="21">
        <v>13666780</v>
      </c>
      <c r="F152" s="22">
        <v>884.3</v>
      </c>
      <c r="G152" s="21">
        <v>15455</v>
      </c>
      <c r="H152" s="21">
        <v>14190009</v>
      </c>
      <c r="I152" s="22">
        <v>858</v>
      </c>
      <c r="J152" s="21">
        <v>16539</v>
      </c>
    </row>
    <row r="153" spans="1:10" ht="80" x14ac:dyDescent="0.2">
      <c r="A153" s="23" t="s">
        <v>859</v>
      </c>
      <c r="B153" s="24" t="s">
        <v>862</v>
      </c>
      <c r="C153" s="8" t="s">
        <v>66</v>
      </c>
      <c r="D153" s="3" t="str">
        <f t="shared" si="2"/>
        <v>CAMDENBELLMAWR BOROE. K-8|K-8,751+</v>
      </c>
      <c r="E153" s="25">
        <v>15620334</v>
      </c>
      <c r="F153" s="26">
        <v>1105.8</v>
      </c>
      <c r="G153" s="25">
        <v>14126</v>
      </c>
      <c r="H153" s="25">
        <v>16790244</v>
      </c>
      <c r="I153" s="26">
        <v>1158.0999999999999</v>
      </c>
      <c r="J153" s="25">
        <v>14498</v>
      </c>
    </row>
    <row r="154" spans="1:10" ht="80" x14ac:dyDescent="0.2">
      <c r="A154" s="19" t="s">
        <v>859</v>
      </c>
      <c r="B154" s="20" t="s">
        <v>863</v>
      </c>
      <c r="C154" s="3" t="s">
        <v>66</v>
      </c>
      <c r="D154" s="3" t="str">
        <f t="shared" si="2"/>
        <v>CAMDENBERLIN BOROE. K-8|K-8,751+</v>
      </c>
      <c r="E154" s="21">
        <v>12426181</v>
      </c>
      <c r="F154" s="22">
        <v>908.2</v>
      </c>
      <c r="G154" s="21">
        <v>13682</v>
      </c>
      <c r="H154" s="21">
        <v>12964042</v>
      </c>
      <c r="I154" s="22">
        <v>874.8</v>
      </c>
      <c r="J154" s="21">
        <v>14819</v>
      </c>
    </row>
    <row r="155" spans="1:10" ht="96" x14ac:dyDescent="0.2">
      <c r="A155" s="23" t="s">
        <v>859</v>
      </c>
      <c r="B155" s="24" t="s">
        <v>864</v>
      </c>
      <c r="C155" s="8" t="s">
        <v>2</v>
      </c>
      <c r="D155" s="3" t="str">
        <f t="shared" si="2"/>
        <v>CAMDENBERLIN TWPJ. K-12|K-8,401-750</v>
      </c>
      <c r="E155" s="25">
        <v>15809533</v>
      </c>
      <c r="F155" s="27">
        <v>824.6</v>
      </c>
      <c r="G155" s="25">
        <v>19171</v>
      </c>
      <c r="H155" s="25">
        <v>15822508</v>
      </c>
      <c r="I155" s="27">
        <v>803.4</v>
      </c>
      <c r="J155" s="25">
        <v>19695</v>
      </c>
    </row>
    <row r="156" spans="1:10" ht="128" x14ac:dyDescent="0.2">
      <c r="A156" s="19" t="s">
        <v>859</v>
      </c>
      <c r="B156" s="20" t="s">
        <v>865</v>
      </c>
      <c r="C156" s="3" t="s">
        <v>77</v>
      </c>
      <c r="D156" s="3" t="str">
        <f t="shared" si="2"/>
        <v>CAMDENBLACK HORSE PIKE REGIONALG. G9-12|7-12,9-12</v>
      </c>
      <c r="E156" s="21">
        <v>72432270</v>
      </c>
      <c r="F156" s="29">
        <v>4034.7</v>
      </c>
      <c r="G156" s="21">
        <v>17952</v>
      </c>
      <c r="H156" s="21">
        <v>73174383</v>
      </c>
      <c r="I156" s="28">
        <v>3939</v>
      </c>
      <c r="J156" s="21">
        <v>18577</v>
      </c>
    </row>
    <row r="157" spans="1:10" ht="96" x14ac:dyDescent="0.2">
      <c r="A157" s="23" t="s">
        <v>859</v>
      </c>
      <c r="B157" s="24" t="s">
        <v>866</v>
      </c>
      <c r="C157" s="8" t="s">
        <v>4</v>
      </c>
      <c r="D157" s="3" t="str">
        <f t="shared" si="2"/>
        <v>CAMDENBROOKLAWN BOROI. K-12|K-8,0-400</v>
      </c>
      <c r="E157" s="25">
        <v>6472602</v>
      </c>
      <c r="F157" s="27">
        <v>460.6</v>
      </c>
      <c r="G157" s="25">
        <v>14052</v>
      </c>
      <c r="H157" s="25">
        <v>6727574</v>
      </c>
      <c r="I157" s="27">
        <v>412.5</v>
      </c>
      <c r="J157" s="25">
        <v>16311</v>
      </c>
    </row>
    <row r="158" spans="1:10" ht="112" x14ac:dyDescent="0.2">
      <c r="A158" s="19" t="s">
        <v>859</v>
      </c>
      <c r="B158" s="20" t="s">
        <v>1382</v>
      </c>
      <c r="C158" s="3" t="s">
        <v>711</v>
      </c>
      <c r="D158" s="3" t="str">
        <f t="shared" si="2"/>
        <v>CAMDENCAMDEN ACADEMY CHARTER HIGH SCHOOLO. CHARTER</v>
      </c>
      <c r="E158" s="21">
        <v>8193298</v>
      </c>
      <c r="F158" s="22">
        <v>418.1</v>
      </c>
      <c r="G158" s="21">
        <v>19597</v>
      </c>
      <c r="H158" s="21">
        <v>9237193</v>
      </c>
      <c r="I158" s="22">
        <v>434.4</v>
      </c>
      <c r="J158" s="21">
        <v>21264</v>
      </c>
    </row>
    <row r="159" spans="1:10" ht="80" x14ac:dyDescent="0.2">
      <c r="A159" s="23" t="s">
        <v>859</v>
      </c>
      <c r="B159" s="24" t="s">
        <v>867</v>
      </c>
      <c r="C159" s="8" t="s">
        <v>24</v>
      </c>
      <c r="D159" s="3" t="str">
        <f t="shared" si="2"/>
        <v>CAMDENCAMDEN CITYN. K-12|K-12,3500+</v>
      </c>
      <c r="E159" s="25">
        <v>349576889</v>
      </c>
      <c r="F159" s="30">
        <v>13631</v>
      </c>
      <c r="G159" s="25">
        <v>25646</v>
      </c>
      <c r="H159" s="25">
        <v>361322562</v>
      </c>
      <c r="I159" s="26">
        <v>13383.2</v>
      </c>
      <c r="J159" s="25">
        <v>26998</v>
      </c>
    </row>
    <row r="160" spans="1:10" ht="112" x14ac:dyDescent="0.2">
      <c r="A160" s="19" t="s">
        <v>859</v>
      </c>
      <c r="B160" s="20" t="s">
        <v>1383</v>
      </c>
      <c r="C160" s="3" t="s">
        <v>711</v>
      </c>
      <c r="D160" s="3" t="str">
        <f t="shared" si="2"/>
        <v>CAMDENCAMDEN COMMUNITY CHARTER SCHOOLO. CHARTER</v>
      </c>
      <c r="E160" s="22"/>
      <c r="F160" s="22"/>
      <c r="G160" s="22"/>
      <c r="H160" s="21">
        <v>3200548</v>
      </c>
      <c r="I160" s="22">
        <v>150</v>
      </c>
      <c r="J160" s="21">
        <v>21337</v>
      </c>
    </row>
    <row r="161" spans="1:10" ht="112" x14ac:dyDescent="0.2">
      <c r="A161" s="23" t="s">
        <v>859</v>
      </c>
      <c r="B161" s="24" t="s">
        <v>869</v>
      </c>
      <c r="C161" s="8" t="s">
        <v>714</v>
      </c>
      <c r="D161" s="3" t="str">
        <f t="shared" si="2"/>
        <v>CAMDENCAMDEN COUNTY VOCATIONALQ. COUNTY VOC</v>
      </c>
      <c r="E161" s="25">
        <v>47347931</v>
      </c>
      <c r="F161" s="26">
        <v>2103.8000000000002</v>
      </c>
      <c r="G161" s="25">
        <v>22506</v>
      </c>
      <c r="H161" s="25">
        <v>49494259</v>
      </c>
      <c r="I161" s="26">
        <v>2144.6999999999998</v>
      </c>
      <c r="J161" s="25">
        <v>23078</v>
      </c>
    </row>
    <row r="162" spans="1:10" ht="96" x14ac:dyDescent="0.2">
      <c r="A162" s="19" t="s">
        <v>859</v>
      </c>
      <c r="B162" s="20" t="s">
        <v>1384</v>
      </c>
      <c r="C162" s="3" t="s">
        <v>711</v>
      </c>
      <c r="D162" s="3" t="str">
        <f t="shared" si="2"/>
        <v>CAMDENCAMDEN'S PRIDE CHARTER SCHOOLO. CHARTER</v>
      </c>
      <c r="E162" s="21">
        <v>3696709</v>
      </c>
      <c r="F162" s="22">
        <v>240</v>
      </c>
      <c r="G162" s="21">
        <v>15403</v>
      </c>
      <c r="H162" s="21">
        <v>3784393</v>
      </c>
      <c r="I162" s="22">
        <v>238.7</v>
      </c>
      <c r="J162" s="21">
        <v>15854</v>
      </c>
    </row>
    <row r="163" spans="1:10" ht="96" x14ac:dyDescent="0.2">
      <c r="A163" s="23" t="s">
        <v>859</v>
      </c>
      <c r="B163" s="24" t="s">
        <v>1385</v>
      </c>
      <c r="C163" s="8" t="s">
        <v>711</v>
      </c>
      <c r="D163" s="3" t="str">
        <f t="shared" si="2"/>
        <v>CAMDENCAMDEN'S PROMISE CHARTER SCHOOLO. CHARTER</v>
      </c>
      <c r="E163" s="25">
        <v>9482066</v>
      </c>
      <c r="F163" s="27">
        <v>434.3</v>
      </c>
      <c r="G163" s="25">
        <v>21833</v>
      </c>
      <c r="H163" s="25">
        <v>9030184</v>
      </c>
      <c r="I163" s="27">
        <v>444.4</v>
      </c>
      <c r="J163" s="25">
        <v>20320</v>
      </c>
    </row>
    <row r="164" spans="1:10" ht="96" x14ac:dyDescent="0.2">
      <c r="A164" s="19" t="s">
        <v>859</v>
      </c>
      <c r="B164" s="20" t="s">
        <v>871</v>
      </c>
      <c r="C164" s="3" t="s">
        <v>24</v>
      </c>
      <c r="D164" s="3" t="str">
        <f t="shared" si="2"/>
        <v>CAMDENCHERRY HILL TWPN. K-12|K-12,3500+</v>
      </c>
      <c r="E164" s="21">
        <v>198665051</v>
      </c>
      <c r="F164" s="29">
        <v>11499.6</v>
      </c>
      <c r="G164" s="21">
        <v>17276</v>
      </c>
      <c r="H164" s="21">
        <v>194785816</v>
      </c>
      <c r="I164" s="29">
        <v>11410.4</v>
      </c>
      <c r="J164" s="21">
        <v>17071</v>
      </c>
    </row>
    <row r="165" spans="1:10" ht="112" x14ac:dyDescent="0.2">
      <c r="A165" s="23" t="s">
        <v>859</v>
      </c>
      <c r="B165" s="24" t="s">
        <v>1386</v>
      </c>
      <c r="C165" s="8" t="s">
        <v>711</v>
      </c>
      <c r="D165" s="3" t="str">
        <f t="shared" si="2"/>
        <v>CAMDENCITY INVINCIBLE CHARTER SCHOOLO. CHARTER</v>
      </c>
      <c r="E165" s="25">
        <v>3613845</v>
      </c>
      <c r="F165" s="27">
        <v>258.10000000000002</v>
      </c>
      <c r="G165" s="25">
        <v>14002</v>
      </c>
      <c r="H165" s="27"/>
      <c r="I165" s="27">
        <v>281.89999999999998</v>
      </c>
      <c r="J165" s="27"/>
    </row>
    <row r="166" spans="1:10" ht="96" x14ac:dyDescent="0.2">
      <c r="A166" s="19" t="s">
        <v>859</v>
      </c>
      <c r="B166" s="20" t="s">
        <v>872</v>
      </c>
      <c r="C166" s="3" t="s">
        <v>2</v>
      </c>
      <c r="D166" s="3" t="str">
        <f t="shared" si="2"/>
        <v>CAMDENCLEMENTON BOROJ. K-12|K-8,401-750</v>
      </c>
      <c r="E166" s="21">
        <v>12437624</v>
      </c>
      <c r="F166" s="22">
        <v>644.79999999999995</v>
      </c>
      <c r="G166" s="21">
        <v>19289</v>
      </c>
      <c r="H166" s="21">
        <v>12384889</v>
      </c>
      <c r="I166" s="22">
        <v>640.4</v>
      </c>
      <c r="J166" s="21">
        <v>19338</v>
      </c>
    </row>
    <row r="167" spans="1:10" ht="112" x14ac:dyDescent="0.2">
      <c r="A167" s="23" t="s">
        <v>859</v>
      </c>
      <c r="B167" s="24" t="s">
        <v>873</v>
      </c>
      <c r="C167" s="8" t="s">
        <v>14</v>
      </c>
      <c r="D167" s="3" t="str">
        <f t="shared" si="2"/>
        <v>CAMDENCOLLINGSWOOD BOROM. K-12|K-12,1800-3500</v>
      </c>
      <c r="E167" s="25">
        <v>35290212</v>
      </c>
      <c r="F167" s="26">
        <v>1892.8</v>
      </c>
      <c r="G167" s="25">
        <v>18644</v>
      </c>
      <c r="H167" s="25">
        <v>35951939</v>
      </c>
      <c r="I167" s="26">
        <v>1888.2</v>
      </c>
      <c r="J167" s="25">
        <v>19041</v>
      </c>
    </row>
    <row r="168" spans="1:10" ht="96" x14ac:dyDescent="0.2">
      <c r="A168" s="19" t="s">
        <v>859</v>
      </c>
      <c r="B168" s="20" t="s">
        <v>1387</v>
      </c>
      <c r="C168" s="3" t="s">
        <v>711</v>
      </c>
      <c r="D168" s="3" t="str">
        <f t="shared" si="2"/>
        <v>CAMDEND.U.E. SEASON CHARTER SCHOOLO. CHARTER</v>
      </c>
      <c r="E168" s="21">
        <v>9165873</v>
      </c>
      <c r="F168" s="22">
        <v>528</v>
      </c>
      <c r="G168" s="21">
        <v>17360</v>
      </c>
      <c r="H168" s="21">
        <v>10492093</v>
      </c>
      <c r="I168" s="22">
        <v>541.20000000000005</v>
      </c>
      <c r="J168" s="21">
        <v>19387</v>
      </c>
    </row>
    <row r="169" spans="1:10" ht="112" x14ac:dyDescent="0.2">
      <c r="A169" s="23" t="s">
        <v>859</v>
      </c>
      <c r="B169" s="24" t="s">
        <v>874</v>
      </c>
      <c r="C169" s="8" t="s">
        <v>77</v>
      </c>
      <c r="D169" s="3" t="str">
        <f t="shared" si="2"/>
        <v>CAMDENEASTERN CAMDEN COUNTY REGG. G9-12|7-12,9-12</v>
      </c>
      <c r="E169" s="25">
        <v>37119298</v>
      </c>
      <c r="F169" s="26">
        <v>2098.3000000000002</v>
      </c>
      <c r="G169" s="25">
        <v>17690</v>
      </c>
      <c r="H169" s="25">
        <v>38921846</v>
      </c>
      <c r="I169" s="26">
        <v>2073.1</v>
      </c>
      <c r="J169" s="25">
        <v>18775</v>
      </c>
    </row>
    <row r="170" spans="1:10" ht="144" x14ac:dyDescent="0.2">
      <c r="A170" s="19" t="s">
        <v>859</v>
      </c>
      <c r="B170" s="20" t="s">
        <v>1388</v>
      </c>
      <c r="C170" s="3" t="s">
        <v>711</v>
      </c>
      <c r="D170" s="3" t="str">
        <f t="shared" si="2"/>
        <v>CAMDENENVIRONMENT COMMUNITY OPPORTUNITY CHARTEO. CHARTER</v>
      </c>
      <c r="E170" s="21">
        <v>2679498</v>
      </c>
      <c r="F170" s="22">
        <v>208.5</v>
      </c>
      <c r="G170" s="21">
        <v>12851</v>
      </c>
      <c r="H170" s="21">
        <v>3484869</v>
      </c>
      <c r="I170" s="22">
        <v>219.4</v>
      </c>
      <c r="J170" s="21">
        <v>15884</v>
      </c>
    </row>
    <row r="171" spans="1:10" ht="96" x14ac:dyDescent="0.2">
      <c r="A171" s="23" t="s">
        <v>859</v>
      </c>
      <c r="B171" s="24" t="s">
        <v>1389</v>
      </c>
      <c r="C171" s="8" t="s">
        <v>711</v>
      </c>
      <c r="D171" s="3" t="str">
        <f t="shared" si="2"/>
        <v>CAMDENFREEDOM ACADEMY CHARTER SCHOOLO. CHARTER</v>
      </c>
      <c r="E171" s="25">
        <v>4105592</v>
      </c>
      <c r="F171" s="27">
        <v>217.2</v>
      </c>
      <c r="G171" s="25">
        <v>18902</v>
      </c>
      <c r="H171" s="25">
        <v>4094465</v>
      </c>
      <c r="I171" s="27">
        <v>232.2</v>
      </c>
      <c r="J171" s="25">
        <v>17633</v>
      </c>
    </row>
    <row r="172" spans="1:10" ht="80" x14ac:dyDescent="0.2">
      <c r="A172" s="19" t="s">
        <v>859</v>
      </c>
      <c r="B172" s="20" t="s">
        <v>877</v>
      </c>
      <c r="C172" s="3" t="s">
        <v>73</v>
      </c>
      <c r="D172" s="3" t="str">
        <f t="shared" si="2"/>
        <v>CAMDENGIBBSBORO BOROC. K-8|K-8,0-400</v>
      </c>
      <c r="E172" s="21">
        <v>4770702</v>
      </c>
      <c r="F172" s="22">
        <v>196</v>
      </c>
      <c r="G172" s="21">
        <v>24341</v>
      </c>
      <c r="H172" s="21">
        <v>4919471</v>
      </c>
      <c r="I172" s="22">
        <v>278.7</v>
      </c>
      <c r="J172" s="21">
        <v>17649</v>
      </c>
    </row>
    <row r="173" spans="1:10" ht="112" x14ac:dyDescent="0.2">
      <c r="A173" s="23" t="s">
        <v>859</v>
      </c>
      <c r="B173" s="24" t="s">
        <v>878</v>
      </c>
      <c r="C173" s="8" t="s">
        <v>14</v>
      </c>
      <c r="D173" s="3" t="str">
        <f t="shared" si="2"/>
        <v>CAMDENGLOUCESTER CITYM. K-12|K-12,1800-3500</v>
      </c>
      <c r="E173" s="25">
        <v>49658933</v>
      </c>
      <c r="F173" s="26">
        <v>2135.1999999999998</v>
      </c>
      <c r="G173" s="25">
        <v>23258</v>
      </c>
      <c r="H173" s="25">
        <v>50923997</v>
      </c>
      <c r="I173" s="26">
        <v>2150.5</v>
      </c>
      <c r="J173" s="25">
        <v>23680</v>
      </c>
    </row>
    <row r="174" spans="1:10" ht="96" x14ac:dyDescent="0.2">
      <c r="A174" s="19" t="s">
        <v>859</v>
      </c>
      <c r="B174" s="20" t="s">
        <v>879</v>
      </c>
      <c r="C174" s="3" t="s">
        <v>66</v>
      </c>
      <c r="D174" s="3" t="str">
        <f t="shared" si="2"/>
        <v>CAMDENGLOUCESTER TWPE. K-8|K-8,751+</v>
      </c>
      <c r="E174" s="21">
        <v>110914236</v>
      </c>
      <c r="F174" s="29">
        <v>7087.8</v>
      </c>
      <c r="G174" s="21">
        <v>15649</v>
      </c>
      <c r="H174" s="21">
        <v>112925362</v>
      </c>
      <c r="I174" s="29">
        <v>6884.5</v>
      </c>
      <c r="J174" s="21">
        <v>16403</v>
      </c>
    </row>
    <row r="175" spans="1:10" ht="112" x14ac:dyDescent="0.2">
      <c r="A175" s="23" t="s">
        <v>859</v>
      </c>
      <c r="B175" s="24" t="s">
        <v>880</v>
      </c>
      <c r="C175" s="8" t="s">
        <v>6</v>
      </c>
      <c r="D175" s="3" t="str">
        <f t="shared" si="2"/>
        <v>CAMDENHADDON HEIGHTS BOROL. K-12|K-12,0-1800</v>
      </c>
      <c r="E175" s="25">
        <v>22663759</v>
      </c>
      <c r="F175" s="26">
        <v>1313.9</v>
      </c>
      <c r="G175" s="25">
        <v>17249</v>
      </c>
      <c r="H175" s="25">
        <v>22208695</v>
      </c>
      <c r="I175" s="26">
        <v>1279.5</v>
      </c>
      <c r="J175" s="25">
        <v>17357</v>
      </c>
    </row>
    <row r="176" spans="1:10" ht="96" x14ac:dyDescent="0.2">
      <c r="A176" s="19" t="s">
        <v>859</v>
      </c>
      <c r="B176" s="20" t="s">
        <v>881</v>
      </c>
      <c r="C176" s="3" t="s">
        <v>14</v>
      </c>
      <c r="D176" s="3" t="str">
        <f t="shared" si="2"/>
        <v>CAMDENHADDON TWPM. K-12|K-12,1800-3500</v>
      </c>
      <c r="E176" s="21">
        <v>33461748</v>
      </c>
      <c r="F176" s="29">
        <v>2133.3000000000002</v>
      </c>
      <c r="G176" s="21">
        <v>15685</v>
      </c>
      <c r="H176" s="21">
        <v>35123679</v>
      </c>
      <c r="I176" s="29">
        <v>2108.6</v>
      </c>
      <c r="J176" s="21">
        <v>16657</v>
      </c>
    </row>
    <row r="177" spans="1:10" ht="96" x14ac:dyDescent="0.2">
      <c r="A177" s="23" t="s">
        <v>859</v>
      </c>
      <c r="B177" s="24" t="s">
        <v>882</v>
      </c>
      <c r="C177" s="8" t="s">
        <v>14</v>
      </c>
      <c r="D177" s="3" t="str">
        <f t="shared" si="2"/>
        <v>CAMDENHADDONFIELDM. K-12|K-12,1800-3500</v>
      </c>
      <c r="E177" s="25">
        <v>39457550</v>
      </c>
      <c r="F177" s="26">
        <v>2571.5</v>
      </c>
      <c r="G177" s="25">
        <v>15344</v>
      </c>
      <c r="H177" s="25">
        <v>38717359</v>
      </c>
      <c r="I177" s="26">
        <v>2597.4</v>
      </c>
      <c r="J177" s="25">
        <v>14906</v>
      </c>
    </row>
    <row r="178" spans="1:10" ht="112" x14ac:dyDescent="0.2">
      <c r="A178" s="19" t="s">
        <v>859</v>
      </c>
      <c r="B178" s="20" t="s">
        <v>1390</v>
      </c>
      <c r="C178" s="3" t="s">
        <v>711</v>
      </c>
      <c r="D178" s="3" t="str">
        <f t="shared" si="2"/>
        <v>CAMDENHOPE COMMUNITY CHARTER SCHOOLO. CHARTER</v>
      </c>
      <c r="E178" s="22"/>
      <c r="F178" s="22"/>
      <c r="G178" s="22"/>
      <c r="H178" s="21">
        <v>1515023</v>
      </c>
      <c r="I178" s="22">
        <v>101.4</v>
      </c>
      <c r="J178" s="21">
        <v>14941</v>
      </c>
    </row>
    <row r="179" spans="1:10" ht="112" x14ac:dyDescent="0.2">
      <c r="A179" s="23" t="s">
        <v>859</v>
      </c>
      <c r="B179" s="24" t="s">
        <v>1391</v>
      </c>
      <c r="C179" s="8" t="s">
        <v>711</v>
      </c>
      <c r="D179" s="3" t="str">
        <f t="shared" si="2"/>
        <v>CAMDENKNOWLEDGE A TO Z ACADEMY CHARTER SCHOOLO. CHARTER</v>
      </c>
      <c r="E179" s="25">
        <v>2548164</v>
      </c>
      <c r="F179" s="27">
        <v>191.9</v>
      </c>
      <c r="G179" s="25">
        <v>13279</v>
      </c>
      <c r="H179" s="25">
        <v>3769169</v>
      </c>
      <c r="I179" s="27">
        <v>239</v>
      </c>
      <c r="J179" s="25">
        <v>15771</v>
      </c>
    </row>
    <row r="180" spans="1:10" ht="80" x14ac:dyDescent="0.2">
      <c r="A180" s="19" t="s">
        <v>859</v>
      </c>
      <c r="B180" s="20" t="s">
        <v>886</v>
      </c>
      <c r="C180" s="3" t="s">
        <v>181</v>
      </c>
      <c r="D180" s="3" t="str">
        <f t="shared" si="2"/>
        <v>CAMDENLAUREL SPRINGS BOROH. K-12|K-6</v>
      </c>
      <c r="E180" s="21">
        <v>4939766</v>
      </c>
      <c r="F180" s="22">
        <v>330.1</v>
      </c>
      <c r="G180" s="21">
        <v>14963</v>
      </c>
      <c r="H180" s="21">
        <v>5497606</v>
      </c>
      <c r="I180" s="22">
        <v>352.1</v>
      </c>
      <c r="J180" s="21">
        <v>15615</v>
      </c>
    </row>
    <row r="181" spans="1:10" ht="80" x14ac:dyDescent="0.2">
      <c r="A181" s="23" t="s">
        <v>859</v>
      </c>
      <c r="B181" s="24" t="s">
        <v>887</v>
      </c>
      <c r="C181" s="8" t="s">
        <v>4</v>
      </c>
      <c r="D181" s="3" t="str">
        <f t="shared" si="2"/>
        <v>CAMDENLAWNSIDE BOROI. K-12|K-8,0-400</v>
      </c>
      <c r="E181" s="25">
        <v>8780776</v>
      </c>
      <c r="F181" s="27">
        <v>406.2</v>
      </c>
      <c r="G181" s="25">
        <v>21619</v>
      </c>
      <c r="H181" s="25">
        <v>8911222</v>
      </c>
      <c r="I181" s="27">
        <v>408.1</v>
      </c>
      <c r="J181" s="25">
        <v>21834</v>
      </c>
    </row>
    <row r="182" spans="1:10" ht="128" x14ac:dyDescent="0.2">
      <c r="A182" s="19" t="s">
        <v>859</v>
      </c>
      <c r="B182" s="20" t="s">
        <v>1392</v>
      </c>
      <c r="C182" s="3" t="s">
        <v>711</v>
      </c>
      <c r="D182" s="3" t="str">
        <f t="shared" si="2"/>
        <v>CAMDENLEAP ACADEMY UNIVERSITY HIGH CHARTER SCHO. CHARTER</v>
      </c>
      <c r="E182" s="21">
        <v>20143544</v>
      </c>
      <c r="F182" s="29">
        <v>1182.5999999999999</v>
      </c>
      <c r="G182" s="21">
        <v>17033</v>
      </c>
      <c r="H182" s="21">
        <v>22051827</v>
      </c>
      <c r="I182" s="29">
        <v>1309.7</v>
      </c>
      <c r="J182" s="21">
        <v>16837</v>
      </c>
    </row>
    <row r="183" spans="1:10" ht="112" x14ac:dyDescent="0.2">
      <c r="A183" s="23" t="s">
        <v>859</v>
      </c>
      <c r="B183" s="24" t="s">
        <v>889</v>
      </c>
      <c r="C183" s="8" t="s">
        <v>14</v>
      </c>
      <c r="D183" s="3" t="str">
        <f t="shared" si="2"/>
        <v>CAMDENLINDENWOLD BOROM. K-12|K-12,1800-3500</v>
      </c>
      <c r="E183" s="25">
        <v>44602281</v>
      </c>
      <c r="F183" s="26">
        <v>2482.4</v>
      </c>
      <c r="G183" s="25">
        <v>17968</v>
      </c>
      <c r="H183" s="25">
        <v>45741575</v>
      </c>
      <c r="I183" s="26">
        <v>2518.9</v>
      </c>
      <c r="J183" s="25">
        <v>18159</v>
      </c>
    </row>
    <row r="184" spans="1:10" ht="96" x14ac:dyDescent="0.2">
      <c r="A184" s="19" t="s">
        <v>859</v>
      </c>
      <c r="B184" s="20" t="s">
        <v>890</v>
      </c>
      <c r="C184" s="3" t="s">
        <v>68</v>
      </c>
      <c r="D184" s="3" t="str">
        <f t="shared" si="2"/>
        <v>CAMDENMAGNOLIA BOROD. K-8|K-8,401-750</v>
      </c>
      <c r="E184" s="21">
        <v>7005203</v>
      </c>
      <c r="F184" s="22">
        <v>435.1</v>
      </c>
      <c r="G184" s="21">
        <v>16100</v>
      </c>
      <c r="H184" s="21">
        <v>6977525</v>
      </c>
      <c r="I184" s="22">
        <v>399.8</v>
      </c>
      <c r="J184" s="21">
        <v>17454</v>
      </c>
    </row>
    <row r="185" spans="1:10" ht="96" x14ac:dyDescent="0.2">
      <c r="A185" s="23" t="s">
        <v>859</v>
      </c>
      <c r="B185" s="24" t="s">
        <v>892</v>
      </c>
      <c r="C185" s="8" t="s">
        <v>4</v>
      </c>
      <c r="D185" s="3" t="str">
        <f t="shared" si="2"/>
        <v>CAMDENMERCHANTVILLE BOROI. K-12|K-8,0-400</v>
      </c>
      <c r="E185" s="25">
        <v>7768734</v>
      </c>
      <c r="F185" s="27">
        <v>438.8</v>
      </c>
      <c r="G185" s="25">
        <v>17705</v>
      </c>
      <c r="H185" s="25">
        <v>7329769</v>
      </c>
      <c r="I185" s="27">
        <v>443</v>
      </c>
      <c r="J185" s="25">
        <v>16545</v>
      </c>
    </row>
    <row r="186" spans="1:10" ht="112" x14ac:dyDescent="0.2">
      <c r="A186" s="19" t="s">
        <v>859</v>
      </c>
      <c r="B186" s="20" t="s">
        <v>893</v>
      </c>
      <c r="C186" s="3" t="s">
        <v>2</v>
      </c>
      <c r="D186" s="3" t="str">
        <f t="shared" si="2"/>
        <v>CAMDENMOUNT EPHRAIM BOROJ. K-12|K-8,401-750</v>
      </c>
      <c r="E186" s="21">
        <v>10477297</v>
      </c>
      <c r="F186" s="22">
        <v>628.6</v>
      </c>
      <c r="G186" s="21">
        <v>16669</v>
      </c>
      <c r="H186" s="21">
        <v>11050683</v>
      </c>
      <c r="I186" s="22">
        <v>621.29999999999995</v>
      </c>
      <c r="J186" s="21">
        <v>17788</v>
      </c>
    </row>
    <row r="187" spans="1:10" ht="96" x14ac:dyDescent="0.2">
      <c r="A187" s="23" t="s">
        <v>859</v>
      </c>
      <c r="B187" s="24" t="s">
        <v>894</v>
      </c>
      <c r="C187" s="8" t="s">
        <v>6</v>
      </c>
      <c r="D187" s="3" t="str">
        <f t="shared" si="2"/>
        <v>CAMDENOAKLYN BOROL. K-12|K-12,0-1800</v>
      </c>
      <c r="E187" s="25">
        <v>8461365</v>
      </c>
      <c r="F187" s="27">
        <v>564.29999999999995</v>
      </c>
      <c r="G187" s="25">
        <v>14994</v>
      </c>
      <c r="H187" s="25">
        <v>8072538</v>
      </c>
      <c r="I187" s="27">
        <v>499.2</v>
      </c>
      <c r="J187" s="25">
        <v>16172</v>
      </c>
    </row>
    <row r="188" spans="1:10" ht="80" x14ac:dyDescent="0.2">
      <c r="A188" s="19" t="s">
        <v>859</v>
      </c>
      <c r="B188" s="20" t="s">
        <v>895</v>
      </c>
      <c r="C188" s="3" t="s">
        <v>24</v>
      </c>
      <c r="D188" s="3" t="str">
        <f t="shared" si="2"/>
        <v>CAMDENPENNSAUKEN TWPN. K-12|K-12,3500+</v>
      </c>
      <c r="E188" s="21">
        <v>100623920</v>
      </c>
      <c r="F188" s="29">
        <v>5397.2</v>
      </c>
      <c r="G188" s="21">
        <v>18644</v>
      </c>
      <c r="H188" s="21">
        <v>99871371</v>
      </c>
      <c r="I188" s="29">
        <v>5259.6</v>
      </c>
      <c r="J188" s="21">
        <v>18988</v>
      </c>
    </row>
    <row r="189" spans="1:10" ht="96" x14ac:dyDescent="0.2">
      <c r="A189" s="23" t="s">
        <v>859</v>
      </c>
      <c r="B189" s="24" t="s">
        <v>896</v>
      </c>
      <c r="C189" s="8" t="s">
        <v>14</v>
      </c>
      <c r="D189" s="3" t="str">
        <f t="shared" si="2"/>
        <v>CAMDENPINE HILL BOROM. K-12|K-12,1800-3500</v>
      </c>
      <c r="E189" s="25">
        <v>38305601</v>
      </c>
      <c r="F189" s="26">
        <v>1901.4</v>
      </c>
      <c r="G189" s="25">
        <v>20146</v>
      </c>
      <c r="H189" s="25">
        <v>37896162</v>
      </c>
      <c r="I189" s="26">
        <v>1947.5</v>
      </c>
      <c r="J189" s="25">
        <v>19459</v>
      </c>
    </row>
    <row r="190" spans="1:10" ht="96" x14ac:dyDescent="0.2">
      <c r="A190" s="19" t="s">
        <v>859</v>
      </c>
      <c r="B190" s="20" t="s">
        <v>897</v>
      </c>
      <c r="C190" s="3" t="s">
        <v>66</v>
      </c>
      <c r="D190" s="3" t="str">
        <f t="shared" si="2"/>
        <v>CAMDENRUNNEMEDE BOROE. K-8|K-8,751+</v>
      </c>
      <c r="E190" s="21">
        <v>12566963</v>
      </c>
      <c r="F190" s="22">
        <v>881</v>
      </c>
      <c r="G190" s="21">
        <v>14265</v>
      </c>
      <c r="H190" s="21">
        <v>12848639</v>
      </c>
      <c r="I190" s="22">
        <v>854.8</v>
      </c>
      <c r="J190" s="21">
        <v>15031</v>
      </c>
    </row>
    <row r="191" spans="1:10" ht="96" x14ac:dyDescent="0.2">
      <c r="A191" s="23" t="s">
        <v>859</v>
      </c>
      <c r="B191" s="24" t="s">
        <v>898</v>
      </c>
      <c r="C191" s="8" t="s">
        <v>68</v>
      </c>
      <c r="D191" s="3" t="str">
        <f t="shared" si="2"/>
        <v>CAMDENSOMERDALE BOROD. K-8|K-8,401-750</v>
      </c>
      <c r="E191" s="25">
        <v>8083337</v>
      </c>
      <c r="F191" s="27">
        <v>522.5</v>
      </c>
      <c r="G191" s="25">
        <v>15472</v>
      </c>
      <c r="H191" s="25">
        <v>8213700</v>
      </c>
      <c r="I191" s="27">
        <v>535.1</v>
      </c>
      <c r="J191" s="25">
        <v>15349</v>
      </c>
    </row>
    <row r="192" spans="1:10" ht="112" x14ac:dyDescent="0.2">
      <c r="A192" s="19" t="s">
        <v>859</v>
      </c>
      <c r="B192" s="20" t="s">
        <v>899</v>
      </c>
      <c r="C192" s="3" t="s">
        <v>77</v>
      </c>
      <c r="D192" s="3" t="str">
        <f t="shared" si="2"/>
        <v>CAMDENSTERLING HIGH SCHOOL DISTG. G9-12|7-12,9-12</v>
      </c>
      <c r="E192" s="21">
        <v>17313871</v>
      </c>
      <c r="F192" s="22">
        <v>915</v>
      </c>
      <c r="G192" s="21">
        <v>18922</v>
      </c>
      <c r="H192" s="21">
        <v>16718601</v>
      </c>
      <c r="I192" s="22">
        <v>911.6</v>
      </c>
      <c r="J192" s="21">
        <v>18341</v>
      </c>
    </row>
    <row r="193" spans="1:10" ht="80" x14ac:dyDescent="0.2">
      <c r="A193" s="23" t="s">
        <v>859</v>
      </c>
      <c r="B193" s="24" t="s">
        <v>900</v>
      </c>
      <c r="C193" s="8" t="s">
        <v>66</v>
      </c>
      <c r="D193" s="3" t="str">
        <f t="shared" si="2"/>
        <v>CAMDENSTRATFORD BOROE. K-8|K-8,751+</v>
      </c>
      <c r="E193" s="25">
        <v>13288887</v>
      </c>
      <c r="F193" s="27">
        <v>814.1</v>
      </c>
      <c r="G193" s="25">
        <v>16324</v>
      </c>
      <c r="H193" s="25">
        <v>13546563</v>
      </c>
      <c r="I193" s="27">
        <v>855.2</v>
      </c>
      <c r="J193" s="25">
        <v>15840</v>
      </c>
    </row>
    <row r="194" spans="1:10" ht="80" x14ac:dyDescent="0.2">
      <c r="A194" s="19" t="s">
        <v>859</v>
      </c>
      <c r="B194" s="20" t="s">
        <v>901</v>
      </c>
      <c r="C194" s="3" t="s">
        <v>66</v>
      </c>
      <c r="D194" s="3" t="str">
        <f t="shared" si="2"/>
        <v>CAMDENVOORHEES TWPE. K-8|K-8,751+</v>
      </c>
      <c r="E194" s="21">
        <v>54761820</v>
      </c>
      <c r="F194" s="29">
        <v>3128.9</v>
      </c>
      <c r="G194" s="21">
        <v>17502</v>
      </c>
      <c r="H194" s="21">
        <v>53496631</v>
      </c>
      <c r="I194" s="29">
        <v>3032.5</v>
      </c>
      <c r="J194" s="21">
        <v>17641</v>
      </c>
    </row>
    <row r="195" spans="1:10" ht="64" x14ac:dyDescent="0.2">
      <c r="A195" s="23" t="s">
        <v>859</v>
      </c>
      <c r="B195" s="24" t="s">
        <v>902</v>
      </c>
      <c r="C195" s="8" t="s">
        <v>181</v>
      </c>
      <c r="D195" s="3" t="str">
        <f t="shared" ref="D195:D258" si="3">A195&amp;B195&amp;C195</f>
        <v>CAMDENWATERFORD TWPH. K-12|K-6</v>
      </c>
      <c r="E195" s="25">
        <v>26366025</v>
      </c>
      <c r="F195" s="26">
        <v>1739.7</v>
      </c>
      <c r="G195" s="25">
        <v>15156</v>
      </c>
      <c r="H195" s="25">
        <v>29064325</v>
      </c>
      <c r="I195" s="26">
        <v>1727.4</v>
      </c>
      <c r="J195" s="25">
        <v>16825</v>
      </c>
    </row>
    <row r="196" spans="1:10" ht="80" x14ac:dyDescent="0.2">
      <c r="A196" s="19" t="s">
        <v>859</v>
      </c>
      <c r="B196" s="20" t="s">
        <v>903</v>
      </c>
      <c r="C196" s="3" t="s">
        <v>24</v>
      </c>
      <c r="D196" s="3" t="str">
        <f t="shared" si="3"/>
        <v>CAMDENWINSLOW TWPN. K-12|K-12,3500+</v>
      </c>
      <c r="E196" s="21">
        <v>96391071</v>
      </c>
      <c r="F196" s="29">
        <v>4750.3</v>
      </c>
      <c r="G196" s="21">
        <v>20292</v>
      </c>
      <c r="H196" s="21">
        <v>104188356</v>
      </c>
      <c r="I196" s="29">
        <v>4978.1000000000004</v>
      </c>
      <c r="J196" s="21">
        <v>20929</v>
      </c>
    </row>
    <row r="197" spans="1:10" ht="96" x14ac:dyDescent="0.2">
      <c r="A197" s="23" t="s">
        <v>859</v>
      </c>
      <c r="B197" s="24" t="s">
        <v>904</v>
      </c>
      <c r="C197" s="8" t="s">
        <v>4</v>
      </c>
      <c r="D197" s="3" t="str">
        <f t="shared" si="3"/>
        <v>CAMDENWOODLYNNE BOROI. K-12|K-8,0-400</v>
      </c>
      <c r="E197" s="25">
        <v>9841927</v>
      </c>
      <c r="F197" s="27">
        <v>620.5</v>
      </c>
      <c r="G197" s="25">
        <v>15862</v>
      </c>
      <c r="H197" s="25">
        <v>9658915</v>
      </c>
      <c r="I197" s="27">
        <v>581.29999999999995</v>
      </c>
      <c r="J197" s="25">
        <v>16617</v>
      </c>
    </row>
    <row r="198" spans="1:10" ht="96" x14ac:dyDescent="0.2">
      <c r="A198" s="19" t="s">
        <v>905</v>
      </c>
      <c r="B198" s="20" t="s">
        <v>906</v>
      </c>
      <c r="C198" s="3" t="s">
        <v>4</v>
      </c>
      <c r="D198" s="3" t="str">
        <f t="shared" si="3"/>
        <v>CAPE MAYAVALON BOROI. K-12|K-8,0-400</v>
      </c>
      <c r="E198" s="21">
        <v>4649908</v>
      </c>
      <c r="F198" s="22">
        <v>106.2</v>
      </c>
      <c r="G198" s="21">
        <v>43775</v>
      </c>
      <c r="H198" s="21">
        <v>4644802</v>
      </c>
      <c r="I198" s="22">
        <v>96.3</v>
      </c>
      <c r="J198" s="21">
        <v>48238</v>
      </c>
    </row>
    <row r="199" spans="1:10" ht="80" x14ac:dyDescent="0.2">
      <c r="A199" s="23" t="s">
        <v>905</v>
      </c>
      <c r="B199" s="24" t="s">
        <v>907</v>
      </c>
      <c r="C199" s="8" t="s">
        <v>8</v>
      </c>
      <c r="D199" s="3" t="str">
        <f t="shared" si="3"/>
        <v>CAPE MAYCAPE MAY CITYA. K-6|K-6</v>
      </c>
      <c r="E199" s="25">
        <v>3869689</v>
      </c>
      <c r="F199" s="27">
        <v>134.5</v>
      </c>
      <c r="G199" s="25">
        <v>28761</v>
      </c>
      <c r="H199" s="25">
        <v>3848747</v>
      </c>
      <c r="I199" s="27">
        <v>165.2</v>
      </c>
      <c r="J199" s="25">
        <v>23302</v>
      </c>
    </row>
    <row r="200" spans="1:10" ht="96" x14ac:dyDescent="0.2">
      <c r="A200" s="19" t="s">
        <v>905</v>
      </c>
      <c r="B200" s="20" t="s">
        <v>908</v>
      </c>
      <c r="C200" s="3" t="s">
        <v>29</v>
      </c>
      <c r="D200" s="3" t="str">
        <f t="shared" si="3"/>
        <v>CAPE MAYCAPE MAY CO SPECIAL SERVP. CSSD</v>
      </c>
      <c r="E200" s="21">
        <v>13297088</v>
      </c>
      <c r="F200" s="22">
        <v>218.2</v>
      </c>
      <c r="G200" s="21">
        <v>60948</v>
      </c>
      <c r="H200" s="21">
        <v>13095371</v>
      </c>
      <c r="I200" s="22">
        <v>270.8</v>
      </c>
      <c r="J200" s="21">
        <v>48357</v>
      </c>
    </row>
    <row r="201" spans="1:10" ht="112" x14ac:dyDescent="0.2">
      <c r="A201" s="23" t="s">
        <v>905</v>
      </c>
      <c r="B201" s="24" t="s">
        <v>909</v>
      </c>
      <c r="C201" s="8" t="s">
        <v>714</v>
      </c>
      <c r="D201" s="3" t="str">
        <f t="shared" si="3"/>
        <v>CAPE MAYCAPE MAY CO VOCATIONALQ. COUNTY VOC</v>
      </c>
      <c r="E201" s="25">
        <v>17199863</v>
      </c>
      <c r="F201" s="27">
        <v>680.2</v>
      </c>
      <c r="G201" s="25">
        <v>25287</v>
      </c>
      <c r="H201" s="25">
        <v>15706980</v>
      </c>
      <c r="I201" s="27">
        <v>688.3</v>
      </c>
      <c r="J201" s="25">
        <v>22821</v>
      </c>
    </row>
    <row r="202" spans="1:10" ht="96" x14ac:dyDescent="0.2">
      <c r="A202" s="19" t="s">
        <v>905</v>
      </c>
      <c r="B202" s="20" t="s">
        <v>910</v>
      </c>
      <c r="C202" s="3" t="s">
        <v>2</v>
      </c>
      <c r="D202" s="3" t="str">
        <f t="shared" si="3"/>
        <v>CAPE MAYDENNIS TWPJ. K-12|K-8,401-750</v>
      </c>
      <c r="E202" s="21">
        <v>17787115</v>
      </c>
      <c r="F202" s="22">
        <v>782.4</v>
      </c>
      <c r="G202" s="21">
        <v>22733</v>
      </c>
      <c r="H202" s="21">
        <v>16638413</v>
      </c>
      <c r="I202" s="22">
        <v>739.1</v>
      </c>
      <c r="J202" s="21">
        <v>22510</v>
      </c>
    </row>
    <row r="203" spans="1:10" ht="128" x14ac:dyDescent="0.2">
      <c r="A203" s="23" t="s">
        <v>905</v>
      </c>
      <c r="B203" s="24" t="s">
        <v>911</v>
      </c>
      <c r="C203" s="8" t="s">
        <v>21</v>
      </c>
      <c r="D203" s="3" t="str">
        <f t="shared" si="3"/>
        <v>CAPE MAYLOWER CAPE MAY REGIONALF. G7-12|7-12,9-12</v>
      </c>
      <c r="E203" s="25">
        <v>33121058</v>
      </c>
      <c r="F203" s="26">
        <v>1523.5</v>
      </c>
      <c r="G203" s="25">
        <v>21740</v>
      </c>
      <c r="H203" s="25">
        <v>33054110</v>
      </c>
      <c r="I203" s="26">
        <v>1464.8</v>
      </c>
      <c r="J203" s="25">
        <v>22566</v>
      </c>
    </row>
    <row r="204" spans="1:10" ht="64" x14ac:dyDescent="0.2">
      <c r="A204" s="19" t="s">
        <v>905</v>
      </c>
      <c r="B204" s="20" t="s">
        <v>912</v>
      </c>
      <c r="C204" s="3" t="s">
        <v>8</v>
      </c>
      <c r="D204" s="3" t="str">
        <f t="shared" si="3"/>
        <v>CAPE MAYLOWER TWPA. K-6|K-6</v>
      </c>
      <c r="E204" s="21">
        <v>31006423</v>
      </c>
      <c r="F204" s="29">
        <v>1831.6</v>
      </c>
      <c r="G204" s="21">
        <v>16929</v>
      </c>
      <c r="H204" s="21">
        <v>30705156</v>
      </c>
      <c r="I204" s="29">
        <v>1845.5</v>
      </c>
      <c r="J204" s="21">
        <v>16638</v>
      </c>
    </row>
    <row r="205" spans="1:10" ht="96" x14ac:dyDescent="0.2">
      <c r="A205" s="23" t="s">
        <v>905</v>
      </c>
      <c r="B205" s="24" t="s">
        <v>913</v>
      </c>
      <c r="C205" s="8" t="s">
        <v>14</v>
      </c>
      <c r="D205" s="3" t="str">
        <f t="shared" si="3"/>
        <v>CAPE MAYMIDDLE TWPM. K-12|K-12,1800-3500</v>
      </c>
      <c r="E205" s="25">
        <v>48614577</v>
      </c>
      <c r="F205" s="26">
        <v>2700.7</v>
      </c>
      <c r="G205" s="25">
        <v>18001</v>
      </c>
      <c r="H205" s="25">
        <v>49283880</v>
      </c>
      <c r="I205" s="26">
        <v>2594.8000000000002</v>
      </c>
      <c r="J205" s="25">
        <v>18993</v>
      </c>
    </row>
    <row r="206" spans="1:10" ht="112" x14ac:dyDescent="0.2">
      <c r="A206" s="19" t="s">
        <v>905</v>
      </c>
      <c r="B206" s="20" t="s">
        <v>914</v>
      </c>
      <c r="C206" s="3" t="s">
        <v>4</v>
      </c>
      <c r="D206" s="3" t="str">
        <f t="shared" si="3"/>
        <v>CAPE MAYNORTH WILDWOOD CITYI. K-12|K-8,0-400</v>
      </c>
      <c r="E206" s="21">
        <v>9049411</v>
      </c>
      <c r="F206" s="22">
        <v>362.1</v>
      </c>
      <c r="G206" s="21">
        <v>24991</v>
      </c>
      <c r="H206" s="21">
        <v>8908125</v>
      </c>
      <c r="I206" s="22">
        <v>375.7</v>
      </c>
      <c r="J206" s="21">
        <v>23710</v>
      </c>
    </row>
    <row r="207" spans="1:10" ht="96" x14ac:dyDescent="0.2">
      <c r="A207" s="23" t="s">
        <v>905</v>
      </c>
      <c r="B207" s="24" t="s">
        <v>915</v>
      </c>
      <c r="C207" s="8" t="s">
        <v>14</v>
      </c>
      <c r="D207" s="3" t="str">
        <f t="shared" si="3"/>
        <v>CAPE MAYOCEAN CITYM. K-12|K-12,1800-3500</v>
      </c>
      <c r="E207" s="25">
        <v>44279437</v>
      </c>
      <c r="F207" s="26">
        <v>2080.3000000000002</v>
      </c>
      <c r="G207" s="25">
        <v>21285</v>
      </c>
      <c r="H207" s="25">
        <v>45826809</v>
      </c>
      <c r="I207" s="26">
        <v>2106.3000000000002</v>
      </c>
      <c r="J207" s="25">
        <v>21757</v>
      </c>
    </row>
    <row r="208" spans="1:10" ht="96" x14ac:dyDescent="0.2">
      <c r="A208" s="19" t="s">
        <v>905</v>
      </c>
      <c r="B208" s="20" t="s">
        <v>916</v>
      </c>
      <c r="C208" s="3" t="s">
        <v>4</v>
      </c>
      <c r="D208" s="3" t="str">
        <f t="shared" si="3"/>
        <v>CAPE MAYSTONE HARBOR BOROI. K-12|K-8,0-400</v>
      </c>
      <c r="E208" s="21">
        <v>3506631</v>
      </c>
      <c r="F208" s="22">
        <v>29</v>
      </c>
      <c r="G208" s="21">
        <v>120918</v>
      </c>
      <c r="H208" s="21">
        <v>3689687</v>
      </c>
      <c r="I208" s="22">
        <v>99.6</v>
      </c>
      <c r="J208" s="21">
        <v>37057</v>
      </c>
    </row>
    <row r="209" spans="1:10" ht="80" x14ac:dyDescent="0.2">
      <c r="A209" s="23" t="s">
        <v>905</v>
      </c>
      <c r="B209" s="24" t="s">
        <v>917</v>
      </c>
      <c r="C209" s="8" t="s">
        <v>99</v>
      </c>
      <c r="D209" s="3" t="str">
        <f t="shared" si="3"/>
        <v>CAPE MAYUPPER TWPK. K-12|K-8,751+</v>
      </c>
      <c r="E209" s="25">
        <v>36003480</v>
      </c>
      <c r="F209" s="26">
        <v>2103.6999999999998</v>
      </c>
      <c r="G209" s="25">
        <v>17115</v>
      </c>
      <c r="H209" s="25">
        <v>35521704</v>
      </c>
      <c r="I209" s="26">
        <v>2048.6</v>
      </c>
      <c r="J209" s="25">
        <v>17340</v>
      </c>
    </row>
    <row r="210" spans="1:10" ht="80" x14ac:dyDescent="0.2">
      <c r="A210" s="19" t="s">
        <v>905</v>
      </c>
      <c r="B210" s="20" t="s">
        <v>918</v>
      </c>
      <c r="C210" s="3" t="s">
        <v>8</v>
      </c>
      <c r="D210" s="3" t="str">
        <f t="shared" si="3"/>
        <v>CAPE MAYWEST CAPE MAY BOROA. K-6|K-6</v>
      </c>
      <c r="E210" s="21">
        <v>1364655</v>
      </c>
      <c r="F210" s="22">
        <v>65.8</v>
      </c>
      <c r="G210" s="21">
        <v>20750</v>
      </c>
      <c r="H210" s="21">
        <v>1434269</v>
      </c>
      <c r="I210" s="22">
        <v>75.400000000000006</v>
      </c>
      <c r="J210" s="21">
        <v>19029</v>
      </c>
    </row>
    <row r="211" spans="1:10" ht="112" x14ac:dyDescent="0.2">
      <c r="A211" s="23" t="s">
        <v>905</v>
      </c>
      <c r="B211" s="24" t="s">
        <v>919</v>
      </c>
      <c r="C211" s="8" t="s">
        <v>6</v>
      </c>
      <c r="D211" s="3" t="str">
        <f t="shared" si="3"/>
        <v>CAPE MAYWILDWOOD CITYL. K-12|K-12,0-1800</v>
      </c>
      <c r="E211" s="25">
        <v>21387760</v>
      </c>
      <c r="F211" s="27">
        <v>896.3</v>
      </c>
      <c r="G211" s="25">
        <v>23862</v>
      </c>
      <c r="H211" s="25">
        <v>20652453</v>
      </c>
      <c r="I211" s="27">
        <v>878.6</v>
      </c>
      <c r="J211" s="25">
        <v>23507</v>
      </c>
    </row>
    <row r="212" spans="1:10" ht="112" x14ac:dyDescent="0.2">
      <c r="A212" s="19" t="s">
        <v>905</v>
      </c>
      <c r="B212" s="20" t="s">
        <v>920</v>
      </c>
      <c r="C212" s="3" t="s">
        <v>4</v>
      </c>
      <c r="D212" s="3" t="str">
        <f t="shared" si="3"/>
        <v>CAPE MAYWILDWOOD CREST BOROI. K-12|K-8,0-400</v>
      </c>
      <c r="E212" s="21">
        <v>7227938</v>
      </c>
      <c r="F212" s="22">
        <v>282.39999999999998</v>
      </c>
      <c r="G212" s="21">
        <v>25598</v>
      </c>
      <c r="H212" s="21">
        <v>7511097</v>
      </c>
      <c r="I212" s="22">
        <v>282</v>
      </c>
      <c r="J212" s="21">
        <v>26639</v>
      </c>
    </row>
    <row r="213" spans="1:10" ht="96" x14ac:dyDescent="0.2">
      <c r="A213" s="23" t="s">
        <v>905</v>
      </c>
      <c r="B213" s="24" t="s">
        <v>921</v>
      </c>
      <c r="C213" s="8" t="s">
        <v>4</v>
      </c>
      <c r="D213" s="3" t="str">
        <f t="shared" si="3"/>
        <v>CAPE MAYWOODBINE BOROI. K-12|K-8,0-400</v>
      </c>
      <c r="E213" s="25">
        <v>6406752</v>
      </c>
      <c r="F213" s="27">
        <v>286.60000000000002</v>
      </c>
      <c r="G213" s="25">
        <v>22358</v>
      </c>
      <c r="H213" s="25">
        <v>6076885</v>
      </c>
      <c r="I213" s="27">
        <v>276.8</v>
      </c>
      <c r="J213" s="25">
        <v>21956</v>
      </c>
    </row>
    <row r="214" spans="1:10" ht="96" x14ac:dyDescent="0.2">
      <c r="A214" s="19" t="s">
        <v>922</v>
      </c>
      <c r="B214" s="20" t="s">
        <v>923</v>
      </c>
      <c r="C214" s="3" t="s">
        <v>24</v>
      </c>
      <c r="D214" s="3" t="str">
        <f t="shared" si="3"/>
        <v>CUMBERLANDBRIDGETON CITYN. K-12|K-12,3500+</v>
      </c>
      <c r="E214" s="21">
        <v>109937321</v>
      </c>
      <c r="F214" s="29">
        <v>5908.9</v>
      </c>
      <c r="G214" s="21">
        <v>18605</v>
      </c>
      <c r="H214" s="21">
        <v>116050911</v>
      </c>
      <c r="I214" s="29">
        <v>5990.2</v>
      </c>
      <c r="J214" s="21">
        <v>19373</v>
      </c>
    </row>
    <row r="215" spans="1:10" ht="112" x14ac:dyDescent="0.2">
      <c r="A215" s="23" t="s">
        <v>922</v>
      </c>
      <c r="B215" s="24" t="s">
        <v>925</v>
      </c>
      <c r="C215" s="8" t="s">
        <v>2</v>
      </c>
      <c r="D215" s="3" t="str">
        <f t="shared" si="3"/>
        <v>CUMBERLANDCOMMERCIAL TWPJ. K-12|K-8,401-750</v>
      </c>
      <c r="E215" s="25">
        <v>15482004</v>
      </c>
      <c r="F215" s="27">
        <v>834.2</v>
      </c>
      <c r="G215" s="25">
        <v>18559</v>
      </c>
      <c r="H215" s="25">
        <v>14792309</v>
      </c>
      <c r="I215" s="27">
        <v>835.6</v>
      </c>
      <c r="J215" s="25">
        <v>17702</v>
      </c>
    </row>
    <row r="216" spans="1:10" ht="112" x14ac:dyDescent="0.2">
      <c r="A216" s="19" t="s">
        <v>922</v>
      </c>
      <c r="B216" s="20" t="s">
        <v>1393</v>
      </c>
      <c r="C216" s="3" t="s">
        <v>711</v>
      </c>
      <c r="D216" s="3" t="str">
        <f t="shared" si="3"/>
        <v>CUMBERLANDCOMPASS ACADEMY CHARTER SCHOOLO. CHARTER</v>
      </c>
      <c r="E216" s="22"/>
      <c r="F216" s="22"/>
      <c r="G216" s="22"/>
      <c r="H216" s="21">
        <v>1149535</v>
      </c>
      <c r="I216" s="22">
        <v>102.4</v>
      </c>
      <c r="J216" s="21">
        <v>11226</v>
      </c>
    </row>
    <row r="217" spans="1:10" ht="128" x14ac:dyDescent="0.2">
      <c r="A217" s="23" t="s">
        <v>922</v>
      </c>
      <c r="B217" s="24" t="s">
        <v>927</v>
      </c>
      <c r="C217" s="8" t="s">
        <v>714</v>
      </c>
      <c r="D217" s="3" t="str">
        <f t="shared" si="3"/>
        <v>CUMBERLANDCUMBERLAND CO VOCATIONALQ. COUNTY VOC</v>
      </c>
      <c r="E217" s="25">
        <v>8634654</v>
      </c>
      <c r="F217" s="27">
        <v>428.8</v>
      </c>
      <c r="G217" s="25">
        <v>20138</v>
      </c>
      <c r="H217" s="25">
        <v>8227275</v>
      </c>
      <c r="I217" s="27">
        <v>412.2</v>
      </c>
      <c r="J217" s="25">
        <v>19957</v>
      </c>
    </row>
    <row r="218" spans="1:10" ht="112" x14ac:dyDescent="0.2">
      <c r="A218" s="19" t="s">
        <v>922</v>
      </c>
      <c r="B218" s="20" t="s">
        <v>928</v>
      </c>
      <c r="C218" s="3" t="s">
        <v>77</v>
      </c>
      <c r="D218" s="3" t="str">
        <f t="shared" si="3"/>
        <v>CUMBERLANDCUMBERLAND REGIONALG. G9-12|7-12,9-12</v>
      </c>
      <c r="E218" s="21">
        <v>26056892</v>
      </c>
      <c r="F218" s="29">
        <v>1273.3</v>
      </c>
      <c r="G218" s="21">
        <v>20464</v>
      </c>
      <c r="H218" s="21">
        <v>25342786</v>
      </c>
      <c r="I218" s="29">
        <v>1285.5</v>
      </c>
      <c r="J218" s="21">
        <v>19715</v>
      </c>
    </row>
    <row r="219" spans="1:10" ht="96" x14ac:dyDescent="0.2">
      <c r="A219" s="23" t="s">
        <v>922</v>
      </c>
      <c r="B219" s="24" t="s">
        <v>929</v>
      </c>
      <c r="C219" s="8" t="s">
        <v>73</v>
      </c>
      <c r="D219" s="3" t="str">
        <f t="shared" si="3"/>
        <v>CUMBERLANDDEERFIELD TWPC. K-8|K-8,0-400</v>
      </c>
      <c r="E219" s="25">
        <v>6352806</v>
      </c>
      <c r="F219" s="27">
        <v>361.3</v>
      </c>
      <c r="G219" s="25">
        <v>17582</v>
      </c>
      <c r="H219" s="25">
        <v>6072624</v>
      </c>
      <c r="I219" s="27">
        <v>350.5</v>
      </c>
      <c r="J219" s="25">
        <v>17326</v>
      </c>
    </row>
    <row r="220" spans="1:10" ht="80" x14ac:dyDescent="0.2">
      <c r="A220" s="19" t="s">
        <v>922</v>
      </c>
      <c r="B220" s="20" t="s">
        <v>930</v>
      </c>
      <c r="C220" s="3" t="s">
        <v>4</v>
      </c>
      <c r="D220" s="3" t="str">
        <f t="shared" si="3"/>
        <v>CUMBERLANDDOWNE TWPI. K-12|K-8,0-400</v>
      </c>
      <c r="E220" s="21">
        <v>3663189</v>
      </c>
      <c r="F220" s="22">
        <v>205.9</v>
      </c>
      <c r="G220" s="21">
        <v>17789</v>
      </c>
      <c r="H220" s="21">
        <v>4230507</v>
      </c>
      <c r="I220" s="22">
        <v>219</v>
      </c>
      <c r="J220" s="21">
        <v>19315</v>
      </c>
    </row>
    <row r="221" spans="1:10" ht="112" x14ac:dyDescent="0.2">
      <c r="A221" s="23" t="s">
        <v>922</v>
      </c>
      <c r="B221" s="24" t="s">
        <v>931</v>
      </c>
      <c r="C221" s="8" t="s">
        <v>68</v>
      </c>
      <c r="D221" s="3" t="str">
        <f t="shared" si="3"/>
        <v>CUMBERLANDFAIRFIELD TWPD. K-8|K-8,401-750</v>
      </c>
      <c r="E221" s="25">
        <v>10937656</v>
      </c>
      <c r="F221" s="27">
        <v>501</v>
      </c>
      <c r="G221" s="25">
        <v>21832</v>
      </c>
      <c r="H221" s="25">
        <v>11349889</v>
      </c>
      <c r="I221" s="27">
        <v>626</v>
      </c>
      <c r="J221" s="25">
        <v>18131</v>
      </c>
    </row>
    <row r="222" spans="1:10" ht="96" x14ac:dyDescent="0.2">
      <c r="A222" s="19" t="s">
        <v>922</v>
      </c>
      <c r="B222" s="20" t="s">
        <v>932</v>
      </c>
      <c r="C222" s="3" t="s">
        <v>73</v>
      </c>
      <c r="D222" s="3" t="str">
        <f t="shared" si="3"/>
        <v>CUMBERLANDGREENWICH TWPC. K-8|K-8,0-400</v>
      </c>
      <c r="E222" s="21">
        <v>1340042</v>
      </c>
      <c r="F222" s="22">
        <v>74</v>
      </c>
      <c r="G222" s="21">
        <v>18105</v>
      </c>
      <c r="H222" s="21">
        <v>1529756</v>
      </c>
      <c r="I222" s="22">
        <v>66.8</v>
      </c>
      <c r="J222" s="21">
        <v>22916</v>
      </c>
    </row>
    <row r="223" spans="1:10" ht="112" x14ac:dyDescent="0.2">
      <c r="A223" s="23" t="s">
        <v>922</v>
      </c>
      <c r="B223" s="24" t="s">
        <v>933</v>
      </c>
      <c r="C223" s="8" t="s">
        <v>68</v>
      </c>
      <c r="D223" s="3" t="str">
        <f t="shared" si="3"/>
        <v>CUMBERLANDHOPEWELL TWPD. K-8|K-8,401-750</v>
      </c>
      <c r="E223" s="25">
        <v>8053866</v>
      </c>
      <c r="F223" s="27">
        <v>514.4</v>
      </c>
      <c r="G223" s="25">
        <v>15656</v>
      </c>
      <c r="H223" s="25">
        <v>8103966</v>
      </c>
      <c r="I223" s="27">
        <v>519.20000000000005</v>
      </c>
      <c r="J223" s="25">
        <v>15610</v>
      </c>
    </row>
    <row r="224" spans="1:10" ht="112" x14ac:dyDescent="0.2">
      <c r="A224" s="19" t="s">
        <v>922</v>
      </c>
      <c r="B224" s="20" t="s">
        <v>934</v>
      </c>
      <c r="C224" s="3" t="s">
        <v>2</v>
      </c>
      <c r="D224" s="3" t="str">
        <f t="shared" si="3"/>
        <v>CUMBERLANDLAWRENCE TWPJ. K-12|K-8,401-750</v>
      </c>
      <c r="E224" s="21">
        <v>9986869</v>
      </c>
      <c r="F224" s="22">
        <v>629.5</v>
      </c>
      <c r="G224" s="21">
        <v>15864</v>
      </c>
      <c r="H224" s="21">
        <v>10534778</v>
      </c>
      <c r="I224" s="22">
        <v>619.20000000000005</v>
      </c>
      <c r="J224" s="21">
        <v>17014</v>
      </c>
    </row>
    <row r="225" spans="1:10" ht="128" x14ac:dyDescent="0.2">
      <c r="A225" s="23" t="s">
        <v>922</v>
      </c>
      <c r="B225" s="24" t="s">
        <v>935</v>
      </c>
      <c r="C225" s="8" t="s">
        <v>2</v>
      </c>
      <c r="D225" s="3" t="str">
        <f t="shared" si="3"/>
        <v>CUMBERLANDMAURICE RIVER TWPJ. K-12|K-8,401-750</v>
      </c>
      <c r="E225" s="25">
        <v>8554217</v>
      </c>
      <c r="F225" s="27">
        <v>569.70000000000005</v>
      </c>
      <c r="G225" s="25">
        <v>15016</v>
      </c>
      <c r="H225" s="25">
        <v>8975305</v>
      </c>
      <c r="I225" s="27">
        <v>556.29999999999995</v>
      </c>
      <c r="J225" s="25">
        <v>16133</v>
      </c>
    </row>
    <row r="226" spans="1:10" ht="96" x14ac:dyDescent="0.2">
      <c r="A226" s="19" t="s">
        <v>922</v>
      </c>
      <c r="B226" s="20" t="s">
        <v>936</v>
      </c>
      <c r="C226" s="3" t="s">
        <v>24</v>
      </c>
      <c r="D226" s="3" t="str">
        <f t="shared" si="3"/>
        <v>CUMBERLANDMILLVILLE CITYN. K-12|K-12,3500+</v>
      </c>
      <c r="E226" s="21">
        <v>115511332</v>
      </c>
      <c r="F226" s="29">
        <v>6287.3</v>
      </c>
      <c r="G226" s="21">
        <v>18372</v>
      </c>
      <c r="H226" s="21">
        <v>115811992</v>
      </c>
      <c r="I226" s="28">
        <v>6027</v>
      </c>
      <c r="J226" s="21">
        <v>19216</v>
      </c>
    </row>
    <row r="227" spans="1:10" ht="112" x14ac:dyDescent="0.2">
      <c r="A227" s="23" t="s">
        <v>922</v>
      </c>
      <c r="B227" s="24" t="s">
        <v>937</v>
      </c>
      <c r="C227" s="8" t="s">
        <v>711</v>
      </c>
      <c r="D227" s="3" t="str">
        <f t="shared" si="3"/>
        <v>CUMBERLANDMILLVILLE PUBLIC CHARTER SCHOOLO. CHARTER</v>
      </c>
      <c r="E227" s="25">
        <v>1655734</v>
      </c>
      <c r="F227" s="27">
        <v>133.9</v>
      </c>
      <c r="G227" s="25">
        <v>12365</v>
      </c>
      <c r="H227" s="25">
        <v>2156319</v>
      </c>
      <c r="I227" s="27">
        <v>175.8</v>
      </c>
      <c r="J227" s="25">
        <v>12266</v>
      </c>
    </row>
    <row r="228" spans="1:10" ht="96" x14ac:dyDescent="0.2">
      <c r="A228" s="19" t="s">
        <v>922</v>
      </c>
      <c r="B228" s="20" t="s">
        <v>938</v>
      </c>
      <c r="C228" s="3" t="s">
        <v>73</v>
      </c>
      <c r="D228" s="3" t="str">
        <f t="shared" si="3"/>
        <v>CUMBERLANDSTOW CREEK TWPC. K-8|K-8,0-400</v>
      </c>
      <c r="E228" s="21">
        <v>2009595</v>
      </c>
      <c r="F228" s="22">
        <v>120.2</v>
      </c>
      <c r="G228" s="21">
        <v>16720</v>
      </c>
      <c r="H228" s="21">
        <v>2121797</v>
      </c>
      <c r="I228" s="22">
        <v>119.9</v>
      </c>
      <c r="J228" s="21">
        <v>17696</v>
      </c>
    </row>
    <row r="229" spans="1:10" ht="112" x14ac:dyDescent="0.2">
      <c r="A229" s="23" t="s">
        <v>922</v>
      </c>
      <c r="B229" s="24" t="s">
        <v>939</v>
      </c>
      <c r="C229" s="8" t="s">
        <v>66</v>
      </c>
      <c r="D229" s="3" t="str">
        <f t="shared" si="3"/>
        <v>CUMBERLANDUPPER DEERFIELD TWPE. K-8|K-8,751+</v>
      </c>
      <c r="E229" s="25">
        <v>16036971</v>
      </c>
      <c r="F229" s="27">
        <v>910.3</v>
      </c>
      <c r="G229" s="25">
        <v>17617</v>
      </c>
      <c r="H229" s="25">
        <v>16091387</v>
      </c>
      <c r="I229" s="27">
        <v>917</v>
      </c>
      <c r="J229" s="25">
        <v>17547</v>
      </c>
    </row>
    <row r="230" spans="1:10" ht="96" x14ac:dyDescent="0.2">
      <c r="A230" s="19" t="s">
        <v>922</v>
      </c>
      <c r="B230" s="20" t="s">
        <v>940</v>
      </c>
      <c r="C230" s="3" t="s">
        <v>24</v>
      </c>
      <c r="D230" s="3" t="str">
        <f t="shared" si="3"/>
        <v>CUMBERLANDVINELAND CITYN. K-12|K-12,3500+</v>
      </c>
      <c r="E230" s="21">
        <v>218353629</v>
      </c>
      <c r="F230" s="29">
        <v>10990.3</v>
      </c>
      <c r="G230" s="21">
        <v>19868</v>
      </c>
      <c r="H230" s="21">
        <v>215572070</v>
      </c>
      <c r="I230" s="29">
        <v>11081.5</v>
      </c>
      <c r="J230" s="21">
        <v>19453</v>
      </c>
    </row>
    <row r="231" spans="1:10" ht="112" x14ac:dyDescent="0.2">
      <c r="A231" s="23" t="s">
        <v>922</v>
      </c>
      <c r="B231" s="24" t="s">
        <v>941</v>
      </c>
      <c r="C231" s="8" t="s">
        <v>711</v>
      </c>
      <c r="D231" s="3" t="str">
        <f t="shared" si="3"/>
        <v>CUMBERLANDVINELAND PUBLIC CHARTER SCHOOLO. CHARTER</v>
      </c>
      <c r="E231" s="25">
        <v>2405962</v>
      </c>
      <c r="F231" s="27">
        <v>222.6</v>
      </c>
      <c r="G231" s="25">
        <v>10808</v>
      </c>
      <c r="H231" s="25">
        <v>3039324</v>
      </c>
      <c r="I231" s="27">
        <v>263.60000000000002</v>
      </c>
      <c r="J231" s="25">
        <v>11530</v>
      </c>
    </row>
    <row r="232" spans="1:10" ht="80" x14ac:dyDescent="0.2">
      <c r="A232" s="19" t="s">
        <v>942</v>
      </c>
      <c r="B232" s="20" t="s">
        <v>943</v>
      </c>
      <c r="C232" s="3" t="s">
        <v>24</v>
      </c>
      <c r="D232" s="3" t="str">
        <f t="shared" si="3"/>
        <v>ESSEXBELLEVILLE TOWNN. K-12|K-12,3500+</v>
      </c>
      <c r="E232" s="21">
        <v>71814242</v>
      </c>
      <c r="F232" s="29">
        <v>4727.6000000000004</v>
      </c>
      <c r="G232" s="21">
        <v>15190</v>
      </c>
      <c r="H232" s="21">
        <v>75275430</v>
      </c>
      <c r="I232" s="29">
        <v>3026.9</v>
      </c>
      <c r="J232" s="21">
        <v>24869</v>
      </c>
    </row>
    <row r="233" spans="1:10" ht="80" x14ac:dyDescent="0.2">
      <c r="A233" s="23" t="s">
        <v>942</v>
      </c>
      <c r="B233" s="24" t="s">
        <v>944</v>
      </c>
      <c r="C233" s="8" t="s">
        <v>24</v>
      </c>
      <c r="D233" s="3" t="str">
        <f t="shared" si="3"/>
        <v>ESSEXBLOOMFIELD TWPN. K-12|K-12,3500+</v>
      </c>
      <c r="E233" s="25">
        <v>98419002</v>
      </c>
      <c r="F233" s="26">
        <v>6210.1</v>
      </c>
      <c r="G233" s="25">
        <v>15848</v>
      </c>
      <c r="H233" s="25">
        <v>101247798</v>
      </c>
      <c r="I233" s="26">
        <v>6240.1</v>
      </c>
      <c r="J233" s="25">
        <v>16225</v>
      </c>
    </row>
    <row r="234" spans="1:10" ht="128" x14ac:dyDescent="0.2">
      <c r="A234" s="19" t="s">
        <v>942</v>
      </c>
      <c r="B234" s="20" t="s">
        <v>945</v>
      </c>
      <c r="C234" s="3" t="s">
        <v>711</v>
      </c>
      <c r="D234" s="3" t="str">
        <f t="shared" si="3"/>
        <v>ESSEXBURCH CHARTER SCHOOL OF EXCELLENCEO. CHARTER</v>
      </c>
      <c r="E234" s="21">
        <v>4633724</v>
      </c>
      <c r="F234" s="22">
        <v>353.6</v>
      </c>
      <c r="G234" s="21">
        <v>13104</v>
      </c>
      <c r="H234" s="21">
        <v>5270892</v>
      </c>
      <c r="I234" s="22">
        <v>340.4</v>
      </c>
      <c r="J234" s="21">
        <v>15484</v>
      </c>
    </row>
    <row r="235" spans="1:10" ht="128" x14ac:dyDescent="0.2">
      <c r="A235" s="23" t="s">
        <v>942</v>
      </c>
      <c r="B235" s="24" t="s">
        <v>946</v>
      </c>
      <c r="C235" s="8" t="s">
        <v>14</v>
      </c>
      <c r="D235" s="3" t="str">
        <f t="shared" si="3"/>
        <v>ESSEXCALDWELL-WEST CALDWELLM. K-12|K-12,1800-3500</v>
      </c>
      <c r="E235" s="25">
        <v>44049320</v>
      </c>
      <c r="F235" s="26">
        <v>2640.8</v>
      </c>
      <c r="G235" s="25">
        <v>16680</v>
      </c>
      <c r="H235" s="25">
        <v>45916281</v>
      </c>
      <c r="I235" s="26">
        <v>2675.6</v>
      </c>
      <c r="J235" s="25">
        <v>17161</v>
      </c>
    </row>
    <row r="236" spans="1:10" ht="96" x14ac:dyDescent="0.2">
      <c r="A236" s="19" t="s">
        <v>942</v>
      </c>
      <c r="B236" s="20" t="s">
        <v>947</v>
      </c>
      <c r="C236" s="3" t="s">
        <v>6</v>
      </c>
      <c r="D236" s="3" t="str">
        <f t="shared" si="3"/>
        <v>ESSEXCEDAR GROVE TWPL. K-12|K-12,0-1800</v>
      </c>
      <c r="E236" s="21">
        <v>28753930</v>
      </c>
      <c r="F236" s="28">
        <v>1675</v>
      </c>
      <c r="G236" s="21">
        <v>17166</v>
      </c>
      <c r="H236" s="21">
        <v>29440628</v>
      </c>
      <c r="I236" s="29">
        <v>1694.8</v>
      </c>
      <c r="J236" s="21">
        <v>17371</v>
      </c>
    </row>
    <row r="237" spans="1:10" ht="96" x14ac:dyDescent="0.2">
      <c r="A237" s="23" t="s">
        <v>942</v>
      </c>
      <c r="B237" s="24" t="s">
        <v>948</v>
      </c>
      <c r="C237" s="8" t="s">
        <v>24</v>
      </c>
      <c r="D237" s="3" t="str">
        <f t="shared" si="3"/>
        <v>ESSEXCITY OF ORANGE TWPN. K-12|K-12,3500+</v>
      </c>
      <c r="E237" s="25">
        <v>113430490</v>
      </c>
      <c r="F237" s="26">
        <v>5510.1</v>
      </c>
      <c r="G237" s="25">
        <v>20586</v>
      </c>
      <c r="H237" s="25">
        <v>120425987</v>
      </c>
      <c r="I237" s="26">
        <v>5579.3</v>
      </c>
      <c r="J237" s="25">
        <v>21584</v>
      </c>
    </row>
    <row r="238" spans="1:10" ht="80" x14ac:dyDescent="0.2">
      <c r="A238" s="19" t="s">
        <v>942</v>
      </c>
      <c r="B238" s="20" t="s">
        <v>1394</v>
      </c>
      <c r="C238" s="3" t="s">
        <v>711</v>
      </c>
      <c r="D238" s="3" t="str">
        <f t="shared" si="3"/>
        <v>ESSEXDISCOVERY CHARTER SCHOOLO. CHARTER</v>
      </c>
      <c r="E238" s="21">
        <v>1434716</v>
      </c>
      <c r="F238" s="22">
        <v>75</v>
      </c>
      <c r="G238" s="21">
        <v>19130</v>
      </c>
      <c r="H238" s="21">
        <v>1324283</v>
      </c>
      <c r="I238" s="22">
        <v>75</v>
      </c>
      <c r="J238" s="21">
        <v>17657</v>
      </c>
    </row>
    <row r="239" spans="1:10" ht="80" x14ac:dyDescent="0.2">
      <c r="A239" s="23" t="s">
        <v>942</v>
      </c>
      <c r="B239" s="24" t="s">
        <v>950</v>
      </c>
      <c r="C239" s="8" t="s">
        <v>24</v>
      </c>
      <c r="D239" s="3" t="str">
        <f t="shared" si="3"/>
        <v>ESSEXEAST ORANGEN. K-12|K-12,3500+</v>
      </c>
      <c r="E239" s="25">
        <v>269813208</v>
      </c>
      <c r="F239" s="26">
        <v>10767.7</v>
      </c>
      <c r="G239" s="25">
        <v>25058</v>
      </c>
      <c r="H239" s="25">
        <v>270521210</v>
      </c>
      <c r="I239" s="26">
        <v>10492.9</v>
      </c>
      <c r="J239" s="25">
        <v>25781</v>
      </c>
    </row>
    <row r="240" spans="1:10" ht="112" x14ac:dyDescent="0.2">
      <c r="A240" s="19" t="s">
        <v>942</v>
      </c>
      <c r="B240" s="20" t="s">
        <v>1395</v>
      </c>
      <c r="C240" s="3" t="s">
        <v>711</v>
      </c>
      <c r="D240" s="3" t="str">
        <f t="shared" si="3"/>
        <v>ESSEXEAST ORANGE COMMUNITY CHARTER SCHOOLO. CHARTER</v>
      </c>
      <c r="E240" s="21">
        <v>8223308</v>
      </c>
      <c r="F240" s="22">
        <v>491.6</v>
      </c>
      <c r="G240" s="21">
        <v>16728</v>
      </c>
      <c r="H240" s="21">
        <v>8109702</v>
      </c>
      <c r="I240" s="22">
        <v>490</v>
      </c>
      <c r="J240" s="21">
        <v>16550</v>
      </c>
    </row>
    <row r="241" spans="1:10" ht="80" x14ac:dyDescent="0.2">
      <c r="A241" s="23" t="s">
        <v>942</v>
      </c>
      <c r="B241" s="24" t="s">
        <v>952</v>
      </c>
      <c r="C241" s="8" t="s">
        <v>714</v>
      </c>
      <c r="D241" s="3" t="str">
        <f t="shared" si="3"/>
        <v>ESSEXESSEX CO VOC-TECHQ. COUNTY VOC</v>
      </c>
      <c r="E241" s="25">
        <v>49599758</v>
      </c>
      <c r="F241" s="30">
        <v>2108</v>
      </c>
      <c r="G241" s="25">
        <v>23530</v>
      </c>
      <c r="H241" s="25">
        <v>46861047</v>
      </c>
      <c r="I241" s="26">
        <v>2182.3000000000002</v>
      </c>
      <c r="J241" s="25">
        <v>21473</v>
      </c>
    </row>
    <row r="242" spans="1:10" ht="64" x14ac:dyDescent="0.2">
      <c r="A242" s="19" t="s">
        <v>942</v>
      </c>
      <c r="B242" s="20" t="s">
        <v>953</v>
      </c>
      <c r="C242" s="3" t="s">
        <v>8</v>
      </c>
      <c r="D242" s="3" t="str">
        <f t="shared" si="3"/>
        <v>ESSEXESSEX FELLS BOROA. K-6|K-6</v>
      </c>
      <c r="E242" s="21">
        <v>4794364</v>
      </c>
      <c r="F242" s="22">
        <v>210.6</v>
      </c>
      <c r="G242" s="21">
        <v>22766</v>
      </c>
      <c r="H242" s="21">
        <v>5055499</v>
      </c>
      <c r="I242" s="22">
        <v>210.3</v>
      </c>
      <c r="J242" s="21">
        <v>24036</v>
      </c>
    </row>
    <row r="243" spans="1:10" ht="64" x14ac:dyDescent="0.2">
      <c r="A243" s="23" t="s">
        <v>942</v>
      </c>
      <c r="B243" s="24" t="s">
        <v>931</v>
      </c>
      <c r="C243" s="8" t="s">
        <v>8</v>
      </c>
      <c r="D243" s="3" t="str">
        <f t="shared" si="3"/>
        <v>ESSEXFAIRFIELD TWPA. K-6|K-6</v>
      </c>
      <c r="E243" s="25">
        <v>12019458</v>
      </c>
      <c r="F243" s="27">
        <v>697.1</v>
      </c>
      <c r="G243" s="25">
        <v>17241</v>
      </c>
      <c r="H243" s="25">
        <v>11993340</v>
      </c>
      <c r="I243" s="27">
        <v>648.20000000000005</v>
      </c>
      <c r="J243" s="25">
        <v>18501</v>
      </c>
    </row>
    <row r="244" spans="1:10" ht="96" x14ac:dyDescent="0.2">
      <c r="A244" s="19" t="s">
        <v>942</v>
      </c>
      <c r="B244" s="20" t="s">
        <v>954</v>
      </c>
      <c r="C244" s="3" t="s">
        <v>14</v>
      </c>
      <c r="D244" s="3" t="str">
        <f t="shared" si="3"/>
        <v>ESSEXGLEN RIDGE BOROM. K-12|K-12,1800-3500</v>
      </c>
      <c r="E244" s="21">
        <v>31640408</v>
      </c>
      <c r="F244" s="29">
        <v>1980.2</v>
      </c>
      <c r="G244" s="21">
        <v>15979</v>
      </c>
      <c r="H244" s="21">
        <v>32550283</v>
      </c>
      <c r="I244" s="29">
        <v>1958.1</v>
      </c>
      <c r="J244" s="21">
        <v>16623</v>
      </c>
    </row>
    <row r="245" spans="1:10" ht="80" x14ac:dyDescent="0.2">
      <c r="A245" s="23" t="s">
        <v>942</v>
      </c>
      <c r="B245" s="24" t="s">
        <v>1396</v>
      </c>
      <c r="C245" s="8" t="s">
        <v>711</v>
      </c>
      <c r="D245" s="3" t="str">
        <f t="shared" si="3"/>
        <v>ESSEXGRAY CHARTER SCHOOLO. CHARTER</v>
      </c>
      <c r="E245" s="25">
        <v>4810123</v>
      </c>
      <c r="F245" s="27">
        <v>274.10000000000002</v>
      </c>
      <c r="G245" s="25">
        <v>17549</v>
      </c>
      <c r="H245" s="25">
        <v>5070369</v>
      </c>
      <c r="I245" s="27">
        <v>299.39999999999998</v>
      </c>
      <c r="J245" s="25">
        <v>16935</v>
      </c>
    </row>
    <row r="246" spans="1:10" ht="80" x14ac:dyDescent="0.2">
      <c r="A246" s="19" t="s">
        <v>942</v>
      </c>
      <c r="B246" s="20" t="s">
        <v>956</v>
      </c>
      <c r="C246" s="3" t="s">
        <v>711</v>
      </c>
      <c r="D246" s="3" t="str">
        <f t="shared" si="3"/>
        <v>ESSEXGREAT OAKS CHARTER SCHOOLO. CHARTER</v>
      </c>
      <c r="E246" s="21">
        <v>3163588</v>
      </c>
      <c r="F246" s="22">
        <v>196.5</v>
      </c>
      <c r="G246" s="21">
        <v>16100</v>
      </c>
      <c r="H246" s="21">
        <v>5240446</v>
      </c>
      <c r="I246" s="22">
        <v>260.10000000000002</v>
      </c>
      <c r="J246" s="21">
        <v>20148</v>
      </c>
    </row>
    <row r="247" spans="1:10" ht="96" x14ac:dyDescent="0.2">
      <c r="A247" s="23" t="s">
        <v>942</v>
      </c>
      <c r="B247" s="24" t="s">
        <v>1397</v>
      </c>
      <c r="C247" s="8" t="s">
        <v>711</v>
      </c>
      <c r="D247" s="3" t="str">
        <f t="shared" si="3"/>
        <v>ESSEXGREATER NEWARK CHARTER SCHOOLO. CHARTER</v>
      </c>
      <c r="E247" s="25">
        <v>3089732</v>
      </c>
      <c r="F247" s="27">
        <v>177.6</v>
      </c>
      <c r="G247" s="25">
        <v>17397</v>
      </c>
      <c r="H247" s="25">
        <v>4910826</v>
      </c>
      <c r="I247" s="27">
        <v>212.4</v>
      </c>
      <c r="J247" s="25">
        <v>23121</v>
      </c>
    </row>
    <row r="248" spans="1:10" ht="96" x14ac:dyDescent="0.2">
      <c r="A248" s="19" t="s">
        <v>942</v>
      </c>
      <c r="B248" s="20" t="s">
        <v>957</v>
      </c>
      <c r="C248" s="3" t="s">
        <v>24</v>
      </c>
      <c r="D248" s="3" t="str">
        <f t="shared" si="3"/>
        <v>ESSEXIRVINGTON TOWNSHIPN. K-12|K-12,3500+</v>
      </c>
      <c r="E248" s="21">
        <v>169510215</v>
      </c>
      <c r="F248" s="29">
        <v>7660.3</v>
      </c>
      <c r="G248" s="21">
        <v>22128</v>
      </c>
      <c r="H248" s="21">
        <v>175446618</v>
      </c>
      <c r="I248" s="29">
        <v>7608.9</v>
      </c>
      <c r="J248" s="21">
        <v>23058</v>
      </c>
    </row>
    <row r="249" spans="1:10" ht="96" x14ac:dyDescent="0.2">
      <c r="A249" s="23" t="s">
        <v>942</v>
      </c>
      <c r="B249" s="24" t="s">
        <v>1398</v>
      </c>
      <c r="C249" s="8" t="s">
        <v>711</v>
      </c>
      <c r="D249" s="3" t="str">
        <f t="shared" si="3"/>
        <v>ESSEXLADY LIBERTY ACADEMY CHARTER SCHOOLO. CHARTER</v>
      </c>
      <c r="E249" s="25">
        <v>7987768</v>
      </c>
      <c r="F249" s="27">
        <v>452.9</v>
      </c>
      <c r="G249" s="25">
        <v>17637</v>
      </c>
      <c r="H249" s="25">
        <v>7944160</v>
      </c>
      <c r="I249" s="27">
        <v>453.8</v>
      </c>
      <c r="J249" s="25">
        <v>17506</v>
      </c>
    </row>
    <row r="250" spans="1:10" ht="80" x14ac:dyDescent="0.2">
      <c r="A250" s="19" t="s">
        <v>942</v>
      </c>
      <c r="B250" s="20" t="s">
        <v>960</v>
      </c>
      <c r="C250" s="3" t="s">
        <v>24</v>
      </c>
      <c r="D250" s="3" t="str">
        <f t="shared" si="3"/>
        <v>ESSEXLIVINGSTON TWPN. K-12|K-12,3500+</v>
      </c>
      <c r="E250" s="21">
        <v>113886455</v>
      </c>
      <c r="F250" s="29">
        <v>5923.9</v>
      </c>
      <c r="G250" s="21">
        <v>19225</v>
      </c>
      <c r="H250" s="21">
        <v>115124729</v>
      </c>
      <c r="I250" s="29">
        <v>5972.8</v>
      </c>
      <c r="J250" s="21">
        <v>19275</v>
      </c>
    </row>
    <row r="251" spans="1:10" ht="112" x14ac:dyDescent="0.2">
      <c r="A251" s="23" t="s">
        <v>942</v>
      </c>
      <c r="B251" s="24" t="s">
        <v>1399</v>
      </c>
      <c r="C251" s="8" t="s">
        <v>711</v>
      </c>
      <c r="D251" s="3" t="str">
        <f t="shared" si="3"/>
        <v>ESSEXMARIA L. VARISCO-ROGERS CHARTER SCHOOLO. CHARTER</v>
      </c>
      <c r="E251" s="25">
        <v>8630780</v>
      </c>
      <c r="F251" s="27">
        <v>464</v>
      </c>
      <c r="G251" s="25">
        <v>18601</v>
      </c>
      <c r="H251" s="25">
        <v>9039976</v>
      </c>
      <c r="I251" s="27">
        <v>486</v>
      </c>
      <c r="J251" s="25">
        <v>18601</v>
      </c>
    </row>
    <row r="252" spans="1:10" ht="96" x14ac:dyDescent="0.2">
      <c r="A252" s="19" t="s">
        <v>942</v>
      </c>
      <c r="B252" s="20" t="s">
        <v>1400</v>
      </c>
      <c r="C252" s="3" t="s">
        <v>711</v>
      </c>
      <c r="D252" s="3" t="str">
        <f t="shared" si="3"/>
        <v>ESSEXMARION P. THOMAS CHARTER SCHOOLO. CHARTER</v>
      </c>
      <c r="E252" s="21">
        <v>11137099</v>
      </c>
      <c r="F252" s="22">
        <v>618.4</v>
      </c>
      <c r="G252" s="21">
        <v>18010</v>
      </c>
      <c r="H252" s="21">
        <v>12210660</v>
      </c>
      <c r="I252" s="22">
        <v>673.2</v>
      </c>
      <c r="J252" s="21">
        <v>18138</v>
      </c>
    </row>
    <row r="253" spans="1:10" ht="144" x14ac:dyDescent="0.2">
      <c r="A253" s="23" t="s">
        <v>942</v>
      </c>
      <c r="B253" s="24" t="s">
        <v>1401</v>
      </c>
      <c r="C253" s="8" t="s">
        <v>711</v>
      </c>
      <c r="D253" s="3" t="str">
        <f t="shared" si="3"/>
        <v>ESSEXMERIT PREPARATORY CHARTER SCHOOL OF NEWAO. CHARTER</v>
      </c>
      <c r="E253" s="25">
        <v>1217602</v>
      </c>
      <c r="F253" s="27">
        <v>80</v>
      </c>
      <c r="G253" s="25">
        <v>15220</v>
      </c>
      <c r="H253" s="25">
        <v>3766979</v>
      </c>
      <c r="I253" s="27">
        <v>235.6</v>
      </c>
      <c r="J253" s="25">
        <v>15989</v>
      </c>
    </row>
    <row r="254" spans="1:10" ht="80" x14ac:dyDescent="0.2">
      <c r="A254" s="19" t="s">
        <v>942</v>
      </c>
      <c r="B254" s="20" t="s">
        <v>964</v>
      </c>
      <c r="C254" s="3" t="s">
        <v>24</v>
      </c>
      <c r="D254" s="3" t="str">
        <f t="shared" si="3"/>
        <v>ESSEXMILLBURN TWPN. K-12|K-12,3500+</v>
      </c>
      <c r="E254" s="21">
        <v>92786644</v>
      </c>
      <c r="F254" s="29">
        <v>4994.2</v>
      </c>
      <c r="G254" s="21">
        <v>18579</v>
      </c>
      <c r="H254" s="21">
        <v>94286429</v>
      </c>
      <c r="I254" s="29">
        <v>4940.2</v>
      </c>
      <c r="J254" s="21">
        <v>19086</v>
      </c>
    </row>
    <row r="255" spans="1:10" ht="80" x14ac:dyDescent="0.2">
      <c r="A255" s="23" t="s">
        <v>942</v>
      </c>
      <c r="B255" s="24" t="s">
        <v>965</v>
      </c>
      <c r="C255" s="8" t="s">
        <v>24</v>
      </c>
      <c r="D255" s="3" t="str">
        <f t="shared" si="3"/>
        <v>ESSEXMONTCLAIR TOWNN. K-12|K-12,3500+</v>
      </c>
      <c r="E255" s="25">
        <v>126858428</v>
      </c>
      <c r="F255" s="30">
        <v>6746</v>
      </c>
      <c r="G255" s="25">
        <v>18805</v>
      </c>
      <c r="H255" s="25">
        <v>129305950</v>
      </c>
      <c r="I255" s="26">
        <v>6772.3</v>
      </c>
      <c r="J255" s="25">
        <v>19093</v>
      </c>
    </row>
    <row r="256" spans="1:10" ht="144" x14ac:dyDescent="0.2">
      <c r="A256" s="19" t="s">
        <v>942</v>
      </c>
      <c r="B256" s="20" t="s">
        <v>1402</v>
      </c>
      <c r="C256" s="3" t="s">
        <v>711</v>
      </c>
      <c r="D256" s="3" t="str">
        <f t="shared" si="3"/>
        <v>ESSEXNEW HORIZONS COMMUNITY CHARTER SCHOOLO. CHARTER</v>
      </c>
      <c r="E256" s="21">
        <v>7281241</v>
      </c>
      <c r="F256" s="22">
        <v>447</v>
      </c>
      <c r="G256" s="21">
        <v>16289</v>
      </c>
      <c r="H256" s="21">
        <v>7457901</v>
      </c>
      <c r="I256" s="22">
        <v>451.5</v>
      </c>
      <c r="J256" s="21">
        <v>16518</v>
      </c>
    </row>
    <row r="257" spans="1:10" ht="80" x14ac:dyDescent="0.2">
      <c r="A257" s="23" t="s">
        <v>942</v>
      </c>
      <c r="B257" s="24" t="s">
        <v>967</v>
      </c>
      <c r="C257" s="8" t="s">
        <v>24</v>
      </c>
      <c r="D257" s="3" t="str">
        <f t="shared" si="3"/>
        <v>ESSEXNEWARK CITYN. K-12|K-12,3500+</v>
      </c>
      <c r="E257" s="25">
        <v>1036080694</v>
      </c>
      <c r="F257" s="26">
        <v>42670.2</v>
      </c>
      <c r="G257" s="25">
        <v>24281</v>
      </c>
      <c r="H257" s="25">
        <v>958133304</v>
      </c>
      <c r="I257" s="26">
        <v>43030.1</v>
      </c>
      <c r="J257" s="25">
        <v>22267</v>
      </c>
    </row>
    <row r="258" spans="1:10" ht="112" x14ac:dyDescent="0.2">
      <c r="A258" s="19" t="s">
        <v>942</v>
      </c>
      <c r="B258" s="20" t="s">
        <v>1403</v>
      </c>
      <c r="C258" s="3" t="s">
        <v>711</v>
      </c>
      <c r="D258" s="3" t="str">
        <f t="shared" si="3"/>
        <v>ESSEXNEWARK EDUCATORS CHARTER SCHOOLO. CHARTER</v>
      </c>
      <c r="E258" s="21">
        <v>5289708</v>
      </c>
      <c r="F258" s="22">
        <v>273.8</v>
      </c>
      <c r="G258" s="21">
        <v>19320</v>
      </c>
      <c r="H258" s="21">
        <v>5002476</v>
      </c>
      <c r="I258" s="22">
        <v>272.8</v>
      </c>
      <c r="J258" s="21">
        <v>18338</v>
      </c>
    </row>
    <row r="259" spans="1:10" ht="96" x14ac:dyDescent="0.2">
      <c r="A259" s="23" t="s">
        <v>942</v>
      </c>
      <c r="B259" s="24" t="s">
        <v>1404</v>
      </c>
      <c r="C259" s="8" t="s">
        <v>711</v>
      </c>
      <c r="D259" s="3" t="str">
        <f t="shared" ref="D259:D322" si="4">A259&amp;B259&amp;C259</f>
        <v>ESSEXNEWARK LEGACY CHARTER SCHOOLO. CHARTER</v>
      </c>
      <c r="E259" s="25">
        <v>3552710</v>
      </c>
      <c r="F259" s="27">
        <v>238.7</v>
      </c>
      <c r="G259" s="25">
        <v>14884</v>
      </c>
      <c r="H259" s="25">
        <v>4681848</v>
      </c>
      <c r="I259" s="27">
        <v>300</v>
      </c>
      <c r="J259" s="25">
        <v>15606</v>
      </c>
    </row>
    <row r="260" spans="1:10" ht="96" x14ac:dyDescent="0.2">
      <c r="A260" s="19" t="s">
        <v>942</v>
      </c>
      <c r="B260" s="20" t="s">
        <v>969</v>
      </c>
      <c r="C260" s="3" t="s">
        <v>711</v>
      </c>
      <c r="D260" s="3" t="str">
        <f t="shared" si="4"/>
        <v>ESSEXNEWARK PREP CHARTER SCHOOLO. CHARTER</v>
      </c>
      <c r="E260" s="21">
        <v>2761605</v>
      </c>
      <c r="F260" s="22">
        <v>150</v>
      </c>
      <c r="G260" s="21">
        <v>18411</v>
      </c>
      <c r="H260" s="21">
        <v>5718153</v>
      </c>
      <c r="I260" s="22">
        <v>281.60000000000002</v>
      </c>
      <c r="J260" s="21">
        <v>20306</v>
      </c>
    </row>
    <row r="261" spans="1:10" ht="80" x14ac:dyDescent="0.2">
      <c r="A261" s="23" t="s">
        <v>942</v>
      </c>
      <c r="B261" s="24" t="s">
        <v>970</v>
      </c>
      <c r="C261" s="8" t="s">
        <v>8</v>
      </c>
      <c r="D261" s="3" t="str">
        <f t="shared" si="4"/>
        <v>ESSEXNORTH CALDWELL BOROA. K-6|K-6</v>
      </c>
      <c r="E261" s="25">
        <v>13351365</v>
      </c>
      <c r="F261" s="27">
        <v>724.3</v>
      </c>
      <c r="G261" s="25">
        <v>18433</v>
      </c>
      <c r="H261" s="25">
        <v>13330075</v>
      </c>
      <c r="I261" s="27">
        <v>675.5</v>
      </c>
      <c r="J261" s="25">
        <v>19734</v>
      </c>
    </row>
    <row r="262" spans="1:10" ht="112" x14ac:dyDescent="0.2">
      <c r="A262" s="19" t="s">
        <v>942</v>
      </c>
      <c r="B262" s="20" t="s">
        <v>1405</v>
      </c>
      <c r="C262" s="3" t="s">
        <v>711</v>
      </c>
      <c r="D262" s="3" t="str">
        <f t="shared" si="4"/>
        <v>ESSEXNORTH STAR ACADEMY CHARTER SCHOOL OF NEWO. CHARTER</v>
      </c>
      <c r="E262" s="21">
        <v>41397610</v>
      </c>
      <c r="F262" s="29">
        <v>2198.1999999999998</v>
      </c>
      <c r="G262" s="21">
        <v>18833</v>
      </c>
      <c r="H262" s="21">
        <v>50332421</v>
      </c>
      <c r="I262" s="29">
        <v>2711.2</v>
      </c>
      <c r="J262" s="21">
        <v>18565</v>
      </c>
    </row>
    <row r="263" spans="1:10" ht="80" x14ac:dyDescent="0.2">
      <c r="A263" s="23" t="s">
        <v>942</v>
      </c>
      <c r="B263" s="24" t="s">
        <v>972</v>
      </c>
      <c r="C263" s="8" t="s">
        <v>24</v>
      </c>
      <c r="D263" s="3" t="str">
        <f t="shared" si="4"/>
        <v>ESSEXNUTLEY TOWNN. K-12|K-12,3500+</v>
      </c>
      <c r="E263" s="25">
        <v>66198118</v>
      </c>
      <c r="F263" s="26">
        <v>4079.8</v>
      </c>
      <c r="G263" s="25">
        <v>16226</v>
      </c>
      <c r="H263" s="25">
        <v>67726834</v>
      </c>
      <c r="I263" s="26">
        <v>4063.3</v>
      </c>
      <c r="J263" s="25">
        <v>16668</v>
      </c>
    </row>
    <row r="264" spans="1:10" ht="112" x14ac:dyDescent="0.2">
      <c r="A264" s="19" t="s">
        <v>942</v>
      </c>
      <c r="B264" s="20" t="s">
        <v>1406</v>
      </c>
      <c r="C264" s="3" t="s">
        <v>711</v>
      </c>
      <c r="D264" s="3" t="str">
        <f t="shared" si="4"/>
        <v>ESSEXPEOPLE'S PREPARATORY CHARTER SCHOOLO. CHARTER</v>
      </c>
      <c r="E264" s="21">
        <v>3285650</v>
      </c>
      <c r="F264" s="22">
        <v>188.8</v>
      </c>
      <c r="G264" s="21">
        <v>17403</v>
      </c>
      <c r="H264" s="21">
        <v>5396161</v>
      </c>
      <c r="I264" s="22">
        <v>280</v>
      </c>
      <c r="J264" s="21">
        <v>19272</v>
      </c>
    </row>
    <row r="265" spans="1:10" ht="96" x14ac:dyDescent="0.2">
      <c r="A265" s="23" t="s">
        <v>942</v>
      </c>
      <c r="B265" s="24" t="s">
        <v>1407</v>
      </c>
      <c r="C265" s="8" t="s">
        <v>711</v>
      </c>
      <c r="D265" s="3" t="str">
        <f t="shared" si="4"/>
        <v>ESSEXPHILLIP'S ACADEMY CHARTER SCHOOLO. CHARTER</v>
      </c>
      <c r="E265" s="27"/>
      <c r="F265" s="27"/>
      <c r="G265" s="27"/>
      <c r="H265" s="25">
        <v>4443590</v>
      </c>
      <c r="I265" s="27">
        <v>371.2</v>
      </c>
      <c r="J265" s="25">
        <v>11971</v>
      </c>
    </row>
    <row r="266" spans="1:10" ht="96" x14ac:dyDescent="0.2">
      <c r="A266" s="19" t="s">
        <v>942</v>
      </c>
      <c r="B266" s="20" t="s">
        <v>976</v>
      </c>
      <c r="C266" s="3" t="s">
        <v>711</v>
      </c>
      <c r="D266" s="3" t="str">
        <f t="shared" si="4"/>
        <v>ESSEXPRIDE ACADEMY CHARTER SCHOOLO. CHARTER</v>
      </c>
      <c r="E266" s="21">
        <v>4861256</v>
      </c>
      <c r="F266" s="22">
        <v>262.7</v>
      </c>
      <c r="G266" s="21">
        <v>18505</v>
      </c>
      <c r="H266" s="21">
        <v>5083826</v>
      </c>
      <c r="I266" s="22">
        <v>262.2</v>
      </c>
      <c r="J266" s="21">
        <v>19389</v>
      </c>
    </row>
    <row r="267" spans="1:10" ht="96" x14ac:dyDescent="0.2">
      <c r="A267" s="23" t="s">
        <v>942</v>
      </c>
      <c r="B267" s="24" t="s">
        <v>1408</v>
      </c>
      <c r="C267" s="8" t="s">
        <v>711</v>
      </c>
      <c r="D267" s="3" t="str">
        <f t="shared" si="4"/>
        <v>ESSEXROBERT TREAT ACADEMY CHARTER SCHOOLO. CHARTER</v>
      </c>
      <c r="E267" s="25">
        <v>9420860</v>
      </c>
      <c r="F267" s="27">
        <v>572.79999999999995</v>
      </c>
      <c r="G267" s="25">
        <v>16447</v>
      </c>
      <c r="H267" s="25">
        <v>10231544</v>
      </c>
      <c r="I267" s="27">
        <v>599.4</v>
      </c>
      <c r="J267" s="25">
        <v>17070</v>
      </c>
    </row>
    <row r="268" spans="1:10" ht="64" x14ac:dyDescent="0.2">
      <c r="A268" s="19" t="s">
        <v>942</v>
      </c>
      <c r="B268" s="20" t="s">
        <v>978</v>
      </c>
      <c r="C268" s="3" t="s">
        <v>8</v>
      </c>
      <c r="D268" s="3" t="str">
        <f t="shared" si="4"/>
        <v>ESSEXROSELAND BOROA. K-6|K-6</v>
      </c>
      <c r="E268" s="21">
        <v>9214656</v>
      </c>
      <c r="F268" s="22">
        <v>490.9</v>
      </c>
      <c r="G268" s="21">
        <v>18771</v>
      </c>
      <c r="H268" s="21">
        <v>9156349</v>
      </c>
      <c r="I268" s="22">
        <v>419.9</v>
      </c>
      <c r="J268" s="21">
        <v>21807</v>
      </c>
    </row>
    <row r="269" spans="1:10" ht="112" x14ac:dyDescent="0.2">
      <c r="A269" s="23" t="s">
        <v>942</v>
      </c>
      <c r="B269" s="24" t="s">
        <v>1409</v>
      </c>
      <c r="C269" s="8" t="s">
        <v>711</v>
      </c>
      <c r="D269" s="3" t="str">
        <f t="shared" si="4"/>
        <v>ESSEXROSEVILLE COMMUNITY CHARTER SCHOOLO. CHARTER</v>
      </c>
      <c r="E269" s="25">
        <v>2871178</v>
      </c>
      <c r="F269" s="27">
        <v>191.1</v>
      </c>
      <c r="G269" s="25">
        <v>15024</v>
      </c>
      <c r="H269" s="25">
        <v>3640598</v>
      </c>
      <c r="I269" s="27">
        <v>256.3</v>
      </c>
      <c r="J269" s="25">
        <v>14204</v>
      </c>
    </row>
    <row r="270" spans="1:10" ht="112" x14ac:dyDescent="0.2">
      <c r="A270" s="19" t="s">
        <v>942</v>
      </c>
      <c r="B270" s="20" t="s">
        <v>980</v>
      </c>
      <c r="C270" s="3" t="s">
        <v>24</v>
      </c>
      <c r="D270" s="3" t="str">
        <f t="shared" si="4"/>
        <v>ESSEXSOUTH ORANGE-MAPLEWOODN. K-12|K-12,3500+</v>
      </c>
      <c r="E270" s="21">
        <v>126022619</v>
      </c>
      <c r="F270" s="29">
        <v>6755.3</v>
      </c>
      <c r="G270" s="21">
        <v>18655</v>
      </c>
      <c r="H270" s="21">
        <v>130004054</v>
      </c>
      <c r="I270" s="29">
        <v>6923.3</v>
      </c>
      <c r="J270" s="21">
        <v>18778</v>
      </c>
    </row>
    <row r="271" spans="1:10" ht="96" x14ac:dyDescent="0.2">
      <c r="A271" s="23" t="s">
        <v>942</v>
      </c>
      <c r="B271" s="24" t="s">
        <v>981</v>
      </c>
      <c r="C271" s="8" t="s">
        <v>711</v>
      </c>
      <c r="D271" s="3" t="str">
        <f t="shared" si="4"/>
        <v>ESSEXTEAM ACADEMY CHARTER SCHOOLO. CHARTER</v>
      </c>
      <c r="E271" s="25">
        <v>37209033</v>
      </c>
      <c r="F271" s="26">
        <v>1779.1</v>
      </c>
      <c r="G271" s="25">
        <v>20915</v>
      </c>
      <c r="H271" s="25">
        <v>46704102</v>
      </c>
      <c r="I271" s="26">
        <v>2213.4</v>
      </c>
      <c r="J271" s="25">
        <v>21101</v>
      </c>
    </row>
    <row r="272" spans="1:10" ht="128" x14ac:dyDescent="0.2">
      <c r="A272" s="19" t="s">
        <v>942</v>
      </c>
      <c r="B272" s="20" t="s">
        <v>1410</v>
      </c>
      <c r="C272" s="3" t="s">
        <v>711</v>
      </c>
      <c r="D272" s="3" t="str">
        <f t="shared" si="4"/>
        <v>ESSEXTHE PAULO FREIRE CHARTER SCHOOL FOR LIBEO. CHARTER</v>
      </c>
      <c r="E272" s="21">
        <v>1035904</v>
      </c>
      <c r="F272" s="22">
        <v>60.7</v>
      </c>
      <c r="G272" s="21">
        <v>17066</v>
      </c>
      <c r="H272" s="21">
        <v>2335944</v>
      </c>
      <c r="I272" s="22">
        <v>118.8</v>
      </c>
      <c r="J272" s="21">
        <v>19663</v>
      </c>
    </row>
    <row r="273" spans="1:10" ht="96" x14ac:dyDescent="0.2">
      <c r="A273" s="23" t="s">
        <v>942</v>
      </c>
      <c r="B273" s="24" t="s">
        <v>1411</v>
      </c>
      <c r="C273" s="8" t="s">
        <v>711</v>
      </c>
      <c r="D273" s="3" t="str">
        <f t="shared" si="4"/>
        <v>ESSEXUNIVERSITY HEIGHTS CHARTER SCHOOLO. CHARTER</v>
      </c>
      <c r="E273" s="25">
        <v>5720457</v>
      </c>
      <c r="F273" s="27">
        <v>334.8</v>
      </c>
      <c r="G273" s="25">
        <v>17086</v>
      </c>
      <c r="H273" s="25">
        <v>10123990</v>
      </c>
      <c r="I273" s="27">
        <v>467.5</v>
      </c>
      <c r="J273" s="25">
        <v>21656</v>
      </c>
    </row>
    <row r="274" spans="1:10" ht="96" x14ac:dyDescent="0.2">
      <c r="A274" s="19" t="s">
        <v>942</v>
      </c>
      <c r="B274" s="20" t="s">
        <v>983</v>
      </c>
      <c r="C274" s="3" t="s">
        <v>14</v>
      </c>
      <c r="D274" s="3" t="str">
        <f t="shared" si="4"/>
        <v>ESSEXVERONA BOROM. K-12|K-12,1800-3500</v>
      </c>
      <c r="E274" s="21">
        <v>35880857</v>
      </c>
      <c r="F274" s="29">
        <v>2212.1999999999998</v>
      </c>
      <c r="G274" s="21">
        <v>16219</v>
      </c>
      <c r="H274" s="21">
        <v>36732257</v>
      </c>
      <c r="I274" s="29">
        <v>2214.9</v>
      </c>
      <c r="J274" s="21">
        <v>16584</v>
      </c>
    </row>
    <row r="275" spans="1:10" ht="112" x14ac:dyDescent="0.2">
      <c r="A275" s="23" t="s">
        <v>942</v>
      </c>
      <c r="B275" s="24" t="s">
        <v>1412</v>
      </c>
      <c r="C275" s="8" t="s">
        <v>711</v>
      </c>
      <c r="D275" s="3" t="str">
        <f t="shared" si="4"/>
        <v>ESSEXVISIONS ACADEMY CHARTER HIGH SCHOOLO. CHARTER</v>
      </c>
      <c r="E275" s="25">
        <v>5656514</v>
      </c>
      <c r="F275" s="27">
        <v>337.2</v>
      </c>
      <c r="G275" s="25">
        <v>16775</v>
      </c>
      <c r="H275" s="25">
        <v>7429874</v>
      </c>
      <c r="I275" s="27">
        <v>431.4</v>
      </c>
      <c r="J275" s="25">
        <v>17223</v>
      </c>
    </row>
    <row r="276" spans="1:10" ht="96" x14ac:dyDescent="0.2">
      <c r="A276" s="19" t="s">
        <v>942</v>
      </c>
      <c r="B276" s="20" t="s">
        <v>984</v>
      </c>
      <c r="C276" s="3" t="s">
        <v>21</v>
      </c>
      <c r="D276" s="3" t="str">
        <f t="shared" si="4"/>
        <v>ESSEXWEST ESSEX REGIONALF. G7-12|7-12,9-12</v>
      </c>
      <c r="E276" s="21">
        <v>37880696</v>
      </c>
      <c r="F276" s="29">
        <v>1649.7</v>
      </c>
      <c r="G276" s="21">
        <v>22962</v>
      </c>
      <c r="H276" s="21">
        <v>38948114</v>
      </c>
      <c r="I276" s="29">
        <v>1665.2</v>
      </c>
      <c r="J276" s="21">
        <v>23390</v>
      </c>
    </row>
    <row r="277" spans="1:10" ht="80" x14ac:dyDescent="0.2">
      <c r="A277" s="23" t="s">
        <v>942</v>
      </c>
      <c r="B277" s="24" t="s">
        <v>985</v>
      </c>
      <c r="C277" s="8" t="s">
        <v>24</v>
      </c>
      <c r="D277" s="3" t="str">
        <f t="shared" si="4"/>
        <v>ESSEXWEST ORANGE TOWNN. K-12|K-12,3500+</v>
      </c>
      <c r="E277" s="25">
        <v>154635315</v>
      </c>
      <c r="F277" s="26">
        <v>6929.1</v>
      </c>
      <c r="G277" s="25">
        <v>22317</v>
      </c>
      <c r="H277" s="25">
        <v>156594826</v>
      </c>
      <c r="I277" s="26">
        <v>6963.2</v>
      </c>
      <c r="J277" s="25">
        <v>22489</v>
      </c>
    </row>
    <row r="278" spans="1:10" ht="112" x14ac:dyDescent="0.2">
      <c r="A278" s="19" t="s">
        <v>986</v>
      </c>
      <c r="B278" s="20" t="s">
        <v>987</v>
      </c>
      <c r="C278" s="3" t="s">
        <v>6</v>
      </c>
      <c r="D278" s="3" t="str">
        <f t="shared" si="4"/>
        <v>GLOUCESTERCLAYTON BOROL. K-12|K-12,0-1800</v>
      </c>
      <c r="E278" s="21">
        <v>23833705</v>
      </c>
      <c r="F278" s="28">
        <v>1406</v>
      </c>
      <c r="G278" s="21">
        <v>16951</v>
      </c>
      <c r="H278" s="21">
        <v>23308460</v>
      </c>
      <c r="I278" s="28">
        <v>1416</v>
      </c>
      <c r="J278" s="21">
        <v>16461</v>
      </c>
    </row>
    <row r="279" spans="1:10" ht="112" x14ac:dyDescent="0.2">
      <c r="A279" s="23" t="s">
        <v>986</v>
      </c>
      <c r="B279" s="24" t="s">
        <v>988</v>
      </c>
      <c r="C279" s="8" t="s">
        <v>21</v>
      </c>
      <c r="D279" s="3" t="str">
        <f t="shared" si="4"/>
        <v>GLOUCESTERCLEARVIEW REGIONALF. G7-12|7-12,9-12</v>
      </c>
      <c r="E279" s="25">
        <v>39655371</v>
      </c>
      <c r="F279" s="26">
        <v>2484.8000000000002</v>
      </c>
      <c r="G279" s="25">
        <v>15959</v>
      </c>
      <c r="H279" s="25">
        <v>39526520</v>
      </c>
      <c r="I279" s="26">
        <v>2509.6999999999998</v>
      </c>
      <c r="J279" s="25">
        <v>15750</v>
      </c>
    </row>
    <row r="280" spans="1:10" ht="128" x14ac:dyDescent="0.2">
      <c r="A280" s="19" t="s">
        <v>986</v>
      </c>
      <c r="B280" s="20" t="s">
        <v>989</v>
      </c>
      <c r="C280" s="3" t="s">
        <v>21</v>
      </c>
      <c r="D280" s="3" t="str">
        <f t="shared" si="4"/>
        <v>GLOUCESTERDELSEA REGIONAL H.S DIST.F. G7-12|7-12,9-12</v>
      </c>
      <c r="E280" s="21">
        <v>33289541</v>
      </c>
      <c r="F280" s="29">
        <v>1795.6</v>
      </c>
      <c r="G280" s="21">
        <v>18540</v>
      </c>
      <c r="H280" s="21">
        <v>34062585</v>
      </c>
      <c r="I280" s="29">
        <v>1788.3</v>
      </c>
      <c r="J280" s="21">
        <v>19048</v>
      </c>
    </row>
    <row r="281" spans="1:10" ht="96" x14ac:dyDescent="0.2">
      <c r="A281" s="23" t="s">
        <v>986</v>
      </c>
      <c r="B281" s="24" t="s">
        <v>990</v>
      </c>
      <c r="C281" s="8" t="s">
        <v>24</v>
      </c>
      <c r="D281" s="3" t="str">
        <f t="shared" si="4"/>
        <v>GLOUCESTERDEPTFORD TWPN. K-12|K-12,3500+</v>
      </c>
      <c r="E281" s="25">
        <v>67746259</v>
      </c>
      <c r="F281" s="26">
        <v>4400.3999999999996</v>
      </c>
      <c r="G281" s="25">
        <v>15396</v>
      </c>
      <c r="H281" s="25">
        <v>70566135</v>
      </c>
      <c r="I281" s="26">
        <v>4423.5</v>
      </c>
      <c r="J281" s="25">
        <v>15952</v>
      </c>
    </row>
    <row r="282" spans="1:10" ht="80" x14ac:dyDescent="0.2">
      <c r="A282" s="19" t="s">
        <v>986</v>
      </c>
      <c r="B282" s="20" t="s">
        <v>991</v>
      </c>
      <c r="C282" s="3" t="s">
        <v>8</v>
      </c>
      <c r="D282" s="3" t="str">
        <f t="shared" si="4"/>
        <v>GLOUCESTEREAST GREENWICH TWPA. K-6|K-6</v>
      </c>
      <c r="E282" s="21">
        <v>15134751</v>
      </c>
      <c r="F282" s="29">
        <v>1202.5999999999999</v>
      </c>
      <c r="G282" s="21">
        <v>12585</v>
      </c>
      <c r="H282" s="21">
        <v>17118362</v>
      </c>
      <c r="I282" s="28">
        <v>1233</v>
      </c>
      <c r="J282" s="21">
        <v>13884</v>
      </c>
    </row>
    <row r="283" spans="1:10" ht="64" x14ac:dyDescent="0.2">
      <c r="A283" s="23" t="s">
        <v>986</v>
      </c>
      <c r="B283" s="24" t="s">
        <v>992</v>
      </c>
      <c r="C283" s="8" t="s">
        <v>8</v>
      </c>
      <c r="D283" s="3" t="str">
        <f t="shared" si="4"/>
        <v>GLOUCESTERELK TWPA. K-6|K-6</v>
      </c>
      <c r="E283" s="25">
        <v>6197990</v>
      </c>
      <c r="F283" s="27">
        <v>370.7</v>
      </c>
      <c r="G283" s="25">
        <v>16721</v>
      </c>
      <c r="H283" s="25">
        <v>6420156</v>
      </c>
      <c r="I283" s="27">
        <v>360.3</v>
      </c>
      <c r="J283" s="25">
        <v>17820</v>
      </c>
    </row>
    <row r="284" spans="1:10" ht="80" x14ac:dyDescent="0.2">
      <c r="A284" s="19" t="s">
        <v>986</v>
      </c>
      <c r="B284" s="20" t="s">
        <v>993</v>
      </c>
      <c r="C284" s="3" t="s">
        <v>8</v>
      </c>
      <c r="D284" s="3" t="str">
        <f t="shared" si="4"/>
        <v>GLOUCESTERFRANKLIN TWPA. K-6|K-6</v>
      </c>
      <c r="E284" s="21">
        <v>23470927</v>
      </c>
      <c r="F284" s="28">
        <v>1431</v>
      </c>
      <c r="G284" s="21">
        <v>16401</v>
      </c>
      <c r="H284" s="21">
        <v>21535596</v>
      </c>
      <c r="I284" s="29">
        <v>1406.9</v>
      </c>
      <c r="J284" s="21">
        <v>15307</v>
      </c>
    </row>
    <row r="285" spans="1:10" ht="112" x14ac:dyDescent="0.2">
      <c r="A285" s="23" t="s">
        <v>986</v>
      </c>
      <c r="B285" s="24" t="s">
        <v>994</v>
      </c>
      <c r="C285" s="8" t="s">
        <v>21</v>
      </c>
      <c r="D285" s="3" t="str">
        <f t="shared" si="4"/>
        <v>GLOUCESTERGATEWAY REGIONALF. G7-12|7-12,9-12</v>
      </c>
      <c r="E285" s="25">
        <v>21407400</v>
      </c>
      <c r="F285" s="27">
        <v>906</v>
      </c>
      <c r="G285" s="25">
        <v>23628</v>
      </c>
      <c r="H285" s="25">
        <v>21250147</v>
      </c>
      <c r="I285" s="27">
        <v>913.9</v>
      </c>
      <c r="J285" s="25">
        <v>23253</v>
      </c>
    </row>
    <row r="286" spans="1:10" ht="96" x14ac:dyDescent="0.2">
      <c r="A286" s="19" t="s">
        <v>986</v>
      </c>
      <c r="B286" s="20" t="s">
        <v>995</v>
      </c>
      <c r="C286" s="3" t="s">
        <v>14</v>
      </c>
      <c r="D286" s="3" t="str">
        <f t="shared" si="4"/>
        <v>GLOUCESTERGLASSBOROM. K-12|K-12,1800-3500</v>
      </c>
      <c r="E286" s="21">
        <v>42435181</v>
      </c>
      <c r="F286" s="29">
        <v>2239.4</v>
      </c>
      <c r="G286" s="21">
        <v>18949</v>
      </c>
      <c r="H286" s="21">
        <v>43245814</v>
      </c>
      <c r="I286" s="29">
        <v>2260.1</v>
      </c>
      <c r="J286" s="21">
        <v>19134</v>
      </c>
    </row>
    <row r="287" spans="1:10" ht="96" x14ac:dyDescent="0.2">
      <c r="A287" s="23" t="s">
        <v>986</v>
      </c>
      <c r="B287" s="24" t="s">
        <v>996</v>
      </c>
      <c r="C287" s="8" t="s">
        <v>29</v>
      </c>
      <c r="D287" s="3" t="str">
        <f t="shared" si="4"/>
        <v>GLOUCESTERGLOUCESTER CO SPEC SERVP. CSSD</v>
      </c>
      <c r="E287" s="25">
        <v>36546942</v>
      </c>
      <c r="F287" s="27">
        <v>738.1</v>
      </c>
      <c r="G287" s="25">
        <v>49515</v>
      </c>
      <c r="H287" s="25">
        <v>35670951</v>
      </c>
      <c r="I287" s="27">
        <v>730.4</v>
      </c>
      <c r="J287" s="25">
        <v>48835</v>
      </c>
    </row>
    <row r="288" spans="1:10" ht="128" x14ac:dyDescent="0.2">
      <c r="A288" s="19" t="s">
        <v>986</v>
      </c>
      <c r="B288" s="20" t="s">
        <v>997</v>
      </c>
      <c r="C288" s="3" t="s">
        <v>714</v>
      </c>
      <c r="D288" s="3" t="str">
        <f t="shared" si="4"/>
        <v>GLOUCESTERGLOUCESTER CO VOCATIONALQ. COUNTY VOC</v>
      </c>
      <c r="E288" s="21">
        <v>25818333</v>
      </c>
      <c r="F288" s="29">
        <v>1354.4</v>
      </c>
      <c r="G288" s="21">
        <v>19062</v>
      </c>
      <c r="H288" s="21">
        <v>25141694</v>
      </c>
      <c r="I288" s="29">
        <v>1373.2</v>
      </c>
      <c r="J288" s="21">
        <v>18309</v>
      </c>
    </row>
    <row r="289" spans="1:10" ht="112" x14ac:dyDescent="0.2">
      <c r="A289" s="23" t="s">
        <v>986</v>
      </c>
      <c r="B289" s="24" t="s">
        <v>932</v>
      </c>
      <c r="C289" s="8" t="s">
        <v>2</v>
      </c>
      <c r="D289" s="3" t="str">
        <f t="shared" si="4"/>
        <v>GLOUCESTERGREENWICH TWPJ. K-12|K-8,401-750</v>
      </c>
      <c r="E289" s="25">
        <v>11861362</v>
      </c>
      <c r="F289" s="27">
        <v>620.70000000000005</v>
      </c>
      <c r="G289" s="25">
        <v>19111</v>
      </c>
      <c r="H289" s="25">
        <v>12109728</v>
      </c>
      <c r="I289" s="27">
        <v>580.6</v>
      </c>
      <c r="J289" s="25">
        <v>20857</v>
      </c>
    </row>
    <row r="290" spans="1:10" ht="80" x14ac:dyDescent="0.2">
      <c r="A290" s="19" t="s">
        <v>986</v>
      </c>
      <c r="B290" s="20" t="s">
        <v>998</v>
      </c>
      <c r="C290" s="3" t="s">
        <v>8</v>
      </c>
      <c r="D290" s="3" t="str">
        <f t="shared" si="4"/>
        <v>GLOUCESTERHARRISON TWPA. K-6|K-6</v>
      </c>
      <c r="E290" s="21">
        <v>21362861</v>
      </c>
      <c r="F290" s="29">
        <v>1454.9</v>
      </c>
      <c r="G290" s="21">
        <v>14684</v>
      </c>
      <c r="H290" s="21">
        <v>21234228</v>
      </c>
      <c r="I290" s="29">
        <v>1485.3</v>
      </c>
      <c r="J290" s="21">
        <v>14297</v>
      </c>
    </row>
    <row r="291" spans="1:10" ht="112" x14ac:dyDescent="0.2">
      <c r="A291" s="23" t="s">
        <v>986</v>
      </c>
      <c r="B291" s="24" t="s">
        <v>999</v>
      </c>
      <c r="C291" s="8" t="s">
        <v>21</v>
      </c>
      <c r="D291" s="3" t="str">
        <f t="shared" si="4"/>
        <v>GLOUCESTERKINGSWAY REGIONALF. G7-12|7-12,9-12</v>
      </c>
      <c r="E291" s="25">
        <v>36161183</v>
      </c>
      <c r="F291" s="26">
        <v>2375.1</v>
      </c>
      <c r="G291" s="25">
        <v>15225</v>
      </c>
      <c r="H291" s="25">
        <v>39037205</v>
      </c>
      <c r="I291" s="26">
        <v>2492.8000000000002</v>
      </c>
      <c r="J291" s="25">
        <v>15660</v>
      </c>
    </row>
    <row r="292" spans="1:10" ht="80" x14ac:dyDescent="0.2">
      <c r="A292" s="19" t="s">
        <v>986</v>
      </c>
      <c r="B292" s="20" t="s">
        <v>1000</v>
      </c>
      <c r="C292" s="3" t="s">
        <v>99</v>
      </c>
      <c r="D292" s="3" t="str">
        <f t="shared" si="4"/>
        <v>GLOUCESTERLOGAN TWPK. K-12|K-8,751+</v>
      </c>
      <c r="E292" s="21">
        <v>19460553</v>
      </c>
      <c r="F292" s="29">
        <v>1136.3</v>
      </c>
      <c r="G292" s="21">
        <v>17127</v>
      </c>
      <c r="H292" s="21">
        <v>20311038</v>
      </c>
      <c r="I292" s="29">
        <v>1139.4000000000001</v>
      </c>
      <c r="J292" s="21">
        <v>17826</v>
      </c>
    </row>
    <row r="293" spans="1:10" ht="64" x14ac:dyDescent="0.2">
      <c r="A293" s="23" t="s">
        <v>986</v>
      </c>
      <c r="B293" s="24" t="s">
        <v>1001</v>
      </c>
      <c r="C293" s="8" t="s">
        <v>8</v>
      </c>
      <c r="D293" s="3" t="str">
        <f t="shared" si="4"/>
        <v>GLOUCESTERMANTUA TWPA. K-6|K-6</v>
      </c>
      <c r="E293" s="25">
        <v>21745616</v>
      </c>
      <c r="F293" s="26">
        <v>1335.1</v>
      </c>
      <c r="G293" s="25">
        <v>16287</v>
      </c>
      <c r="H293" s="25">
        <v>22548803</v>
      </c>
      <c r="I293" s="26">
        <v>1316.1</v>
      </c>
      <c r="J293" s="25">
        <v>17134</v>
      </c>
    </row>
    <row r="294" spans="1:10" ht="80" x14ac:dyDescent="0.2">
      <c r="A294" s="19" t="s">
        <v>986</v>
      </c>
      <c r="B294" s="20" t="s">
        <v>1002</v>
      </c>
      <c r="C294" s="3" t="s">
        <v>24</v>
      </c>
      <c r="D294" s="3" t="str">
        <f t="shared" si="4"/>
        <v>GLOUCESTERMONROE TWPN. K-12|K-12,3500+</v>
      </c>
      <c r="E294" s="21">
        <v>94733779</v>
      </c>
      <c r="F294" s="29">
        <v>6055.6</v>
      </c>
      <c r="G294" s="21">
        <v>15644</v>
      </c>
      <c r="H294" s="21">
        <v>97480139</v>
      </c>
      <c r="I294" s="29">
        <v>6002.4</v>
      </c>
      <c r="J294" s="21">
        <v>16240</v>
      </c>
    </row>
    <row r="295" spans="1:10" ht="80" x14ac:dyDescent="0.2">
      <c r="A295" s="23" t="s">
        <v>986</v>
      </c>
      <c r="B295" s="24" t="s">
        <v>1003</v>
      </c>
      <c r="C295" s="8" t="s">
        <v>8</v>
      </c>
      <c r="D295" s="3" t="str">
        <f t="shared" si="4"/>
        <v>GLOUCESTERNATIONAL PARK BOROA. K-6|K-6</v>
      </c>
      <c r="E295" s="25">
        <v>4699478</v>
      </c>
      <c r="F295" s="27">
        <v>262.2</v>
      </c>
      <c r="G295" s="25">
        <v>17923</v>
      </c>
      <c r="H295" s="25">
        <v>4983726</v>
      </c>
      <c r="I295" s="27">
        <v>287.2</v>
      </c>
      <c r="J295" s="25">
        <v>17351</v>
      </c>
    </row>
    <row r="296" spans="1:10" ht="112" x14ac:dyDescent="0.2">
      <c r="A296" s="19" t="s">
        <v>986</v>
      </c>
      <c r="B296" s="20" t="s">
        <v>1004</v>
      </c>
      <c r="C296" s="3" t="s">
        <v>6</v>
      </c>
      <c r="D296" s="3" t="str">
        <f t="shared" si="4"/>
        <v>GLOUCESTERPAULSBORO BOROL. K-12|K-12,0-1800</v>
      </c>
      <c r="E296" s="21">
        <v>23760179</v>
      </c>
      <c r="F296" s="29">
        <v>1204.3</v>
      </c>
      <c r="G296" s="21">
        <v>19729</v>
      </c>
      <c r="H296" s="21">
        <v>23513148</v>
      </c>
      <c r="I296" s="29">
        <v>1206.5</v>
      </c>
      <c r="J296" s="21">
        <v>19488</v>
      </c>
    </row>
    <row r="297" spans="1:10" ht="96" x14ac:dyDescent="0.2">
      <c r="A297" s="23" t="s">
        <v>986</v>
      </c>
      <c r="B297" s="24" t="s">
        <v>1005</v>
      </c>
      <c r="C297" s="8" t="s">
        <v>6</v>
      </c>
      <c r="D297" s="3" t="str">
        <f t="shared" si="4"/>
        <v>GLOUCESTERPITMAN BOROL. K-12|K-12,0-1800</v>
      </c>
      <c r="E297" s="25">
        <v>26611815</v>
      </c>
      <c r="F297" s="26">
        <v>1540.6</v>
      </c>
      <c r="G297" s="25">
        <v>17273</v>
      </c>
      <c r="H297" s="25">
        <v>26564518</v>
      </c>
      <c r="I297" s="26">
        <v>1480.3</v>
      </c>
      <c r="J297" s="25">
        <v>17945</v>
      </c>
    </row>
    <row r="298" spans="1:10" ht="96" x14ac:dyDescent="0.2">
      <c r="A298" s="19" t="s">
        <v>986</v>
      </c>
      <c r="B298" s="20" t="s">
        <v>1006</v>
      </c>
      <c r="C298" s="3" t="s">
        <v>8</v>
      </c>
      <c r="D298" s="3" t="str">
        <f t="shared" si="4"/>
        <v>GLOUCESTERSOUTH HARRISON TWPA. K-6|K-6</v>
      </c>
      <c r="E298" s="21">
        <v>5693874</v>
      </c>
      <c r="F298" s="22">
        <v>365.6</v>
      </c>
      <c r="G298" s="21">
        <v>15574</v>
      </c>
      <c r="H298" s="21">
        <v>5811061</v>
      </c>
      <c r="I298" s="22">
        <v>379.3</v>
      </c>
      <c r="J298" s="21">
        <v>15319</v>
      </c>
    </row>
    <row r="299" spans="1:10" ht="96" x14ac:dyDescent="0.2">
      <c r="A299" s="23" t="s">
        <v>986</v>
      </c>
      <c r="B299" s="24" t="s">
        <v>1007</v>
      </c>
      <c r="C299" s="8" t="s">
        <v>8</v>
      </c>
      <c r="D299" s="3" t="str">
        <f t="shared" si="4"/>
        <v>GLOUCESTERSWEDESBORO-WOOLWICHA. K-6|K-6</v>
      </c>
      <c r="E299" s="25">
        <v>25999516</v>
      </c>
      <c r="F299" s="26">
        <v>1766.7</v>
      </c>
      <c r="G299" s="25">
        <v>14717</v>
      </c>
      <c r="H299" s="25">
        <v>27364226</v>
      </c>
      <c r="I299" s="26">
        <v>1771.6</v>
      </c>
      <c r="J299" s="25">
        <v>15446</v>
      </c>
    </row>
    <row r="300" spans="1:10" ht="96" x14ac:dyDescent="0.2">
      <c r="A300" s="19" t="s">
        <v>986</v>
      </c>
      <c r="B300" s="20" t="s">
        <v>1008</v>
      </c>
      <c r="C300" s="3" t="s">
        <v>24</v>
      </c>
      <c r="D300" s="3" t="str">
        <f t="shared" si="4"/>
        <v>GLOUCESTERWASHINGTON TWPN. K-12|K-12,3500+</v>
      </c>
      <c r="E300" s="21">
        <v>147017092</v>
      </c>
      <c r="F300" s="29">
        <v>7954.6</v>
      </c>
      <c r="G300" s="21">
        <v>18482</v>
      </c>
      <c r="H300" s="21">
        <v>150803447</v>
      </c>
      <c r="I300" s="29">
        <v>7705.7</v>
      </c>
      <c r="J300" s="21">
        <v>19570</v>
      </c>
    </row>
    <row r="301" spans="1:10" ht="80" x14ac:dyDescent="0.2">
      <c r="A301" s="23" t="s">
        <v>986</v>
      </c>
      <c r="B301" s="24" t="s">
        <v>1009</v>
      </c>
      <c r="C301" s="8" t="s">
        <v>8</v>
      </c>
      <c r="D301" s="3" t="str">
        <f t="shared" si="4"/>
        <v>GLOUCESTERWENONAH BOROA. K-6|K-6</v>
      </c>
      <c r="E301" s="25">
        <v>3522047</v>
      </c>
      <c r="F301" s="27">
        <v>244.2</v>
      </c>
      <c r="G301" s="25">
        <v>14424</v>
      </c>
      <c r="H301" s="25">
        <v>3558408</v>
      </c>
      <c r="I301" s="27">
        <v>224.4</v>
      </c>
      <c r="J301" s="25">
        <v>15859</v>
      </c>
    </row>
    <row r="302" spans="1:10" ht="112" x14ac:dyDescent="0.2">
      <c r="A302" s="19" t="s">
        <v>986</v>
      </c>
      <c r="B302" s="20" t="s">
        <v>1010</v>
      </c>
      <c r="C302" s="3" t="s">
        <v>14</v>
      </c>
      <c r="D302" s="3" t="str">
        <f t="shared" si="4"/>
        <v>GLOUCESTERWEST DEPTFORD TWPM. K-12|K-12,1800-3500</v>
      </c>
      <c r="E302" s="21">
        <v>48087414</v>
      </c>
      <c r="F302" s="29">
        <v>3063.9</v>
      </c>
      <c r="G302" s="21">
        <v>15695</v>
      </c>
      <c r="H302" s="21">
        <v>47643001</v>
      </c>
      <c r="I302" s="29">
        <v>3053.8</v>
      </c>
      <c r="J302" s="21">
        <v>15601</v>
      </c>
    </row>
    <row r="303" spans="1:10" ht="80" x14ac:dyDescent="0.2">
      <c r="A303" s="23" t="s">
        <v>986</v>
      </c>
      <c r="B303" s="24" t="s">
        <v>1011</v>
      </c>
      <c r="C303" s="8" t="s">
        <v>8</v>
      </c>
      <c r="D303" s="3" t="str">
        <f t="shared" si="4"/>
        <v>GLOUCESTERWESTVILLE BOROA. K-6|K-6</v>
      </c>
      <c r="E303" s="25">
        <v>5774284</v>
      </c>
      <c r="F303" s="27">
        <v>352.7</v>
      </c>
      <c r="G303" s="25">
        <v>16373</v>
      </c>
      <c r="H303" s="25">
        <v>5839967</v>
      </c>
      <c r="I303" s="27">
        <v>369.2</v>
      </c>
      <c r="J303" s="25">
        <v>15817</v>
      </c>
    </row>
    <row r="304" spans="1:10" ht="112" x14ac:dyDescent="0.2">
      <c r="A304" s="19" t="s">
        <v>986</v>
      </c>
      <c r="B304" s="20" t="s">
        <v>1012</v>
      </c>
      <c r="C304" s="3" t="s">
        <v>6</v>
      </c>
      <c r="D304" s="3" t="str">
        <f t="shared" si="4"/>
        <v>GLOUCESTERWOODBURY CITYL. K-12|K-12,0-1800</v>
      </c>
      <c r="E304" s="21">
        <v>30028238</v>
      </c>
      <c r="F304" s="29">
        <v>1544.8</v>
      </c>
      <c r="G304" s="21">
        <v>19438</v>
      </c>
      <c r="H304" s="21">
        <v>31099795</v>
      </c>
      <c r="I304" s="29">
        <v>1548.4</v>
      </c>
      <c r="J304" s="21">
        <v>20085</v>
      </c>
    </row>
    <row r="305" spans="1:10" ht="96" x14ac:dyDescent="0.2">
      <c r="A305" s="23" t="s">
        <v>986</v>
      </c>
      <c r="B305" s="24" t="s">
        <v>1013</v>
      </c>
      <c r="C305" s="8" t="s">
        <v>8</v>
      </c>
      <c r="D305" s="3" t="str">
        <f t="shared" si="4"/>
        <v>GLOUCESTERWOODBURY HEIGHTS BOROA. K-6|K-6</v>
      </c>
      <c r="E305" s="25">
        <v>3734440</v>
      </c>
      <c r="F305" s="27">
        <v>232.1</v>
      </c>
      <c r="G305" s="25">
        <v>16087</v>
      </c>
      <c r="H305" s="25">
        <v>3811451</v>
      </c>
      <c r="I305" s="27">
        <v>219.2</v>
      </c>
      <c r="J305" s="25">
        <v>17387</v>
      </c>
    </row>
    <row r="306" spans="1:10" ht="80" x14ac:dyDescent="0.2">
      <c r="A306" s="19" t="s">
        <v>1014</v>
      </c>
      <c r="B306" s="20" t="s">
        <v>1015</v>
      </c>
      <c r="C306" s="3" t="s">
        <v>24</v>
      </c>
      <c r="D306" s="3" t="str">
        <f t="shared" si="4"/>
        <v>HUDSONBAYONNE CITYN. K-12|K-12,3500+</v>
      </c>
      <c r="E306" s="21">
        <v>143764558</v>
      </c>
      <c r="F306" s="29">
        <v>9369.4</v>
      </c>
      <c r="G306" s="21">
        <v>15344</v>
      </c>
      <c r="H306" s="21">
        <v>150271981</v>
      </c>
      <c r="I306" s="29">
        <v>9517.7000000000007</v>
      </c>
      <c r="J306" s="21">
        <v>15789</v>
      </c>
    </row>
    <row r="307" spans="1:10" ht="112" x14ac:dyDescent="0.2">
      <c r="A307" s="23" t="s">
        <v>1014</v>
      </c>
      <c r="B307" s="24" t="s">
        <v>1016</v>
      </c>
      <c r="C307" s="8" t="s">
        <v>711</v>
      </c>
      <c r="D307" s="3" t="str">
        <f t="shared" si="4"/>
        <v>HUDSONBELOVED COMMUNITY CHARTER SCHOOLO. CHARTER</v>
      </c>
      <c r="E307" s="25">
        <v>4058713</v>
      </c>
      <c r="F307" s="27">
        <v>348.8</v>
      </c>
      <c r="G307" s="25">
        <v>11636</v>
      </c>
      <c r="H307" s="25">
        <v>6377157</v>
      </c>
      <c r="I307" s="27">
        <v>470.4</v>
      </c>
      <c r="J307" s="25">
        <v>13557</v>
      </c>
    </row>
    <row r="308" spans="1:10" ht="128" x14ac:dyDescent="0.2">
      <c r="A308" s="19" t="s">
        <v>1014</v>
      </c>
      <c r="B308" s="20" t="s">
        <v>1413</v>
      </c>
      <c r="C308" s="3" t="s">
        <v>711</v>
      </c>
      <c r="D308" s="3" t="str">
        <f t="shared" si="4"/>
        <v>HUDSONDR. LENA EDWARDS ACADEMIC CHARTER SCHOOLO. CHARTER</v>
      </c>
      <c r="E308" s="21">
        <v>5264591</v>
      </c>
      <c r="F308" s="22">
        <v>386.9</v>
      </c>
      <c r="G308" s="21">
        <v>13607</v>
      </c>
      <c r="H308" s="21">
        <v>5647919</v>
      </c>
      <c r="I308" s="22">
        <v>376.9</v>
      </c>
      <c r="J308" s="21">
        <v>14985</v>
      </c>
    </row>
    <row r="309" spans="1:10" ht="96" x14ac:dyDescent="0.2">
      <c r="A309" s="23" t="s">
        <v>1014</v>
      </c>
      <c r="B309" s="24" t="s">
        <v>1018</v>
      </c>
      <c r="C309" s="8" t="s">
        <v>4</v>
      </c>
      <c r="D309" s="3" t="str">
        <f t="shared" si="4"/>
        <v>HUDSONEAST NEWARK BOROI. K-12|K-8,0-400</v>
      </c>
      <c r="E309" s="25">
        <v>5017204</v>
      </c>
      <c r="F309" s="27">
        <v>382.7</v>
      </c>
      <c r="G309" s="25">
        <v>13110</v>
      </c>
      <c r="H309" s="25">
        <v>6636681</v>
      </c>
      <c r="I309" s="27">
        <v>417.6</v>
      </c>
      <c r="J309" s="25">
        <v>15893</v>
      </c>
    </row>
    <row r="310" spans="1:10" ht="128" x14ac:dyDescent="0.2">
      <c r="A310" s="19" t="s">
        <v>1014</v>
      </c>
      <c r="B310" s="20" t="s">
        <v>1414</v>
      </c>
      <c r="C310" s="3" t="s">
        <v>711</v>
      </c>
      <c r="D310" s="3" t="str">
        <f t="shared" si="4"/>
        <v>HUDSONELYSIAN CHARTER SCHOOL OF HOBOKENO. CHARTER</v>
      </c>
      <c r="E310" s="21">
        <v>4639863</v>
      </c>
      <c r="F310" s="22">
        <v>287.60000000000002</v>
      </c>
      <c r="G310" s="21">
        <v>16133</v>
      </c>
      <c r="H310" s="21">
        <v>4522937</v>
      </c>
      <c r="I310" s="22">
        <v>288</v>
      </c>
      <c r="J310" s="21">
        <v>15705</v>
      </c>
    </row>
    <row r="311" spans="1:10" ht="96" x14ac:dyDescent="0.2">
      <c r="A311" s="23" t="s">
        <v>1014</v>
      </c>
      <c r="B311" s="24" t="s">
        <v>1022</v>
      </c>
      <c r="C311" s="8" t="s">
        <v>99</v>
      </c>
      <c r="D311" s="3" t="str">
        <f t="shared" si="4"/>
        <v>HUDSONGUTTENBERG TOWNK. K-12|K-8,751+</v>
      </c>
      <c r="E311" s="25">
        <v>17064004</v>
      </c>
      <c r="F311" s="26">
        <v>1321.3</v>
      </c>
      <c r="G311" s="25">
        <v>12914</v>
      </c>
      <c r="H311" s="25">
        <v>17785730</v>
      </c>
      <c r="I311" s="26">
        <v>1306.7</v>
      </c>
      <c r="J311" s="25">
        <v>13611</v>
      </c>
    </row>
    <row r="312" spans="1:10" ht="112" x14ac:dyDescent="0.2">
      <c r="A312" s="19" t="s">
        <v>1014</v>
      </c>
      <c r="B312" s="20" t="s">
        <v>1023</v>
      </c>
      <c r="C312" s="3" t="s">
        <v>14</v>
      </c>
      <c r="D312" s="3" t="str">
        <f t="shared" si="4"/>
        <v>HUDSONHARRISON TOWNM. K-12|K-12,1800-3500</v>
      </c>
      <c r="E312" s="21">
        <v>53741550</v>
      </c>
      <c r="F312" s="29">
        <v>2428.6</v>
      </c>
      <c r="G312" s="21">
        <v>22128</v>
      </c>
      <c r="H312" s="21">
        <v>54938698</v>
      </c>
      <c r="I312" s="29">
        <v>2403.9</v>
      </c>
      <c r="J312" s="21">
        <v>22854</v>
      </c>
    </row>
    <row r="313" spans="1:10" ht="80" x14ac:dyDescent="0.2">
      <c r="A313" s="23" t="s">
        <v>1014</v>
      </c>
      <c r="B313" s="24" t="s">
        <v>1415</v>
      </c>
      <c r="C313" s="8" t="s">
        <v>711</v>
      </c>
      <c r="D313" s="3" t="str">
        <f t="shared" si="4"/>
        <v>HUDSONHOBOKEN CHARTER SCHOOLO. CHARTER</v>
      </c>
      <c r="E313" s="25">
        <v>4787106</v>
      </c>
      <c r="F313" s="27">
        <v>274.10000000000002</v>
      </c>
      <c r="G313" s="25">
        <v>17465</v>
      </c>
      <c r="H313" s="25">
        <v>4877755</v>
      </c>
      <c r="I313" s="27">
        <v>277.10000000000002</v>
      </c>
      <c r="J313" s="25">
        <v>17603</v>
      </c>
    </row>
    <row r="314" spans="1:10" ht="96" x14ac:dyDescent="0.2">
      <c r="A314" s="19" t="s">
        <v>1014</v>
      </c>
      <c r="B314" s="20" t="s">
        <v>1024</v>
      </c>
      <c r="C314" s="3" t="s">
        <v>14</v>
      </c>
      <c r="D314" s="3" t="str">
        <f t="shared" si="4"/>
        <v>HUDSONHOBOKEN CITYM. K-12|K-12,1800-3500</v>
      </c>
      <c r="E314" s="21">
        <v>60610053</v>
      </c>
      <c r="F314" s="29">
        <v>2388.9</v>
      </c>
      <c r="G314" s="21">
        <v>25371</v>
      </c>
      <c r="H314" s="21">
        <v>59669956</v>
      </c>
      <c r="I314" s="29">
        <v>2453.6999999999998</v>
      </c>
      <c r="J314" s="21">
        <v>24318</v>
      </c>
    </row>
    <row r="315" spans="1:10" ht="128" x14ac:dyDescent="0.2">
      <c r="A315" s="23" t="s">
        <v>1014</v>
      </c>
      <c r="B315" s="24" t="s">
        <v>1416</v>
      </c>
      <c r="C315" s="8" t="s">
        <v>711</v>
      </c>
      <c r="D315" s="3" t="str">
        <f t="shared" si="4"/>
        <v>HUDSONHOBOKEN DUAL LANGUAGE CHARTER SCHOOLO. CHARTER</v>
      </c>
      <c r="E315" s="25">
        <v>2675759</v>
      </c>
      <c r="F315" s="27">
        <v>208</v>
      </c>
      <c r="G315" s="25">
        <v>12864</v>
      </c>
      <c r="H315" s="25">
        <v>3189982</v>
      </c>
      <c r="I315" s="27">
        <v>244.1</v>
      </c>
      <c r="J315" s="25">
        <v>13068</v>
      </c>
    </row>
    <row r="316" spans="1:10" ht="112" x14ac:dyDescent="0.2">
      <c r="A316" s="19" t="s">
        <v>1014</v>
      </c>
      <c r="B316" s="20" t="s">
        <v>1027</v>
      </c>
      <c r="C316" s="3" t="s">
        <v>714</v>
      </c>
      <c r="D316" s="3" t="str">
        <f t="shared" si="4"/>
        <v>HUDSONHUDSON COUNTY VOCATIONALQ. COUNTY VOC</v>
      </c>
      <c r="E316" s="21">
        <v>52195419</v>
      </c>
      <c r="F316" s="28">
        <v>2257</v>
      </c>
      <c r="G316" s="21">
        <v>23126</v>
      </c>
      <c r="H316" s="21">
        <v>51288243</v>
      </c>
      <c r="I316" s="29">
        <v>2004.1</v>
      </c>
      <c r="J316" s="21">
        <v>25592</v>
      </c>
    </row>
    <row r="317" spans="1:10" ht="80" x14ac:dyDescent="0.2">
      <c r="A317" s="23" t="s">
        <v>1014</v>
      </c>
      <c r="B317" s="24" t="s">
        <v>1028</v>
      </c>
      <c r="C317" s="8" t="s">
        <v>24</v>
      </c>
      <c r="D317" s="3" t="str">
        <f t="shared" si="4"/>
        <v>HUDSONJERSEY CITYN. K-12|K-12,3500+</v>
      </c>
      <c r="E317" s="25">
        <v>680134496</v>
      </c>
      <c r="F317" s="26">
        <v>29224.2</v>
      </c>
      <c r="G317" s="25">
        <v>23273</v>
      </c>
      <c r="H317" s="25">
        <v>677958059</v>
      </c>
      <c r="I317" s="26">
        <v>28929.3</v>
      </c>
      <c r="J317" s="25">
        <v>23435</v>
      </c>
    </row>
    <row r="318" spans="1:10" ht="128" x14ac:dyDescent="0.2">
      <c r="A318" s="19" t="s">
        <v>1014</v>
      </c>
      <c r="B318" s="20" t="s">
        <v>1417</v>
      </c>
      <c r="C318" s="3" t="s">
        <v>711</v>
      </c>
      <c r="D318" s="3" t="str">
        <f t="shared" si="4"/>
        <v>HUDSONJERSEY CITY COMMUNITY CHARTER SCHOOLO. CHARTER</v>
      </c>
      <c r="E318" s="21">
        <v>7940876</v>
      </c>
      <c r="F318" s="22">
        <v>571.70000000000005</v>
      </c>
      <c r="G318" s="21">
        <v>13890</v>
      </c>
      <c r="H318" s="21">
        <v>8359018</v>
      </c>
      <c r="I318" s="22">
        <v>578.5</v>
      </c>
      <c r="J318" s="21">
        <v>14449</v>
      </c>
    </row>
    <row r="319" spans="1:10" ht="128" x14ac:dyDescent="0.2">
      <c r="A319" s="23" t="s">
        <v>1014</v>
      </c>
      <c r="B319" s="24" t="s">
        <v>1031</v>
      </c>
      <c r="C319" s="8" t="s">
        <v>711</v>
      </c>
      <c r="D319" s="3" t="str">
        <f t="shared" si="4"/>
        <v>HUDSONJERSEY CITY GOLDEN DOOR CHARTER SCHOOLO. CHARTER</v>
      </c>
      <c r="E319" s="25">
        <v>6717414</v>
      </c>
      <c r="F319" s="27">
        <v>483.4</v>
      </c>
      <c r="G319" s="25">
        <v>13896</v>
      </c>
      <c r="H319" s="25">
        <v>6302593</v>
      </c>
      <c r="I319" s="27">
        <v>479.5</v>
      </c>
      <c r="J319" s="25">
        <v>13144</v>
      </c>
    </row>
    <row r="320" spans="1:10" ht="80" x14ac:dyDescent="0.2">
      <c r="A320" s="19" t="s">
        <v>1014</v>
      </c>
      <c r="B320" s="20" t="s">
        <v>1032</v>
      </c>
      <c r="C320" s="3" t="s">
        <v>24</v>
      </c>
      <c r="D320" s="3" t="str">
        <f t="shared" si="4"/>
        <v>HUDSONKEARNY TOWNN. K-12|K-12,3500+</v>
      </c>
      <c r="E320" s="21">
        <v>91068626</v>
      </c>
      <c r="F320" s="29">
        <v>6097.9</v>
      </c>
      <c r="G320" s="21">
        <v>14934</v>
      </c>
      <c r="H320" s="21">
        <v>90986350</v>
      </c>
      <c r="I320" s="29">
        <v>5992.3</v>
      </c>
      <c r="J320" s="21">
        <v>15184</v>
      </c>
    </row>
    <row r="321" spans="1:10" ht="112" x14ac:dyDescent="0.2">
      <c r="A321" s="23" t="s">
        <v>1014</v>
      </c>
      <c r="B321" s="24" t="s">
        <v>1418</v>
      </c>
      <c r="C321" s="8" t="s">
        <v>711</v>
      </c>
      <c r="D321" s="3" t="str">
        <f t="shared" si="4"/>
        <v>HUDSONLEARNING COMMUNITY CHARTER SCHOOLO. CHARTER</v>
      </c>
      <c r="E321" s="25">
        <v>6776353</v>
      </c>
      <c r="F321" s="27">
        <v>512.5</v>
      </c>
      <c r="G321" s="25">
        <v>13222</v>
      </c>
      <c r="H321" s="25">
        <v>7263781</v>
      </c>
      <c r="I321" s="27">
        <v>535.70000000000005</v>
      </c>
      <c r="J321" s="25">
        <v>13559</v>
      </c>
    </row>
    <row r="322" spans="1:10" ht="80" x14ac:dyDescent="0.2">
      <c r="A322" s="19" t="s">
        <v>1014</v>
      </c>
      <c r="B322" s="20" t="s">
        <v>1419</v>
      </c>
      <c r="C322" s="3" t="s">
        <v>711</v>
      </c>
      <c r="D322" s="3" t="str">
        <f t="shared" si="4"/>
        <v>HUDSONMETS CHARTER SCHOOLO. CHARTER</v>
      </c>
      <c r="E322" s="21">
        <v>5093731</v>
      </c>
      <c r="F322" s="22">
        <v>395.7</v>
      </c>
      <c r="G322" s="21">
        <v>12873</v>
      </c>
      <c r="H322" s="21">
        <v>5973766</v>
      </c>
      <c r="I322" s="22">
        <v>479.6</v>
      </c>
      <c r="J322" s="21">
        <v>12456</v>
      </c>
    </row>
    <row r="323" spans="1:10" ht="96" x14ac:dyDescent="0.2">
      <c r="A323" s="23" t="s">
        <v>1014</v>
      </c>
      <c r="B323" s="24" t="s">
        <v>1035</v>
      </c>
      <c r="C323" s="8" t="s">
        <v>24</v>
      </c>
      <c r="D323" s="3" t="str">
        <f t="shared" ref="D323:D386" si="5">A323&amp;B323&amp;C323</f>
        <v>HUDSONNORTH BERGEN TWPN. K-12|K-12,3500+</v>
      </c>
      <c r="E323" s="25">
        <v>125759406</v>
      </c>
      <c r="F323" s="26">
        <v>8150.2</v>
      </c>
      <c r="G323" s="25">
        <v>15430</v>
      </c>
      <c r="H323" s="25">
        <v>125434468</v>
      </c>
      <c r="I323" s="26">
        <v>8131.7</v>
      </c>
      <c r="J323" s="25">
        <v>15425</v>
      </c>
    </row>
    <row r="324" spans="1:10" ht="96" x14ac:dyDescent="0.2">
      <c r="A324" s="19" t="s">
        <v>1014</v>
      </c>
      <c r="B324" s="20" t="s">
        <v>1036</v>
      </c>
      <c r="C324" s="3" t="s">
        <v>14</v>
      </c>
      <c r="D324" s="3" t="str">
        <f t="shared" si="5"/>
        <v>HUDSONSECAUCUS TOWNM. K-12|K-12,1800-3500</v>
      </c>
      <c r="E324" s="21">
        <v>38847102</v>
      </c>
      <c r="F324" s="29">
        <v>2133.4</v>
      </c>
      <c r="G324" s="21">
        <v>18209</v>
      </c>
      <c r="H324" s="21">
        <v>39195754</v>
      </c>
      <c r="I324" s="29">
        <v>2191.4</v>
      </c>
      <c r="J324" s="21">
        <v>17886</v>
      </c>
    </row>
    <row r="325" spans="1:10" ht="128" x14ac:dyDescent="0.2">
      <c r="A325" s="23" t="s">
        <v>1014</v>
      </c>
      <c r="B325" s="24" t="s">
        <v>1420</v>
      </c>
      <c r="C325" s="8" t="s">
        <v>711</v>
      </c>
      <c r="D325" s="3" t="str">
        <f t="shared" si="5"/>
        <v>HUDSONSOARING HEIGHTS IN JERSEY CITY CHARTER SO. CHARTER</v>
      </c>
      <c r="E325" s="25">
        <v>2852605</v>
      </c>
      <c r="F325" s="27">
        <v>226.5</v>
      </c>
      <c r="G325" s="25">
        <v>12594</v>
      </c>
      <c r="H325" s="25">
        <v>2977059</v>
      </c>
      <c r="I325" s="27">
        <v>227.9</v>
      </c>
      <c r="J325" s="25">
        <v>13063</v>
      </c>
    </row>
    <row r="326" spans="1:10" ht="128" x14ac:dyDescent="0.2">
      <c r="A326" s="19" t="s">
        <v>1014</v>
      </c>
      <c r="B326" s="20" t="s">
        <v>1038</v>
      </c>
      <c r="C326" s="3" t="s">
        <v>711</v>
      </c>
      <c r="D326" s="3" t="str">
        <f t="shared" si="5"/>
        <v>HUDSONTHE ETHICAL COMMUNITY CHARTER SCHOOLO. CHARTER</v>
      </c>
      <c r="E326" s="21">
        <v>2831852</v>
      </c>
      <c r="F326" s="22">
        <v>236.7</v>
      </c>
      <c r="G326" s="21">
        <v>11964</v>
      </c>
      <c r="H326" s="21">
        <v>3404309</v>
      </c>
      <c r="I326" s="22">
        <v>275.3</v>
      </c>
      <c r="J326" s="21">
        <v>12366</v>
      </c>
    </row>
    <row r="327" spans="1:10" ht="112" x14ac:dyDescent="0.2">
      <c r="A327" s="23" t="s">
        <v>1014</v>
      </c>
      <c r="B327" s="24" t="s">
        <v>1421</v>
      </c>
      <c r="C327" s="8" t="s">
        <v>711</v>
      </c>
      <c r="D327" s="3" t="str">
        <f t="shared" si="5"/>
        <v>HUDSONTHE JERSEY CITY GLOBAL CHARTER SCHOOLO. CHARTER</v>
      </c>
      <c r="E327" s="27"/>
      <c r="F327" s="27"/>
      <c r="G327" s="27"/>
      <c r="H327" s="25">
        <v>2052774</v>
      </c>
      <c r="I327" s="27">
        <v>160.19999999999999</v>
      </c>
      <c r="J327" s="25">
        <v>12814</v>
      </c>
    </row>
    <row r="328" spans="1:10" ht="80" x14ac:dyDescent="0.2">
      <c r="A328" s="19" t="s">
        <v>1014</v>
      </c>
      <c r="B328" s="20" t="s">
        <v>1039</v>
      </c>
      <c r="C328" s="3" t="s">
        <v>24</v>
      </c>
      <c r="D328" s="3" t="str">
        <f t="shared" si="5"/>
        <v>HUDSONUNION CITYN. K-12|K-12,3500+</v>
      </c>
      <c r="E328" s="21">
        <v>263131525</v>
      </c>
      <c r="F328" s="29">
        <v>12807.2</v>
      </c>
      <c r="G328" s="21">
        <v>20546</v>
      </c>
      <c r="H328" s="21">
        <v>275177095</v>
      </c>
      <c r="I328" s="29">
        <v>13186.7</v>
      </c>
      <c r="J328" s="21">
        <v>20868</v>
      </c>
    </row>
    <row r="329" spans="1:10" ht="112" x14ac:dyDescent="0.2">
      <c r="A329" s="23" t="s">
        <v>1014</v>
      </c>
      <c r="B329" s="24" t="s">
        <v>1422</v>
      </c>
      <c r="C329" s="8" t="s">
        <v>711</v>
      </c>
      <c r="D329" s="3" t="str">
        <f t="shared" si="5"/>
        <v>HUDSONUNIVERSITY ACADEMY CHARTER SCHOOLO. CHARTER</v>
      </c>
      <c r="E329" s="25">
        <v>6421437</v>
      </c>
      <c r="F329" s="27">
        <v>411.4</v>
      </c>
      <c r="G329" s="25">
        <v>15609</v>
      </c>
      <c r="H329" s="25">
        <v>6707328</v>
      </c>
      <c r="I329" s="27">
        <v>413.1</v>
      </c>
      <c r="J329" s="25">
        <v>16237</v>
      </c>
    </row>
    <row r="330" spans="1:10" ht="112" x14ac:dyDescent="0.2">
      <c r="A330" s="19" t="s">
        <v>1014</v>
      </c>
      <c r="B330" s="20" t="s">
        <v>1041</v>
      </c>
      <c r="C330" s="3" t="s">
        <v>6</v>
      </c>
      <c r="D330" s="3" t="str">
        <f t="shared" si="5"/>
        <v>HUDSONWEEHAWKEN TWPL. K-12|K-12,0-1800</v>
      </c>
      <c r="E330" s="21">
        <v>25538928</v>
      </c>
      <c r="F330" s="29">
        <v>1303.0999999999999</v>
      </c>
      <c r="G330" s="21">
        <v>19598</v>
      </c>
      <c r="H330" s="21">
        <v>25649670</v>
      </c>
      <c r="I330" s="29">
        <v>1350.1</v>
      </c>
      <c r="J330" s="21">
        <v>18998</v>
      </c>
    </row>
    <row r="331" spans="1:10" ht="112" x14ac:dyDescent="0.2">
      <c r="A331" s="23" t="s">
        <v>1014</v>
      </c>
      <c r="B331" s="24" t="s">
        <v>1042</v>
      </c>
      <c r="C331" s="8" t="s">
        <v>24</v>
      </c>
      <c r="D331" s="3" t="str">
        <f t="shared" si="5"/>
        <v>HUDSONWEST NEW YORK TOWNN. K-12|K-12,3500+</v>
      </c>
      <c r="E331" s="25">
        <v>155603418</v>
      </c>
      <c r="F331" s="26">
        <v>8801.2000000000007</v>
      </c>
      <c r="G331" s="25">
        <v>17680</v>
      </c>
      <c r="H331" s="25">
        <v>158363853</v>
      </c>
      <c r="I331" s="26">
        <v>9019.6</v>
      </c>
      <c r="J331" s="25">
        <v>17558</v>
      </c>
    </row>
    <row r="332" spans="1:10" ht="112" x14ac:dyDescent="0.2">
      <c r="A332" s="19" t="s">
        <v>1043</v>
      </c>
      <c r="B332" s="20" t="s">
        <v>1044</v>
      </c>
      <c r="C332" s="3" t="s">
        <v>68</v>
      </c>
      <c r="D332" s="3" t="str">
        <f t="shared" si="5"/>
        <v>HUNTERDONALEXANDRIA TWPD. K-8|K-8,401-750</v>
      </c>
      <c r="E332" s="21">
        <v>11322953</v>
      </c>
      <c r="F332" s="22">
        <v>559.79999999999995</v>
      </c>
      <c r="G332" s="21">
        <v>20225</v>
      </c>
      <c r="H332" s="21">
        <v>11131279</v>
      </c>
      <c r="I332" s="22">
        <v>524.6</v>
      </c>
      <c r="J332" s="21">
        <v>21218</v>
      </c>
    </row>
    <row r="333" spans="1:10" ht="96" x14ac:dyDescent="0.2">
      <c r="A333" s="23" t="s">
        <v>1043</v>
      </c>
      <c r="B333" s="24" t="s">
        <v>1045</v>
      </c>
      <c r="C333" s="8" t="s">
        <v>73</v>
      </c>
      <c r="D333" s="3" t="str">
        <f t="shared" si="5"/>
        <v>HUNTERDONBETHLEHEM TWPC. K-8|K-8,0-400</v>
      </c>
      <c r="E333" s="25">
        <v>9997950</v>
      </c>
      <c r="F333" s="27">
        <v>465.1</v>
      </c>
      <c r="G333" s="25">
        <v>21495</v>
      </c>
      <c r="H333" s="25">
        <v>9862142</v>
      </c>
      <c r="I333" s="27">
        <v>454.1</v>
      </c>
      <c r="J333" s="25">
        <v>21716</v>
      </c>
    </row>
    <row r="334" spans="1:10" ht="96" x14ac:dyDescent="0.2">
      <c r="A334" s="19" t="s">
        <v>1043</v>
      </c>
      <c r="B334" s="20" t="s">
        <v>1046</v>
      </c>
      <c r="C334" s="3" t="s">
        <v>4</v>
      </c>
      <c r="D334" s="3" t="str">
        <f t="shared" si="5"/>
        <v>HUNTERDONBLOOMSBURY BOROI. K-12|K-8,0-400</v>
      </c>
      <c r="E334" s="21">
        <v>3147202</v>
      </c>
      <c r="F334" s="22">
        <v>196.1</v>
      </c>
      <c r="G334" s="21">
        <v>16048</v>
      </c>
      <c r="H334" s="21">
        <v>3433935</v>
      </c>
      <c r="I334" s="22">
        <v>177</v>
      </c>
      <c r="J334" s="21">
        <v>19400</v>
      </c>
    </row>
    <row r="335" spans="1:10" ht="80" x14ac:dyDescent="0.2">
      <c r="A335" s="23" t="s">
        <v>1043</v>
      </c>
      <c r="B335" s="24" t="s">
        <v>1047</v>
      </c>
      <c r="C335" s="8" t="s">
        <v>73</v>
      </c>
      <c r="D335" s="3" t="str">
        <f t="shared" si="5"/>
        <v>HUNTERDONCALIFON BOROC. K-8|K-8,0-400</v>
      </c>
      <c r="E335" s="25">
        <v>2724137</v>
      </c>
      <c r="F335" s="27">
        <v>148.9</v>
      </c>
      <c r="G335" s="25">
        <v>18297</v>
      </c>
      <c r="H335" s="25">
        <v>2652057</v>
      </c>
      <c r="I335" s="27">
        <v>115.1</v>
      </c>
      <c r="J335" s="25">
        <v>23036</v>
      </c>
    </row>
    <row r="336" spans="1:10" ht="96" x14ac:dyDescent="0.2">
      <c r="A336" s="19" t="s">
        <v>1043</v>
      </c>
      <c r="B336" s="20" t="s">
        <v>1048</v>
      </c>
      <c r="C336" s="3" t="s">
        <v>73</v>
      </c>
      <c r="D336" s="3" t="str">
        <f t="shared" si="5"/>
        <v>HUNTERDONCLINTON TOWNC. K-8|K-8,0-400</v>
      </c>
      <c r="E336" s="21">
        <v>9077673</v>
      </c>
      <c r="F336" s="22">
        <v>480.1</v>
      </c>
      <c r="G336" s="21">
        <v>18909</v>
      </c>
      <c r="H336" s="21">
        <v>8984878</v>
      </c>
      <c r="I336" s="22">
        <v>477.4</v>
      </c>
      <c r="J336" s="21">
        <v>18822</v>
      </c>
    </row>
    <row r="337" spans="1:10" ht="80" x14ac:dyDescent="0.2">
      <c r="A337" s="23" t="s">
        <v>1043</v>
      </c>
      <c r="B337" s="24" t="s">
        <v>1049</v>
      </c>
      <c r="C337" s="8" t="s">
        <v>66</v>
      </c>
      <c r="D337" s="3" t="str">
        <f t="shared" si="5"/>
        <v>HUNTERDONCLINTON TWPE. K-8|K-8,751+</v>
      </c>
      <c r="E337" s="25">
        <v>31545687</v>
      </c>
      <c r="F337" s="26">
        <v>1636.6</v>
      </c>
      <c r="G337" s="25">
        <v>19276</v>
      </c>
      <c r="H337" s="25">
        <v>32234158</v>
      </c>
      <c r="I337" s="26">
        <v>1554.7</v>
      </c>
      <c r="J337" s="25">
        <v>20733</v>
      </c>
    </row>
    <row r="338" spans="1:10" ht="96" x14ac:dyDescent="0.2">
      <c r="A338" s="19" t="s">
        <v>1043</v>
      </c>
      <c r="B338" s="20" t="s">
        <v>1050</v>
      </c>
      <c r="C338" s="3" t="s">
        <v>73</v>
      </c>
      <c r="D338" s="3" t="str">
        <f t="shared" si="5"/>
        <v>HUNTERDONDELAWARE TWPC. K-8|K-8,0-400</v>
      </c>
      <c r="E338" s="21">
        <v>9507771</v>
      </c>
      <c r="F338" s="22">
        <v>414.7</v>
      </c>
      <c r="G338" s="21">
        <v>22924</v>
      </c>
      <c r="H338" s="21">
        <v>10178036</v>
      </c>
      <c r="I338" s="22">
        <v>410.8</v>
      </c>
      <c r="J338" s="21">
        <v>24778</v>
      </c>
    </row>
    <row r="339" spans="1:10" ht="128" x14ac:dyDescent="0.2">
      <c r="A339" s="23" t="s">
        <v>1043</v>
      </c>
      <c r="B339" s="24" t="s">
        <v>1051</v>
      </c>
      <c r="C339" s="8" t="s">
        <v>77</v>
      </c>
      <c r="D339" s="3" t="str">
        <f t="shared" si="5"/>
        <v>HUNTERDONDELAWARE VALLEY REGIONALG. G9-12|7-12,9-12</v>
      </c>
      <c r="E339" s="25">
        <v>19390168</v>
      </c>
      <c r="F339" s="27">
        <v>979.8</v>
      </c>
      <c r="G339" s="25">
        <v>19791</v>
      </c>
      <c r="H339" s="25">
        <v>20489842</v>
      </c>
      <c r="I339" s="27">
        <v>960.9</v>
      </c>
      <c r="J339" s="25">
        <v>21325</v>
      </c>
    </row>
    <row r="340" spans="1:10" ht="96" x14ac:dyDescent="0.2">
      <c r="A340" s="19" t="s">
        <v>1043</v>
      </c>
      <c r="B340" s="20" t="s">
        <v>1052</v>
      </c>
      <c r="C340" s="3" t="s">
        <v>73</v>
      </c>
      <c r="D340" s="3" t="str">
        <f t="shared" si="5"/>
        <v>HUNTERDONEAST AMWELL TWPC. K-8|K-8,0-400</v>
      </c>
      <c r="E340" s="21">
        <v>8364713</v>
      </c>
      <c r="F340" s="22">
        <v>430.6</v>
      </c>
      <c r="G340" s="21">
        <v>19425</v>
      </c>
      <c r="H340" s="21">
        <v>8924808</v>
      </c>
      <c r="I340" s="22">
        <v>415.6</v>
      </c>
      <c r="J340" s="21">
        <v>21477</v>
      </c>
    </row>
    <row r="341" spans="1:10" ht="112" x14ac:dyDescent="0.2">
      <c r="A341" s="23" t="s">
        <v>1043</v>
      </c>
      <c r="B341" s="24" t="s">
        <v>1053</v>
      </c>
      <c r="C341" s="8" t="s">
        <v>66</v>
      </c>
      <c r="D341" s="3" t="str">
        <f t="shared" si="5"/>
        <v>HUNTERDONFLEMINGTON-RARITAN REGE. K-8|K-8,751+</v>
      </c>
      <c r="E341" s="25">
        <v>62828217</v>
      </c>
      <c r="F341" s="26">
        <v>3523.5</v>
      </c>
      <c r="G341" s="25">
        <v>17831</v>
      </c>
      <c r="H341" s="25">
        <v>62502290</v>
      </c>
      <c r="I341" s="26">
        <v>3416.3</v>
      </c>
      <c r="J341" s="25">
        <v>18295</v>
      </c>
    </row>
    <row r="342" spans="1:10" ht="96" x14ac:dyDescent="0.2">
      <c r="A342" s="19" t="s">
        <v>1043</v>
      </c>
      <c r="B342" s="20" t="s">
        <v>993</v>
      </c>
      <c r="C342" s="3" t="s">
        <v>73</v>
      </c>
      <c r="D342" s="3" t="str">
        <f t="shared" si="5"/>
        <v>HUNTERDONFRANKLIN TWPC. K-8|K-8,0-400</v>
      </c>
      <c r="E342" s="21">
        <v>6843821</v>
      </c>
      <c r="F342" s="22">
        <v>289.8</v>
      </c>
      <c r="G342" s="21">
        <v>23615</v>
      </c>
      <c r="H342" s="21">
        <v>6952781</v>
      </c>
      <c r="I342" s="22">
        <v>301.89999999999998</v>
      </c>
      <c r="J342" s="21">
        <v>23031</v>
      </c>
    </row>
    <row r="343" spans="1:10" ht="96" x14ac:dyDescent="0.2">
      <c r="A343" s="23" t="s">
        <v>1043</v>
      </c>
      <c r="B343" s="24" t="s">
        <v>1054</v>
      </c>
      <c r="C343" s="8" t="s">
        <v>73</v>
      </c>
      <c r="D343" s="3" t="str">
        <f t="shared" si="5"/>
        <v>HUNTERDONFRENCHTOWN BOROC. K-8|K-8,0-400</v>
      </c>
      <c r="E343" s="25">
        <v>2902348</v>
      </c>
      <c r="F343" s="27">
        <v>145.6</v>
      </c>
      <c r="G343" s="25">
        <v>19928</v>
      </c>
      <c r="H343" s="25">
        <v>3090735</v>
      </c>
      <c r="I343" s="27">
        <v>138.69999999999999</v>
      </c>
      <c r="J343" s="25">
        <v>22284</v>
      </c>
    </row>
    <row r="344" spans="1:10" ht="96" x14ac:dyDescent="0.2">
      <c r="A344" s="19" t="s">
        <v>1043</v>
      </c>
      <c r="B344" s="20" t="s">
        <v>1055</v>
      </c>
      <c r="C344" s="3" t="s">
        <v>73</v>
      </c>
      <c r="D344" s="3" t="str">
        <f t="shared" si="5"/>
        <v>HUNTERDONHAMPTON BOROC. K-8|K-8,0-400</v>
      </c>
      <c r="E344" s="21">
        <v>3368983</v>
      </c>
      <c r="F344" s="22">
        <v>108.1</v>
      </c>
      <c r="G344" s="21">
        <v>31153</v>
      </c>
      <c r="H344" s="21">
        <v>2925355</v>
      </c>
      <c r="I344" s="22">
        <v>110.1</v>
      </c>
      <c r="J344" s="21">
        <v>26567</v>
      </c>
    </row>
    <row r="345" spans="1:10" ht="96" x14ac:dyDescent="0.2">
      <c r="A345" s="23" t="s">
        <v>1043</v>
      </c>
      <c r="B345" s="24" t="s">
        <v>1056</v>
      </c>
      <c r="C345" s="8" t="s">
        <v>73</v>
      </c>
      <c r="D345" s="3" t="str">
        <f t="shared" si="5"/>
        <v>HUNTERDONHIGH BRIDGE BOROC. K-8|K-8,0-400</v>
      </c>
      <c r="E345" s="25">
        <v>8211802</v>
      </c>
      <c r="F345" s="27">
        <v>356.9</v>
      </c>
      <c r="G345" s="25">
        <v>23010</v>
      </c>
      <c r="H345" s="25">
        <v>7709381</v>
      </c>
      <c r="I345" s="27">
        <v>369</v>
      </c>
      <c r="J345" s="25">
        <v>20892</v>
      </c>
    </row>
    <row r="346" spans="1:10" ht="112" x14ac:dyDescent="0.2">
      <c r="A346" s="19" t="s">
        <v>1043</v>
      </c>
      <c r="B346" s="20" t="s">
        <v>1057</v>
      </c>
      <c r="C346" s="3" t="s">
        <v>68</v>
      </c>
      <c r="D346" s="3" t="str">
        <f t="shared" si="5"/>
        <v>HUNTERDONHOLLAND TWPD. K-8|K-8,401-750</v>
      </c>
      <c r="E346" s="21">
        <v>11521555</v>
      </c>
      <c r="F346" s="22">
        <v>624.29999999999995</v>
      </c>
      <c r="G346" s="21">
        <v>18455</v>
      </c>
      <c r="H346" s="21">
        <v>11602075</v>
      </c>
      <c r="I346" s="22">
        <v>604.20000000000005</v>
      </c>
      <c r="J346" s="21">
        <v>19202</v>
      </c>
    </row>
    <row r="347" spans="1:10" ht="112" x14ac:dyDescent="0.2">
      <c r="A347" s="23" t="s">
        <v>1043</v>
      </c>
      <c r="B347" s="24" t="s">
        <v>1058</v>
      </c>
      <c r="C347" s="8" t="s">
        <v>77</v>
      </c>
      <c r="D347" s="3" t="str">
        <f t="shared" si="5"/>
        <v>HUNTERDONHUNTERDON CENTRAL REGG. G9-12|7-12,9-12</v>
      </c>
      <c r="E347" s="25">
        <v>63146137</v>
      </c>
      <c r="F347" s="26">
        <v>3076.8</v>
      </c>
      <c r="G347" s="25">
        <v>20523</v>
      </c>
      <c r="H347" s="25">
        <v>61730178</v>
      </c>
      <c r="I347" s="26">
        <v>2971.7</v>
      </c>
      <c r="J347" s="25">
        <v>20773</v>
      </c>
    </row>
    <row r="348" spans="1:10" ht="112" x14ac:dyDescent="0.2">
      <c r="A348" s="19" t="s">
        <v>1043</v>
      </c>
      <c r="B348" s="20" t="s">
        <v>1059</v>
      </c>
      <c r="C348" s="3" t="s">
        <v>714</v>
      </c>
      <c r="D348" s="3" t="str">
        <f t="shared" si="5"/>
        <v>HUNTERDONHUNTERDON CO VOCATIONALQ. COUNTY VOC</v>
      </c>
      <c r="E348" s="21">
        <v>4498425</v>
      </c>
      <c r="F348" s="22">
        <v>411</v>
      </c>
      <c r="G348" s="21">
        <v>10945</v>
      </c>
      <c r="H348" s="21">
        <v>5128997</v>
      </c>
      <c r="I348" s="22">
        <v>266.60000000000002</v>
      </c>
      <c r="J348" s="21">
        <v>19242</v>
      </c>
    </row>
    <row r="349" spans="1:10" ht="96" x14ac:dyDescent="0.2">
      <c r="A349" s="23" t="s">
        <v>1043</v>
      </c>
      <c r="B349" s="24" t="s">
        <v>1060</v>
      </c>
      <c r="C349" s="8" t="s">
        <v>73</v>
      </c>
      <c r="D349" s="3" t="str">
        <f t="shared" si="5"/>
        <v>HUNTERDONKINGWOOD TWPC. K-8|K-8,0-400</v>
      </c>
      <c r="E349" s="25">
        <v>7336821</v>
      </c>
      <c r="F349" s="27">
        <v>409.7</v>
      </c>
      <c r="G349" s="25">
        <v>17908</v>
      </c>
      <c r="H349" s="25">
        <v>7546942</v>
      </c>
      <c r="I349" s="27">
        <v>368.9</v>
      </c>
      <c r="J349" s="25">
        <v>20458</v>
      </c>
    </row>
    <row r="350" spans="1:10" ht="80" x14ac:dyDescent="0.2">
      <c r="A350" s="19" t="s">
        <v>1043</v>
      </c>
      <c r="B350" s="20" t="s">
        <v>1061</v>
      </c>
      <c r="C350" s="3" t="s">
        <v>360</v>
      </c>
      <c r="D350" s="3" t="str">
        <f t="shared" si="5"/>
        <v>HUNTERDONLEBANON BOROB. K-8|K-6</v>
      </c>
      <c r="E350" s="21">
        <v>2576774</v>
      </c>
      <c r="F350" s="22">
        <v>108</v>
      </c>
      <c r="G350" s="21">
        <v>23859</v>
      </c>
      <c r="H350" s="21">
        <v>2777632</v>
      </c>
      <c r="I350" s="22">
        <v>117</v>
      </c>
      <c r="J350" s="21">
        <v>23744</v>
      </c>
    </row>
    <row r="351" spans="1:10" ht="112" x14ac:dyDescent="0.2">
      <c r="A351" s="23" t="s">
        <v>1043</v>
      </c>
      <c r="B351" s="24" t="s">
        <v>1062</v>
      </c>
      <c r="C351" s="8" t="s">
        <v>68</v>
      </c>
      <c r="D351" s="3" t="str">
        <f t="shared" si="5"/>
        <v>HUNTERDONLEBANON TWPD. K-8|K-8,401-750</v>
      </c>
      <c r="E351" s="25">
        <v>13200055</v>
      </c>
      <c r="F351" s="27">
        <v>710</v>
      </c>
      <c r="G351" s="25">
        <v>18590</v>
      </c>
      <c r="H351" s="25">
        <v>13450219</v>
      </c>
      <c r="I351" s="27">
        <v>727.6</v>
      </c>
      <c r="J351" s="25">
        <v>18486</v>
      </c>
    </row>
    <row r="352" spans="1:10" ht="96" x14ac:dyDescent="0.2">
      <c r="A352" s="19" t="s">
        <v>1043</v>
      </c>
      <c r="B352" s="20" t="s">
        <v>1063</v>
      </c>
      <c r="C352" s="3" t="s">
        <v>73</v>
      </c>
      <c r="D352" s="3" t="str">
        <f t="shared" si="5"/>
        <v>HUNTERDONMILFORD BOROC. K-8|K-8,0-400</v>
      </c>
      <c r="E352" s="21">
        <v>2387967</v>
      </c>
      <c r="F352" s="22">
        <v>116</v>
      </c>
      <c r="G352" s="21">
        <v>20590</v>
      </c>
      <c r="H352" s="21">
        <v>3014513</v>
      </c>
      <c r="I352" s="22">
        <v>109</v>
      </c>
      <c r="J352" s="21">
        <v>27656</v>
      </c>
    </row>
    <row r="353" spans="1:10" ht="128" x14ac:dyDescent="0.2">
      <c r="A353" s="23" t="s">
        <v>1043</v>
      </c>
      <c r="B353" s="24" t="s">
        <v>1064</v>
      </c>
      <c r="C353" s="8" t="s">
        <v>77</v>
      </c>
      <c r="D353" s="3" t="str">
        <f t="shared" si="5"/>
        <v>HUNTERDONN HUNT/VOORHEES REGIONALG. G9-12|7-12,9-12</v>
      </c>
      <c r="E353" s="25">
        <v>58503767</v>
      </c>
      <c r="F353" s="26">
        <v>2873.3</v>
      </c>
      <c r="G353" s="25">
        <v>20361</v>
      </c>
      <c r="H353" s="25">
        <v>54379351</v>
      </c>
      <c r="I353" s="26">
        <v>2815.4</v>
      </c>
      <c r="J353" s="25">
        <v>19315</v>
      </c>
    </row>
    <row r="354" spans="1:10" ht="96" x14ac:dyDescent="0.2">
      <c r="A354" s="19" t="s">
        <v>1043</v>
      </c>
      <c r="B354" s="20" t="s">
        <v>1065</v>
      </c>
      <c r="C354" s="3" t="s">
        <v>66</v>
      </c>
      <c r="D354" s="3" t="str">
        <f t="shared" si="5"/>
        <v>HUNTERDONREADINGTON TWPE. K-8|K-8,751+</v>
      </c>
      <c r="E354" s="21">
        <v>34735955</v>
      </c>
      <c r="F354" s="29">
        <v>1852.1</v>
      </c>
      <c r="G354" s="21">
        <v>18755</v>
      </c>
      <c r="H354" s="21">
        <v>36526849</v>
      </c>
      <c r="I354" s="29">
        <v>1784.9</v>
      </c>
      <c r="J354" s="21">
        <v>20465</v>
      </c>
    </row>
    <row r="355" spans="1:10" ht="112" x14ac:dyDescent="0.2">
      <c r="A355" s="23" t="s">
        <v>1043</v>
      </c>
      <c r="B355" s="24" t="s">
        <v>1067</v>
      </c>
      <c r="C355" s="8" t="s">
        <v>68</v>
      </c>
      <c r="D355" s="3" t="str">
        <f t="shared" si="5"/>
        <v>HUNTERDONTEWKSBURY TWPD. K-8|K-8,401-750</v>
      </c>
      <c r="E355" s="25">
        <v>13583468</v>
      </c>
      <c r="F355" s="27">
        <v>695.6</v>
      </c>
      <c r="G355" s="25">
        <v>19529</v>
      </c>
      <c r="H355" s="25">
        <v>14220866</v>
      </c>
      <c r="I355" s="27">
        <v>686.2</v>
      </c>
      <c r="J355" s="25">
        <v>20723</v>
      </c>
    </row>
    <row r="356" spans="1:10" ht="96" x14ac:dyDescent="0.2">
      <c r="A356" s="19" t="s">
        <v>1043</v>
      </c>
      <c r="B356" s="20" t="s">
        <v>1068</v>
      </c>
      <c r="C356" s="3" t="s">
        <v>68</v>
      </c>
      <c r="D356" s="3" t="str">
        <f t="shared" si="5"/>
        <v>HUNTERDONUNION TWPD. K-8|K-8,401-750</v>
      </c>
      <c r="E356" s="21">
        <v>10324816</v>
      </c>
      <c r="F356" s="22">
        <v>454.4</v>
      </c>
      <c r="G356" s="21">
        <v>22721</v>
      </c>
      <c r="H356" s="21">
        <v>10597106</v>
      </c>
      <c r="I356" s="22">
        <v>499.3</v>
      </c>
      <c r="J356" s="21">
        <v>21222</v>
      </c>
    </row>
    <row r="357" spans="1:10" ht="96" x14ac:dyDescent="0.2">
      <c r="A357" s="23" t="s">
        <v>1069</v>
      </c>
      <c r="B357" s="24" t="s">
        <v>1070</v>
      </c>
      <c r="C357" s="8" t="s">
        <v>24</v>
      </c>
      <c r="D357" s="3" t="str">
        <f t="shared" si="5"/>
        <v>MERCEREAST WINDSOR REGIONALN. K-12|K-12,3500+</v>
      </c>
      <c r="E357" s="25">
        <v>90633008</v>
      </c>
      <c r="F357" s="26">
        <v>5160.3</v>
      </c>
      <c r="G357" s="25">
        <v>17564</v>
      </c>
      <c r="H357" s="25">
        <v>96184388</v>
      </c>
      <c r="I357" s="26">
        <v>5200.3999999999996</v>
      </c>
      <c r="J357" s="25">
        <v>18496</v>
      </c>
    </row>
    <row r="358" spans="1:10" ht="80" x14ac:dyDescent="0.2">
      <c r="A358" s="19" t="s">
        <v>1069</v>
      </c>
      <c r="B358" s="20" t="s">
        <v>1071</v>
      </c>
      <c r="C358" s="3" t="s">
        <v>24</v>
      </c>
      <c r="D358" s="3" t="str">
        <f t="shared" si="5"/>
        <v>MERCEREWING TWPN. K-12|K-12,3500+</v>
      </c>
      <c r="E358" s="21">
        <v>75472225</v>
      </c>
      <c r="F358" s="29">
        <v>3719.7</v>
      </c>
      <c r="G358" s="21">
        <v>20290</v>
      </c>
      <c r="H358" s="21">
        <v>75651206</v>
      </c>
      <c r="I358" s="29">
        <v>3678.4</v>
      </c>
      <c r="J358" s="21">
        <v>20566</v>
      </c>
    </row>
    <row r="359" spans="1:10" ht="112" x14ac:dyDescent="0.2">
      <c r="A359" s="23" t="s">
        <v>1069</v>
      </c>
      <c r="B359" s="24" t="s">
        <v>1423</v>
      </c>
      <c r="C359" s="8" t="s">
        <v>711</v>
      </c>
      <c r="D359" s="3" t="str">
        <f t="shared" si="5"/>
        <v>MERCERFOUNDATION ACADEMY CHARTER SCHOOLO. CHARTER</v>
      </c>
      <c r="E359" s="25">
        <v>6559736</v>
      </c>
      <c r="F359" s="27">
        <v>340.5</v>
      </c>
      <c r="G359" s="25">
        <v>19265</v>
      </c>
      <c r="H359" s="25">
        <v>8722712</v>
      </c>
      <c r="I359" s="27">
        <v>526.4</v>
      </c>
      <c r="J359" s="25">
        <v>16571</v>
      </c>
    </row>
    <row r="360" spans="1:10" ht="80" x14ac:dyDescent="0.2">
      <c r="A360" s="19" t="s">
        <v>1069</v>
      </c>
      <c r="B360" s="20" t="s">
        <v>724</v>
      </c>
      <c r="C360" s="3" t="s">
        <v>24</v>
      </c>
      <c r="D360" s="3" t="str">
        <f t="shared" si="5"/>
        <v>MERCERHAMILTON TWPN. K-12|K-12,3500+</v>
      </c>
      <c r="E360" s="21">
        <v>199696558</v>
      </c>
      <c r="F360" s="29">
        <v>12287.7</v>
      </c>
      <c r="G360" s="21">
        <v>16252</v>
      </c>
      <c r="H360" s="21">
        <v>210192805</v>
      </c>
      <c r="I360" s="29">
        <v>12289.6</v>
      </c>
      <c r="J360" s="21">
        <v>17103</v>
      </c>
    </row>
    <row r="361" spans="1:10" ht="96" x14ac:dyDescent="0.2">
      <c r="A361" s="23" t="s">
        <v>1069</v>
      </c>
      <c r="B361" s="24" t="s">
        <v>1073</v>
      </c>
      <c r="C361" s="8" t="s">
        <v>24</v>
      </c>
      <c r="D361" s="3" t="str">
        <f t="shared" si="5"/>
        <v>MERCERHOPEWELL VALLEY REGIONALN. K-12|K-12,3500+</v>
      </c>
      <c r="E361" s="25">
        <v>84799747</v>
      </c>
      <c r="F361" s="30">
        <v>3774</v>
      </c>
      <c r="G361" s="25">
        <v>22469</v>
      </c>
      <c r="H361" s="25">
        <v>83757063</v>
      </c>
      <c r="I361" s="26">
        <v>3731.1</v>
      </c>
      <c r="J361" s="25">
        <v>22449</v>
      </c>
    </row>
    <row r="362" spans="1:10" ht="144" x14ac:dyDescent="0.2">
      <c r="A362" s="19" t="s">
        <v>1069</v>
      </c>
      <c r="B362" s="20" t="s">
        <v>1424</v>
      </c>
      <c r="C362" s="3" t="s">
        <v>711</v>
      </c>
      <c r="D362" s="3" t="str">
        <f t="shared" si="5"/>
        <v>MERCERINTERNATIONAL CHARTER SCHOOL OF TRENTONO. CHARTER</v>
      </c>
      <c r="E362" s="21">
        <v>1508325</v>
      </c>
      <c r="F362" s="22">
        <v>89.8</v>
      </c>
      <c r="G362" s="21">
        <v>16796</v>
      </c>
      <c r="H362" s="21">
        <v>1528468</v>
      </c>
      <c r="I362" s="22">
        <v>89.9</v>
      </c>
      <c r="J362" s="21">
        <v>17002</v>
      </c>
    </row>
    <row r="363" spans="1:10" ht="80" x14ac:dyDescent="0.2">
      <c r="A363" s="23" t="s">
        <v>1069</v>
      </c>
      <c r="B363" s="24" t="s">
        <v>934</v>
      </c>
      <c r="C363" s="8" t="s">
        <v>24</v>
      </c>
      <c r="D363" s="3" t="str">
        <f t="shared" si="5"/>
        <v>MERCERLAWRENCE TWPN. K-12|K-12,3500+</v>
      </c>
      <c r="E363" s="25">
        <v>75607907</v>
      </c>
      <c r="F363" s="26">
        <v>4070.2</v>
      </c>
      <c r="G363" s="25">
        <v>18576</v>
      </c>
      <c r="H363" s="25">
        <v>75346021</v>
      </c>
      <c r="I363" s="26">
        <v>4070.9</v>
      </c>
      <c r="J363" s="25">
        <v>18509</v>
      </c>
    </row>
    <row r="364" spans="1:10" ht="80" x14ac:dyDescent="0.2">
      <c r="A364" s="19" t="s">
        <v>1069</v>
      </c>
      <c r="B364" s="20" t="s">
        <v>1076</v>
      </c>
      <c r="C364" s="3" t="s">
        <v>29</v>
      </c>
      <c r="D364" s="3" t="str">
        <f t="shared" si="5"/>
        <v>MERCERMERCER CO SPECIAL SERVICEP. CSSD</v>
      </c>
      <c r="E364" s="21">
        <v>42051644</v>
      </c>
      <c r="F364" s="22">
        <v>618</v>
      </c>
      <c r="G364" s="21">
        <v>68040</v>
      </c>
      <c r="H364" s="21">
        <v>40861650</v>
      </c>
      <c r="I364" s="22">
        <v>630.1</v>
      </c>
      <c r="J364" s="21">
        <v>64853</v>
      </c>
    </row>
    <row r="365" spans="1:10" ht="112" x14ac:dyDescent="0.2">
      <c r="A365" s="23" t="s">
        <v>1069</v>
      </c>
      <c r="B365" s="24" t="s">
        <v>1077</v>
      </c>
      <c r="C365" s="8" t="s">
        <v>714</v>
      </c>
      <c r="D365" s="3" t="str">
        <f t="shared" si="5"/>
        <v>MERCERMERCER COUNTY VOCATIONALQ. COUNTY VOC</v>
      </c>
      <c r="E365" s="25">
        <v>11184667</v>
      </c>
      <c r="F365" s="27">
        <v>443.7</v>
      </c>
      <c r="G365" s="25">
        <v>25210</v>
      </c>
      <c r="H365" s="25">
        <v>11579246</v>
      </c>
      <c r="I365" s="27">
        <v>496.4</v>
      </c>
      <c r="J365" s="25">
        <v>23325</v>
      </c>
    </row>
    <row r="366" spans="1:10" ht="128" x14ac:dyDescent="0.2">
      <c r="A366" s="19" t="s">
        <v>1069</v>
      </c>
      <c r="B366" s="20" t="s">
        <v>1425</v>
      </c>
      <c r="C366" s="3" t="s">
        <v>711</v>
      </c>
      <c r="D366" s="3" t="str">
        <f t="shared" si="5"/>
        <v>MERCERPACE CHARTER SCHOOL OF HAMILTONO. CHARTER</v>
      </c>
      <c r="E366" s="21">
        <v>1797050</v>
      </c>
      <c r="F366" s="22">
        <v>117.2</v>
      </c>
      <c r="G366" s="21">
        <v>15333</v>
      </c>
      <c r="H366" s="21">
        <v>2342886</v>
      </c>
      <c r="I366" s="22">
        <v>147</v>
      </c>
      <c r="J366" s="21">
        <v>15938</v>
      </c>
    </row>
    <row r="367" spans="1:10" ht="128" x14ac:dyDescent="0.2">
      <c r="A367" s="23" t="s">
        <v>1069</v>
      </c>
      <c r="B367" s="24" t="s">
        <v>1426</v>
      </c>
      <c r="C367" s="8" t="s">
        <v>711</v>
      </c>
      <c r="D367" s="3" t="str">
        <f t="shared" si="5"/>
        <v>MERCERPAUL ROBESON CHARTER SCHOOL FOR THE HUMAO. CHARTER</v>
      </c>
      <c r="E367" s="25">
        <v>5834772</v>
      </c>
      <c r="F367" s="27">
        <v>294.8</v>
      </c>
      <c r="G367" s="25">
        <v>19792</v>
      </c>
      <c r="H367" s="25">
        <v>6615062</v>
      </c>
      <c r="I367" s="27">
        <v>361.2</v>
      </c>
      <c r="J367" s="25">
        <v>18314</v>
      </c>
    </row>
    <row r="368" spans="1:10" ht="64" x14ac:dyDescent="0.2">
      <c r="A368" s="19" t="s">
        <v>1069</v>
      </c>
      <c r="B368" s="20" t="s">
        <v>1080</v>
      </c>
      <c r="C368" s="3" t="s">
        <v>24</v>
      </c>
      <c r="D368" s="3" t="str">
        <f t="shared" si="5"/>
        <v>MERCERPRINCETONN. K-12|K-12,3500+</v>
      </c>
      <c r="E368" s="21">
        <v>82216002</v>
      </c>
      <c r="F368" s="28">
        <v>3454</v>
      </c>
      <c r="G368" s="21">
        <v>23803</v>
      </c>
      <c r="H368" s="21">
        <v>85461879</v>
      </c>
      <c r="I368" s="28">
        <v>3472</v>
      </c>
      <c r="J368" s="21">
        <v>24614</v>
      </c>
    </row>
    <row r="369" spans="1:10" ht="80" x14ac:dyDescent="0.2">
      <c r="A369" s="23" t="s">
        <v>1069</v>
      </c>
      <c r="B369" s="24" t="s">
        <v>1427</v>
      </c>
      <c r="C369" s="8" t="s">
        <v>711</v>
      </c>
      <c r="D369" s="3" t="str">
        <f t="shared" si="5"/>
        <v>MERCERPRINCETON CHARTER SCHOOLO. CHARTER</v>
      </c>
      <c r="E369" s="25">
        <v>5875178</v>
      </c>
      <c r="F369" s="27">
        <v>344.1</v>
      </c>
      <c r="G369" s="25">
        <v>17074</v>
      </c>
      <c r="H369" s="25">
        <v>6044041</v>
      </c>
      <c r="I369" s="27">
        <v>344.4</v>
      </c>
      <c r="J369" s="25">
        <v>17549</v>
      </c>
    </row>
    <row r="370" spans="1:10" ht="112" x14ac:dyDescent="0.2">
      <c r="A370" s="19" t="s">
        <v>1069</v>
      </c>
      <c r="B370" s="20" t="s">
        <v>1082</v>
      </c>
      <c r="C370" s="3" t="s">
        <v>14</v>
      </c>
      <c r="D370" s="3" t="str">
        <f t="shared" si="5"/>
        <v>MERCERROBBINSVILLE TWPM. K-12|K-12,1800-3500</v>
      </c>
      <c r="E370" s="21">
        <v>43524691</v>
      </c>
      <c r="F370" s="29">
        <v>2907.7</v>
      </c>
      <c r="G370" s="21">
        <v>14969</v>
      </c>
      <c r="H370" s="21">
        <v>47650400</v>
      </c>
      <c r="I370" s="29">
        <v>2936.2</v>
      </c>
      <c r="J370" s="21">
        <v>16228</v>
      </c>
    </row>
    <row r="371" spans="1:10" ht="80" x14ac:dyDescent="0.2">
      <c r="A371" s="23" t="s">
        <v>1069</v>
      </c>
      <c r="B371" s="24" t="s">
        <v>1083</v>
      </c>
      <c r="C371" s="8" t="s">
        <v>24</v>
      </c>
      <c r="D371" s="3" t="str">
        <f t="shared" si="5"/>
        <v>MERCERTRENTON CITYN. K-12|K-12,3500+</v>
      </c>
      <c r="E371" s="25">
        <v>303939261</v>
      </c>
      <c r="F371" s="26">
        <v>14512.4</v>
      </c>
      <c r="G371" s="25">
        <v>20943</v>
      </c>
      <c r="H371" s="25">
        <v>330187517</v>
      </c>
      <c r="I371" s="26">
        <v>14244.1</v>
      </c>
      <c r="J371" s="25">
        <v>23181</v>
      </c>
    </row>
    <row r="372" spans="1:10" ht="80" x14ac:dyDescent="0.2">
      <c r="A372" s="19" t="s">
        <v>1069</v>
      </c>
      <c r="B372" s="20" t="s">
        <v>1428</v>
      </c>
      <c r="C372" s="3" t="s">
        <v>711</v>
      </c>
      <c r="D372" s="3" t="str">
        <f t="shared" si="5"/>
        <v>MERCERVILLAGE CHARTER SCHOOLO. CHARTER</v>
      </c>
      <c r="E372" s="21">
        <v>5886902</v>
      </c>
      <c r="F372" s="22">
        <v>355.7</v>
      </c>
      <c r="G372" s="21">
        <v>16550</v>
      </c>
      <c r="H372" s="21">
        <v>6524907</v>
      </c>
      <c r="I372" s="22">
        <v>359.3</v>
      </c>
      <c r="J372" s="21">
        <v>18160</v>
      </c>
    </row>
    <row r="373" spans="1:10" ht="112" x14ac:dyDescent="0.2">
      <c r="A373" s="23" t="s">
        <v>1069</v>
      </c>
      <c r="B373" s="24" t="s">
        <v>1086</v>
      </c>
      <c r="C373" s="8" t="s">
        <v>24</v>
      </c>
      <c r="D373" s="3" t="str">
        <f t="shared" si="5"/>
        <v>MERCERW WINDSOR-PLAINSBORO REGN. K-12|K-12,3500+</v>
      </c>
      <c r="E373" s="25">
        <v>167724155</v>
      </c>
      <c r="F373" s="26">
        <v>9683.5</v>
      </c>
      <c r="G373" s="25">
        <v>17321</v>
      </c>
      <c r="H373" s="25">
        <v>169765145</v>
      </c>
      <c r="I373" s="26">
        <v>9834.7999999999993</v>
      </c>
      <c r="J373" s="25">
        <v>17262</v>
      </c>
    </row>
    <row r="374" spans="1:10" ht="144" x14ac:dyDescent="0.2">
      <c r="A374" s="19" t="s">
        <v>1087</v>
      </c>
      <c r="B374" s="20" t="s">
        <v>1429</v>
      </c>
      <c r="C374" s="3" t="s">
        <v>711</v>
      </c>
      <c r="D374" s="3" t="str">
        <f t="shared" si="5"/>
        <v>MIDDLESEXACADEMY FOR URBAN LEADERSHIP CHARTER HIGO. CHARTER</v>
      </c>
      <c r="E374" s="21">
        <v>4062238</v>
      </c>
      <c r="F374" s="22">
        <v>296.8</v>
      </c>
      <c r="G374" s="21">
        <v>13687</v>
      </c>
      <c r="H374" s="21">
        <v>5192909</v>
      </c>
      <c r="I374" s="22">
        <v>392.3</v>
      </c>
      <c r="J374" s="21">
        <v>13237</v>
      </c>
    </row>
    <row r="375" spans="1:10" ht="80" x14ac:dyDescent="0.2">
      <c r="A375" s="23" t="s">
        <v>1087</v>
      </c>
      <c r="B375" s="24" t="s">
        <v>1089</v>
      </c>
      <c r="C375" s="8" t="s">
        <v>24</v>
      </c>
      <c r="D375" s="3" t="str">
        <f t="shared" si="5"/>
        <v>MIDDLESEXCARTERET BORON. K-12|K-12,3500+</v>
      </c>
      <c r="E375" s="25">
        <v>63721607</v>
      </c>
      <c r="F375" s="26">
        <v>3970.2</v>
      </c>
      <c r="G375" s="25">
        <v>16050</v>
      </c>
      <c r="H375" s="25">
        <v>65537210</v>
      </c>
      <c r="I375" s="30">
        <v>3828</v>
      </c>
      <c r="J375" s="25">
        <v>17120</v>
      </c>
    </row>
    <row r="376" spans="1:10" ht="96" x14ac:dyDescent="0.2">
      <c r="A376" s="19" t="s">
        <v>1087</v>
      </c>
      <c r="B376" s="20" t="s">
        <v>1090</v>
      </c>
      <c r="C376" s="3" t="s">
        <v>2</v>
      </c>
      <c r="D376" s="3" t="str">
        <f t="shared" si="5"/>
        <v>MIDDLESEXCRANBURY TWPJ. K-12|K-8,401-750</v>
      </c>
      <c r="E376" s="21">
        <v>17719883</v>
      </c>
      <c r="F376" s="22">
        <v>810.4</v>
      </c>
      <c r="G376" s="21">
        <v>21866</v>
      </c>
      <c r="H376" s="21">
        <v>17256956</v>
      </c>
      <c r="I376" s="22">
        <v>798.1</v>
      </c>
      <c r="J376" s="21">
        <v>21621</v>
      </c>
    </row>
    <row r="377" spans="1:10" ht="112" x14ac:dyDescent="0.2">
      <c r="A377" s="23" t="s">
        <v>1087</v>
      </c>
      <c r="B377" s="24" t="s">
        <v>1091</v>
      </c>
      <c r="C377" s="8" t="s">
        <v>6</v>
      </c>
      <c r="D377" s="3" t="str">
        <f t="shared" si="5"/>
        <v>MIDDLESEXDUNELLEN BOROL. K-12|K-12,0-1800</v>
      </c>
      <c r="E377" s="25">
        <v>18029237</v>
      </c>
      <c r="F377" s="26">
        <v>1169.3</v>
      </c>
      <c r="G377" s="25">
        <v>15418</v>
      </c>
      <c r="H377" s="25">
        <v>18116438</v>
      </c>
      <c r="I377" s="26">
        <v>1168.5999999999999</v>
      </c>
      <c r="J377" s="25">
        <v>15502</v>
      </c>
    </row>
    <row r="378" spans="1:10" ht="96" x14ac:dyDescent="0.2">
      <c r="A378" s="19" t="s">
        <v>1087</v>
      </c>
      <c r="B378" s="20" t="s">
        <v>1092</v>
      </c>
      <c r="C378" s="3" t="s">
        <v>24</v>
      </c>
      <c r="D378" s="3" t="str">
        <f t="shared" si="5"/>
        <v>MIDDLESEXEAST BRUNSWICK TWPN. K-12|K-12,3500+</v>
      </c>
      <c r="E378" s="21">
        <v>158492221</v>
      </c>
      <c r="F378" s="28">
        <v>8268</v>
      </c>
      <c r="G378" s="21">
        <v>19169</v>
      </c>
      <c r="H378" s="21">
        <v>156701286</v>
      </c>
      <c r="I378" s="29">
        <v>8362.1</v>
      </c>
      <c r="J378" s="21">
        <v>18740</v>
      </c>
    </row>
    <row r="379" spans="1:10" ht="80" x14ac:dyDescent="0.2">
      <c r="A379" s="23" t="s">
        <v>1087</v>
      </c>
      <c r="B379" s="24" t="s">
        <v>1093</v>
      </c>
      <c r="C379" s="8" t="s">
        <v>24</v>
      </c>
      <c r="D379" s="3" t="str">
        <f t="shared" si="5"/>
        <v>MIDDLESEXEDISON TWPN. K-12|K-12,3500+</v>
      </c>
      <c r="E379" s="25">
        <v>239528718</v>
      </c>
      <c r="F379" s="26">
        <v>14567.6</v>
      </c>
      <c r="G379" s="25">
        <v>16443</v>
      </c>
      <c r="H379" s="25">
        <v>237312294</v>
      </c>
      <c r="I379" s="30">
        <v>14673</v>
      </c>
      <c r="J379" s="25">
        <v>16173</v>
      </c>
    </row>
    <row r="380" spans="1:10" ht="112" x14ac:dyDescent="0.2">
      <c r="A380" s="19" t="s">
        <v>1087</v>
      </c>
      <c r="B380" s="20" t="s">
        <v>1430</v>
      </c>
      <c r="C380" s="3" t="s">
        <v>711</v>
      </c>
      <c r="D380" s="3" t="str">
        <f t="shared" si="5"/>
        <v>MIDDLESEXGREATER BRUNSWICK CHARTER SCHOOLO. CHARTER</v>
      </c>
      <c r="E380" s="21">
        <v>6163665</v>
      </c>
      <c r="F380" s="22">
        <v>354.5</v>
      </c>
      <c r="G380" s="21">
        <v>17387</v>
      </c>
      <c r="H380" s="21">
        <v>6547717</v>
      </c>
      <c r="I380" s="22">
        <v>377.5</v>
      </c>
      <c r="J380" s="21">
        <v>17345</v>
      </c>
    </row>
    <row r="381" spans="1:10" ht="144" x14ac:dyDescent="0.2">
      <c r="A381" s="23" t="s">
        <v>1087</v>
      </c>
      <c r="B381" s="24" t="s">
        <v>1431</v>
      </c>
      <c r="C381" s="8" t="s">
        <v>711</v>
      </c>
      <c r="D381" s="3" t="str">
        <f t="shared" si="5"/>
        <v>MIDDLESEXHATIKVAH INTERNATIONAL ACADEMY CHARTER SO. CHARTER</v>
      </c>
      <c r="E381" s="25">
        <v>2266295</v>
      </c>
      <c r="F381" s="27">
        <v>192.4</v>
      </c>
      <c r="G381" s="25">
        <v>11779</v>
      </c>
      <c r="H381" s="25">
        <v>3305986</v>
      </c>
      <c r="I381" s="27">
        <v>269</v>
      </c>
      <c r="J381" s="25">
        <v>12290</v>
      </c>
    </row>
    <row r="382" spans="1:10" ht="112" x14ac:dyDescent="0.2">
      <c r="A382" s="19" t="s">
        <v>1087</v>
      </c>
      <c r="B382" s="20" t="s">
        <v>1096</v>
      </c>
      <c r="C382" s="3" t="s">
        <v>6</v>
      </c>
      <c r="D382" s="3" t="str">
        <f t="shared" si="5"/>
        <v>MIDDLESEXHIGHLAND PARK BOROL. K-12|K-12,0-1800</v>
      </c>
      <c r="E382" s="21">
        <v>32255090</v>
      </c>
      <c r="F382" s="29">
        <v>1566.7</v>
      </c>
      <c r="G382" s="21">
        <v>20588</v>
      </c>
      <c r="H382" s="21">
        <v>32914275</v>
      </c>
      <c r="I382" s="29">
        <v>1624.3</v>
      </c>
      <c r="J382" s="21">
        <v>20264</v>
      </c>
    </row>
    <row r="383" spans="1:10" ht="112" x14ac:dyDescent="0.2">
      <c r="A383" s="23" t="s">
        <v>1087</v>
      </c>
      <c r="B383" s="24" t="s">
        <v>1097</v>
      </c>
      <c r="C383" s="8" t="s">
        <v>2</v>
      </c>
      <c r="D383" s="3" t="str">
        <f t="shared" si="5"/>
        <v>MIDDLESEXJAMESBURG BOROJ. K-12|K-8,401-750</v>
      </c>
      <c r="E383" s="25">
        <v>14134315</v>
      </c>
      <c r="F383" s="27">
        <v>888</v>
      </c>
      <c r="G383" s="25">
        <v>15917</v>
      </c>
      <c r="H383" s="25">
        <v>14184159</v>
      </c>
      <c r="I383" s="27">
        <v>940.2</v>
      </c>
      <c r="J383" s="25">
        <v>15086</v>
      </c>
    </row>
    <row r="384" spans="1:10" ht="112" x14ac:dyDescent="0.2">
      <c r="A384" s="19" t="s">
        <v>1087</v>
      </c>
      <c r="B384" s="20" t="s">
        <v>1098</v>
      </c>
      <c r="C384" s="3" t="s">
        <v>14</v>
      </c>
      <c r="D384" s="3" t="str">
        <f t="shared" si="5"/>
        <v>MIDDLESEXMETUCHEN BOROM. K-12|K-12,1800-3500</v>
      </c>
      <c r="E384" s="21">
        <v>39536028</v>
      </c>
      <c r="F384" s="29">
        <v>2131.9</v>
      </c>
      <c r="G384" s="21">
        <v>18545</v>
      </c>
      <c r="H384" s="21">
        <v>40213133</v>
      </c>
      <c r="I384" s="29">
        <v>2142.9</v>
      </c>
      <c r="J384" s="21">
        <v>18766</v>
      </c>
    </row>
    <row r="385" spans="1:10" ht="112" x14ac:dyDescent="0.2">
      <c r="A385" s="23" t="s">
        <v>1087</v>
      </c>
      <c r="B385" s="24" t="s">
        <v>1099</v>
      </c>
      <c r="C385" s="8" t="s">
        <v>14</v>
      </c>
      <c r="D385" s="3" t="str">
        <f t="shared" si="5"/>
        <v>MIDDLESEXMIDDLESEX BOROM. K-12|K-12,1800-3500</v>
      </c>
      <c r="E385" s="25">
        <v>35154204</v>
      </c>
      <c r="F385" s="30">
        <v>2163</v>
      </c>
      <c r="G385" s="25">
        <v>16253</v>
      </c>
      <c r="H385" s="25">
        <v>35366664</v>
      </c>
      <c r="I385" s="26">
        <v>2122.5</v>
      </c>
      <c r="J385" s="25">
        <v>16663</v>
      </c>
    </row>
    <row r="386" spans="1:10" ht="112" x14ac:dyDescent="0.2">
      <c r="A386" s="19" t="s">
        <v>1087</v>
      </c>
      <c r="B386" s="20" t="s">
        <v>1100</v>
      </c>
      <c r="C386" s="3" t="s">
        <v>714</v>
      </c>
      <c r="D386" s="3" t="str">
        <f t="shared" si="5"/>
        <v>MIDDLESEXMIDDLESEX CO VOCATIONALQ. COUNTY VOC</v>
      </c>
      <c r="E386" s="21">
        <v>48968814</v>
      </c>
      <c r="F386" s="28">
        <v>2046</v>
      </c>
      <c r="G386" s="21">
        <v>23934</v>
      </c>
      <c r="H386" s="21">
        <v>49497258</v>
      </c>
      <c r="I386" s="29">
        <v>2183.6999999999998</v>
      </c>
      <c r="J386" s="21">
        <v>22666</v>
      </c>
    </row>
    <row r="387" spans="1:10" ht="112" x14ac:dyDescent="0.2">
      <c r="A387" s="23" t="s">
        <v>1087</v>
      </c>
      <c r="B387" s="24" t="s">
        <v>1101</v>
      </c>
      <c r="C387" s="8" t="s">
        <v>2</v>
      </c>
      <c r="D387" s="3" t="str">
        <f t="shared" ref="D387:D450" si="6">A387&amp;B387&amp;C387</f>
        <v>MIDDLESEXMILLTOWN BOROJ. K-12|K-8,401-750</v>
      </c>
      <c r="E387" s="25">
        <v>15441917</v>
      </c>
      <c r="F387" s="27">
        <v>969.6</v>
      </c>
      <c r="G387" s="25">
        <v>15927</v>
      </c>
      <c r="H387" s="25">
        <v>16446348</v>
      </c>
      <c r="I387" s="27">
        <v>990</v>
      </c>
      <c r="J387" s="25">
        <v>16612</v>
      </c>
    </row>
    <row r="388" spans="1:10" ht="80" x14ac:dyDescent="0.2">
      <c r="A388" s="19" t="s">
        <v>1087</v>
      </c>
      <c r="B388" s="20" t="s">
        <v>1002</v>
      </c>
      <c r="C388" s="3" t="s">
        <v>24</v>
      </c>
      <c r="D388" s="3" t="str">
        <f t="shared" si="6"/>
        <v>MIDDLESEXMONROE TWPN. K-12|K-12,3500+</v>
      </c>
      <c r="E388" s="21">
        <v>113103570</v>
      </c>
      <c r="F388" s="28">
        <v>6077</v>
      </c>
      <c r="G388" s="21">
        <v>18612</v>
      </c>
      <c r="H388" s="21">
        <v>115863716</v>
      </c>
      <c r="I388" s="29">
        <v>6181.9</v>
      </c>
      <c r="J388" s="21">
        <v>18742</v>
      </c>
    </row>
    <row r="389" spans="1:10" ht="96" x14ac:dyDescent="0.2">
      <c r="A389" s="23" t="s">
        <v>1087</v>
      </c>
      <c r="B389" s="24" t="s">
        <v>1102</v>
      </c>
      <c r="C389" s="8" t="s">
        <v>24</v>
      </c>
      <c r="D389" s="3" t="str">
        <f t="shared" si="6"/>
        <v>MIDDLESEXNEW BRUNSWICK CITYN. K-12|K-12,3500+</v>
      </c>
      <c r="E389" s="25">
        <v>209194758</v>
      </c>
      <c r="F389" s="30">
        <v>9241</v>
      </c>
      <c r="G389" s="25">
        <v>22638</v>
      </c>
      <c r="H389" s="25">
        <v>206594541</v>
      </c>
      <c r="I389" s="26">
        <v>9502.2999999999993</v>
      </c>
      <c r="J389" s="25">
        <v>21741</v>
      </c>
    </row>
    <row r="390" spans="1:10" ht="96" x14ac:dyDescent="0.2">
      <c r="A390" s="19" t="s">
        <v>1087</v>
      </c>
      <c r="B390" s="20" t="s">
        <v>1103</v>
      </c>
      <c r="C390" s="3" t="s">
        <v>24</v>
      </c>
      <c r="D390" s="3" t="str">
        <f t="shared" si="6"/>
        <v>MIDDLESEXNORTH BRUNSWICK TWPN. K-12|K-12,3500+</v>
      </c>
      <c r="E390" s="21">
        <v>98076883</v>
      </c>
      <c r="F390" s="29">
        <v>6195.8</v>
      </c>
      <c r="G390" s="21">
        <v>15830</v>
      </c>
      <c r="H390" s="21">
        <v>103949093</v>
      </c>
      <c r="I390" s="29">
        <v>6232.5</v>
      </c>
      <c r="J390" s="21">
        <v>16678</v>
      </c>
    </row>
    <row r="391" spans="1:10" ht="96" x14ac:dyDescent="0.2">
      <c r="A391" s="23" t="s">
        <v>1087</v>
      </c>
      <c r="B391" s="24" t="s">
        <v>1104</v>
      </c>
      <c r="C391" s="8" t="s">
        <v>24</v>
      </c>
      <c r="D391" s="3" t="str">
        <f t="shared" si="6"/>
        <v>MIDDLESEXOLD BRIDGE TWPN. K-12|K-12,3500+</v>
      </c>
      <c r="E391" s="25">
        <v>156490523</v>
      </c>
      <c r="F391" s="26">
        <v>9195.4</v>
      </c>
      <c r="G391" s="25">
        <v>17018</v>
      </c>
      <c r="H391" s="25">
        <v>154736702</v>
      </c>
      <c r="I391" s="30">
        <v>8966</v>
      </c>
      <c r="J391" s="25">
        <v>17258</v>
      </c>
    </row>
    <row r="392" spans="1:10" ht="96" x14ac:dyDescent="0.2">
      <c r="A392" s="19" t="s">
        <v>1087</v>
      </c>
      <c r="B392" s="20" t="s">
        <v>1105</v>
      </c>
      <c r="C392" s="3" t="s">
        <v>24</v>
      </c>
      <c r="D392" s="3" t="str">
        <f t="shared" si="6"/>
        <v>MIDDLESEXPERTH AMBOY CITYN. K-12|K-12,3500+</v>
      </c>
      <c r="E392" s="21">
        <v>209035821</v>
      </c>
      <c r="F392" s="29">
        <v>10676.9</v>
      </c>
      <c r="G392" s="21">
        <v>19578</v>
      </c>
      <c r="H392" s="21">
        <v>209190993</v>
      </c>
      <c r="I392" s="29">
        <v>10485.6</v>
      </c>
      <c r="J392" s="21">
        <v>19950</v>
      </c>
    </row>
    <row r="393" spans="1:10" ht="96" x14ac:dyDescent="0.2">
      <c r="A393" s="23" t="s">
        <v>1087</v>
      </c>
      <c r="B393" s="24" t="s">
        <v>1106</v>
      </c>
      <c r="C393" s="8" t="s">
        <v>24</v>
      </c>
      <c r="D393" s="3" t="str">
        <f t="shared" si="6"/>
        <v>MIDDLESEXPISCATAWAY TWPN. K-12|K-12,3500+</v>
      </c>
      <c r="E393" s="25">
        <v>115345653</v>
      </c>
      <c r="F393" s="26">
        <v>7396.9</v>
      </c>
      <c r="G393" s="25">
        <v>15594</v>
      </c>
      <c r="H393" s="25">
        <v>116253583</v>
      </c>
      <c r="I393" s="26">
        <v>7360.3</v>
      </c>
      <c r="J393" s="25">
        <v>15795</v>
      </c>
    </row>
    <row r="394" spans="1:10" ht="96" x14ac:dyDescent="0.2">
      <c r="A394" s="19" t="s">
        <v>1087</v>
      </c>
      <c r="B394" s="20" t="s">
        <v>1107</v>
      </c>
      <c r="C394" s="3" t="s">
        <v>24</v>
      </c>
      <c r="D394" s="3" t="str">
        <f t="shared" si="6"/>
        <v>MIDDLESEXSAYREVILLE BORON. K-12|K-12,3500+</v>
      </c>
      <c r="E394" s="21">
        <v>93284056</v>
      </c>
      <c r="F394" s="29">
        <v>6027.9</v>
      </c>
      <c r="G394" s="21">
        <v>15475</v>
      </c>
      <c r="H394" s="21">
        <v>93350908</v>
      </c>
      <c r="I394" s="29">
        <v>6126.5</v>
      </c>
      <c r="J394" s="21">
        <v>15237</v>
      </c>
    </row>
    <row r="395" spans="1:10" ht="112" x14ac:dyDescent="0.2">
      <c r="A395" s="23" t="s">
        <v>1087</v>
      </c>
      <c r="B395" s="24" t="s">
        <v>1108</v>
      </c>
      <c r="C395" s="8" t="s">
        <v>6</v>
      </c>
      <c r="D395" s="3" t="str">
        <f t="shared" si="6"/>
        <v>MIDDLESEXSOUTH AMBOY CITYL. K-12|K-12,0-1800</v>
      </c>
      <c r="E395" s="25">
        <v>18645942</v>
      </c>
      <c r="F395" s="26">
        <v>1170.5999999999999</v>
      </c>
      <c r="G395" s="25">
        <v>15928</v>
      </c>
      <c r="H395" s="25">
        <v>18628112</v>
      </c>
      <c r="I395" s="26">
        <v>1161.5</v>
      </c>
      <c r="J395" s="25">
        <v>16037</v>
      </c>
    </row>
    <row r="396" spans="1:10" ht="96" x14ac:dyDescent="0.2">
      <c r="A396" s="19" t="s">
        <v>1087</v>
      </c>
      <c r="B396" s="20" t="s">
        <v>1109</v>
      </c>
      <c r="C396" s="3" t="s">
        <v>24</v>
      </c>
      <c r="D396" s="3" t="str">
        <f t="shared" si="6"/>
        <v>MIDDLESEXSOUTH BRUNSWICK TWPN. K-12|K-12,3500+</v>
      </c>
      <c r="E396" s="21">
        <v>143304195</v>
      </c>
      <c r="F396" s="29">
        <v>8976.6</v>
      </c>
      <c r="G396" s="21">
        <v>15964</v>
      </c>
      <c r="H396" s="21">
        <v>145816638</v>
      </c>
      <c r="I396" s="29">
        <v>8879.9</v>
      </c>
      <c r="J396" s="21">
        <v>16421</v>
      </c>
    </row>
    <row r="397" spans="1:10" ht="96" x14ac:dyDescent="0.2">
      <c r="A397" s="23" t="s">
        <v>1087</v>
      </c>
      <c r="B397" s="24" t="s">
        <v>1110</v>
      </c>
      <c r="C397" s="8" t="s">
        <v>24</v>
      </c>
      <c r="D397" s="3" t="str">
        <f t="shared" si="6"/>
        <v>MIDDLESEXSOUTH PLAINFIELD BORON. K-12|K-12,3500+</v>
      </c>
      <c r="E397" s="25">
        <v>60778517</v>
      </c>
      <c r="F397" s="26">
        <v>3597.7</v>
      </c>
      <c r="G397" s="25">
        <v>16894</v>
      </c>
      <c r="H397" s="25">
        <v>62343047</v>
      </c>
      <c r="I397" s="26">
        <v>3496.4</v>
      </c>
      <c r="J397" s="25">
        <v>17830</v>
      </c>
    </row>
    <row r="398" spans="1:10" ht="112" x14ac:dyDescent="0.2">
      <c r="A398" s="19" t="s">
        <v>1087</v>
      </c>
      <c r="B398" s="20" t="s">
        <v>1111</v>
      </c>
      <c r="C398" s="3" t="s">
        <v>14</v>
      </c>
      <c r="D398" s="3" t="str">
        <f t="shared" si="6"/>
        <v>MIDDLESEXSOUTH RIVER BOROM. K-12|K-12,1800-3500</v>
      </c>
      <c r="E398" s="21">
        <v>34055086</v>
      </c>
      <c r="F398" s="29">
        <v>2370.6999999999998</v>
      </c>
      <c r="G398" s="21">
        <v>14365</v>
      </c>
      <c r="H398" s="21">
        <v>34093379</v>
      </c>
      <c r="I398" s="29">
        <v>2347.5</v>
      </c>
      <c r="J398" s="21">
        <v>14524</v>
      </c>
    </row>
    <row r="399" spans="1:10" ht="96" x14ac:dyDescent="0.2">
      <c r="A399" s="23" t="s">
        <v>1087</v>
      </c>
      <c r="B399" s="24" t="s">
        <v>1432</v>
      </c>
      <c r="C399" s="8" t="s">
        <v>6</v>
      </c>
      <c r="D399" s="3" t="str">
        <f t="shared" si="6"/>
        <v>MIDDLESEXSPOTTSWOODL. K-12|K-12,0-1800</v>
      </c>
      <c r="E399" s="25">
        <v>30737102</v>
      </c>
      <c r="F399" s="26">
        <v>1831.3</v>
      </c>
      <c r="G399" s="25">
        <v>16785</v>
      </c>
      <c r="H399" s="25">
        <v>29246195</v>
      </c>
      <c r="I399" s="26">
        <v>1800.5</v>
      </c>
      <c r="J399" s="25">
        <v>16243</v>
      </c>
    </row>
    <row r="400" spans="1:10" ht="96" x14ac:dyDescent="0.2">
      <c r="A400" s="19" t="s">
        <v>1087</v>
      </c>
      <c r="B400" s="20" t="s">
        <v>1113</v>
      </c>
      <c r="C400" s="3" t="s">
        <v>24</v>
      </c>
      <c r="D400" s="3" t="str">
        <f t="shared" si="6"/>
        <v>MIDDLESEXWOODBRIDGE TWPN. K-12|K-12,3500+</v>
      </c>
      <c r="E400" s="21">
        <v>215098213</v>
      </c>
      <c r="F400" s="28">
        <v>13453</v>
      </c>
      <c r="G400" s="21">
        <v>15989</v>
      </c>
      <c r="H400" s="21">
        <v>219851495</v>
      </c>
      <c r="I400" s="29">
        <v>13603.7</v>
      </c>
      <c r="J400" s="21">
        <v>16161</v>
      </c>
    </row>
    <row r="401" spans="1:10" ht="112" x14ac:dyDescent="0.2">
      <c r="A401" s="23" t="s">
        <v>1114</v>
      </c>
      <c r="B401" s="24" t="s">
        <v>1115</v>
      </c>
      <c r="C401" s="8" t="s">
        <v>711</v>
      </c>
      <c r="D401" s="3" t="str">
        <f t="shared" si="6"/>
        <v>MONMOUTHACADEMY CHARTER HIGH SCHOOLO. CHARTER</v>
      </c>
      <c r="E401" s="25">
        <v>3672122</v>
      </c>
      <c r="F401" s="27">
        <v>199.5</v>
      </c>
      <c r="G401" s="25">
        <v>18407</v>
      </c>
      <c r="H401" s="25">
        <v>3806385</v>
      </c>
      <c r="I401" s="27">
        <v>193.7</v>
      </c>
      <c r="J401" s="25">
        <v>19651</v>
      </c>
    </row>
    <row r="402" spans="1:10" ht="112" x14ac:dyDescent="0.2">
      <c r="A402" s="19" t="s">
        <v>1114</v>
      </c>
      <c r="B402" s="20" t="s">
        <v>1116</v>
      </c>
      <c r="C402" s="3" t="s">
        <v>14</v>
      </c>
      <c r="D402" s="3" t="str">
        <f t="shared" si="6"/>
        <v>MONMOUTHASBURY PARK CITYM. K-12|K-12,1800-3500</v>
      </c>
      <c r="E402" s="21">
        <v>76685941</v>
      </c>
      <c r="F402" s="29">
        <v>2486.1999999999998</v>
      </c>
      <c r="G402" s="21">
        <v>30845</v>
      </c>
      <c r="H402" s="21">
        <v>81757200</v>
      </c>
      <c r="I402" s="29">
        <v>2469.4</v>
      </c>
      <c r="J402" s="21">
        <v>33109</v>
      </c>
    </row>
    <row r="403" spans="1:10" ht="112" x14ac:dyDescent="0.2">
      <c r="A403" s="23" t="s">
        <v>1114</v>
      </c>
      <c r="B403" s="24" t="s">
        <v>1117</v>
      </c>
      <c r="C403" s="8" t="s">
        <v>8</v>
      </c>
      <c r="D403" s="3" t="str">
        <f t="shared" si="6"/>
        <v>MONMOUTHATLANTIC HIGHLANDS BOROA. K-6|K-6</v>
      </c>
      <c r="E403" s="25">
        <v>5896918</v>
      </c>
      <c r="F403" s="27">
        <v>322.3</v>
      </c>
      <c r="G403" s="25">
        <v>18294</v>
      </c>
      <c r="H403" s="25">
        <v>5872590</v>
      </c>
      <c r="I403" s="27">
        <v>320.39999999999998</v>
      </c>
      <c r="J403" s="25">
        <v>18328</v>
      </c>
    </row>
    <row r="404" spans="1:10" ht="80" x14ac:dyDescent="0.2">
      <c r="A404" s="19" t="s">
        <v>1114</v>
      </c>
      <c r="B404" s="20" t="s">
        <v>1118</v>
      </c>
      <c r="C404" s="3" t="s">
        <v>4</v>
      </c>
      <c r="D404" s="3" t="str">
        <f t="shared" si="6"/>
        <v>MONMOUTHAVON BOROI. K-12|K-8,0-400</v>
      </c>
      <c r="E404" s="21">
        <v>4040669</v>
      </c>
      <c r="F404" s="22">
        <v>202.5</v>
      </c>
      <c r="G404" s="21">
        <v>19957</v>
      </c>
      <c r="H404" s="21">
        <v>3866034</v>
      </c>
      <c r="I404" s="22">
        <v>195.6</v>
      </c>
      <c r="J404" s="21">
        <v>19763</v>
      </c>
    </row>
    <row r="405" spans="1:10" ht="96" x14ac:dyDescent="0.2">
      <c r="A405" s="23" t="s">
        <v>1114</v>
      </c>
      <c r="B405" s="24" t="s">
        <v>1119</v>
      </c>
      <c r="C405" s="8" t="s">
        <v>2</v>
      </c>
      <c r="D405" s="3" t="str">
        <f t="shared" si="6"/>
        <v>MONMOUTHBELMAR BOROJ. K-12|K-8,401-750</v>
      </c>
      <c r="E405" s="25">
        <v>12522174</v>
      </c>
      <c r="F405" s="27">
        <v>714.6</v>
      </c>
      <c r="G405" s="25">
        <v>17523</v>
      </c>
      <c r="H405" s="25">
        <v>12856061</v>
      </c>
      <c r="I405" s="27">
        <v>711.1</v>
      </c>
      <c r="J405" s="25">
        <v>18079</v>
      </c>
    </row>
    <row r="406" spans="1:10" ht="96" x14ac:dyDescent="0.2">
      <c r="A406" s="19" t="s">
        <v>1114</v>
      </c>
      <c r="B406" s="20" t="s">
        <v>1120</v>
      </c>
      <c r="C406" s="3" t="s">
        <v>4</v>
      </c>
      <c r="D406" s="3" t="str">
        <f t="shared" si="6"/>
        <v>MONMOUTHBRADLEY BEACH BOROI. K-12|K-8,0-400</v>
      </c>
      <c r="E406" s="21">
        <v>7745784</v>
      </c>
      <c r="F406" s="22">
        <v>385.4</v>
      </c>
      <c r="G406" s="21">
        <v>20099</v>
      </c>
      <c r="H406" s="21">
        <v>8166098</v>
      </c>
      <c r="I406" s="22">
        <v>382.9</v>
      </c>
      <c r="J406" s="21">
        <v>21326</v>
      </c>
    </row>
    <row r="407" spans="1:10" ht="96" x14ac:dyDescent="0.2">
      <c r="A407" s="23" t="s">
        <v>1114</v>
      </c>
      <c r="B407" s="24" t="s">
        <v>1121</v>
      </c>
      <c r="C407" s="8" t="s">
        <v>2</v>
      </c>
      <c r="D407" s="3" t="str">
        <f t="shared" si="6"/>
        <v>MONMOUTHBRIELLE BOROJ. K-12|K-8,401-750</v>
      </c>
      <c r="E407" s="25">
        <v>13982213</v>
      </c>
      <c r="F407" s="27">
        <v>866.2</v>
      </c>
      <c r="G407" s="25">
        <v>16142</v>
      </c>
      <c r="H407" s="25">
        <v>13938694</v>
      </c>
      <c r="I407" s="27">
        <v>841.3</v>
      </c>
      <c r="J407" s="25">
        <v>16568</v>
      </c>
    </row>
    <row r="408" spans="1:10" ht="96" x14ac:dyDescent="0.2">
      <c r="A408" s="19" t="s">
        <v>1114</v>
      </c>
      <c r="B408" s="20" t="s">
        <v>1122</v>
      </c>
      <c r="C408" s="3" t="s">
        <v>66</v>
      </c>
      <c r="D408" s="3" t="str">
        <f t="shared" si="6"/>
        <v>MONMOUTHCOLTS NECK TWPE. K-8|K-8,751+</v>
      </c>
      <c r="E408" s="21">
        <v>25471077</v>
      </c>
      <c r="F408" s="29">
        <v>1115.4000000000001</v>
      </c>
      <c r="G408" s="21">
        <v>22835</v>
      </c>
      <c r="H408" s="21">
        <v>26053609</v>
      </c>
      <c r="I408" s="29">
        <v>1012.1</v>
      </c>
      <c r="J408" s="21">
        <v>25743</v>
      </c>
    </row>
    <row r="409" spans="1:10" ht="80" x14ac:dyDescent="0.2">
      <c r="A409" s="23" t="s">
        <v>1114</v>
      </c>
      <c r="B409" s="24" t="s">
        <v>1123</v>
      </c>
      <c r="C409" s="8" t="s">
        <v>4</v>
      </c>
      <c r="D409" s="3" t="str">
        <f t="shared" si="6"/>
        <v>MONMOUTHDEAL BOROI. K-12|K-8,0-400</v>
      </c>
      <c r="E409" s="25">
        <v>4028042</v>
      </c>
      <c r="F409" s="27">
        <v>159.4</v>
      </c>
      <c r="G409" s="25">
        <v>25266</v>
      </c>
      <c r="H409" s="25">
        <v>4489684</v>
      </c>
      <c r="I409" s="27">
        <v>161.69999999999999</v>
      </c>
      <c r="J409" s="25">
        <v>27769</v>
      </c>
    </row>
    <row r="410" spans="1:10" ht="96" x14ac:dyDescent="0.2">
      <c r="A410" s="19" t="s">
        <v>1114</v>
      </c>
      <c r="B410" s="20" t="s">
        <v>1124</v>
      </c>
      <c r="C410" s="3" t="s">
        <v>66</v>
      </c>
      <c r="D410" s="3" t="str">
        <f t="shared" si="6"/>
        <v>MONMOUTHEATONTOWN BOROE. K-8|K-8,751+</v>
      </c>
      <c r="E410" s="21">
        <v>22216431</v>
      </c>
      <c r="F410" s="29">
        <v>1092.4000000000001</v>
      </c>
      <c r="G410" s="21">
        <v>20337</v>
      </c>
      <c r="H410" s="21">
        <v>22259801</v>
      </c>
      <c r="I410" s="29">
        <v>1081.3</v>
      </c>
      <c r="J410" s="21">
        <v>20586</v>
      </c>
    </row>
    <row r="411" spans="1:10" ht="96" x14ac:dyDescent="0.2">
      <c r="A411" s="23" t="s">
        <v>1114</v>
      </c>
      <c r="B411" s="24" t="s">
        <v>1125</v>
      </c>
      <c r="C411" s="8" t="s">
        <v>66</v>
      </c>
      <c r="D411" s="3" t="str">
        <f t="shared" si="6"/>
        <v>MONMOUTHFAIR HAVEN BOROE. K-8|K-8,751+</v>
      </c>
      <c r="E411" s="25">
        <v>15237208</v>
      </c>
      <c r="F411" s="30">
        <v>1045</v>
      </c>
      <c r="G411" s="25">
        <v>14581</v>
      </c>
      <c r="H411" s="25">
        <v>15031053</v>
      </c>
      <c r="I411" s="26">
        <v>1016.1</v>
      </c>
      <c r="J411" s="25">
        <v>14793</v>
      </c>
    </row>
    <row r="412" spans="1:10" ht="96" x14ac:dyDescent="0.2">
      <c r="A412" s="19" t="s">
        <v>1114</v>
      </c>
      <c r="B412" s="20" t="s">
        <v>1126</v>
      </c>
      <c r="C412" s="3" t="s">
        <v>73</v>
      </c>
      <c r="D412" s="3" t="str">
        <f t="shared" si="6"/>
        <v>MONMOUTHFARMINGDALE BOROC. K-8|K-8,0-400</v>
      </c>
      <c r="E412" s="21">
        <v>2714044</v>
      </c>
      <c r="F412" s="22">
        <v>150.80000000000001</v>
      </c>
      <c r="G412" s="21">
        <v>17995</v>
      </c>
      <c r="H412" s="21">
        <v>2671498</v>
      </c>
      <c r="I412" s="22">
        <v>149</v>
      </c>
      <c r="J412" s="21">
        <v>17935</v>
      </c>
    </row>
    <row r="413" spans="1:10" ht="96" x14ac:dyDescent="0.2">
      <c r="A413" s="23" t="s">
        <v>1114</v>
      </c>
      <c r="B413" s="24" t="s">
        <v>1127</v>
      </c>
      <c r="C413" s="8" t="s">
        <v>66</v>
      </c>
      <c r="D413" s="3" t="str">
        <f t="shared" si="6"/>
        <v>MONMOUTHFREEHOLD BOROE. K-8|K-8,751+</v>
      </c>
      <c r="E413" s="25">
        <v>23932260</v>
      </c>
      <c r="F413" s="26">
        <v>1532.2</v>
      </c>
      <c r="G413" s="25">
        <v>15619</v>
      </c>
      <c r="H413" s="25">
        <v>24204300</v>
      </c>
      <c r="I413" s="26">
        <v>1583.8</v>
      </c>
      <c r="J413" s="25">
        <v>15282</v>
      </c>
    </row>
    <row r="414" spans="1:10" ht="112" x14ac:dyDescent="0.2">
      <c r="A414" s="19" t="s">
        <v>1114</v>
      </c>
      <c r="B414" s="20" t="s">
        <v>1128</v>
      </c>
      <c r="C414" s="3" t="s">
        <v>77</v>
      </c>
      <c r="D414" s="3" t="str">
        <f t="shared" si="6"/>
        <v>MONMOUTHFREEHOLD REGIONALG. G9-12|7-12,9-12</v>
      </c>
      <c r="E414" s="21">
        <v>192555265</v>
      </c>
      <c r="F414" s="28">
        <v>11413</v>
      </c>
      <c r="G414" s="21">
        <v>16872</v>
      </c>
      <c r="H414" s="21">
        <v>195329864</v>
      </c>
      <c r="I414" s="29">
        <v>11437.3</v>
      </c>
      <c r="J414" s="21">
        <v>17078</v>
      </c>
    </row>
    <row r="415" spans="1:10" ht="96" x14ac:dyDescent="0.2">
      <c r="A415" s="23" t="s">
        <v>1114</v>
      </c>
      <c r="B415" s="24" t="s">
        <v>1129</v>
      </c>
      <c r="C415" s="8" t="s">
        <v>66</v>
      </c>
      <c r="D415" s="3" t="str">
        <f t="shared" si="6"/>
        <v>MONMOUTHFREEHOLD TWPE. K-8|K-8,751+</v>
      </c>
      <c r="E415" s="25">
        <v>74806103</v>
      </c>
      <c r="F415" s="26">
        <v>4176.2</v>
      </c>
      <c r="G415" s="25">
        <v>17912</v>
      </c>
      <c r="H415" s="25">
        <v>78887922</v>
      </c>
      <c r="I415" s="26">
        <v>4066.3</v>
      </c>
      <c r="J415" s="25">
        <v>19400</v>
      </c>
    </row>
    <row r="416" spans="1:10" ht="96" x14ac:dyDescent="0.2">
      <c r="A416" s="19" t="s">
        <v>1114</v>
      </c>
      <c r="B416" s="20" t="s">
        <v>1130</v>
      </c>
      <c r="C416" s="3" t="s">
        <v>14</v>
      </c>
      <c r="D416" s="3" t="str">
        <f t="shared" si="6"/>
        <v>MONMOUTHHAZLET TWPM. K-12|K-12,1800-3500</v>
      </c>
      <c r="E416" s="21">
        <v>52257340</v>
      </c>
      <c r="F416" s="29">
        <v>3180.3</v>
      </c>
      <c r="G416" s="21">
        <v>16432</v>
      </c>
      <c r="H416" s="21">
        <v>56421818</v>
      </c>
      <c r="I416" s="29">
        <v>3028.1</v>
      </c>
      <c r="J416" s="21">
        <v>18633</v>
      </c>
    </row>
    <row r="417" spans="1:10" ht="112" x14ac:dyDescent="0.2">
      <c r="A417" s="23" t="s">
        <v>1114</v>
      </c>
      <c r="B417" s="24" t="s">
        <v>1131</v>
      </c>
      <c r="C417" s="8" t="s">
        <v>21</v>
      </c>
      <c r="D417" s="3" t="str">
        <f t="shared" si="6"/>
        <v>MONMOUTHHENRY HUDSON REGIONALF. G7-12|7-12,9-12</v>
      </c>
      <c r="E417" s="25">
        <v>9971452</v>
      </c>
      <c r="F417" s="27">
        <v>355.3</v>
      </c>
      <c r="G417" s="25">
        <v>28066</v>
      </c>
      <c r="H417" s="25">
        <v>9883198</v>
      </c>
      <c r="I417" s="27">
        <v>320.8</v>
      </c>
      <c r="J417" s="25">
        <v>30806</v>
      </c>
    </row>
    <row r="418" spans="1:10" ht="80" x14ac:dyDescent="0.2">
      <c r="A418" s="19" t="s">
        <v>1114</v>
      </c>
      <c r="B418" s="20" t="s">
        <v>1132</v>
      </c>
      <c r="C418" s="3" t="s">
        <v>8</v>
      </c>
      <c r="D418" s="3" t="str">
        <f t="shared" si="6"/>
        <v>MONMOUTHHIGHLANDS BOROA. K-6|K-6</v>
      </c>
      <c r="E418" s="21">
        <v>4418549</v>
      </c>
      <c r="F418" s="22">
        <v>176.9</v>
      </c>
      <c r="G418" s="21">
        <v>24982</v>
      </c>
      <c r="H418" s="21">
        <v>4603695</v>
      </c>
      <c r="I418" s="22">
        <v>179.5</v>
      </c>
      <c r="J418" s="21">
        <v>25646</v>
      </c>
    </row>
    <row r="419" spans="1:10" ht="112" x14ac:dyDescent="0.2">
      <c r="A419" s="23" t="s">
        <v>1114</v>
      </c>
      <c r="B419" s="24" t="s">
        <v>1133</v>
      </c>
      <c r="C419" s="8" t="s">
        <v>14</v>
      </c>
      <c r="D419" s="3" t="str">
        <f t="shared" si="6"/>
        <v>MONMOUTHHOLMDEL TWPM. K-12|K-12,1800-3500</v>
      </c>
      <c r="E419" s="25">
        <v>62782443</v>
      </c>
      <c r="F419" s="26">
        <v>3109.6</v>
      </c>
      <c r="G419" s="25">
        <v>20190</v>
      </c>
      <c r="H419" s="25">
        <v>62145467</v>
      </c>
      <c r="I419" s="26">
        <v>3108.1</v>
      </c>
      <c r="J419" s="25">
        <v>19995</v>
      </c>
    </row>
    <row r="420" spans="1:10" ht="96" x14ac:dyDescent="0.2">
      <c r="A420" s="19" t="s">
        <v>1114</v>
      </c>
      <c r="B420" s="20" t="s">
        <v>1433</v>
      </c>
      <c r="C420" s="3" t="s">
        <v>711</v>
      </c>
      <c r="D420" s="3" t="str">
        <f t="shared" si="6"/>
        <v>MONMOUTHHOPE ACADEMY CHARTER SCHOOLO. CHARTER</v>
      </c>
      <c r="E420" s="21">
        <v>3932904</v>
      </c>
      <c r="F420" s="22">
        <v>206.4</v>
      </c>
      <c r="G420" s="21">
        <v>19055</v>
      </c>
      <c r="H420" s="21">
        <v>3870782</v>
      </c>
      <c r="I420" s="22">
        <v>204.2</v>
      </c>
      <c r="J420" s="21">
        <v>18956</v>
      </c>
    </row>
    <row r="421" spans="1:10" ht="80" x14ac:dyDescent="0.2">
      <c r="A421" s="23" t="s">
        <v>1114</v>
      </c>
      <c r="B421" s="24" t="s">
        <v>1135</v>
      </c>
      <c r="C421" s="8" t="s">
        <v>66</v>
      </c>
      <c r="D421" s="3" t="str">
        <f t="shared" si="6"/>
        <v>MONMOUTHHOWELL TWPE. K-8|K-8,751+</v>
      </c>
      <c r="E421" s="25">
        <v>120178726</v>
      </c>
      <c r="F421" s="26">
        <v>6411.9</v>
      </c>
      <c r="G421" s="25">
        <v>18743</v>
      </c>
      <c r="H421" s="25">
        <v>122638601</v>
      </c>
      <c r="I421" s="26">
        <v>6326.2</v>
      </c>
      <c r="J421" s="25">
        <v>19386</v>
      </c>
    </row>
    <row r="422" spans="1:10" ht="112" x14ac:dyDescent="0.2">
      <c r="A422" s="19" t="s">
        <v>1114</v>
      </c>
      <c r="B422" s="20" t="s">
        <v>1136</v>
      </c>
      <c r="C422" s="3" t="s">
        <v>6</v>
      </c>
      <c r="D422" s="3" t="str">
        <f t="shared" si="6"/>
        <v>MONMOUTHKEANSBURG BOROL. K-12|K-12,0-1800</v>
      </c>
      <c r="E422" s="21">
        <v>46799818</v>
      </c>
      <c r="F422" s="29">
        <v>1535.2</v>
      </c>
      <c r="G422" s="21">
        <v>30485</v>
      </c>
      <c r="H422" s="21">
        <v>44778020</v>
      </c>
      <c r="I422" s="29">
        <v>1478.3</v>
      </c>
      <c r="J422" s="21">
        <v>30290</v>
      </c>
    </row>
    <row r="423" spans="1:10" ht="112" x14ac:dyDescent="0.2">
      <c r="A423" s="23" t="s">
        <v>1114</v>
      </c>
      <c r="B423" s="24" t="s">
        <v>1137</v>
      </c>
      <c r="C423" s="8" t="s">
        <v>6</v>
      </c>
      <c r="D423" s="3" t="str">
        <f t="shared" si="6"/>
        <v>MONMOUTHKEYPORT BOROL. K-12|K-12,0-1800</v>
      </c>
      <c r="E423" s="25">
        <v>19870114</v>
      </c>
      <c r="F423" s="30">
        <v>1091</v>
      </c>
      <c r="G423" s="25">
        <v>18213</v>
      </c>
      <c r="H423" s="25">
        <v>21647899</v>
      </c>
      <c r="I423" s="26">
        <v>1096.2</v>
      </c>
      <c r="J423" s="25">
        <v>19748</v>
      </c>
    </row>
    <row r="424" spans="1:10" ht="96" x14ac:dyDescent="0.2">
      <c r="A424" s="19" t="s">
        <v>1114</v>
      </c>
      <c r="B424" s="20" t="s">
        <v>1138</v>
      </c>
      <c r="C424" s="3" t="s">
        <v>66</v>
      </c>
      <c r="D424" s="3" t="str">
        <f t="shared" si="6"/>
        <v>MONMOUTHLITTLE SILVER BOROE. K-8|K-8,751+</v>
      </c>
      <c r="E424" s="21">
        <v>14374628</v>
      </c>
      <c r="F424" s="22">
        <v>841.7</v>
      </c>
      <c r="G424" s="21">
        <v>17078</v>
      </c>
      <c r="H424" s="21">
        <v>14068564</v>
      </c>
      <c r="I424" s="22">
        <v>869.9</v>
      </c>
      <c r="J424" s="21">
        <v>16173</v>
      </c>
    </row>
    <row r="425" spans="1:10" ht="96" x14ac:dyDescent="0.2">
      <c r="A425" s="23" t="s">
        <v>1114</v>
      </c>
      <c r="B425" s="24" t="s">
        <v>1139</v>
      </c>
      <c r="C425" s="8" t="s">
        <v>24</v>
      </c>
      <c r="D425" s="3" t="str">
        <f t="shared" si="6"/>
        <v>MONMOUTHLONG BRANCH CITYN. K-12|K-12,3500+</v>
      </c>
      <c r="E425" s="25">
        <v>116116398</v>
      </c>
      <c r="F425" s="26">
        <v>5457.3</v>
      </c>
      <c r="G425" s="25">
        <v>21277</v>
      </c>
      <c r="H425" s="25">
        <v>118553443</v>
      </c>
      <c r="I425" s="30">
        <v>5646</v>
      </c>
      <c r="J425" s="25">
        <v>20998</v>
      </c>
    </row>
    <row r="426" spans="1:10" ht="128" x14ac:dyDescent="0.2">
      <c r="A426" s="19" t="s">
        <v>1114</v>
      </c>
      <c r="B426" s="20" t="s">
        <v>1140</v>
      </c>
      <c r="C426" s="3" t="s">
        <v>66</v>
      </c>
      <c r="D426" s="3" t="str">
        <f t="shared" si="6"/>
        <v>MONMOUTHMANALAPAN-ENGLISHTOWN REGE. K-8|K-8,751+</v>
      </c>
      <c r="E426" s="21">
        <v>86833367</v>
      </c>
      <c r="F426" s="29">
        <v>5136.7</v>
      </c>
      <c r="G426" s="21">
        <v>16904</v>
      </c>
      <c r="H426" s="21">
        <v>87310114</v>
      </c>
      <c r="I426" s="29">
        <v>5081.8</v>
      </c>
      <c r="J426" s="21">
        <v>17181</v>
      </c>
    </row>
    <row r="427" spans="1:10" ht="112" x14ac:dyDescent="0.2">
      <c r="A427" s="23" t="s">
        <v>1114</v>
      </c>
      <c r="B427" s="24" t="s">
        <v>1141</v>
      </c>
      <c r="C427" s="8" t="s">
        <v>6</v>
      </c>
      <c r="D427" s="3" t="str">
        <f t="shared" si="6"/>
        <v>MONMOUTHMANASQUAN BOROL. K-12|K-12,0-1800</v>
      </c>
      <c r="E427" s="25">
        <v>28364085</v>
      </c>
      <c r="F427" s="26">
        <v>1604.5</v>
      </c>
      <c r="G427" s="25">
        <v>17678</v>
      </c>
      <c r="H427" s="25">
        <v>26746413</v>
      </c>
      <c r="I427" s="26">
        <v>1648.9</v>
      </c>
      <c r="J427" s="25">
        <v>16221</v>
      </c>
    </row>
    <row r="428" spans="1:10" ht="96" x14ac:dyDescent="0.2">
      <c r="A428" s="19" t="s">
        <v>1114</v>
      </c>
      <c r="B428" s="20" t="s">
        <v>1142</v>
      </c>
      <c r="C428" s="3" t="s">
        <v>66</v>
      </c>
      <c r="D428" s="3" t="str">
        <f t="shared" si="6"/>
        <v>MONMOUTHMARLBORO TWPE. K-8|K-8,751+</v>
      </c>
      <c r="E428" s="21">
        <v>90186421</v>
      </c>
      <c r="F428" s="29">
        <v>5492.2</v>
      </c>
      <c r="G428" s="21">
        <v>16421</v>
      </c>
      <c r="H428" s="21">
        <v>91058099</v>
      </c>
      <c r="I428" s="29">
        <v>5301.6</v>
      </c>
      <c r="J428" s="21">
        <v>17176</v>
      </c>
    </row>
    <row r="429" spans="1:10" ht="128" x14ac:dyDescent="0.2">
      <c r="A429" s="23" t="s">
        <v>1114</v>
      </c>
      <c r="B429" s="24" t="s">
        <v>1143</v>
      </c>
      <c r="C429" s="8" t="s">
        <v>24</v>
      </c>
      <c r="D429" s="3" t="str">
        <f t="shared" si="6"/>
        <v>MONMOUTHMATAWAN-ABERDEEN REGIONALN. K-12|K-12,3500+</v>
      </c>
      <c r="E429" s="25">
        <v>66491452</v>
      </c>
      <c r="F429" s="30">
        <v>3812</v>
      </c>
      <c r="G429" s="25">
        <v>17443</v>
      </c>
      <c r="H429" s="25">
        <v>72152859</v>
      </c>
      <c r="I429" s="26">
        <v>3836.6</v>
      </c>
      <c r="J429" s="25">
        <v>18806</v>
      </c>
    </row>
    <row r="430" spans="1:10" ht="96" x14ac:dyDescent="0.2">
      <c r="A430" s="19" t="s">
        <v>1114</v>
      </c>
      <c r="B430" s="20" t="s">
        <v>1144</v>
      </c>
      <c r="C430" s="3" t="s">
        <v>24</v>
      </c>
      <c r="D430" s="3" t="str">
        <f t="shared" si="6"/>
        <v>MONMOUTHMIDDLETOWN TWPN. K-12|K-12,3500+</v>
      </c>
      <c r="E430" s="21">
        <v>172497688</v>
      </c>
      <c r="F430" s="29">
        <v>10053.200000000001</v>
      </c>
      <c r="G430" s="21">
        <v>17159</v>
      </c>
      <c r="H430" s="21">
        <v>175833089</v>
      </c>
      <c r="I430" s="29">
        <v>9889.7000000000007</v>
      </c>
      <c r="J430" s="21">
        <v>17779</v>
      </c>
    </row>
    <row r="431" spans="1:10" ht="96" x14ac:dyDescent="0.2">
      <c r="A431" s="23" t="s">
        <v>1114</v>
      </c>
      <c r="B431" s="24" t="s">
        <v>1145</v>
      </c>
      <c r="C431" s="8" t="s">
        <v>99</v>
      </c>
      <c r="D431" s="3" t="str">
        <f t="shared" si="6"/>
        <v>MONMOUTHMILLSTONE TWPK. K-12|K-8,751+</v>
      </c>
      <c r="E431" s="25">
        <v>38971088</v>
      </c>
      <c r="F431" s="26">
        <v>2024.9</v>
      </c>
      <c r="G431" s="25">
        <v>19246</v>
      </c>
      <c r="H431" s="25">
        <v>38807188</v>
      </c>
      <c r="I431" s="26">
        <v>1941.7</v>
      </c>
      <c r="J431" s="25">
        <v>19986</v>
      </c>
    </row>
    <row r="432" spans="1:10" ht="112" x14ac:dyDescent="0.2">
      <c r="A432" s="19" t="s">
        <v>1114</v>
      </c>
      <c r="B432" s="20" t="s">
        <v>1146</v>
      </c>
      <c r="C432" s="3" t="s">
        <v>73</v>
      </c>
      <c r="D432" s="3" t="str">
        <f t="shared" si="6"/>
        <v>MONMOUTHMONMOUTH BEACH BOROC. K-8|K-8,0-400</v>
      </c>
      <c r="E432" s="21">
        <v>4607970</v>
      </c>
      <c r="F432" s="22">
        <v>284.3</v>
      </c>
      <c r="G432" s="21">
        <v>16209</v>
      </c>
      <c r="H432" s="21">
        <v>5094238</v>
      </c>
      <c r="I432" s="22">
        <v>279.10000000000002</v>
      </c>
      <c r="J432" s="21">
        <v>18255</v>
      </c>
    </row>
    <row r="433" spans="1:10" ht="112" x14ac:dyDescent="0.2">
      <c r="A433" s="23" t="s">
        <v>1114</v>
      </c>
      <c r="B433" s="24" t="s">
        <v>1147</v>
      </c>
      <c r="C433" s="8" t="s">
        <v>714</v>
      </c>
      <c r="D433" s="3" t="str">
        <f t="shared" si="6"/>
        <v>MONMOUTHMONMOUTH CO VOCATIONALQ. COUNTY VOC</v>
      </c>
      <c r="E433" s="25">
        <v>51241444</v>
      </c>
      <c r="F433" s="26">
        <v>2138.6</v>
      </c>
      <c r="G433" s="25">
        <v>23960</v>
      </c>
      <c r="H433" s="25">
        <v>53747617</v>
      </c>
      <c r="I433" s="26">
        <v>2174.6</v>
      </c>
      <c r="J433" s="25">
        <v>24716</v>
      </c>
    </row>
    <row r="434" spans="1:10" ht="112" x14ac:dyDescent="0.2">
      <c r="A434" s="19" t="s">
        <v>1114</v>
      </c>
      <c r="B434" s="20" t="s">
        <v>1148</v>
      </c>
      <c r="C434" s="3" t="s">
        <v>77</v>
      </c>
      <c r="D434" s="3" t="str">
        <f t="shared" si="6"/>
        <v>MONMOUTHMONMOUTH REGIONALG. G9-12|7-12,9-12</v>
      </c>
      <c r="E434" s="21">
        <v>26783145</v>
      </c>
      <c r="F434" s="29">
        <v>1023.1</v>
      </c>
      <c r="G434" s="21">
        <v>26178</v>
      </c>
      <c r="H434" s="21">
        <v>26856593</v>
      </c>
      <c r="I434" s="22">
        <v>974.6</v>
      </c>
      <c r="J434" s="21">
        <v>27557</v>
      </c>
    </row>
    <row r="435" spans="1:10" ht="80" x14ac:dyDescent="0.2">
      <c r="A435" s="23" t="s">
        <v>1114</v>
      </c>
      <c r="B435" s="24" t="s">
        <v>1149</v>
      </c>
      <c r="C435" s="8" t="s">
        <v>4</v>
      </c>
      <c r="D435" s="3" t="str">
        <f t="shared" si="6"/>
        <v>MONMOUTHNEPTUNE CITYI. K-12|K-8,0-400</v>
      </c>
      <c r="E435" s="25">
        <v>9177335</v>
      </c>
      <c r="F435" s="27">
        <v>588.6</v>
      </c>
      <c r="G435" s="25">
        <v>15593</v>
      </c>
      <c r="H435" s="25">
        <v>9592657</v>
      </c>
      <c r="I435" s="27">
        <v>602.1</v>
      </c>
      <c r="J435" s="25">
        <v>15932</v>
      </c>
    </row>
    <row r="436" spans="1:10" ht="80" x14ac:dyDescent="0.2">
      <c r="A436" s="19" t="s">
        <v>1114</v>
      </c>
      <c r="B436" s="20" t="s">
        <v>1150</v>
      </c>
      <c r="C436" s="3" t="s">
        <v>24</v>
      </c>
      <c r="D436" s="3" t="str">
        <f t="shared" si="6"/>
        <v>MONMOUTHNEPTUNE TWPN. K-12|K-12,3500+</v>
      </c>
      <c r="E436" s="21">
        <v>102187868</v>
      </c>
      <c r="F436" s="29">
        <v>4565.8999999999996</v>
      </c>
      <c r="G436" s="21">
        <v>22381</v>
      </c>
      <c r="H436" s="21">
        <v>101487222</v>
      </c>
      <c r="I436" s="29">
        <v>4553.5</v>
      </c>
      <c r="J436" s="21">
        <v>22288</v>
      </c>
    </row>
    <row r="437" spans="1:10" ht="80" x14ac:dyDescent="0.2">
      <c r="A437" s="23" t="s">
        <v>1114</v>
      </c>
      <c r="B437" s="24" t="s">
        <v>1151</v>
      </c>
      <c r="C437" s="8" t="s">
        <v>24</v>
      </c>
      <c r="D437" s="3" t="str">
        <f t="shared" si="6"/>
        <v>MONMOUTHOCEAN TWPN. K-12|K-12,3500+</v>
      </c>
      <c r="E437" s="25">
        <v>77108787</v>
      </c>
      <c r="F437" s="26">
        <v>3862.5</v>
      </c>
      <c r="G437" s="25">
        <v>19963</v>
      </c>
      <c r="H437" s="25">
        <v>79336816</v>
      </c>
      <c r="I437" s="26">
        <v>3828.8</v>
      </c>
      <c r="J437" s="25">
        <v>20721</v>
      </c>
    </row>
    <row r="438" spans="1:10" ht="112" x14ac:dyDescent="0.2">
      <c r="A438" s="19" t="s">
        <v>1114</v>
      </c>
      <c r="B438" s="20" t="s">
        <v>1152</v>
      </c>
      <c r="C438" s="3" t="s">
        <v>68</v>
      </c>
      <c r="D438" s="3" t="str">
        <f t="shared" si="6"/>
        <v>MONMOUTHOCEANPORT BOROD. K-8|K-8,401-750</v>
      </c>
      <c r="E438" s="21">
        <v>10897527</v>
      </c>
      <c r="F438" s="22">
        <v>579.4</v>
      </c>
      <c r="G438" s="21">
        <v>18807</v>
      </c>
      <c r="H438" s="21">
        <v>10830378</v>
      </c>
      <c r="I438" s="22">
        <v>617</v>
      </c>
      <c r="J438" s="21">
        <v>17553</v>
      </c>
    </row>
    <row r="439" spans="1:10" ht="96" x14ac:dyDescent="0.2">
      <c r="A439" s="23" t="s">
        <v>1114</v>
      </c>
      <c r="B439" s="24" t="s">
        <v>1153</v>
      </c>
      <c r="C439" s="8" t="s">
        <v>66</v>
      </c>
      <c r="D439" s="3" t="str">
        <f t="shared" si="6"/>
        <v>MONMOUTHRED BANK BOROE. K-8|K-8,751+</v>
      </c>
      <c r="E439" s="25">
        <v>22271622</v>
      </c>
      <c r="F439" s="26">
        <v>1300.0999999999999</v>
      </c>
      <c r="G439" s="25">
        <v>17130</v>
      </c>
      <c r="H439" s="25">
        <v>22813202</v>
      </c>
      <c r="I439" s="26">
        <v>1422.7</v>
      </c>
      <c r="J439" s="25">
        <v>16035</v>
      </c>
    </row>
    <row r="440" spans="1:10" ht="96" x14ac:dyDescent="0.2">
      <c r="A440" s="19" t="s">
        <v>1114</v>
      </c>
      <c r="B440" s="20" t="s">
        <v>1434</v>
      </c>
      <c r="C440" s="3" t="s">
        <v>711</v>
      </c>
      <c r="D440" s="3" t="str">
        <f t="shared" si="6"/>
        <v>MONMOUTHRED BANK CHARTER SCHOOLO. CHARTER</v>
      </c>
      <c r="E440" s="21">
        <v>3137697</v>
      </c>
      <c r="F440" s="22">
        <v>177.4</v>
      </c>
      <c r="G440" s="21">
        <v>17687</v>
      </c>
      <c r="H440" s="21">
        <v>3197425</v>
      </c>
      <c r="I440" s="22">
        <v>178.6</v>
      </c>
      <c r="J440" s="21">
        <v>17903</v>
      </c>
    </row>
    <row r="441" spans="1:10" ht="112" x14ac:dyDescent="0.2">
      <c r="A441" s="23" t="s">
        <v>1114</v>
      </c>
      <c r="B441" s="24" t="s">
        <v>1154</v>
      </c>
      <c r="C441" s="8" t="s">
        <v>77</v>
      </c>
      <c r="D441" s="3" t="str">
        <f t="shared" si="6"/>
        <v>MONMOUTHRED BANK REGIONALG. G9-12|7-12,9-12</v>
      </c>
      <c r="E441" s="25">
        <v>27330003</v>
      </c>
      <c r="F441" s="26">
        <v>1191.8</v>
      </c>
      <c r="G441" s="25">
        <v>22931</v>
      </c>
      <c r="H441" s="25">
        <v>28768756</v>
      </c>
      <c r="I441" s="26">
        <v>1193.5999999999999</v>
      </c>
      <c r="J441" s="25">
        <v>24102</v>
      </c>
    </row>
    <row r="442" spans="1:10" ht="80" x14ac:dyDescent="0.2">
      <c r="A442" s="19" t="s">
        <v>1114</v>
      </c>
      <c r="B442" s="20" t="s">
        <v>1155</v>
      </c>
      <c r="C442" s="3" t="s">
        <v>181</v>
      </c>
      <c r="D442" s="3" t="str">
        <f t="shared" si="6"/>
        <v>MONMOUTHROOSEVELT BOROH. K-12|K-6</v>
      </c>
      <c r="E442" s="21">
        <v>2836400</v>
      </c>
      <c r="F442" s="22">
        <v>144.19999999999999</v>
      </c>
      <c r="G442" s="21">
        <v>19669</v>
      </c>
      <c r="H442" s="21">
        <v>2528547</v>
      </c>
      <c r="I442" s="22">
        <v>145.19999999999999</v>
      </c>
      <c r="J442" s="21">
        <v>17416</v>
      </c>
    </row>
    <row r="443" spans="1:10" ht="80" x14ac:dyDescent="0.2">
      <c r="A443" s="23" t="s">
        <v>1114</v>
      </c>
      <c r="B443" s="24" t="s">
        <v>1156</v>
      </c>
      <c r="C443" s="8" t="s">
        <v>66</v>
      </c>
      <c r="D443" s="3" t="str">
        <f t="shared" si="6"/>
        <v>MONMOUTHRUMSON BOROE. K-8|K-8,751+</v>
      </c>
      <c r="E443" s="25">
        <v>17573079</v>
      </c>
      <c r="F443" s="26">
        <v>1016.5</v>
      </c>
      <c r="G443" s="25">
        <v>17288</v>
      </c>
      <c r="H443" s="25">
        <v>17191618</v>
      </c>
      <c r="I443" s="27">
        <v>988.8</v>
      </c>
      <c r="J443" s="25">
        <v>17386</v>
      </c>
    </row>
    <row r="444" spans="1:10" ht="112" x14ac:dyDescent="0.2">
      <c r="A444" s="19" t="s">
        <v>1114</v>
      </c>
      <c r="B444" s="20" t="s">
        <v>1157</v>
      </c>
      <c r="C444" s="3" t="s">
        <v>77</v>
      </c>
      <c r="D444" s="3" t="str">
        <f t="shared" si="6"/>
        <v>MONMOUTHRUMSON-FAIR HAVEN REGG. G9-12|7-12,9-12</v>
      </c>
      <c r="E444" s="21">
        <v>18551362</v>
      </c>
      <c r="F444" s="22">
        <v>904</v>
      </c>
      <c r="G444" s="21">
        <v>20521</v>
      </c>
      <c r="H444" s="21">
        <v>20686735</v>
      </c>
      <c r="I444" s="22">
        <v>929.3</v>
      </c>
      <c r="J444" s="21">
        <v>22261</v>
      </c>
    </row>
    <row r="445" spans="1:10" ht="96" x14ac:dyDescent="0.2">
      <c r="A445" s="23" t="s">
        <v>1114</v>
      </c>
      <c r="B445" s="24" t="s">
        <v>1158</v>
      </c>
      <c r="C445" s="8" t="s">
        <v>4</v>
      </c>
      <c r="D445" s="3" t="str">
        <f t="shared" si="6"/>
        <v>MONMOUTHSEA GIRT BOROI. K-12|K-8,0-400</v>
      </c>
      <c r="E445" s="25">
        <v>4719439</v>
      </c>
      <c r="F445" s="27">
        <v>209.1</v>
      </c>
      <c r="G445" s="25">
        <v>22571</v>
      </c>
      <c r="H445" s="25">
        <v>4499014</v>
      </c>
      <c r="I445" s="27">
        <v>209.8</v>
      </c>
      <c r="J445" s="25">
        <v>21448</v>
      </c>
    </row>
    <row r="446" spans="1:10" ht="96" x14ac:dyDescent="0.2">
      <c r="A446" s="19" t="s">
        <v>1114</v>
      </c>
      <c r="B446" s="20" t="s">
        <v>1159</v>
      </c>
      <c r="C446" s="3" t="s">
        <v>77</v>
      </c>
      <c r="D446" s="3" t="str">
        <f t="shared" si="6"/>
        <v>MONMOUTHSHORE REGIONALG. G9-12|7-12,9-12</v>
      </c>
      <c r="E446" s="21">
        <v>17375577</v>
      </c>
      <c r="F446" s="22">
        <v>655.9</v>
      </c>
      <c r="G446" s="21">
        <v>26492</v>
      </c>
      <c r="H446" s="21">
        <v>18312214</v>
      </c>
      <c r="I446" s="22">
        <v>656.8</v>
      </c>
      <c r="J446" s="21">
        <v>27879</v>
      </c>
    </row>
    <row r="447" spans="1:10" ht="112" x14ac:dyDescent="0.2">
      <c r="A447" s="23" t="s">
        <v>1114</v>
      </c>
      <c r="B447" s="24" t="s">
        <v>1160</v>
      </c>
      <c r="C447" s="8" t="s">
        <v>68</v>
      </c>
      <c r="D447" s="3" t="str">
        <f t="shared" si="6"/>
        <v>MONMOUTHSHREWSBURY BOROD. K-8|K-8,401-750</v>
      </c>
      <c r="E447" s="25">
        <v>8491420</v>
      </c>
      <c r="F447" s="27">
        <v>479.7</v>
      </c>
      <c r="G447" s="25">
        <v>17700</v>
      </c>
      <c r="H447" s="25">
        <v>8612721</v>
      </c>
      <c r="I447" s="27">
        <v>479.8</v>
      </c>
      <c r="J447" s="25">
        <v>17951</v>
      </c>
    </row>
    <row r="448" spans="1:10" ht="96" x14ac:dyDescent="0.2">
      <c r="A448" s="19" t="s">
        <v>1114</v>
      </c>
      <c r="B448" s="20" t="s">
        <v>1161</v>
      </c>
      <c r="C448" s="3" t="s">
        <v>4</v>
      </c>
      <c r="D448" s="3" t="str">
        <f t="shared" si="6"/>
        <v>MONMOUTHSPRING LAKE BOROI. K-12|K-8,0-400</v>
      </c>
      <c r="E448" s="21">
        <v>7044367</v>
      </c>
      <c r="F448" s="22">
        <v>322.3</v>
      </c>
      <c r="G448" s="21">
        <v>21855</v>
      </c>
      <c r="H448" s="21">
        <v>7444918</v>
      </c>
      <c r="I448" s="22">
        <v>305</v>
      </c>
      <c r="J448" s="21">
        <v>24409</v>
      </c>
    </row>
    <row r="449" spans="1:10" ht="112" x14ac:dyDescent="0.2">
      <c r="A449" s="23" t="s">
        <v>1114</v>
      </c>
      <c r="B449" s="24" t="s">
        <v>1162</v>
      </c>
      <c r="C449" s="8" t="s">
        <v>4</v>
      </c>
      <c r="D449" s="3" t="str">
        <f t="shared" si="6"/>
        <v>MONMOUTHSPRING LAKE HEIGHTS BOROI. K-12|K-8,0-400</v>
      </c>
      <c r="E449" s="25">
        <v>8438259</v>
      </c>
      <c r="F449" s="27">
        <v>501.3</v>
      </c>
      <c r="G449" s="25">
        <v>16833</v>
      </c>
      <c r="H449" s="25">
        <v>9010473</v>
      </c>
      <c r="I449" s="27">
        <v>504.1</v>
      </c>
      <c r="J449" s="25">
        <v>17874</v>
      </c>
    </row>
    <row r="450" spans="1:10" ht="80" x14ac:dyDescent="0.2">
      <c r="A450" s="19" t="s">
        <v>1114</v>
      </c>
      <c r="B450" s="20" t="s">
        <v>1164</v>
      </c>
      <c r="C450" s="3" t="s">
        <v>66</v>
      </c>
      <c r="D450" s="3" t="str">
        <f t="shared" si="6"/>
        <v>MONMOUTHTINTON FALLSE. K-8|K-8,751+</v>
      </c>
      <c r="E450" s="21">
        <v>28339531</v>
      </c>
      <c r="F450" s="29">
        <v>1526.4</v>
      </c>
      <c r="G450" s="21">
        <v>18566</v>
      </c>
      <c r="H450" s="21">
        <v>28101624</v>
      </c>
      <c r="I450" s="29">
        <v>1526.5</v>
      </c>
      <c r="J450" s="21">
        <v>18409</v>
      </c>
    </row>
    <row r="451" spans="1:10" ht="96" x14ac:dyDescent="0.2">
      <c r="A451" s="23" t="s">
        <v>1114</v>
      </c>
      <c r="B451" s="24" t="s">
        <v>1165</v>
      </c>
      <c r="C451" s="8" t="s">
        <v>2</v>
      </c>
      <c r="D451" s="3" t="str">
        <f t="shared" ref="D451:D514" si="7">A451&amp;B451&amp;C451</f>
        <v>MONMOUTHUNION BEACHJ. K-12|K-8,401-750</v>
      </c>
      <c r="E451" s="25">
        <v>17501181</v>
      </c>
      <c r="F451" s="26">
        <v>1014.8</v>
      </c>
      <c r="G451" s="25">
        <v>17246</v>
      </c>
      <c r="H451" s="25">
        <v>17002267</v>
      </c>
      <c r="I451" s="27">
        <v>960.5</v>
      </c>
      <c r="J451" s="25">
        <v>17702</v>
      </c>
    </row>
    <row r="452" spans="1:10" ht="128" x14ac:dyDescent="0.2">
      <c r="A452" s="19" t="s">
        <v>1114</v>
      </c>
      <c r="B452" s="20" t="s">
        <v>1166</v>
      </c>
      <c r="C452" s="3" t="s">
        <v>14</v>
      </c>
      <c r="D452" s="3" t="str">
        <f t="shared" si="7"/>
        <v>MONMOUTHUPPER FREEHOLD REGIONALM. K-12|K-12,1800-3500</v>
      </c>
      <c r="E452" s="21">
        <v>42792896</v>
      </c>
      <c r="F452" s="29">
        <v>2356.6999999999998</v>
      </c>
      <c r="G452" s="21">
        <v>18158</v>
      </c>
      <c r="H452" s="21">
        <v>42263579</v>
      </c>
      <c r="I452" s="29">
        <v>2354.6</v>
      </c>
      <c r="J452" s="21">
        <v>17949</v>
      </c>
    </row>
    <row r="453" spans="1:10" ht="80" x14ac:dyDescent="0.2">
      <c r="A453" s="23" t="s">
        <v>1114</v>
      </c>
      <c r="B453" s="24" t="s">
        <v>1167</v>
      </c>
      <c r="C453" s="8" t="s">
        <v>24</v>
      </c>
      <c r="D453" s="3" t="str">
        <f t="shared" si="7"/>
        <v>MONMOUTHWALL TWPN. K-12|K-12,3500+</v>
      </c>
      <c r="E453" s="25">
        <v>73620864</v>
      </c>
      <c r="F453" s="26">
        <v>3946.1</v>
      </c>
      <c r="G453" s="25">
        <v>18657</v>
      </c>
      <c r="H453" s="25">
        <v>74466473</v>
      </c>
      <c r="I453" s="26">
        <v>3813.4</v>
      </c>
      <c r="J453" s="25">
        <v>19527</v>
      </c>
    </row>
    <row r="454" spans="1:10" ht="128" x14ac:dyDescent="0.2">
      <c r="A454" s="19" t="s">
        <v>1114</v>
      </c>
      <c r="B454" s="20" t="s">
        <v>1168</v>
      </c>
      <c r="C454" s="3" t="s">
        <v>68</v>
      </c>
      <c r="D454" s="3" t="str">
        <f t="shared" si="7"/>
        <v>MONMOUTHWEST LONG BRANCH BOROD. K-8|K-8,401-750</v>
      </c>
      <c r="E454" s="21">
        <v>11670974</v>
      </c>
      <c r="F454" s="22">
        <v>606.29999999999995</v>
      </c>
      <c r="G454" s="21">
        <v>19251</v>
      </c>
      <c r="H454" s="21">
        <v>12088853</v>
      </c>
      <c r="I454" s="22">
        <v>597.79999999999995</v>
      </c>
      <c r="J454" s="21">
        <v>20222</v>
      </c>
    </row>
    <row r="455" spans="1:10" ht="96" x14ac:dyDescent="0.2">
      <c r="A455" s="23" t="s">
        <v>1169</v>
      </c>
      <c r="B455" s="24" t="s">
        <v>1170</v>
      </c>
      <c r="C455" s="8" t="s">
        <v>6</v>
      </c>
      <c r="D455" s="3" t="str">
        <f t="shared" si="7"/>
        <v>MORRISBOONTON TOWNL. K-12|K-12,0-1800</v>
      </c>
      <c r="E455" s="25">
        <v>28902162</v>
      </c>
      <c r="F455" s="26">
        <v>1291.0999999999999</v>
      </c>
      <c r="G455" s="25">
        <v>22386</v>
      </c>
      <c r="H455" s="25">
        <v>28821858</v>
      </c>
      <c r="I455" s="30">
        <v>1318</v>
      </c>
      <c r="J455" s="25">
        <v>21869</v>
      </c>
    </row>
    <row r="456" spans="1:10" ht="96" x14ac:dyDescent="0.2">
      <c r="A456" s="19" t="s">
        <v>1169</v>
      </c>
      <c r="B456" s="20" t="s">
        <v>1171</v>
      </c>
      <c r="C456" s="3" t="s">
        <v>2</v>
      </c>
      <c r="D456" s="3" t="str">
        <f t="shared" si="7"/>
        <v>MORRISBOONTON TWPJ. K-12|K-8,401-750</v>
      </c>
      <c r="E456" s="21">
        <v>13822733</v>
      </c>
      <c r="F456" s="22">
        <v>757.1</v>
      </c>
      <c r="G456" s="21">
        <v>18259</v>
      </c>
      <c r="H456" s="21">
        <v>13718845</v>
      </c>
      <c r="I456" s="22">
        <v>739.6</v>
      </c>
      <c r="J456" s="21">
        <v>18549</v>
      </c>
    </row>
    <row r="457" spans="1:10" ht="96" x14ac:dyDescent="0.2">
      <c r="A457" s="23" t="s">
        <v>1169</v>
      </c>
      <c r="B457" s="24" t="s">
        <v>1172</v>
      </c>
      <c r="C457" s="8" t="s">
        <v>6</v>
      </c>
      <c r="D457" s="3" t="str">
        <f t="shared" si="7"/>
        <v>MORRISBUTLER BOROL. K-12|K-12,0-1800</v>
      </c>
      <c r="E457" s="25">
        <v>23635361</v>
      </c>
      <c r="F457" s="26">
        <v>1172.8</v>
      </c>
      <c r="G457" s="25">
        <v>20152</v>
      </c>
      <c r="H457" s="25">
        <v>23740686</v>
      </c>
      <c r="I457" s="26">
        <v>1150.9000000000001</v>
      </c>
      <c r="J457" s="25">
        <v>20628</v>
      </c>
    </row>
    <row r="458" spans="1:10" ht="80" x14ac:dyDescent="0.2">
      <c r="A458" s="19" t="s">
        <v>1169</v>
      </c>
      <c r="B458" s="20" t="s">
        <v>1173</v>
      </c>
      <c r="C458" s="3" t="s">
        <v>66</v>
      </c>
      <c r="D458" s="3" t="str">
        <f t="shared" si="7"/>
        <v>MORRISCHESTER TWPE. K-8|K-8,751+</v>
      </c>
      <c r="E458" s="21">
        <v>24372917</v>
      </c>
      <c r="F458" s="29">
        <v>1244.5999999999999</v>
      </c>
      <c r="G458" s="21">
        <v>19582</v>
      </c>
      <c r="H458" s="21">
        <v>24801676</v>
      </c>
      <c r="I458" s="29">
        <v>1210.5999999999999</v>
      </c>
      <c r="J458" s="21">
        <v>20487</v>
      </c>
    </row>
    <row r="459" spans="1:10" ht="80" x14ac:dyDescent="0.2">
      <c r="A459" s="23" t="s">
        <v>1169</v>
      </c>
      <c r="B459" s="24" t="s">
        <v>1174</v>
      </c>
      <c r="C459" s="8" t="s">
        <v>66</v>
      </c>
      <c r="D459" s="3" t="str">
        <f t="shared" si="7"/>
        <v>MORRISDENVILLE TWPE. K-8|K-8,751+</v>
      </c>
      <c r="E459" s="25">
        <v>30014328</v>
      </c>
      <c r="F459" s="26">
        <v>1770.1</v>
      </c>
      <c r="G459" s="25">
        <v>16956</v>
      </c>
      <c r="H459" s="25">
        <v>31392142</v>
      </c>
      <c r="I459" s="26">
        <v>1736.8</v>
      </c>
      <c r="J459" s="25">
        <v>18075</v>
      </c>
    </row>
    <row r="460" spans="1:10" ht="96" x14ac:dyDescent="0.2">
      <c r="A460" s="19" t="s">
        <v>1169</v>
      </c>
      <c r="B460" s="20" t="s">
        <v>1175</v>
      </c>
      <c r="C460" s="3" t="s">
        <v>14</v>
      </c>
      <c r="D460" s="3" t="str">
        <f t="shared" si="7"/>
        <v>MORRISDOVER TOWNM. K-12|K-12,1800-3500</v>
      </c>
      <c r="E460" s="21">
        <v>50157166</v>
      </c>
      <c r="F460" s="29">
        <v>3084.7</v>
      </c>
      <c r="G460" s="21">
        <v>16260</v>
      </c>
      <c r="H460" s="21">
        <v>47940224</v>
      </c>
      <c r="I460" s="29">
        <v>3134.7</v>
      </c>
      <c r="J460" s="21">
        <v>15293</v>
      </c>
    </row>
    <row r="461" spans="1:10" ht="96" x14ac:dyDescent="0.2">
      <c r="A461" s="23" t="s">
        <v>1169</v>
      </c>
      <c r="B461" s="24" t="s">
        <v>1176</v>
      </c>
      <c r="C461" s="8" t="s">
        <v>66</v>
      </c>
      <c r="D461" s="3" t="str">
        <f t="shared" si="7"/>
        <v>MORRISEAST HANOVER TWPE. K-8|K-8,751+</v>
      </c>
      <c r="E461" s="25">
        <v>20672268</v>
      </c>
      <c r="F461" s="26">
        <v>1095.0999999999999</v>
      </c>
      <c r="G461" s="25">
        <v>18877</v>
      </c>
      <c r="H461" s="25">
        <v>20595032</v>
      </c>
      <c r="I461" s="26">
        <v>1028.4000000000001</v>
      </c>
      <c r="J461" s="25">
        <v>20027</v>
      </c>
    </row>
    <row r="462" spans="1:10" ht="96" x14ac:dyDescent="0.2">
      <c r="A462" s="19" t="s">
        <v>1169</v>
      </c>
      <c r="B462" s="20" t="s">
        <v>1177</v>
      </c>
      <c r="C462" s="3" t="s">
        <v>66</v>
      </c>
      <c r="D462" s="3" t="str">
        <f t="shared" si="7"/>
        <v>MORRISFLORHAM PARK BOROE. K-8|K-8,751+</v>
      </c>
      <c r="E462" s="21">
        <v>18849575</v>
      </c>
      <c r="F462" s="28">
        <v>1021</v>
      </c>
      <c r="G462" s="21">
        <v>18462</v>
      </c>
      <c r="H462" s="21">
        <v>19625944</v>
      </c>
      <c r="I462" s="29">
        <v>1014.2</v>
      </c>
      <c r="J462" s="21">
        <v>19352</v>
      </c>
    </row>
    <row r="463" spans="1:10" ht="112" x14ac:dyDescent="0.2">
      <c r="A463" s="23" t="s">
        <v>1169</v>
      </c>
      <c r="B463" s="24" t="s">
        <v>1178</v>
      </c>
      <c r="C463" s="8" t="s">
        <v>77</v>
      </c>
      <c r="D463" s="3" t="str">
        <f t="shared" si="7"/>
        <v>MORRISHANOVER PARK REGIONALG. G9-12|7-12,9-12</v>
      </c>
      <c r="E463" s="25">
        <v>34822948</v>
      </c>
      <c r="F463" s="26">
        <v>1568.2</v>
      </c>
      <c r="G463" s="25">
        <v>22206</v>
      </c>
      <c r="H463" s="25">
        <v>35654900</v>
      </c>
      <c r="I463" s="26">
        <v>1612.8</v>
      </c>
      <c r="J463" s="25">
        <v>22107</v>
      </c>
    </row>
    <row r="464" spans="1:10" ht="80" x14ac:dyDescent="0.2">
      <c r="A464" s="19" t="s">
        <v>1169</v>
      </c>
      <c r="B464" s="20" t="s">
        <v>1179</v>
      </c>
      <c r="C464" s="3" t="s">
        <v>66</v>
      </c>
      <c r="D464" s="3" t="str">
        <f t="shared" si="7"/>
        <v>MORRISHANOVER TWPE. K-8|K-8,751+</v>
      </c>
      <c r="E464" s="21">
        <v>26079875</v>
      </c>
      <c r="F464" s="29">
        <v>1482.3</v>
      </c>
      <c r="G464" s="21">
        <v>17594</v>
      </c>
      <c r="H464" s="21">
        <v>26413921</v>
      </c>
      <c r="I464" s="29">
        <v>1495.9</v>
      </c>
      <c r="J464" s="21">
        <v>17658</v>
      </c>
    </row>
    <row r="465" spans="1:10" ht="80" x14ac:dyDescent="0.2">
      <c r="A465" s="23" t="s">
        <v>1169</v>
      </c>
      <c r="B465" s="24" t="s">
        <v>1180</v>
      </c>
      <c r="C465" s="8" t="s">
        <v>4</v>
      </c>
      <c r="D465" s="3" t="str">
        <f t="shared" si="7"/>
        <v>MORRISHARDING TOWNSHIPI. K-12|K-8,0-400</v>
      </c>
      <c r="E465" s="25">
        <v>10568659</v>
      </c>
      <c r="F465" s="27">
        <v>453</v>
      </c>
      <c r="G465" s="25">
        <v>23329</v>
      </c>
      <c r="H465" s="25">
        <v>11132248</v>
      </c>
      <c r="I465" s="27">
        <v>446.6</v>
      </c>
      <c r="J465" s="25">
        <v>24927</v>
      </c>
    </row>
    <row r="466" spans="1:10" ht="96" x14ac:dyDescent="0.2">
      <c r="A466" s="19" t="s">
        <v>1169</v>
      </c>
      <c r="B466" s="20" t="s">
        <v>1181</v>
      </c>
      <c r="C466" s="3" t="s">
        <v>14</v>
      </c>
      <c r="D466" s="3" t="str">
        <f t="shared" si="7"/>
        <v>MORRISJEFFERSON TWPM. K-12|K-12,1800-3500</v>
      </c>
      <c r="E466" s="21">
        <v>63093608</v>
      </c>
      <c r="F466" s="29">
        <v>3434.4</v>
      </c>
      <c r="G466" s="21">
        <v>18371</v>
      </c>
      <c r="H466" s="21">
        <v>63603460</v>
      </c>
      <c r="I466" s="29">
        <v>3319.8</v>
      </c>
      <c r="J466" s="21">
        <v>19159</v>
      </c>
    </row>
    <row r="467" spans="1:10" ht="96" x14ac:dyDescent="0.2">
      <c r="A467" s="23" t="s">
        <v>1169</v>
      </c>
      <c r="B467" s="24" t="s">
        <v>1182</v>
      </c>
      <c r="C467" s="8" t="s">
        <v>14</v>
      </c>
      <c r="D467" s="3" t="str">
        <f t="shared" si="7"/>
        <v>MORRISKINNELON BOROM. K-12|K-12,1800-3500</v>
      </c>
      <c r="E467" s="25">
        <v>40811123</v>
      </c>
      <c r="F467" s="26">
        <v>2115.6</v>
      </c>
      <c r="G467" s="25">
        <v>19291</v>
      </c>
      <c r="H467" s="25">
        <v>40177869</v>
      </c>
      <c r="I467" s="30">
        <v>2081</v>
      </c>
      <c r="J467" s="25">
        <v>19307</v>
      </c>
    </row>
    <row r="468" spans="1:10" ht="96" x14ac:dyDescent="0.2">
      <c r="A468" s="19" t="s">
        <v>1169</v>
      </c>
      <c r="B468" s="20" t="s">
        <v>1183</v>
      </c>
      <c r="C468" s="3" t="s">
        <v>99</v>
      </c>
      <c r="D468" s="3" t="str">
        <f t="shared" si="7"/>
        <v>MORRISLINCOLN PARK BOROK. K-12|K-8,751+</v>
      </c>
      <c r="E468" s="21">
        <v>21820372</v>
      </c>
      <c r="F468" s="29">
        <v>1225.4000000000001</v>
      </c>
      <c r="G468" s="21">
        <v>17807</v>
      </c>
      <c r="H468" s="21">
        <v>21818006</v>
      </c>
      <c r="I468" s="29">
        <v>1250.0999999999999</v>
      </c>
      <c r="J468" s="21">
        <v>17453</v>
      </c>
    </row>
    <row r="469" spans="1:10" ht="80" x14ac:dyDescent="0.2">
      <c r="A469" s="23" t="s">
        <v>1169</v>
      </c>
      <c r="B469" s="24" t="s">
        <v>1184</v>
      </c>
      <c r="C469" s="8" t="s">
        <v>66</v>
      </c>
      <c r="D469" s="3" t="str">
        <f t="shared" si="7"/>
        <v>MORRISLONG HILL TWPE. K-8|K-8,751+</v>
      </c>
      <c r="E469" s="25">
        <v>17861348</v>
      </c>
      <c r="F469" s="27">
        <v>877.1</v>
      </c>
      <c r="G469" s="25">
        <v>20365</v>
      </c>
      <c r="H469" s="25">
        <v>18022261</v>
      </c>
      <c r="I469" s="27">
        <v>857.7</v>
      </c>
      <c r="J469" s="25">
        <v>21012</v>
      </c>
    </row>
    <row r="470" spans="1:10" ht="96" x14ac:dyDescent="0.2">
      <c r="A470" s="19" t="s">
        <v>1169</v>
      </c>
      <c r="B470" s="20" t="s">
        <v>1185</v>
      </c>
      <c r="C470" s="3" t="s">
        <v>14</v>
      </c>
      <c r="D470" s="3" t="str">
        <f t="shared" si="7"/>
        <v>MORRISMADISON BOROM. K-12|K-12,1800-3500</v>
      </c>
      <c r="E470" s="21">
        <v>45485349</v>
      </c>
      <c r="F470" s="29">
        <v>2443.9</v>
      </c>
      <c r="G470" s="21">
        <v>18612</v>
      </c>
      <c r="H470" s="21">
        <v>44510981</v>
      </c>
      <c r="I470" s="29">
        <v>2525.9</v>
      </c>
      <c r="J470" s="21">
        <v>17622</v>
      </c>
    </row>
    <row r="471" spans="1:10" ht="96" x14ac:dyDescent="0.2">
      <c r="A471" s="23" t="s">
        <v>1169</v>
      </c>
      <c r="B471" s="24" t="s">
        <v>1186</v>
      </c>
      <c r="C471" s="8" t="s">
        <v>68</v>
      </c>
      <c r="D471" s="3" t="str">
        <f t="shared" si="7"/>
        <v>MORRISMENDHAM BOROD. K-8|K-8,401-750</v>
      </c>
      <c r="E471" s="25">
        <v>11257686</v>
      </c>
      <c r="F471" s="27">
        <v>651.70000000000005</v>
      </c>
      <c r="G471" s="25">
        <v>17274</v>
      </c>
      <c r="H471" s="25">
        <v>11828616</v>
      </c>
      <c r="I471" s="27">
        <v>615</v>
      </c>
      <c r="J471" s="25">
        <v>19233</v>
      </c>
    </row>
    <row r="472" spans="1:10" ht="96" x14ac:dyDescent="0.2">
      <c r="A472" s="19" t="s">
        <v>1169</v>
      </c>
      <c r="B472" s="20" t="s">
        <v>1187</v>
      </c>
      <c r="C472" s="3" t="s">
        <v>68</v>
      </c>
      <c r="D472" s="3" t="str">
        <f t="shared" si="7"/>
        <v>MORRISMENDHAM TWPD. K-8|K-8,401-750</v>
      </c>
      <c r="E472" s="21">
        <v>18467326</v>
      </c>
      <c r="F472" s="22">
        <v>792.4</v>
      </c>
      <c r="G472" s="21">
        <v>23306</v>
      </c>
      <c r="H472" s="21">
        <v>18491198</v>
      </c>
      <c r="I472" s="22">
        <v>739.2</v>
      </c>
      <c r="J472" s="21">
        <v>25016</v>
      </c>
    </row>
    <row r="473" spans="1:10" ht="64" x14ac:dyDescent="0.2">
      <c r="A473" s="23" t="s">
        <v>1169</v>
      </c>
      <c r="B473" s="24" t="s">
        <v>1188</v>
      </c>
      <c r="C473" s="8" t="s">
        <v>181</v>
      </c>
      <c r="D473" s="3" t="str">
        <f t="shared" si="7"/>
        <v>MORRISMINE HILL TWPH. K-12|K-6</v>
      </c>
      <c r="E473" s="25">
        <v>9403843</v>
      </c>
      <c r="F473" s="27">
        <v>602.79999999999995</v>
      </c>
      <c r="G473" s="25">
        <v>15600</v>
      </c>
      <c r="H473" s="25">
        <v>9605785</v>
      </c>
      <c r="I473" s="27">
        <v>571</v>
      </c>
      <c r="J473" s="25">
        <v>16822</v>
      </c>
    </row>
    <row r="474" spans="1:10" ht="80" x14ac:dyDescent="0.2">
      <c r="A474" s="19" t="s">
        <v>1169</v>
      </c>
      <c r="B474" s="20" t="s">
        <v>1189</v>
      </c>
      <c r="C474" s="3" t="s">
        <v>24</v>
      </c>
      <c r="D474" s="3" t="str">
        <f t="shared" si="7"/>
        <v>MORRISMONTVILLE TWPN. K-12|K-12,3500+</v>
      </c>
      <c r="E474" s="21">
        <v>74894382</v>
      </c>
      <c r="F474" s="29">
        <v>4106.3</v>
      </c>
      <c r="G474" s="21">
        <v>18239</v>
      </c>
      <c r="H474" s="21">
        <v>75797702</v>
      </c>
      <c r="I474" s="29">
        <v>4016.7</v>
      </c>
      <c r="J474" s="21">
        <v>18871</v>
      </c>
    </row>
    <row r="475" spans="1:10" ht="112" x14ac:dyDescent="0.2">
      <c r="A475" s="23" t="s">
        <v>1169</v>
      </c>
      <c r="B475" s="24" t="s">
        <v>1190</v>
      </c>
      <c r="C475" s="8" t="s">
        <v>714</v>
      </c>
      <c r="D475" s="3" t="str">
        <f t="shared" si="7"/>
        <v>MORRISMORRIS COUNTY VOCATIONALQ. COUNTY VOC</v>
      </c>
      <c r="E475" s="25">
        <v>20320739</v>
      </c>
      <c r="F475" s="27">
        <v>946.5</v>
      </c>
      <c r="G475" s="25">
        <v>21469</v>
      </c>
      <c r="H475" s="25">
        <v>19883244</v>
      </c>
      <c r="I475" s="27">
        <v>971.7</v>
      </c>
      <c r="J475" s="25">
        <v>20463</v>
      </c>
    </row>
    <row r="476" spans="1:10" ht="112" x14ac:dyDescent="0.2">
      <c r="A476" s="19" t="s">
        <v>1169</v>
      </c>
      <c r="B476" s="20" t="s">
        <v>1191</v>
      </c>
      <c r="C476" s="3" t="s">
        <v>77</v>
      </c>
      <c r="D476" s="3" t="str">
        <f t="shared" si="7"/>
        <v>MORRISMORRIS HILLS REGIONALG. G9-12|7-12,9-12</v>
      </c>
      <c r="E476" s="21">
        <v>67633642</v>
      </c>
      <c r="F476" s="29">
        <v>2767.6</v>
      </c>
      <c r="G476" s="21">
        <v>24437</v>
      </c>
      <c r="H476" s="21">
        <v>71924658</v>
      </c>
      <c r="I476" s="28">
        <v>2792</v>
      </c>
      <c r="J476" s="21">
        <v>25761</v>
      </c>
    </row>
    <row r="477" spans="1:10" ht="112" x14ac:dyDescent="0.2">
      <c r="A477" s="23" t="s">
        <v>1169</v>
      </c>
      <c r="B477" s="24" t="s">
        <v>1192</v>
      </c>
      <c r="C477" s="8" t="s">
        <v>2</v>
      </c>
      <c r="D477" s="3" t="str">
        <f t="shared" si="7"/>
        <v>MORRISMORRIS PLAINS BOROJ. K-12|K-8,401-750</v>
      </c>
      <c r="E477" s="25">
        <v>16339306</v>
      </c>
      <c r="F477" s="27">
        <v>867.3</v>
      </c>
      <c r="G477" s="25">
        <v>18840</v>
      </c>
      <c r="H477" s="25">
        <v>16793535</v>
      </c>
      <c r="I477" s="27">
        <v>870</v>
      </c>
      <c r="J477" s="25">
        <v>19304</v>
      </c>
    </row>
    <row r="478" spans="1:10" ht="96" x14ac:dyDescent="0.2">
      <c r="A478" s="19" t="s">
        <v>1169</v>
      </c>
      <c r="B478" s="20" t="s">
        <v>1193</v>
      </c>
      <c r="C478" s="3" t="s">
        <v>24</v>
      </c>
      <c r="D478" s="3" t="str">
        <f t="shared" si="7"/>
        <v>MORRISMORRIS SCHOOL DISTRICTN. K-12|K-12,3500+</v>
      </c>
      <c r="E478" s="21">
        <v>104933092</v>
      </c>
      <c r="F478" s="29">
        <v>5099.8</v>
      </c>
      <c r="G478" s="21">
        <v>20576</v>
      </c>
      <c r="H478" s="21">
        <v>104549203</v>
      </c>
      <c r="I478" s="29">
        <v>5217.8999999999996</v>
      </c>
      <c r="J478" s="21">
        <v>20037</v>
      </c>
    </row>
    <row r="479" spans="1:10" ht="96" x14ac:dyDescent="0.2">
      <c r="A479" s="23" t="s">
        <v>1169</v>
      </c>
      <c r="B479" s="24" t="s">
        <v>1194</v>
      </c>
      <c r="C479" s="8" t="s">
        <v>4</v>
      </c>
      <c r="D479" s="3" t="str">
        <f t="shared" si="7"/>
        <v>MORRISMOUNT ARLINGTON BOROI. K-12|K-8,0-400</v>
      </c>
      <c r="E479" s="25">
        <v>10775760</v>
      </c>
      <c r="F479" s="27">
        <v>542.6</v>
      </c>
      <c r="G479" s="25">
        <v>19861</v>
      </c>
      <c r="H479" s="25">
        <v>11021909</v>
      </c>
      <c r="I479" s="27">
        <v>491.6</v>
      </c>
      <c r="J479" s="25">
        <v>22423</v>
      </c>
    </row>
    <row r="480" spans="1:10" ht="96" x14ac:dyDescent="0.2">
      <c r="A480" s="19" t="s">
        <v>1169</v>
      </c>
      <c r="B480" s="20" t="s">
        <v>1195</v>
      </c>
      <c r="C480" s="3" t="s">
        <v>24</v>
      </c>
      <c r="D480" s="3" t="str">
        <f t="shared" si="7"/>
        <v>MORRISMOUNT OLIVE TWPN. K-12|K-12,3500+</v>
      </c>
      <c r="E480" s="21">
        <v>88972186</v>
      </c>
      <c r="F480" s="29">
        <v>4657.6000000000004</v>
      </c>
      <c r="G480" s="21">
        <v>19103</v>
      </c>
      <c r="H480" s="21">
        <v>88298227</v>
      </c>
      <c r="I480" s="29">
        <v>4680.8</v>
      </c>
      <c r="J480" s="21">
        <v>18864</v>
      </c>
    </row>
    <row r="481" spans="1:10" ht="112" x14ac:dyDescent="0.2">
      <c r="A481" s="23" t="s">
        <v>1169</v>
      </c>
      <c r="B481" s="24" t="s">
        <v>1196</v>
      </c>
      <c r="C481" s="8" t="s">
        <v>6</v>
      </c>
      <c r="D481" s="3" t="str">
        <f t="shared" si="7"/>
        <v>MORRISMOUNTAIN LAKES BOROL. K-12|K-12,0-1800</v>
      </c>
      <c r="E481" s="25">
        <v>39641115</v>
      </c>
      <c r="F481" s="26">
        <v>1652.5</v>
      </c>
      <c r="G481" s="25">
        <v>23989</v>
      </c>
      <c r="H481" s="25">
        <v>38482607</v>
      </c>
      <c r="I481" s="26">
        <v>1599.3</v>
      </c>
      <c r="J481" s="25">
        <v>24062</v>
      </c>
    </row>
    <row r="482" spans="1:10" ht="80" x14ac:dyDescent="0.2">
      <c r="A482" s="19" t="s">
        <v>1169</v>
      </c>
      <c r="B482" s="20" t="s">
        <v>1197</v>
      </c>
      <c r="C482" s="3" t="s">
        <v>73</v>
      </c>
      <c r="D482" s="3" t="str">
        <f t="shared" si="7"/>
        <v>MORRISNETCONG BOROC. K-8|K-8,0-400</v>
      </c>
      <c r="E482" s="21">
        <v>4995220</v>
      </c>
      <c r="F482" s="22">
        <v>309.5</v>
      </c>
      <c r="G482" s="21">
        <v>16141</v>
      </c>
      <c r="H482" s="21">
        <v>5268586</v>
      </c>
      <c r="I482" s="22">
        <v>301.3</v>
      </c>
      <c r="J482" s="21">
        <v>17484</v>
      </c>
    </row>
    <row r="483" spans="1:10" ht="112" x14ac:dyDescent="0.2">
      <c r="A483" s="23" t="s">
        <v>1169</v>
      </c>
      <c r="B483" s="24" t="s">
        <v>1198</v>
      </c>
      <c r="C483" s="8" t="s">
        <v>24</v>
      </c>
      <c r="D483" s="3" t="str">
        <f t="shared" si="7"/>
        <v>MORRISPARSIPPANY-TROY HILLS TWPN. K-12|K-12,3500+</v>
      </c>
      <c r="E483" s="25">
        <v>139478461</v>
      </c>
      <c r="F483" s="26">
        <v>7245.3</v>
      </c>
      <c r="G483" s="25">
        <v>19251</v>
      </c>
      <c r="H483" s="25">
        <v>144580171</v>
      </c>
      <c r="I483" s="26">
        <v>7115.2</v>
      </c>
      <c r="J483" s="25">
        <v>20320</v>
      </c>
    </row>
    <row r="484" spans="1:10" ht="112" x14ac:dyDescent="0.2">
      <c r="A484" s="19" t="s">
        <v>1169</v>
      </c>
      <c r="B484" s="20" t="s">
        <v>1199</v>
      </c>
      <c r="C484" s="3" t="s">
        <v>14</v>
      </c>
      <c r="D484" s="3" t="str">
        <f t="shared" si="7"/>
        <v>MORRISPEQUANNOCK TWPM. K-12|K-12,1800-3500</v>
      </c>
      <c r="E484" s="21">
        <v>39058640</v>
      </c>
      <c r="F484" s="29">
        <v>2282.9</v>
      </c>
      <c r="G484" s="21">
        <v>17109</v>
      </c>
      <c r="H484" s="21">
        <v>40795968</v>
      </c>
      <c r="I484" s="28">
        <v>2284</v>
      </c>
      <c r="J484" s="21">
        <v>17861</v>
      </c>
    </row>
    <row r="485" spans="1:10" ht="80" x14ac:dyDescent="0.2">
      <c r="A485" s="23" t="s">
        <v>1169</v>
      </c>
      <c r="B485" s="24" t="s">
        <v>1200</v>
      </c>
      <c r="C485" s="8" t="s">
        <v>24</v>
      </c>
      <c r="D485" s="3" t="str">
        <f t="shared" si="7"/>
        <v>MORRISRANDOLPH TWPN. K-12|K-12,3500+</v>
      </c>
      <c r="E485" s="25">
        <v>94228816</v>
      </c>
      <c r="F485" s="26">
        <v>5107.1000000000004</v>
      </c>
      <c r="G485" s="25">
        <v>18451</v>
      </c>
      <c r="H485" s="25">
        <v>94797715</v>
      </c>
      <c r="I485" s="30">
        <v>4973</v>
      </c>
      <c r="J485" s="25">
        <v>19062</v>
      </c>
    </row>
    <row r="486" spans="1:10" ht="80" x14ac:dyDescent="0.2">
      <c r="A486" s="19" t="s">
        <v>1169</v>
      </c>
      <c r="B486" s="20" t="s">
        <v>1201</v>
      </c>
      <c r="C486" s="3" t="s">
        <v>4</v>
      </c>
      <c r="D486" s="3" t="str">
        <f t="shared" si="7"/>
        <v>MORRISRIVERDALE BOROI. K-12|K-8,0-400</v>
      </c>
      <c r="E486" s="21">
        <v>7903999</v>
      </c>
      <c r="F486" s="22">
        <v>448.3</v>
      </c>
      <c r="G486" s="21">
        <v>17630</v>
      </c>
      <c r="H486" s="21">
        <v>7982559</v>
      </c>
      <c r="I486" s="22">
        <v>440.5</v>
      </c>
      <c r="J486" s="21">
        <v>18123</v>
      </c>
    </row>
    <row r="487" spans="1:10" ht="96" x14ac:dyDescent="0.2">
      <c r="A487" s="23" t="s">
        <v>1169</v>
      </c>
      <c r="B487" s="24" t="s">
        <v>1202</v>
      </c>
      <c r="C487" s="8" t="s">
        <v>68</v>
      </c>
      <c r="D487" s="3" t="str">
        <f t="shared" si="7"/>
        <v>MORRISROCKAWAY BOROD. K-8|K-8,401-750</v>
      </c>
      <c r="E487" s="25">
        <v>8530380</v>
      </c>
      <c r="F487" s="27">
        <v>664.2</v>
      </c>
      <c r="G487" s="25">
        <v>12844</v>
      </c>
      <c r="H487" s="25">
        <v>8653914</v>
      </c>
      <c r="I487" s="27">
        <v>628.4</v>
      </c>
      <c r="J487" s="25">
        <v>13770</v>
      </c>
    </row>
    <row r="488" spans="1:10" ht="80" x14ac:dyDescent="0.2">
      <c r="A488" s="19" t="s">
        <v>1169</v>
      </c>
      <c r="B488" s="20" t="s">
        <v>1203</v>
      </c>
      <c r="C488" s="3" t="s">
        <v>66</v>
      </c>
      <c r="D488" s="3" t="str">
        <f t="shared" si="7"/>
        <v>MORRISROCKAWAY TWPE. K-8|K-8,751+</v>
      </c>
      <c r="E488" s="21">
        <v>48916350</v>
      </c>
      <c r="F488" s="29">
        <v>2457.3000000000002</v>
      </c>
      <c r="G488" s="21">
        <v>19907</v>
      </c>
      <c r="H488" s="21">
        <v>49876781</v>
      </c>
      <c r="I488" s="29">
        <v>2424.6999999999998</v>
      </c>
      <c r="J488" s="21">
        <v>20570</v>
      </c>
    </row>
    <row r="489" spans="1:10" ht="80" x14ac:dyDescent="0.2">
      <c r="A489" s="23" t="s">
        <v>1169</v>
      </c>
      <c r="B489" s="24" t="s">
        <v>1204</v>
      </c>
      <c r="C489" s="8" t="s">
        <v>24</v>
      </c>
      <c r="D489" s="3" t="str">
        <f t="shared" si="7"/>
        <v>MORRISROXBURY TWPN. K-12|K-12,3500+</v>
      </c>
      <c r="E489" s="25">
        <v>74878453</v>
      </c>
      <c r="F489" s="26">
        <v>3944.4</v>
      </c>
      <c r="G489" s="25">
        <v>18983</v>
      </c>
      <c r="H489" s="25">
        <v>75925494</v>
      </c>
      <c r="I489" s="26">
        <v>3789.5</v>
      </c>
      <c r="J489" s="25">
        <v>20036</v>
      </c>
    </row>
    <row r="490" spans="1:10" ht="112" x14ac:dyDescent="0.2">
      <c r="A490" s="19" t="s">
        <v>1169</v>
      </c>
      <c r="B490" s="20" t="s">
        <v>1205</v>
      </c>
      <c r="C490" s="3" t="s">
        <v>24</v>
      </c>
      <c r="D490" s="3" t="str">
        <f t="shared" si="7"/>
        <v>MORRISSCH DIST OF THE CHATHAMSN. K-12|K-12,3500+</v>
      </c>
      <c r="E490" s="21">
        <v>66500389</v>
      </c>
      <c r="F490" s="29">
        <v>4146.7</v>
      </c>
      <c r="G490" s="21">
        <v>16037</v>
      </c>
      <c r="H490" s="21">
        <v>69472194</v>
      </c>
      <c r="I490" s="29">
        <v>4163.8</v>
      </c>
      <c r="J490" s="21">
        <v>16685</v>
      </c>
    </row>
    <row r="491" spans="1:10" ht="80" x14ac:dyDescent="0.2">
      <c r="A491" s="23" t="s">
        <v>1169</v>
      </c>
      <c r="B491" s="24" t="s">
        <v>1435</v>
      </c>
      <c r="C491" s="8" t="s">
        <v>711</v>
      </c>
      <c r="D491" s="3" t="str">
        <f t="shared" si="7"/>
        <v>MORRISUNITY CHARTER SCHOOLO. CHARTER</v>
      </c>
      <c r="E491" s="25">
        <v>2835151</v>
      </c>
      <c r="F491" s="27">
        <v>182.6</v>
      </c>
      <c r="G491" s="25">
        <v>15527</v>
      </c>
      <c r="H491" s="25">
        <v>2956530</v>
      </c>
      <c r="I491" s="27">
        <v>194</v>
      </c>
      <c r="J491" s="25">
        <v>15240</v>
      </c>
    </row>
    <row r="492" spans="1:10" ht="80" x14ac:dyDescent="0.2">
      <c r="A492" s="19" t="s">
        <v>1169</v>
      </c>
      <c r="B492" s="20" t="s">
        <v>1008</v>
      </c>
      <c r="C492" s="3" t="s">
        <v>66</v>
      </c>
      <c r="D492" s="3" t="str">
        <f t="shared" si="7"/>
        <v>MORRISWASHINGTON TWPE. K-8|K-8,751+</v>
      </c>
      <c r="E492" s="21">
        <v>46292699</v>
      </c>
      <c r="F492" s="29">
        <v>2479.3000000000002</v>
      </c>
      <c r="G492" s="21">
        <v>18672</v>
      </c>
      <c r="H492" s="21">
        <v>46419561</v>
      </c>
      <c r="I492" s="29">
        <v>2357.3000000000002</v>
      </c>
      <c r="J492" s="21">
        <v>19692</v>
      </c>
    </row>
    <row r="493" spans="1:10" ht="112" x14ac:dyDescent="0.2">
      <c r="A493" s="23" t="s">
        <v>1169</v>
      </c>
      <c r="B493" s="24" t="s">
        <v>1207</v>
      </c>
      <c r="C493" s="8" t="s">
        <v>77</v>
      </c>
      <c r="D493" s="3" t="str">
        <f t="shared" si="7"/>
        <v>MORRISWEST MORRIS REGIONALG. G9-12|7-12,9-12</v>
      </c>
      <c r="E493" s="25">
        <v>52539019</v>
      </c>
      <c r="F493" s="26">
        <v>2800.5</v>
      </c>
      <c r="G493" s="25">
        <v>18761</v>
      </c>
      <c r="H493" s="25">
        <v>53596743</v>
      </c>
      <c r="I493" s="26">
        <v>2782.7</v>
      </c>
      <c r="J493" s="25">
        <v>19261</v>
      </c>
    </row>
    <row r="494" spans="1:10" ht="80" x14ac:dyDescent="0.2">
      <c r="A494" s="19" t="s">
        <v>1169</v>
      </c>
      <c r="B494" s="20" t="s">
        <v>1208</v>
      </c>
      <c r="C494" s="3" t="s">
        <v>66</v>
      </c>
      <c r="D494" s="3" t="str">
        <f t="shared" si="7"/>
        <v>MORRISWHARTON BOROE. K-8|K-8,751+</v>
      </c>
      <c r="E494" s="21">
        <v>13400652</v>
      </c>
      <c r="F494" s="22">
        <v>836</v>
      </c>
      <c r="G494" s="21">
        <v>16030</v>
      </c>
      <c r="H494" s="21">
        <v>15195642</v>
      </c>
      <c r="I494" s="22">
        <v>821.6</v>
      </c>
      <c r="J494" s="21">
        <v>18496</v>
      </c>
    </row>
    <row r="495" spans="1:10" ht="96" x14ac:dyDescent="0.2">
      <c r="A495" s="23" t="s">
        <v>1209</v>
      </c>
      <c r="B495" s="24" t="s">
        <v>1210</v>
      </c>
      <c r="C495" s="8" t="s">
        <v>14</v>
      </c>
      <c r="D495" s="3" t="str">
        <f t="shared" si="7"/>
        <v>OCEANBARNEGAT TWPM. K-12|K-12,1800-3500</v>
      </c>
      <c r="E495" s="25">
        <v>59277742</v>
      </c>
      <c r="F495" s="26">
        <v>3224.5</v>
      </c>
      <c r="G495" s="25">
        <v>18384</v>
      </c>
      <c r="H495" s="25">
        <v>58326264</v>
      </c>
      <c r="I495" s="26">
        <v>3202.7</v>
      </c>
      <c r="J495" s="25">
        <v>18212</v>
      </c>
    </row>
    <row r="496" spans="1:10" ht="80" x14ac:dyDescent="0.2">
      <c r="A496" s="19" t="s">
        <v>1209</v>
      </c>
      <c r="B496" s="20" t="s">
        <v>1211</v>
      </c>
      <c r="C496" s="3" t="s">
        <v>4</v>
      </c>
      <c r="D496" s="3" t="str">
        <f t="shared" si="7"/>
        <v>OCEANBAY HEAD BOROI. K-12|K-8,0-400</v>
      </c>
      <c r="E496" s="21">
        <v>4059735</v>
      </c>
      <c r="F496" s="22">
        <v>171.4</v>
      </c>
      <c r="G496" s="21">
        <v>23690</v>
      </c>
      <c r="H496" s="21">
        <v>3631946</v>
      </c>
      <c r="I496" s="22">
        <v>169.1</v>
      </c>
      <c r="J496" s="21">
        <v>21476</v>
      </c>
    </row>
    <row r="497" spans="1:10" ht="80" x14ac:dyDescent="0.2">
      <c r="A497" s="23" t="s">
        <v>1209</v>
      </c>
      <c r="B497" s="24" t="s">
        <v>1212</v>
      </c>
      <c r="C497" s="8" t="s">
        <v>8</v>
      </c>
      <c r="D497" s="3" t="str">
        <f t="shared" si="7"/>
        <v>OCEANBEACH HAVEN BOROA. K-6|K-6</v>
      </c>
      <c r="E497" s="25">
        <v>1712021</v>
      </c>
      <c r="F497" s="27">
        <v>65.8</v>
      </c>
      <c r="G497" s="25">
        <v>26027</v>
      </c>
      <c r="H497" s="25">
        <v>1722487</v>
      </c>
      <c r="I497" s="27">
        <v>73.900000000000006</v>
      </c>
      <c r="J497" s="25">
        <v>23315</v>
      </c>
    </row>
    <row r="498" spans="1:10" ht="64" x14ac:dyDescent="0.2">
      <c r="A498" s="19" t="s">
        <v>1209</v>
      </c>
      <c r="B498" s="20" t="s">
        <v>1213</v>
      </c>
      <c r="C498" s="3" t="s">
        <v>8</v>
      </c>
      <c r="D498" s="3" t="str">
        <f t="shared" si="7"/>
        <v>OCEANBERKELEY TWPA. K-6|K-6</v>
      </c>
      <c r="E498" s="21">
        <v>35647101</v>
      </c>
      <c r="F498" s="29">
        <v>2067.8000000000002</v>
      </c>
      <c r="G498" s="21">
        <v>17239</v>
      </c>
      <c r="H498" s="21">
        <v>35418142</v>
      </c>
      <c r="I498" s="28">
        <v>2126</v>
      </c>
      <c r="J498" s="21">
        <v>16660</v>
      </c>
    </row>
    <row r="499" spans="1:10" ht="64" x14ac:dyDescent="0.2">
      <c r="A499" s="23" t="s">
        <v>1209</v>
      </c>
      <c r="B499" s="24" t="s">
        <v>1214</v>
      </c>
      <c r="C499" s="8" t="s">
        <v>24</v>
      </c>
      <c r="D499" s="3" t="str">
        <f t="shared" si="7"/>
        <v>OCEANBRICK TWPN. K-12|K-12,3500+</v>
      </c>
      <c r="E499" s="25">
        <v>160159298</v>
      </c>
      <c r="F499" s="26">
        <v>9697.2999999999993</v>
      </c>
      <c r="G499" s="25">
        <v>16516</v>
      </c>
      <c r="H499" s="25">
        <v>163062686</v>
      </c>
      <c r="I499" s="26">
        <v>9422.2999999999993</v>
      </c>
      <c r="J499" s="25">
        <v>17306</v>
      </c>
    </row>
    <row r="500" spans="1:10" ht="96" x14ac:dyDescent="0.2">
      <c r="A500" s="19" t="s">
        <v>1209</v>
      </c>
      <c r="B500" s="20" t="s">
        <v>1215</v>
      </c>
      <c r="C500" s="3" t="s">
        <v>21</v>
      </c>
      <c r="D500" s="3" t="str">
        <f t="shared" si="7"/>
        <v>OCEANCENTRAL REGIONALF. G7-12|7-12,9-12</v>
      </c>
      <c r="E500" s="21">
        <v>38155343</v>
      </c>
      <c r="F500" s="29">
        <v>1924.1</v>
      </c>
      <c r="G500" s="21">
        <v>19830</v>
      </c>
      <c r="H500" s="21">
        <v>38195882</v>
      </c>
      <c r="I500" s="29">
        <v>1907.4</v>
      </c>
      <c r="J500" s="21">
        <v>20025</v>
      </c>
    </row>
    <row r="501" spans="1:10" ht="64" x14ac:dyDescent="0.2">
      <c r="A501" s="23" t="s">
        <v>1209</v>
      </c>
      <c r="B501" s="24" t="s">
        <v>1216</v>
      </c>
      <c r="C501" s="8" t="s">
        <v>8</v>
      </c>
      <c r="D501" s="3" t="str">
        <f t="shared" si="7"/>
        <v>OCEANEAGLESWOOD TWPA. K-6|K-6</v>
      </c>
      <c r="E501" s="25">
        <v>2695760</v>
      </c>
      <c r="F501" s="27">
        <v>137.9</v>
      </c>
      <c r="G501" s="25">
        <v>19549</v>
      </c>
      <c r="H501" s="25">
        <v>2751145</v>
      </c>
      <c r="I501" s="27">
        <v>144.5</v>
      </c>
      <c r="J501" s="25">
        <v>19036</v>
      </c>
    </row>
    <row r="502" spans="1:10" ht="80" x14ac:dyDescent="0.2">
      <c r="A502" s="19" t="s">
        <v>1209</v>
      </c>
      <c r="B502" s="20" t="s">
        <v>1217</v>
      </c>
      <c r="C502" s="3" t="s">
        <v>8</v>
      </c>
      <c r="D502" s="3" t="str">
        <f t="shared" si="7"/>
        <v>OCEANISLAND HEIGHTS BOROA. K-6|K-6</v>
      </c>
      <c r="E502" s="21">
        <v>2132264</v>
      </c>
      <c r="F502" s="22">
        <v>119.6</v>
      </c>
      <c r="G502" s="21">
        <v>17824</v>
      </c>
      <c r="H502" s="21">
        <v>2176906</v>
      </c>
      <c r="I502" s="22">
        <v>106.9</v>
      </c>
      <c r="J502" s="21">
        <v>20366</v>
      </c>
    </row>
    <row r="503" spans="1:10" ht="80" x14ac:dyDescent="0.2">
      <c r="A503" s="23" t="s">
        <v>1209</v>
      </c>
      <c r="B503" s="24" t="s">
        <v>1218</v>
      </c>
      <c r="C503" s="8" t="s">
        <v>24</v>
      </c>
      <c r="D503" s="3" t="str">
        <f t="shared" si="7"/>
        <v>OCEANJACKSON TWPN. K-12|K-12,3500+</v>
      </c>
      <c r="E503" s="25">
        <v>149229511</v>
      </c>
      <c r="F503" s="26">
        <v>9246.9</v>
      </c>
      <c r="G503" s="25">
        <v>16138</v>
      </c>
      <c r="H503" s="25">
        <v>149976268</v>
      </c>
      <c r="I503" s="26">
        <v>9027.2999999999993</v>
      </c>
      <c r="J503" s="25">
        <v>16614</v>
      </c>
    </row>
    <row r="504" spans="1:10" ht="80" x14ac:dyDescent="0.2">
      <c r="A504" s="19" t="s">
        <v>1209</v>
      </c>
      <c r="B504" s="20" t="s">
        <v>1219</v>
      </c>
      <c r="C504" s="3" t="s">
        <v>24</v>
      </c>
      <c r="D504" s="3" t="str">
        <f t="shared" si="7"/>
        <v>OCEANLACEY TWPN. K-12|K-12,3500+</v>
      </c>
      <c r="E504" s="21">
        <v>78447342</v>
      </c>
      <c r="F504" s="29">
        <v>4558.2</v>
      </c>
      <c r="G504" s="21">
        <v>17210</v>
      </c>
      <c r="H504" s="21">
        <v>77428871</v>
      </c>
      <c r="I504" s="29">
        <v>4494.1000000000004</v>
      </c>
      <c r="J504" s="21">
        <v>17229</v>
      </c>
    </row>
    <row r="505" spans="1:10" ht="80" x14ac:dyDescent="0.2">
      <c r="A505" s="23" t="s">
        <v>1209</v>
      </c>
      <c r="B505" s="24" t="s">
        <v>1220</v>
      </c>
      <c r="C505" s="8" t="s">
        <v>4</v>
      </c>
      <c r="D505" s="3" t="str">
        <f t="shared" si="7"/>
        <v>OCEANLAKEHURST BOROI. K-12|K-8,0-400</v>
      </c>
      <c r="E505" s="25">
        <v>9531827</v>
      </c>
      <c r="F505" s="27">
        <v>567.1</v>
      </c>
      <c r="G505" s="25">
        <v>16809</v>
      </c>
      <c r="H505" s="25">
        <v>9510828</v>
      </c>
      <c r="I505" s="27">
        <v>548.70000000000005</v>
      </c>
      <c r="J505" s="25">
        <v>17333</v>
      </c>
    </row>
    <row r="506" spans="1:10" ht="80" x14ac:dyDescent="0.2">
      <c r="A506" s="19" t="s">
        <v>1209</v>
      </c>
      <c r="B506" s="20" t="s">
        <v>1221</v>
      </c>
      <c r="C506" s="3" t="s">
        <v>24</v>
      </c>
      <c r="D506" s="3" t="str">
        <f t="shared" si="7"/>
        <v>OCEANLAKEWOOD TWPN. K-12|K-12,3500+</v>
      </c>
      <c r="E506" s="21">
        <v>141809125</v>
      </c>
      <c r="F506" s="29">
        <v>5618.9</v>
      </c>
      <c r="G506" s="21">
        <v>25238</v>
      </c>
      <c r="H506" s="21">
        <v>146908722</v>
      </c>
      <c r="I506" s="29">
        <v>5895.3</v>
      </c>
      <c r="J506" s="21">
        <v>24919</v>
      </c>
    </row>
    <row r="507" spans="1:10" ht="80" x14ac:dyDescent="0.2">
      <c r="A507" s="23" t="s">
        <v>1209</v>
      </c>
      <c r="B507" s="24" t="s">
        <v>1222</v>
      </c>
      <c r="C507" s="8" t="s">
        <v>4</v>
      </c>
      <c r="D507" s="3" t="str">
        <f t="shared" si="7"/>
        <v>OCEANLAVALLETTE BOROI. K-12|K-8,0-400</v>
      </c>
      <c r="E507" s="25">
        <v>4347776</v>
      </c>
      <c r="F507" s="27">
        <v>198.9</v>
      </c>
      <c r="G507" s="25">
        <v>21858</v>
      </c>
      <c r="H507" s="25">
        <v>4378015</v>
      </c>
      <c r="I507" s="27">
        <v>183.1</v>
      </c>
      <c r="J507" s="25">
        <v>23911</v>
      </c>
    </row>
    <row r="508" spans="1:10" ht="80" x14ac:dyDescent="0.2">
      <c r="A508" s="19" t="s">
        <v>1209</v>
      </c>
      <c r="B508" s="20" t="s">
        <v>1223</v>
      </c>
      <c r="C508" s="3" t="s">
        <v>8</v>
      </c>
      <c r="D508" s="3" t="str">
        <f t="shared" si="7"/>
        <v>OCEANLITTLE EGG HARBOR TWPA. K-6|K-6</v>
      </c>
      <c r="E508" s="21">
        <v>32904813</v>
      </c>
      <c r="F508" s="29">
        <v>1753.7</v>
      </c>
      <c r="G508" s="21">
        <v>18763</v>
      </c>
      <c r="H508" s="21">
        <v>31050842</v>
      </c>
      <c r="I508" s="29">
        <v>1673.4</v>
      </c>
      <c r="J508" s="21">
        <v>18556</v>
      </c>
    </row>
    <row r="509" spans="1:10" ht="64" x14ac:dyDescent="0.2">
      <c r="A509" s="23" t="s">
        <v>1209</v>
      </c>
      <c r="B509" s="24" t="s">
        <v>1224</v>
      </c>
      <c r="C509" s="8" t="s">
        <v>8</v>
      </c>
      <c r="D509" s="3" t="str">
        <f t="shared" si="7"/>
        <v>OCEANLONG BEACH ISLANDA. K-6|K-6</v>
      </c>
      <c r="E509" s="25">
        <v>6316197</v>
      </c>
      <c r="F509" s="27">
        <v>263.8</v>
      </c>
      <c r="G509" s="25">
        <v>23943</v>
      </c>
      <c r="H509" s="25">
        <v>6494074</v>
      </c>
      <c r="I509" s="27">
        <v>234.9</v>
      </c>
      <c r="J509" s="25">
        <v>27645</v>
      </c>
    </row>
    <row r="510" spans="1:10" ht="96" x14ac:dyDescent="0.2">
      <c r="A510" s="19" t="s">
        <v>1209</v>
      </c>
      <c r="B510" s="20" t="s">
        <v>1225</v>
      </c>
      <c r="C510" s="3" t="s">
        <v>14</v>
      </c>
      <c r="D510" s="3" t="str">
        <f t="shared" si="7"/>
        <v>OCEANMANCHESTER TWPM. K-12|K-12,1800-3500</v>
      </c>
      <c r="E510" s="21">
        <v>57088715</v>
      </c>
      <c r="F510" s="29">
        <v>3048.5</v>
      </c>
      <c r="G510" s="21">
        <v>18727</v>
      </c>
      <c r="H510" s="21">
        <v>57533061</v>
      </c>
      <c r="I510" s="29">
        <v>3066.6</v>
      </c>
      <c r="J510" s="21">
        <v>18761</v>
      </c>
    </row>
    <row r="511" spans="1:10" ht="112" x14ac:dyDescent="0.2">
      <c r="A511" s="23" t="s">
        <v>1209</v>
      </c>
      <c r="B511" s="24" t="s">
        <v>1226</v>
      </c>
      <c r="C511" s="8" t="s">
        <v>714</v>
      </c>
      <c r="D511" s="3" t="str">
        <f t="shared" si="7"/>
        <v>OCEANOCEAN COUNTY VOCATIONALQ. COUNTY VOC</v>
      </c>
      <c r="E511" s="25">
        <v>26494540</v>
      </c>
      <c r="F511" s="26">
        <v>1665.9</v>
      </c>
      <c r="G511" s="25">
        <v>15904</v>
      </c>
      <c r="H511" s="25">
        <v>26501512</v>
      </c>
      <c r="I511" s="26">
        <v>1752.2</v>
      </c>
      <c r="J511" s="25">
        <v>15125</v>
      </c>
    </row>
    <row r="512" spans="1:10" ht="64" x14ac:dyDescent="0.2">
      <c r="A512" s="19" t="s">
        <v>1209</v>
      </c>
      <c r="B512" s="20" t="s">
        <v>1227</v>
      </c>
      <c r="C512" s="3" t="s">
        <v>8</v>
      </c>
      <c r="D512" s="3" t="str">
        <f t="shared" si="7"/>
        <v>OCEANOCEAN GATE BOROA. K-6|K-6</v>
      </c>
      <c r="E512" s="21">
        <v>3099192</v>
      </c>
      <c r="F512" s="22">
        <v>165.6</v>
      </c>
      <c r="G512" s="21">
        <v>18718</v>
      </c>
      <c r="H512" s="21">
        <v>3108213</v>
      </c>
      <c r="I512" s="22">
        <v>143.5</v>
      </c>
      <c r="J512" s="21">
        <v>21664</v>
      </c>
    </row>
    <row r="513" spans="1:10" ht="64" x14ac:dyDescent="0.2">
      <c r="A513" s="23" t="s">
        <v>1209</v>
      </c>
      <c r="B513" s="24" t="s">
        <v>1151</v>
      </c>
      <c r="C513" s="8" t="s">
        <v>181</v>
      </c>
      <c r="D513" s="3" t="str">
        <f t="shared" si="7"/>
        <v>OCEANOCEAN TWPH. K-12|K-6</v>
      </c>
      <c r="E513" s="25">
        <v>18350822</v>
      </c>
      <c r="F513" s="27">
        <v>976.2</v>
      </c>
      <c r="G513" s="25">
        <v>18798</v>
      </c>
      <c r="H513" s="25">
        <v>18743070</v>
      </c>
      <c r="I513" s="27">
        <v>941.9</v>
      </c>
      <c r="J513" s="25">
        <v>19899</v>
      </c>
    </row>
    <row r="514" spans="1:10" ht="96" x14ac:dyDescent="0.2">
      <c r="A514" s="19" t="s">
        <v>1209</v>
      </c>
      <c r="B514" s="20" t="s">
        <v>1228</v>
      </c>
      <c r="C514" s="3" t="s">
        <v>21</v>
      </c>
      <c r="D514" s="3" t="str">
        <f t="shared" si="7"/>
        <v>OCEANPINELANDS REGIONALF. G7-12|7-12,9-12</v>
      </c>
      <c r="E514" s="21">
        <v>36703550</v>
      </c>
      <c r="F514" s="29">
        <v>1630.6</v>
      </c>
      <c r="G514" s="21">
        <v>22510</v>
      </c>
      <c r="H514" s="21">
        <v>36305166</v>
      </c>
      <c r="I514" s="29">
        <v>1624.9</v>
      </c>
      <c r="J514" s="21">
        <v>22343</v>
      </c>
    </row>
    <row r="515" spans="1:10" ht="96" x14ac:dyDescent="0.2">
      <c r="A515" s="23" t="s">
        <v>1209</v>
      </c>
      <c r="B515" s="24" t="s">
        <v>1229</v>
      </c>
      <c r="C515" s="8" t="s">
        <v>6</v>
      </c>
      <c r="D515" s="3" t="str">
        <f t="shared" ref="D515:D578" si="8">A515&amp;B515&amp;C515</f>
        <v>OCEANPLUMSTED TWPL. K-12|K-12,0-1800</v>
      </c>
      <c r="E515" s="25">
        <v>28794712</v>
      </c>
      <c r="F515" s="26">
        <v>1610.4</v>
      </c>
      <c r="G515" s="25">
        <v>17880</v>
      </c>
      <c r="H515" s="25">
        <v>36588523</v>
      </c>
      <c r="I515" s="30">
        <v>1529</v>
      </c>
      <c r="J515" s="25">
        <v>23930</v>
      </c>
    </row>
    <row r="516" spans="1:10" ht="112" x14ac:dyDescent="0.2">
      <c r="A516" s="19" t="s">
        <v>1209</v>
      </c>
      <c r="B516" s="20" t="s">
        <v>1230</v>
      </c>
      <c r="C516" s="3" t="s">
        <v>6</v>
      </c>
      <c r="D516" s="3" t="str">
        <f t="shared" si="8"/>
        <v>OCEANPOINT PLEASANT BEACHL. K-12|K-12,0-1800</v>
      </c>
      <c r="E516" s="21">
        <v>16457889</v>
      </c>
      <c r="F516" s="22">
        <v>845.1</v>
      </c>
      <c r="G516" s="21">
        <v>19475</v>
      </c>
      <c r="H516" s="21">
        <v>16504680</v>
      </c>
      <c r="I516" s="22">
        <v>833.6</v>
      </c>
      <c r="J516" s="21">
        <v>19800</v>
      </c>
    </row>
    <row r="517" spans="1:10" ht="112" x14ac:dyDescent="0.2">
      <c r="A517" s="23" t="s">
        <v>1209</v>
      </c>
      <c r="B517" s="24" t="s">
        <v>1231</v>
      </c>
      <c r="C517" s="8" t="s">
        <v>14</v>
      </c>
      <c r="D517" s="3" t="str">
        <f t="shared" si="8"/>
        <v>OCEANPOINT PLEASANT BOROM. K-12|K-12,1800-3500</v>
      </c>
      <c r="E517" s="25">
        <v>43263708</v>
      </c>
      <c r="F517" s="26">
        <v>2942.2</v>
      </c>
      <c r="G517" s="25">
        <v>14705</v>
      </c>
      <c r="H517" s="25">
        <v>45000683</v>
      </c>
      <c r="I517" s="26">
        <v>2911.9</v>
      </c>
      <c r="J517" s="25">
        <v>15454</v>
      </c>
    </row>
    <row r="518" spans="1:10" ht="80" x14ac:dyDescent="0.2">
      <c r="A518" s="19" t="s">
        <v>1209</v>
      </c>
      <c r="B518" s="20" t="s">
        <v>1232</v>
      </c>
      <c r="C518" s="3" t="s">
        <v>8</v>
      </c>
      <c r="D518" s="3" t="str">
        <f t="shared" si="8"/>
        <v>OCEANSEASIDE HEIGHTS BOROA. K-6|K-6</v>
      </c>
      <c r="E518" s="21">
        <v>5117832</v>
      </c>
      <c r="F518" s="22">
        <v>169.6</v>
      </c>
      <c r="G518" s="21">
        <v>30178</v>
      </c>
      <c r="H518" s="21">
        <v>5561726</v>
      </c>
      <c r="I518" s="22">
        <v>210.4</v>
      </c>
      <c r="J518" s="21">
        <v>26430</v>
      </c>
    </row>
    <row r="519" spans="1:10" ht="96" x14ac:dyDescent="0.2">
      <c r="A519" s="23" t="s">
        <v>1209</v>
      </c>
      <c r="B519" s="24" t="s">
        <v>1233</v>
      </c>
      <c r="C519" s="8" t="s">
        <v>21</v>
      </c>
      <c r="D519" s="3" t="str">
        <f t="shared" si="8"/>
        <v>OCEANSOUTHERN REGIONALF. G7-12|7-12,9-12</v>
      </c>
      <c r="E519" s="25">
        <v>61227859</v>
      </c>
      <c r="F519" s="26">
        <v>2998.3</v>
      </c>
      <c r="G519" s="25">
        <v>20421</v>
      </c>
      <c r="H519" s="25">
        <v>59310500</v>
      </c>
      <c r="I519" s="30">
        <v>3018</v>
      </c>
      <c r="J519" s="25">
        <v>19652</v>
      </c>
    </row>
    <row r="520" spans="1:10" ht="64" x14ac:dyDescent="0.2">
      <c r="A520" s="19" t="s">
        <v>1209</v>
      </c>
      <c r="B520" s="20" t="s">
        <v>1234</v>
      </c>
      <c r="C520" s="3" t="s">
        <v>8</v>
      </c>
      <c r="D520" s="3" t="str">
        <f t="shared" si="8"/>
        <v>OCEANSTAFFORD TWPA. K-6|K-6</v>
      </c>
      <c r="E520" s="21">
        <v>42190779</v>
      </c>
      <c r="F520" s="29">
        <v>2243.3000000000002</v>
      </c>
      <c r="G520" s="21">
        <v>18807</v>
      </c>
      <c r="H520" s="21">
        <v>41014652</v>
      </c>
      <c r="I520" s="29">
        <v>2278.5</v>
      </c>
      <c r="J520" s="21">
        <v>18001</v>
      </c>
    </row>
    <row r="521" spans="1:10" ht="80" x14ac:dyDescent="0.2">
      <c r="A521" s="23" t="s">
        <v>1209</v>
      </c>
      <c r="B521" s="24" t="s">
        <v>1235</v>
      </c>
      <c r="C521" s="8" t="s">
        <v>24</v>
      </c>
      <c r="D521" s="3" t="str">
        <f t="shared" si="8"/>
        <v>OCEANTOMS RIVER REGIONALN. K-12|K-12,3500+</v>
      </c>
      <c r="E521" s="25">
        <v>242465860</v>
      </c>
      <c r="F521" s="26">
        <v>16650.900000000001</v>
      </c>
      <c r="G521" s="25">
        <v>14562</v>
      </c>
      <c r="H521" s="25">
        <v>243735154</v>
      </c>
      <c r="I521" s="26">
        <v>16236.1</v>
      </c>
      <c r="J521" s="25">
        <v>15012</v>
      </c>
    </row>
    <row r="522" spans="1:10" ht="64" x14ac:dyDescent="0.2">
      <c r="A522" s="19" t="s">
        <v>1209</v>
      </c>
      <c r="B522" s="20" t="s">
        <v>1236</v>
      </c>
      <c r="C522" s="3" t="s">
        <v>8</v>
      </c>
      <c r="D522" s="3" t="str">
        <f t="shared" si="8"/>
        <v>OCEANTUCKERTON BOROA. K-6|K-6</v>
      </c>
      <c r="E522" s="21">
        <v>5248876</v>
      </c>
      <c r="F522" s="22">
        <v>331</v>
      </c>
      <c r="G522" s="21">
        <v>15857</v>
      </c>
      <c r="H522" s="21">
        <v>5471043</v>
      </c>
      <c r="I522" s="22">
        <v>331.2</v>
      </c>
      <c r="J522" s="21">
        <v>16521</v>
      </c>
    </row>
    <row r="523" spans="1:10" ht="112" x14ac:dyDescent="0.2">
      <c r="A523" s="23" t="s">
        <v>1237</v>
      </c>
      <c r="B523" s="24" t="s">
        <v>1238</v>
      </c>
      <c r="C523" s="8" t="s">
        <v>2</v>
      </c>
      <c r="D523" s="3" t="str">
        <f t="shared" si="8"/>
        <v>PASSAICBLOOMINGDALE BOROJ. K-12|K-8,401-750</v>
      </c>
      <c r="E523" s="25">
        <v>18416784</v>
      </c>
      <c r="F523" s="27">
        <v>915.6</v>
      </c>
      <c r="G523" s="25">
        <v>20115</v>
      </c>
      <c r="H523" s="25">
        <v>19307940</v>
      </c>
      <c r="I523" s="27">
        <v>891.3</v>
      </c>
      <c r="J523" s="25">
        <v>21662</v>
      </c>
    </row>
    <row r="524" spans="1:10" ht="112" x14ac:dyDescent="0.2">
      <c r="A524" s="19" t="s">
        <v>1237</v>
      </c>
      <c r="B524" s="20" t="s">
        <v>1436</v>
      </c>
      <c r="C524" s="3" t="s">
        <v>711</v>
      </c>
      <c r="D524" s="3" t="str">
        <f t="shared" si="8"/>
        <v>PASSAICCLASSICAL ACADEMY CHARTER SCHOOL OF CLIFO. CHARTER</v>
      </c>
      <c r="E524" s="21">
        <v>984910</v>
      </c>
      <c r="F524" s="22">
        <v>116.7</v>
      </c>
      <c r="G524" s="21">
        <v>8440</v>
      </c>
      <c r="H524" s="21">
        <v>1270703</v>
      </c>
      <c r="I524" s="22">
        <v>112.7</v>
      </c>
      <c r="J524" s="21">
        <v>11275</v>
      </c>
    </row>
    <row r="525" spans="1:10" ht="80" x14ac:dyDescent="0.2">
      <c r="A525" s="23" t="s">
        <v>1237</v>
      </c>
      <c r="B525" s="24" t="s">
        <v>1240</v>
      </c>
      <c r="C525" s="8" t="s">
        <v>24</v>
      </c>
      <c r="D525" s="3" t="str">
        <f t="shared" si="8"/>
        <v>PASSAICCLIFTON CITYN. K-12|K-12,3500+</v>
      </c>
      <c r="E525" s="25">
        <v>176464403</v>
      </c>
      <c r="F525" s="26">
        <v>11017.3</v>
      </c>
      <c r="G525" s="25">
        <v>16017</v>
      </c>
      <c r="H525" s="25">
        <v>174843823</v>
      </c>
      <c r="I525" s="26">
        <v>10970.8</v>
      </c>
      <c r="J525" s="25">
        <v>15937</v>
      </c>
    </row>
    <row r="526" spans="1:10" ht="144" x14ac:dyDescent="0.2">
      <c r="A526" s="19" t="s">
        <v>1237</v>
      </c>
      <c r="B526" s="20" t="s">
        <v>1437</v>
      </c>
      <c r="C526" s="3" t="s">
        <v>711</v>
      </c>
      <c r="D526" s="3" t="str">
        <f t="shared" si="8"/>
        <v>PASSAICCOMMUNITY CHARTER SCHOOL OF PATERSONO. CHARTER</v>
      </c>
      <c r="E526" s="21">
        <v>9363384</v>
      </c>
      <c r="F526" s="22">
        <v>582.70000000000005</v>
      </c>
      <c r="G526" s="21">
        <v>16069</v>
      </c>
      <c r="H526" s="21">
        <v>11581040</v>
      </c>
      <c r="I526" s="22">
        <v>694.2</v>
      </c>
      <c r="J526" s="21">
        <v>16683</v>
      </c>
    </row>
    <row r="527" spans="1:10" ht="80" x14ac:dyDescent="0.2">
      <c r="A527" s="23" t="s">
        <v>1237</v>
      </c>
      <c r="B527" s="24" t="s">
        <v>1242</v>
      </c>
      <c r="C527" s="8" t="s">
        <v>66</v>
      </c>
      <c r="D527" s="3" t="str">
        <f t="shared" si="8"/>
        <v>PASSAICHALEDON BOROE. K-8|K-8,751+</v>
      </c>
      <c r="E527" s="25">
        <v>15582864</v>
      </c>
      <c r="F527" s="26">
        <v>1008.7</v>
      </c>
      <c r="G527" s="25">
        <v>15449</v>
      </c>
      <c r="H527" s="25">
        <v>17007649</v>
      </c>
      <c r="I527" s="26">
        <v>1021.6</v>
      </c>
      <c r="J527" s="25">
        <v>16648</v>
      </c>
    </row>
    <row r="528" spans="1:10" ht="112" x14ac:dyDescent="0.2">
      <c r="A528" s="19" t="s">
        <v>1237</v>
      </c>
      <c r="B528" s="20" t="s">
        <v>1243</v>
      </c>
      <c r="C528" s="3" t="s">
        <v>14</v>
      </c>
      <c r="D528" s="3" t="str">
        <f t="shared" si="8"/>
        <v>PASSAICHAWTHORNE BOROM. K-12|K-12,1800-3500</v>
      </c>
      <c r="E528" s="21">
        <v>42322241</v>
      </c>
      <c r="F528" s="29">
        <v>2393.8000000000002</v>
      </c>
      <c r="G528" s="21">
        <v>17680</v>
      </c>
      <c r="H528" s="21">
        <v>43967593</v>
      </c>
      <c r="I528" s="28">
        <v>2376</v>
      </c>
      <c r="J528" s="21">
        <v>18505</v>
      </c>
    </row>
    <row r="529" spans="1:10" ht="96" x14ac:dyDescent="0.2">
      <c r="A529" s="23" t="s">
        <v>1237</v>
      </c>
      <c r="B529" s="24" t="s">
        <v>1438</v>
      </c>
      <c r="C529" s="8" t="s">
        <v>711</v>
      </c>
      <c r="D529" s="3" t="str">
        <f t="shared" si="8"/>
        <v>PASSAICJOHN P. HOLLAND CHARTER SCHOOLO. CHARTER</v>
      </c>
      <c r="E529" s="25">
        <v>2767385</v>
      </c>
      <c r="F529" s="27">
        <v>186.8</v>
      </c>
      <c r="G529" s="25">
        <v>14815</v>
      </c>
      <c r="H529" s="25">
        <v>3452115</v>
      </c>
      <c r="I529" s="27">
        <v>190.1</v>
      </c>
      <c r="J529" s="25">
        <v>18159</v>
      </c>
    </row>
    <row r="530" spans="1:10" ht="96" x14ac:dyDescent="0.2">
      <c r="A530" s="19" t="s">
        <v>1237</v>
      </c>
      <c r="B530" s="20" t="s">
        <v>1245</v>
      </c>
      <c r="C530" s="3" t="s">
        <v>77</v>
      </c>
      <c r="D530" s="3" t="str">
        <f t="shared" si="8"/>
        <v>PASSAICLAKELAND REGIONALG. G9-12|7-12,9-12</v>
      </c>
      <c r="E530" s="21">
        <v>23503475</v>
      </c>
      <c r="F530" s="29">
        <v>1155.5</v>
      </c>
      <c r="G530" s="21">
        <v>20341</v>
      </c>
      <c r="H530" s="21">
        <v>23976045</v>
      </c>
      <c r="I530" s="29">
        <v>1072.2</v>
      </c>
      <c r="J530" s="21">
        <v>22362</v>
      </c>
    </row>
    <row r="531" spans="1:10" ht="96" x14ac:dyDescent="0.2">
      <c r="A531" s="23" t="s">
        <v>1237</v>
      </c>
      <c r="B531" s="24" t="s">
        <v>1246</v>
      </c>
      <c r="C531" s="8" t="s">
        <v>66</v>
      </c>
      <c r="D531" s="3" t="str">
        <f t="shared" si="8"/>
        <v>PASSAICLITTLE FALLS TWPE. K-8|K-8,751+</v>
      </c>
      <c r="E531" s="25">
        <v>15219269</v>
      </c>
      <c r="F531" s="27">
        <v>905.8</v>
      </c>
      <c r="G531" s="25">
        <v>16801</v>
      </c>
      <c r="H531" s="25">
        <v>15651554</v>
      </c>
      <c r="I531" s="27">
        <v>908.8</v>
      </c>
      <c r="J531" s="25">
        <v>17222</v>
      </c>
    </row>
    <row r="532" spans="1:10" ht="112" x14ac:dyDescent="0.2">
      <c r="A532" s="19" t="s">
        <v>1237</v>
      </c>
      <c r="B532" s="20" t="s">
        <v>1247</v>
      </c>
      <c r="C532" s="3" t="s">
        <v>68</v>
      </c>
      <c r="D532" s="3" t="str">
        <f t="shared" si="8"/>
        <v>PASSAICNORTH HALEDON BOROD. K-8|K-8,401-750</v>
      </c>
      <c r="E532" s="21">
        <v>11897365</v>
      </c>
      <c r="F532" s="22">
        <v>734.3</v>
      </c>
      <c r="G532" s="21">
        <v>16202</v>
      </c>
      <c r="H532" s="21">
        <v>12096147</v>
      </c>
      <c r="I532" s="22">
        <v>722.7</v>
      </c>
      <c r="J532" s="21">
        <v>16736</v>
      </c>
    </row>
    <row r="533" spans="1:10" ht="112" x14ac:dyDescent="0.2">
      <c r="A533" s="23" t="s">
        <v>1237</v>
      </c>
      <c r="B533" s="24" t="s">
        <v>1439</v>
      </c>
      <c r="C533" s="8" t="s">
        <v>711</v>
      </c>
      <c r="D533" s="3" t="str">
        <f t="shared" si="8"/>
        <v>PASSAICPASSAIC ARTS &amp; SCIENCE CHARTER SCHOOLO. CHARTER</v>
      </c>
      <c r="E533" s="25">
        <v>5110748</v>
      </c>
      <c r="F533" s="27">
        <v>415.9</v>
      </c>
      <c r="G533" s="25">
        <v>12288</v>
      </c>
      <c r="H533" s="25">
        <v>6985552</v>
      </c>
      <c r="I533" s="27">
        <v>473.8</v>
      </c>
      <c r="J533" s="25">
        <v>14744</v>
      </c>
    </row>
    <row r="534" spans="1:10" ht="80" x14ac:dyDescent="0.2">
      <c r="A534" s="19" t="s">
        <v>1237</v>
      </c>
      <c r="B534" s="20" t="s">
        <v>1249</v>
      </c>
      <c r="C534" s="3" t="s">
        <v>24</v>
      </c>
      <c r="D534" s="3" t="str">
        <f t="shared" si="8"/>
        <v>PASSAICPASSAIC CITYN. K-12|K-12,3500+</v>
      </c>
      <c r="E534" s="21">
        <v>338076899</v>
      </c>
      <c r="F534" s="29">
        <v>14499.3</v>
      </c>
      <c r="G534" s="21">
        <v>23317</v>
      </c>
      <c r="H534" s="21">
        <v>331675243</v>
      </c>
      <c r="I534" s="29">
        <v>14728.9</v>
      </c>
      <c r="J534" s="21">
        <v>22519</v>
      </c>
    </row>
    <row r="535" spans="1:10" ht="96" x14ac:dyDescent="0.2">
      <c r="A535" s="23" t="s">
        <v>1237</v>
      </c>
      <c r="B535" s="24" t="s">
        <v>1250</v>
      </c>
      <c r="C535" s="8" t="s">
        <v>77</v>
      </c>
      <c r="D535" s="3" t="str">
        <f t="shared" si="8"/>
        <v>PASSAICPASSAIC CO MANCHESTER REGG. G9-12|7-12,9-12</v>
      </c>
      <c r="E535" s="25">
        <v>19168987</v>
      </c>
      <c r="F535" s="27">
        <v>961.6</v>
      </c>
      <c r="G535" s="25">
        <v>19935</v>
      </c>
      <c r="H535" s="25">
        <v>19738721</v>
      </c>
      <c r="I535" s="27">
        <v>938.6</v>
      </c>
      <c r="J535" s="25">
        <v>21029</v>
      </c>
    </row>
    <row r="536" spans="1:10" ht="112" x14ac:dyDescent="0.2">
      <c r="A536" s="19" t="s">
        <v>1237</v>
      </c>
      <c r="B536" s="20" t="s">
        <v>1251</v>
      </c>
      <c r="C536" s="3" t="s">
        <v>714</v>
      </c>
      <c r="D536" s="3" t="str">
        <f t="shared" si="8"/>
        <v>PASSAICPASSAIC COUNTY VOCATIONALQ. COUNTY VOC</v>
      </c>
      <c r="E536" s="21">
        <v>81121376</v>
      </c>
      <c r="F536" s="29">
        <v>3244.5</v>
      </c>
      <c r="G536" s="21">
        <v>25003</v>
      </c>
      <c r="H536" s="21">
        <v>79832579</v>
      </c>
      <c r="I536" s="29">
        <v>3274.3</v>
      </c>
      <c r="J536" s="21">
        <v>24382</v>
      </c>
    </row>
    <row r="537" spans="1:10" ht="112" x14ac:dyDescent="0.2">
      <c r="A537" s="23" t="s">
        <v>1237</v>
      </c>
      <c r="B537" s="24" t="s">
        <v>1252</v>
      </c>
      <c r="C537" s="8" t="s">
        <v>77</v>
      </c>
      <c r="D537" s="3" t="str">
        <f t="shared" si="8"/>
        <v>PASSAICPASSAIC VALLEY REGIONALG. G9-12|7-12,9-12</v>
      </c>
      <c r="E537" s="25">
        <v>27378240</v>
      </c>
      <c r="F537" s="26">
        <v>1432.3</v>
      </c>
      <c r="G537" s="25">
        <v>19115</v>
      </c>
      <c r="H537" s="25">
        <v>27899817</v>
      </c>
      <c r="I537" s="26">
        <v>1377.9</v>
      </c>
      <c r="J537" s="25">
        <v>20249</v>
      </c>
    </row>
    <row r="538" spans="1:10" ht="112" x14ac:dyDescent="0.2">
      <c r="A538" s="19" t="s">
        <v>1237</v>
      </c>
      <c r="B538" s="20" t="s">
        <v>1440</v>
      </c>
      <c r="C538" s="3" t="s">
        <v>711</v>
      </c>
      <c r="D538" s="3" t="str">
        <f t="shared" si="8"/>
        <v>PASSAICPATERSON ARTS AND SCIENCE CHARTER SCHOOLO. CHARTER</v>
      </c>
      <c r="E538" s="22"/>
      <c r="F538" s="22"/>
      <c r="G538" s="22"/>
      <c r="H538" s="21">
        <v>4366449</v>
      </c>
      <c r="I538" s="22">
        <v>321.89999999999998</v>
      </c>
      <c r="J538" s="21">
        <v>13565</v>
      </c>
    </row>
    <row r="539" spans="1:10" ht="128" x14ac:dyDescent="0.2">
      <c r="A539" s="23" t="s">
        <v>1237</v>
      </c>
      <c r="B539" s="24" t="s">
        <v>1441</v>
      </c>
      <c r="C539" s="8" t="s">
        <v>711</v>
      </c>
      <c r="D539" s="3" t="str">
        <f t="shared" si="8"/>
        <v>PASSAICPATERSON CHARTER SCHOOL FOR SCIENCE ANDO. CHARTER</v>
      </c>
      <c r="E539" s="25">
        <v>16168531</v>
      </c>
      <c r="F539" s="30">
        <v>1043</v>
      </c>
      <c r="G539" s="25">
        <v>15502</v>
      </c>
      <c r="H539" s="25">
        <v>17494072</v>
      </c>
      <c r="I539" s="26">
        <v>1034.0999999999999</v>
      </c>
      <c r="J539" s="25">
        <v>16917</v>
      </c>
    </row>
    <row r="540" spans="1:10" ht="80" x14ac:dyDescent="0.2">
      <c r="A540" s="19" t="s">
        <v>1237</v>
      </c>
      <c r="B540" s="20" t="s">
        <v>1254</v>
      </c>
      <c r="C540" s="3" t="s">
        <v>24</v>
      </c>
      <c r="D540" s="3" t="str">
        <f t="shared" si="8"/>
        <v>PASSAICPATERSON CITYN. K-12|K-12,3500+</v>
      </c>
      <c r="E540" s="21">
        <v>570461703</v>
      </c>
      <c r="F540" s="29">
        <v>27794.799999999999</v>
      </c>
      <c r="G540" s="21">
        <v>20524</v>
      </c>
      <c r="H540" s="21">
        <v>561979379</v>
      </c>
      <c r="I540" s="29">
        <v>28060.5</v>
      </c>
      <c r="J540" s="21">
        <v>20027</v>
      </c>
    </row>
    <row r="541" spans="1:10" ht="112" x14ac:dyDescent="0.2">
      <c r="A541" s="23" t="s">
        <v>1237</v>
      </c>
      <c r="B541" s="24" t="s">
        <v>1256</v>
      </c>
      <c r="C541" s="8" t="s">
        <v>6</v>
      </c>
      <c r="D541" s="3" t="str">
        <f t="shared" si="8"/>
        <v>PASSAICPOMPTON LAKES BOROL. K-12|K-12,0-1800</v>
      </c>
      <c r="E541" s="25">
        <v>32334243</v>
      </c>
      <c r="F541" s="30">
        <v>1734</v>
      </c>
      <c r="G541" s="25">
        <v>18647</v>
      </c>
      <c r="H541" s="25">
        <v>33270010</v>
      </c>
      <c r="I541" s="26">
        <v>1704.3</v>
      </c>
      <c r="J541" s="25">
        <v>19521</v>
      </c>
    </row>
    <row r="542" spans="1:10" ht="96" x14ac:dyDescent="0.2">
      <c r="A542" s="19" t="s">
        <v>1237</v>
      </c>
      <c r="B542" s="20" t="s">
        <v>1257</v>
      </c>
      <c r="C542" s="3" t="s">
        <v>66</v>
      </c>
      <c r="D542" s="3" t="str">
        <f t="shared" si="8"/>
        <v>PASSAICPROSPECT PARK BOROE. K-8|K-8,751+</v>
      </c>
      <c r="E542" s="21">
        <v>13832686</v>
      </c>
      <c r="F542" s="22">
        <v>907.8</v>
      </c>
      <c r="G542" s="21">
        <v>15237</v>
      </c>
      <c r="H542" s="21">
        <v>13895756</v>
      </c>
      <c r="I542" s="22">
        <v>882.5</v>
      </c>
      <c r="J542" s="21">
        <v>15745</v>
      </c>
    </row>
    <row r="543" spans="1:10" ht="80" x14ac:dyDescent="0.2">
      <c r="A543" s="23" t="s">
        <v>1237</v>
      </c>
      <c r="B543" s="24" t="s">
        <v>1258</v>
      </c>
      <c r="C543" s="8" t="s">
        <v>66</v>
      </c>
      <c r="D543" s="3" t="str">
        <f t="shared" si="8"/>
        <v>PASSAICRINGWOOD BOROE. K-8|K-8,751+</v>
      </c>
      <c r="E543" s="25">
        <v>23420745</v>
      </c>
      <c r="F543" s="26">
        <v>1264.9000000000001</v>
      </c>
      <c r="G543" s="25">
        <v>18516</v>
      </c>
      <c r="H543" s="25">
        <v>24660241</v>
      </c>
      <c r="I543" s="26">
        <v>1238.5</v>
      </c>
      <c r="J543" s="25">
        <v>19911</v>
      </c>
    </row>
    <row r="544" spans="1:10" ht="80" x14ac:dyDescent="0.2">
      <c r="A544" s="19" t="s">
        <v>1237</v>
      </c>
      <c r="B544" s="20" t="s">
        <v>1259</v>
      </c>
      <c r="C544" s="3" t="s">
        <v>66</v>
      </c>
      <c r="D544" s="3" t="str">
        <f t="shared" si="8"/>
        <v>PASSAICTOTOWA BOROE. K-8|K-8,751+</v>
      </c>
      <c r="E544" s="21">
        <v>16251796</v>
      </c>
      <c r="F544" s="29">
        <v>1017.2</v>
      </c>
      <c r="G544" s="21">
        <v>15976</v>
      </c>
      <c r="H544" s="21">
        <v>16912894</v>
      </c>
      <c r="I544" s="29">
        <v>1063.4000000000001</v>
      </c>
      <c r="J544" s="21">
        <v>15905</v>
      </c>
    </row>
    <row r="545" spans="1:10" ht="80" x14ac:dyDescent="0.2">
      <c r="A545" s="23" t="s">
        <v>1237</v>
      </c>
      <c r="B545" s="24" t="s">
        <v>1260</v>
      </c>
      <c r="C545" s="8" t="s">
        <v>66</v>
      </c>
      <c r="D545" s="3" t="str">
        <f t="shared" si="8"/>
        <v>PASSAICWANAQUE BOROE. K-8|K-8,751+</v>
      </c>
      <c r="E545" s="25">
        <v>18354670</v>
      </c>
      <c r="F545" s="27">
        <v>964.6</v>
      </c>
      <c r="G545" s="25">
        <v>19027</v>
      </c>
      <c r="H545" s="25">
        <v>18755252</v>
      </c>
      <c r="I545" s="27">
        <v>931.5</v>
      </c>
      <c r="J545" s="25">
        <v>20134</v>
      </c>
    </row>
    <row r="546" spans="1:10" ht="80" x14ac:dyDescent="0.2">
      <c r="A546" s="19" t="s">
        <v>1237</v>
      </c>
      <c r="B546" s="20" t="s">
        <v>1261</v>
      </c>
      <c r="C546" s="3" t="s">
        <v>24</v>
      </c>
      <c r="D546" s="3" t="str">
        <f t="shared" si="8"/>
        <v>PASSAICWAYNE TWPN. K-12|K-12,3500+</v>
      </c>
      <c r="E546" s="21">
        <v>159415633</v>
      </c>
      <c r="F546" s="29">
        <v>8563.9</v>
      </c>
      <c r="G546" s="21">
        <v>18615</v>
      </c>
      <c r="H546" s="21">
        <v>162672505</v>
      </c>
      <c r="I546" s="29">
        <v>8396.7000000000007</v>
      </c>
      <c r="J546" s="21">
        <v>19373</v>
      </c>
    </row>
    <row r="547" spans="1:10" ht="96" x14ac:dyDescent="0.2">
      <c r="A547" s="23" t="s">
        <v>1237</v>
      </c>
      <c r="B547" s="24" t="s">
        <v>1262</v>
      </c>
      <c r="C547" s="8" t="s">
        <v>24</v>
      </c>
      <c r="D547" s="3" t="str">
        <f t="shared" si="8"/>
        <v>PASSAICWEST MILFORD TWPN. K-12|K-12,3500+</v>
      </c>
      <c r="E547" s="25">
        <v>74161291</v>
      </c>
      <c r="F547" s="26">
        <v>3777.3</v>
      </c>
      <c r="G547" s="25">
        <v>19634</v>
      </c>
      <c r="H547" s="25">
        <v>76449640</v>
      </c>
      <c r="I547" s="30">
        <v>3730</v>
      </c>
      <c r="J547" s="25">
        <v>20496</v>
      </c>
    </row>
    <row r="548" spans="1:10" ht="96" x14ac:dyDescent="0.2">
      <c r="A548" s="19" t="s">
        <v>1237</v>
      </c>
      <c r="B548" s="20" t="s">
        <v>1263</v>
      </c>
      <c r="C548" s="3" t="s">
        <v>66</v>
      </c>
      <c r="D548" s="3" t="str">
        <f t="shared" si="8"/>
        <v>PASSAICWOODLAND PARKE. K-8|K-8,751+</v>
      </c>
      <c r="E548" s="21">
        <v>17886722</v>
      </c>
      <c r="F548" s="29">
        <v>1140.9000000000001</v>
      </c>
      <c r="G548" s="21">
        <v>15677</v>
      </c>
      <c r="H548" s="21">
        <v>18518276</v>
      </c>
      <c r="I548" s="29">
        <v>1133.7</v>
      </c>
      <c r="J548" s="21">
        <v>16334</v>
      </c>
    </row>
    <row r="549" spans="1:10" ht="80" x14ac:dyDescent="0.2">
      <c r="A549" s="23" t="s">
        <v>1264</v>
      </c>
      <c r="B549" s="24" t="s">
        <v>1265</v>
      </c>
      <c r="C549" s="8" t="s">
        <v>4</v>
      </c>
      <c r="D549" s="3" t="str">
        <f t="shared" si="8"/>
        <v>SALEMALLOWAY TWPI. K-12|K-8,0-400</v>
      </c>
      <c r="E549" s="25">
        <v>8769768</v>
      </c>
      <c r="F549" s="27">
        <v>585.9</v>
      </c>
      <c r="G549" s="25">
        <v>14969</v>
      </c>
      <c r="H549" s="25">
        <v>8559987</v>
      </c>
      <c r="I549" s="27">
        <v>556.4</v>
      </c>
      <c r="J549" s="25">
        <v>15385</v>
      </c>
    </row>
    <row r="550" spans="1:10" ht="80" x14ac:dyDescent="0.2">
      <c r="A550" s="19" t="s">
        <v>1264</v>
      </c>
      <c r="B550" s="20" t="s">
        <v>1266</v>
      </c>
      <c r="C550" s="3" t="s">
        <v>4</v>
      </c>
      <c r="D550" s="3" t="str">
        <f t="shared" si="8"/>
        <v>SALEMELSINBORO TWPI. K-12|K-8,0-400</v>
      </c>
      <c r="E550" s="21">
        <v>2238813</v>
      </c>
      <c r="F550" s="22">
        <v>138.30000000000001</v>
      </c>
      <c r="G550" s="21">
        <v>16184</v>
      </c>
      <c r="H550" s="21">
        <v>2546151</v>
      </c>
      <c r="I550" s="22">
        <v>151.6</v>
      </c>
      <c r="J550" s="21">
        <v>16791</v>
      </c>
    </row>
    <row r="551" spans="1:10" ht="96" x14ac:dyDescent="0.2">
      <c r="A551" s="23" t="s">
        <v>1264</v>
      </c>
      <c r="B551" s="24" t="s">
        <v>1267</v>
      </c>
      <c r="C551" s="8" t="s">
        <v>4</v>
      </c>
      <c r="D551" s="3" t="str">
        <f t="shared" si="8"/>
        <v>SALEMLOWER ALLOWAYS CREEKI. K-12|K-8,0-400</v>
      </c>
      <c r="E551" s="25">
        <v>5036552</v>
      </c>
      <c r="F551" s="27">
        <v>222.7</v>
      </c>
      <c r="G551" s="25">
        <v>22616</v>
      </c>
      <c r="H551" s="25">
        <v>4527768</v>
      </c>
      <c r="I551" s="27">
        <v>214.4</v>
      </c>
      <c r="J551" s="25">
        <v>21123</v>
      </c>
    </row>
    <row r="552" spans="1:10" ht="80" x14ac:dyDescent="0.2">
      <c r="A552" s="19" t="s">
        <v>1264</v>
      </c>
      <c r="B552" s="20" t="s">
        <v>1268</v>
      </c>
      <c r="C552" s="3" t="s">
        <v>4</v>
      </c>
      <c r="D552" s="3" t="str">
        <f t="shared" si="8"/>
        <v>SALEMMANNINGTON TWPI. K-12|K-8,0-400</v>
      </c>
      <c r="E552" s="21">
        <v>3723666</v>
      </c>
      <c r="F552" s="22">
        <v>198.7</v>
      </c>
      <c r="G552" s="21">
        <v>18744</v>
      </c>
      <c r="H552" s="21">
        <v>3786893</v>
      </c>
      <c r="I552" s="22">
        <v>194</v>
      </c>
      <c r="J552" s="21">
        <v>19518</v>
      </c>
    </row>
    <row r="553" spans="1:10" ht="80" x14ac:dyDescent="0.2">
      <c r="A553" s="23" t="s">
        <v>1264</v>
      </c>
      <c r="B553" s="24" t="s">
        <v>1269</v>
      </c>
      <c r="C553" s="8" t="s">
        <v>4</v>
      </c>
      <c r="D553" s="3" t="str">
        <f t="shared" si="8"/>
        <v>SALEMOLDMANS TWPI. K-12|K-8,0-400</v>
      </c>
      <c r="E553" s="25">
        <v>5277110</v>
      </c>
      <c r="F553" s="27">
        <v>281.2</v>
      </c>
      <c r="G553" s="25">
        <v>18766</v>
      </c>
      <c r="H553" s="25">
        <v>5329197</v>
      </c>
      <c r="I553" s="27">
        <v>302.7</v>
      </c>
      <c r="J553" s="25">
        <v>17608</v>
      </c>
    </row>
    <row r="554" spans="1:10" ht="112" x14ac:dyDescent="0.2">
      <c r="A554" s="19" t="s">
        <v>1264</v>
      </c>
      <c r="B554" s="20" t="s">
        <v>1270</v>
      </c>
      <c r="C554" s="3" t="s">
        <v>14</v>
      </c>
      <c r="D554" s="3" t="str">
        <f t="shared" si="8"/>
        <v>SALEMPENNS GRV-CARNEY'S PT REGM. K-12|K-12,1800-3500</v>
      </c>
      <c r="E554" s="21">
        <v>41010070</v>
      </c>
      <c r="F554" s="29">
        <v>2346.6</v>
      </c>
      <c r="G554" s="21">
        <v>17477</v>
      </c>
      <c r="H554" s="21">
        <v>41896372</v>
      </c>
      <c r="I554" s="29">
        <v>2398.4</v>
      </c>
      <c r="J554" s="21">
        <v>17468</v>
      </c>
    </row>
    <row r="555" spans="1:10" ht="80" x14ac:dyDescent="0.2">
      <c r="A555" s="23" t="s">
        <v>1264</v>
      </c>
      <c r="B555" s="24" t="s">
        <v>1271</v>
      </c>
      <c r="C555" s="8" t="s">
        <v>6</v>
      </c>
      <c r="D555" s="3" t="str">
        <f t="shared" si="8"/>
        <v>SALEMPENNSVILLEL. K-12|K-12,0-1800</v>
      </c>
      <c r="E555" s="25">
        <v>31874491</v>
      </c>
      <c r="F555" s="26">
        <v>1815.1</v>
      </c>
      <c r="G555" s="25">
        <v>17561</v>
      </c>
      <c r="H555" s="25">
        <v>32763176</v>
      </c>
      <c r="I555" s="26">
        <v>1769.5</v>
      </c>
      <c r="J555" s="25">
        <v>18515</v>
      </c>
    </row>
    <row r="556" spans="1:10" ht="96" x14ac:dyDescent="0.2">
      <c r="A556" s="19" t="s">
        <v>1264</v>
      </c>
      <c r="B556" s="20" t="s">
        <v>1272</v>
      </c>
      <c r="C556" s="3" t="s">
        <v>6</v>
      </c>
      <c r="D556" s="3" t="str">
        <f t="shared" si="8"/>
        <v>SALEMPITTSGROVE TWPL. K-12|K-12,0-1800</v>
      </c>
      <c r="E556" s="21">
        <v>30164465</v>
      </c>
      <c r="F556" s="29">
        <v>1738.5</v>
      </c>
      <c r="G556" s="21">
        <v>17351</v>
      </c>
      <c r="H556" s="21">
        <v>30632577</v>
      </c>
      <c r="I556" s="29">
        <v>1762.4</v>
      </c>
      <c r="J556" s="21">
        <v>17382</v>
      </c>
    </row>
    <row r="557" spans="1:10" ht="80" x14ac:dyDescent="0.2">
      <c r="A557" s="23" t="s">
        <v>1264</v>
      </c>
      <c r="B557" s="24" t="s">
        <v>1273</v>
      </c>
      <c r="C557" s="8" t="s">
        <v>4</v>
      </c>
      <c r="D557" s="3" t="str">
        <f t="shared" si="8"/>
        <v>SALEMQUINTON TWPI. K-12|K-8,0-400</v>
      </c>
      <c r="E557" s="25">
        <v>6941810</v>
      </c>
      <c r="F557" s="27">
        <v>417.9</v>
      </c>
      <c r="G557" s="25">
        <v>16610</v>
      </c>
      <c r="H557" s="25">
        <v>7132709</v>
      </c>
      <c r="I557" s="27">
        <v>390</v>
      </c>
      <c r="J557" s="25">
        <v>18290</v>
      </c>
    </row>
    <row r="558" spans="1:10" ht="80" x14ac:dyDescent="0.2">
      <c r="A558" s="19" t="s">
        <v>1264</v>
      </c>
      <c r="B558" s="20" t="s">
        <v>1274</v>
      </c>
      <c r="C558" s="3" t="s">
        <v>6</v>
      </c>
      <c r="D558" s="3" t="str">
        <f t="shared" si="8"/>
        <v>SALEMSALEM CITYL. K-12|K-12,0-1800</v>
      </c>
      <c r="E558" s="21">
        <v>29410545</v>
      </c>
      <c r="F558" s="29">
        <v>1235.5999999999999</v>
      </c>
      <c r="G558" s="21">
        <v>23803</v>
      </c>
      <c r="H558" s="21">
        <v>28320833</v>
      </c>
      <c r="I558" s="29">
        <v>1234.3</v>
      </c>
      <c r="J558" s="21">
        <v>22944</v>
      </c>
    </row>
    <row r="559" spans="1:10" ht="80" x14ac:dyDescent="0.2">
      <c r="A559" s="23" t="s">
        <v>1264</v>
      </c>
      <c r="B559" s="24" t="s">
        <v>1275</v>
      </c>
      <c r="C559" s="8" t="s">
        <v>29</v>
      </c>
      <c r="D559" s="3" t="str">
        <f t="shared" si="8"/>
        <v>SALEMSALEM CO SPECIAL SERVICEP. CSSD</v>
      </c>
      <c r="E559" s="25">
        <v>6715870</v>
      </c>
      <c r="F559" s="27">
        <v>191.5</v>
      </c>
      <c r="G559" s="25">
        <v>35077</v>
      </c>
      <c r="H559" s="25">
        <v>8069448</v>
      </c>
      <c r="I559" s="27">
        <v>235.4</v>
      </c>
      <c r="J559" s="25">
        <v>34285</v>
      </c>
    </row>
    <row r="560" spans="1:10" ht="112" x14ac:dyDescent="0.2">
      <c r="A560" s="19" t="s">
        <v>1264</v>
      </c>
      <c r="B560" s="20" t="s">
        <v>1276</v>
      </c>
      <c r="C560" s="3" t="s">
        <v>714</v>
      </c>
      <c r="D560" s="3" t="str">
        <f t="shared" si="8"/>
        <v>SALEMSALEM COUNTY VOCATIONALQ. COUNTY VOC</v>
      </c>
      <c r="E560" s="21">
        <v>10419997</v>
      </c>
      <c r="F560" s="22">
        <v>743.4</v>
      </c>
      <c r="G560" s="21">
        <v>14017</v>
      </c>
      <c r="H560" s="21">
        <v>9682895</v>
      </c>
      <c r="I560" s="22">
        <v>793.1</v>
      </c>
      <c r="J560" s="21">
        <v>12209</v>
      </c>
    </row>
    <row r="561" spans="1:10" ht="96" x14ac:dyDescent="0.2">
      <c r="A561" s="23" t="s">
        <v>1264</v>
      </c>
      <c r="B561" s="24" t="s">
        <v>1277</v>
      </c>
      <c r="C561" s="8" t="s">
        <v>4</v>
      </c>
      <c r="D561" s="3" t="str">
        <f t="shared" si="8"/>
        <v>SALEMUPPER PITTSGROVE TWPI. K-12|K-8,0-400</v>
      </c>
      <c r="E561" s="25">
        <v>8396092</v>
      </c>
      <c r="F561" s="27">
        <v>535.1</v>
      </c>
      <c r="G561" s="25">
        <v>15691</v>
      </c>
      <c r="H561" s="25">
        <v>8096874</v>
      </c>
      <c r="I561" s="27">
        <v>507.8</v>
      </c>
      <c r="J561" s="25">
        <v>15945</v>
      </c>
    </row>
    <row r="562" spans="1:10" ht="128" x14ac:dyDescent="0.2">
      <c r="A562" s="19" t="s">
        <v>1264</v>
      </c>
      <c r="B562" s="20" t="s">
        <v>1278</v>
      </c>
      <c r="C562" s="3" t="s">
        <v>6</v>
      </c>
      <c r="D562" s="3" t="str">
        <f t="shared" si="8"/>
        <v>SALEMWOODSTOWN-PILESGROVE REGL. K-12|K-12,0-1800</v>
      </c>
      <c r="E562" s="21">
        <v>24686374</v>
      </c>
      <c r="F562" s="29">
        <v>1683.8</v>
      </c>
      <c r="G562" s="21">
        <v>14661</v>
      </c>
      <c r="H562" s="21">
        <v>26090304</v>
      </c>
      <c r="I562" s="29">
        <v>1622.3</v>
      </c>
      <c r="J562" s="21">
        <v>16082</v>
      </c>
    </row>
    <row r="563" spans="1:10" ht="112" x14ac:dyDescent="0.2">
      <c r="A563" s="23" t="s">
        <v>1279</v>
      </c>
      <c r="B563" s="24" t="s">
        <v>1280</v>
      </c>
      <c r="C563" s="8" t="s">
        <v>2</v>
      </c>
      <c r="D563" s="3" t="str">
        <f t="shared" si="8"/>
        <v>SOMERSETBEDMINSTER TWPJ. K-12|K-8,401-750</v>
      </c>
      <c r="E563" s="25">
        <v>17289671</v>
      </c>
      <c r="F563" s="27">
        <v>850.5</v>
      </c>
      <c r="G563" s="25">
        <v>20329</v>
      </c>
      <c r="H563" s="25">
        <v>17456933</v>
      </c>
      <c r="I563" s="27">
        <v>827.8</v>
      </c>
      <c r="J563" s="25">
        <v>21088</v>
      </c>
    </row>
    <row r="564" spans="1:10" ht="80" x14ac:dyDescent="0.2">
      <c r="A564" s="19" t="s">
        <v>1279</v>
      </c>
      <c r="B564" s="20" t="s">
        <v>1281</v>
      </c>
      <c r="C564" s="3" t="s">
        <v>24</v>
      </c>
      <c r="D564" s="3" t="str">
        <f t="shared" si="8"/>
        <v>SOMERSETBERNARDS TWPN. K-12|K-12,3500+</v>
      </c>
      <c r="E564" s="21">
        <v>99415935</v>
      </c>
      <c r="F564" s="29">
        <v>5727.6</v>
      </c>
      <c r="G564" s="21">
        <v>17357</v>
      </c>
      <c r="H564" s="21">
        <v>99615768</v>
      </c>
      <c r="I564" s="29">
        <v>5788.4</v>
      </c>
      <c r="J564" s="21">
        <v>17210</v>
      </c>
    </row>
    <row r="565" spans="1:10" ht="112" x14ac:dyDescent="0.2">
      <c r="A565" s="23" t="s">
        <v>1279</v>
      </c>
      <c r="B565" s="24" t="s">
        <v>1282</v>
      </c>
      <c r="C565" s="8" t="s">
        <v>6</v>
      </c>
      <c r="D565" s="3" t="str">
        <f t="shared" si="8"/>
        <v>SOMERSETBOUND BROOK BOROL. K-12|K-12,0-1800</v>
      </c>
      <c r="E565" s="25">
        <v>25241273</v>
      </c>
      <c r="F565" s="26">
        <v>1641.1</v>
      </c>
      <c r="G565" s="25">
        <v>15380</v>
      </c>
      <c r="H565" s="25">
        <v>29254507</v>
      </c>
      <c r="I565" s="26">
        <v>1720.6</v>
      </c>
      <c r="J565" s="25">
        <v>17002</v>
      </c>
    </row>
    <row r="566" spans="1:10" ht="96" x14ac:dyDescent="0.2">
      <c r="A566" s="19" t="s">
        <v>1279</v>
      </c>
      <c r="B566" s="20" t="s">
        <v>1283</v>
      </c>
      <c r="C566" s="3" t="s">
        <v>99</v>
      </c>
      <c r="D566" s="3" t="str">
        <f t="shared" si="8"/>
        <v>SOMERSETBRANCHBURG TWPK. K-12|K-8,751+</v>
      </c>
      <c r="E566" s="21">
        <v>45168476</v>
      </c>
      <c r="F566" s="28">
        <v>2513</v>
      </c>
      <c r="G566" s="21">
        <v>17974</v>
      </c>
      <c r="H566" s="21">
        <v>46227324</v>
      </c>
      <c r="I566" s="29">
        <v>2443.3000000000002</v>
      </c>
      <c r="J566" s="21">
        <v>18920</v>
      </c>
    </row>
    <row r="567" spans="1:10" ht="112" x14ac:dyDescent="0.2">
      <c r="A567" s="23" t="s">
        <v>1279</v>
      </c>
      <c r="B567" s="24" t="s">
        <v>1284</v>
      </c>
      <c r="C567" s="8" t="s">
        <v>24</v>
      </c>
      <c r="D567" s="3" t="str">
        <f t="shared" si="8"/>
        <v>SOMERSETBRIDGEWATER-RARITAN REGN. K-12|K-12,3500+</v>
      </c>
      <c r="E567" s="25">
        <v>153775457</v>
      </c>
      <c r="F567" s="26">
        <v>8730.5</v>
      </c>
      <c r="G567" s="25">
        <v>17614</v>
      </c>
      <c r="H567" s="25">
        <v>158036763</v>
      </c>
      <c r="I567" s="26">
        <v>8644.4</v>
      </c>
      <c r="J567" s="25">
        <v>18282</v>
      </c>
    </row>
    <row r="568" spans="1:10" ht="112" x14ac:dyDescent="0.2">
      <c r="A568" s="19" t="s">
        <v>1279</v>
      </c>
      <c r="B568" s="20" t="s">
        <v>1442</v>
      </c>
      <c r="C568" s="3" t="s">
        <v>711</v>
      </c>
      <c r="D568" s="3" t="str">
        <f t="shared" si="8"/>
        <v>SOMERSETCENTRAL JERSEY PREP CHARTER SCHOOLO. CHARTER</v>
      </c>
      <c r="E568" s="21">
        <v>4440635</v>
      </c>
      <c r="F568" s="22">
        <v>296.2</v>
      </c>
      <c r="G568" s="21">
        <v>14992</v>
      </c>
      <c r="H568" s="21">
        <v>4505212</v>
      </c>
      <c r="I568" s="22">
        <v>300.10000000000002</v>
      </c>
      <c r="J568" s="21">
        <v>15012</v>
      </c>
    </row>
    <row r="569" spans="1:10" ht="80" x14ac:dyDescent="0.2">
      <c r="A569" s="23" t="s">
        <v>1279</v>
      </c>
      <c r="B569" s="24" t="s">
        <v>993</v>
      </c>
      <c r="C569" s="8" t="s">
        <v>24</v>
      </c>
      <c r="D569" s="3" t="str">
        <f t="shared" si="8"/>
        <v>SOMERSETFRANKLIN TWPN. K-12|K-12,3500+</v>
      </c>
      <c r="E569" s="25">
        <v>156481868</v>
      </c>
      <c r="F569" s="26">
        <v>7877.6</v>
      </c>
      <c r="G569" s="25">
        <v>19864</v>
      </c>
      <c r="H569" s="25">
        <v>152111586</v>
      </c>
      <c r="I569" s="26">
        <v>7843.1</v>
      </c>
      <c r="J569" s="25">
        <v>19394</v>
      </c>
    </row>
    <row r="570" spans="1:10" ht="96" x14ac:dyDescent="0.2">
      <c r="A570" s="19" t="s">
        <v>1279</v>
      </c>
      <c r="B570" s="20" t="s">
        <v>1286</v>
      </c>
      <c r="C570" s="3" t="s">
        <v>99</v>
      </c>
      <c r="D570" s="3" t="str">
        <f t="shared" si="8"/>
        <v>SOMERSETGREEN BROOK TWPK. K-12|K-8,751+</v>
      </c>
      <c r="E570" s="21">
        <v>24210351</v>
      </c>
      <c r="F570" s="29">
        <v>1367.5</v>
      </c>
      <c r="G570" s="21">
        <v>17704</v>
      </c>
      <c r="H570" s="21">
        <v>24931329</v>
      </c>
      <c r="I570" s="29">
        <v>1352.3</v>
      </c>
      <c r="J570" s="21">
        <v>18437</v>
      </c>
    </row>
    <row r="571" spans="1:10" ht="96" x14ac:dyDescent="0.2">
      <c r="A571" s="23" t="s">
        <v>1279</v>
      </c>
      <c r="B571" s="24" t="s">
        <v>1287</v>
      </c>
      <c r="C571" s="8" t="s">
        <v>24</v>
      </c>
      <c r="D571" s="3" t="str">
        <f t="shared" si="8"/>
        <v>SOMERSETHILLSBOROUGH TWPN. K-12|K-12,3500+</v>
      </c>
      <c r="E571" s="25">
        <v>127105718</v>
      </c>
      <c r="F571" s="26">
        <v>7261.1</v>
      </c>
      <c r="G571" s="25">
        <v>17505</v>
      </c>
      <c r="H571" s="25">
        <v>125947039</v>
      </c>
      <c r="I571" s="26">
        <v>7262.8</v>
      </c>
      <c r="J571" s="25">
        <v>17341</v>
      </c>
    </row>
    <row r="572" spans="1:10" ht="96" x14ac:dyDescent="0.2">
      <c r="A572" s="19" t="s">
        <v>1279</v>
      </c>
      <c r="B572" s="20" t="s">
        <v>1288</v>
      </c>
      <c r="C572" s="3" t="s">
        <v>6</v>
      </c>
      <c r="D572" s="3" t="str">
        <f t="shared" si="8"/>
        <v>SOMERSETMANVILLE BOROL. K-12|K-12,0-1800</v>
      </c>
      <c r="E572" s="21">
        <v>21660683</v>
      </c>
      <c r="F572" s="29">
        <v>1463.1</v>
      </c>
      <c r="G572" s="21">
        <v>14805</v>
      </c>
      <c r="H572" s="21">
        <v>22654910</v>
      </c>
      <c r="I572" s="29">
        <v>1382.9</v>
      </c>
      <c r="J572" s="21">
        <v>16382</v>
      </c>
    </row>
    <row r="573" spans="1:10" ht="96" x14ac:dyDescent="0.2">
      <c r="A573" s="23" t="s">
        <v>1279</v>
      </c>
      <c r="B573" s="24" t="s">
        <v>1289</v>
      </c>
      <c r="C573" s="8" t="s">
        <v>24</v>
      </c>
      <c r="D573" s="3" t="str">
        <f t="shared" si="8"/>
        <v>SOMERSETMONTGOMERY TWPN. K-12|K-12,3500+</v>
      </c>
      <c r="E573" s="25">
        <v>87056053</v>
      </c>
      <c r="F573" s="26">
        <v>4914.7</v>
      </c>
      <c r="G573" s="25">
        <v>17713</v>
      </c>
      <c r="H573" s="25">
        <v>90248747</v>
      </c>
      <c r="I573" s="26">
        <v>4819.5</v>
      </c>
      <c r="J573" s="25">
        <v>18726</v>
      </c>
    </row>
    <row r="574" spans="1:10" ht="128" x14ac:dyDescent="0.2">
      <c r="A574" s="19" t="s">
        <v>1279</v>
      </c>
      <c r="B574" s="20" t="s">
        <v>1290</v>
      </c>
      <c r="C574" s="3" t="s">
        <v>14</v>
      </c>
      <c r="D574" s="3" t="str">
        <f t="shared" si="8"/>
        <v>SOMERSETNORTH PLAINFIELD BOROM. K-12|K-12,1800-3500</v>
      </c>
      <c r="E574" s="21">
        <v>63238074</v>
      </c>
      <c r="F574" s="29">
        <v>3361.8</v>
      </c>
      <c r="G574" s="21">
        <v>18811</v>
      </c>
      <c r="H574" s="21">
        <v>62628597</v>
      </c>
      <c r="I574" s="28">
        <v>3412</v>
      </c>
      <c r="J574" s="21">
        <v>18356</v>
      </c>
    </row>
    <row r="575" spans="1:10" ht="112" x14ac:dyDescent="0.2">
      <c r="A575" s="23" t="s">
        <v>1279</v>
      </c>
      <c r="B575" s="24" t="s">
        <v>1291</v>
      </c>
      <c r="C575" s="8" t="s">
        <v>714</v>
      </c>
      <c r="D575" s="3" t="str">
        <f t="shared" si="8"/>
        <v>SOMERSETSOMERSET CO VOCATIONALQ. COUNTY VOC</v>
      </c>
      <c r="E575" s="25">
        <v>15246783</v>
      </c>
      <c r="F575" s="27">
        <v>540.79999999999995</v>
      </c>
      <c r="G575" s="25">
        <v>28194</v>
      </c>
      <c r="H575" s="25">
        <v>16428257</v>
      </c>
      <c r="I575" s="27">
        <v>538.20000000000005</v>
      </c>
      <c r="J575" s="25">
        <v>30522</v>
      </c>
    </row>
    <row r="576" spans="1:10" ht="112" x14ac:dyDescent="0.2">
      <c r="A576" s="19" t="s">
        <v>1279</v>
      </c>
      <c r="B576" s="20" t="s">
        <v>1292</v>
      </c>
      <c r="C576" s="3" t="s">
        <v>14</v>
      </c>
      <c r="D576" s="3" t="str">
        <f t="shared" si="8"/>
        <v>SOMERSETSOMERSET HILLS REGIONALM. K-12|K-12,1800-3500</v>
      </c>
      <c r="E576" s="21">
        <v>41465259</v>
      </c>
      <c r="F576" s="29">
        <v>2038.5</v>
      </c>
      <c r="G576" s="21">
        <v>20341</v>
      </c>
      <c r="H576" s="21">
        <v>42896669</v>
      </c>
      <c r="I576" s="28">
        <v>2043</v>
      </c>
      <c r="J576" s="21">
        <v>20997</v>
      </c>
    </row>
    <row r="577" spans="1:10" ht="112" x14ac:dyDescent="0.2">
      <c r="A577" s="23" t="s">
        <v>1279</v>
      </c>
      <c r="B577" s="24" t="s">
        <v>1293</v>
      </c>
      <c r="C577" s="8" t="s">
        <v>14</v>
      </c>
      <c r="D577" s="3" t="str">
        <f t="shared" si="8"/>
        <v>SOMERSETSOMERVILLE BOROM. K-12|K-12,1800-3500</v>
      </c>
      <c r="E577" s="25">
        <v>45785182</v>
      </c>
      <c r="F577" s="30">
        <v>2519</v>
      </c>
      <c r="G577" s="25">
        <v>18176</v>
      </c>
      <c r="H577" s="25">
        <v>45191764</v>
      </c>
      <c r="I577" s="30">
        <v>2434</v>
      </c>
      <c r="J577" s="25">
        <v>18567</v>
      </c>
    </row>
    <row r="578" spans="1:10" ht="112" x14ac:dyDescent="0.2">
      <c r="A578" s="19" t="s">
        <v>1279</v>
      </c>
      <c r="B578" s="20" t="s">
        <v>1294</v>
      </c>
      <c r="C578" s="3" t="s">
        <v>2</v>
      </c>
      <c r="D578" s="3" t="str">
        <f t="shared" si="8"/>
        <v>SOMERSETSOUTH BOUND BROOKJ. K-12|K-8,401-750</v>
      </c>
      <c r="E578" s="21">
        <v>9761541</v>
      </c>
      <c r="F578" s="22">
        <v>581.4</v>
      </c>
      <c r="G578" s="21">
        <v>16790</v>
      </c>
      <c r="H578" s="21">
        <v>10269012</v>
      </c>
      <c r="I578" s="22">
        <v>590.20000000000005</v>
      </c>
      <c r="J578" s="21">
        <v>17400</v>
      </c>
    </row>
    <row r="579" spans="1:10" ht="128" x14ac:dyDescent="0.2">
      <c r="A579" s="23" t="s">
        <v>1279</v>
      </c>
      <c r="B579" s="24" t="s">
        <v>1295</v>
      </c>
      <c r="C579" s="8" t="s">
        <v>711</v>
      </c>
      <c r="D579" s="3" t="str">
        <f t="shared" ref="D579:D642" si="9">A579&amp;B579&amp;C579</f>
        <v>SOMERSETTHOMAS EDISON ENERGYSMART CHARTER SCHOOLO. CHARTER</v>
      </c>
      <c r="E579" s="25">
        <v>2097816</v>
      </c>
      <c r="F579" s="27">
        <v>209.5</v>
      </c>
      <c r="G579" s="25">
        <v>10013</v>
      </c>
      <c r="H579" s="25">
        <v>2467456</v>
      </c>
      <c r="I579" s="27">
        <v>252.4</v>
      </c>
      <c r="J579" s="25">
        <v>9776</v>
      </c>
    </row>
    <row r="580" spans="1:10" ht="80" x14ac:dyDescent="0.2">
      <c r="A580" s="19" t="s">
        <v>1279</v>
      </c>
      <c r="B580" s="20" t="s">
        <v>1296</v>
      </c>
      <c r="C580" s="3" t="s">
        <v>66</v>
      </c>
      <c r="D580" s="3" t="str">
        <f t="shared" si="9"/>
        <v>SOMERSETWARREN TWPE. K-8|K-8,751+</v>
      </c>
      <c r="E580" s="21">
        <v>45409466</v>
      </c>
      <c r="F580" s="29">
        <v>2029.7</v>
      </c>
      <c r="G580" s="21">
        <v>22372</v>
      </c>
      <c r="H580" s="21">
        <v>46374661</v>
      </c>
      <c r="I580" s="28">
        <v>1956</v>
      </c>
      <c r="J580" s="21">
        <v>23708</v>
      </c>
    </row>
    <row r="581" spans="1:10" ht="112" x14ac:dyDescent="0.2">
      <c r="A581" s="23" t="s">
        <v>1279</v>
      </c>
      <c r="B581" s="24" t="s">
        <v>1297</v>
      </c>
      <c r="C581" s="8" t="s">
        <v>68</v>
      </c>
      <c r="D581" s="3" t="str">
        <f t="shared" si="9"/>
        <v>SOMERSETWATCHUNG BOROD. K-8|K-8,401-750</v>
      </c>
      <c r="E581" s="25">
        <v>13617591</v>
      </c>
      <c r="F581" s="27">
        <v>725.8</v>
      </c>
      <c r="G581" s="25">
        <v>18763</v>
      </c>
      <c r="H581" s="25">
        <v>14344895</v>
      </c>
      <c r="I581" s="27">
        <v>692.5</v>
      </c>
      <c r="J581" s="25">
        <v>20714</v>
      </c>
    </row>
    <row r="582" spans="1:10" ht="112" x14ac:dyDescent="0.2">
      <c r="A582" s="19" t="s">
        <v>1279</v>
      </c>
      <c r="B582" s="20" t="s">
        <v>1298</v>
      </c>
      <c r="C582" s="3" t="s">
        <v>77</v>
      </c>
      <c r="D582" s="3" t="str">
        <f t="shared" si="9"/>
        <v>SOMERSETWATCHUNG HILLS REGIONALG. G9-12|7-12,9-12</v>
      </c>
      <c r="E582" s="21">
        <v>42471714</v>
      </c>
      <c r="F582" s="29">
        <v>2162.8000000000002</v>
      </c>
      <c r="G582" s="21">
        <v>19637</v>
      </c>
      <c r="H582" s="21">
        <v>43095460</v>
      </c>
      <c r="I582" s="29">
        <v>2205.9</v>
      </c>
      <c r="J582" s="21">
        <v>19536</v>
      </c>
    </row>
    <row r="583" spans="1:10" ht="96" x14ac:dyDescent="0.2">
      <c r="A583" s="23" t="s">
        <v>1299</v>
      </c>
      <c r="B583" s="24" t="s">
        <v>1300</v>
      </c>
      <c r="C583" s="8" t="s">
        <v>2</v>
      </c>
      <c r="D583" s="3" t="str">
        <f t="shared" si="9"/>
        <v>SUSSEXANDOVER REGJ. K-12|K-8,401-750</v>
      </c>
      <c r="E583" s="25">
        <v>16838471</v>
      </c>
      <c r="F583" s="27">
        <v>871.3</v>
      </c>
      <c r="G583" s="25">
        <v>19326</v>
      </c>
      <c r="H583" s="25">
        <v>16151335</v>
      </c>
      <c r="I583" s="27">
        <v>842.2</v>
      </c>
      <c r="J583" s="25">
        <v>19178</v>
      </c>
    </row>
    <row r="584" spans="1:10" ht="80" x14ac:dyDescent="0.2">
      <c r="A584" s="19" t="s">
        <v>1299</v>
      </c>
      <c r="B584" s="20" t="s">
        <v>1301</v>
      </c>
      <c r="C584" s="3" t="s">
        <v>66</v>
      </c>
      <c r="D584" s="3" t="str">
        <f t="shared" si="9"/>
        <v>SUSSEXBYRAM TWPE. K-8|K-8,751+</v>
      </c>
      <c r="E584" s="21">
        <v>16089348</v>
      </c>
      <c r="F584" s="22">
        <v>965.5</v>
      </c>
      <c r="G584" s="21">
        <v>16665</v>
      </c>
      <c r="H584" s="21">
        <v>17446678</v>
      </c>
      <c r="I584" s="22">
        <v>892</v>
      </c>
      <c r="J584" s="21">
        <v>19559</v>
      </c>
    </row>
    <row r="585" spans="1:10" ht="96" x14ac:dyDescent="0.2">
      <c r="A585" s="23" t="s">
        <v>1299</v>
      </c>
      <c r="B585" s="24" t="s">
        <v>1302</v>
      </c>
      <c r="C585" s="8" t="s">
        <v>68</v>
      </c>
      <c r="D585" s="3" t="str">
        <f t="shared" si="9"/>
        <v>SUSSEXFRANKFORD TWPD. K-8|K-8,401-750</v>
      </c>
      <c r="E585" s="25">
        <v>11922935</v>
      </c>
      <c r="F585" s="27">
        <v>550.4</v>
      </c>
      <c r="G585" s="25">
        <v>21661</v>
      </c>
      <c r="H585" s="25">
        <v>11835524</v>
      </c>
      <c r="I585" s="27">
        <v>555</v>
      </c>
      <c r="J585" s="25">
        <v>21324</v>
      </c>
    </row>
    <row r="586" spans="1:10" ht="96" x14ac:dyDescent="0.2">
      <c r="A586" s="19" t="s">
        <v>1299</v>
      </c>
      <c r="B586" s="20" t="s">
        <v>1303</v>
      </c>
      <c r="C586" s="3" t="s">
        <v>68</v>
      </c>
      <c r="D586" s="3" t="str">
        <f t="shared" si="9"/>
        <v>SUSSEXFRANKLIN BOROD. K-8|K-8,401-750</v>
      </c>
      <c r="E586" s="21">
        <v>8991881</v>
      </c>
      <c r="F586" s="22">
        <v>496.8</v>
      </c>
      <c r="G586" s="21">
        <v>18099</v>
      </c>
      <c r="H586" s="21">
        <v>8973616</v>
      </c>
      <c r="I586" s="22">
        <v>468.8</v>
      </c>
      <c r="J586" s="21">
        <v>19143</v>
      </c>
    </row>
    <row r="587" spans="1:10" ht="64" x14ac:dyDescent="0.2">
      <c r="A587" s="23" t="s">
        <v>1299</v>
      </c>
      <c r="B587" s="24" t="s">
        <v>1304</v>
      </c>
      <c r="C587" s="8" t="s">
        <v>8</v>
      </c>
      <c r="D587" s="3" t="str">
        <f t="shared" si="9"/>
        <v>SUSSEXFREDON TWPA. K-6|K-6</v>
      </c>
      <c r="E587" s="25">
        <v>5595590</v>
      </c>
      <c r="F587" s="27">
        <v>325.3</v>
      </c>
      <c r="G587" s="25">
        <v>17203</v>
      </c>
      <c r="H587" s="25">
        <v>5601806</v>
      </c>
      <c r="I587" s="27">
        <v>280.5</v>
      </c>
      <c r="J587" s="25">
        <v>19972</v>
      </c>
    </row>
    <row r="588" spans="1:10" ht="96" x14ac:dyDescent="0.2">
      <c r="A588" s="19" t="s">
        <v>1299</v>
      </c>
      <c r="B588" s="20" t="s">
        <v>1305</v>
      </c>
      <c r="C588" s="3" t="s">
        <v>2</v>
      </c>
      <c r="D588" s="3" t="str">
        <f t="shared" si="9"/>
        <v>SUSSEXGREEN TWPJ. K-12|K-8,401-750</v>
      </c>
      <c r="E588" s="21">
        <v>11529606</v>
      </c>
      <c r="F588" s="22">
        <v>668.6</v>
      </c>
      <c r="G588" s="21">
        <v>17245</v>
      </c>
      <c r="H588" s="21">
        <v>12137058</v>
      </c>
      <c r="I588" s="22">
        <v>684.5</v>
      </c>
      <c r="J588" s="21">
        <v>17731</v>
      </c>
    </row>
    <row r="589" spans="1:10" ht="80" x14ac:dyDescent="0.2">
      <c r="A589" s="23" t="s">
        <v>1299</v>
      </c>
      <c r="B589" s="24" t="s">
        <v>1306</v>
      </c>
      <c r="C589" s="8" t="s">
        <v>73</v>
      </c>
      <c r="D589" s="3" t="str">
        <f t="shared" si="9"/>
        <v>SUSSEXHAMBURG BOROC. K-8|K-8,0-400</v>
      </c>
      <c r="E589" s="25">
        <v>5958585</v>
      </c>
      <c r="F589" s="27">
        <v>280</v>
      </c>
      <c r="G589" s="25">
        <v>21283</v>
      </c>
      <c r="H589" s="25">
        <v>6255054</v>
      </c>
      <c r="I589" s="27">
        <v>281.5</v>
      </c>
      <c r="J589" s="25">
        <v>22220</v>
      </c>
    </row>
    <row r="590" spans="1:10" ht="64" x14ac:dyDescent="0.2">
      <c r="A590" s="19" t="s">
        <v>1299</v>
      </c>
      <c r="B590" s="20" t="s">
        <v>1307</v>
      </c>
      <c r="C590" s="3" t="s">
        <v>8</v>
      </c>
      <c r="D590" s="3" t="str">
        <f t="shared" si="9"/>
        <v>SUSSEXHAMPTON TWPA. K-6|K-6</v>
      </c>
      <c r="E590" s="21">
        <v>6890006</v>
      </c>
      <c r="F590" s="22">
        <v>354.1</v>
      </c>
      <c r="G590" s="21">
        <v>19460</v>
      </c>
      <c r="H590" s="21">
        <v>6650707</v>
      </c>
      <c r="I590" s="22">
        <v>328.1</v>
      </c>
      <c r="J590" s="21">
        <v>20273</v>
      </c>
    </row>
    <row r="591" spans="1:10" ht="96" x14ac:dyDescent="0.2">
      <c r="A591" s="23" t="s">
        <v>1299</v>
      </c>
      <c r="B591" s="24" t="s">
        <v>1308</v>
      </c>
      <c r="C591" s="8" t="s">
        <v>68</v>
      </c>
      <c r="D591" s="3" t="str">
        <f t="shared" si="9"/>
        <v>SUSSEXHARDYSTON TWPD. K-8|K-8,401-750</v>
      </c>
      <c r="E591" s="25">
        <v>12887607</v>
      </c>
      <c r="F591" s="27">
        <v>773</v>
      </c>
      <c r="G591" s="25">
        <v>16672</v>
      </c>
      <c r="H591" s="25">
        <v>12840816</v>
      </c>
      <c r="I591" s="27">
        <v>753.5</v>
      </c>
      <c r="J591" s="25">
        <v>17042</v>
      </c>
    </row>
    <row r="592" spans="1:10" ht="96" x14ac:dyDescent="0.2">
      <c r="A592" s="19" t="s">
        <v>1299</v>
      </c>
      <c r="B592" s="20" t="s">
        <v>1309</v>
      </c>
      <c r="C592" s="3" t="s">
        <v>77</v>
      </c>
      <c r="D592" s="3" t="str">
        <f t="shared" si="9"/>
        <v>SUSSEXHIGH POINT REGIONALG. G9-12|7-12,9-12</v>
      </c>
      <c r="E592" s="21">
        <v>26302698</v>
      </c>
      <c r="F592" s="29">
        <v>1024.3</v>
      </c>
      <c r="G592" s="21">
        <v>25679</v>
      </c>
      <c r="H592" s="21">
        <v>26533362</v>
      </c>
      <c r="I592" s="28">
        <v>1024</v>
      </c>
      <c r="J592" s="21">
        <v>25913</v>
      </c>
    </row>
    <row r="593" spans="1:10" ht="96" x14ac:dyDescent="0.2">
      <c r="A593" s="23" t="s">
        <v>1299</v>
      </c>
      <c r="B593" s="24" t="s">
        <v>1310</v>
      </c>
      <c r="C593" s="8" t="s">
        <v>6</v>
      </c>
      <c r="D593" s="3" t="str">
        <f t="shared" si="9"/>
        <v>SUSSEXHOPATCONGL. K-12|K-12,0-1800</v>
      </c>
      <c r="E593" s="25">
        <v>38898484</v>
      </c>
      <c r="F593" s="26">
        <v>1917.7</v>
      </c>
      <c r="G593" s="25">
        <v>20284</v>
      </c>
      <c r="H593" s="25">
        <v>39149115</v>
      </c>
      <c r="I593" s="26">
        <v>1784.1</v>
      </c>
      <c r="J593" s="25">
        <v>21944</v>
      </c>
    </row>
    <row r="594" spans="1:10" ht="96" x14ac:dyDescent="0.2">
      <c r="A594" s="19" t="s">
        <v>1299</v>
      </c>
      <c r="B594" s="20" t="s">
        <v>1311</v>
      </c>
      <c r="C594" s="3" t="s">
        <v>21</v>
      </c>
      <c r="D594" s="3" t="str">
        <f t="shared" si="9"/>
        <v>SUSSEXKITTATINNY REGIONALF. G7-12|7-12,9-12</v>
      </c>
      <c r="E594" s="21">
        <v>22524048</v>
      </c>
      <c r="F594" s="29">
        <v>1076.7</v>
      </c>
      <c r="G594" s="21">
        <v>20920</v>
      </c>
      <c r="H594" s="21">
        <v>22791209</v>
      </c>
      <c r="I594" s="28">
        <v>1091</v>
      </c>
      <c r="J594" s="21">
        <v>20889</v>
      </c>
    </row>
    <row r="595" spans="1:10" ht="80" x14ac:dyDescent="0.2">
      <c r="A595" s="23" t="s">
        <v>1299</v>
      </c>
      <c r="B595" s="24" t="s">
        <v>1312</v>
      </c>
      <c r="C595" s="8" t="s">
        <v>73</v>
      </c>
      <c r="D595" s="3" t="str">
        <f t="shared" si="9"/>
        <v>SUSSEXLAFAYETTE TWPC. K-8|K-8,0-400</v>
      </c>
      <c r="E595" s="25">
        <v>5387258</v>
      </c>
      <c r="F595" s="27">
        <v>253.1</v>
      </c>
      <c r="G595" s="25">
        <v>21286</v>
      </c>
      <c r="H595" s="25">
        <v>5424194</v>
      </c>
      <c r="I595" s="27">
        <v>254.4</v>
      </c>
      <c r="J595" s="25">
        <v>21322</v>
      </c>
    </row>
    <row r="596" spans="1:10" ht="112" x14ac:dyDescent="0.2">
      <c r="A596" s="19" t="s">
        <v>1299</v>
      </c>
      <c r="B596" s="20" t="s">
        <v>1313</v>
      </c>
      <c r="C596" s="3" t="s">
        <v>77</v>
      </c>
      <c r="D596" s="3" t="str">
        <f t="shared" si="9"/>
        <v>SUSSEXLENAPE VALLEY REGIONALG. G9-12|7-12,9-12</v>
      </c>
      <c r="E596" s="21">
        <v>15610781</v>
      </c>
      <c r="F596" s="22">
        <v>797.7</v>
      </c>
      <c r="G596" s="21">
        <v>19569</v>
      </c>
      <c r="H596" s="21">
        <v>15262371</v>
      </c>
      <c r="I596" s="22">
        <v>844.3</v>
      </c>
      <c r="J596" s="21">
        <v>18077</v>
      </c>
    </row>
    <row r="597" spans="1:10" ht="80" x14ac:dyDescent="0.2">
      <c r="A597" s="23" t="s">
        <v>1299</v>
      </c>
      <c r="B597" s="24" t="s">
        <v>1314</v>
      </c>
      <c r="C597" s="8" t="s">
        <v>4</v>
      </c>
      <c r="D597" s="3" t="str">
        <f t="shared" si="9"/>
        <v>SUSSEXMONTAGUE TWPI. K-12|K-8,0-400</v>
      </c>
      <c r="E597" s="25">
        <v>9034064</v>
      </c>
      <c r="F597" s="27">
        <v>393.9</v>
      </c>
      <c r="G597" s="25">
        <v>22934</v>
      </c>
      <c r="H597" s="25">
        <v>8477567</v>
      </c>
      <c r="I597" s="27">
        <v>396.3</v>
      </c>
      <c r="J597" s="25">
        <v>21394</v>
      </c>
    </row>
    <row r="598" spans="1:10" ht="96" x14ac:dyDescent="0.2">
      <c r="A598" s="19" t="s">
        <v>1299</v>
      </c>
      <c r="B598" s="20" t="s">
        <v>1315</v>
      </c>
      <c r="C598" s="3" t="s">
        <v>6</v>
      </c>
      <c r="D598" s="3" t="str">
        <f t="shared" si="9"/>
        <v>SUSSEXNEWTON TOWNL. K-12|K-12,0-1800</v>
      </c>
      <c r="E598" s="21">
        <v>29043189</v>
      </c>
      <c r="F598" s="29">
        <v>1534.9</v>
      </c>
      <c r="G598" s="21">
        <v>18922</v>
      </c>
      <c r="H598" s="21">
        <v>28660072</v>
      </c>
      <c r="I598" s="29">
        <v>1551.9</v>
      </c>
      <c r="J598" s="21">
        <v>18468</v>
      </c>
    </row>
    <row r="599" spans="1:10" ht="96" x14ac:dyDescent="0.2">
      <c r="A599" s="23" t="s">
        <v>1299</v>
      </c>
      <c r="B599" s="24" t="s">
        <v>1316</v>
      </c>
      <c r="C599" s="8" t="s">
        <v>73</v>
      </c>
      <c r="D599" s="3" t="str">
        <f t="shared" si="9"/>
        <v>SUSSEXOGDENSBURG BOROC. K-8|K-8,0-400</v>
      </c>
      <c r="E599" s="25">
        <v>5154389</v>
      </c>
      <c r="F599" s="27">
        <v>314</v>
      </c>
      <c r="G599" s="25">
        <v>16414</v>
      </c>
      <c r="H599" s="25">
        <v>5113570</v>
      </c>
      <c r="I599" s="27">
        <v>290.10000000000002</v>
      </c>
      <c r="J599" s="25">
        <v>17627</v>
      </c>
    </row>
    <row r="600" spans="1:10" ht="80" x14ac:dyDescent="0.2">
      <c r="A600" s="19" t="s">
        <v>1299</v>
      </c>
      <c r="B600" s="20" t="s">
        <v>1317</v>
      </c>
      <c r="C600" s="3" t="s">
        <v>8</v>
      </c>
      <c r="D600" s="3" t="str">
        <f t="shared" si="9"/>
        <v>SUSSEXSANDYSTON-WALPACK TWPA. K-6|K-6</v>
      </c>
      <c r="E600" s="21">
        <v>2941753</v>
      </c>
      <c r="F600" s="22">
        <v>151.6</v>
      </c>
      <c r="G600" s="21">
        <v>19407</v>
      </c>
      <c r="H600" s="21">
        <v>2949301</v>
      </c>
      <c r="I600" s="22">
        <v>152.9</v>
      </c>
      <c r="J600" s="21">
        <v>19286</v>
      </c>
    </row>
    <row r="601" spans="1:10" ht="96" x14ac:dyDescent="0.2">
      <c r="A601" s="23" t="s">
        <v>1299</v>
      </c>
      <c r="B601" s="24" t="s">
        <v>1318</v>
      </c>
      <c r="C601" s="8" t="s">
        <v>14</v>
      </c>
      <c r="D601" s="3" t="str">
        <f t="shared" si="9"/>
        <v>SUSSEXSPARTA TWPM. K-12|K-12,1800-3500</v>
      </c>
      <c r="E601" s="25">
        <v>69949265</v>
      </c>
      <c r="F601" s="26">
        <v>3603.7</v>
      </c>
      <c r="G601" s="25">
        <v>19411</v>
      </c>
      <c r="H601" s="25">
        <v>70600708</v>
      </c>
      <c r="I601" s="26">
        <v>3509.1</v>
      </c>
      <c r="J601" s="25">
        <v>20119</v>
      </c>
    </row>
    <row r="602" spans="1:10" ht="80" x14ac:dyDescent="0.2">
      <c r="A602" s="19" t="s">
        <v>1299</v>
      </c>
      <c r="B602" s="20" t="s">
        <v>1319</v>
      </c>
      <c r="C602" s="3" t="s">
        <v>73</v>
      </c>
      <c r="D602" s="3" t="str">
        <f t="shared" si="9"/>
        <v>SUSSEXSTANHOPE BOROC. K-8|K-8,0-400</v>
      </c>
      <c r="E602" s="21">
        <v>6251114</v>
      </c>
      <c r="F602" s="22">
        <v>364.9</v>
      </c>
      <c r="G602" s="21">
        <v>17131</v>
      </c>
      <c r="H602" s="21">
        <v>6308490</v>
      </c>
      <c r="I602" s="22">
        <v>360.9</v>
      </c>
      <c r="J602" s="21">
        <v>17481</v>
      </c>
    </row>
    <row r="603" spans="1:10" ht="64" x14ac:dyDescent="0.2">
      <c r="A603" s="23" t="s">
        <v>1299</v>
      </c>
      <c r="B603" s="24" t="s">
        <v>1320</v>
      </c>
      <c r="C603" s="8" t="s">
        <v>8</v>
      </c>
      <c r="D603" s="3" t="str">
        <f t="shared" si="9"/>
        <v>SUSSEXSTILLWATER TWPA. K-6|K-6</v>
      </c>
      <c r="E603" s="25">
        <v>6499413</v>
      </c>
      <c r="F603" s="27">
        <v>354.8</v>
      </c>
      <c r="G603" s="25">
        <v>18321</v>
      </c>
      <c r="H603" s="25">
        <v>6513907</v>
      </c>
      <c r="I603" s="27">
        <v>343</v>
      </c>
      <c r="J603" s="25">
        <v>18991</v>
      </c>
    </row>
    <row r="604" spans="1:10" ht="144" x14ac:dyDescent="0.2">
      <c r="A604" s="19" t="s">
        <v>1299</v>
      </c>
      <c r="B604" s="20" t="s">
        <v>1443</v>
      </c>
      <c r="C604" s="3" t="s">
        <v>711</v>
      </c>
      <c r="D604" s="3" t="str">
        <f t="shared" si="9"/>
        <v>SUSSEXSUSSEX COUNTY CHARTER SCHOOL FOR TECHNOLO. CHARTER</v>
      </c>
      <c r="E604" s="21">
        <v>2991068</v>
      </c>
      <c r="F604" s="22">
        <v>224.9</v>
      </c>
      <c r="G604" s="21">
        <v>13300</v>
      </c>
      <c r="H604" s="21">
        <v>3798235</v>
      </c>
      <c r="I604" s="22">
        <v>224.8</v>
      </c>
      <c r="J604" s="21">
        <v>16896</v>
      </c>
    </row>
    <row r="605" spans="1:10" ht="112" x14ac:dyDescent="0.2">
      <c r="A605" s="23" t="s">
        <v>1299</v>
      </c>
      <c r="B605" s="24" t="s">
        <v>1322</v>
      </c>
      <c r="C605" s="8" t="s">
        <v>714</v>
      </c>
      <c r="D605" s="3" t="str">
        <f t="shared" si="9"/>
        <v>SUSSEXSUSSEX COUNTY VOCATIONALQ. COUNTY VOC</v>
      </c>
      <c r="E605" s="25">
        <v>16825280</v>
      </c>
      <c r="F605" s="27">
        <v>708.9</v>
      </c>
      <c r="G605" s="25">
        <v>23736</v>
      </c>
      <c r="H605" s="25">
        <v>16092775</v>
      </c>
      <c r="I605" s="27">
        <v>764.9</v>
      </c>
      <c r="J605" s="25">
        <v>21040</v>
      </c>
    </row>
    <row r="606" spans="1:10" ht="96" x14ac:dyDescent="0.2">
      <c r="A606" s="19" t="s">
        <v>1299</v>
      </c>
      <c r="B606" s="20" t="s">
        <v>1323</v>
      </c>
      <c r="C606" s="3" t="s">
        <v>66</v>
      </c>
      <c r="D606" s="3" t="str">
        <f t="shared" si="9"/>
        <v>SUSSEXSUSSEX-WANTAGE REGIONALE. K-8|K-8,751+</v>
      </c>
      <c r="E606" s="21">
        <v>24736992</v>
      </c>
      <c r="F606" s="29">
        <v>1323.8</v>
      </c>
      <c r="G606" s="21">
        <v>18686</v>
      </c>
      <c r="H606" s="21">
        <v>24438246</v>
      </c>
      <c r="I606" s="29">
        <v>1238.5999999999999</v>
      </c>
      <c r="J606" s="21">
        <v>19731</v>
      </c>
    </row>
    <row r="607" spans="1:10" ht="96" x14ac:dyDescent="0.2">
      <c r="A607" s="23" t="s">
        <v>1299</v>
      </c>
      <c r="B607" s="24" t="s">
        <v>1324</v>
      </c>
      <c r="C607" s="8" t="s">
        <v>14</v>
      </c>
      <c r="D607" s="3" t="str">
        <f t="shared" si="9"/>
        <v>SUSSEXVERNON TWPM. K-12|K-12,1800-3500</v>
      </c>
      <c r="E607" s="25">
        <v>76850783</v>
      </c>
      <c r="F607" s="26">
        <v>3644.9</v>
      </c>
      <c r="G607" s="25">
        <v>21084</v>
      </c>
      <c r="H607" s="25">
        <v>78260418</v>
      </c>
      <c r="I607" s="26">
        <v>3514.7</v>
      </c>
      <c r="J607" s="25">
        <v>22267</v>
      </c>
    </row>
    <row r="608" spans="1:10" ht="112" x14ac:dyDescent="0.2">
      <c r="A608" s="19" t="s">
        <v>1299</v>
      </c>
      <c r="B608" s="20" t="s">
        <v>1325</v>
      </c>
      <c r="C608" s="3" t="s">
        <v>77</v>
      </c>
      <c r="D608" s="3" t="str">
        <f t="shared" si="9"/>
        <v>SUSSEXWALLKILL VALLEY REGIONALG. G9-12|7-12,9-12</v>
      </c>
      <c r="E608" s="21">
        <v>16574949</v>
      </c>
      <c r="F608" s="22">
        <v>709.6</v>
      </c>
      <c r="G608" s="21">
        <v>23359</v>
      </c>
      <c r="H608" s="21">
        <v>15959227</v>
      </c>
      <c r="I608" s="22">
        <v>683.9</v>
      </c>
      <c r="J608" s="21">
        <v>23334</v>
      </c>
    </row>
    <row r="609" spans="1:10" ht="112" x14ac:dyDescent="0.2">
      <c r="A609" s="23" t="s">
        <v>1326</v>
      </c>
      <c r="B609" s="24" t="s">
        <v>1327</v>
      </c>
      <c r="C609" s="8" t="s">
        <v>14</v>
      </c>
      <c r="D609" s="3" t="str">
        <f t="shared" si="9"/>
        <v>UNIONBERKELEY HEIGHTS TWPM. K-12|K-12,1800-3500</v>
      </c>
      <c r="E609" s="25">
        <v>50636044</v>
      </c>
      <c r="F609" s="26">
        <v>2749.9</v>
      </c>
      <c r="G609" s="25">
        <v>18414</v>
      </c>
      <c r="H609" s="25">
        <v>51649660</v>
      </c>
      <c r="I609" s="26">
        <v>2721.1</v>
      </c>
      <c r="J609" s="25">
        <v>18981</v>
      </c>
    </row>
    <row r="610" spans="1:10" ht="112" x14ac:dyDescent="0.2">
      <c r="A610" s="19" t="s">
        <v>1326</v>
      </c>
      <c r="B610" s="20" t="s">
        <v>1444</v>
      </c>
      <c r="C610" s="3" t="s">
        <v>711</v>
      </c>
      <c r="D610" s="3" t="str">
        <f t="shared" si="9"/>
        <v>UNIONCENTRAL JERSEY ARTS CHARTER SCHOOLO. CHARTER</v>
      </c>
      <c r="E610" s="21">
        <v>5510455</v>
      </c>
      <c r="F610" s="22">
        <v>375.5</v>
      </c>
      <c r="G610" s="21">
        <v>14675</v>
      </c>
      <c r="H610" s="21">
        <v>6286887</v>
      </c>
      <c r="I610" s="22">
        <v>387.9</v>
      </c>
      <c r="J610" s="21">
        <v>16207</v>
      </c>
    </row>
    <row r="611" spans="1:10" ht="96" x14ac:dyDescent="0.2">
      <c r="A611" s="23" t="s">
        <v>1326</v>
      </c>
      <c r="B611" s="24" t="s">
        <v>1328</v>
      </c>
      <c r="C611" s="8" t="s">
        <v>14</v>
      </c>
      <c r="D611" s="3" t="str">
        <f t="shared" si="9"/>
        <v>UNIONCLARK TWPM. K-12|K-12,1800-3500</v>
      </c>
      <c r="E611" s="25">
        <v>37282062</v>
      </c>
      <c r="F611" s="26">
        <v>2322.9</v>
      </c>
      <c r="G611" s="25">
        <v>16050</v>
      </c>
      <c r="H611" s="25">
        <v>36962497</v>
      </c>
      <c r="I611" s="30">
        <v>2354</v>
      </c>
      <c r="J611" s="25">
        <v>15702</v>
      </c>
    </row>
    <row r="612" spans="1:10" ht="80" x14ac:dyDescent="0.2">
      <c r="A612" s="19" t="s">
        <v>1326</v>
      </c>
      <c r="B612" s="20" t="s">
        <v>1330</v>
      </c>
      <c r="C612" s="3" t="s">
        <v>24</v>
      </c>
      <c r="D612" s="3" t="str">
        <f t="shared" si="9"/>
        <v>UNIONCRANFORD TWPN. K-12|K-12,3500+</v>
      </c>
      <c r="E612" s="21">
        <v>64771112</v>
      </c>
      <c r="F612" s="28">
        <v>3927</v>
      </c>
      <c r="G612" s="21">
        <v>16494</v>
      </c>
      <c r="H612" s="21">
        <v>64412254</v>
      </c>
      <c r="I612" s="29">
        <v>3904.8</v>
      </c>
      <c r="J612" s="21">
        <v>16496</v>
      </c>
    </row>
    <row r="613" spans="1:10" ht="80" x14ac:dyDescent="0.2">
      <c r="A613" s="23" t="s">
        <v>1326</v>
      </c>
      <c r="B613" s="24" t="s">
        <v>1331</v>
      </c>
      <c r="C613" s="8" t="s">
        <v>24</v>
      </c>
      <c r="D613" s="3" t="str">
        <f t="shared" si="9"/>
        <v>UNIONELIZABETH CITYN. K-12|K-12,3500+</v>
      </c>
      <c r="E613" s="25">
        <v>555193690</v>
      </c>
      <c r="F613" s="26">
        <v>25451.599999999999</v>
      </c>
      <c r="G613" s="25">
        <v>21814</v>
      </c>
      <c r="H613" s="25">
        <v>570775870</v>
      </c>
      <c r="I613" s="26">
        <v>26157.9</v>
      </c>
      <c r="J613" s="25">
        <v>21820</v>
      </c>
    </row>
    <row r="614" spans="1:10" ht="80" x14ac:dyDescent="0.2">
      <c r="A614" s="19" t="s">
        <v>1326</v>
      </c>
      <c r="B614" s="20" t="s">
        <v>1332</v>
      </c>
      <c r="C614" s="3" t="s">
        <v>4</v>
      </c>
      <c r="D614" s="3" t="str">
        <f t="shared" si="9"/>
        <v>UNIONGARWOOD BOROI. K-12|K-8,0-400</v>
      </c>
      <c r="E614" s="21">
        <v>9006670</v>
      </c>
      <c r="F614" s="22">
        <v>510.9</v>
      </c>
      <c r="G614" s="21">
        <v>17631</v>
      </c>
      <c r="H614" s="21">
        <v>9074969</v>
      </c>
      <c r="I614" s="22">
        <v>518.29999999999995</v>
      </c>
      <c r="J614" s="21">
        <v>17510</v>
      </c>
    </row>
    <row r="615" spans="1:10" ht="96" x14ac:dyDescent="0.2">
      <c r="A615" s="23" t="s">
        <v>1326</v>
      </c>
      <c r="B615" s="24" t="s">
        <v>1333</v>
      </c>
      <c r="C615" s="8" t="s">
        <v>14</v>
      </c>
      <c r="D615" s="3" t="str">
        <f t="shared" si="9"/>
        <v>UNIONHILLSIDE TWPM. K-12|K-12,1800-3500</v>
      </c>
      <c r="E615" s="25">
        <v>58077211</v>
      </c>
      <c r="F615" s="26">
        <v>3067.9</v>
      </c>
      <c r="G615" s="25">
        <v>18931</v>
      </c>
      <c r="H615" s="25">
        <v>58520176</v>
      </c>
      <c r="I615" s="26">
        <v>3126.4</v>
      </c>
      <c r="J615" s="25">
        <v>18718</v>
      </c>
    </row>
    <row r="616" spans="1:10" ht="96" x14ac:dyDescent="0.2">
      <c r="A616" s="19" t="s">
        <v>1326</v>
      </c>
      <c r="B616" s="20" t="s">
        <v>1334</v>
      </c>
      <c r="C616" s="3" t="s">
        <v>6</v>
      </c>
      <c r="D616" s="3" t="str">
        <f t="shared" si="9"/>
        <v>UNIONKENILWORTH BOROL. K-12|K-12,0-1800</v>
      </c>
      <c r="E616" s="21">
        <v>24684629</v>
      </c>
      <c r="F616" s="29">
        <v>1420.7</v>
      </c>
      <c r="G616" s="21">
        <v>17375</v>
      </c>
      <c r="H616" s="21">
        <v>25492317</v>
      </c>
      <c r="I616" s="29">
        <v>1466.9</v>
      </c>
      <c r="J616" s="21">
        <v>17378</v>
      </c>
    </row>
    <row r="617" spans="1:10" ht="80" x14ac:dyDescent="0.2">
      <c r="A617" s="23" t="s">
        <v>1326</v>
      </c>
      <c r="B617" s="24" t="s">
        <v>1335</v>
      </c>
      <c r="C617" s="8" t="s">
        <v>24</v>
      </c>
      <c r="D617" s="3" t="str">
        <f t="shared" si="9"/>
        <v>UNIONLINDEN CITYN. K-12|K-12,3500+</v>
      </c>
      <c r="E617" s="25">
        <v>116420381</v>
      </c>
      <c r="F617" s="26">
        <v>6114.8</v>
      </c>
      <c r="G617" s="25">
        <v>19039</v>
      </c>
      <c r="H617" s="25">
        <v>128949286</v>
      </c>
      <c r="I617" s="26">
        <v>6120.6</v>
      </c>
      <c r="J617" s="25">
        <v>21068</v>
      </c>
    </row>
    <row r="618" spans="1:10" ht="112" x14ac:dyDescent="0.2">
      <c r="A618" s="19" t="s">
        <v>1326</v>
      </c>
      <c r="B618" s="20" t="s">
        <v>1336</v>
      </c>
      <c r="C618" s="3" t="s">
        <v>2</v>
      </c>
      <c r="D618" s="3" t="str">
        <f t="shared" si="9"/>
        <v>UNIONMOUNTAINSIDE BOROJ. K-12|K-8,401-750</v>
      </c>
      <c r="E618" s="21">
        <v>16048629</v>
      </c>
      <c r="F618" s="29">
        <v>1055.8</v>
      </c>
      <c r="G618" s="21">
        <v>15200</v>
      </c>
      <c r="H618" s="21">
        <v>16270652</v>
      </c>
      <c r="I618" s="29">
        <v>1037.0999999999999</v>
      </c>
      <c r="J618" s="21">
        <v>15688</v>
      </c>
    </row>
    <row r="619" spans="1:10" ht="128" x14ac:dyDescent="0.2">
      <c r="A619" s="23" t="s">
        <v>1326</v>
      </c>
      <c r="B619" s="24" t="s">
        <v>1337</v>
      </c>
      <c r="C619" s="8" t="s">
        <v>14</v>
      </c>
      <c r="D619" s="3" t="str">
        <f t="shared" si="9"/>
        <v>UNIONNEW PROVIDENCE BOROM. K-12|K-12,1800-3500</v>
      </c>
      <c r="E619" s="25">
        <v>38729347</v>
      </c>
      <c r="F619" s="26">
        <v>2309.1999999999998</v>
      </c>
      <c r="G619" s="25">
        <v>16772</v>
      </c>
      <c r="H619" s="25">
        <v>39207580</v>
      </c>
      <c r="I619" s="26">
        <v>2370.1</v>
      </c>
      <c r="J619" s="25">
        <v>16543</v>
      </c>
    </row>
    <row r="620" spans="1:10" ht="80" x14ac:dyDescent="0.2">
      <c r="A620" s="19" t="s">
        <v>1326</v>
      </c>
      <c r="B620" s="20" t="s">
        <v>1338</v>
      </c>
      <c r="C620" s="3" t="s">
        <v>24</v>
      </c>
      <c r="D620" s="3" t="str">
        <f t="shared" si="9"/>
        <v>UNIONPLAINFIELD CITYN. K-12|K-12,3500+</v>
      </c>
      <c r="E620" s="21">
        <v>173142977</v>
      </c>
      <c r="F620" s="29">
        <v>8449.4</v>
      </c>
      <c r="G620" s="21">
        <v>20492</v>
      </c>
      <c r="H620" s="21">
        <v>179773259</v>
      </c>
      <c r="I620" s="29">
        <v>8832.2999999999993</v>
      </c>
      <c r="J620" s="21">
        <v>20354</v>
      </c>
    </row>
    <row r="621" spans="1:10" ht="96" x14ac:dyDescent="0.2">
      <c r="A621" s="23" t="s">
        <v>1326</v>
      </c>
      <c r="B621" s="24" t="s">
        <v>1445</v>
      </c>
      <c r="C621" s="8" t="s">
        <v>711</v>
      </c>
      <c r="D621" s="3" t="str">
        <f t="shared" si="9"/>
        <v>UNIONQUEEN CITY ACADEMY CHARTER SCHOOLO. CHARTER</v>
      </c>
      <c r="E621" s="25">
        <v>4244792</v>
      </c>
      <c r="F621" s="27">
        <v>250.4</v>
      </c>
      <c r="G621" s="25">
        <v>16952</v>
      </c>
      <c r="H621" s="25">
        <v>3968615</v>
      </c>
      <c r="I621" s="27">
        <v>251.2</v>
      </c>
      <c r="J621" s="25">
        <v>15799</v>
      </c>
    </row>
    <row r="622" spans="1:10" ht="80" x14ac:dyDescent="0.2">
      <c r="A622" s="19" t="s">
        <v>1326</v>
      </c>
      <c r="B622" s="20" t="s">
        <v>1340</v>
      </c>
      <c r="C622" s="3" t="s">
        <v>24</v>
      </c>
      <c r="D622" s="3" t="str">
        <f t="shared" si="9"/>
        <v>UNIONRAHWAY CITYN. K-12|K-12,3500+</v>
      </c>
      <c r="E622" s="21">
        <v>71041458</v>
      </c>
      <c r="F622" s="29">
        <v>3790.1</v>
      </c>
      <c r="G622" s="21">
        <v>18744</v>
      </c>
      <c r="H622" s="21">
        <v>72156979</v>
      </c>
      <c r="I622" s="29">
        <v>3803.3</v>
      </c>
      <c r="J622" s="21">
        <v>18972</v>
      </c>
    </row>
    <row r="623" spans="1:10" ht="96" x14ac:dyDescent="0.2">
      <c r="A623" s="23" t="s">
        <v>1326</v>
      </c>
      <c r="B623" s="24" t="s">
        <v>1341</v>
      </c>
      <c r="C623" s="8" t="s">
        <v>14</v>
      </c>
      <c r="D623" s="3" t="str">
        <f t="shared" si="9"/>
        <v>UNIONROSELLE BOROM. K-12|K-12,1800-3500</v>
      </c>
      <c r="E623" s="25">
        <v>54245520</v>
      </c>
      <c r="F623" s="26">
        <v>2713.2</v>
      </c>
      <c r="G623" s="25">
        <v>19993</v>
      </c>
      <c r="H623" s="25">
        <v>53750408</v>
      </c>
      <c r="I623" s="26">
        <v>2727.1</v>
      </c>
      <c r="J623" s="25">
        <v>19710</v>
      </c>
    </row>
    <row r="624" spans="1:10" ht="112" x14ac:dyDescent="0.2">
      <c r="A624" s="19" t="s">
        <v>1326</v>
      </c>
      <c r="B624" s="20" t="s">
        <v>1342</v>
      </c>
      <c r="C624" s="3" t="s">
        <v>14</v>
      </c>
      <c r="D624" s="3" t="str">
        <f t="shared" si="9"/>
        <v>UNIONROSELLE PARK BOROM. K-12|K-12,1800-3500</v>
      </c>
      <c r="E624" s="21">
        <v>34317911</v>
      </c>
      <c r="F624" s="29">
        <v>1860.8</v>
      </c>
      <c r="G624" s="21">
        <v>18443</v>
      </c>
      <c r="H624" s="21">
        <v>34039322</v>
      </c>
      <c r="I624" s="29">
        <v>1863.4</v>
      </c>
      <c r="J624" s="21">
        <v>18267</v>
      </c>
    </row>
    <row r="625" spans="1:10" ht="112" x14ac:dyDescent="0.2">
      <c r="A625" s="23" t="s">
        <v>1326</v>
      </c>
      <c r="B625" s="24" t="s">
        <v>1343</v>
      </c>
      <c r="C625" s="8" t="s">
        <v>24</v>
      </c>
      <c r="D625" s="3" t="str">
        <f t="shared" si="9"/>
        <v>UNIONSCOTCH PLAINS-FANWOOD REGN. K-12|K-12,3500+</v>
      </c>
      <c r="E625" s="25">
        <v>90077143</v>
      </c>
      <c r="F625" s="26">
        <v>5575.5</v>
      </c>
      <c r="G625" s="25">
        <v>16156</v>
      </c>
      <c r="H625" s="25">
        <v>92271288</v>
      </c>
      <c r="I625" s="26">
        <v>5555.3</v>
      </c>
      <c r="J625" s="25">
        <v>16610</v>
      </c>
    </row>
    <row r="626" spans="1:10" ht="96" x14ac:dyDescent="0.2">
      <c r="A626" s="19" t="s">
        <v>1326</v>
      </c>
      <c r="B626" s="20" t="s">
        <v>854</v>
      </c>
      <c r="C626" s="3" t="s">
        <v>14</v>
      </c>
      <c r="D626" s="3" t="str">
        <f t="shared" si="9"/>
        <v>UNIONSPRINGFIELD TWPM. K-12|K-12,1800-3500</v>
      </c>
      <c r="E626" s="21">
        <v>40226560</v>
      </c>
      <c r="F626" s="29">
        <v>2285.1</v>
      </c>
      <c r="G626" s="21">
        <v>17604</v>
      </c>
      <c r="H626" s="21">
        <v>42068074</v>
      </c>
      <c r="I626" s="29">
        <v>2348.1</v>
      </c>
      <c r="J626" s="21">
        <v>17916</v>
      </c>
    </row>
    <row r="627" spans="1:10" ht="80" x14ac:dyDescent="0.2">
      <c r="A627" s="23" t="s">
        <v>1326</v>
      </c>
      <c r="B627" s="24" t="s">
        <v>1344</v>
      </c>
      <c r="C627" s="8" t="s">
        <v>24</v>
      </c>
      <c r="D627" s="3" t="str">
        <f t="shared" si="9"/>
        <v>UNIONSUMMIT CITYN. K-12|K-12,3500+</v>
      </c>
      <c r="E627" s="25">
        <v>76031065</v>
      </c>
      <c r="F627" s="26">
        <v>4150.8999999999996</v>
      </c>
      <c r="G627" s="25">
        <v>18317</v>
      </c>
      <c r="H627" s="25">
        <v>79039559</v>
      </c>
      <c r="I627" s="26">
        <v>4151.2</v>
      </c>
      <c r="J627" s="25">
        <v>19040</v>
      </c>
    </row>
    <row r="628" spans="1:10" ht="128" x14ac:dyDescent="0.2">
      <c r="A628" s="19" t="s">
        <v>1326</v>
      </c>
      <c r="B628" s="20" t="s">
        <v>1345</v>
      </c>
      <c r="C628" s="3" t="s">
        <v>711</v>
      </c>
      <c r="D628" s="3" t="str">
        <f t="shared" si="9"/>
        <v>UNIONTHE BARACK OBAMA GREEN CHARTER HIGH SCHOO. CHARTER</v>
      </c>
      <c r="E628" s="21">
        <v>3227272</v>
      </c>
      <c r="F628" s="22">
        <v>184</v>
      </c>
      <c r="G628" s="21">
        <v>17540</v>
      </c>
      <c r="H628" s="21">
        <v>3446236</v>
      </c>
      <c r="I628" s="22">
        <v>203.7</v>
      </c>
      <c r="J628" s="21">
        <v>16918</v>
      </c>
    </row>
    <row r="629" spans="1:10" ht="112" x14ac:dyDescent="0.2">
      <c r="A629" s="23" t="s">
        <v>1326</v>
      </c>
      <c r="B629" s="24" t="s">
        <v>1446</v>
      </c>
      <c r="C629" s="8" t="s">
        <v>711</v>
      </c>
      <c r="D629" s="3" t="str">
        <f t="shared" si="9"/>
        <v>UNIONUNION COUNTY TEAMS CHARTER SCHOOLO. CHARTER</v>
      </c>
      <c r="E629" s="25">
        <v>4483360</v>
      </c>
      <c r="F629" s="27">
        <v>306.3</v>
      </c>
      <c r="G629" s="25">
        <v>14637</v>
      </c>
      <c r="H629" s="25">
        <v>4987525</v>
      </c>
      <c r="I629" s="27">
        <v>315.89999999999998</v>
      </c>
      <c r="J629" s="25">
        <v>15788</v>
      </c>
    </row>
    <row r="630" spans="1:10" ht="112" x14ac:dyDescent="0.2">
      <c r="A630" s="19" t="s">
        <v>1326</v>
      </c>
      <c r="B630" s="20" t="s">
        <v>1347</v>
      </c>
      <c r="C630" s="3" t="s">
        <v>714</v>
      </c>
      <c r="D630" s="3" t="str">
        <f t="shared" si="9"/>
        <v>UNIONUNION COUNTY VOCATIONALQ. COUNTY VOC</v>
      </c>
      <c r="E630" s="21">
        <v>28052722</v>
      </c>
      <c r="F630" s="29">
        <v>1555.8</v>
      </c>
      <c r="G630" s="21">
        <v>18031</v>
      </c>
      <c r="H630" s="21">
        <v>29522271</v>
      </c>
      <c r="I630" s="29">
        <v>1573.7</v>
      </c>
      <c r="J630" s="21">
        <v>18760</v>
      </c>
    </row>
    <row r="631" spans="1:10" ht="80" x14ac:dyDescent="0.2">
      <c r="A631" s="23" t="s">
        <v>1326</v>
      </c>
      <c r="B631" s="24" t="s">
        <v>1068</v>
      </c>
      <c r="C631" s="8" t="s">
        <v>24</v>
      </c>
      <c r="D631" s="3" t="str">
        <f t="shared" si="9"/>
        <v>UNIONUNION TWPN. K-12|K-12,3500+</v>
      </c>
      <c r="E631" s="25">
        <v>130196682</v>
      </c>
      <c r="F631" s="26">
        <v>7618.6</v>
      </c>
      <c r="G631" s="25">
        <v>17089</v>
      </c>
      <c r="H631" s="25">
        <v>132839314</v>
      </c>
      <c r="I631" s="26">
        <v>7612.9</v>
      </c>
      <c r="J631" s="25">
        <v>17449</v>
      </c>
    </row>
    <row r="632" spans="1:10" ht="80" x14ac:dyDescent="0.2">
      <c r="A632" s="19" t="s">
        <v>1326</v>
      </c>
      <c r="B632" s="20" t="s">
        <v>1348</v>
      </c>
      <c r="C632" s="3" t="s">
        <v>24</v>
      </c>
      <c r="D632" s="3" t="str">
        <f t="shared" si="9"/>
        <v>UNIONWESTFIELD TOWNN. K-12|K-12,3500+</v>
      </c>
      <c r="E632" s="21">
        <v>105773025</v>
      </c>
      <c r="F632" s="29">
        <v>6377.5</v>
      </c>
      <c r="G632" s="21">
        <v>16585</v>
      </c>
      <c r="H632" s="21">
        <v>106352724</v>
      </c>
      <c r="I632" s="29">
        <v>6284.6</v>
      </c>
      <c r="J632" s="21">
        <v>16923</v>
      </c>
    </row>
    <row r="633" spans="1:10" ht="80" x14ac:dyDescent="0.2">
      <c r="A633" s="23" t="s">
        <v>1326</v>
      </c>
      <c r="B633" s="24" t="s">
        <v>1349</v>
      </c>
      <c r="C633" s="8" t="s">
        <v>4</v>
      </c>
      <c r="D633" s="3" t="str">
        <f t="shared" si="9"/>
        <v>UNIONWINFIELD TWPI. K-12|K-8,0-400</v>
      </c>
      <c r="E633" s="25">
        <v>3471372</v>
      </c>
      <c r="F633" s="27">
        <v>193.2</v>
      </c>
      <c r="G633" s="25">
        <v>17964</v>
      </c>
      <c r="H633" s="25">
        <v>3602656</v>
      </c>
      <c r="I633" s="27">
        <v>180.1</v>
      </c>
      <c r="J633" s="25">
        <v>19999</v>
      </c>
    </row>
    <row r="634" spans="1:10" ht="96" x14ac:dyDescent="0.2">
      <c r="A634" s="19" t="s">
        <v>1350</v>
      </c>
      <c r="B634" s="20" t="s">
        <v>1351</v>
      </c>
      <c r="C634" s="3" t="s">
        <v>2</v>
      </c>
      <c r="D634" s="3" t="str">
        <f t="shared" si="9"/>
        <v>WARRENALLAMUCHY TWPJ. K-12|K-8,401-750</v>
      </c>
      <c r="E634" s="21">
        <v>9969442</v>
      </c>
      <c r="F634" s="22">
        <v>581.6</v>
      </c>
      <c r="G634" s="21">
        <v>17143</v>
      </c>
      <c r="H634" s="21">
        <v>9977192</v>
      </c>
      <c r="I634" s="22">
        <v>595.4</v>
      </c>
      <c r="J634" s="21">
        <v>16758</v>
      </c>
    </row>
    <row r="635" spans="1:10" ht="80" x14ac:dyDescent="0.2">
      <c r="A635" s="23" t="s">
        <v>1350</v>
      </c>
      <c r="B635" s="24" t="s">
        <v>1352</v>
      </c>
      <c r="C635" s="8" t="s">
        <v>4</v>
      </c>
      <c r="D635" s="3" t="str">
        <f t="shared" si="9"/>
        <v>WARRENALPHA BOROI. K-12|K-8,0-400</v>
      </c>
      <c r="E635" s="25">
        <v>5580786</v>
      </c>
      <c r="F635" s="27">
        <v>360.5</v>
      </c>
      <c r="G635" s="25">
        <v>15479</v>
      </c>
      <c r="H635" s="25">
        <v>5365836</v>
      </c>
      <c r="I635" s="27">
        <v>331.5</v>
      </c>
      <c r="J635" s="25">
        <v>16189</v>
      </c>
    </row>
    <row r="636" spans="1:10" ht="96" x14ac:dyDescent="0.2">
      <c r="A636" s="19" t="s">
        <v>1350</v>
      </c>
      <c r="B636" s="20" t="s">
        <v>1353</v>
      </c>
      <c r="C636" s="3" t="s">
        <v>6</v>
      </c>
      <c r="D636" s="3" t="str">
        <f t="shared" si="9"/>
        <v>WARRENBELVIDERE TOWNL. K-12|K-12,0-1800</v>
      </c>
      <c r="E636" s="21">
        <v>13081104</v>
      </c>
      <c r="F636" s="22">
        <v>789.8</v>
      </c>
      <c r="G636" s="21">
        <v>16562</v>
      </c>
      <c r="H636" s="21">
        <v>12347755</v>
      </c>
      <c r="I636" s="22">
        <v>740.3</v>
      </c>
      <c r="J636" s="21">
        <v>16679</v>
      </c>
    </row>
    <row r="637" spans="1:10" ht="80" x14ac:dyDescent="0.2">
      <c r="A637" s="23" t="s">
        <v>1350</v>
      </c>
      <c r="B637" s="24" t="s">
        <v>1354</v>
      </c>
      <c r="C637" s="8" t="s">
        <v>8</v>
      </c>
      <c r="D637" s="3" t="str">
        <f t="shared" si="9"/>
        <v>WARRENBLAIRSTOWN TWPA. K-6|K-6</v>
      </c>
      <c r="E637" s="25">
        <v>9256048</v>
      </c>
      <c r="F637" s="27">
        <v>557.79999999999995</v>
      </c>
      <c r="G637" s="25">
        <v>16594</v>
      </c>
      <c r="H637" s="25">
        <v>9281281</v>
      </c>
      <c r="I637" s="27">
        <v>537.6</v>
      </c>
      <c r="J637" s="25">
        <v>17263</v>
      </c>
    </row>
    <row r="638" spans="1:10" ht="64" x14ac:dyDescent="0.2">
      <c r="A638" s="19" t="s">
        <v>1350</v>
      </c>
      <c r="B638" s="20" t="s">
        <v>993</v>
      </c>
      <c r="C638" s="3" t="s">
        <v>8</v>
      </c>
      <c r="D638" s="3" t="str">
        <f t="shared" si="9"/>
        <v>WARRENFRANKLIN TWPA. K-6|K-6</v>
      </c>
      <c r="E638" s="21">
        <v>5497875</v>
      </c>
      <c r="F638" s="22">
        <v>272.3</v>
      </c>
      <c r="G638" s="21">
        <v>20189</v>
      </c>
      <c r="H638" s="21">
        <v>5505528</v>
      </c>
      <c r="I638" s="22">
        <v>252.9</v>
      </c>
      <c r="J638" s="21">
        <v>21773</v>
      </c>
    </row>
    <row r="639" spans="1:10" ht="80" x14ac:dyDescent="0.2">
      <c r="A639" s="23" t="s">
        <v>1350</v>
      </c>
      <c r="B639" s="24" t="s">
        <v>1355</v>
      </c>
      <c r="C639" s="8" t="s">
        <v>8</v>
      </c>
      <c r="D639" s="3" t="str">
        <f t="shared" si="9"/>
        <v>WARRENFRELINGHUYSEN TWPA. K-6|K-6</v>
      </c>
      <c r="E639" s="25">
        <v>2963817</v>
      </c>
      <c r="F639" s="27">
        <v>155.4</v>
      </c>
      <c r="G639" s="25">
        <v>19076</v>
      </c>
      <c r="H639" s="25">
        <v>2774013</v>
      </c>
      <c r="I639" s="27">
        <v>153.4</v>
      </c>
      <c r="J639" s="25">
        <v>18087</v>
      </c>
    </row>
    <row r="640" spans="1:10" ht="112" x14ac:dyDescent="0.2">
      <c r="A640" s="19" t="s">
        <v>1350</v>
      </c>
      <c r="B640" s="20" t="s">
        <v>1356</v>
      </c>
      <c r="C640" s="3" t="s">
        <v>99</v>
      </c>
      <c r="D640" s="3" t="str">
        <f t="shared" si="9"/>
        <v>WARRENGREAT MEADOWS REGIONALK. K-12|K-8,751+</v>
      </c>
      <c r="E640" s="21">
        <v>20564579</v>
      </c>
      <c r="F640" s="29">
        <v>1255.0999999999999</v>
      </c>
      <c r="G640" s="21">
        <v>16385</v>
      </c>
      <c r="H640" s="21">
        <v>20627040</v>
      </c>
      <c r="I640" s="29">
        <v>1213.0999999999999</v>
      </c>
      <c r="J640" s="21">
        <v>17004</v>
      </c>
    </row>
    <row r="641" spans="1:10" ht="80" x14ac:dyDescent="0.2">
      <c r="A641" s="23" t="s">
        <v>1350</v>
      </c>
      <c r="B641" s="24" t="s">
        <v>932</v>
      </c>
      <c r="C641" s="8" t="s">
        <v>99</v>
      </c>
      <c r="D641" s="3" t="str">
        <f t="shared" si="9"/>
        <v>WARRENGREENWICH TWPK. K-12|K-8,751+</v>
      </c>
      <c r="E641" s="25">
        <v>16704019</v>
      </c>
      <c r="F641" s="26">
        <v>1224.0999999999999</v>
      </c>
      <c r="G641" s="25">
        <v>13645</v>
      </c>
      <c r="H641" s="25">
        <v>18029900</v>
      </c>
      <c r="I641" s="26">
        <v>1226.9000000000001</v>
      </c>
      <c r="J641" s="25">
        <v>14695</v>
      </c>
    </row>
    <row r="642" spans="1:10" ht="96" x14ac:dyDescent="0.2">
      <c r="A642" s="19" t="s">
        <v>1350</v>
      </c>
      <c r="B642" s="20" t="s">
        <v>1357</v>
      </c>
      <c r="C642" s="3" t="s">
        <v>14</v>
      </c>
      <c r="D642" s="3" t="str">
        <f t="shared" si="9"/>
        <v>WARRENHACKETTSTOWNM. K-12|K-12,1800-3500</v>
      </c>
      <c r="E642" s="21">
        <v>31473395</v>
      </c>
      <c r="F642" s="29">
        <v>1793.2</v>
      </c>
      <c r="G642" s="21">
        <v>17551</v>
      </c>
      <c r="H642" s="21">
        <v>34605576</v>
      </c>
      <c r="I642" s="29">
        <v>1877.3</v>
      </c>
      <c r="J642" s="21">
        <v>18433</v>
      </c>
    </row>
    <row r="643" spans="1:10" ht="80" x14ac:dyDescent="0.2">
      <c r="A643" s="23" t="s">
        <v>1350</v>
      </c>
      <c r="B643" s="24" t="s">
        <v>1358</v>
      </c>
      <c r="C643" s="8" t="s">
        <v>4</v>
      </c>
      <c r="D643" s="3" t="str">
        <f t="shared" ref="D643:D658" si="10">A643&amp;B643&amp;C643</f>
        <v>WARRENHARMONY TWPI. K-12|K-8,0-400</v>
      </c>
      <c r="E643" s="25">
        <v>6847860</v>
      </c>
      <c r="F643" s="27">
        <v>377.6</v>
      </c>
      <c r="G643" s="25">
        <v>18136</v>
      </c>
      <c r="H643" s="25">
        <v>6392378</v>
      </c>
      <c r="I643" s="27">
        <v>364.2</v>
      </c>
      <c r="J643" s="25">
        <v>17554</v>
      </c>
    </row>
    <row r="644" spans="1:10" ht="80" x14ac:dyDescent="0.2">
      <c r="A644" s="19" t="s">
        <v>1350</v>
      </c>
      <c r="B644" s="20" t="s">
        <v>1359</v>
      </c>
      <c r="C644" s="3" t="s">
        <v>4</v>
      </c>
      <c r="D644" s="3" t="str">
        <f t="shared" si="10"/>
        <v>WARRENHOPE TWPI. K-12|K-8,0-400</v>
      </c>
      <c r="E644" s="21">
        <v>4752970</v>
      </c>
      <c r="F644" s="22">
        <v>267.39999999999998</v>
      </c>
      <c r="G644" s="21">
        <v>17773</v>
      </c>
      <c r="H644" s="21">
        <v>4891148</v>
      </c>
      <c r="I644" s="22">
        <v>261.7</v>
      </c>
      <c r="J644" s="21">
        <v>18687</v>
      </c>
    </row>
    <row r="645" spans="1:10" ht="64" x14ac:dyDescent="0.2">
      <c r="A645" s="23" t="s">
        <v>1350</v>
      </c>
      <c r="B645" s="24" t="s">
        <v>1360</v>
      </c>
      <c r="C645" s="8" t="s">
        <v>8</v>
      </c>
      <c r="D645" s="3" t="str">
        <f t="shared" si="10"/>
        <v>WARRENKNOWLTON TWPA. K-6|K-6</v>
      </c>
      <c r="E645" s="25">
        <v>4708542</v>
      </c>
      <c r="F645" s="27">
        <v>244.7</v>
      </c>
      <c r="G645" s="25">
        <v>19242</v>
      </c>
      <c r="H645" s="25">
        <v>4707396</v>
      </c>
      <c r="I645" s="27">
        <v>242.2</v>
      </c>
      <c r="J645" s="25">
        <v>19434</v>
      </c>
    </row>
    <row r="646" spans="1:10" ht="80" x14ac:dyDescent="0.2">
      <c r="A646" s="19" t="s">
        <v>1350</v>
      </c>
      <c r="B646" s="20" t="s">
        <v>1361</v>
      </c>
      <c r="C646" s="3" t="s">
        <v>99</v>
      </c>
      <c r="D646" s="3" t="str">
        <f t="shared" si="10"/>
        <v>WARRENLOPATCONG TWPK. K-12|K-8,751+</v>
      </c>
      <c r="E646" s="21">
        <v>18007659</v>
      </c>
      <c r="F646" s="29">
        <v>1255.8</v>
      </c>
      <c r="G646" s="21">
        <v>14340</v>
      </c>
      <c r="H646" s="21">
        <v>19108618</v>
      </c>
      <c r="I646" s="29">
        <v>1248.5</v>
      </c>
      <c r="J646" s="21">
        <v>15305</v>
      </c>
    </row>
    <row r="647" spans="1:10" ht="64" x14ac:dyDescent="0.2">
      <c r="A647" s="23" t="s">
        <v>1350</v>
      </c>
      <c r="B647" s="24" t="s">
        <v>836</v>
      </c>
      <c r="C647" s="8" t="s">
        <v>8</v>
      </c>
      <c r="D647" s="3" t="str">
        <f t="shared" si="10"/>
        <v>WARRENMANSFIELD TWPA. K-6|K-6</v>
      </c>
      <c r="E647" s="25">
        <v>10039591</v>
      </c>
      <c r="F647" s="27">
        <v>704.9</v>
      </c>
      <c r="G647" s="25">
        <v>14242</v>
      </c>
      <c r="H647" s="25">
        <v>10354806</v>
      </c>
      <c r="I647" s="27">
        <v>712.1</v>
      </c>
      <c r="J647" s="25">
        <v>14541</v>
      </c>
    </row>
    <row r="648" spans="1:10" ht="112" x14ac:dyDescent="0.2">
      <c r="A648" s="19" t="s">
        <v>1350</v>
      </c>
      <c r="B648" s="20" t="s">
        <v>1362</v>
      </c>
      <c r="C648" s="3" t="s">
        <v>21</v>
      </c>
      <c r="D648" s="3" t="str">
        <f t="shared" si="10"/>
        <v>WARRENNORTH WARREN REGIONALF. G7-12|7-12,9-12</v>
      </c>
      <c r="E648" s="21">
        <v>17641185</v>
      </c>
      <c r="F648" s="29">
        <v>1017.8</v>
      </c>
      <c r="G648" s="21">
        <v>17332</v>
      </c>
      <c r="H648" s="21">
        <v>17811404</v>
      </c>
      <c r="I648" s="22">
        <v>984.8</v>
      </c>
      <c r="J648" s="21">
        <v>18087</v>
      </c>
    </row>
    <row r="649" spans="1:10" ht="80" x14ac:dyDescent="0.2">
      <c r="A649" s="23" t="s">
        <v>1350</v>
      </c>
      <c r="B649" s="24" t="s">
        <v>1363</v>
      </c>
      <c r="C649" s="8" t="s">
        <v>4</v>
      </c>
      <c r="D649" s="3" t="str">
        <f t="shared" si="10"/>
        <v>WARRENOXFORD TWPI. K-12|K-8,0-400</v>
      </c>
      <c r="E649" s="25">
        <v>6898876</v>
      </c>
      <c r="F649" s="27">
        <v>410.3</v>
      </c>
      <c r="G649" s="25">
        <v>16812</v>
      </c>
      <c r="H649" s="25">
        <v>7088415</v>
      </c>
      <c r="I649" s="27">
        <v>411</v>
      </c>
      <c r="J649" s="25">
        <v>17248</v>
      </c>
    </row>
    <row r="650" spans="1:10" ht="96" x14ac:dyDescent="0.2">
      <c r="A650" s="19" t="s">
        <v>1350</v>
      </c>
      <c r="B650" s="20" t="s">
        <v>1364</v>
      </c>
      <c r="C650" s="3" t="s">
        <v>24</v>
      </c>
      <c r="D650" s="3" t="str">
        <f t="shared" si="10"/>
        <v>WARRENPHILLIPSBURG TOWNN. K-12|K-12,3500+</v>
      </c>
      <c r="E650" s="21">
        <v>74181483</v>
      </c>
      <c r="F650" s="28">
        <v>3630</v>
      </c>
      <c r="G650" s="21">
        <v>20436</v>
      </c>
      <c r="H650" s="21">
        <v>77054492</v>
      </c>
      <c r="I650" s="29">
        <v>3812.2</v>
      </c>
      <c r="J650" s="21">
        <v>20213</v>
      </c>
    </row>
    <row r="651" spans="1:10" ht="80" x14ac:dyDescent="0.2">
      <c r="A651" s="23" t="s">
        <v>1350</v>
      </c>
      <c r="B651" s="24" t="s">
        <v>1365</v>
      </c>
      <c r="C651" s="8" t="s">
        <v>4</v>
      </c>
      <c r="D651" s="3" t="str">
        <f t="shared" si="10"/>
        <v>WARRENPOHATCONG TWPI. K-12|K-8,0-400</v>
      </c>
      <c r="E651" s="25">
        <v>8464830</v>
      </c>
      <c r="F651" s="27">
        <v>480.8</v>
      </c>
      <c r="G651" s="25">
        <v>17606</v>
      </c>
      <c r="H651" s="25">
        <v>9325600</v>
      </c>
      <c r="I651" s="27">
        <v>477.5</v>
      </c>
      <c r="J651" s="25">
        <v>19531</v>
      </c>
    </row>
    <row r="652" spans="1:10" ht="96" x14ac:dyDescent="0.2">
      <c r="A652" s="19" t="s">
        <v>1350</v>
      </c>
      <c r="B652" s="20" t="s">
        <v>1447</v>
      </c>
      <c r="C652" s="3" t="s">
        <v>711</v>
      </c>
      <c r="D652" s="3" t="str">
        <f t="shared" si="10"/>
        <v>WARRENRIDGE AND VALLEY CHARTER SCHOOLO. CHARTER</v>
      </c>
      <c r="E652" s="21">
        <v>1723899</v>
      </c>
      <c r="F652" s="22">
        <v>121.6</v>
      </c>
      <c r="G652" s="21">
        <v>14177</v>
      </c>
      <c r="H652" s="21">
        <v>1776900</v>
      </c>
      <c r="I652" s="22">
        <v>123.4</v>
      </c>
      <c r="J652" s="21">
        <v>14400</v>
      </c>
    </row>
    <row r="653" spans="1:10" ht="96" x14ac:dyDescent="0.2">
      <c r="A653" s="23" t="s">
        <v>1350</v>
      </c>
      <c r="B653" s="24" t="s">
        <v>1367</v>
      </c>
      <c r="C653" s="8" t="s">
        <v>29</v>
      </c>
      <c r="D653" s="3" t="str">
        <f t="shared" si="10"/>
        <v>WARRENWARREN CO SPECIAL SERVICEP. CSSD</v>
      </c>
      <c r="E653" s="25">
        <v>1858990</v>
      </c>
      <c r="F653" s="27">
        <v>43</v>
      </c>
      <c r="G653" s="25">
        <v>43266</v>
      </c>
      <c r="H653" s="25">
        <v>2022477</v>
      </c>
      <c r="I653" s="27">
        <v>52.9</v>
      </c>
      <c r="J653" s="25">
        <v>38212</v>
      </c>
    </row>
    <row r="654" spans="1:10" ht="112" x14ac:dyDescent="0.2">
      <c r="A654" s="19" t="s">
        <v>1350</v>
      </c>
      <c r="B654" s="20" t="s">
        <v>1368</v>
      </c>
      <c r="C654" s="3" t="s">
        <v>714</v>
      </c>
      <c r="D654" s="3" t="str">
        <f t="shared" si="10"/>
        <v>WARRENWARREN COUNTY VOCATIONALQ. COUNTY VOC</v>
      </c>
      <c r="E654" s="21">
        <v>10549934</v>
      </c>
      <c r="F654" s="22">
        <v>438.3</v>
      </c>
      <c r="G654" s="21">
        <v>24071</v>
      </c>
      <c r="H654" s="21">
        <v>10614928</v>
      </c>
      <c r="I654" s="22">
        <v>459.5</v>
      </c>
      <c r="J654" s="21">
        <v>23101</v>
      </c>
    </row>
    <row r="655" spans="1:10" ht="112" x14ac:dyDescent="0.2">
      <c r="A655" s="23" t="s">
        <v>1350</v>
      </c>
      <c r="B655" s="24" t="s">
        <v>1369</v>
      </c>
      <c r="C655" s="8" t="s">
        <v>21</v>
      </c>
      <c r="D655" s="3" t="str">
        <f t="shared" si="10"/>
        <v>WARRENWARREN HILLS REGIONALF. G7-12|7-12,9-12</v>
      </c>
      <c r="E655" s="25">
        <v>36623258</v>
      </c>
      <c r="F655" s="26">
        <v>1888.5</v>
      </c>
      <c r="G655" s="25">
        <v>19393</v>
      </c>
      <c r="H655" s="25">
        <v>38788802</v>
      </c>
      <c r="I655" s="30">
        <v>1911</v>
      </c>
      <c r="J655" s="25">
        <v>20298</v>
      </c>
    </row>
    <row r="656" spans="1:10" ht="80" x14ac:dyDescent="0.2">
      <c r="A656" s="19" t="s">
        <v>1350</v>
      </c>
      <c r="B656" s="20" t="s">
        <v>1370</v>
      </c>
      <c r="C656" s="3" t="s">
        <v>8</v>
      </c>
      <c r="D656" s="3" t="str">
        <f t="shared" si="10"/>
        <v>WARRENWASHINGTON BOROA. K-6|K-6</v>
      </c>
      <c r="E656" s="21">
        <v>8644516</v>
      </c>
      <c r="F656" s="22">
        <v>549.29999999999995</v>
      </c>
      <c r="G656" s="21">
        <v>15737</v>
      </c>
      <c r="H656" s="21">
        <v>8630941</v>
      </c>
      <c r="I656" s="22">
        <v>555.79999999999995</v>
      </c>
      <c r="J656" s="21">
        <v>15529</v>
      </c>
    </row>
    <row r="657" spans="1:10" ht="80" x14ac:dyDescent="0.2">
      <c r="A657" s="23" t="s">
        <v>1350</v>
      </c>
      <c r="B657" s="24" t="s">
        <v>1008</v>
      </c>
      <c r="C657" s="8" t="s">
        <v>8</v>
      </c>
      <c r="D657" s="3" t="str">
        <f t="shared" si="10"/>
        <v>WARRENWASHINGTON TWPA. K-6|K-6</v>
      </c>
      <c r="E657" s="25">
        <v>9837359</v>
      </c>
      <c r="F657" s="27">
        <v>596.29999999999995</v>
      </c>
      <c r="G657" s="25">
        <v>16498</v>
      </c>
      <c r="H657" s="25">
        <v>9504707</v>
      </c>
      <c r="I657" s="27">
        <v>546.1</v>
      </c>
      <c r="J657" s="25">
        <v>17404</v>
      </c>
    </row>
    <row r="658" spans="1:10" ht="80" x14ac:dyDescent="0.2">
      <c r="A658" s="19" t="s">
        <v>1350</v>
      </c>
      <c r="B658" s="20" t="s">
        <v>1371</v>
      </c>
      <c r="C658" s="3" t="s">
        <v>4</v>
      </c>
      <c r="D658" s="3" t="str">
        <f t="shared" si="10"/>
        <v>WARRENWHITE TWPI. K-12|K-8,0-400</v>
      </c>
      <c r="E658" s="21">
        <v>8778454</v>
      </c>
      <c r="F658" s="22">
        <v>499.3</v>
      </c>
      <c r="G658" s="21">
        <v>17582</v>
      </c>
      <c r="H658" s="21">
        <v>9485663</v>
      </c>
      <c r="I658" s="22">
        <v>504.3</v>
      </c>
      <c r="J658" s="21">
        <v>18810</v>
      </c>
    </row>
  </sheetData>
  <hyperlinks>
    <hyperlink ref="C2" r:id="rId1" display="https://www.nj.gov/cgi-bin/education/csg/15/csg1a.pl?string=KK-12K-8751plus&amp;maxhits=1000" xr:uid="{9956E40A-E9AD-4017-9FE0-CBFF174F819A}"/>
    <hyperlink ref="C3" r:id="rId2" display="https://www.nj.gov/cgi-bin/education/csg/15/csg1a.pl?string=NK-12K-123500plus&amp;maxhits=1000" xr:uid="{77999DBE-73C7-42C8-B2DD-B808CC091EBE}"/>
    <hyperlink ref="C4" r:id="rId3" display="https://www.nj.gov/cgi-bin/education/csg/15/csg1a.pl?string=PCSSD&amp;maxhits=1000" xr:uid="{887A1AA2-A1EB-470B-B38C-7423F804168C}"/>
    <hyperlink ref="C5" r:id="rId4" display="https://www.nj.gov/cgi-bin/education/csg/15/csg1a.pl?string=QCOUNTYVOC&amp;maxhits=1000" xr:uid="{0BD42D3A-F4C1-4BD5-9A66-E5DC968B3AA6}"/>
    <hyperlink ref="C6" r:id="rId5" display="https://www.nj.gov/cgi-bin/education/csg/15/csg1a.pl?string=JK-12K-8401-750&amp;maxhits=1000" xr:uid="{1576B249-7F5F-491E-BC25-07E86129D54C}"/>
    <hyperlink ref="C7" r:id="rId6" display="https://www.nj.gov/cgi-bin/education/csg/15/csg1a.pl?string=MK-12K-121800-3500&amp;maxhits=1000" xr:uid="{969C25BE-B5CF-4241-940B-7179375FEAA8}"/>
    <hyperlink ref="C8" r:id="rId7" display="https://www.nj.gov/cgi-bin/education/csg/15/csg1a.pl?string=OCHARTER&amp;maxhits=1000" xr:uid="{3E0743DE-EE6F-48EC-87C6-CD5E1457E39B}"/>
    <hyperlink ref="C9" r:id="rId8" display="https://www.nj.gov/cgi-bin/education/csg/15/csg1a.pl?string=DK-8K-8401-750&amp;maxhits=1000" xr:uid="{A5305475-E2DA-44F3-87B0-B8BF0B70D172}"/>
    <hyperlink ref="C10" r:id="rId9" display="https://www.nj.gov/cgi-bin/education/csg/15/csg1a.pl?string=NK-12K-123500plus&amp;maxhits=1000" xr:uid="{BFCB9E1D-9785-43CD-8A8C-BC8E37F3111D}"/>
    <hyperlink ref="C11" r:id="rId10" display="https://www.nj.gov/cgi-bin/education/csg/15/csg1a.pl?string=IK-12K-80-400&amp;maxhits=1000" xr:uid="{972B9C43-10BB-409F-8D4D-D4FB98767F94}"/>
    <hyperlink ref="C12" r:id="rId11" display="https://www.nj.gov/cgi-bin/education/csg/15/csg1a.pl?string=JK-12K-8401-750&amp;maxhits=1000" xr:uid="{B5765498-3B93-400C-8028-BB08426FFBC6}"/>
    <hyperlink ref="C13" r:id="rId12" display="https://www.nj.gov/cgi-bin/education/csg/15/csg1a.pl?string=OCHARTER&amp;maxhits=1000" xr:uid="{C14D8FAD-4634-482D-B36E-245F3A8C1426}"/>
    <hyperlink ref="C14" r:id="rId13" display="https://www.nj.gov/cgi-bin/education/csg/15/csg1a.pl?string=EK-8K-8751plus&amp;maxhits=1000" xr:uid="{EBCECC3A-70BC-4D42-8E32-C162A03560F9}"/>
    <hyperlink ref="C15" r:id="rId14" display="https://www.nj.gov/cgi-bin/education/csg/15/csg1a.pl?string=GG9-127-129-12&amp;maxhits=1000" xr:uid="{C0D13DDF-4669-4874-AFAB-A4BDFD156696}"/>
    <hyperlink ref="C16" r:id="rId15" display="https://www.nj.gov/cgi-bin/education/csg/15/csg1a.pl?string=EK-8K-8751plus&amp;maxhits=1000" xr:uid="{2E054960-5938-44AB-8C78-4440A70FFCE7}"/>
    <hyperlink ref="C17" r:id="rId16" display="https://www.nj.gov/cgi-bin/education/csg/15/csg1a.pl?string=NK-12K-123500plus&amp;maxhits=1000" xr:uid="{9F2896CD-876C-4A9F-BAE5-3115D8CE2CB5}"/>
    <hyperlink ref="C18" r:id="rId17" display="https://www.nj.gov/cgi-bin/education/csg/15/csg1a.pl?string=EK-8K-8751plus&amp;maxhits=1000" xr:uid="{65D7C525-09A1-4BFD-990B-1A9CB22D0093}"/>
    <hyperlink ref="C19" r:id="rId18" display="https://www.nj.gov/cgi-bin/education/csg/15/csg1a.pl?string=GG9-127-129-12&amp;maxhits=1000" xr:uid="{22ACFDFB-51ED-45FE-B483-BCB357B3F911}"/>
    <hyperlink ref="C20" r:id="rId19" display="https://www.nj.gov/cgi-bin/education/csg/15/csg1a.pl?string=JK-12K-8401-750&amp;maxhits=1000" xr:uid="{18722F00-EE21-4A05-8C21-2BE391DE7D5C}"/>
    <hyperlink ref="C21" r:id="rId20" display="https://www.nj.gov/cgi-bin/education/csg/15/csg1a.pl?string=EK-8K-8751plus&amp;maxhits=1000" xr:uid="{59F52FDB-CFAB-4429-AB0F-F1CC217ECEFB}"/>
    <hyperlink ref="C22" r:id="rId21" display="https://www.nj.gov/cgi-bin/education/csg/15/csg1a.pl?string=EK-8K-8751plus&amp;maxhits=1000" xr:uid="{7160A4C5-0EDF-4129-8102-E63444B3BEE5}"/>
    <hyperlink ref="C23" r:id="rId22" display="https://www.nj.gov/cgi-bin/education/csg/15/csg1a.pl?string=NK-12K-123500plus&amp;maxhits=1000" xr:uid="{053F4D2B-2042-49D4-940C-FEF35AFFC28F}"/>
    <hyperlink ref="C24" r:id="rId23" display="https://www.nj.gov/cgi-bin/education/csg/15/csg1a.pl?string=IK-12K-80-400&amp;maxhits=1000" xr:uid="{E8E87798-9E92-44A7-876C-767870507CF5}"/>
    <hyperlink ref="C25" r:id="rId24" display="https://www.nj.gov/cgi-bin/education/csg/15/csg1a.pl?string=EK-8K-8751plus&amp;maxhits=1000" xr:uid="{05E6AAAE-EC32-4503-AFB6-23C8286CA941}"/>
    <hyperlink ref="C26" r:id="rId25" display="https://www.nj.gov/cgi-bin/education/csg/15/csg1a.pl?string=KK-12K-8751plus&amp;maxhits=1000" xr:uid="{0BC195E1-B339-42C7-B443-8E24B32DE177}"/>
    <hyperlink ref="C27" r:id="rId26" display="https://www.nj.gov/cgi-bin/education/csg/15/csg1a.pl?string=IK-12K-80-400&amp;maxhits=1000" xr:uid="{C4B40398-C0B1-4BB8-A8BC-862BA7DF59AE}"/>
    <hyperlink ref="C28" r:id="rId27" display="https://www.nj.gov/cgi-bin/education/csg/15/csg1a.pl?string=EK-8K-8751plus&amp;maxhits=1000" xr:uid="{C6C81362-29E2-4B92-8115-FA62322EC35A}"/>
    <hyperlink ref="C29" r:id="rId28" display="https://www.nj.gov/cgi-bin/education/csg/15/csg1a.pl?string=IK-12K-80-400&amp;maxhits=1000" xr:uid="{5B2C6157-2B14-4565-90DB-16C608EF1C80}"/>
    <hyperlink ref="C30" r:id="rId29" display="https://www.nj.gov/cgi-bin/education/csg/15/csg1a.pl?string=OCHARTER&amp;maxhits=1000" xr:uid="{B8227E81-5980-4444-8AED-89F4C508FAB6}"/>
    <hyperlink ref="C31" r:id="rId30" display="https://www.nj.gov/cgi-bin/education/csg/15/csg1a.pl?string=PCSSD&amp;maxhits=1000" xr:uid="{1DC8C2F8-5E9C-46A9-8518-B026ABD7FDBD}"/>
    <hyperlink ref="C32" r:id="rId31" display="https://www.nj.gov/cgi-bin/education/csg/15/csg1a.pl?string=QCOUNTYVOC&amp;maxhits=1000" xr:uid="{71CCBBBF-2C66-4FEE-A26D-91C8C266A40D}"/>
    <hyperlink ref="C33" r:id="rId32" display="https://www.nj.gov/cgi-bin/education/csg/15/csg1a.pl?string=MK-12K-121800-3500&amp;maxhits=1000" xr:uid="{FC0A3BF1-978B-4EA6-8D59-BBEB320ECCD3}"/>
    <hyperlink ref="C34" r:id="rId33" display="https://www.nj.gov/cgi-bin/education/csg/15/csg1a.pl?string=LK-12K-120-1800&amp;maxhits=1000" xr:uid="{50DD7994-61AB-4EB3-B1F9-16382BDD5E2C}"/>
    <hyperlink ref="C35" r:id="rId34" display="https://www.nj.gov/cgi-bin/education/csg/15/csg1a.pl?string=DK-8K-8401-750&amp;maxhits=1000" xr:uid="{677E5A35-5F07-467E-8C39-A006104A47D5}"/>
    <hyperlink ref="C36" r:id="rId35" display="https://www.nj.gov/cgi-bin/education/csg/15/csg1a.pl?string=GG9-127-129-12&amp;maxhits=1000" xr:uid="{0687EE73-5C28-4D28-84EA-DD506D686EF4}"/>
    <hyperlink ref="C37" r:id="rId36" display="https://www.nj.gov/cgi-bin/education/csg/15/csg1a.pl?string=MK-12K-121800-3500&amp;maxhits=1000" xr:uid="{AF039621-1FC0-4A9B-ADFC-2C9AA236D8B1}"/>
    <hyperlink ref="C38" r:id="rId37" display="https://www.nj.gov/cgi-bin/education/csg/15/csg1a.pl?string=EK-8K-8751plus&amp;maxhits=1000" xr:uid="{F8C59576-B715-4A3B-AE88-1EE402DD8446}"/>
    <hyperlink ref="C39" r:id="rId38" display="https://www.nj.gov/cgi-bin/education/csg/15/csg1a.pl?string=LK-12K-120-1800&amp;maxhits=1000" xr:uid="{47937362-52DA-4C9E-94CC-59A5CCC28C4F}"/>
    <hyperlink ref="C40" r:id="rId39" display="https://www.nj.gov/cgi-bin/education/csg/15/csg1a.pl?string=DK-8K-8401-750&amp;maxhits=1000" xr:uid="{9015DDB2-4159-48FC-9028-78F8F75A2244}"/>
    <hyperlink ref="C41" r:id="rId40" display="https://www.nj.gov/cgi-bin/education/csg/15/csg1a.pl?string=MK-12K-121800-3500&amp;maxhits=1000" xr:uid="{755E687B-A30F-44E9-8BE6-EDA44A070FBB}"/>
    <hyperlink ref="C42" r:id="rId41" display="https://www.nj.gov/cgi-bin/education/csg/15/csg1a.pl?string=EK-8K-8751plus&amp;maxhits=1000" xr:uid="{13F8A4B4-1EA8-4FF5-BCBD-8B1F1CD0F916}"/>
    <hyperlink ref="C43" r:id="rId42" display="https://www.nj.gov/cgi-bin/education/csg/15/csg1a.pl?string=HK-12K-6&amp;maxhits=1000" xr:uid="{F76B58C5-BA5C-4109-A2C3-4709B521A0B8}"/>
    <hyperlink ref="C44" r:id="rId43" display="https://www.nj.gov/cgi-bin/education/csg/15/csg1a.pl?string=MK-12K-121800-3500&amp;maxhits=1000" xr:uid="{ED42BAC1-AE86-4DF6-9CC8-2290BE6E2D58}"/>
    <hyperlink ref="C45" r:id="rId44" display="https://www.nj.gov/cgi-bin/education/csg/15/csg1a.pl?string=LK-12K-120-1800&amp;maxhits=1000" xr:uid="{8417D2A0-3F7B-4CE4-9C73-80DE77EB9C6A}"/>
    <hyperlink ref="C46" r:id="rId45" display="https://www.nj.gov/cgi-bin/education/csg/15/csg1a.pl?string=MK-12K-121800-3500&amp;maxhits=1000" xr:uid="{2B86ED7A-F3E0-40D4-AE45-41AEFECCBD08}"/>
    <hyperlink ref="C47" r:id="rId46" display="https://www.nj.gov/cgi-bin/education/csg/15/csg1a.pl?string=JK-12K-8401-750&amp;maxhits=1000" xr:uid="{C6C2564A-287F-40E0-82D8-E505E3D5602D}"/>
    <hyperlink ref="C48" r:id="rId47" display="https://www.nj.gov/cgi-bin/education/csg/15/csg1a.pl?string=OCHARTER&amp;maxhits=1000" xr:uid="{B6FA3EBE-BF95-419D-8C90-E8448A34E6CF}"/>
    <hyperlink ref="C49" r:id="rId48" display="https://www.nj.gov/cgi-bin/education/csg/15/csg1a.pl?string=NK-12K-123500plus&amp;maxhits=1000" xr:uid="{D07CE8EF-B529-49B5-85D7-D30848F8279D}"/>
    <hyperlink ref="C50" r:id="rId49" display="https://www.nj.gov/cgi-bin/education/csg/15/csg1a.pl?string=KK-12K-8751plus&amp;maxhits=1000" xr:uid="{9B00389A-E54A-47B7-85DB-767BC94B9B7E}"/>
    <hyperlink ref="C51" r:id="rId50" display="https://www.nj.gov/cgi-bin/education/csg/15/csg1a.pl?string=NK-12K-123500plus&amp;maxhits=1000" xr:uid="{F26D39FF-0704-4B0C-A1CC-AFA3E2DEC613}"/>
    <hyperlink ref="C52" r:id="rId51" display="https://www.nj.gov/cgi-bin/education/csg/15/csg1a.pl?string=EK-8K-8751plus&amp;maxhits=1000" xr:uid="{ED3B356D-38D3-4DCA-9054-9790B717D079}"/>
    <hyperlink ref="C53" r:id="rId52" display="https://www.nj.gov/cgi-bin/education/csg/15/csg1a.pl?string=NK-12K-123500plus&amp;maxhits=1000" xr:uid="{29DCC034-0E66-42A6-85DE-68EAA1A2F4C6}"/>
    <hyperlink ref="C54" r:id="rId53" display="https://www.nj.gov/cgi-bin/education/csg/15/csg1a.pl?string=MK-12K-121800-3500&amp;maxhits=1000" xr:uid="{853F3C3D-EB58-43D1-AD3E-AD7745C4F60F}"/>
    <hyperlink ref="C55" r:id="rId54" display="https://www.nj.gov/cgi-bin/education/csg/15/csg1a.pl?string=NK-12K-123500plus&amp;maxhits=1000" xr:uid="{8F615387-0ECE-454B-B891-296B02029D09}"/>
    <hyperlink ref="C56" r:id="rId55" display="https://www.nj.gov/cgi-bin/education/csg/15/csg1a.pl?string=DK-8K-8401-750&amp;maxhits=1000" xr:uid="{52471979-90AE-4F1C-877A-5BDC3929F119}"/>
    <hyperlink ref="C57" r:id="rId56" display="https://www.nj.gov/cgi-bin/education/csg/15/csg1a.pl?string=MK-12K-121800-3500&amp;maxhits=1000" xr:uid="{76DB2828-E204-4E3E-BE9B-02A63A3FFCC5}"/>
    <hyperlink ref="C58" r:id="rId57" display="https://www.nj.gov/cgi-bin/education/csg/15/csg1a.pl?string=DK-8K-8401-750&amp;maxhits=1000" xr:uid="{FD205755-0225-4F29-8ED7-805E452421FD}"/>
    <hyperlink ref="C59" r:id="rId58" display="https://www.nj.gov/cgi-bin/education/csg/15/csg1a.pl?string=EK-8K-8751plus&amp;maxhits=1000" xr:uid="{7C5428FF-C394-404D-A4B6-5FD5BE517199}"/>
    <hyperlink ref="C60" r:id="rId59" display="https://www.nj.gov/cgi-bin/education/csg/15/csg1a.pl?string=JK-12K-8401-750&amp;maxhits=1000" xr:uid="{F135DAD1-ECA4-48A5-9263-30C3C92592AE}"/>
    <hyperlink ref="C61" r:id="rId60" display="https://www.nj.gov/cgi-bin/education/csg/15/csg1a.pl?string=MK-12K-121800-3500&amp;maxhits=1000" xr:uid="{7FCB2835-7410-4F12-9B25-7F957910E904}"/>
    <hyperlink ref="C62" r:id="rId61" display="https://www.nj.gov/cgi-bin/education/csg/15/csg1a.pl?string=KK-12K-8751plus&amp;maxhits=1000" xr:uid="{ED0BFF1A-7D27-404D-8ED3-FF9FAB47F436}"/>
    <hyperlink ref="C63" r:id="rId62" display="https://www.nj.gov/cgi-bin/education/csg/15/csg1a.pl?string=MK-12K-121800-3500&amp;maxhits=1000" xr:uid="{72B4F0FC-AFD7-47E2-B324-0A7028FFF184}"/>
    <hyperlink ref="C64" r:id="rId63" display="https://www.nj.gov/cgi-bin/education/csg/15/csg1a.pl?string=MK-12K-121800-3500&amp;maxhits=1000" xr:uid="{4F97FC1B-E517-4891-A3EC-8DB1461EC3B0}"/>
    <hyperlink ref="C65" r:id="rId64" display="https://www.nj.gov/cgi-bin/education/csg/15/csg1a.pl?string=MK-12K-121800-3500&amp;maxhits=1000" xr:uid="{65E180A8-F4EF-472A-A83F-5C79F8BC7500}"/>
    <hyperlink ref="C66" r:id="rId65" display="https://www.nj.gov/cgi-bin/education/csg/15/csg1a.pl?string=KK-12K-8751plus&amp;maxhits=1000" xr:uid="{A5ACC619-09A9-493C-8A29-AC18DB88C6E6}"/>
    <hyperlink ref="C67" r:id="rId66" display="https://www.nj.gov/cgi-bin/education/csg/15/csg1a.pl?string=LK-12K-120-1800&amp;maxhits=1000" xr:uid="{40457969-57BB-493F-BEA0-E15F909B23DA}"/>
    <hyperlink ref="C68" r:id="rId67" display="https://www.nj.gov/cgi-bin/education/csg/15/csg1a.pl?string=EK-8K-8751plus&amp;maxhits=1000" xr:uid="{51B75D91-3CF5-4722-AAF0-1ED3FAD9853D}"/>
    <hyperlink ref="C69" r:id="rId68" display="https://www.nj.gov/cgi-bin/education/csg/15/csg1a.pl?string=IK-12K-80-400&amp;maxhits=1000" xr:uid="{9BBF783C-52F0-428C-A4DF-6D83EA0D1926}"/>
    <hyperlink ref="C70" r:id="rId69" display="https://www.nj.gov/cgi-bin/education/csg/15/csg1a.pl?string=MK-12K-121800-3500&amp;maxhits=1000" xr:uid="{6F4E0D74-B73D-4756-B242-7DE78671B7BD}"/>
    <hyperlink ref="C71" r:id="rId70" display="https://www.nj.gov/cgi-bin/education/csg/15/csg1a.pl?string=LK-12K-120-1800&amp;maxhits=1000" xr:uid="{5BE746C7-CEB1-4978-9137-87E2EA229E4B}"/>
    <hyperlink ref="C72" r:id="rId71" display="https://www.nj.gov/cgi-bin/education/csg/15/csg1a.pl?string=GG9-127-129-12&amp;maxhits=1000" xr:uid="{5D4DDBD5-9653-4289-8877-CC3B814E0CA5}"/>
    <hyperlink ref="C73" r:id="rId72" display="https://www.nj.gov/cgi-bin/education/csg/15/csg1a.pl?string=GG9-127-129-12&amp;maxhits=1000" xr:uid="{B50DA61E-864F-4B1B-A2DF-824D13F07390}"/>
    <hyperlink ref="C74" r:id="rId73" display="https://www.nj.gov/cgi-bin/education/csg/15/csg1a.pl?string=DK-8K-8401-750&amp;maxhits=1000" xr:uid="{02DAA5BE-05A9-403F-B536-172ECB7827C3}"/>
    <hyperlink ref="C75" r:id="rId74" display="https://www.nj.gov/cgi-bin/education/csg/15/csg1a.pl?string=DK-8K-8401-750&amp;maxhits=1000" xr:uid="{96C27B99-95DB-4550-89E9-AE8A0A8B2F40}"/>
    <hyperlink ref="C76" r:id="rId75" display="https://www.nj.gov/cgi-bin/education/csg/15/csg1a.pl?string=EK-8K-8751plus&amp;maxhits=1000" xr:uid="{E565ADE9-26EE-49C6-ABF6-5EE42FF8B568}"/>
    <hyperlink ref="C77" r:id="rId76" display="https://www.nj.gov/cgi-bin/education/csg/15/csg1a.pl?string=DK-8K-8401-750&amp;maxhits=1000" xr:uid="{00919784-DD41-4BFC-8FA7-8E0154212E83}"/>
    <hyperlink ref="C78" r:id="rId77" display="https://www.nj.gov/cgi-bin/education/csg/15/csg1a.pl?string=AK-6K-6&amp;maxhits=1000" xr:uid="{4325FA6C-E333-450A-88C9-173A42BBC05F}"/>
    <hyperlink ref="C79" r:id="rId78" display="https://www.nj.gov/cgi-bin/education/csg/15/csg1a.pl?string=LK-12K-120-1800&amp;maxhits=1000" xr:uid="{53710E03-CCE2-4B8E-8BFC-3BDA73E57A9A}"/>
    <hyperlink ref="C80" r:id="rId79" display="https://www.nj.gov/cgi-bin/education/csg/15/csg1a.pl?string=NK-12K-123500plus&amp;maxhits=1000" xr:uid="{FCB40B9D-17ED-413E-AC8F-8A54E147A7DB}"/>
    <hyperlink ref="C81" r:id="rId80" display="https://www.nj.gov/cgi-bin/education/csg/15/csg1a.pl?string=LK-12K-120-1800&amp;maxhits=1000" xr:uid="{176DEBF0-5245-4DEA-8E4C-E5097091319E}"/>
    <hyperlink ref="C82" r:id="rId81" display="https://www.nj.gov/cgi-bin/education/csg/15/csg1a.pl?string=GG9-127-129-12&amp;maxhits=1000" xr:uid="{8AD2861A-A0FD-47DB-A919-E17D0421E8F3}"/>
    <hyperlink ref="C83" r:id="rId82" display="https://www.nj.gov/cgi-bin/education/csg/15/csg1a.pl?string=GG9-127-129-12&amp;maxhits=1000" xr:uid="{E6A79CED-E302-4CEA-A283-1E5F10136AA6}"/>
    <hyperlink ref="C84" r:id="rId83" display="https://www.nj.gov/cgi-bin/education/csg/15/csg1a.pl?string=MK-12K-121800-3500&amp;maxhits=1000" xr:uid="{E070BFF1-2824-4FA8-9A4E-7028809EABF4}"/>
    <hyperlink ref="C85" r:id="rId84" display="https://www.nj.gov/cgi-bin/education/csg/15/csg1a.pl?string=LK-12K-120-1800&amp;maxhits=1000" xr:uid="{ABE68979-FCC1-4185-B2CC-D576144EE31C}"/>
    <hyperlink ref="C86" r:id="rId85" display="https://www.nj.gov/cgi-bin/education/csg/15/csg1a.pl?string=MK-12K-121800-3500&amp;maxhits=1000" xr:uid="{AA284108-111F-48E7-8770-AF4551BB9D97}"/>
    <hyperlink ref="C87" r:id="rId86" display="https://www.nj.gov/cgi-bin/education/csg/15/csg1a.pl?string=NK-12K-123500plus&amp;maxhits=1000" xr:uid="{72BC85A2-0387-4DA8-9C4C-AA2594569042}"/>
    <hyperlink ref="C88" r:id="rId87" display="https://www.nj.gov/cgi-bin/education/csg/15/csg1a.pl?string=FG7-127-129-12&amp;maxhits=1000" xr:uid="{986B8986-9FB6-4924-90EB-E6E75BE214D6}"/>
    <hyperlink ref="C89" r:id="rId88" display="https://www.nj.gov/cgi-bin/education/csg/15/csg1a.pl?string=AK-6K-6&amp;maxhits=1000" xr:uid="{5E6E95F0-DD5A-412D-B175-0A00C31A63AE}"/>
    <hyperlink ref="C90" r:id="rId89" display="https://www.nj.gov/cgi-bin/education/csg/15/csg1a.pl?string=EK-8K-8751plus&amp;maxhits=1000" xr:uid="{51743946-563C-414B-8D81-B13AF68CB933}"/>
    <hyperlink ref="C91" r:id="rId90" display="https://www.nj.gov/cgi-bin/education/csg/15/csg1a.pl?string=JK-12K-8401-750&amp;maxhits=1000" xr:uid="{797AFE79-14ED-4FD9-8E1D-BBDB3E7C8B34}"/>
    <hyperlink ref="C92" r:id="rId91" display="https://www.nj.gov/cgi-bin/education/csg/15/csg1a.pl?string=MK-12K-121800-3500&amp;maxhits=1000" xr:uid="{D9E5ADFF-CCF3-440A-A826-2F67BD974627}"/>
    <hyperlink ref="C93" r:id="rId92" display="https://www.nj.gov/cgi-bin/education/csg/15/csg1a.pl?string=LK-12K-120-1800&amp;maxhits=1000" xr:uid="{400E5ADD-55AF-42D0-9674-F118D417AE95}"/>
    <hyperlink ref="C94" r:id="rId93" display="https://www.nj.gov/cgi-bin/education/csg/15/csg1a.pl?string=HK-12K-6&amp;maxhits=1000" xr:uid="{FE006D36-CAB4-416C-B87B-CB8B74F7DE36}"/>
    <hyperlink ref="C95" r:id="rId94" display="https://www.nj.gov/cgi-bin/education/csg/15/csg1a.pl?string=IK-12K-80-400&amp;maxhits=1000" xr:uid="{A4439B21-2242-4A86-9073-F9709FE0FC9D}"/>
    <hyperlink ref="C96" r:id="rId95" display="https://www.nj.gov/cgi-bin/education/csg/15/csg1a.pl?string=OCHARTER&amp;maxhits=1000" xr:uid="{04D007BF-3A18-4CB6-8988-801C8C105EC8}"/>
    <hyperlink ref="C97" r:id="rId96" display="https://www.nj.gov/cgi-bin/education/csg/15/csg1a.pl?string=NK-12K-123500plus&amp;maxhits=1000" xr:uid="{CBA52679-D8AF-440E-B346-CDA4D1E93245}"/>
    <hyperlink ref="C98" r:id="rId97" display="https://www.nj.gov/cgi-bin/education/csg/15/csg1a.pl?string=NK-12K-123500plus&amp;maxhits=1000" xr:uid="{B05C7B8F-10AA-4AE2-873D-28B06FB851D5}"/>
    <hyperlink ref="C99" r:id="rId98" display="https://www.nj.gov/cgi-bin/education/csg/15/csg1a.pl?string=EK-8K-8751plus&amp;maxhits=1000" xr:uid="{EB2E5584-6E1E-43B5-B67B-4BF8C30E67BC}"/>
    <hyperlink ref="C100" r:id="rId99" display="https://www.nj.gov/cgi-bin/education/csg/15/csg1a.pl?string=LK-12K-120-1800&amp;maxhits=1000" xr:uid="{BE42B509-3E67-4200-8DF4-56E95562C4B7}"/>
    <hyperlink ref="C101" r:id="rId100" display="https://www.nj.gov/cgi-bin/education/csg/15/csg1a.pl?string=LK-12K-120-1800&amp;maxhits=1000" xr:uid="{16ED95DB-84B4-4505-BC07-5BE496A3BF68}"/>
    <hyperlink ref="C102" r:id="rId101" display="https://www.nj.gov/cgi-bin/education/csg/15/csg1a.pl?string=MK-12K-121800-3500&amp;maxhits=1000" xr:uid="{DCDAA40A-82E7-4D47-B141-16F8ECF87825}"/>
    <hyperlink ref="C103" r:id="rId102" display="https://www.nj.gov/cgi-bin/education/csg/15/csg1a.pl?string=LK-12K-120-1800&amp;maxhits=1000" xr:uid="{E47C65C3-0F08-4F41-8E16-C429C5111C04}"/>
    <hyperlink ref="C104" r:id="rId103" display="https://www.nj.gov/cgi-bin/education/csg/15/csg1a.pl?string=EK-8K-8751plus&amp;maxhits=1000" xr:uid="{AEF1C89B-3D7C-44CA-9A31-D461E7A80369}"/>
    <hyperlink ref="C105" r:id="rId104" display="https://www.nj.gov/cgi-bin/education/csg/15/csg1a.pl?string=EK-8K-8751plus&amp;maxhits=1000" xr:uid="{2D268B5D-B2CB-42C5-B855-707F8366EB9E}"/>
    <hyperlink ref="C106" r:id="rId105" display="https://www.nj.gov/cgi-bin/education/csg/15/csg1a.pl?string=AK-6K-6&amp;maxhits=1000" xr:uid="{E3145786-7BF0-4D44-A71A-FBCDAA2DE2AD}"/>
    <hyperlink ref="C107" r:id="rId106" display="https://www.nj.gov/cgi-bin/education/csg/15/csg1a.pl?string=IK-12K-80-400&amp;maxhits=1000" xr:uid="{8406BAF7-862B-4ADB-9F7D-3BBA1B61753A}"/>
    <hyperlink ref="C108" r:id="rId107" display="https://www.nj.gov/cgi-bin/education/csg/15/csg1a.pl?string=MK-12K-121800-3500&amp;maxhits=1000" xr:uid="{5B49427A-4797-410E-B073-BF266341E382}"/>
    <hyperlink ref="C109" r:id="rId108" display="https://www.nj.gov/cgi-bin/education/csg/15/csg1a.pl?string=LK-12K-120-1800&amp;maxhits=1000" xr:uid="{F27E4494-2086-43A1-A4FD-48069C67664B}"/>
    <hyperlink ref="C110" r:id="rId109" display="https://www.nj.gov/cgi-bin/education/csg/15/csg1a.pl?string=PCSSD&amp;maxhits=1000" xr:uid="{724E7CF6-BEAF-4A80-B14C-DDBC39D85352}"/>
    <hyperlink ref="C111" r:id="rId110" display="https://www.nj.gov/cgi-bin/education/csg/15/csg1a.pl?string=QCOUNTYVOC&amp;maxhits=1000" xr:uid="{8E7351D6-BC16-4E5B-9B30-523EF0B87B42}"/>
    <hyperlink ref="C112" r:id="rId111" display="https://www.nj.gov/cgi-bin/education/csg/15/csg1a.pl?string=NK-12K-123500plus&amp;maxhits=1000" xr:uid="{FA626394-7074-4552-B9C9-B3DE15916CE6}"/>
    <hyperlink ref="C113" r:id="rId112" display="https://www.nj.gov/cgi-bin/education/csg/15/csg1a.pl?string=AK-6K-6&amp;maxhits=1000" xr:uid="{D04CEB1B-DE99-46E1-8726-EDD1BE562D28}"/>
    <hyperlink ref="C114" r:id="rId113" display="https://www.nj.gov/cgi-bin/education/csg/15/csg1a.pl?string=MK-12K-121800-3500&amp;maxhits=1000" xr:uid="{68D99485-C3E7-4FEF-A7C7-22D7A3648E1F}"/>
    <hyperlink ref="C115" r:id="rId114" display="https://www.nj.gov/cgi-bin/education/csg/15/csg1a.pl?string=IK-12K-80-400&amp;maxhits=1000" xr:uid="{2425087A-BDC2-4EC8-B351-06CEDA79AEBB}"/>
    <hyperlink ref="C116" r:id="rId115" display="https://www.nj.gov/cgi-bin/education/csg/15/csg1a.pl?string=MK-12K-121800-3500&amp;maxhits=1000" xr:uid="{85C109EA-EF8C-4136-A627-F8EF7E9D6A69}"/>
    <hyperlink ref="C117" r:id="rId116" display="https://www.nj.gov/cgi-bin/education/csg/15/csg1a.pl?string=DK-8K-8401-750&amp;maxhits=1000" xr:uid="{6D34F2FF-CFD0-49CC-B128-75BF7AC13C87}"/>
    <hyperlink ref="C118" r:id="rId117" display="https://www.nj.gov/cgi-bin/education/csg/15/csg1a.pl?string=KK-12K-8751plus&amp;maxhits=1000" xr:uid="{26B4D5B9-0484-458F-8180-00D1EB12FA43}"/>
    <hyperlink ref="C119" r:id="rId118" display="https://www.nj.gov/cgi-bin/education/csg/15/csg1a.pl?string=EK-8K-8751plus&amp;maxhits=1000" xr:uid="{C3D7F496-9F6E-4001-A27F-1483756D37A8}"/>
    <hyperlink ref="C120" r:id="rId119" display="https://www.nj.gov/cgi-bin/education/csg/15/csg1a.pl?string=LK-12K-120-1800&amp;maxhits=1000" xr:uid="{507E7654-351A-4BEF-86BB-DB38C9AF3FAC}"/>
    <hyperlink ref="C121" r:id="rId120" display="https://www.nj.gov/cgi-bin/education/csg/15/csg1a.pl?string=DK-8K-8401-750&amp;maxhits=1000" xr:uid="{80AAA903-BD6F-4672-8949-C5E9F51029A9}"/>
    <hyperlink ref="C122" r:id="rId121" display="https://www.nj.gov/cgi-bin/education/csg/15/csg1a.pl?string=GG9-127-129-12&amp;maxhits=1000" xr:uid="{84C58EB0-F5C8-4432-BD77-6397F203C6EB}"/>
    <hyperlink ref="C123" r:id="rId122" display="https://www.nj.gov/cgi-bin/education/csg/15/csg1a.pl?string=EK-8K-8751plus&amp;maxhits=1000" xr:uid="{F1B571B1-0C1E-41BF-8892-21BED831B00C}"/>
    <hyperlink ref="C124" r:id="rId123" display="https://www.nj.gov/cgi-bin/education/csg/15/csg1a.pl?string=AK-6K-6&amp;maxhits=1000" xr:uid="{427DC6B0-66F0-4417-A910-5D76F5171486}"/>
    <hyperlink ref="C125" r:id="rId124" display="https://www.nj.gov/cgi-bin/education/csg/15/csg1a.pl?string=MK-12K-121800-3500&amp;maxhits=1000" xr:uid="{66D62243-0001-4CDA-8D26-4897A4151E78}"/>
    <hyperlink ref="C126" r:id="rId125" display="https://www.nj.gov/cgi-bin/education/csg/15/csg1a.pl?string=DK-8K-8401-750&amp;maxhits=1000" xr:uid="{695AD2F6-1FD9-450F-AC1B-80D4AB20EAB5}"/>
    <hyperlink ref="C127" r:id="rId126" display="https://www.nj.gov/cgi-bin/education/csg/15/csg1a.pl?string=EK-8K-8751plus&amp;maxhits=1000" xr:uid="{09637122-0BCA-4ABE-A6F6-85757A3FAE0A}"/>
    <hyperlink ref="C128" r:id="rId127" display="https://www.nj.gov/cgi-bin/education/csg/15/csg1a.pl?string=NK-12K-123500plus&amp;maxhits=1000" xr:uid="{4669EF3A-D491-44AE-94F1-26EA632B8925}"/>
    <hyperlink ref="C129" r:id="rId128" display="https://www.nj.gov/cgi-bin/education/csg/15/csg1a.pl?string=EK-8K-8751plus&amp;maxhits=1000" xr:uid="{B4B8E0A0-984A-4A09-B160-1A3AC416D220}"/>
    <hyperlink ref="C130" r:id="rId129" display="https://www.nj.gov/cgi-bin/education/csg/15/csg1a.pl?string=EK-8K-8751plus&amp;maxhits=1000" xr:uid="{282F9B25-387F-491E-B865-294F15EF2F0D}"/>
    <hyperlink ref="C131" r:id="rId130" display="https://www.nj.gov/cgi-bin/education/csg/15/csg1a.pl?string=IK-12K-80-400&amp;maxhits=1000" xr:uid="{E1897178-F54A-45E9-8DC1-A12B952175CC}"/>
    <hyperlink ref="C132" r:id="rId131" display="https://www.nj.gov/cgi-bin/education/csg/15/csg1a.pl?string=AK-6K-6&amp;maxhits=1000" xr:uid="{12B17ADD-1E4B-47CA-863F-218B5A798085}"/>
    <hyperlink ref="C133" r:id="rId132" display="https://www.nj.gov/cgi-bin/education/csg/15/csg1a.pl?string=FG7-127-129-12&amp;maxhits=1000" xr:uid="{2E294085-B33D-4ABB-8418-E1E5A2ADC880}"/>
    <hyperlink ref="C134" r:id="rId133" display="https://www.nj.gov/cgi-bin/education/csg/15/csg1a.pl?string=LK-12K-120-1800&amp;maxhits=1000" xr:uid="{DACD9417-139F-4C94-B1EF-668751EDA724}"/>
    <hyperlink ref="C135" r:id="rId134" display="https://www.nj.gov/cgi-bin/education/csg/15/csg1a.pl?string=NK-12K-123500plus&amp;maxhits=1000" xr:uid="{25DBD9E7-F68B-4AB0-82FA-68159B9DC158}"/>
    <hyperlink ref="C136" r:id="rId135" display="https://www.nj.gov/cgi-bin/education/csg/15/csg1a.pl?string=GG9-127-129-12&amp;maxhits=1000" xr:uid="{FA25EBD0-140D-441F-9BD8-77CB478B047B}"/>
    <hyperlink ref="C137" r:id="rId136" display="https://www.nj.gov/cgi-bin/education/csg/15/csg1a.pl?string=OCHARTER&amp;maxhits=1000" xr:uid="{1BC35321-C4E5-4C5E-BE7A-66FFB1B27B82}"/>
    <hyperlink ref="C138" r:id="rId137" display="https://www.nj.gov/cgi-bin/education/csg/15/csg1a.pl?string=OCHARTER&amp;maxhits=1000" xr:uid="{80CA6E74-F3C4-4D4B-96AF-B763D8F625BB}"/>
    <hyperlink ref="C139" r:id="rId138" display="https://www.nj.gov/cgi-bin/education/csg/15/csg1a.pl?string=LK-12K-120-1800&amp;maxhits=1000" xr:uid="{E0A03DB7-10C2-4410-8013-408EFAA12440}"/>
    <hyperlink ref="C140" r:id="rId139" display="https://www.nj.gov/cgi-bin/education/csg/15/csg1a.pl?string=IK-12K-80-400&amp;maxhits=1000" xr:uid="{82BCE335-5CA0-4B81-80F2-B771FF360678}"/>
    <hyperlink ref="C141" r:id="rId140" display="https://www.nj.gov/cgi-bin/education/csg/15/csg1a.pl?string=EK-8K-8751plus&amp;maxhits=1000" xr:uid="{2333A611-E494-40A3-A733-9F4E31CCCB94}"/>
    <hyperlink ref="C142" r:id="rId141" display="https://www.nj.gov/cgi-bin/education/csg/15/csg1a.pl?string=DK-8K-8401-750&amp;maxhits=1000" xr:uid="{F1DBE8C5-C387-48CE-AD29-DEF00622BF79}"/>
    <hyperlink ref="C143" r:id="rId142" display="https://www.nj.gov/cgi-bin/education/csg/15/csg1a.pl?string=AK-6K-6&amp;maxhits=1000" xr:uid="{341BB34F-C67C-4425-980B-BFC7A8501CF0}"/>
    <hyperlink ref="C144" r:id="rId143" display="https://www.nj.gov/cgi-bin/education/csg/15/csg1a.pl?string=EK-8K-8751plus&amp;maxhits=1000" xr:uid="{9DC2F502-7056-4888-8BB8-6BDBEE461ED5}"/>
    <hyperlink ref="C145" r:id="rId144" display="https://www.nj.gov/cgi-bin/education/csg/15/csg1a.pl?string=OCHARTER&amp;maxhits=1000" xr:uid="{0529762B-66F6-4923-B288-A5BAA4004C48}"/>
    <hyperlink ref="C146" r:id="rId145" display="https://www.nj.gov/cgi-bin/education/csg/15/csg1a.pl?string=IK-12K-80-400&amp;maxhits=1000" xr:uid="{A13DCF30-9D17-4443-8EF1-7887B2F4CD4E}"/>
    <hyperlink ref="C147" r:id="rId146" display="https://www.nj.gov/cgi-bin/education/csg/15/csg1a.pl?string=EK-8K-8751plus&amp;maxhits=1000" xr:uid="{E6D57313-6358-4776-90EB-99F9A0A7670C}"/>
    <hyperlink ref="C148" r:id="rId147" display="https://www.nj.gov/cgi-bin/education/csg/15/csg1a.pl?string=NK-12K-123500plus&amp;maxhits=1000" xr:uid="{E95CD4CE-7176-4E60-A020-D7616A87519C}"/>
    <hyperlink ref="C149" r:id="rId148" display="https://www.nj.gov/cgi-bin/education/csg/15/csg1a.pl?string=CK-8K-80-400&amp;maxhits=1000" xr:uid="{5640BB9C-631C-41B6-BC2E-F04068DE44C9}"/>
    <hyperlink ref="C150" r:id="rId149" display="https://www.nj.gov/cgi-bin/education/csg/15/csg1a.pl?string=OCHARTER&amp;maxhits=1000" xr:uid="{B7A28006-87F3-490B-A1F3-473224B041A5}"/>
    <hyperlink ref="C151" r:id="rId150" display="https://www.nj.gov/cgi-bin/education/csg/15/csg1a.pl?string=LK-12K-120-1800&amp;maxhits=1000" xr:uid="{1ED7B9E2-C693-4C96-B658-DEEC8D5D945B}"/>
    <hyperlink ref="C152" r:id="rId151" display="https://www.nj.gov/cgi-bin/education/csg/15/csg1a.pl?string=JK-12K-8401-750&amp;maxhits=1000" xr:uid="{5B95B0EB-C664-4024-A342-0FBC6775EA06}"/>
    <hyperlink ref="C153" r:id="rId152" display="https://www.nj.gov/cgi-bin/education/csg/15/csg1a.pl?string=EK-8K-8751plus&amp;maxhits=1000" xr:uid="{B18D50AE-A549-423C-9DA2-3A44FFD80DFC}"/>
    <hyperlink ref="C154" r:id="rId153" display="https://www.nj.gov/cgi-bin/education/csg/15/csg1a.pl?string=EK-8K-8751plus&amp;maxhits=1000" xr:uid="{904B679E-080A-454B-A2EE-C95C60453316}"/>
    <hyperlink ref="C155" r:id="rId154" display="https://www.nj.gov/cgi-bin/education/csg/15/csg1a.pl?string=JK-12K-8401-750&amp;maxhits=1000" xr:uid="{62EB3C60-D90F-471E-9D14-06E2FE97E5B5}"/>
    <hyperlink ref="C156" r:id="rId155" display="https://www.nj.gov/cgi-bin/education/csg/15/csg1a.pl?string=GG9-127-129-12&amp;maxhits=1000" xr:uid="{843D6A62-4827-4173-A20B-15AB496C349E}"/>
    <hyperlink ref="C157" r:id="rId156" display="https://www.nj.gov/cgi-bin/education/csg/15/csg1a.pl?string=IK-12K-80-400&amp;maxhits=1000" xr:uid="{4CBCCCD3-B1A1-4E30-8ACF-5D0B378035D3}"/>
    <hyperlink ref="C158" r:id="rId157" display="https://www.nj.gov/cgi-bin/education/csg/15/csg1a.pl?string=OCHARTER&amp;maxhits=1000" xr:uid="{DDF0BEFB-EC74-45A3-B3CE-46D0D75AC837}"/>
    <hyperlink ref="C159" r:id="rId158" display="https://www.nj.gov/cgi-bin/education/csg/15/csg1a.pl?string=NK-12K-123500plus&amp;maxhits=1000" xr:uid="{CCC7B0F2-B923-4D3D-8990-4DC5597FA24C}"/>
    <hyperlink ref="C160" r:id="rId159" display="https://www.nj.gov/cgi-bin/education/csg/15/csg1a.pl?string=OCHARTER&amp;maxhits=1000" xr:uid="{8469951B-52DA-4459-8E54-2E450079AC8C}"/>
    <hyperlink ref="C161" r:id="rId160" display="https://www.nj.gov/cgi-bin/education/csg/15/csg1a.pl?string=QCOUNTYVOC&amp;maxhits=1000" xr:uid="{2A62A313-AA4A-46DB-809D-511BAED50271}"/>
    <hyperlink ref="C162" r:id="rId161" display="https://www.nj.gov/cgi-bin/education/csg/15/csg1a.pl?string=OCHARTER&amp;maxhits=1000" xr:uid="{851D1475-F2B6-4705-AC90-56BF7D5BB3BB}"/>
    <hyperlink ref="C163" r:id="rId162" display="https://www.nj.gov/cgi-bin/education/csg/15/csg1a.pl?string=OCHARTER&amp;maxhits=1000" xr:uid="{9BD939A9-C622-45D5-9468-DF587212542F}"/>
    <hyperlink ref="C164" r:id="rId163" display="https://www.nj.gov/cgi-bin/education/csg/15/csg1a.pl?string=NK-12K-123500plus&amp;maxhits=1000" xr:uid="{94CAEBDC-7A79-4484-9488-C25CB523B2D9}"/>
    <hyperlink ref="C165" r:id="rId164" display="https://www.nj.gov/cgi-bin/education/csg/15/csg1a.pl?string=OCHARTER&amp;maxhits=1000" xr:uid="{A15BA47D-409A-4D2C-B4F7-0A543616F655}"/>
    <hyperlink ref="C166" r:id="rId165" display="https://www.nj.gov/cgi-bin/education/csg/15/csg1a.pl?string=JK-12K-8401-750&amp;maxhits=1000" xr:uid="{93B81FA2-06B9-4835-BA39-8B87E5C1A426}"/>
    <hyperlink ref="C167" r:id="rId166" display="https://www.nj.gov/cgi-bin/education/csg/15/csg1a.pl?string=MK-12K-121800-3500&amp;maxhits=1000" xr:uid="{EADF970E-AE2C-4433-A6D4-487449C82042}"/>
    <hyperlink ref="C168" r:id="rId167" display="https://www.nj.gov/cgi-bin/education/csg/15/csg1a.pl?string=OCHARTER&amp;maxhits=1000" xr:uid="{A55BFF80-95FA-43D7-A677-E50FB68093AD}"/>
    <hyperlink ref="C169" r:id="rId168" display="https://www.nj.gov/cgi-bin/education/csg/15/csg1a.pl?string=GG9-127-129-12&amp;maxhits=1000" xr:uid="{164181F9-9A32-4174-BC14-B05A5B67A69C}"/>
    <hyperlink ref="C170" r:id="rId169" display="https://www.nj.gov/cgi-bin/education/csg/15/csg1a.pl?string=OCHARTER&amp;maxhits=1000" xr:uid="{2B4FA2DF-E2A0-4470-9751-B37D87E5DC5F}"/>
    <hyperlink ref="C171" r:id="rId170" display="https://www.nj.gov/cgi-bin/education/csg/15/csg1a.pl?string=OCHARTER&amp;maxhits=1000" xr:uid="{202764EC-992B-4D7E-A631-A71CCE74A6B9}"/>
    <hyperlink ref="C172" r:id="rId171" display="https://www.nj.gov/cgi-bin/education/csg/15/csg1a.pl?string=CK-8K-80-400&amp;maxhits=1000" xr:uid="{39310F50-12CD-43A4-B4F1-8056E5527AF4}"/>
    <hyperlink ref="C173" r:id="rId172" display="https://www.nj.gov/cgi-bin/education/csg/15/csg1a.pl?string=MK-12K-121800-3500&amp;maxhits=1000" xr:uid="{75E066C5-5B92-4052-BFEA-E5310BF6DFB4}"/>
    <hyperlink ref="C174" r:id="rId173" display="https://www.nj.gov/cgi-bin/education/csg/15/csg1a.pl?string=EK-8K-8751plus&amp;maxhits=1000" xr:uid="{54733F7F-DA43-4D7F-8533-8B41D3009003}"/>
    <hyperlink ref="C175" r:id="rId174" display="https://www.nj.gov/cgi-bin/education/csg/15/csg1a.pl?string=LK-12K-120-1800&amp;maxhits=1000" xr:uid="{8EE36041-F978-466C-AE63-F95B0AAFEC0E}"/>
    <hyperlink ref="C176" r:id="rId175" display="https://www.nj.gov/cgi-bin/education/csg/15/csg1a.pl?string=MK-12K-121800-3500&amp;maxhits=1000" xr:uid="{94866DF5-41C0-401D-BA0B-E5041134BC13}"/>
    <hyperlink ref="C177" r:id="rId176" display="https://www.nj.gov/cgi-bin/education/csg/15/csg1a.pl?string=MK-12K-121800-3500&amp;maxhits=1000" xr:uid="{BDE26C00-A100-430B-A00F-46EB9EA20AB1}"/>
    <hyperlink ref="C178" r:id="rId177" display="https://www.nj.gov/cgi-bin/education/csg/15/csg1a.pl?string=OCHARTER&amp;maxhits=1000" xr:uid="{2FF24E24-4309-40BD-A5B3-9A47B9C525C7}"/>
    <hyperlink ref="C179" r:id="rId178" display="https://www.nj.gov/cgi-bin/education/csg/15/csg1a.pl?string=OCHARTER&amp;maxhits=1000" xr:uid="{0A58A906-D9A1-49B4-8782-026CE44AD4FC}"/>
    <hyperlink ref="C180" r:id="rId179" display="https://www.nj.gov/cgi-bin/education/csg/15/csg1a.pl?string=HK-12K-6&amp;maxhits=1000" xr:uid="{D06B0E22-1585-41BA-A1EB-D3048C5A08B1}"/>
    <hyperlink ref="C181" r:id="rId180" display="https://www.nj.gov/cgi-bin/education/csg/15/csg1a.pl?string=IK-12K-80-400&amp;maxhits=1000" xr:uid="{69A7D095-01F4-42DD-AE03-5621AFE2957A}"/>
    <hyperlink ref="C182" r:id="rId181" display="https://www.nj.gov/cgi-bin/education/csg/15/csg1a.pl?string=OCHARTER&amp;maxhits=1000" xr:uid="{7677A801-C78C-4330-9D15-8409D42E89ED}"/>
    <hyperlink ref="C183" r:id="rId182" display="https://www.nj.gov/cgi-bin/education/csg/15/csg1a.pl?string=MK-12K-121800-3500&amp;maxhits=1000" xr:uid="{9E68AE22-2A29-4226-8200-67DEF5CDCA06}"/>
    <hyperlink ref="C184" r:id="rId183" display="https://www.nj.gov/cgi-bin/education/csg/15/csg1a.pl?string=DK-8K-8401-750&amp;maxhits=1000" xr:uid="{B2EDF515-5771-432F-9497-9D0489D24FB0}"/>
    <hyperlink ref="C185" r:id="rId184" display="https://www.nj.gov/cgi-bin/education/csg/15/csg1a.pl?string=IK-12K-80-400&amp;maxhits=1000" xr:uid="{1D340862-A46F-4AEF-BF1D-F13393A9A9A6}"/>
    <hyperlink ref="C186" r:id="rId185" display="https://www.nj.gov/cgi-bin/education/csg/15/csg1a.pl?string=JK-12K-8401-750&amp;maxhits=1000" xr:uid="{9288A886-0A1A-4EE4-8211-C52DDCFCA6B8}"/>
    <hyperlink ref="C187" r:id="rId186" display="https://www.nj.gov/cgi-bin/education/csg/15/csg1a.pl?string=LK-12K-120-1800&amp;maxhits=1000" xr:uid="{BBF78BC1-2830-4041-95B5-81BA9B1D59C4}"/>
    <hyperlink ref="C188" r:id="rId187" display="https://www.nj.gov/cgi-bin/education/csg/15/csg1a.pl?string=NK-12K-123500plus&amp;maxhits=1000" xr:uid="{D0A83FEF-CB3A-4517-93F4-B4B90A87FC9B}"/>
    <hyperlink ref="C189" r:id="rId188" display="https://www.nj.gov/cgi-bin/education/csg/15/csg1a.pl?string=MK-12K-121800-3500&amp;maxhits=1000" xr:uid="{2E43F7DD-CFDB-4DCB-8786-06674B4FA87C}"/>
    <hyperlink ref="C190" r:id="rId189" display="https://www.nj.gov/cgi-bin/education/csg/15/csg1a.pl?string=EK-8K-8751plus&amp;maxhits=1000" xr:uid="{43E8D652-43DC-4084-B8DA-EDA3EE58F2C0}"/>
    <hyperlink ref="C191" r:id="rId190" display="https://www.nj.gov/cgi-bin/education/csg/15/csg1a.pl?string=DK-8K-8401-750&amp;maxhits=1000" xr:uid="{F89A5CF6-1983-4CBD-B247-D6C9EE052141}"/>
    <hyperlink ref="C192" r:id="rId191" display="https://www.nj.gov/cgi-bin/education/csg/15/csg1a.pl?string=GG9-127-129-12&amp;maxhits=1000" xr:uid="{CAB06970-6814-41CD-A768-422B0DBA1103}"/>
    <hyperlink ref="C193" r:id="rId192" display="https://www.nj.gov/cgi-bin/education/csg/15/csg1a.pl?string=EK-8K-8751plus&amp;maxhits=1000" xr:uid="{4A77AE5E-B6CB-402F-BDA8-2DF59038E99F}"/>
    <hyperlink ref="C194" r:id="rId193" display="https://www.nj.gov/cgi-bin/education/csg/15/csg1a.pl?string=EK-8K-8751plus&amp;maxhits=1000" xr:uid="{360FB8A0-51A4-472F-8A44-9BFDDBFB5DB5}"/>
    <hyperlink ref="C195" r:id="rId194" display="https://www.nj.gov/cgi-bin/education/csg/15/csg1a.pl?string=HK-12K-6&amp;maxhits=1000" xr:uid="{69067F1F-847F-441D-AD72-3586E9345B4C}"/>
    <hyperlink ref="C196" r:id="rId195" display="https://www.nj.gov/cgi-bin/education/csg/15/csg1a.pl?string=NK-12K-123500plus&amp;maxhits=1000" xr:uid="{D2B1A219-AAF0-4EE1-93F4-91D836B4A9CB}"/>
    <hyperlink ref="C197" r:id="rId196" display="https://www.nj.gov/cgi-bin/education/csg/15/csg1a.pl?string=IK-12K-80-400&amp;maxhits=1000" xr:uid="{55D96247-F69B-4D3B-8FC2-905CE46F2DDD}"/>
    <hyperlink ref="C198" r:id="rId197" display="https://www.nj.gov/cgi-bin/education/csg/15/csg1a.pl?string=IK-12K-80-400&amp;maxhits=1000" xr:uid="{44F7B5D0-56C0-4845-9CBB-04C2683C34C6}"/>
    <hyperlink ref="C199" r:id="rId198" display="https://www.nj.gov/cgi-bin/education/csg/15/csg1a.pl?string=AK-6K-6&amp;maxhits=1000" xr:uid="{D2086A21-E823-4EE6-8698-7623C89BA7D8}"/>
    <hyperlink ref="C200" r:id="rId199" display="https://www.nj.gov/cgi-bin/education/csg/15/csg1a.pl?string=PCSSD&amp;maxhits=1000" xr:uid="{2436AEA8-F141-4BC4-8C1D-912F0879D32D}"/>
    <hyperlink ref="C201" r:id="rId200" display="https://www.nj.gov/cgi-bin/education/csg/15/csg1a.pl?string=QCOUNTYVOC&amp;maxhits=1000" xr:uid="{DE381A6F-0727-44D7-92DD-3AE5BC93E2ED}"/>
    <hyperlink ref="C202" r:id="rId201" display="https://www.nj.gov/cgi-bin/education/csg/15/csg1a.pl?string=JK-12K-8401-750&amp;maxhits=1000" xr:uid="{C7385C88-C980-4364-8374-95D69D41ABCE}"/>
    <hyperlink ref="C203" r:id="rId202" display="https://www.nj.gov/cgi-bin/education/csg/15/csg1a.pl?string=FG7-127-129-12&amp;maxhits=1000" xr:uid="{7C3B6761-40E0-46BB-A211-1FCC63B864FA}"/>
    <hyperlink ref="C204" r:id="rId203" display="https://www.nj.gov/cgi-bin/education/csg/15/csg1a.pl?string=AK-6K-6&amp;maxhits=1000" xr:uid="{560EEACF-0234-4AAA-AD87-D9F688E4756C}"/>
    <hyperlink ref="C205" r:id="rId204" display="https://www.nj.gov/cgi-bin/education/csg/15/csg1a.pl?string=MK-12K-121800-3500&amp;maxhits=1000" xr:uid="{C13FC4B3-48DB-4CA7-9859-06D19EA6D399}"/>
    <hyperlink ref="C206" r:id="rId205" display="https://www.nj.gov/cgi-bin/education/csg/15/csg1a.pl?string=IK-12K-80-400&amp;maxhits=1000" xr:uid="{A38A7B6B-3DD4-411C-A891-ADF17DCFB706}"/>
    <hyperlink ref="C207" r:id="rId206" display="https://www.nj.gov/cgi-bin/education/csg/15/csg1a.pl?string=MK-12K-121800-3500&amp;maxhits=1000" xr:uid="{41DACA12-74CA-46B2-BD02-EF3EFBFEE704}"/>
    <hyperlink ref="C208" r:id="rId207" display="https://www.nj.gov/cgi-bin/education/csg/15/csg1a.pl?string=IK-12K-80-400&amp;maxhits=1000" xr:uid="{BEF73003-56BE-431C-8A7E-19960F628BE2}"/>
    <hyperlink ref="C209" r:id="rId208" display="https://www.nj.gov/cgi-bin/education/csg/15/csg1a.pl?string=KK-12K-8751plus&amp;maxhits=1000" xr:uid="{D918B4AB-18DD-4754-A39D-40A83EA3C47B}"/>
    <hyperlink ref="C210" r:id="rId209" display="https://www.nj.gov/cgi-bin/education/csg/15/csg1a.pl?string=AK-6K-6&amp;maxhits=1000" xr:uid="{F1B02954-977E-4D9F-B24B-7B0203A71D8D}"/>
    <hyperlink ref="C211" r:id="rId210" display="https://www.nj.gov/cgi-bin/education/csg/15/csg1a.pl?string=LK-12K-120-1800&amp;maxhits=1000" xr:uid="{FED7A5F2-978D-4A64-97F4-F2338A2015F8}"/>
    <hyperlink ref="C212" r:id="rId211" display="https://www.nj.gov/cgi-bin/education/csg/15/csg1a.pl?string=IK-12K-80-400&amp;maxhits=1000" xr:uid="{25F7B702-0C6F-4903-B257-0B3449F39CDA}"/>
    <hyperlink ref="C213" r:id="rId212" display="https://www.nj.gov/cgi-bin/education/csg/15/csg1a.pl?string=IK-12K-80-400&amp;maxhits=1000" xr:uid="{B9FEA3F0-09C9-4E4E-BF50-EBC4D216418A}"/>
    <hyperlink ref="C214" r:id="rId213" display="https://www.nj.gov/cgi-bin/education/csg/15/csg1a.pl?string=NK-12K-123500plus&amp;maxhits=1000" xr:uid="{1E4CED35-7744-4F8C-BBB6-B50398E6ABC7}"/>
    <hyperlink ref="C215" r:id="rId214" display="https://www.nj.gov/cgi-bin/education/csg/15/csg1a.pl?string=JK-12K-8401-750&amp;maxhits=1000" xr:uid="{A9AB48B0-ADEE-41CF-93C2-9EA62316920B}"/>
    <hyperlink ref="C216" r:id="rId215" display="https://www.nj.gov/cgi-bin/education/csg/15/csg1a.pl?string=OCHARTER&amp;maxhits=1000" xr:uid="{EF8EBFBA-B03F-4963-95AC-D1E560A83755}"/>
    <hyperlink ref="C217" r:id="rId216" display="https://www.nj.gov/cgi-bin/education/csg/15/csg1a.pl?string=QCOUNTYVOC&amp;maxhits=1000" xr:uid="{D60F6496-D873-4031-BAD5-1EB8E7E1880B}"/>
    <hyperlink ref="C218" r:id="rId217" display="https://www.nj.gov/cgi-bin/education/csg/15/csg1a.pl?string=GG9-127-129-12&amp;maxhits=1000" xr:uid="{1627761D-4363-4021-A2FE-DDC0A656180A}"/>
    <hyperlink ref="C219" r:id="rId218" display="https://www.nj.gov/cgi-bin/education/csg/15/csg1a.pl?string=CK-8K-80-400&amp;maxhits=1000" xr:uid="{0AD54604-8841-47CC-BDCA-220D98568D45}"/>
    <hyperlink ref="C220" r:id="rId219" display="https://www.nj.gov/cgi-bin/education/csg/15/csg1a.pl?string=IK-12K-80-400&amp;maxhits=1000" xr:uid="{8D53BA14-131C-4185-9595-A12F546DF967}"/>
    <hyperlink ref="C221" r:id="rId220" display="https://www.nj.gov/cgi-bin/education/csg/15/csg1a.pl?string=DK-8K-8401-750&amp;maxhits=1000" xr:uid="{1443BB6F-B47F-40A1-A624-ED7390CF4B35}"/>
    <hyperlink ref="C222" r:id="rId221" display="https://www.nj.gov/cgi-bin/education/csg/15/csg1a.pl?string=CK-8K-80-400&amp;maxhits=1000" xr:uid="{43864053-407E-4ED9-A699-449EB59602E7}"/>
    <hyperlink ref="C223" r:id="rId222" display="https://www.nj.gov/cgi-bin/education/csg/15/csg1a.pl?string=DK-8K-8401-750&amp;maxhits=1000" xr:uid="{BC0D6F4D-749F-408A-8E99-DF0A8DE7B71B}"/>
    <hyperlink ref="C224" r:id="rId223" display="https://www.nj.gov/cgi-bin/education/csg/15/csg1a.pl?string=JK-12K-8401-750&amp;maxhits=1000" xr:uid="{72CF8E7A-95C2-4E5D-8414-FB4213EB7DDD}"/>
    <hyperlink ref="C225" r:id="rId224" display="https://www.nj.gov/cgi-bin/education/csg/15/csg1a.pl?string=JK-12K-8401-750&amp;maxhits=1000" xr:uid="{D04611B3-02C8-433C-A45E-7D5F321E61EE}"/>
    <hyperlink ref="C226" r:id="rId225" display="https://www.nj.gov/cgi-bin/education/csg/15/csg1a.pl?string=NK-12K-123500plus&amp;maxhits=1000" xr:uid="{9810A157-F2ED-43BF-A5FA-62F6AF7322DE}"/>
    <hyperlink ref="C227" r:id="rId226" display="https://www.nj.gov/cgi-bin/education/csg/15/csg1a.pl?string=OCHARTER&amp;maxhits=1000" xr:uid="{B67D8FD7-DE8F-4AF2-8901-24D908599218}"/>
    <hyperlink ref="C228" r:id="rId227" display="https://www.nj.gov/cgi-bin/education/csg/15/csg1a.pl?string=CK-8K-80-400&amp;maxhits=1000" xr:uid="{7D3E0592-FC87-48C9-9D00-56DCFC27A0F2}"/>
    <hyperlink ref="C229" r:id="rId228" display="https://www.nj.gov/cgi-bin/education/csg/15/csg1a.pl?string=EK-8K-8751plus&amp;maxhits=1000" xr:uid="{4117785F-A4D0-4313-B3B0-AFBEED33B54D}"/>
    <hyperlink ref="C230" r:id="rId229" display="https://www.nj.gov/cgi-bin/education/csg/15/csg1a.pl?string=NK-12K-123500plus&amp;maxhits=1000" xr:uid="{8111DD21-8953-498C-89C0-B9E3F083F8F6}"/>
    <hyperlink ref="C231" r:id="rId230" display="https://www.nj.gov/cgi-bin/education/csg/15/csg1a.pl?string=OCHARTER&amp;maxhits=1000" xr:uid="{7E0EDF5F-2FAE-4585-A1AE-96595A4C4153}"/>
    <hyperlink ref="C232" r:id="rId231" display="https://www.nj.gov/cgi-bin/education/csg/15/csg1a.pl?string=NK-12K-123500plus&amp;maxhits=1000" xr:uid="{79DF901A-15F6-4623-8E04-ECB046DFBE29}"/>
    <hyperlink ref="C233" r:id="rId232" display="https://www.nj.gov/cgi-bin/education/csg/15/csg1a.pl?string=NK-12K-123500plus&amp;maxhits=1000" xr:uid="{252AE54B-7CD1-4CF6-A473-4B7902293A96}"/>
    <hyperlink ref="C234" r:id="rId233" display="https://www.nj.gov/cgi-bin/education/csg/15/csg1a.pl?string=OCHARTER&amp;maxhits=1000" xr:uid="{5F2C2127-F780-45C9-BA3F-F0E3A10F07B7}"/>
    <hyperlink ref="C235" r:id="rId234" display="https://www.nj.gov/cgi-bin/education/csg/15/csg1a.pl?string=MK-12K-121800-3500&amp;maxhits=1000" xr:uid="{E29E50DF-ABA0-4D58-A77E-AE2F1D04AA10}"/>
    <hyperlink ref="C236" r:id="rId235" display="https://www.nj.gov/cgi-bin/education/csg/15/csg1a.pl?string=LK-12K-120-1800&amp;maxhits=1000" xr:uid="{6A4011B8-0EC4-4641-89C0-A9DAA253BFFC}"/>
    <hyperlink ref="C237" r:id="rId236" display="https://www.nj.gov/cgi-bin/education/csg/15/csg1a.pl?string=NK-12K-123500plus&amp;maxhits=1000" xr:uid="{A8E777EE-41CE-4426-AFCA-F1392F42A757}"/>
    <hyperlink ref="C238" r:id="rId237" display="https://www.nj.gov/cgi-bin/education/csg/15/csg1a.pl?string=OCHARTER&amp;maxhits=1000" xr:uid="{2B32B666-2DB6-4B89-A011-80063E9C1C78}"/>
    <hyperlink ref="C239" r:id="rId238" display="https://www.nj.gov/cgi-bin/education/csg/15/csg1a.pl?string=NK-12K-123500plus&amp;maxhits=1000" xr:uid="{71CB06C8-70AF-4C91-9A72-89503E4D6C38}"/>
    <hyperlink ref="C240" r:id="rId239" display="https://www.nj.gov/cgi-bin/education/csg/15/csg1a.pl?string=OCHARTER&amp;maxhits=1000" xr:uid="{8160B613-0EAB-4B19-8F6C-E1D1A89EE30A}"/>
    <hyperlink ref="C241" r:id="rId240" display="https://www.nj.gov/cgi-bin/education/csg/15/csg1a.pl?string=QCOUNTYVOC&amp;maxhits=1000" xr:uid="{B64DF732-87F6-43E4-8F32-E298B0579A17}"/>
    <hyperlink ref="C242" r:id="rId241" display="https://www.nj.gov/cgi-bin/education/csg/15/csg1a.pl?string=AK-6K-6&amp;maxhits=1000" xr:uid="{47904684-2642-4E28-A854-9A913BC81FCA}"/>
    <hyperlink ref="C243" r:id="rId242" display="https://www.nj.gov/cgi-bin/education/csg/15/csg1a.pl?string=AK-6K-6&amp;maxhits=1000" xr:uid="{0287EF66-8658-4270-8BFA-3A33084487B0}"/>
    <hyperlink ref="C244" r:id="rId243" display="https://www.nj.gov/cgi-bin/education/csg/15/csg1a.pl?string=MK-12K-121800-3500&amp;maxhits=1000" xr:uid="{5E79023C-9833-4CAC-B687-BF2D9B198755}"/>
    <hyperlink ref="C245" r:id="rId244" display="https://www.nj.gov/cgi-bin/education/csg/15/csg1a.pl?string=OCHARTER&amp;maxhits=1000" xr:uid="{4B0EE56B-851B-44AC-9AD4-737FB7299C5F}"/>
    <hyperlink ref="C246" r:id="rId245" display="https://www.nj.gov/cgi-bin/education/csg/15/csg1a.pl?string=OCHARTER&amp;maxhits=1000" xr:uid="{D4A7316E-F6D6-4B99-AE93-FCF3719E9186}"/>
    <hyperlink ref="C247" r:id="rId246" display="https://www.nj.gov/cgi-bin/education/csg/15/csg1a.pl?string=OCHARTER&amp;maxhits=1000" xr:uid="{22391A26-2BC6-4967-AF6D-FA0C85D8A10A}"/>
    <hyperlink ref="C248" r:id="rId247" display="https://www.nj.gov/cgi-bin/education/csg/15/csg1a.pl?string=NK-12K-123500plus&amp;maxhits=1000" xr:uid="{2D9EB26A-802B-41D5-8765-1C2E578296F8}"/>
    <hyperlink ref="C249" r:id="rId248" display="https://www.nj.gov/cgi-bin/education/csg/15/csg1a.pl?string=OCHARTER&amp;maxhits=1000" xr:uid="{5C2B2B0D-F133-421D-A637-DEC1BAA222F7}"/>
    <hyperlink ref="C250" r:id="rId249" display="https://www.nj.gov/cgi-bin/education/csg/15/csg1a.pl?string=NK-12K-123500plus&amp;maxhits=1000" xr:uid="{7F14DA5A-F4A2-40D1-852D-CF79F11C4E5E}"/>
    <hyperlink ref="C251" r:id="rId250" display="https://www.nj.gov/cgi-bin/education/csg/15/csg1a.pl?string=OCHARTER&amp;maxhits=1000" xr:uid="{E81C59D6-FC90-4A26-86DA-5A8C4E4777B6}"/>
    <hyperlink ref="C252" r:id="rId251" display="https://www.nj.gov/cgi-bin/education/csg/15/csg1a.pl?string=OCHARTER&amp;maxhits=1000" xr:uid="{ED1EF67A-6341-4CB8-A271-D0189B3879CE}"/>
    <hyperlink ref="C253" r:id="rId252" display="https://www.nj.gov/cgi-bin/education/csg/15/csg1a.pl?string=OCHARTER&amp;maxhits=1000" xr:uid="{4AC8E5C7-7D98-427D-B0CE-8275A3B40BA2}"/>
    <hyperlink ref="C254" r:id="rId253" display="https://www.nj.gov/cgi-bin/education/csg/15/csg1a.pl?string=NK-12K-123500plus&amp;maxhits=1000" xr:uid="{5D29E1D7-CD47-4721-AFB5-06F3BD7C007A}"/>
    <hyperlink ref="C255" r:id="rId254" display="https://www.nj.gov/cgi-bin/education/csg/15/csg1a.pl?string=NK-12K-123500plus&amp;maxhits=1000" xr:uid="{4E23AEAC-9AA5-4EE4-9555-855DF62C951C}"/>
    <hyperlink ref="C256" r:id="rId255" display="https://www.nj.gov/cgi-bin/education/csg/15/csg1a.pl?string=OCHARTER&amp;maxhits=1000" xr:uid="{B387884C-B072-4B84-83A3-0655B03E5FF1}"/>
    <hyperlink ref="C257" r:id="rId256" display="https://www.nj.gov/cgi-bin/education/csg/15/csg1a.pl?string=NK-12K-123500plus&amp;maxhits=1000" xr:uid="{EFE4EC8B-8F56-4DCD-B241-45D7B4F0AFF4}"/>
    <hyperlink ref="C258" r:id="rId257" display="https://www.nj.gov/cgi-bin/education/csg/15/csg1a.pl?string=OCHARTER&amp;maxhits=1000" xr:uid="{8B8387CF-8D63-4822-A0B7-B09022B924F2}"/>
    <hyperlink ref="C259" r:id="rId258" display="https://www.nj.gov/cgi-bin/education/csg/15/csg1a.pl?string=OCHARTER&amp;maxhits=1000" xr:uid="{5C80D3D4-A863-404A-84C1-3852F7E61985}"/>
    <hyperlink ref="C260" r:id="rId259" display="https://www.nj.gov/cgi-bin/education/csg/15/csg1a.pl?string=OCHARTER&amp;maxhits=1000" xr:uid="{3EEBDD81-36AD-461C-BCBF-ABCFA45119C3}"/>
    <hyperlink ref="C261" r:id="rId260" display="https://www.nj.gov/cgi-bin/education/csg/15/csg1a.pl?string=AK-6K-6&amp;maxhits=1000" xr:uid="{6D816AC2-BF40-4CA3-AE94-244D9B5179FC}"/>
    <hyperlink ref="C262" r:id="rId261" display="https://www.nj.gov/cgi-bin/education/csg/15/csg1a.pl?string=OCHARTER&amp;maxhits=1000" xr:uid="{05405063-EB01-4B4D-BBA8-4F749D0C0EBC}"/>
    <hyperlink ref="C263" r:id="rId262" display="https://www.nj.gov/cgi-bin/education/csg/15/csg1a.pl?string=NK-12K-123500plus&amp;maxhits=1000" xr:uid="{BF225E99-B0B3-47DB-81B9-2C740FB47B76}"/>
    <hyperlink ref="C264" r:id="rId263" display="https://www.nj.gov/cgi-bin/education/csg/15/csg1a.pl?string=OCHARTER&amp;maxhits=1000" xr:uid="{0D47481F-3431-4CD5-8EF1-7EF1DD92D08E}"/>
    <hyperlink ref="C265" r:id="rId264" display="https://www.nj.gov/cgi-bin/education/csg/15/csg1a.pl?string=OCHARTER&amp;maxhits=1000" xr:uid="{EE402ACE-189E-41F9-B083-3A40AA6151C2}"/>
    <hyperlink ref="C266" r:id="rId265" display="https://www.nj.gov/cgi-bin/education/csg/15/csg1a.pl?string=OCHARTER&amp;maxhits=1000" xr:uid="{C88CCB71-11F6-4604-960B-7FADECA2D1DD}"/>
    <hyperlink ref="C267" r:id="rId266" display="https://www.nj.gov/cgi-bin/education/csg/15/csg1a.pl?string=OCHARTER&amp;maxhits=1000" xr:uid="{397F1D2F-404F-49F3-A27B-CA707B8160F8}"/>
    <hyperlink ref="C268" r:id="rId267" display="https://www.nj.gov/cgi-bin/education/csg/15/csg1a.pl?string=AK-6K-6&amp;maxhits=1000" xr:uid="{1F71BA9E-1A8B-4CE8-A081-68C007011108}"/>
    <hyperlink ref="C269" r:id="rId268" display="https://www.nj.gov/cgi-bin/education/csg/15/csg1a.pl?string=OCHARTER&amp;maxhits=1000" xr:uid="{921802E4-8EB5-40CE-8B46-BE15D52F0D09}"/>
    <hyperlink ref="C270" r:id="rId269" display="https://www.nj.gov/cgi-bin/education/csg/15/csg1a.pl?string=NK-12K-123500plus&amp;maxhits=1000" xr:uid="{06575204-A8BB-4133-AA10-136C95E059B1}"/>
    <hyperlink ref="C271" r:id="rId270" display="https://www.nj.gov/cgi-bin/education/csg/15/csg1a.pl?string=OCHARTER&amp;maxhits=1000" xr:uid="{C9C38E4D-FF86-415E-BE1F-8B598DB9F7EC}"/>
    <hyperlink ref="C272" r:id="rId271" display="https://www.nj.gov/cgi-bin/education/csg/15/csg1a.pl?string=OCHARTER&amp;maxhits=1000" xr:uid="{654C3CF4-FC87-44EE-A299-93D9DC9DEA6D}"/>
    <hyperlink ref="C273" r:id="rId272" display="https://www.nj.gov/cgi-bin/education/csg/15/csg1a.pl?string=OCHARTER&amp;maxhits=1000" xr:uid="{1D33BCE3-FB65-4F42-9B75-6181A4D7568C}"/>
    <hyperlink ref="C274" r:id="rId273" display="https://www.nj.gov/cgi-bin/education/csg/15/csg1a.pl?string=MK-12K-121800-3500&amp;maxhits=1000" xr:uid="{3A22629A-2F5F-4160-B6B0-C559DB27EEA5}"/>
    <hyperlink ref="C275" r:id="rId274" display="https://www.nj.gov/cgi-bin/education/csg/15/csg1a.pl?string=OCHARTER&amp;maxhits=1000" xr:uid="{983018D9-7F47-4888-873C-B2A97BC23AF6}"/>
    <hyperlink ref="C276" r:id="rId275" display="https://www.nj.gov/cgi-bin/education/csg/15/csg1a.pl?string=FG7-127-129-12&amp;maxhits=1000" xr:uid="{217ABC2C-FB83-4033-B218-75C205BE7B16}"/>
    <hyperlink ref="C277" r:id="rId276" display="https://www.nj.gov/cgi-bin/education/csg/15/csg1a.pl?string=NK-12K-123500plus&amp;maxhits=1000" xr:uid="{E91EF8DE-2784-40FB-BB8A-B8B7A2E49FD9}"/>
    <hyperlink ref="C278" r:id="rId277" display="https://www.nj.gov/cgi-bin/education/csg/15/csg1a.pl?string=LK-12K-120-1800&amp;maxhits=1000" xr:uid="{CEA8379D-60DE-414A-8BC1-6817AA6BEAD0}"/>
    <hyperlink ref="C279" r:id="rId278" display="https://www.nj.gov/cgi-bin/education/csg/15/csg1a.pl?string=FG7-127-129-12&amp;maxhits=1000" xr:uid="{B3863920-6238-4EA0-BFD5-66424CBF92FB}"/>
    <hyperlink ref="C280" r:id="rId279" display="https://www.nj.gov/cgi-bin/education/csg/15/csg1a.pl?string=FG7-127-129-12&amp;maxhits=1000" xr:uid="{6D969A50-591B-426D-B5F5-C215A0601F05}"/>
    <hyperlink ref="C281" r:id="rId280" display="https://www.nj.gov/cgi-bin/education/csg/15/csg1a.pl?string=NK-12K-123500plus&amp;maxhits=1000" xr:uid="{023CF377-34F4-4D12-A4DB-4450EEB569E2}"/>
    <hyperlink ref="C282" r:id="rId281" display="https://www.nj.gov/cgi-bin/education/csg/15/csg1a.pl?string=AK-6K-6&amp;maxhits=1000" xr:uid="{5C85591C-0755-4A41-90E3-4FBBB0942A5A}"/>
    <hyperlink ref="C283" r:id="rId282" display="https://www.nj.gov/cgi-bin/education/csg/15/csg1a.pl?string=AK-6K-6&amp;maxhits=1000" xr:uid="{25ED8E32-F48A-4A3A-8522-4358D508F003}"/>
    <hyperlink ref="C284" r:id="rId283" display="https://www.nj.gov/cgi-bin/education/csg/15/csg1a.pl?string=AK-6K-6&amp;maxhits=1000" xr:uid="{7B54DA0B-3ADB-494E-A737-1100BEE8BAF4}"/>
    <hyperlink ref="C285" r:id="rId284" display="https://www.nj.gov/cgi-bin/education/csg/15/csg1a.pl?string=FG7-127-129-12&amp;maxhits=1000" xr:uid="{C4B06168-D6BB-4C69-8DE6-6C8949BE583C}"/>
    <hyperlink ref="C286" r:id="rId285" display="https://www.nj.gov/cgi-bin/education/csg/15/csg1a.pl?string=MK-12K-121800-3500&amp;maxhits=1000" xr:uid="{94C4B1BC-0A48-44F6-B803-4E3E71ADE7AE}"/>
    <hyperlink ref="C287" r:id="rId286" display="https://www.nj.gov/cgi-bin/education/csg/15/csg1a.pl?string=PCSSD&amp;maxhits=1000" xr:uid="{103B9D18-F354-4C4F-A3B3-F2848A451F81}"/>
    <hyperlink ref="C288" r:id="rId287" display="https://www.nj.gov/cgi-bin/education/csg/15/csg1a.pl?string=QCOUNTYVOC&amp;maxhits=1000" xr:uid="{AB5510ED-9045-4C7D-A67C-61B158321C3F}"/>
    <hyperlink ref="C289" r:id="rId288" display="https://www.nj.gov/cgi-bin/education/csg/15/csg1a.pl?string=JK-12K-8401-750&amp;maxhits=1000" xr:uid="{32B78F08-51D4-441D-A53E-824B611EFF75}"/>
    <hyperlink ref="C290" r:id="rId289" display="https://www.nj.gov/cgi-bin/education/csg/15/csg1a.pl?string=AK-6K-6&amp;maxhits=1000" xr:uid="{62FFCF09-0032-43BF-9354-5F0BEA9A7232}"/>
    <hyperlink ref="C291" r:id="rId290" display="https://www.nj.gov/cgi-bin/education/csg/15/csg1a.pl?string=FG7-127-129-12&amp;maxhits=1000" xr:uid="{95041681-C990-4C81-AEDC-47B96B134576}"/>
    <hyperlink ref="C292" r:id="rId291" display="https://www.nj.gov/cgi-bin/education/csg/15/csg1a.pl?string=KK-12K-8751plus&amp;maxhits=1000" xr:uid="{8B3E71C1-8EE2-44CF-A8B4-6ACF4BF6E2BC}"/>
    <hyperlink ref="C293" r:id="rId292" display="https://www.nj.gov/cgi-bin/education/csg/15/csg1a.pl?string=AK-6K-6&amp;maxhits=1000" xr:uid="{1F209B8F-0820-4957-BF84-DCE252CEBA25}"/>
    <hyperlink ref="C294" r:id="rId293" display="https://www.nj.gov/cgi-bin/education/csg/15/csg1a.pl?string=NK-12K-123500plus&amp;maxhits=1000" xr:uid="{BB813074-0FC9-4482-92A1-78B65D08AC9C}"/>
    <hyperlink ref="C295" r:id="rId294" display="https://www.nj.gov/cgi-bin/education/csg/15/csg1a.pl?string=AK-6K-6&amp;maxhits=1000" xr:uid="{3982C308-1F2C-453F-BFF6-0593C18CE8D5}"/>
    <hyperlink ref="C296" r:id="rId295" display="https://www.nj.gov/cgi-bin/education/csg/15/csg1a.pl?string=LK-12K-120-1800&amp;maxhits=1000" xr:uid="{B61359BE-AA22-48C2-BCDA-3DE7CFA14D9F}"/>
    <hyperlink ref="C297" r:id="rId296" display="https://www.nj.gov/cgi-bin/education/csg/15/csg1a.pl?string=LK-12K-120-1800&amp;maxhits=1000" xr:uid="{CCC6E5A3-2A60-4F57-B5B3-1B902E16AE2E}"/>
    <hyperlink ref="C298" r:id="rId297" display="https://www.nj.gov/cgi-bin/education/csg/15/csg1a.pl?string=AK-6K-6&amp;maxhits=1000" xr:uid="{BE41EDF9-2B9F-4248-AFCE-38192362493C}"/>
    <hyperlink ref="C299" r:id="rId298" display="https://www.nj.gov/cgi-bin/education/csg/15/csg1a.pl?string=AK-6K-6&amp;maxhits=1000" xr:uid="{E84130C6-F2D7-4CB1-89B5-D2511D72D625}"/>
    <hyperlink ref="C300" r:id="rId299" display="https://www.nj.gov/cgi-bin/education/csg/15/csg1a.pl?string=NK-12K-123500plus&amp;maxhits=1000" xr:uid="{97AD4185-D59F-433F-B937-D29751176172}"/>
    <hyperlink ref="C301" r:id="rId300" display="https://www.nj.gov/cgi-bin/education/csg/15/csg1a.pl?string=AK-6K-6&amp;maxhits=1000" xr:uid="{4121047D-0899-4D87-A69C-43D891256CDF}"/>
    <hyperlink ref="C302" r:id="rId301" display="https://www.nj.gov/cgi-bin/education/csg/15/csg1a.pl?string=MK-12K-121800-3500&amp;maxhits=1000" xr:uid="{FBF2C0BC-AF1F-49CC-8041-222BA7BDDABC}"/>
    <hyperlink ref="C303" r:id="rId302" display="https://www.nj.gov/cgi-bin/education/csg/15/csg1a.pl?string=AK-6K-6&amp;maxhits=1000" xr:uid="{4312A515-0A86-449B-8595-3D8C268391DF}"/>
    <hyperlink ref="C304" r:id="rId303" display="https://www.nj.gov/cgi-bin/education/csg/15/csg1a.pl?string=LK-12K-120-1800&amp;maxhits=1000" xr:uid="{9314E850-DA3C-4772-AB5A-B3F542726C47}"/>
    <hyperlink ref="C305" r:id="rId304" display="https://www.nj.gov/cgi-bin/education/csg/15/csg1a.pl?string=AK-6K-6&amp;maxhits=1000" xr:uid="{F2FEBB69-1EA7-4339-B4CB-30D4B5DD9F10}"/>
    <hyperlink ref="C306" r:id="rId305" display="https://www.nj.gov/cgi-bin/education/csg/15/csg1a.pl?string=NK-12K-123500plus&amp;maxhits=1000" xr:uid="{4B1E2093-1F65-4F71-8D51-2E59B0ECDDB8}"/>
    <hyperlink ref="C307" r:id="rId306" display="https://www.nj.gov/cgi-bin/education/csg/15/csg1a.pl?string=OCHARTER&amp;maxhits=1000" xr:uid="{E084DBF7-B972-4D76-B316-CCCD64FC2B00}"/>
    <hyperlink ref="C308" r:id="rId307" display="https://www.nj.gov/cgi-bin/education/csg/15/csg1a.pl?string=OCHARTER&amp;maxhits=1000" xr:uid="{3CAB9CA7-682E-4705-A848-0CD384A2B2FA}"/>
    <hyperlink ref="C309" r:id="rId308" display="https://www.nj.gov/cgi-bin/education/csg/15/csg1a.pl?string=IK-12K-80-400&amp;maxhits=1000" xr:uid="{36879C56-9E73-47E4-8F1B-64CBE1B552BC}"/>
    <hyperlink ref="C310" r:id="rId309" display="https://www.nj.gov/cgi-bin/education/csg/15/csg1a.pl?string=OCHARTER&amp;maxhits=1000" xr:uid="{30E9BE1C-E0F1-4EC6-ACAF-866B805610FB}"/>
    <hyperlink ref="C311" r:id="rId310" display="https://www.nj.gov/cgi-bin/education/csg/15/csg1a.pl?string=KK-12K-8751plus&amp;maxhits=1000" xr:uid="{8ED6917C-9AAA-4752-B469-45850DCD9238}"/>
    <hyperlink ref="C312" r:id="rId311" display="https://www.nj.gov/cgi-bin/education/csg/15/csg1a.pl?string=MK-12K-121800-3500&amp;maxhits=1000" xr:uid="{48A39EEF-CC02-493E-AFCB-BF55907D946C}"/>
    <hyperlink ref="C313" r:id="rId312" display="https://www.nj.gov/cgi-bin/education/csg/15/csg1a.pl?string=OCHARTER&amp;maxhits=1000" xr:uid="{1FBDC4C9-49FD-40E2-B33C-5475EAE19F47}"/>
    <hyperlink ref="C314" r:id="rId313" display="https://www.nj.gov/cgi-bin/education/csg/15/csg1a.pl?string=MK-12K-121800-3500&amp;maxhits=1000" xr:uid="{DF963B62-9C8D-479C-8F86-059AB62E14B2}"/>
    <hyperlink ref="C315" r:id="rId314" display="https://www.nj.gov/cgi-bin/education/csg/15/csg1a.pl?string=OCHARTER&amp;maxhits=1000" xr:uid="{C913274D-9AAB-4E0F-A6DD-28DF08DC7650}"/>
    <hyperlink ref="C316" r:id="rId315" display="https://www.nj.gov/cgi-bin/education/csg/15/csg1a.pl?string=QCOUNTYVOC&amp;maxhits=1000" xr:uid="{BC07CE1A-E5AF-46C7-A5BD-47212783BE18}"/>
    <hyperlink ref="C317" r:id="rId316" display="https://www.nj.gov/cgi-bin/education/csg/15/csg1a.pl?string=NK-12K-123500plus&amp;maxhits=1000" xr:uid="{FE681566-35F7-4F21-BE1B-0461F206303B}"/>
    <hyperlink ref="C318" r:id="rId317" display="https://www.nj.gov/cgi-bin/education/csg/15/csg1a.pl?string=OCHARTER&amp;maxhits=1000" xr:uid="{22AB0DD3-9725-4E7A-8B7B-46B59D4D05F4}"/>
    <hyperlink ref="C319" r:id="rId318" display="https://www.nj.gov/cgi-bin/education/csg/15/csg1a.pl?string=OCHARTER&amp;maxhits=1000" xr:uid="{C8B61951-22C7-4DBC-898E-D558F49A9503}"/>
    <hyperlink ref="C320" r:id="rId319" display="https://www.nj.gov/cgi-bin/education/csg/15/csg1a.pl?string=NK-12K-123500plus&amp;maxhits=1000" xr:uid="{9F134B5F-2F4E-4DC0-A7DC-337CA74C3C29}"/>
    <hyperlink ref="C321" r:id="rId320" display="https://www.nj.gov/cgi-bin/education/csg/15/csg1a.pl?string=OCHARTER&amp;maxhits=1000" xr:uid="{6ED6D077-ED31-4F01-BCFE-C40D486CDF91}"/>
    <hyperlink ref="C322" r:id="rId321" display="https://www.nj.gov/cgi-bin/education/csg/15/csg1a.pl?string=OCHARTER&amp;maxhits=1000" xr:uid="{2D8D00DF-0DFE-49E7-B50D-3131D9638CC3}"/>
    <hyperlink ref="C323" r:id="rId322" display="https://www.nj.gov/cgi-bin/education/csg/15/csg1a.pl?string=NK-12K-123500plus&amp;maxhits=1000" xr:uid="{966B0465-7D93-489B-A2C0-2F1982FECAFA}"/>
    <hyperlink ref="C324" r:id="rId323" display="https://www.nj.gov/cgi-bin/education/csg/15/csg1a.pl?string=MK-12K-121800-3500&amp;maxhits=1000" xr:uid="{4B2FF043-A254-4F5D-A0F9-8829615883FE}"/>
    <hyperlink ref="C325" r:id="rId324" display="https://www.nj.gov/cgi-bin/education/csg/15/csg1a.pl?string=OCHARTER&amp;maxhits=1000" xr:uid="{F91A9BD2-D065-46D5-B9A9-D8FD93A6C94D}"/>
    <hyperlink ref="C326" r:id="rId325" display="https://www.nj.gov/cgi-bin/education/csg/15/csg1a.pl?string=OCHARTER&amp;maxhits=1000" xr:uid="{460BED84-B2C0-4456-94A9-A0BEDAC9E74E}"/>
    <hyperlink ref="C327" r:id="rId326" display="https://www.nj.gov/cgi-bin/education/csg/15/csg1a.pl?string=OCHARTER&amp;maxhits=1000" xr:uid="{085196C6-01CA-46E1-A97F-210F42F0CD33}"/>
    <hyperlink ref="C328" r:id="rId327" display="https://www.nj.gov/cgi-bin/education/csg/15/csg1a.pl?string=NK-12K-123500plus&amp;maxhits=1000" xr:uid="{E94DE592-2485-49A5-AD34-38295150EA05}"/>
    <hyperlink ref="C329" r:id="rId328" display="https://www.nj.gov/cgi-bin/education/csg/15/csg1a.pl?string=OCHARTER&amp;maxhits=1000" xr:uid="{402CEE95-7C9D-4A39-BEFA-9F6D8CB676FE}"/>
    <hyperlink ref="C330" r:id="rId329" display="https://www.nj.gov/cgi-bin/education/csg/15/csg1a.pl?string=LK-12K-120-1800&amp;maxhits=1000" xr:uid="{E28F072F-21E2-4134-913C-2F8FC02BFCCF}"/>
    <hyperlink ref="C331" r:id="rId330" display="https://www.nj.gov/cgi-bin/education/csg/15/csg1a.pl?string=NK-12K-123500plus&amp;maxhits=1000" xr:uid="{4639F389-26EA-4CA4-A864-F82695BC7B2B}"/>
    <hyperlink ref="C332" r:id="rId331" display="https://www.nj.gov/cgi-bin/education/csg/15/csg1a.pl?string=DK-8K-8401-750&amp;maxhits=1000" xr:uid="{3E098286-658C-4159-B36C-27F124E154AF}"/>
    <hyperlink ref="C333" r:id="rId332" display="https://www.nj.gov/cgi-bin/education/csg/15/csg1a.pl?string=CK-8K-80-400&amp;maxhits=1000" xr:uid="{AE5E8BC2-A507-431C-B4C8-2FFCDC9BBBD6}"/>
    <hyperlink ref="C334" r:id="rId333" display="https://www.nj.gov/cgi-bin/education/csg/15/csg1a.pl?string=IK-12K-80-400&amp;maxhits=1000" xr:uid="{9FDFF714-1079-45CA-86BD-E9062B0B4101}"/>
    <hyperlink ref="C335" r:id="rId334" display="https://www.nj.gov/cgi-bin/education/csg/15/csg1a.pl?string=CK-8K-80-400&amp;maxhits=1000" xr:uid="{D90E349A-8661-4130-BF21-678A7134931C}"/>
    <hyperlink ref="C336" r:id="rId335" display="https://www.nj.gov/cgi-bin/education/csg/15/csg1a.pl?string=CK-8K-80-400&amp;maxhits=1000" xr:uid="{B33EB71C-9FBF-460A-8EAB-D2F08E7D7634}"/>
    <hyperlink ref="C337" r:id="rId336" display="https://www.nj.gov/cgi-bin/education/csg/15/csg1a.pl?string=EK-8K-8751plus&amp;maxhits=1000" xr:uid="{D33BA234-55C9-46A3-9C5A-B935087C071B}"/>
    <hyperlink ref="C338" r:id="rId337" display="https://www.nj.gov/cgi-bin/education/csg/15/csg1a.pl?string=CK-8K-80-400&amp;maxhits=1000" xr:uid="{47B59FBC-039F-47DA-8CC1-2FD1B186CFC8}"/>
    <hyperlink ref="C339" r:id="rId338" display="https://www.nj.gov/cgi-bin/education/csg/15/csg1a.pl?string=GG9-127-129-12&amp;maxhits=1000" xr:uid="{0330F782-044E-413E-A0EA-FB3FC84A88B8}"/>
    <hyperlink ref="C340" r:id="rId339" display="https://www.nj.gov/cgi-bin/education/csg/15/csg1a.pl?string=CK-8K-80-400&amp;maxhits=1000" xr:uid="{099211F4-B34F-403D-83CC-ECAEE68C5154}"/>
    <hyperlink ref="C341" r:id="rId340" display="https://www.nj.gov/cgi-bin/education/csg/15/csg1a.pl?string=EK-8K-8751plus&amp;maxhits=1000" xr:uid="{8D2AA522-BEC2-4144-B526-7C0D263F724B}"/>
    <hyperlink ref="C342" r:id="rId341" display="https://www.nj.gov/cgi-bin/education/csg/15/csg1a.pl?string=CK-8K-80-400&amp;maxhits=1000" xr:uid="{82E199AB-59A1-4AD6-B8DF-70F5A82E3312}"/>
    <hyperlink ref="C343" r:id="rId342" display="https://www.nj.gov/cgi-bin/education/csg/15/csg1a.pl?string=CK-8K-80-400&amp;maxhits=1000" xr:uid="{CDD4DF36-AF1D-4C78-AEDB-5648C76038AB}"/>
    <hyperlink ref="C344" r:id="rId343" display="https://www.nj.gov/cgi-bin/education/csg/15/csg1a.pl?string=CK-8K-80-400&amp;maxhits=1000" xr:uid="{7A77BA90-A1EE-4D1A-8C51-AF037F29345D}"/>
    <hyperlink ref="C345" r:id="rId344" display="https://www.nj.gov/cgi-bin/education/csg/15/csg1a.pl?string=CK-8K-80-400&amp;maxhits=1000" xr:uid="{2B46A130-8FA0-4F24-A1E7-7A650A50634E}"/>
    <hyperlink ref="C346" r:id="rId345" display="https://www.nj.gov/cgi-bin/education/csg/15/csg1a.pl?string=DK-8K-8401-750&amp;maxhits=1000" xr:uid="{DDE52C01-5763-42C9-9833-42BF6D79788B}"/>
    <hyperlink ref="C347" r:id="rId346" display="https://www.nj.gov/cgi-bin/education/csg/15/csg1a.pl?string=GG9-127-129-12&amp;maxhits=1000" xr:uid="{4E98D780-09DD-4A70-96F4-0607051B5CC0}"/>
    <hyperlink ref="C348" r:id="rId347" display="https://www.nj.gov/cgi-bin/education/csg/15/csg1a.pl?string=QCOUNTYVOC&amp;maxhits=1000" xr:uid="{E51B0697-BC92-4C65-B861-1F7F4316EA61}"/>
    <hyperlink ref="C349" r:id="rId348" display="https://www.nj.gov/cgi-bin/education/csg/15/csg1a.pl?string=CK-8K-80-400&amp;maxhits=1000" xr:uid="{37CD79EC-5E8C-420D-85D9-9901EBDF07D1}"/>
    <hyperlink ref="C350" r:id="rId349" display="https://www.nj.gov/cgi-bin/education/csg/15/csg1a.pl?string=BK-8K-6&amp;maxhits=1000" xr:uid="{DF6571CF-22A6-4CAD-AE77-961CA47C58B3}"/>
    <hyperlink ref="C351" r:id="rId350" display="https://www.nj.gov/cgi-bin/education/csg/15/csg1a.pl?string=DK-8K-8401-750&amp;maxhits=1000" xr:uid="{B36AE882-110D-4543-87B1-B5FE34881348}"/>
    <hyperlink ref="C352" r:id="rId351" display="https://www.nj.gov/cgi-bin/education/csg/15/csg1a.pl?string=CK-8K-80-400&amp;maxhits=1000" xr:uid="{BDB279EC-0CD4-43D7-8DC9-45E61BC25454}"/>
    <hyperlink ref="C353" r:id="rId352" display="https://www.nj.gov/cgi-bin/education/csg/15/csg1a.pl?string=GG9-127-129-12&amp;maxhits=1000" xr:uid="{189ADB0F-1486-4A67-9A49-D972B9654F51}"/>
    <hyperlink ref="C354" r:id="rId353" display="https://www.nj.gov/cgi-bin/education/csg/15/csg1a.pl?string=EK-8K-8751plus&amp;maxhits=1000" xr:uid="{A0B8E888-6523-4F66-985B-8B2D70819FAF}"/>
    <hyperlink ref="C355" r:id="rId354" display="https://www.nj.gov/cgi-bin/education/csg/15/csg1a.pl?string=DK-8K-8401-750&amp;maxhits=1000" xr:uid="{F77D6DE5-2B95-4C62-B79D-79FA71F7ABCE}"/>
    <hyperlink ref="C356" r:id="rId355" display="https://www.nj.gov/cgi-bin/education/csg/15/csg1a.pl?string=DK-8K-8401-750&amp;maxhits=1000" xr:uid="{A765ABAB-9E8B-45B4-9DAA-34A845473864}"/>
    <hyperlink ref="C357" r:id="rId356" display="https://www.nj.gov/cgi-bin/education/csg/15/csg1a.pl?string=NK-12K-123500plus&amp;maxhits=1000" xr:uid="{65387383-B2BF-4B23-96C6-1790C0FE69D6}"/>
    <hyperlink ref="C358" r:id="rId357" display="https://www.nj.gov/cgi-bin/education/csg/15/csg1a.pl?string=NK-12K-123500plus&amp;maxhits=1000" xr:uid="{DB0DE811-86BE-4DAF-9836-4A98B840CB4F}"/>
    <hyperlink ref="C359" r:id="rId358" display="https://www.nj.gov/cgi-bin/education/csg/15/csg1a.pl?string=OCHARTER&amp;maxhits=1000" xr:uid="{332ECFB1-D9B8-41E8-A6C1-1EED63117FB2}"/>
    <hyperlink ref="C360" r:id="rId359" display="https://www.nj.gov/cgi-bin/education/csg/15/csg1a.pl?string=NK-12K-123500plus&amp;maxhits=1000" xr:uid="{E7F06491-A5E3-4D14-B5AE-37FF4447B7F5}"/>
    <hyperlink ref="C361" r:id="rId360" display="https://www.nj.gov/cgi-bin/education/csg/15/csg1a.pl?string=NK-12K-123500plus&amp;maxhits=1000" xr:uid="{C19A5338-105D-40E6-B95A-8EF10E792880}"/>
    <hyperlink ref="C362" r:id="rId361" display="https://www.nj.gov/cgi-bin/education/csg/15/csg1a.pl?string=OCHARTER&amp;maxhits=1000" xr:uid="{34B4F989-77BE-48F8-93BD-62FC7592461B}"/>
    <hyperlink ref="C363" r:id="rId362" display="https://www.nj.gov/cgi-bin/education/csg/15/csg1a.pl?string=NK-12K-123500plus&amp;maxhits=1000" xr:uid="{B0944A31-22DF-4492-A0BC-2DDCA740DF39}"/>
    <hyperlink ref="C364" r:id="rId363" display="https://www.nj.gov/cgi-bin/education/csg/15/csg1a.pl?string=PCSSD&amp;maxhits=1000" xr:uid="{F92190A9-917B-4CAF-AB50-D81C7424D002}"/>
    <hyperlink ref="C365" r:id="rId364" display="https://www.nj.gov/cgi-bin/education/csg/15/csg1a.pl?string=QCOUNTYVOC&amp;maxhits=1000" xr:uid="{D3B90451-2904-4838-8787-D865C7B8599E}"/>
    <hyperlink ref="C366" r:id="rId365" display="https://www.nj.gov/cgi-bin/education/csg/15/csg1a.pl?string=OCHARTER&amp;maxhits=1000" xr:uid="{4D6DE2A1-E11D-403A-81DF-082B5298F6B9}"/>
    <hyperlink ref="C367" r:id="rId366" display="https://www.nj.gov/cgi-bin/education/csg/15/csg1a.pl?string=OCHARTER&amp;maxhits=1000" xr:uid="{7E1ABAE2-425A-4322-9129-F7983387119E}"/>
    <hyperlink ref="C368" r:id="rId367" display="https://www.nj.gov/cgi-bin/education/csg/15/csg1a.pl?string=NK-12K-123500plus&amp;maxhits=1000" xr:uid="{E90F4D93-3A62-4DE1-A264-3BB4563B0C1D}"/>
    <hyperlink ref="C369" r:id="rId368" display="https://www.nj.gov/cgi-bin/education/csg/15/csg1a.pl?string=OCHARTER&amp;maxhits=1000" xr:uid="{1D71939D-43A0-4DB2-9D57-755AE1701D8B}"/>
    <hyperlink ref="C370" r:id="rId369" display="https://www.nj.gov/cgi-bin/education/csg/15/csg1a.pl?string=MK-12K-121800-3500&amp;maxhits=1000" xr:uid="{3F15C499-2501-42E3-937B-77369E44307E}"/>
    <hyperlink ref="C371" r:id="rId370" display="https://www.nj.gov/cgi-bin/education/csg/15/csg1a.pl?string=NK-12K-123500plus&amp;maxhits=1000" xr:uid="{00380AD6-EFB5-4352-B7F2-9C9BF698FCA0}"/>
    <hyperlink ref="C372" r:id="rId371" display="https://www.nj.gov/cgi-bin/education/csg/15/csg1a.pl?string=OCHARTER&amp;maxhits=1000" xr:uid="{2772842C-925D-4AB7-B46C-04FFFB8A0DBA}"/>
    <hyperlink ref="C373" r:id="rId372" display="https://www.nj.gov/cgi-bin/education/csg/15/csg1a.pl?string=NK-12K-123500plus&amp;maxhits=1000" xr:uid="{0772E751-722A-4DC2-B063-B052B18C5DFA}"/>
    <hyperlink ref="C374" r:id="rId373" display="https://www.nj.gov/cgi-bin/education/csg/15/csg1a.pl?string=OCHARTER&amp;maxhits=1000" xr:uid="{D8CB8426-4BE4-4A76-BAFB-578160844CA3}"/>
    <hyperlink ref="C375" r:id="rId374" display="https://www.nj.gov/cgi-bin/education/csg/15/csg1a.pl?string=NK-12K-123500plus&amp;maxhits=1000" xr:uid="{BEEEE03E-0996-454C-B454-A26F39737D1A}"/>
    <hyperlink ref="C376" r:id="rId375" display="https://www.nj.gov/cgi-bin/education/csg/15/csg1a.pl?string=JK-12K-8401-750&amp;maxhits=1000" xr:uid="{F69FB982-7455-4175-9FE0-5D08B58E91A7}"/>
    <hyperlink ref="C377" r:id="rId376" display="https://www.nj.gov/cgi-bin/education/csg/15/csg1a.pl?string=LK-12K-120-1800&amp;maxhits=1000" xr:uid="{C3B3B110-ECCA-469B-BAAC-A1D5DA07794A}"/>
    <hyperlink ref="C378" r:id="rId377" display="https://www.nj.gov/cgi-bin/education/csg/15/csg1a.pl?string=NK-12K-123500plus&amp;maxhits=1000" xr:uid="{C45412A9-2A48-4255-AA1E-17C6D69D4AD8}"/>
    <hyperlink ref="C379" r:id="rId378" display="https://www.nj.gov/cgi-bin/education/csg/15/csg1a.pl?string=NK-12K-123500plus&amp;maxhits=1000" xr:uid="{0290F693-3D40-4783-A87F-5C69DFAA01ED}"/>
    <hyperlink ref="C380" r:id="rId379" display="https://www.nj.gov/cgi-bin/education/csg/15/csg1a.pl?string=OCHARTER&amp;maxhits=1000" xr:uid="{D89BC871-6E8E-4B53-AF24-45A4816C4BC5}"/>
    <hyperlink ref="C381" r:id="rId380" display="https://www.nj.gov/cgi-bin/education/csg/15/csg1a.pl?string=OCHARTER&amp;maxhits=1000" xr:uid="{5321A561-DA7F-4DD0-9CA9-3A5B4AE92B96}"/>
    <hyperlink ref="C382" r:id="rId381" display="https://www.nj.gov/cgi-bin/education/csg/15/csg1a.pl?string=LK-12K-120-1800&amp;maxhits=1000" xr:uid="{534A08E6-411E-4046-A05D-2F22DF5D6156}"/>
    <hyperlink ref="C383" r:id="rId382" display="https://www.nj.gov/cgi-bin/education/csg/15/csg1a.pl?string=JK-12K-8401-750&amp;maxhits=1000" xr:uid="{99AD35D4-7D14-4F05-B45A-20A73C23B3B0}"/>
    <hyperlink ref="C384" r:id="rId383" display="https://www.nj.gov/cgi-bin/education/csg/15/csg1a.pl?string=MK-12K-121800-3500&amp;maxhits=1000" xr:uid="{90F862A7-9266-4C20-97F8-EFFD295362B8}"/>
    <hyperlink ref="C385" r:id="rId384" display="https://www.nj.gov/cgi-bin/education/csg/15/csg1a.pl?string=MK-12K-121800-3500&amp;maxhits=1000" xr:uid="{ED475A5E-531B-4BC6-9BE8-246E6D38A0B8}"/>
    <hyperlink ref="C386" r:id="rId385" display="https://www.nj.gov/cgi-bin/education/csg/15/csg1a.pl?string=QCOUNTYVOC&amp;maxhits=1000" xr:uid="{007EAED7-AA61-4EC1-8E89-DE45CF514A1D}"/>
    <hyperlink ref="C387" r:id="rId386" display="https://www.nj.gov/cgi-bin/education/csg/15/csg1a.pl?string=JK-12K-8401-750&amp;maxhits=1000" xr:uid="{B675C409-980A-4B29-9327-18ECEFB4424E}"/>
    <hyperlink ref="C388" r:id="rId387" display="https://www.nj.gov/cgi-bin/education/csg/15/csg1a.pl?string=NK-12K-123500plus&amp;maxhits=1000" xr:uid="{0D49A4DB-AF06-4C37-BBB6-770849617A93}"/>
    <hyperlink ref="C389" r:id="rId388" display="https://www.nj.gov/cgi-bin/education/csg/15/csg1a.pl?string=NK-12K-123500plus&amp;maxhits=1000" xr:uid="{14BBF2D5-3E7E-4539-853E-3AEB19B271CE}"/>
    <hyperlink ref="C390" r:id="rId389" display="https://www.nj.gov/cgi-bin/education/csg/15/csg1a.pl?string=NK-12K-123500plus&amp;maxhits=1000" xr:uid="{9ED607FE-092F-440C-A430-CA6AAA2DD58D}"/>
    <hyperlink ref="C391" r:id="rId390" display="https://www.nj.gov/cgi-bin/education/csg/15/csg1a.pl?string=NK-12K-123500plus&amp;maxhits=1000" xr:uid="{3591C3BD-C313-4443-982A-C9A839B87ECE}"/>
    <hyperlink ref="C392" r:id="rId391" display="https://www.nj.gov/cgi-bin/education/csg/15/csg1a.pl?string=NK-12K-123500plus&amp;maxhits=1000" xr:uid="{DC744565-041E-431A-9F60-B46A08A89206}"/>
    <hyperlink ref="C393" r:id="rId392" display="https://www.nj.gov/cgi-bin/education/csg/15/csg1a.pl?string=NK-12K-123500plus&amp;maxhits=1000" xr:uid="{6D19EED9-9549-4322-949F-5DD5DA08AF2E}"/>
    <hyperlink ref="C394" r:id="rId393" display="https://www.nj.gov/cgi-bin/education/csg/15/csg1a.pl?string=NK-12K-123500plus&amp;maxhits=1000" xr:uid="{11C8D36D-FC84-4E58-A12B-AD8036292D38}"/>
    <hyperlink ref="C395" r:id="rId394" display="https://www.nj.gov/cgi-bin/education/csg/15/csg1a.pl?string=LK-12K-120-1800&amp;maxhits=1000" xr:uid="{8F7F8110-0A82-4544-8658-274FA7F5271B}"/>
    <hyperlink ref="C396" r:id="rId395" display="https://www.nj.gov/cgi-bin/education/csg/15/csg1a.pl?string=NK-12K-123500plus&amp;maxhits=1000" xr:uid="{830DAE55-77A5-484D-B1DD-E07CBA6E622E}"/>
    <hyperlink ref="C397" r:id="rId396" display="https://www.nj.gov/cgi-bin/education/csg/15/csg1a.pl?string=NK-12K-123500plus&amp;maxhits=1000" xr:uid="{0D81DA27-16D0-4887-BCD7-0941036BD166}"/>
    <hyperlink ref="C398" r:id="rId397" display="https://www.nj.gov/cgi-bin/education/csg/15/csg1a.pl?string=MK-12K-121800-3500&amp;maxhits=1000" xr:uid="{B00F087C-4D47-4F81-8F34-3ADD581F3658}"/>
    <hyperlink ref="C399" r:id="rId398" display="https://www.nj.gov/cgi-bin/education/csg/15/csg1a.pl?string=LK-12K-120-1800&amp;maxhits=1000" xr:uid="{6E6047F3-7BEE-4CCC-9547-76A29D73CF6B}"/>
    <hyperlink ref="C400" r:id="rId399" display="https://www.nj.gov/cgi-bin/education/csg/15/csg1a.pl?string=NK-12K-123500plus&amp;maxhits=1000" xr:uid="{0D2B8063-360D-4FD2-BB3D-5496DE0B670C}"/>
    <hyperlink ref="C401" r:id="rId400" display="https://www.nj.gov/cgi-bin/education/csg/15/csg1a.pl?string=OCHARTER&amp;maxhits=1000" xr:uid="{0E4F33D8-B73E-4E52-AAD6-EE55966C65DB}"/>
    <hyperlink ref="C402" r:id="rId401" display="https://www.nj.gov/cgi-bin/education/csg/15/csg1a.pl?string=MK-12K-121800-3500&amp;maxhits=1000" xr:uid="{44F9D322-FED4-46D5-983C-EA759D8D21A3}"/>
    <hyperlink ref="C403" r:id="rId402" display="https://www.nj.gov/cgi-bin/education/csg/15/csg1a.pl?string=AK-6K-6&amp;maxhits=1000" xr:uid="{56C14DAF-32CB-4978-B436-D5B36BE15B95}"/>
    <hyperlink ref="C404" r:id="rId403" display="https://www.nj.gov/cgi-bin/education/csg/15/csg1a.pl?string=IK-12K-80-400&amp;maxhits=1000" xr:uid="{0AF3197E-1B12-456D-9AAF-DACBE0AE916A}"/>
    <hyperlink ref="C405" r:id="rId404" display="https://www.nj.gov/cgi-bin/education/csg/15/csg1a.pl?string=JK-12K-8401-750&amp;maxhits=1000" xr:uid="{CE11179F-D8DF-4145-82E0-7992F08935CB}"/>
    <hyperlink ref="C406" r:id="rId405" display="https://www.nj.gov/cgi-bin/education/csg/15/csg1a.pl?string=IK-12K-80-400&amp;maxhits=1000" xr:uid="{9243E327-1738-496B-8E16-BD6002E85C28}"/>
    <hyperlink ref="C407" r:id="rId406" display="https://www.nj.gov/cgi-bin/education/csg/15/csg1a.pl?string=JK-12K-8401-750&amp;maxhits=1000" xr:uid="{A1BB39AB-D3D9-4ED4-A4E9-29C57CC58BCD}"/>
    <hyperlink ref="C408" r:id="rId407" display="https://www.nj.gov/cgi-bin/education/csg/15/csg1a.pl?string=EK-8K-8751plus&amp;maxhits=1000" xr:uid="{019CE60B-AFA2-4D51-A614-57284067F9BF}"/>
    <hyperlink ref="C409" r:id="rId408" display="https://www.nj.gov/cgi-bin/education/csg/15/csg1a.pl?string=IK-12K-80-400&amp;maxhits=1000" xr:uid="{92B0E518-4DC4-48E8-9567-7B4E65EE111A}"/>
    <hyperlink ref="C410" r:id="rId409" display="https://www.nj.gov/cgi-bin/education/csg/15/csg1a.pl?string=EK-8K-8751plus&amp;maxhits=1000" xr:uid="{6E779866-7458-44B9-9FFD-73593A2AE9E0}"/>
    <hyperlink ref="C411" r:id="rId410" display="https://www.nj.gov/cgi-bin/education/csg/15/csg1a.pl?string=EK-8K-8751plus&amp;maxhits=1000" xr:uid="{26F6F2A1-ADB0-45DD-B3EA-BA8706C85C13}"/>
    <hyperlink ref="C412" r:id="rId411" display="https://www.nj.gov/cgi-bin/education/csg/15/csg1a.pl?string=CK-8K-80-400&amp;maxhits=1000" xr:uid="{28456884-2806-4C9A-BA91-3C58AFAEC305}"/>
    <hyperlink ref="C413" r:id="rId412" display="https://www.nj.gov/cgi-bin/education/csg/15/csg1a.pl?string=EK-8K-8751plus&amp;maxhits=1000" xr:uid="{DA104593-1F11-4314-8915-C98E1EF7908A}"/>
    <hyperlink ref="C414" r:id="rId413" display="https://www.nj.gov/cgi-bin/education/csg/15/csg1a.pl?string=GG9-127-129-12&amp;maxhits=1000" xr:uid="{8D8471AD-158C-4FB1-880E-AA438D0CCD01}"/>
    <hyperlink ref="C415" r:id="rId414" display="https://www.nj.gov/cgi-bin/education/csg/15/csg1a.pl?string=EK-8K-8751plus&amp;maxhits=1000" xr:uid="{FCBE4720-794F-436F-9E9B-CE514E31BE49}"/>
    <hyperlink ref="C416" r:id="rId415" display="https://www.nj.gov/cgi-bin/education/csg/15/csg1a.pl?string=MK-12K-121800-3500&amp;maxhits=1000" xr:uid="{33EFB1FA-518B-4E0A-AC0E-9E6C1714C9DB}"/>
    <hyperlink ref="C417" r:id="rId416" display="https://www.nj.gov/cgi-bin/education/csg/15/csg1a.pl?string=FG7-127-129-12&amp;maxhits=1000" xr:uid="{081E6FFC-3889-495B-ABC7-5AFF5B1744CF}"/>
    <hyperlink ref="C418" r:id="rId417" display="https://www.nj.gov/cgi-bin/education/csg/15/csg1a.pl?string=AK-6K-6&amp;maxhits=1000" xr:uid="{129B5270-88BE-41C1-82AF-E1E63397D4AB}"/>
    <hyperlink ref="C419" r:id="rId418" display="https://www.nj.gov/cgi-bin/education/csg/15/csg1a.pl?string=MK-12K-121800-3500&amp;maxhits=1000" xr:uid="{327B1516-237F-4DC1-8B7C-95598B5DDA3B}"/>
    <hyperlink ref="C420" r:id="rId419" display="https://www.nj.gov/cgi-bin/education/csg/15/csg1a.pl?string=OCHARTER&amp;maxhits=1000" xr:uid="{0DC3D4AB-0878-43AD-A249-1C66B93CF3EC}"/>
    <hyperlink ref="C421" r:id="rId420" display="https://www.nj.gov/cgi-bin/education/csg/15/csg1a.pl?string=EK-8K-8751plus&amp;maxhits=1000" xr:uid="{B0F82DA4-3740-4B68-BD38-ADC0EA677A6B}"/>
    <hyperlink ref="C422" r:id="rId421" display="https://www.nj.gov/cgi-bin/education/csg/15/csg1a.pl?string=LK-12K-120-1800&amp;maxhits=1000" xr:uid="{1448C7F9-FC37-48BC-86D8-8F434095AAE4}"/>
    <hyperlink ref="C423" r:id="rId422" display="https://www.nj.gov/cgi-bin/education/csg/15/csg1a.pl?string=LK-12K-120-1800&amp;maxhits=1000" xr:uid="{3D01581D-C7C5-450D-8029-EECE3171355C}"/>
    <hyperlink ref="C424" r:id="rId423" display="https://www.nj.gov/cgi-bin/education/csg/15/csg1a.pl?string=EK-8K-8751plus&amp;maxhits=1000" xr:uid="{5E96FE7C-21CF-40D4-AA44-31C89B072BEE}"/>
    <hyperlink ref="C425" r:id="rId424" display="https://www.nj.gov/cgi-bin/education/csg/15/csg1a.pl?string=NK-12K-123500plus&amp;maxhits=1000" xr:uid="{E64622D8-D6E6-4618-AC7D-E9FB383781A1}"/>
    <hyperlink ref="C426" r:id="rId425" display="https://www.nj.gov/cgi-bin/education/csg/15/csg1a.pl?string=EK-8K-8751plus&amp;maxhits=1000" xr:uid="{86725C42-966B-4F3E-879E-380BF797F319}"/>
    <hyperlink ref="C427" r:id="rId426" display="https://www.nj.gov/cgi-bin/education/csg/15/csg1a.pl?string=LK-12K-120-1800&amp;maxhits=1000" xr:uid="{40D2DB49-465F-4586-845B-623C70D0B0C3}"/>
    <hyperlink ref="C428" r:id="rId427" display="https://www.nj.gov/cgi-bin/education/csg/15/csg1a.pl?string=EK-8K-8751plus&amp;maxhits=1000" xr:uid="{A6896F1E-FE62-4C40-A228-1C2CCB6CB543}"/>
    <hyperlink ref="C429" r:id="rId428" display="https://www.nj.gov/cgi-bin/education/csg/15/csg1a.pl?string=NK-12K-123500plus&amp;maxhits=1000" xr:uid="{6CF8AEA9-8CEE-4950-A2E3-4451B8C569B1}"/>
    <hyperlink ref="C430" r:id="rId429" display="https://www.nj.gov/cgi-bin/education/csg/15/csg1a.pl?string=NK-12K-123500plus&amp;maxhits=1000" xr:uid="{604F152A-A10A-4CD4-B30A-E4161DCABF26}"/>
    <hyperlink ref="C431" r:id="rId430" display="https://www.nj.gov/cgi-bin/education/csg/15/csg1a.pl?string=KK-12K-8751plus&amp;maxhits=1000" xr:uid="{06B07C60-977D-4D77-9838-66C5F1AD0B74}"/>
    <hyperlink ref="C432" r:id="rId431" display="https://www.nj.gov/cgi-bin/education/csg/15/csg1a.pl?string=CK-8K-80-400&amp;maxhits=1000" xr:uid="{655CB4D5-3EF3-4EC2-B582-2658E7B16C60}"/>
    <hyperlink ref="C433" r:id="rId432" display="https://www.nj.gov/cgi-bin/education/csg/15/csg1a.pl?string=QCOUNTYVOC&amp;maxhits=1000" xr:uid="{B1326AD0-60FD-4082-A93D-FE910B8BA64D}"/>
    <hyperlink ref="C434" r:id="rId433" display="https://www.nj.gov/cgi-bin/education/csg/15/csg1a.pl?string=GG9-127-129-12&amp;maxhits=1000" xr:uid="{D36FCD62-2EBF-400C-A343-EC32D903FC37}"/>
    <hyperlink ref="C435" r:id="rId434" display="https://www.nj.gov/cgi-bin/education/csg/15/csg1a.pl?string=IK-12K-80-400&amp;maxhits=1000" xr:uid="{F904C12C-97B3-40EC-B37D-DB81298BD663}"/>
    <hyperlink ref="C436" r:id="rId435" display="https://www.nj.gov/cgi-bin/education/csg/15/csg1a.pl?string=NK-12K-123500plus&amp;maxhits=1000" xr:uid="{2E7786FE-3CE8-493C-95FB-54288A2DA3B8}"/>
    <hyperlink ref="C437" r:id="rId436" display="https://www.nj.gov/cgi-bin/education/csg/15/csg1a.pl?string=NK-12K-123500plus&amp;maxhits=1000" xr:uid="{26F05C93-52E7-407C-B251-8C13EB8B28EA}"/>
    <hyperlink ref="C438" r:id="rId437" display="https://www.nj.gov/cgi-bin/education/csg/15/csg1a.pl?string=DK-8K-8401-750&amp;maxhits=1000" xr:uid="{566F2A08-9C5A-4EF3-87AC-7ED7B730DA7E}"/>
    <hyperlink ref="C439" r:id="rId438" display="https://www.nj.gov/cgi-bin/education/csg/15/csg1a.pl?string=EK-8K-8751plus&amp;maxhits=1000" xr:uid="{19189375-8FF7-40BC-97F7-DDEEF75903E1}"/>
    <hyperlink ref="C440" r:id="rId439" display="https://www.nj.gov/cgi-bin/education/csg/15/csg1a.pl?string=OCHARTER&amp;maxhits=1000" xr:uid="{4FC0BEEF-CAC5-4F31-9710-44D561D869D2}"/>
    <hyperlink ref="C441" r:id="rId440" display="https://www.nj.gov/cgi-bin/education/csg/15/csg1a.pl?string=GG9-127-129-12&amp;maxhits=1000" xr:uid="{71075579-CA11-44C0-BA55-AE420D75E6FE}"/>
    <hyperlink ref="C442" r:id="rId441" display="https://www.nj.gov/cgi-bin/education/csg/15/csg1a.pl?string=HK-12K-6&amp;maxhits=1000" xr:uid="{627C55D6-D8CD-4F9F-B249-A8AA4F6F5251}"/>
    <hyperlink ref="C443" r:id="rId442" display="https://www.nj.gov/cgi-bin/education/csg/15/csg1a.pl?string=EK-8K-8751plus&amp;maxhits=1000" xr:uid="{5BCE3737-8031-445E-A775-2C2FB9485379}"/>
    <hyperlink ref="C444" r:id="rId443" display="https://www.nj.gov/cgi-bin/education/csg/15/csg1a.pl?string=GG9-127-129-12&amp;maxhits=1000" xr:uid="{4051F9C5-0F1B-4207-9CC6-2808F458E0F0}"/>
    <hyperlink ref="C445" r:id="rId444" display="https://www.nj.gov/cgi-bin/education/csg/15/csg1a.pl?string=IK-12K-80-400&amp;maxhits=1000" xr:uid="{8BEB0A3C-6CA6-4DF3-98F9-0EC193EC1509}"/>
    <hyperlink ref="C446" r:id="rId445" display="https://www.nj.gov/cgi-bin/education/csg/15/csg1a.pl?string=GG9-127-129-12&amp;maxhits=1000" xr:uid="{1F69D8A5-A7B0-420E-9F74-EA28C17B5309}"/>
    <hyperlink ref="C447" r:id="rId446" display="https://www.nj.gov/cgi-bin/education/csg/15/csg1a.pl?string=DK-8K-8401-750&amp;maxhits=1000" xr:uid="{02E9139A-7DF9-4FD4-953D-4A9A1B0DF78D}"/>
    <hyperlink ref="C448" r:id="rId447" display="https://www.nj.gov/cgi-bin/education/csg/15/csg1a.pl?string=IK-12K-80-400&amp;maxhits=1000" xr:uid="{26295AD7-B1B0-4870-A477-6945BFFC0C7B}"/>
    <hyperlink ref="C449" r:id="rId448" display="https://www.nj.gov/cgi-bin/education/csg/15/csg1a.pl?string=IK-12K-80-400&amp;maxhits=1000" xr:uid="{B164D10F-5523-4169-9DF3-EE6F525B1886}"/>
    <hyperlink ref="C450" r:id="rId449" display="https://www.nj.gov/cgi-bin/education/csg/15/csg1a.pl?string=EK-8K-8751plus&amp;maxhits=1000" xr:uid="{B80BADA9-064C-432B-89AC-58B1F12E410D}"/>
    <hyperlink ref="C451" r:id="rId450" display="https://www.nj.gov/cgi-bin/education/csg/15/csg1a.pl?string=JK-12K-8401-750&amp;maxhits=1000" xr:uid="{02480CAD-DE47-4B35-92A3-48ACE9947C09}"/>
    <hyperlink ref="C452" r:id="rId451" display="https://www.nj.gov/cgi-bin/education/csg/15/csg1a.pl?string=MK-12K-121800-3500&amp;maxhits=1000" xr:uid="{39FE53FD-7800-4FE5-84F3-33A94F2E2AAA}"/>
    <hyperlink ref="C453" r:id="rId452" display="https://www.nj.gov/cgi-bin/education/csg/15/csg1a.pl?string=NK-12K-123500plus&amp;maxhits=1000" xr:uid="{0013CFD8-448B-4038-A2E7-4E93B7A95C6E}"/>
    <hyperlink ref="C454" r:id="rId453" display="https://www.nj.gov/cgi-bin/education/csg/15/csg1a.pl?string=DK-8K-8401-750&amp;maxhits=1000" xr:uid="{7C2A6011-62BA-4091-AB78-F8DCA63CE98D}"/>
    <hyperlink ref="C455" r:id="rId454" display="https://www.nj.gov/cgi-bin/education/csg/15/csg1a.pl?string=LK-12K-120-1800&amp;maxhits=1000" xr:uid="{F5C6F705-2309-4212-B67F-EDADF7DA9C2E}"/>
    <hyperlink ref="C456" r:id="rId455" display="https://www.nj.gov/cgi-bin/education/csg/15/csg1a.pl?string=JK-12K-8401-750&amp;maxhits=1000" xr:uid="{3E185B62-48E9-4EB5-8AC9-5E05D2FFCDB6}"/>
    <hyperlink ref="C457" r:id="rId456" display="https://www.nj.gov/cgi-bin/education/csg/15/csg1a.pl?string=LK-12K-120-1800&amp;maxhits=1000" xr:uid="{E428BD96-52A0-41B5-BC2A-7CCE10ECAA2F}"/>
    <hyperlink ref="C458" r:id="rId457" display="https://www.nj.gov/cgi-bin/education/csg/15/csg1a.pl?string=EK-8K-8751plus&amp;maxhits=1000" xr:uid="{343275EA-A68D-423C-95E1-4DF1C797DFE9}"/>
    <hyperlink ref="C459" r:id="rId458" display="https://www.nj.gov/cgi-bin/education/csg/15/csg1a.pl?string=EK-8K-8751plus&amp;maxhits=1000" xr:uid="{E38AE1F4-3B5D-4571-9C47-640B0415C845}"/>
    <hyperlink ref="C460" r:id="rId459" display="https://www.nj.gov/cgi-bin/education/csg/15/csg1a.pl?string=MK-12K-121800-3500&amp;maxhits=1000" xr:uid="{539C1A58-609D-4E95-8BEE-5AA8DBB81322}"/>
    <hyperlink ref="C461" r:id="rId460" display="https://www.nj.gov/cgi-bin/education/csg/15/csg1a.pl?string=EK-8K-8751plus&amp;maxhits=1000" xr:uid="{B2C3D7CD-E6B7-4DCE-8D82-EC015DF8ED7B}"/>
    <hyperlink ref="C462" r:id="rId461" display="https://www.nj.gov/cgi-bin/education/csg/15/csg1a.pl?string=EK-8K-8751plus&amp;maxhits=1000" xr:uid="{47C50F4C-1823-4AB2-A176-A0A3E01B23CB}"/>
    <hyperlink ref="C463" r:id="rId462" display="https://www.nj.gov/cgi-bin/education/csg/15/csg1a.pl?string=GG9-127-129-12&amp;maxhits=1000" xr:uid="{9DFDB2A5-1DD0-45E8-AEC3-22AEA99D26F1}"/>
    <hyperlink ref="C464" r:id="rId463" display="https://www.nj.gov/cgi-bin/education/csg/15/csg1a.pl?string=EK-8K-8751plus&amp;maxhits=1000" xr:uid="{7141AB88-4CF7-4E85-946B-FABBF56C0CD9}"/>
    <hyperlink ref="C465" r:id="rId464" display="https://www.nj.gov/cgi-bin/education/csg/15/csg1a.pl?string=IK-12K-80-400&amp;maxhits=1000" xr:uid="{EE9B9D04-4382-4101-879D-0C9D890BAAA1}"/>
    <hyperlink ref="C466" r:id="rId465" display="https://www.nj.gov/cgi-bin/education/csg/15/csg1a.pl?string=MK-12K-121800-3500&amp;maxhits=1000" xr:uid="{C694F737-A83C-4893-AF78-695FAB3A7B08}"/>
    <hyperlink ref="C467" r:id="rId466" display="https://www.nj.gov/cgi-bin/education/csg/15/csg1a.pl?string=MK-12K-121800-3500&amp;maxhits=1000" xr:uid="{B6B8DD13-E827-4352-81C3-EC8F500B68E1}"/>
    <hyperlink ref="C468" r:id="rId467" display="https://www.nj.gov/cgi-bin/education/csg/15/csg1a.pl?string=KK-12K-8751plus&amp;maxhits=1000" xr:uid="{019E56FF-7224-489E-B31E-830C9C3F59C1}"/>
    <hyperlink ref="C469" r:id="rId468" display="https://www.nj.gov/cgi-bin/education/csg/15/csg1a.pl?string=EK-8K-8751plus&amp;maxhits=1000" xr:uid="{9F9C09B8-7EBF-4CE0-8FD0-FDD30DB27171}"/>
    <hyperlink ref="C470" r:id="rId469" display="https://www.nj.gov/cgi-bin/education/csg/15/csg1a.pl?string=MK-12K-121800-3500&amp;maxhits=1000" xr:uid="{1987DEF0-4396-4749-B819-C7C83A9488C4}"/>
    <hyperlink ref="C471" r:id="rId470" display="https://www.nj.gov/cgi-bin/education/csg/15/csg1a.pl?string=DK-8K-8401-750&amp;maxhits=1000" xr:uid="{C37FC9E2-DA0A-4C17-8C41-D8C9B03D697F}"/>
    <hyperlink ref="C472" r:id="rId471" display="https://www.nj.gov/cgi-bin/education/csg/15/csg1a.pl?string=DK-8K-8401-750&amp;maxhits=1000" xr:uid="{1526BD7F-042E-422F-9BAF-B9819AA40850}"/>
    <hyperlink ref="C473" r:id="rId472" display="https://www.nj.gov/cgi-bin/education/csg/15/csg1a.pl?string=HK-12K-6&amp;maxhits=1000" xr:uid="{3ADF40AB-C1CB-45D1-A08A-B7A6779EE9B4}"/>
    <hyperlink ref="C474" r:id="rId473" display="https://www.nj.gov/cgi-bin/education/csg/15/csg1a.pl?string=NK-12K-123500plus&amp;maxhits=1000" xr:uid="{D72FE0D2-8117-4936-A543-65300E18932B}"/>
    <hyperlink ref="C475" r:id="rId474" display="https://www.nj.gov/cgi-bin/education/csg/15/csg1a.pl?string=QCOUNTYVOC&amp;maxhits=1000" xr:uid="{8997E7F8-8EAD-4C15-940A-87941DAAC5FA}"/>
    <hyperlink ref="C476" r:id="rId475" display="https://www.nj.gov/cgi-bin/education/csg/15/csg1a.pl?string=GG9-127-129-12&amp;maxhits=1000" xr:uid="{0A5510CC-1245-4371-B730-C04A72900D6B}"/>
    <hyperlink ref="C477" r:id="rId476" display="https://www.nj.gov/cgi-bin/education/csg/15/csg1a.pl?string=JK-12K-8401-750&amp;maxhits=1000" xr:uid="{4ACD2117-6CA1-4864-8E23-A5A2291CAE26}"/>
    <hyperlink ref="C478" r:id="rId477" display="https://www.nj.gov/cgi-bin/education/csg/15/csg1a.pl?string=NK-12K-123500plus&amp;maxhits=1000" xr:uid="{355F10D3-3E0A-4B04-8624-47269C5D1A03}"/>
    <hyperlink ref="C479" r:id="rId478" display="https://www.nj.gov/cgi-bin/education/csg/15/csg1a.pl?string=IK-12K-80-400&amp;maxhits=1000" xr:uid="{DA91CD79-E870-4D55-911D-CE3817121D65}"/>
    <hyperlink ref="C480" r:id="rId479" display="https://www.nj.gov/cgi-bin/education/csg/15/csg1a.pl?string=NK-12K-123500plus&amp;maxhits=1000" xr:uid="{8006727B-0DD7-4922-B0FB-4A3245A983A5}"/>
    <hyperlink ref="C481" r:id="rId480" display="https://www.nj.gov/cgi-bin/education/csg/15/csg1a.pl?string=LK-12K-120-1800&amp;maxhits=1000" xr:uid="{C9B8504D-73A1-4BF6-A5A0-640853E4B991}"/>
    <hyperlink ref="C482" r:id="rId481" display="https://www.nj.gov/cgi-bin/education/csg/15/csg1a.pl?string=CK-8K-80-400&amp;maxhits=1000" xr:uid="{D353398B-E50D-4331-AF5D-46394C59B5E6}"/>
    <hyperlink ref="C483" r:id="rId482" display="https://www.nj.gov/cgi-bin/education/csg/15/csg1a.pl?string=NK-12K-123500plus&amp;maxhits=1000" xr:uid="{D6F632E8-72B9-4E52-96DB-ECD7F8A6CDCD}"/>
    <hyperlink ref="C484" r:id="rId483" display="https://www.nj.gov/cgi-bin/education/csg/15/csg1a.pl?string=MK-12K-121800-3500&amp;maxhits=1000" xr:uid="{BF4B5E58-951E-4FF7-B547-E7F35705523A}"/>
    <hyperlink ref="C485" r:id="rId484" display="https://www.nj.gov/cgi-bin/education/csg/15/csg1a.pl?string=NK-12K-123500plus&amp;maxhits=1000" xr:uid="{CB2339B2-A0E8-419C-AA8B-D88DBABCCDCC}"/>
    <hyperlink ref="C486" r:id="rId485" display="https://www.nj.gov/cgi-bin/education/csg/15/csg1a.pl?string=IK-12K-80-400&amp;maxhits=1000" xr:uid="{9F35FA15-ED1A-4FD0-863B-3D4EB04CA0AD}"/>
    <hyperlink ref="C487" r:id="rId486" display="https://www.nj.gov/cgi-bin/education/csg/15/csg1a.pl?string=DK-8K-8401-750&amp;maxhits=1000" xr:uid="{DD0E34B5-A3F9-41C4-AC80-5A9610487DAF}"/>
    <hyperlink ref="C488" r:id="rId487" display="https://www.nj.gov/cgi-bin/education/csg/15/csg1a.pl?string=EK-8K-8751plus&amp;maxhits=1000" xr:uid="{06EFC8D7-7322-4B4D-814C-00EF117FCD5D}"/>
    <hyperlink ref="C489" r:id="rId488" display="https://www.nj.gov/cgi-bin/education/csg/15/csg1a.pl?string=NK-12K-123500plus&amp;maxhits=1000" xr:uid="{0CB711DE-3D6C-49A2-A94D-F49EE9EF25C9}"/>
    <hyperlink ref="C490" r:id="rId489" display="https://www.nj.gov/cgi-bin/education/csg/15/csg1a.pl?string=NK-12K-123500plus&amp;maxhits=1000" xr:uid="{5A21E52B-B8D2-4D96-9F35-F8FA3635AEAA}"/>
    <hyperlink ref="C491" r:id="rId490" display="https://www.nj.gov/cgi-bin/education/csg/15/csg1a.pl?string=OCHARTER&amp;maxhits=1000" xr:uid="{B29B6E7B-93C7-4CB6-B26D-81061302462B}"/>
    <hyperlink ref="C492" r:id="rId491" display="https://www.nj.gov/cgi-bin/education/csg/15/csg1a.pl?string=EK-8K-8751plus&amp;maxhits=1000" xr:uid="{8844E14A-5A0A-49ED-9450-32DE61D5D2E0}"/>
    <hyperlink ref="C493" r:id="rId492" display="https://www.nj.gov/cgi-bin/education/csg/15/csg1a.pl?string=GG9-127-129-12&amp;maxhits=1000" xr:uid="{AB9D8DC9-18FD-4BE5-80C7-863BB5BE9FD8}"/>
    <hyperlink ref="C494" r:id="rId493" display="https://www.nj.gov/cgi-bin/education/csg/15/csg1a.pl?string=EK-8K-8751plus&amp;maxhits=1000" xr:uid="{E031E834-ED40-43A5-8860-CEB7479CCFA2}"/>
    <hyperlink ref="C495" r:id="rId494" display="https://www.nj.gov/cgi-bin/education/csg/15/csg1a.pl?string=MK-12K-121800-3500&amp;maxhits=1000" xr:uid="{053088D6-D237-4BDD-B485-C0256A7C1D62}"/>
    <hyperlink ref="C496" r:id="rId495" display="https://www.nj.gov/cgi-bin/education/csg/15/csg1a.pl?string=IK-12K-80-400&amp;maxhits=1000" xr:uid="{8DAC0F2E-48AE-4C7F-A8D5-0956CFDED6F9}"/>
    <hyperlink ref="C497" r:id="rId496" display="https://www.nj.gov/cgi-bin/education/csg/15/csg1a.pl?string=AK-6K-6&amp;maxhits=1000" xr:uid="{E30919B6-F6D2-44E7-BD4B-7BD284D85C14}"/>
    <hyperlink ref="C498" r:id="rId497" display="https://www.nj.gov/cgi-bin/education/csg/15/csg1a.pl?string=AK-6K-6&amp;maxhits=1000" xr:uid="{10A2DCBF-8F21-4E49-AD75-6E195F128F9D}"/>
    <hyperlink ref="C499" r:id="rId498" display="https://www.nj.gov/cgi-bin/education/csg/15/csg1a.pl?string=NK-12K-123500plus&amp;maxhits=1000" xr:uid="{BE69D28B-7BE9-4B33-95F6-B36AA0DE3369}"/>
    <hyperlink ref="C500" r:id="rId499" display="https://www.nj.gov/cgi-bin/education/csg/15/csg1a.pl?string=FG7-127-129-12&amp;maxhits=1000" xr:uid="{2EFABA43-5052-4924-A0E3-B4FA172BF211}"/>
    <hyperlink ref="C501" r:id="rId500" display="https://www.nj.gov/cgi-bin/education/csg/15/csg1a.pl?string=AK-6K-6&amp;maxhits=1000" xr:uid="{03ABB5D9-059B-41A6-BDCF-FF5E5FF5A1CD}"/>
    <hyperlink ref="C502" r:id="rId501" display="https://www.nj.gov/cgi-bin/education/csg/15/csg1a.pl?string=AK-6K-6&amp;maxhits=1000" xr:uid="{78430FDC-89F1-4796-93E6-C79025F20BC1}"/>
    <hyperlink ref="C503" r:id="rId502" display="https://www.nj.gov/cgi-bin/education/csg/15/csg1a.pl?string=NK-12K-123500plus&amp;maxhits=1000" xr:uid="{7C6CE211-C19E-425F-AB8F-0D9C9C1C44BF}"/>
    <hyperlink ref="C504" r:id="rId503" display="https://www.nj.gov/cgi-bin/education/csg/15/csg1a.pl?string=NK-12K-123500plus&amp;maxhits=1000" xr:uid="{E4E42FDD-9338-4BC0-A9A4-73530960478D}"/>
    <hyperlink ref="C505" r:id="rId504" display="https://www.nj.gov/cgi-bin/education/csg/15/csg1a.pl?string=IK-12K-80-400&amp;maxhits=1000" xr:uid="{CE949841-1F52-4AEF-8B77-E4EDFE6D4A94}"/>
    <hyperlink ref="C506" r:id="rId505" display="https://www.nj.gov/cgi-bin/education/csg/15/csg1a.pl?string=NK-12K-123500plus&amp;maxhits=1000" xr:uid="{CC5FE675-0FF1-4B67-9DD5-327A89504EAE}"/>
    <hyperlink ref="C507" r:id="rId506" display="https://www.nj.gov/cgi-bin/education/csg/15/csg1a.pl?string=IK-12K-80-400&amp;maxhits=1000" xr:uid="{1596BE3A-231A-4BD4-8810-82843C745D74}"/>
    <hyperlink ref="C508" r:id="rId507" display="https://www.nj.gov/cgi-bin/education/csg/15/csg1a.pl?string=AK-6K-6&amp;maxhits=1000" xr:uid="{462B1C51-CCD0-4FA9-A694-C1CED81BB43C}"/>
    <hyperlink ref="C509" r:id="rId508" display="https://www.nj.gov/cgi-bin/education/csg/15/csg1a.pl?string=AK-6K-6&amp;maxhits=1000" xr:uid="{4E410462-B99B-44D5-BEE6-CB78FA62E199}"/>
    <hyperlink ref="C510" r:id="rId509" display="https://www.nj.gov/cgi-bin/education/csg/15/csg1a.pl?string=MK-12K-121800-3500&amp;maxhits=1000" xr:uid="{B48959CA-FE4C-443B-910E-86EBDF18FE16}"/>
    <hyperlink ref="C511" r:id="rId510" display="https://www.nj.gov/cgi-bin/education/csg/15/csg1a.pl?string=QCOUNTYVOC&amp;maxhits=1000" xr:uid="{4621463B-6306-4C87-925B-CD1981D4EB14}"/>
    <hyperlink ref="C512" r:id="rId511" display="https://www.nj.gov/cgi-bin/education/csg/15/csg1a.pl?string=AK-6K-6&amp;maxhits=1000" xr:uid="{49B3BCC8-7D05-4934-B7E5-12C350412CB6}"/>
    <hyperlink ref="C513" r:id="rId512" display="https://www.nj.gov/cgi-bin/education/csg/15/csg1a.pl?string=HK-12K-6&amp;maxhits=1000" xr:uid="{57F035CF-62AC-42BC-A5D4-68F9438F6B97}"/>
    <hyperlink ref="C514" r:id="rId513" display="https://www.nj.gov/cgi-bin/education/csg/15/csg1a.pl?string=FG7-127-129-12&amp;maxhits=1000" xr:uid="{AE899562-C279-43A0-AD9C-4C4B55D8FAF0}"/>
    <hyperlink ref="C515" r:id="rId514" display="https://www.nj.gov/cgi-bin/education/csg/15/csg1a.pl?string=LK-12K-120-1800&amp;maxhits=1000" xr:uid="{C9808468-EA68-4884-AACD-C8610F9F2071}"/>
    <hyperlink ref="C516" r:id="rId515" display="https://www.nj.gov/cgi-bin/education/csg/15/csg1a.pl?string=LK-12K-120-1800&amp;maxhits=1000" xr:uid="{D707948D-0641-4424-8FCF-128289FAFFE5}"/>
    <hyperlink ref="C517" r:id="rId516" display="https://www.nj.gov/cgi-bin/education/csg/15/csg1a.pl?string=MK-12K-121800-3500&amp;maxhits=1000" xr:uid="{54A01361-9B15-49D1-ACC9-A35871A2B037}"/>
    <hyperlink ref="C518" r:id="rId517" display="https://www.nj.gov/cgi-bin/education/csg/15/csg1a.pl?string=AK-6K-6&amp;maxhits=1000" xr:uid="{886EE310-131C-496C-A58F-A244167F6A62}"/>
    <hyperlink ref="C519" r:id="rId518" display="https://www.nj.gov/cgi-bin/education/csg/15/csg1a.pl?string=FG7-127-129-12&amp;maxhits=1000" xr:uid="{216B399B-2972-4CD8-9E6D-CD4DF94A4D90}"/>
    <hyperlink ref="C520" r:id="rId519" display="https://www.nj.gov/cgi-bin/education/csg/15/csg1a.pl?string=AK-6K-6&amp;maxhits=1000" xr:uid="{2D6D094E-EFB4-41DD-9F37-BEBF8D07FA65}"/>
    <hyperlink ref="C521" r:id="rId520" display="https://www.nj.gov/cgi-bin/education/csg/15/csg1a.pl?string=NK-12K-123500plus&amp;maxhits=1000" xr:uid="{0E572DB1-9647-489F-B2DF-3C5EB5C8AC2F}"/>
    <hyperlink ref="C522" r:id="rId521" display="https://www.nj.gov/cgi-bin/education/csg/15/csg1a.pl?string=AK-6K-6&amp;maxhits=1000" xr:uid="{B7D03906-A4A7-4C6F-A43B-90BBEEE10A56}"/>
    <hyperlink ref="C523" r:id="rId522" display="https://www.nj.gov/cgi-bin/education/csg/15/csg1a.pl?string=JK-12K-8401-750&amp;maxhits=1000" xr:uid="{AC577F24-6EB8-4B15-9283-79403319AA4A}"/>
    <hyperlink ref="C524" r:id="rId523" display="https://www.nj.gov/cgi-bin/education/csg/15/csg1a.pl?string=OCHARTER&amp;maxhits=1000" xr:uid="{3DF02A37-4BBC-48E9-B62A-130ADA3CC00C}"/>
    <hyperlink ref="C525" r:id="rId524" display="https://www.nj.gov/cgi-bin/education/csg/15/csg1a.pl?string=NK-12K-123500plus&amp;maxhits=1000" xr:uid="{F9AFCEA2-A3D7-4FE3-AFCC-94EA8B6B632B}"/>
    <hyperlink ref="C526" r:id="rId525" display="https://www.nj.gov/cgi-bin/education/csg/15/csg1a.pl?string=OCHARTER&amp;maxhits=1000" xr:uid="{CC80CC4B-7C79-4566-9B86-4DA281F9C3D9}"/>
    <hyperlink ref="C527" r:id="rId526" display="https://www.nj.gov/cgi-bin/education/csg/15/csg1a.pl?string=EK-8K-8751plus&amp;maxhits=1000" xr:uid="{76133D96-92F3-4C40-8DB9-92D65E82C8DC}"/>
    <hyperlink ref="C528" r:id="rId527" display="https://www.nj.gov/cgi-bin/education/csg/15/csg1a.pl?string=MK-12K-121800-3500&amp;maxhits=1000" xr:uid="{093DC1B3-1D53-4B4D-92BD-264D3FAF1D15}"/>
    <hyperlink ref="C529" r:id="rId528" display="https://www.nj.gov/cgi-bin/education/csg/15/csg1a.pl?string=OCHARTER&amp;maxhits=1000" xr:uid="{A69496CE-1CDF-4631-A762-893F9080F515}"/>
    <hyperlink ref="C530" r:id="rId529" display="https://www.nj.gov/cgi-bin/education/csg/15/csg1a.pl?string=GG9-127-129-12&amp;maxhits=1000" xr:uid="{A2999980-C319-4564-A51E-704F527452B9}"/>
    <hyperlink ref="C531" r:id="rId530" display="https://www.nj.gov/cgi-bin/education/csg/15/csg1a.pl?string=EK-8K-8751plus&amp;maxhits=1000" xr:uid="{870E64D1-D976-405E-9601-48A706F013AE}"/>
    <hyperlink ref="C532" r:id="rId531" display="https://www.nj.gov/cgi-bin/education/csg/15/csg1a.pl?string=DK-8K-8401-750&amp;maxhits=1000" xr:uid="{3A875F0C-29FA-4DE2-8774-AE0419C8F93D}"/>
    <hyperlink ref="C533" r:id="rId532" display="https://www.nj.gov/cgi-bin/education/csg/15/csg1a.pl?string=OCHARTER&amp;maxhits=1000" xr:uid="{8255C5DE-33B9-4896-B246-EE218C4D0370}"/>
    <hyperlink ref="C534" r:id="rId533" display="https://www.nj.gov/cgi-bin/education/csg/15/csg1a.pl?string=NK-12K-123500plus&amp;maxhits=1000" xr:uid="{D95E9156-CEB1-4658-8A47-35D59D64E2D6}"/>
    <hyperlink ref="C535" r:id="rId534" display="https://www.nj.gov/cgi-bin/education/csg/15/csg1a.pl?string=GG9-127-129-12&amp;maxhits=1000" xr:uid="{0AC1FA3D-3B76-4A1B-B04A-983CDF4C8D0C}"/>
    <hyperlink ref="C536" r:id="rId535" display="https://www.nj.gov/cgi-bin/education/csg/15/csg1a.pl?string=QCOUNTYVOC&amp;maxhits=1000" xr:uid="{E12094AE-83D2-4BBA-A604-FA5C67995A6B}"/>
    <hyperlink ref="C537" r:id="rId536" display="https://www.nj.gov/cgi-bin/education/csg/15/csg1a.pl?string=GG9-127-129-12&amp;maxhits=1000" xr:uid="{2C961705-C45D-4628-961F-3423EAF4849D}"/>
    <hyperlink ref="C538" r:id="rId537" display="https://www.nj.gov/cgi-bin/education/csg/15/csg1a.pl?string=OCHARTER&amp;maxhits=1000" xr:uid="{5FD862AA-DC58-4D50-9018-01FBFCFF4287}"/>
    <hyperlink ref="C539" r:id="rId538" display="https://www.nj.gov/cgi-bin/education/csg/15/csg1a.pl?string=OCHARTER&amp;maxhits=1000" xr:uid="{AAE38A52-4B30-4852-A5A8-FE3CBDE5A514}"/>
    <hyperlink ref="C540" r:id="rId539" display="https://www.nj.gov/cgi-bin/education/csg/15/csg1a.pl?string=NK-12K-123500plus&amp;maxhits=1000" xr:uid="{A9C7353B-3F7F-4863-B0E3-36B51839A0BC}"/>
    <hyperlink ref="C541" r:id="rId540" display="https://www.nj.gov/cgi-bin/education/csg/15/csg1a.pl?string=LK-12K-120-1800&amp;maxhits=1000" xr:uid="{A61AF970-D948-414C-9BC4-30C5880139ED}"/>
    <hyperlink ref="C542" r:id="rId541" display="https://www.nj.gov/cgi-bin/education/csg/15/csg1a.pl?string=EK-8K-8751plus&amp;maxhits=1000" xr:uid="{E39AAA1B-75CD-42DF-8742-E76A3B58627F}"/>
    <hyperlink ref="C543" r:id="rId542" display="https://www.nj.gov/cgi-bin/education/csg/15/csg1a.pl?string=EK-8K-8751plus&amp;maxhits=1000" xr:uid="{D1C3CEFF-ECE6-4F5C-8402-9285C4062517}"/>
    <hyperlink ref="C544" r:id="rId543" display="https://www.nj.gov/cgi-bin/education/csg/15/csg1a.pl?string=EK-8K-8751plus&amp;maxhits=1000" xr:uid="{9D0FE675-F5A9-4F6D-B0D1-474807ABFE1F}"/>
    <hyperlink ref="C545" r:id="rId544" display="https://www.nj.gov/cgi-bin/education/csg/15/csg1a.pl?string=EK-8K-8751plus&amp;maxhits=1000" xr:uid="{BC1E94EE-1ECD-48ED-BEB2-938684EAC541}"/>
    <hyperlink ref="C546" r:id="rId545" display="https://www.nj.gov/cgi-bin/education/csg/15/csg1a.pl?string=NK-12K-123500plus&amp;maxhits=1000" xr:uid="{9552A921-6FE2-4FE6-B588-CF856D1B8F29}"/>
    <hyperlink ref="C547" r:id="rId546" display="https://www.nj.gov/cgi-bin/education/csg/15/csg1a.pl?string=NK-12K-123500plus&amp;maxhits=1000" xr:uid="{E2C472B9-B90A-4876-B4F4-7A3D07E45F10}"/>
    <hyperlink ref="C548" r:id="rId547" display="https://www.nj.gov/cgi-bin/education/csg/15/csg1a.pl?string=EK-8K-8751plus&amp;maxhits=1000" xr:uid="{2EA552D4-43DA-4396-9601-6A259D9E0EBD}"/>
    <hyperlink ref="C549" r:id="rId548" display="https://www.nj.gov/cgi-bin/education/csg/15/csg1a.pl?string=IK-12K-80-400&amp;maxhits=1000" xr:uid="{515643BF-20DD-4042-B0DD-39DB82AD6DF0}"/>
    <hyperlink ref="C550" r:id="rId549" display="https://www.nj.gov/cgi-bin/education/csg/15/csg1a.pl?string=IK-12K-80-400&amp;maxhits=1000" xr:uid="{E283614B-47D3-4F07-A700-CC4C5D1E1A00}"/>
    <hyperlink ref="C551" r:id="rId550" display="https://www.nj.gov/cgi-bin/education/csg/15/csg1a.pl?string=IK-12K-80-400&amp;maxhits=1000" xr:uid="{8724C9DB-C4FF-41B7-87E0-4E5DAC3B1F74}"/>
    <hyperlink ref="C552" r:id="rId551" display="https://www.nj.gov/cgi-bin/education/csg/15/csg1a.pl?string=IK-12K-80-400&amp;maxhits=1000" xr:uid="{D6CEDB27-B32F-4208-AC8A-8A3C940946EA}"/>
    <hyperlink ref="C553" r:id="rId552" display="https://www.nj.gov/cgi-bin/education/csg/15/csg1a.pl?string=IK-12K-80-400&amp;maxhits=1000" xr:uid="{2A72F1D3-B52C-4D4E-8522-AEF319B507D3}"/>
    <hyperlink ref="C554" r:id="rId553" display="https://www.nj.gov/cgi-bin/education/csg/15/csg1a.pl?string=MK-12K-121800-3500&amp;maxhits=1000" xr:uid="{14714735-3BB1-4824-84B0-ACC4AED52998}"/>
    <hyperlink ref="C555" r:id="rId554" display="https://www.nj.gov/cgi-bin/education/csg/15/csg1a.pl?string=LK-12K-120-1800&amp;maxhits=1000" xr:uid="{3A3B8750-C2E2-4075-B628-7B0F89828259}"/>
    <hyperlink ref="C556" r:id="rId555" display="https://www.nj.gov/cgi-bin/education/csg/15/csg1a.pl?string=LK-12K-120-1800&amp;maxhits=1000" xr:uid="{3AA95FEE-3FD6-402E-B3D2-C3487871AF71}"/>
    <hyperlink ref="C557" r:id="rId556" display="https://www.nj.gov/cgi-bin/education/csg/15/csg1a.pl?string=IK-12K-80-400&amp;maxhits=1000" xr:uid="{D90E42E9-3DF7-48D4-9B00-E6A8C821CD8C}"/>
    <hyperlink ref="C558" r:id="rId557" display="https://www.nj.gov/cgi-bin/education/csg/15/csg1a.pl?string=LK-12K-120-1800&amp;maxhits=1000" xr:uid="{9747AA74-3C98-4955-B159-5200981ADB03}"/>
    <hyperlink ref="C559" r:id="rId558" display="https://www.nj.gov/cgi-bin/education/csg/15/csg1a.pl?string=PCSSD&amp;maxhits=1000" xr:uid="{0201F566-A5FF-4482-8CBB-FF6FCCD59A4F}"/>
    <hyperlink ref="C560" r:id="rId559" display="https://www.nj.gov/cgi-bin/education/csg/15/csg1a.pl?string=QCOUNTYVOC&amp;maxhits=1000" xr:uid="{BED7927C-7A3C-4780-95F1-FB7F98AF5F49}"/>
    <hyperlink ref="C561" r:id="rId560" display="https://www.nj.gov/cgi-bin/education/csg/15/csg1a.pl?string=IK-12K-80-400&amp;maxhits=1000" xr:uid="{31DFF1A8-9B7B-4CB6-B0BD-65F55EB5384A}"/>
    <hyperlink ref="C562" r:id="rId561" display="https://www.nj.gov/cgi-bin/education/csg/15/csg1a.pl?string=LK-12K-120-1800&amp;maxhits=1000" xr:uid="{EBEF649D-5062-4C05-AC23-6FA96E88B0E9}"/>
    <hyperlink ref="C563" r:id="rId562" display="https://www.nj.gov/cgi-bin/education/csg/15/csg1a.pl?string=JK-12K-8401-750&amp;maxhits=1000" xr:uid="{1CBF8562-777C-4837-8635-C286A1BD397D}"/>
    <hyperlink ref="C564" r:id="rId563" display="https://www.nj.gov/cgi-bin/education/csg/15/csg1a.pl?string=NK-12K-123500plus&amp;maxhits=1000" xr:uid="{D63D3892-6DC7-4AD5-AB02-86B2403FEE29}"/>
    <hyperlink ref="C565" r:id="rId564" display="https://www.nj.gov/cgi-bin/education/csg/15/csg1a.pl?string=LK-12K-120-1800&amp;maxhits=1000" xr:uid="{08607850-72C3-49BB-93A8-E35C4882B0A1}"/>
    <hyperlink ref="C566" r:id="rId565" display="https://www.nj.gov/cgi-bin/education/csg/15/csg1a.pl?string=KK-12K-8751plus&amp;maxhits=1000" xr:uid="{A72DB9C0-1CC6-4D03-B58E-056B1336507D}"/>
    <hyperlink ref="C567" r:id="rId566" display="https://www.nj.gov/cgi-bin/education/csg/15/csg1a.pl?string=NK-12K-123500plus&amp;maxhits=1000" xr:uid="{F651F5B9-6012-4321-A810-AE01DFA87D53}"/>
    <hyperlink ref="C568" r:id="rId567" display="https://www.nj.gov/cgi-bin/education/csg/15/csg1a.pl?string=OCHARTER&amp;maxhits=1000" xr:uid="{52ACA0E9-E88D-43DE-8450-64D599FC2179}"/>
    <hyperlink ref="C569" r:id="rId568" display="https://www.nj.gov/cgi-bin/education/csg/15/csg1a.pl?string=NK-12K-123500plus&amp;maxhits=1000" xr:uid="{72ED8ECE-57C8-46ED-A694-3451B05AD6E6}"/>
    <hyperlink ref="C570" r:id="rId569" display="https://www.nj.gov/cgi-bin/education/csg/15/csg1a.pl?string=KK-12K-8751plus&amp;maxhits=1000" xr:uid="{8E3F04E5-8147-4BBA-87B0-79A90F6817C9}"/>
    <hyperlink ref="C571" r:id="rId570" display="https://www.nj.gov/cgi-bin/education/csg/15/csg1a.pl?string=NK-12K-123500plus&amp;maxhits=1000" xr:uid="{49BA48A1-E029-4F51-8632-EC65BED8F7C6}"/>
    <hyperlink ref="C572" r:id="rId571" display="https://www.nj.gov/cgi-bin/education/csg/15/csg1a.pl?string=LK-12K-120-1800&amp;maxhits=1000" xr:uid="{14802723-20C9-456B-9E2E-A905382ADE62}"/>
    <hyperlink ref="C573" r:id="rId572" display="https://www.nj.gov/cgi-bin/education/csg/15/csg1a.pl?string=NK-12K-123500plus&amp;maxhits=1000" xr:uid="{C1263EF3-5CEB-46C5-A999-B888267160CA}"/>
    <hyperlink ref="C574" r:id="rId573" display="https://www.nj.gov/cgi-bin/education/csg/15/csg1a.pl?string=MK-12K-121800-3500&amp;maxhits=1000" xr:uid="{25565D35-1856-441D-8ED0-25E20E270439}"/>
    <hyperlink ref="C575" r:id="rId574" display="https://www.nj.gov/cgi-bin/education/csg/15/csg1a.pl?string=QCOUNTYVOC&amp;maxhits=1000" xr:uid="{184D55C3-E6E6-477E-B794-5B00628AECCC}"/>
    <hyperlink ref="C576" r:id="rId575" display="https://www.nj.gov/cgi-bin/education/csg/15/csg1a.pl?string=MK-12K-121800-3500&amp;maxhits=1000" xr:uid="{EBBFBA98-5D1C-4843-922F-D7E635CEB6FD}"/>
    <hyperlink ref="C577" r:id="rId576" display="https://www.nj.gov/cgi-bin/education/csg/15/csg1a.pl?string=MK-12K-121800-3500&amp;maxhits=1000" xr:uid="{F0EADB04-82CA-4030-AF7A-517D6A826796}"/>
    <hyperlink ref="C578" r:id="rId577" display="https://www.nj.gov/cgi-bin/education/csg/15/csg1a.pl?string=JK-12K-8401-750&amp;maxhits=1000" xr:uid="{603EEE55-6B07-4174-99C9-CE9576ABB92E}"/>
    <hyperlink ref="C579" r:id="rId578" display="https://www.nj.gov/cgi-bin/education/csg/15/csg1a.pl?string=OCHARTER&amp;maxhits=1000" xr:uid="{90E8D21C-81E2-42B1-8367-8A4F16C4AD41}"/>
    <hyperlink ref="C580" r:id="rId579" display="https://www.nj.gov/cgi-bin/education/csg/15/csg1a.pl?string=EK-8K-8751plus&amp;maxhits=1000" xr:uid="{7C3E7D80-5971-41D0-A4C4-572E436FAF2D}"/>
    <hyperlink ref="C581" r:id="rId580" display="https://www.nj.gov/cgi-bin/education/csg/15/csg1a.pl?string=DK-8K-8401-750&amp;maxhits=1000" xr:uid="{3CC41C75-F03F-4CF8-8BDE-98DC8B4C91AC}"/>
    <hyperlink ref="C582" r:id="rId581" display="https://www.nj.gov/cgi-bin/education/csg/15/csg1a.pl?string=GG9-127-129-12&amp;maxhits=1000" xr:uid="{D691CE91-E54A-4594-83EF-807521C54220}"/>
    <hyperlink ref="C583" r:id="rId582" display="https://www.nj.gov/cgi-bin/education/csg/15/csg1a.pl?string=JK-12K-8401-750&amp;maxhits=1000" xr:uid="{15723587-C449-421C-8A5E-1617BFFD97A0}"/>
    <hyperlink ref="C584" r:id="rId583" display="https://www.nj.gov/cgi-bin/education/csg/15/csg1a.pl?string=EK-8K-8751plus&amp;maxhits=1000" xr:uid="{1ECA44E2-F0F5-4426-8025-BA0E53CC8413}"/>
    <hyperlink ref="C585" r:id="rId584" display="https://www.nj.gov/cgi-bin/education/csg/15/csg1a.pl?string=DK-8K-8401-750&amp;maxhits=1000" xr:uid="{B407E9D5-F571-40DE-A2EB-4EF6FDB813CC}"/>
    <hyperlink ref="C586" r:id="rId585" display="https://www.nj.gov/cgi-bin/education/csg/15/csg1a.pl?string=DK-8K-8401-750&amp;maxhits=1000" xr:uid="{F5EB20AF-20E2-4B1F-B243-712D5D3EBCE6}"/>
    <hyperlink ref="C587" r:id="rId586" display="https://www.nj.gov/cgi-bin/education/csg/15/csg1a.pl?string=AK-6K-6&amp;maxhits=1000" xr:uid="{E7B2F11F-0D4C-4575-A036-220DFF910ECF}"/>
    <hyperlink ref="C588" r:id="rId587" display="https://www.nj.gov/cgi-bin/education/csg/15/csg1a.pl?string=JK-12K-8401-750&amp;maxhits=1000" xr:uid="{34315203-519C-4694-940B-F193E8BF071C}"/>
    <hyperlink ref="C589" r:id="rId588" display="https://www.nj.gov/cgi-bin/education/csg/15/csg1a.pl?string=CK-8K-80-400&amp;maxhits=1000" xr:uid="{DC5A12CD-FC2C-4CEB-8FDE-8310187920EA}"/>
    <hyperlink ref="C590" r:id="rId589" display="https://www.nj.gov/cgi-bin/education/csg/15/csg1a.pl?string=AK-6K-6&amp;maxhits=1000" xr:uid="{7C332189-B6F5-4CB4-838A-F3E71A556FD8}"/>
    <hyperlink ref="C591" r:id="rId590" display="https://www.nj.gov/cgi-bin/education/csg/15/csg1a.pl?string=DK-8K-8401-750&amp;maxhits=1000" xr:uid="{1D51D76E-4622-4761-905D-A158EB93DEEE}"/>
    <hyperlink ref="C592" r:id="rId591" display="https://www.nj.gov/cgi-bin/education/csg/15/csg1a.pl?string=GG9-127-129-12&amp;maxhits=1000" xr:uid="{9A8A8D11-C6E7-4633-9BEE-53C6985D357B}"/>
    <hyperlink ref="C593" r:id="rId592" display="https://www.nj.gov/cgi-bin/education/csg/15/csg1a.pl?string=LK-12K-120-1800&amp;maxhits=1000" xr:uid="{CECE417A-14DC-4E7A-A5FA-EE7038074E08}"/>
    <hyperlink ref="C594" r:id="rId593" display="https://www.nj.gov/cgi-bin/education/csg/15/csg1a.pl?string=FG7-127-129-12&amp;maxhits=1000" xr:uid="{30B7F3E3-6947-4946-AB83-C3D54A00EABC}"/>
    <hyperlink ref="C595" r:id="rId594" display="https://www.nj.gov/cgi-bin/education/csg/15/csg1a.pl?string=CK-8K-80-400&amp;maxhits=1000" xr:uid="{758F36CA-EFCD-451E-99EC-8C4847656353}"/>
    <hyperlink ref="C596" r:id="rId595" display="https://www.nj.gov/cgi-bin/education/csg/15/csg1a.pl?string=GG9-127-129-12&amp;maxhits=1000" xr:uid="{27B3F8D9-0706-4634-8716-F96B34FAF3F1}"/>
    <hyperlink ref="C597" r:id="rId596" display="https://www.nj.gov/cgi-bin/education/csg/15/csg1a.pl?string=IK-12K-80-400&amp;maxhits=1000" xr:uid="{EF42CBF8-C4B8-4392-93E1-4E3150E05318}"/>
    <hyperlink ref="C598" r:id="rId597" display="https://www.nj.gov/cgi-bin/education/csg/15/csg1a.pl?string=LK-12K-120-1800&amp;maxhits=1000" xr:uid="{35869C5A-692E-4323-9637-C888FD74B27D}"/>
    <hyperlink ref="C599" r:id="rId598" display="https://www.nj.gov/cgi-bin/education/csg/15/csg1a.pl?string=CK-8K-80-400&amp;maxhits=1000" xr:uid="{32449E35-B60A-445B-BDD6-ED61645585E1}"/>
    <hyperlink ref="C600" r:id="rId599" display="https://www.nj.gov/cgi-bin/education/csg/15/csg1a.pl?string=AK-6K-6&amp;maxhits=1000" xr:uid="{161D98FD-D82F-4636-965C-2C3CA091E838}"/>
    <hyperlink ref="C601" r:id="rId600" display="https://www.nj.gov/cgi-bin/education/csg/15/csg1a.pl?string=MK-12K-121800-3500&amp;maxhits=1000" xr:uid="{5DB5CEC9-DE3E-4063-8220-2A2AA1EABA9B}"/>
    <hyperlink ref="C602" r:id="rId601" display="https://www.nj.gov/cgi-bin/education/csg/15/csg1a.pl?string=CK-8K-80-400&amp;maxhits=1000" xr:uid="{FAD29DD6-F2A1-45C4-8783-5B4D37086911}"/>
    <hyperlink ref="C603" r:id="rId602" display="https://www.nj.gov/cgi-bin/education/csg/15/csg1a.pl?string=AK-6K-6&amp;maxhits=1000" xr:uid="{FD5FC8F0-004C-416D-92F2-8AA298B59AAB}"/>
    <hyperlink ref="C604" r:id="rId603" display="https://www.nj.gov/cgi-bin/education/csg/15/csg1a.pl?string=OCHARTER&amp;maxhits=1000" xr:uid="{0F2140DD-1E8C-40CA-B3CD-07C3B288228B}"/>
    <hyperlink ref="C605" r:id="rId604" display="https://www.nj.gov/cgi-bin/education/csg/15/csg1a.pl?string=QCOUNTYVOC&amp;maxhits=1000" xr:uid="{9C63FA64-C05B-4CD0-99EF-4DF77564D91A}"/>
    <hyperlink ref="C606" r:id="rId605" display="https://www.nj.gov/cgi-bin/education/csg/15/csg1a.pl?string=EK-8K-8751plus&amp;maxhits=1000" xr:uid="{B1E8BB2E-2655-44EF-B4AA-7F514050C7E2}"/>
    <hyperlink ref="C607" r:id="rId606" display="https://www.nj.gov/cgi-bin/education/csg/15/csg1a.pl?string=MK-12K-121800-3500&amp;maxhits=1000" xr:uid="{2D5534CC-6F7B-436D-A6E3-723F5779A81E}"/>
    <hyperlink ref="C608" r:id="rId607" display="https://www.nj.gov/cgi-bin/education/csg/15/csg1a.pl?string=GG9-127-129-12&amp;maxhits=1000" xr:uid="{83DDBDC1-99DB-44C0-A5FE-74D226A9188C}"/>
    <hyperlink ref="C609" r:id="rId608" display="https://www.nj.gov/cgi-bin/education/csg/15/csg1a.pl?string=MK-12K-121800-3500&amp;maxhits=1000" xr:uid="{9396D4A4-6CC9-4DB8-A519-BC42D36B4BD1}"/>
    <hyperlink ref="C610" r:id="rId609" display="https://www.nj.gov/cgi-bin/education/csg/15/csg1a.pl?string=OCHARTER&amp;maxhits=1000" xr:uid="{B72B5906-7A70-4E43-8F62-4A8C6329BA78}"/>
    <hyperlink ref="C611" r:id="rId610" display="https://www.nj.gov/cgi-bin/education/csg/15/csg1a.pl?string=MK-12K-121800-3500&amp;maxhits=1000" xr:uid="{E7DD8C74-E709-466F-B213-937375BEF409}"/>
    <hyperlink ref="C612" r:id="rId611" display="https://www.nj.gov/cgi-bin/education/csg/15/csg1a.pl?string=NK-12K-123500plus&amp;maxhits=1000" xr:uid="{D11B5964-3B21-41F0-818B-54BD9DCBF8B9}"/>
    <hyperlink ref="C613" r:id="rId612" display="https://www.nj.gov/cgi-bin/education/csg/15/csg1a.pl?string=NK-12K-123500plus&amp;maxhits=1000" xr:uid="{60860B67-7ECE-4D28-BB15-63C430455E7B}"/>
    <hyperlink ref="C614" r:id="rId613" display="https://www.nj.gov/cgi-bin/education/csg/15/csg1a.pl?string=IK-12K-80-400&amp;maxhits=1000" xr:uid="{ADCFFC0E-8701-44B7-95DF-B1786590EBB7}"/>
    <hyperlink ref="C615" r:id="rId614" display="https://www.nj.gov/cgi-bin/education/csg/15/csg1a.pl?string=MK-12K-121800-3500&amp;maxhits=1000" xr:uid="{8E4F3111-9888-4C30-BB8E-B018581EA29A}"/>
    <hyperlink ref="C616" r:id="rId615" display="https://www.nj.gov/cgi-bin/education/csg/15/csg1a.pl?string=LK-12K-120-1800&amp;maxhits=1000" xr:uid="{4282DE8F-F0E7-41EA-828F-C93D342D1DF1}"/>
    <hyperlink ref="C617" r:id="rId616" display="https://www.nj.gov/cgi-bin/education/csg/15/csg1a.pl?string=NK-12K-123500plus&amp;maxhits=1000" xr:uid="{BCA4A4BA-2F67-436E-AEB5-D3ED6EC4DEF6}"/>
    <hyperlink ref="C618" r:id="rId617" display="https://www.nj.gov/cgi-bin/education/csg/15/csg1a.pl?string=JK-12K-8401-750&amp;maxhits=1000" xr:uid="{251DCDAD-09FE-435A-A2BC-8E602889980E}"/>
    <hyperlink ref="C619" r:id="rId618" display="https://www.nj.gov/cgi-bin/education/csg/15/csg1a.pl?string=MK-12K-121800-3500&amp;maxhits=1000" xr:uid="{14469CDE-1505-4418-975F-5B2E9EE17AF6}"/>
    <hyperlink ref="C620" r:id="rId619" display="https://www.nj.gov/cgi-bin/education/csg/15/csg1a.pl?string=NK-12K-123500plus&amp;maxhits=1000" xr:uid="{FE217AB6-1F2E-433B-A11F-E3E50358992C}"/>
    <hyperlink ref="C621" r:id="rId620" display="https://www.nj.gov/cgi-bin/education/csg/15/csg1a.pl?string=OCHARTER&amp;maxhits=1000" xr:uid="{6173513F-C295-4AD7-B2D4-151022D20301}"/>
    <hyperlink ref="C622" r:id="rId621" display="https://www.nj.gov/cgi-bin/education/csg/15/csg1a.pl?string=NK-12K-123500plus&amp;maxhits=1000" xr:uid="{53F73BD1-1809-4C57-9820-DB12F6CC2360}"/>
    <hyperlink ref="C623" r:id="rId622" display="https://www.nj.gov/cgi-bin/education/csg/15/csg1a.pl?string=MK-12K-121800-3500&amp;maxhits=1000" xr:uid="{BE591684-3AEC-44D5-ADBE-73837B52E461}"/>
    <hyperlink ref="C624" r:id="rId623" display="https://www.nj.gov/cgi-bin/education/csg/15/csg1a.pl?string=MK-12K-121800-3500&amp;maxhits=1000" xr:uid="{0D757B0A-B179-44C2-AFD2-5B6C051D4298}"/>
    <hyperlink ref="C625" r:id="rId624" display="https://www.nj.gov/cgi-bin/education/csg/15/csg1a.pl?string=NK-12K-123500plus&amp;maxhits=1000" xr:uid="{8688C48B-18A1-4D73-B9BF-C9E0B4F17530}"/>
    <hyperlink ref="C626" r:id="rId625" display="https://www.nj.gov/cgi-bin/education/csg/15/csg1a.pl?string=MK-12K-121800-3500&amp;maxhits=1000" xr:uid="{CF0006F3-3AD3-4B08-8377-1A237129DC38}"/>
    <hyperlink ref="C627" r:id="rId626" display="https://www.nj.gov/cgi-bin/education/csg/15/csg1a.pl?string=NK-12K-123500plus&amp;maxhits=1000" xr:uid="{1250BA0E-8A19-4AC8-9791-E6AEAAED02D7}"/>
    <hyperlink ref="C628" r:id="rId627" display="https://www.nj.gov/cgi-bin/education/csg/15/csg1a.pl?string=OCHARTER&amp;maxhits=1000" xr:uid="{10686DC9-A26E-442A-B54D-42E1FEC10699}"/>
    <hyperlink ref="C629" r:id="rId628" display="https://www.nj.gov/cgi-bin/education/csg/15/csg1a.pl?string=OCHARTER&amp;maxhits=1000" xr:uid="{25C0D35E-7982-45EE-A213-CE8464D4FAB1}"/>
    <hyperlink ref="C630" r:id="rId629" display="https://www.nj.gov/cgi-bin/education/csg/15/csg1a.pl?string=QCOUNTYVOC&amp;maxhits=1000" xr:uid="{306795FD-3D7F-4531-901A-8D5CBD02C69E}"/>
    <hyperlink ref="C631" r:id="rId630" display="https://www.nj.gov/cgi-bin/education/csg/15/csg1a.pl?string=NK-12K-123500plus&amp;maxhits=1000" xr:uid="{7F25BFB2-746B-4CE0-B81B-DA34858C9B67}"/>
    <hyperlink ref="C632" r:id="rId631" display="https://www.nj.gov/cgi-bin/education/csg/15/csg1a.pl?string=NK-12K-123500plus&amp;maxhits=1000" xr:uid="{5ED3D364-F6CD-4988-90FF-0B61597456C6}"/>
    <hyperlink ref="C633" r:id="rId632" display="https://www.nj.gov/cgi-bin/education/csg/15/csg1a.pl?string=IK-12K-80-400&amp;maxhits=1000" xr:uid="{1D62826E-107D-4981-ACAE-00043F39575B}"/>
    <hyperlink ref="C634" r:id="rId633" display="https://www.nj.gov/cgi-bin/education/csg/15/csg1a.pl?string=JK-12K-8401-750&amp;maxhits=1000" xr:uid="{84CBE77A-F32D-484D-AD70-B4BA28DB91EF}"/>
    <hyperlink ref="C635" r:id="rId634" display="https://www.nj.gov/cgi-bin/education/csg/15/csg1a.pl?string=IK-12K-80-400&amp;maxhits=1000" xr:uid="{C620BAA1-23F8-4385-8265-ABE66B730036}"/>
    <hyperlink ref="C636" r:id="rId635" display="https://www.nj.gov/cgi-bin/education/csg/15/csg1a.pl?string=LK-12K-120-1800&amp;maxhits=1000" xr:uid="{641D9C89-D12A-4FDC-B6AC-2C1DF66D51CC}"/>
    <hyperlink ref="C637" r:id="rId636" display="https://www.nj.gov/cgi-bin/education/csg/15/csg1a.pl?string=AK-6K-6&amp;maxhits=1000" xr:uid="{83ABF94B-DC40-4550-943A-75F83521B458}"/>
    <hyperlink ref="C638" r:id="rId637" display="https://www.nj.gov/cgi-bin/education/csg/15/csg1a.pl?string=AK-6K-6&amp;maxhits=1000" xr:uid="{634F061A-AAF1-49D4-AC36-04C62384C7E0}"/>
    <hyperlink ref="C639" r:id="rId638" display="https://www.nj.gov/cgi-bin/education/csg/15/csg1a.pl?string=AK-6K-6&amp;maxhits=1000" xr:uid="{E20249E7-B591-4116-89D1-65376F1A6538}"/>
    <hyperlink ref="C640" r:id="rId639" display="https://www.nj.gov/cgi-bin/education/csg/15/csg1a.pl?string=KK-12K-8751plus&amp;maxhits=1000" xr:uid="{990A494A-EA17-4A0D-B922-679A5FFC049F}"/>
    <hyperlink ref="C641" r:id="rId640" display="https://www.nj.gov/cgi-bin/education/csg/15/csg1a.pl?string=KK-12K-8751plus&amp;maxhits=1000" xr:uid="{BBD568A5-F4C2-4616-A94B-A80EB8F6F166}"/>
    <hyperlink ref="C642" r:id="rId641" display="https://www.nj.gov/cgi-bin/education/csg/15/csg1a.pl?string=MK-12K-121800-3500&amp;maxhits=1000" xr:uid="{7EEEF31B-188D-4CCC-9F70-15722D6DFC89}"/>
    <hyperlink ref="C643" r:id="rId642" display="https://www.nj.gov/cgi-bin/education/csg/15/csg1a.pl?string=IK-12K-80-400&amp;maxhits=1000" xr:uid="{FACC385D-92D5-434E-B3F7-F3F1E4F20CE5}"/>
    <hyperlink ref="C644" r:id="rId643" display="https://www.nj.gov/cgi-bin/education/csg/15/csg1a.pl?string=IK-12K-80-400&amp;maxhits=1000" xr:uid="{399D32D6-2636-46DE-A097-2ADD94379D7F}"/>
    <hyperlink ref="C645" r:id="rId644" display="https://www.nj.gov/cgi-bin/education/csg/15/csg1a.pl?string=AK-6K-6&amp;maxhits=1000" xr:uid="{952D0860-C54E-4A3C-8C0D-3C5970A15CD1}"/>
    <hyperlink ref="C646" r:id="rId645" display="https://www.nj.gov/cgi-bin/education/csg/15/csg1a.pl?string=KK-12K-8751plus&amp;maxhits=1000" xr:uid="{24A870D0-2BD9-46EF-B1C3-787CC94A61EC}"/>
    <hyperlink ref="C647" r:id="rId646" display="https://www.nj.gov/cgi-bin/education/csg/15/csg1a.pl?string=AK-6K-6&amp;maxhits=1000" xr:uid="{F97200D7-D164-4538-A0E7-0D98DD44F181}"/>
    <hyperlink ref="C648" r:id="rId647" display="https://www.nj.gov/cgi-bin/education/csg/15/csg1a.pl?string=FG7-127-129-12&amp;maxhits=1000" xr:uid="{96D78223-FCBF-4A37-BC78-82EE4E965C7E}"/>
    <hyperlink ref="C649" r:id="rId648" display="https://www.nj.gov/cgi-bin/education/csg/15/csg1a.pl?string=IK-12K-80-400&amp;maxhits=1000" xr:uid="{3AFDDB9F-54FA-4311-A42B-08C937D0602D}"/>
    <hyperlink ref="C650" r:id="rId649" display="https://www.nj.gov/cgi-bin/education/csg/15/csg1a.pl?string=NK-12K-123500plus&amp;maxhits=1000" xr:uid="{4EEA0995-F2A6-4C85-B583-D1F54592734A}"/>
    <hyperlink ref="C651" r:id="rId650" display="https://www.nj.gov/cgi-bin/education/csg/15/csg1a.pl?string=IK-12K-80-400&amp;maxhits=1000" xr:uid="{54372ECC-15E8-4E19-B61E-2B489B06D768}"/>
    <hyperlink ref="C652" r:id="rId651" display="https://www.nj.gov/cgi-bin/education/csg/15/csg1a.pl?string=OCHARTER&amp;maxhits=1000" xr:uid="{1F8DFDFE-226C-4F2A-8EC6-189B67E188C7}"/>
    <hyperlink ref="C653" r:id="rId652" display="https://www.nj.gov/cgi-bin/education/csg/15/csg1a.pl?string=PCSSD&amp;maxhits=1000" xr:uid="{9986D5F8-15BB-4171-B3E2-D097DAB91727}"/>
    <hyperlink ref="C654" r:id="rId653" display="https://www.nj.gov/cgi-bin/education/csg/15/csg1a.pl?string=QCOUNTYVOC&amp;maxhits=1000" xr:uid="{AA56E5F1-21FE-474F-BB4D-079F70F7B067}"/>
    <hyperlink ref="C655" r:id="rId654" display="https://www.nj.gov/cgi-bin/education/csg/15/csg1a.pl?string=FG7-127-129-12&amp;maxhits=1000" xr:uid="{7764781C-4D00-4CE9-8001-E20A4C684678}"/>
    <hyperlink ref="C656" r:id="rId655" display="https://www.nj.gov/cgi-bin/education/csg/15/csg1a.pl?string=AK-6K-6&amp;maxhits=1000" xr:uid="{5CD41800-9692-4E74-AAAA-7BF500E91122}"/>
    <hyperlink ref="C657" r:id="rId656" display="https://www.nj.gov/cgi-bin/education/csg/15/csg1a.pl?string=AK-6K-6&amp;maxhits=1000" xr:uid="{6DD23743-087F-4542-AE32-6E6EB11AF2D0}"/>
    <hyperlink ref="C658" r:id="rId657" display="https://www.nj.gov/cgi-bin/education/csg/15/csg1a.pl?string=IK-12K-80-400&amp;maxhits=1000" xr:uid="{A58738E6-4C6E-49BC-B674-1E222E6C714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AE25-27C8-4A7B-AE4C-C90EE5495F12}">
  <dimension ref="A1:G656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7" ht="37" thickBot="1" x14ac:dyDescent="0.25">
      <c r="A1" s="17" t="s">
        <v>704</v>
      </c>
      <c r="B1" s="17" t="s">
        <v>705</v>
      </c>
      <c r="C1" s="18" t="s">
        <v>706</v>
      </c>
      <c r="D1" s="18" t="s">
        <v>1475</v>
      </c>
      <c r="E1" s="31" t="s">
        <v>1460</v>
      </c>
      <c r="F1" s="18" t="s">
        <v>1461</v>
      </c>
      <c r="G1" s="18" t="s">
        <v>1468</v>
      </c>
    </row>
    <row r="2" spans="1:7" ht="80" x14ac:dyDescent="0.2">
      <c r="A2" s="19" t="s">
        <v>707</v>
      </c>
      <c r="B2" s="20" t="s">
        <v>708</v>
      </c>
      <c r="C2" s="3" t="s">
        <v>99</v>
      </c>
      <c r="D2" s="3" t="str">
        <f>A2&amp;B2&amp;C2</f>
        <v>ATLANTICABSECON CITYK. K-12|K-8,751+</v>
      </c>
      <c r="E2" s="21">
        <v>13688601</v>
      </c>
      <c r="F2" s="22">
        <v>938.6</v>
      </c>
      <c r="G2" s="21">
        <v>14584</v>
      </c>
    </row>
    <row r="3" spans="1:7" ht="80" x14ac:dyDescent="0.2">
      <c r="A3" s="23" t="s">
        <v>707</v>
      </c>
      <c r="B3" s="24" t="s">
        <v>709</v>
      </c>
      <c r="C3" s="8" t="s">
        <v>24</v>
      </c>
      <c r="D3" s="3" t="str">
        <f t="shared" ref="D3:D66" si="0">A3&amp;B3&amp;C3</f>
        <v>ATLANTICATLANTIC CITYN. K-12|K-12,3500+</v>
      </c>
      <c r="E3" s="25">
        <v>174010107</v>
      </c>
      <c r="F3" s="26">
        <v>6807.8</v>
      </c>
      <c r="G3" s="25">
        <v>25560</v>
      </c>
    </row>
    <row r="4" spans="1:7" ht="96" x14ac:dyDescent="0.2">
      <c r="A4" s="19" t="s">
        <v>707</v>
      </c>
      <c r="B4" s="20" t="s">
        <v>712</v>
      </c>
      <c r="C4" s="3" t="s">
        <v>29</v>
      </c>
      <c r="D4" s="3" t="str">
        <f t="shared" si="0"/>
        <v>ATLANTICATLANTIC CO SPECIAL SERVP. CSSD</v>
      </c>
      <c r="E4" s="21">
        <v>23102814</v>
      </c>
      <c r="F4" s="22">
        <v>438.4</v>
      </c>
      <c r="G4" s="21">
        <v>52699</v>
      </c>
    </row>
    <row r="5" spans="1:7" ht="112" x14ac:dyDescent="0.2">
      <c r="A5" s="23" t="s">
        <v>707</v>
      </c>
      <c r="B5" s="24" t="s">
        <v>713</v>
      </c>
      <c r="C5" s="8" t="s">
        <v>714</v>
      </c>
      <c r="D5" s="3" t="str">
        <f t="shared" si="0"/>
        <v>ATLANTICATLANTIC CO VOCATIONALQ. COUNTY VOC</v>
      </c>
      <c r="E5" s="25">
        <v>16513149</v>
      </c>
      <c r="F5" s="30">
        <v>1022</v>
      </c>
      <c r="G5" s="25">
        <v>16157</v>
      </c>
    </row>
    <row r="6" spans="1:7" ht="96" x14ac:dyDescent="0.2">
      <c r="A6" s="19" t="s">
        <v>707</v>
      </c>
      <c r="B6" s="20" t="s">
        <v>715</v>
      </c>
      <c r="C6" s="3" t="s">
        <v>2</v>
      </c>
      <c r="D6" s="3" t="str">
        <f t="shared" si="0"/>
        <v>ATLANTICBRIGANTINE CITYJ. K-12|K-8,401-750</v>
      </c>
      <c r="E6" s="21">
        <v>20546556</v>
      </c>
      <c r="F6" s="29">
        <v>1024.7</v>
      </c>
      <c r="G6" s="21">
        <v>20052</v>
      </c>
    </row>
    <row r="7" spans="1:7" ht="96" x14ac:dyDescent="0.2">
      <c r="A7" s="23" t="s">
        <v>707</v>
      </c>
      <c r="B7" s="24" t="s">
        <v>716</v>
      </c>
      <c r="C7" s="8" t="s">
        <v>14</v>
      </c>
      <c r="D7" s="3" t="str">
        <f t="shared" si="0"/>
        <v>ATLANTICBUENA REGIONALM. K-12|K-12,1800-3500</v>
      </c>
      <c r="E7" s="25">
        <v>43852340</v>
      </c>
      <c r="F7" s="26">
        <v>2420.8000000000002</v>
      </c>
      <c r="G7" s="25">
        <v>18115</v>
      </c>
    </row>
    <row r="8" spans="1:7" ht="96" x14ac:dyDescent="0.2">
      <c r="A8" s="19" t="s">
        <v>707</v>
      </c>
      <c r="B8" s="20" t="s">
        <v>1372</v>
      </c>
      <c r="C8" s="3" t="s">
        <v>711</v>
      </c>
      <c r="D8" s="3" t="str">
        <f t="shared" si="0"/>
        <v>ATLANTICCHARTER-TECH H.S. FOR PRF. ARTSO. CHARTER</v>
      </c>
      <c r="E8" s="21">
        <v>5018009</v>
      </c>
      <c r="F8" s="22">
        <v>309.7</v>
      </c>
      <c r="G8" s="21">
        <v>16203</v>
      </c>
    </row>
    <row r="9" spans="1:7" ht="112" x14ac:dyDescent="0.2">
      <c r="A9" s="23" t="s">
        <v>707</v>
      </c>
      <c r="B9" s="24" t="s">
        <v>718</v>
      </c>
      <c r="C9" s="8" t="s">
        <v>68</v>
      </c>
      <c r="D9" s="3" t="str">
        <f t="shared" si="0"/>
        <v>ATLANTICEGG HARBOR CITYD. K-8|K-8,401-750</v>
      </c>
      <c r="E9" s="25">
        <v>10843720</v>
      </c>
      <c r="F9" s="27">
        <v>498.9</v>
      </c>
      <c r="G9" s="25">
        <v>21735</v>
      </c>
    </row>
    <row r="10" spans="1:7" ht="96" x14ac:dyDescent="0.2">
      <c r="A10" s="19" t="s">
        <v>707</v>
      </c>
      <c r="B10" s="20" t="s">
        <v>719</v>
      </c>
      <c r="C10" s="3" t="s">
        <v>24</v>
      </c>
      <c r="D10" s="3" t="str">
        <f t="shared" si="0"/>
        <v>ATLANTICEGG HARBOR TWPN. K-12|K-12,3500+</v>
      </c>
      <c r="E10" s="21">
        <v>126502369</v>
      </c>
      <c r="F10" s="29">
        <v>7825.6</v>
      </c>
      <c r="G10" s="21">
        <v>16165</v>
      </c>
    </row>
    <row r="11" spans="1:7" ht="96" x14ac:dyDescent="0.2">
      <c r="A11" s="23" t="s">
        <v>707</v>
      </c>
      <c r="B11" s="24" t="s">
        <v>720</v>
      </c>
      <c r="C11" s="8" t="s">
        <v>4</v>
      </c>
      <c r="D11" s="3" t="str">
        <f t="shared" si="0"/>
        <v>ATLANTICESTELL MANOR CITYI. K-12|K-8,0-400</v>
      </c>
      <c r="E11" s="25">
        <v>4727681</v>
      </c>
      <c r="F11" s="27">
        <v>281.3</v>
      </c>
      <c r="G11" s="25">
        <v>16805</v>
      </c>
    </row>
    <row r="12" spans="1:7" ht="96" x14ac:dyDescent="0.2">
      <c r="A12" s="19" t="s">
        <v>707</v>
      </c>
      <c r="B12" s="20" t="s">
        <v>721</v>
      </c>
      <c r="C12" s="3" t="s">
        <v>2</v>
      </c>
      <c r="D12" s="3" t="str">
        <f t="shared" si="0"/>
        <v>ATLANTICFOLSOM BOROJ. K-12|K-8,401-750</v>
      </c>
      <c r="E12" s="21">
        <v>7542165</v>
      </c>
      <c r="F12" s="22">
        <v>522.5</v>
      </c>
      <c r="G12" s="21">
        <v>14435</v>
      </c>
    </row>
    <row r="13" spans="1:7" ht="128" x14ac:dyDescent="0.2">
      <c r="A13" s="23" t="s">
        <v>707</v>
      </c>
      <c r="B13" s="24" t="s">
        <v>1373</v>
      </c>
      <c r="C13" s="8" t="s">
        <v>711</v>
      </c>
      <c r="D13" s="3" t="str">
        <f t="shared" si="0"/>
        <v>ATLANTICGALLOWAY COMMUNITY CHARTER SCHOOLO. CHARTER</v>
      </c>
      <c r="E13" s="25">
        <v>3453666</v>
      </c>
      <c r="F13" s="27">
        <v>164.1</v>
      </c>
      <c r="G13" s="25">
        <v>21046</v>
      </c>
    </row>
    <row r="14" spans="1:7" ht="80" x14ac:dyDescent="0.2">
      <c r="A14" s="19" t="s">
        <v>707</v>
      </c>
      <c r="B14" s="20" t="s">
        <v>722</v>
      </c>
      <c r="C14" s="3" t="s">
        <v>66</v>
      </c>
      <c r="D14" s="3" t="str">
        <f t="shared" si="0"/>
        <v>ATLANTICGALLOWAY TWPE. K-8|K-8,751+</v>
      </c>
      <c r="E14" s="21">
        <v>58015242</v>
      </c>
      <c r="F14" s="29">
        <v>3467.3</v>
      </c>
      <c r="G14" s="21">
        <v>16732</v>
      </c>
    </row>
    <row r="15" spans="1:7" ht="112" x14ac:dyDescent="0.2">
      <c r="A15" s="23" t="s">
        <v>707</v>
      </c>
      <c r="B15" s="24" t="s">
        <v>723</v>
      </c>
      <c r="C15" s="8" t="s">
        <v>77</v>
      </c>
      <c r="D15" s="3" t="str">
        <f t="shared" si="0"/>
        <v>ATLANTICGREATER EGG HARBOR REGG. G9-12|7-12,9-12</v>
      </c>
      <c r="E15" s="25">
        <v>72314253</v>
      </c>
      <c r="F15" s="26">
        <v>3783.5</v>
      </c>
      <c r="G15" s="25">
        <v>19113</v>
      </c>
    </row>
    <row r="16" spans="1:7" ht="80" x14ac:dyDescent="0.2">
      <c r="A16" s="19" t="s">
        <v>707</v>
      </c>
      <c r="B16" s="20" t="s">
        <v>724</v>
      </c>
      <c r="C16" s="3" t="s">
        <v>66</v>
      </c>
      <c r="D16" s="3" t="str">
        <f t="shared" si="0"/>
        <v>ATLANTICHAMILTON TWPE. K-8|K-8,751+</v>
      </c>
      <c r="E16" s="21">
        <v>49970631</v>
      </c>
      <c r="F16" s="29">
        <v>3183.2</v>
      </c>
      <c r="G16" s="21">
        <v>15698</v>
      </c>
    </row>
    <row r="17" spans="1:7" ht="96" x14ac:dyDescent="0.2">
      <c r="A17" s="23" t="s">
        <v>707</v>
      </c>
      <c r="B17" s="24" t="s">
        <v>725</v>
      </c>
      <c r="C17" s="8" t="s">
        <v>24</v>
      </c>
      <c r="D17" s="3" t="str">
        <f t="shared" si="0"/>
        <v>ATLANTICHAMMONTON TOWNN. K-12|K-12,3500+</v>
      </c>
      <c r="E17" s="25">
        <v>48885527</v>
      </c>
      <c r="F17" s="26">
        <v>3571.6</v>
      </c>
      <c r="G17" s="25">
        <v>13687</v>
      </c>
    </row>
    <row r="18" spans="1:7" ht="80" x14ac:dyDescent="0.2">
      <c r="A18" s="19" t="s">
        <v>707</v>
      </c>
      <c r="B18" s="20" t="s">
        <v>727</v>
      </c>
      <c r="C18" s="3" t="s">
        <v>66</v>
      </c>
      <c r="D18" s="3" t="str">
        <f t="shared" si="0"/>
        <v>ATLANTICLINWOOD CITYE. K-8|K-8,751+</v>
      </c>
      <c r="E18" s="21">
        <v>15288393</v>
      </c>
      <c r="F18" s="22">
        <v>881.2</v>
      </c>
      <c r="G18" s="21">
        <v>17350</v>
      </c>
    </row>
    <row r="19" spans="1:7" ht="112" x14ac:dyDescent="0.2">
      <c r="A19" s="23" t="s">
        <v>707</v>
      </c>
      <c r="B19" s="24" t="s">
        <v>728</v>
      </c>
      <c r="C19" s="8" t="s">
        <v>77</v>
      </c>
      <c r="D19" s="3" t="str">
        <f t="shared" si="0"/>
        <v>ATLANTICMAINLAND REGIONALG. G9-12|7-12,9-12</v>
      </c>
      <c r="E19" s="25">
        <v>30066903</v>
      </c>
      <c r="F19" s="26">
        <v>1498.2</v>
      </c>
      <c r="G19" s="25">
        <v>20068</v>
      </c>
    </row>
    <row r="20" spans="1:7" ht="96" x14ac:dyDescent="0.2">
      <c r="A20" s="19" t="s">
        <v>707</v>
      </c>
      <c r="B20" s="20" t="s">
        <v>729</v>
      </c>
      <c r="C20" s="3" t="s">
        <v>2</v>
      </c>
      <c r="D20" s="3" t="str">
        <f t="shared" si="0"/>
        <v>ATLANTICMARGATE CITYJ. K-12|K-8,401-750</v>
      </c>
      <c r="E20" s="21">
        <v>14949492</v>
      </c>
      <c r="F20" s="22">
        <v>618.6</v>
      </c>
      <c r="G20" s="21">
        <v>24166</v>
      </c>
    </row>
    <row r="21" spans="1:7" ht="96" x14ac:dyDescent="0.2">
      <c r="A21" s="23" t="s">
        <v>707</v>
      </c>
      <c r="B21" s="24" t="s">
        <v>730</v>
      </c>
      <c r="C21" s="8" t="s">
        <v>68</v>
      </c>
      <c r="D21" s="3" t="str">
        <f t="shared" si="0"/>
        <v>ATLANTICMULLICA TWPD. K-8|K-8,401-750</v>
      </c>
      <c r="E21" s="25">
        <v>11734865</v>
      </c>
      <c r="F21" s="27">
        <v>719.5</v>
      </c>
      <c r="G21" s="25">
        <v>16310</v>
      </c>
    </row>
    <row r="22" spans="1:7" ht="80" x14ac:dyDescent="0.2">
      <c r="A22" s="19" t="s">
        <v>707</v>
      </c>
      <c r="B22" s="20" t="s">
        <v>731</v>
      </c>
      <c r="C22" s="3" t="s">
        <v>66</v>
      </c>
      <c r="D22" s="3" t="str">
        <f t="shared" si="0"/>
        <v>ATLANTICNORTHFIELD CITYE. K-8|K-8,751+</v>
      </c>
      <c r="E22" s="21">
        <v>15296498</v>
      </c>
      <c r="F22" s="29">
        <v>1049.9000000000001</v>
      </c>
      <c r="G22" s="21">
        <v>14570</v>
      </c>
    </row>
    <row r="23" spans="1:7" ht="96" x14ac:dyDescent="0.2">
      <c r="A23" s="23" t="s">
        <v>707</v>
      </c>
      <c r="B23" s="24" t="s">
        <v>732</v>
      </c>
      <c r="C23" s="8" t="s">
        <v>24</v>
      </c>
      <c r="D23" s="3" t="str">
        <f t="shared" si="0"/>
        <v>ATLANTICPLEASANTVILLE CITYN. K-12|K-12,3500+</v>
      </c>
      <c r="E23" s="25">
        <v>95893109</v>
      </c>
      <c r="F23" s="26">
        <v>4018.9</v>
      </c>
      <c r="G23" s="25">
        <v>23861</v>
      </c>
    </row>
    <row r="24" spans="1:7" ht="96" x14ac:dyDescent="0.2">
      <c r="A24" s="19" t="s">
        <v>707</v>
      </c>
      <c r="B24" s="20" t="s">
        <v>733</v>
      </c>
      <c r="C24" s="3" t="s">
        <v>4</v>
      </c>
      <c r="D24" s="3" t="str">
        <f t="shared" si="0"/>
        <v>ATLANTICPORT REPUBLIC CITYI. K-12|K-8,0-400</v>
      </c>
      <c r="E24" s="21">
        <v>2883114</v>
      </c>
      <c r="F24" s="22">
        <v>163.30000000000001</v>
      </c>
      <c r="G24" s="21">
        <v>17655</v>
      </c>
    </row>
    <row r="25" spans="1:7" ht="96" x14ac:dyDescent="0.2">
      <c r="A25" s="23" t="s">
        <v>707</v>
      </c>
      <c r="B25" s="24" t="s">
        <v>734</v>
      </c>
      <c r="C25" s="8" t="s">
        <v>66</v>
      </c>
      <c r="D25" s="3" t="str">
        <f t="shared" si="0"/>
        <v>ATLANTICSOMERS POINT CITYE. K-8|K-8,751+</v>
      </c>
      <c r="E25" s="25">
        <v>16298314</v>
      </c>
      <c r="F25" s="26">
        <v>1111.8</v>
      </c>
      <c r="G25" s="25">
        <v>14659</v>
      </c>
    </row>
    <row r="26" spans="1:7" ht="80" x14ac:dyDescent="0.2">
      <c r="A26" s="19" t="s">
        <v>707</v>
      </c>
      <c r="B26" s="20" t="s">
        <v>735</v>
      </c>
      <c r="C26" s="3" t="s">
        <v>99</v>
      </c>
      <c r="D26" s="3" t="str">
        <f t="shared" si="0"/>
        <v>ATLANTICVENTNOR CITYK. K-12|K-8,751+</v>
      </c>
      <c r="E26" s="21">
        <v>23690353</v>
      </c>
      <c r="F26" s="29">
        <v>1257.2</v>
      </c>
      <c r="G26" s="21">
        <v>18844</v>
      </c>
    </row>
    <row r="27" spans="1:7" ht="80" x14ac:dyDescent="0.2">
      <c r="A27" s="23" t="s">
        <v>707</v>
      </c>
      <c r="B27" s="24" t="s">
        <v>736</v>
      </c>
      <c r="C27" s="8" t="s">
        <v>4</v>
      </c>
      <c r="D27" s="3" t="str">
        <f t="shared" si="0"/>
        <v>ATLANTICWEYMOUTH TWPI. K-12|K-8,0-400</v>
      </c>
      <c r="E27" s="25">
        <v>4953890</v>
      </c>
      <c r="F27" s="27">
        <v>302.10000000000002</v>
      </c>
      <c r="G27" s="25">
        <v>16399</v>
      </c>
    </row>
    <row r="28" spans="1:7" ht="80" x14ac:dyDescent="0.2">
      <c r="A28" s="19" t="s">
        <v>737</v>
      </c>
      <c r="B28" s="20" t="s">
        <v>738</v>
      </c>
      <c r="C28" s="3" t="s">
        <v>66</v>
      </c>
      <c r="D28" s="3" t="str">
        <f t="shared" si="0"/>
        <v>BERGENALLENDALE BOROE. K-8|K-8,751+</v>
      </c>
      <c r="E28" s="21">
        <v>16248491</v>
      </c>
      <c r="F28" s="22">
        <v>930</v>
      </c>
      <c r="G28" s="21">
        <v>17471</v>
      </c>
    </row>
    <row r="29" spans="1:7" ht="80" x14ac:dyDescent="0.2">
      <c r="A29" s="23" t="s">
        <v>737</v>
      </c>
      <c r="B29" s="24" t="s">
        <v>739</v>
      </c>
      <c r="C29" s="8" t="s">
        <v>4</v>
      </c>
      <c r="D29" s="3" t="str">
        <f t="shared" si="0"/>
        <v>BERGENALPINE BOROI. K-12|K-8,0-400</v>
      </c>
      <c r="E29" s="25">
        <v>5691489</v>
      </c>
      <c r="F29" s="27">
        <v>219.4</v>
      </c>
      <c r="G29" s="25">
        <v>25936</v>
      </c>
    </row>
    <row r="30" spans="1:7" ht="112" x14ac:dyDescent="0.2">
      <c r="A30" s="19" t="s">
        <v>737</v>
      </c>
      <c r="B30" s="20" t="s">
        <v>1374</v>
      </c>
      <c r="C30" s="3" t="s">
        <v>711</v>
      </c>
      <c r="D30" s="3" t="str">
        <f t="shared" si="0"/>
        <v>BERGENBERGEN ARTS &amp; SCIENCE CHARTER SCHOOLO. CHARTER</v>
      </c>
      <c r="E30" s="21">
        <v>8685762</v>
      </c>
      <c r="F30" s="22">
        <v>594.29999999999995</v>
      </c>
      <c r="G30" s="21">
        <v>14615</v>
      </c>
    </row>
    <row r="31" spans="1:7" ht="80" x14ac:dyDescent="0.2">
      <c r="A31" s="23" t="s">
        <v>737</v>
      </c>
      <c r="B31" s="24" t="s">
        <v>741</v>
      </c>
      <c r="C31" s="8" t="s">
        <v>29</v>
      </c>
      <c r="D31" s="3" t="str">
        <f t="shared" si="0"/>
        <v>BERGENBERGEN CO SPECIAL SERVICEP. CSSD</v>
      </c>
      <c r="E31" s="25">
        <v>60892182</v>
      </c>
      <c r="F31" s="27">
        <v>695.2</v>
      </c>
      <c r="G31" s="25">
        <v>87585</v>
      </c>
    </row>
    <row r="32" spans="1:7" ht="112" x14ac:dyDescent="0.2">
      <c r="A32" s="19" t="s">
        <v>737</v>
      </c>
      <c r="B32" s="20" t="s">
        <v>742</v>
      </c>
      <c r="C32" s="3" t="s">
        <v>714</v>
      </c>
      <c r="D32" s="3" t="str">
        <f t="shared" si="0"/>
        <v>BERGENBERGEN COUNTY VOCATIONALQ. COUNTY VOC</v>
      </c>
      <c r="E32" s="21">
        <v>76299633</v>
      </c>
      <c r="F32" s="29">
        <v>2125.5</v>
      </c>
      <c r="G32" s="21">
        <v>35897</v>
      </c>
    </row>
    <row r="33" spans="1:7" ht="96" x14ac:dyDescent="0.2">
      <c r="A33" s="23" t="s">
        <v>737</v>
      </c>
      <c r="B33" s="24" t="s">
        <v>743</v>
      </c>
      <c r="C33" s="8" t="s">
        <v>24</v>
      </c>
      <c r="D33" s="3" t="str">
        <f t="shared" si="0"/>
        <v>BERGENBERGENFIELD BORON. K-12|K-12,3500+</v>
      </c>
      <c r="E33" s="25">
        <v>62116576</v>
      </c>
      <c r="F33" s="26">
        <v>3545.8</v>
      </c>
      <c r="G33" s="25">
        <v>17518</v>
      </c>
    </row>
    <row r="34" spans="1:7" ht="96" x14ac:dyDescent="0.2">
      <c r="A34" s="19" t="s">
        <v>737</v>
      </c>
      <c r="B34" s="20" t="s">
        <v>744</v>
      </c>
      <c r="C34" s="3" t="s">
        <v>6</v>
      </c>
      <c r="D34" s="3" t="str">
        <f t="shared" si="0"/>
        <v>BERGENBOGOTA BOROL. K-12|K-12,0-1800</v>
      </c>
      <c r="E34" s="21">
        <v>20904761</v>
      </c>
      <c r="F34" s="29">
        <v>1183.4000000000001</v>
      </c>
      <c r="G34" s="21">
        <v>17664</v>
      </c>
    </row>
    <row r="35" spans="1:7" ht="96" x14ac:dyDescent="0.2">
      <c r="A35" s="23" t="s">
        <v>737</v>
      </c>
      <c r="B35" s="24" t="s">
        <v>745</v>
      </c>
      <c r="C35" s="8" t="s">
        <v>68</v>
      </c>
      <c r="D35" s="3" t="str">
        <f t="shared" si="0"/>
        <v>BERGENCARLSTADT BOROD. K-8|K-8,401-750</v>
      </c>
      <c r="E35" s="25">
        <v>12171218</v>
      </c>
      <c r="F35" s="27">
        <v>593.29999999999995</v>
      </c>
      <c r="G35" s="25">
        <v>20514</v>
      </c>
    </row>
    <row r="36" spans="1:7" ht="112" x14ac:dyDescent="0.2">
      <c r="A36" s="19" t="s">
        <v>737</v>
      </c>
      <c r="B36" s="20" t="s">
        <v>746</v>
      </c>
      <c r="C36" s="3" t="s">
        <v>77</v>
      </c>
      <c r="D36" s="3" t="str">
        <f t="shared" si="0"/>
        <v>BERGENCARLSTADT-EAST RUTHERFORDG. G9-12|7-12,9-12</v>
      </c>
      <c r="E36" s="21">
        <v>12759418</v>
      </c>
      <c r="F36" s="22">
        <v>515.79999999999995</v>
      </c>
      <c r="G36" s="21">
        <v>24738</v>
      </c>
    </row>
    <row r="37" spans="1:7" ht="112" x14ac:dyDescent="0.2">
      <c r="A37" s="23" t="s">
        <v>737</v>
      </c>
      <c r="B37" s="24" t="s">
        <v>747</v>
      </c>
      <c r="C37" s="8" t="s">
        <v>14</v>
      </c>
      <c r="D37" s="3" t="str">
        <f t="shared" si="0"/>
        <v>BERGENCLIFFSIDE PARK BOROM. K-12|K-12,1800-3500</v>
      </c>
      <c r="E37" s="25">
        <v>42786007</v>
      </c>
      <c r="F37" s="26">
        <v>2795.3</v>
      </c>
      <c r="G37" s="25">
        <v>15306</v>
      </c>
    </row>
    <row r="38" spans="1:7" ht="80" x14ac:dyDescent="0.2">
      <c r="A38" s="19" t="s">
        <v>737</v>
      </c>
      <c r="B38" s="20" t="s">
        <v>748</v>
      </c>
      <c r="C38" s="3" t="s">
        <v>66</v>
      </c>
      <c r="D38" s="3" t="str">
        <f t="shared" si="0"/>
        <v>BERGENCLOSTER BOROE. K-8|K-8,751+</v>
      </c>
      <c r="E38" s="21">
        <v>18870656</v>
      </c>
      <c r="F38" s="29">
        <v>1132.5</v>
      </c>
      <c r="G38" s="21">
        <v>16663</v>
      </c>
    </row>
    <row r="39" spans="1:7" ht="96" x14ac:dyDescent="0.2">
      <c r="A39" s="23" t="s">
        <v>737</v>
      </c>
      <c r="B39" s="24" t="s">
        <v>749</v>
      </c>
      <c r="C39" s="8" t="s">
        <v>6</v>
      </c>
      <c r="D39" s="3" t="str">
        <f t="shared" si="0"/>
        <v>BERGENCRESSKILL BOROL. K-12|K-12,0-1800</v>
      </c>
      <c r="E39" s="25">
        <v>29209412</v>
      </c>
      <c r="F39" s="26">
        <v>1780.2</v>
      </c>
      <c r="G39" s="25">
        <v>16408</v>
      </c>
    </row>
    <row r="40" spans="1:7" ht="96" x14ac:dyDescent="0.2">
      <c r="A40" s="19" t="s">
        <v>737</v>
      </c>
      <c r="B40" s="20" t="s">
        <v>750</v>
      </c>
      <c r="C40" s="3" t="s">
        <v>68</v>
      </c>
      <c r="D40" s="3" t="str">
        <f t="shared" si="0"/>
        <v>BERGENDEMAREST BOROD. K-8|K-8,401-750</v>
      </c>
      <c r="E40" s="21">
        <v>13347542</v>
      </c>
      <c r="F40" s="22">
        <v>669.7</v>
      </c>
      <c r="G40" s="21">
        <v>19931</v>
      </c>
    </row>
    <row r="41" spans="1:7" ht="96" x14ac:dyDescent="0.2">
      <c r="A41" s="23" t="s">
        <v>737</v>
      </c>
      <c r="B41" s="24" t="s">
        <v>751</v>
      </c>
      <c r="C41" s="8" t="s">
        <v>14</v>
      </c>
      <c r="D41" s="3" t="str">
        <f t="shared" si="0"/>
        <v>BERGENDUMONT BOROM. K-12|K-12,1800-3500</v>
      </c>
      <c r="E41" s="25">
        <v>45606211</v>
      </c>
      <c r="F41" s="30">
        <v>2749</v>
      </c>
      <c r="G41" s="25">
        <v>16590</v>
      </c>
    </row>
    <row r="42" spans="1:7" ht="112" x14ac:dyDescent="0.2">
      <c r="A42" s="19" t="s">
        <v>737</v>
      </c>
      <c r="B42" s="20" t="s">
        <v>752</v>
      </c>
      <c r="C42" s="3" t="s">
        <v>66</v>
      </c>
      <c r="D42" s="3" t="str">
        <f t="shared" si="0"/>
        <v>BERGENEAST RUTHERFORD BOROE. K-8|K-8,751+</v>
      </c>
      <c r="E42" s="21">
        <v>15810838</v>
      </c>
      <c r="F42" s="22">
        <v>789.1</v>
      </c>
      <c r="G42" s="21">
        <v>20037</v>
      </c>
    </row>
    <row r="43" spans="1:7" ht="64" x14ac:dyDescent="0.2">
      <c r="A43" s="23" t="s">
        <v>737</v>
      </c>
      <c r="B43" s="24" t="s">
        <v>753</v>
      </c>
      <c r="C43" s="8" t="s">
        <v>181</v>
      </c>
      <c r="D43" s="3" t="str">
        <f t="shared" si="0"/>
        <v>BERGENEDGEWATER BOROH. K-12|K-6</v>
      </c>
      <c r="E43" s="25">
        <v>17172476</v>
      </c>
      <c r="F43" s="26">
        <v>1011.2</v>
      </c>
      <c r="G43" s="25">
        <v>16982</v>
      </c>
    </row>
    <row r="44" spans="1:7" ht="96" x14ac:dyDescent="0.2">
      <c r="A44" s="19" t="s">
        <v>737</v>
      </c>
      <c r="B44" s="20" t="s">
        <v>754</v>
      </c>
      <c r="C44" s="3" t="s">
        <v>14</v>
      </c>
      <c r="D44" s="3" t="str">
        <f t="shared" si="0"/>
        <v>BERGENELMWOOD PARKM. K-12|K-12,1800-3500</v>
      </c>
      <c r="E44" s="21">
        <v>38892353</v>
      </c>
      <c r="F44" s="29">
        <v>2557.4</v>
      </c>
      <c r="G44" s="21">
        <v>15208</v>
      </c>
    </row>
    <row r="45" spans="1:7" ht="96" x14ac:dyDescent="0.2">
      <c r="A45" s="23" t="s">
        <v>737</v>
      </c>
      <c r="B45" s="24" t="s">
        <v>755</v>
      </c>
      <c r="C45" s="8" t="s">
        <v>6</v>
      </c>
      <c r="D45" s="3" t="str">
        <f t="shared" si="0"/>
        <v>BERGENEMERSON BOROL. K-12|K-12,0-1800</v>
      </c>
      <c r="E45" s="25">
        <v>19680884</v>
      </c>
      <c r="F45" s="26">
        <v>1208.3</v>
      </c>
      <c r="G45" s="25">
        <v>16288</v>
      </c>
    </row>
    <row r="46" spans="1:7" ht="112" x14ac:dyDescent="0.2">
      <c r="A46" s="19" t="s">
        <v>737</v>
      </c>
      <c r="B46" s="20" t="s">
        <v>756</v>
      </c>
      <c r="C46" s="3" t="s">
        <v>14</v>
      </c>
      <c r="D46" s="3" t="str">
        <f t="shared" si="0"/>
        <v>BERGENENGLEWOOD CITYM. K-12|K-12,1800-3500</v>
      </c>
      <c r="E46" s="21">
        <v>69144194</v>
      </c>
      <c r="F46" s="29">
        <v>2981.1</v>
      </c>
      <c r="G46" s="21">
        <v>23195</v>
      </c>
    </row>
    <row r="47" spans="1:7" ht="112" x14ac:dyDescent="0.2">
      <c r="A47" s="23" t="s">
        <v>737</v>
      </c>
      <c r="B47" s="24" t="s">
        <v>757</v>
      </c>
      <c r="C47" s="8" t="s">
        <v>2</v>
      </c>
      <c r="D47" s="3" t="str">
        <f t="shared" si="0"/>
        <v>BERGENENGLEWOOD CLIFFS BOROJ. K-12|K-8,401-750</v>
      </c>
      <c r="E47" s="25">
        <v>10843946</v>
      </c>
      <c r="F47" s="27">
        <v>512.70000000000005</v>
      </c>
      <c r="G47" s="25">
        <v>21151</v>
      </c>
    </row>
    <row r="48" spans="1:7" ht="144" x14ac:dyDescent="0.2">
      <c r="A48" s="19" t="s">
        <v>737</v>
      </c>
      <c r="B48" s="20" t="s">
        <v>1375</v>
      </c>
      <c r="C48" s="3" t="s">
        <v>711</v>
      </c>
      <c r="D48" s="3" t="str">
        <f t="shared" si="0"/>
        <v>BERGENENGLEWOOD ON THE PALISADES CHARTER SCHOOO. CHARTER</v>
      </c>
      <c r="E48" s="21">
        <v>3311976</v>
      </c>
      <c r="F48" s="22">
        <v>185.7</v>
      </c>
      <c r="G48" s="21">
        <v>17835</v>
      </c>
    </row>
    <row r="49" spans="1:7" ht="80" x14ac:dyDescent="0.2">
      <c r="A49" s="23" t="s">
        <v>737</v>
      </c>
      <c r="B49" s="24" t="s">
        <v>759</v>
      </c>
      <c r="C49" s="8" t="s">
        <v>24</v>
      </c>
      <c r="D49" s="3" t="str">
        <f t="shared" si="0"/>
        <v>BERGENFAIR LAWN BORON. K-12|K-12,3500+</v>
      </c>
      <c r="E49" s="25">
        <v>86976479</v>
      </c>
      <c r="F49" s="30">
        <v>4665</v>
      </c>
      <c r="G49" s="25">
        <v>18645</v>
      </c>
    </row>
    <row r="50" spans="1:7" ht="80" x14ac:dyDescent="0.2">
      <c r="A50" s="19" t="s">
        <v>737</v>
      </c>
      <c r="B50" s="20" t="s">
        <v>760</v>
      </c>
      <c r="C50" s="3" t="s">
        <v>99</v>
      </c>
      <c r="D50" s="3" t="str">
        <f t="shared" si="0"/>
        <v>BERGENFAIRVIEW BOROK. K-12|K-8,751+</v>
      </c>
      <c r="E50" s="21">
        <v>21365878</v>
      </c>
      <c r="F50" s="29">
        <v>1604.4</v>
      </c>
      <c r="G50" s="21">
        <v>13317</v>
      </c>
    </row>
    <row r="51" spans="1:7" ht="80" x14ac:dyDescent="0.2">
      <c r="A51" s="23" t="s">
        <v>737</v>
      </c>
      <c r="B51" s="24" t="s">
        <v>761</v>
      </c>
      <c r="C51" s="8" t="s">
        <v>24</v>
      </c>
      <c r="D51" s="3" t="str">
        <f t="shared" si="0"/>
        <v>BERGENFORT LEE BORON. K-12|K-12,3500+</v>
      </c>
      <c r="E51" s="25">
        <v>58586614</v>
      </c>
      <c r="F51" s="26">
        <v>3749.4</v>
      </c>
      <c r="G51" s="25">
        <v>15626</v>
      </c>
    </row>
    <row r="52" spans="1:7" ht="96" x14ac:dyDescent="0.2">
      <c r="A52" s="19" t="s">
        <v>737</v>
      </c>
      <c r="B52" s="20" t="s">
        <v>762</v>
      </c>
      <c r="C52" s="3" t="s">
        <v>66</v>
      </c>
      <c r="D52" s="3" t="str">
        <f t="shared" si="0"/>
        <v>BERGENFRANKLIN LAKES BOROE. K-8|K-8,751+</v>
      </c>
      <c r="E52" s="21">
        <v>29754758</v>
      </c>
      <c r="F52" s="29">
        <v>1422.1</v>
      </c>
      <c r="G52" s="21">
        <v>20924</v>
      </c>
    </row>
    <row r="53" spans="1:7" ht="80" x14ac:dyDescent="0.2">
      <c r="A53" s="23" t="s">
        <v>737</v>
      </c>
      <c r="B53" s="24" t="s">
        <v>763</v>
      </c>
      <c r="C53" s="8" t="s">
        <v>24</v>
      </c>
      <c r="D53" s="3" t="str">
        <f t="shared" si="0"/>
        <v>BERGENGARFIELD CITYN. K-12|K-12,3500+</v>
      </c>
      <c r="E53" s="25">
        <v>94894059</v>
      </c>
      <c r="F53" s="26">
        <v>4921.7</v>
      </c>
      <c r="G53" s="25">
        <v>19281</v>
      </c>
    </row>
    <row r="54" spans="1:7" ht="96" x14ac:dyDescent="0.2">
      <c r="A54" s="19" t="s">
        <v>737</v>
      </c>
      <c r="B54" s="20" t="s">
        <v>764</v>
      </c>
      <c r="C54" s="3" t="s">
        <v>14</v>
      </c>
      <c r="D54" s="3" t="str">
        <f t="shared" si="0"/>
        <v>BERGENGLEN ROCK BOROM. K-12|K-12,1800-3500</v>
      </c>
      <c r="E54" s="21">
        <v>47405654</v>
      </c>
      <c r="F54" s="29">
        <v>2450.9</v>
      </c>
      <c r="G54" s="21">
        <v>19342</v>
      </c>
    </row>
    <row r="55" spans="1:7" ht="80" x14ac:dyDescent="0.2">
      <c r="A55" s="23" t="s">
        <v>737</v>
      </c>
      <c r="B55" s="24" t="s">
        <v>765</v>
      </c>
      <c r="C55" s="8" t="s">
        <v>24</v>
      </c>
      <c r="D55" s="3" t="str">
        <f t="shared" si="0"/>
        <v>BERGENHACKENSACK CITYN. K-12|K-12,3500+</v>
      </c>
      <c r="E55" s="25">
        <v>99139648</v>
      </c>
      <c r="F55" s="26">
        <v>5332.9</v>
      </c>
      <c r="G55" s="25">
        <v>18590</v>
      </c>
    </row>
    <row r="56" spans="1:7" ht="112" x14ac:dyDescent="0.2">
      <c r="A56" s="19" t="s">
        <v>737</v>
      </c>
      <c r="B56" s="20" t="s">
        <v>766</v>
      </c>
      <c r="C56" s="3" t="s">
        <v>68</v>
      </c>
      <c r="D56" s="3" t="str">
        <f t="shared" si="0"/>
        <v>BERGENHARRINGTON PARK BOROD. K-8|K-8,401-750</v>
      </c>
      <c r="E56" s="21">
        <v>11724543</v>
      </c>
      <c r="F56" s="22">
        <v>703.7</v>
      </c>
      <c r="G56" s="21">
        <v>16661</v>
      </c>
    </row>
    <row r="57" spans="1:7" ht="128" x14ac:dyDescent="0.2">
      <c r="A57" s="23" t="s">
        <v>737</v>
      </c>
      <c r="B57" s="24" t="s">
        <v>767</v>
      </c>
      <c r="C57" s="8" t="s">
        <v>14</v>
      </c>
      <c r="D57" s="3" t="str">
        <f t="shared" si="0"/>
        <v>BERGENHASBROUCK HEIGHTS BOROM. K-12|K-12,1800-3500</v>
      </c>
      <c r="E57" s="25">
        <v>28818523</v>
      </c>
      <c r="F57" s="26">
        <v>1845.8</v>
      </c>
      <c r="G57" s="25">
        <v>15613</v>
      </c>
    </row>
    <row r="58" spans="1:7" ht="96" x14ac:dyDescent="0.2">
      <c r="A58" s="19" t="s">
        <v>737</v>
      </c>
      <c r="B58" s="20" t="s">
        <v>768</v>
      </c>
      <c r="C58" s="3" t="s">
        <v>68</v>
      </c>
      <c r="D58" s="3" t="str">
        <f t="shared" si="0"/>
        <v>BERGENHAWORTH BOROD. K-8|K-8,401-750</v>
      </c>
      <c r="E58" s="21">
        <v>9048161</v>
      </c>
      <c r="F58" s="22">
        <v>448.1</v>
      </c>
      <c r="G58" s="21">
        <v>20193</v>
      </c>
    </row>
    <row r="59" spans="1:7" ht="80" x14ac:dyDescent="0.2">
      <c r="A59" s="23" t="s">
        <v>737</v>
      </c>
      <c r="B59" s="24" t="s">
        <v>769</v>
      </c>
      <c r="C59" s="8" t="s">
        <v>66</v>
      </c>
      <c r="D59" s="3" t="str">
        <f t="shared" si="0"/>
        <v>BERGENHILLSDALE BOROE. K-8|K-8,751+</v>
      </c>
      <c r="E59" s="25">
        <v>21412347</v>
      </c>
      <c r="F59" s="26">
        <v>1400.8</v>
      </c>
      <c r="G59" s="25">
        <v>15285</v>
      </c>
    </row>
    <row r="60" spans="1:7" ht="96" x14ac:dyDescent="0.2">
      <c r="A60" s="19" t="s">
        <v>737</v>
      </c>
      <c r="B60" s="20" t="s">
        <v>770</v>
      </c>
      <c r="C60" s="3" t="s">
        <v>2</v>
      </c>
      <c r="D60" s="3" t="str">
        <f t="shared" si="0"/>
        <v>BERGENHO HO KUS BOROJ. K-12|K-8,401-750</v>
      </c>
      <c r="E60" s="21">
        <v>13979202</v>
      </c>
      <c r="F60" s="22">
        <v>878.4</v>
      </c>
      <c r="G60" s="21">
        <v>15915</v>
      </c>
    </row>
    <row r="61" spans="1:7" ht="96" x14ac:dyDescent="0.2">
      <c r="A61" s="23" t="s">
        <v>737</v>
      </c>
      <c r="B61" s="24" t="s">
        <v>771</v>
      </c>
      <c r="C61" s="8" t="s">
        <v>14</v>
      </c>
      <c r="D61" s="3" t="str">
        <f t="shared" si="0"/>
        <v>BERGENLEONIA BOROM. K-12|K-12,1800-3500</v>
      </c>
      <c r="E61" s="25">
        <v>31463891</v>
      </c>
      <c r="F61" s="26">
        <v>1835.5</v>
      </c>
      <c r="G61" s="25">
        <v>17141</v>
      </c>
    </row>
    <row r="62" spans="1:7" ht="96" x14ac:dyDescent="0.2">
      <c r="A62" s="19" t="s">
        <v>737</v>
      </c>
      <c r="B62" s="20" t="s">
        <v>772</v>
      </c>
      <c r="C62" s="3" t="s">
        <v>99</v>
      </c>
      <c r="D62" s="3" t="str">
        <f t="shared" si="0"/>
        <v>BERGENLITTLE FERRY BOROK. K-12|K-8,751+</v>
      </c>
      <c r="E62" s="21">
        <v>19950110</v>
      </c>
      <c r="F62" s="29">
        <v>1327.4</v>
      </c>
      <c r="G62" s="21">
        <v>15029</v>
      </c>
    </row>
    <row r="63" spans="1:7" ht="112" x14ac:dyDescent="0.2">
      <c r="A63" s="23" t="s">
        <v>737</v>
      </c>
      <c r="B63" s="24" t="s">
        <v>773</v>
      </c>
      <c r="C63" s="8" t="s">
        <v>14</v>
      </c>
      <c r="D63" s="3" t="str">
        <f t="shared" si="0"/>
        <v>BERGENLODI BOROUGHM. K-12|K-12,1800-3500</v>
      </c>
      <c r="E63" s="25">
        <v>58670130</v>
      </c>
      <c r="F63" s="26">
        <v>3504.5</v>
      </c>
      <c r="G63" s="25">
        <v>16741</v>
      </c>
    </row>
    <row r="64" spans="1:7" ht="96" x14ac:dyDescent="0.2">
      <c r="A64" s="19" t="s">
        <v>737</v>
      </c>
      <c r="B64" s="20" t="s">
        <v>774</v>
      </c>
      <c r="C64" s="3" t="s">
        <v>14</v>
      </c>
      <c r="D64" s="3" t="str">
        <f t="shared" si="0"/>
        <v>BERGENLYNDHURST TWPM. K-12|K-12,1800-3500</v>
      </c>
      <c r="E64" s="21">
        <v>38831461</v>
      </c>
      <c r="F64" s="29">
        <v>2390.5</v>
      </c>
      <c r="G64" s="21">
        <v>16244</v>
      </c>
    </row>
    <row r="65" spans="1:7" ht="96" x14ac:dyDescent="0.2">
      <c r="A65" s="23" t="s">
        <v>737</v>
      </c>
      <c r="B65" s="24" t="s">
        <v>775</v>
      </c>
      <c r="C65" s="8" t="s">
        <v>14</v>
      </c>
      <c r="D65" s="3" t="str">
        <f t="shared" si="0"/>
        <v>BERGENMAHWAH TWPM. K-12|K-12,1800-3500</v>
      </c>
      <c r="E65" s="25">
        <v>61321374</v>
      </c>
      <c r="F65" s="26">
        <v>3341.5</v>
      </c>
      <c r="G65" s="25">
        <v>18352</v>
      </c>
    </row>
    <row r="66" spans="1:7" ht="80" x14ac:dyDescent="0.2">
      <c r="A66" s="19" t="s">
        <v>737</v>
      </c>
      <c r="B66" s="20" t="s">
        <v>776</v>
      </c>
      <c r="C66" s="3" t="s">
        <v>99</v>
      </c>
      <c r="D66" s="3" t="str">
        <f t="shared" si="0"/>
        <v>BERGENMAYWOOD BOROK. K-12|K-8,751+</v>
      </c>
      <c r="E66" s="21">
        <v>18796025</v>
      </c>
      <c r="F66" s="29">
        <v>1205.2</v>
      </c>
      <c r="G66" s="21">
        <v>15595</v>
      </c>
    </row>
    <row r="67" spans="1:7" ht="112" x14ac:dyDescent="0.2">
      <c r="A67" s="23" t="s">
        <v>737</v>
      </c>
      <c r="B67" s="24" t="s">
        <v>777</v>
      </c>
      <c r="C67" s="8" t="s">
        <v>6</v>
      </c>
      <c r="D67" s="3" t="str">
        <f t="shared" ref="D67:D130" si="1">A67&amp;B67&amp;C67</f>
        <v>BERGENMIDLAND PARK BOROL. K-12|K-12,0-1800</v>
      </c>
      <c r="E67" s="25">
        <v>20708334</v>
      </c>
      <c r="F67" s="26">
        <v>1119.3</v>
      </c>
      <c r="G67" s="25">
        <v>18501</v>
      </c>
    </row>
    <row r="68" spans="1:7" ht="80" x14ac:dyDescent="0.2">
      <c r="A68" s="19" t="s">
        <v>737</v>
      </c>
      <c r="B68" s="20" t="s">
        <v>778</v>
      </c>
      <c r="C68" s="3" t="s">
        <v>66</v>
      </c>
      <c r="D68" s="3" t="str">
        <f t="shared" si="1"/>
        <v>BERGENMONTVALE BOROE. K-8|K-8,751+</v>
      </c>
      <c r="E68" s="21">
        <v>16358708</v>
      </c>
      <c r="F68" s="28">
        <v>1100</v>
      </c>
      <c r="G68" s="21">
        <v>14872</v>
      </c>
    </row>
    <row r="69" spans="1:7" ht="80" x14ac:dyDescent="0.2">
      <c r="A69" s="23" t="s">
        <v>737</v>
      </c>
      <c r="B69" s="24" t="s">
        <v>779</v>
      </c>
      <c r="C69" s="8" t="s">
        <v>4</v>
      </c>
      <c r="D69" s="3" t="str">
        <f t="shared" si="1"/>
        <v>BERGENMOONACHIE BOROI. K-12|K-8,0-400</v>
      </c>
      <c r="E69" s="25">
        <v>8345101</v>
      </c>
      <c r="F69" s="27">
        <v>400.2</v>
      </c>
      <c r="G69" s="25">
        <v>20853</v>
      </c>
    </row>
    <row r="70" spans="1:7" ht="112" x14ac:dyDescent="0.2">
      <c r="A70" s="19" t="s">
        <v>737</v>
      </c>
      <c r="B70" s="20" t="s">
        <v>780</v>
      </c>
      <c r="C70" s="3" t="s">
        <v>14</v>
      </c>
      <c r="D70" s="3" t="str">
        <f t="shared" si="1"/>
        <v>BERGENNEW MILFORD BOROM. K-12|K-12,1800-3500</v>
      </c>
      <c r="E70" s="21">
        <v>32948601</v>
      </c>
      <c r="F70" s="29">
        <v>2088.1999999999998</v>
      </c>
      <c r="G70" s="21">
        <v>15779</v>
      </c>
    </row>
    <row r="71" spans="1:7" ht="112" x14ac:dyDescent="0.2">
      <c r="A71" s="23" t="s">
        <v>737</v>
      </c>
      <c r="B71" s="24" t="s">
        <v>781</v>
      </c>
      <c r="C71" s="8" t="s">
        <v>6</v>
      </c>
      <c r="D71" s="3" t="str">
        <f t="shared" si="1"/>
        <v>BERGENNORTH ARLINGTON BOROL. K-12|K-12,0-1800</v>
      </c>
      <c r="E71" s="25">
        <v>26961944</v>
      </c>
      <c r="F71" s="26">
        <v>1686.3</v>
      </c>
      <c r="G71" s="25">
        <v>15989</v>
      </c>
    </row>
    <row r="72" spans="1:7" ht="96" x14ac:dyDescent="0.2">
      <c r="A72" s="19" t="s">
        <v>737</v>
      </c>
      <c r="B72" s="20" t="s">
        <v>782</v>
      </c>
      <c r="C72" s="3" t="s">
        <v>77</v>
      </c>
      <c r="D72" s="3" t="str">
        <f t="shared" si="1"/>
        <v>BERGENNORTHERN HIGHLANDS REGG. G9-12|7-12,9-12</v>
      </c>
      <c r="E72" s="21">
        <v>27183304</v>
      </c>
      <c r="F72" s="29">
        <v>1364.3</v>
      </c>
      <c r="G72" s="21">
        <v>19925</v>
      </c>
    </row>
    <row r="73" spans="1:7" ht="112" x14ac:dyDescent="0.2">
      <c r="A73" s="23" t="s">
        <v>737</v>
      </c>
      <c r="B73" s="24" t="s">
        <v>783</v>
      </c>
      <c r="C73" s="8" t="s">
        <v>77</v>
      </c>
      <c r="D73" s="3" t="str">
        <f t="shared" si="1"/>
        <v>BERGENNORTHERN VALLEY REGIONALG. G9-12|7-12,9-12</v>
      </c>
      <c r="E73" s="25">
        <v>55652168</v>
      </c>
      <c r="F73" s="26">
        <v>2533.5</v>
      </c>
      <c r="G73" s="25">
        <v>21967</v>
      </c>
    </row>
    <row r="74" spans="1:7" ht="96" x14ac:dyDescent="0.2">
      <c r="A74" s="19" t="s">
        <v>737</v>
      </c>
      <c r="B74" s="20" t="s">
        <v>784</v>
      </c>
      <c r="C74" s="3" t="s">
        <v>68</v>
      </c>
      <c r="D74" s="3" t="str">
        <f t="shared" si="1"/>
        <v>BERGENNORTHVALE BOROD. K-8|K-8,401-750</v>
      </c>
      <c r="E74" s="21">
        <v>9260552</v>
      </c>
      <c r="F74" s="22">
        <v>583.70000000000005</v>
      </c>
      <c r="G74" s="21">
        <v>15866</v>
      </c>
    </row>
    <row r="75" spans="1:7" ht="96" x14ac:dyDescent="0.2">
      <c r="A75" s="23" t="s">
        <v>737</v>
      </c>
      <c r="B75" s="24" t="s">
        <v>785</v>
      </c>
      <c r="C75" s="8" t="s">
        <v>68</v>
      </c>
      <c r="D75" s="3" t="str">
        <f t="shared" si="1"/>
        <v>BERGENNORWOOD BOROD. K-8|K-8,401-750</v>
      </c>
      <c r="E75" s="25">
        <v>9804274</v>
      </c>
      <c r="F75" s="27">
        <v>620.20000000000005</v>
      </c>
      <c r="G75" s="25">
        <v>15809</v>
      </c>
    </row>
    <row r="76" spans="1:7" ht="80" x14ac:dyDescent="0.2">
      <c r="A76" s="19" t="s">
        <v>737</v>
      </c>
      <c r="B76" s="20" t="s">
        <v>786</v>
      </c>
      <c r="C76" s="3" t="s">
        <v>66</v>
      </c>
      <c r="D76" s="3" t="str">
        <f t="shared" si="1"/>
        <v>BERGENOAKLAND BOROE. K-8|K-8,751+</v>
      </c>
      <c r="E76" s="21">
        <v>28721272</v>
      </c>
      <c r="F76" s="29">
        <v>1739.3</v>
      </c>
      <c r="G76" s="21">
        <v>16514</v>
      </c>
    </row>
    <row r="77" spans="1:7" ht="96" x14ac:dyDescent="0.2">
      <c r="A77" s="23" t="s">
        <v>737</v>
      </c>
      <c r="B77" s="24" t="s">
        <v>787</v>
      </c>
      <c r="C77" s="8" t="s">
        <v>66</v>
      </c>
      <c r="D77" s="3" t="str">
        <f t="shared" si="1"/>
        <v>BERGENOLD TAPPAN BOROE. K-8|K-8,751+</v>
      </c>
      <c r="E77" s="25">
        <v>13301326</v>
      </c>
      <c r="F77" s="27">
        <v>797.6</v>
      </c>
      <c r="G77" s="25">
        <v>16676</v>
      </c>
    </row>
    <row r="78" spans="1:7" ht="64" x14ac:dyDescent="0.2">
      <c r="A78" s="19" t="s">
        <v>737</v>
      </c>
      <c r="B78" s="20" t="s">
        <v>788</v>
      </c>
      <c r="C78" s="3" t="s">
        <v>8</v>
      </c>
      <c r="D78" s="3" t="str">
        <f t="shared" si="1"/>
        <v>BERGENORADELL BOROA. K-6|K-6</v>
      </c>
      <c r="E78" s="21">
        <v>12271335</v>
      </c>
      <c r="F78" s="22">
        <v>796.2</v>
      </c>
      <c r="G78" s="21">
        <v>15413</v>
      </c>
    </row>
    <row r="79" spans="1:7" ht="96" x14ac:dyDescent="0.2">
      <c r="A79" s="23" t="s">
        <v>737</v>
      </c>
      <c r="B79" s="24" t="s">
        <v>789</v>
      </c>
      <c r="C79" s="8" t="s">
        <v>6</v>
      </c>
      <c r="D79" s="3" t="str">
        <f t="shared" si="1"/>
        <v>BERGENPALISADES PARKL. K-12|K-12,0-1800</v>
      </c>
      <c r="E79" s="25">
        <v>24271571</v>
      </c>
      <c r="F79" s="30">
        <v>1594</v>
      </c>
      <c r="G79" s="25">
        <v>15227</v>
      </c>
    </row>
    <row r="80" spans="1:7" ht="80" x14ac:dyDescent="0.2">
      <c r="A80" s="19" t="s">
        <v>737</v>
      </c>
      <c r="B80" s="20" t="s">
        <v>790</v>
      </c>
      <c r="C80" s="3" t="s">
        <v>24</v>
      </c>
      <c r="D80" s="3" t="str">
        <f t="shared" si="1"/>
        <v>BERGENPARAMUS BORON. K-12|K-12,3500+</v>
      </c>
      <c r="E80" s="21">
        <v>80733448</v>
      </c>
      <c r="F80" s="28">
        <v>4114</v>
      </c>
      <c r="G80" s="21">
        <v>19624</v>
      </c>
    </row>
    <row r="81" spans="1:7" ht="112" x14ac:dyDescent="0.2">
      <c r="A81" s="23" t="s">
        <v>737</v>
      </c>
      <c r="B81" s="24" t="s">
        <v>791</v>
      </c>
      <c r="C81" s="8" t="s">
        <v>6</v>
      </c>
      <c r="D81" s="3" t="str">
        <f t="shared" si="1"/>
        <v>BERGENPARK RIDGE BOROL. K-12|K-12,0-1800</v>
      </c>
      <c r="E81" s="25">
        <v>26268828</v>
      </c>
      <c r="F81" s="26">
        <v>1298.2</v>
      </c>
      <c r="G81" s="25">
        <v>20234</v>
      </c>
    </row>
    <row r="82" spans="1:7" ht="112" x14ac:dyDescent="0.2">
      <c r="A82" s="19" t="s">
        <v>737</v>
      </c>
      <c r="B82" s="20" t="s">
        <v>792</v>
      </c>
      <c r="C82" s="3" t="s">
        <v>77</v>
      </c>
      <c r="D82" s="3" t="str">
        <f t="shared" si="1"/>
        <v>BERGENPASCACK VALLEY REGIONALG. G9-12|7-12,9-12</v>
      </c>
      <c r="E82" s="21">
        <v>47906204</v>
      </c>
      <c r="F82" s="29">
        <v>2088.8000000000002</v>
      </c>
      <c r="G82" s="21">
        <v>22934</v>
      </c>
    </row>
    <row r="83" spans="1:7" ht="112" x14ac:dyDescent="0.2">
      <c r="A83" s="23" t="s">
        <v>737</v>
      </c>
      <c r="B83" s="24" t="s">
        <v>793</v>
      </c>
      <c r="C83" s="8" t="s">
        <v>77</v>
      </c>
      <c r="D83" s="3" t="str">
        <f t="shared" si="1"/>
        <v>BERGENRAMAPO-INDIAN HILL REGG. G9-12|7-12,9-12</v>
      </c>
      <c r="E83" s="25">
        <v>50923735</v>
      </c>
      <c r="F83" s="26">
        <v>2309.5</v>
      </c>
      <c r="G83" s="25">
        <v>22050</v>
      </c>
    </row>
    <row r="84" spans="1:7" ht="96" x14ac:dyDescent="0.2">
      <c r="A84" s="19" t="s">
        <v>737</v>
      </c>
      <c r="B84" s="20" t="s">
        <v>794</v>
      </c>
      <c r="C84" s="3" t="s">
        <v>14</v>
      </c>
      <c r="D84" s="3" t="str">
        <f t="shared" si="1"/>
        <v>BERGENRAMSEY BOROM. K-12|K-12,1800-3500</v>
      </c>
      <c r="E84" s="21">
        <v>55666838</v>
      </c>
      <c r="F84" s="29">
        <v>3074.4</v>
      </c>
      <c r="G84" s="21">
        <v>18106</v>
      </c>
    </row>
    <row r="85" spans="1:7" ht="96" x14ac:dyDescent="0.2">
      <c r="A85" s="23" t="s">
        <v>737</v>
      </c>
      <c r="B85" s="24" t="s">
        <v>795</v>
      </c>
      <c r="C85" s="8" t="s">
        <v>6</v>
      </c>
      <c r="D85" s="3" t="str">
        <f t="shared" si="1"/>
        <v>BERGENRIDGEFIELD BOROL. K-12|K-12,0-1800</v>
      </c>
      <c r="E85" s="25">
        <v>35382534</v>
      </c>
      <c r="F85" s="30">
        <v>1864</v>
      </c>
      <c r="G85" s="25">
        <v>18982</v>
      </c>
    </row>
    <row r="86" spans="1:7" ht="112" x14ac:dyDescent="0.2">
      <c r="A86" s="19" t="s">
        <v>737</v>
      </c>
      <c r="B86" s="20" t="s">
        <v>796</v>
      </c>
      <c r="C86" s="3" t="s">
        <v>14</v>
      </c>
      <c r="D86" s="3" t="str">
        <f t="shared" si="1"/>
        <v>BERGENRIDGEFIELD PARK TWPM. K-12|K-12,1800-3500</v>
      </c>
      <c r="E86" s="21">
        <v>36283944</v>
      </c>
      <c r="F86" s="29">
        <v>2263.6999999999998</v>
      </c>
      <c r="G86" s="21">
        <v>16028</v>
      </c>
    </row>
    <row r="87" spans="1:7" ht="96" x14ac:dyDescent="0.2">
      <c r="A87" s="23" t="s">
        <v>737</v>
      </c>
      <c r="B87" s="24" t="s">
        <v>797</v>
      </c>
      <c r="C87" s="8" t="s">
        <v>24</v>
      </c>
      <c r="D87" s="3" t="str">
        <f t="shared" si="1"/>
        <v>BERGENRIDGEWOOD VILLAGEN. K-12|K-12,3500+</v>
      </c>
      <c r="E87" s="25">
        <v>101246274</v>
      </c>
      <c r="F87" s="26">
        <v>5784.8</v>
      </c>
      <c r="G87" s="25">
        <v>17502</v>
      </c>
    </row>
    <row r="88" spans="1:7" ht="96" x14ac:dyDescent="0.2">
      <c r="A88" s="19" t="s">
        <v>737</v>
      </c>
      <c r="B88" s="20" t="s">
        <v>798</v>
      </c>
      <c r="C88" s="3" t="s">
        <v>21</v>
      </c>
      <c r="D88" s="3" t="str">
        <f t="shared" si="1"/>
        <v>BERGENRIVER DELL REGIONALF. G7-12|7-12,9-12</v>
      </c>
      <c r="E88" s="21">
        <v>31666879</v>
      </c>
      <c r="F88" s="28">
        <v>1692</v>
      </c>
      <c r="G88" s="21">
        <v>18716</v>
      </c>
    </row>
    <row r="89" spans="1:7" ht="64" x14ac:dyDescent="0.2">
      <c r="A89" s="23" t="s">
        <v>737</v>
      </c>
      <c r="B89" s="24" t="s">
        <v>799</v>
      </c>
      <c r="C89" s="8" t="s">
        <v>8</v>
      </c>
      <c r="D89" s="3" t="str">
        <f t="shared" si="1"/>
        <v>BERGENRIVER EDGE BOROA. K-6|K-6</v>
      </c>
      <c r="E89" s="25">
        <v>16892234</v>
      </c>
      <c r="F89" s="26">
        <v>1168.7</v>
      </c>
      <c r="G89" s="25">
        <v>14454</v>
      </c>
    </row>
    <row r="90" spans="1:7" ht="80" x14ac:dyDescent="0.2">
      <c r="A90" s="19" t="s">
        <v>737</v>
      </c>
      <c r="B90" s="20" t="s">
        <v>800</v>
      </c>
      <c r="C90" s="3" t="s">
        <v>66</v>
      </c>
      <c r="D90" s="3" t="str">
        <f t="shared" si="1"/>
        <v>BERGENRIVER VALE TWPE. K-8|K-8,751+</v>
      </c>
      <c r="E90" s="21">
        <v>22388342</v>
      </c>
      <c r="F90" s="29">
        <v>1249.4000000000001</v>
      </c>
      <c r="G90" s="21">
        <v>17919</v>
      </c>
    </row>
    <row r="91" spans="1:7" ht="112" x14ac:dyDescent="0.2">
      <c r="A91" s="23" t="s">
        <v>737</v>
      </c>
      <c r="B91" s="24" t="s">
        <v>801</v>
      </c>
      <c r="C91" s="8" t="s">
        <v>2</v>
      </c>
      <c r="D91" s="3" t="str">
        <f t="shared" si="1"/>
        <v>BERGENROCHELLE PARK TWPJ. K-12|K-8,401-750</v>
      </c>
      <c r="E91" s="25">
        <v>10951806</v>
      </c>
      <c r="F91" s="27">
        <v>609.6</v>
      </c>
      <c r="G91" s="25">
        <v>17965</v>
      </c>
    </row>
    <row r="92" spans="1:7" ht="112" x14ac:dyDescent="0.2">
      <c r="A92" s="19" t="s">
        <v>737</v>
      </c>
      <c r="B92" s="20" t="s">
        <v>802</v>
      </c>
      <c r="C92" s="3" t="s">
        <v>14</v>
      </c>
      <c r="D92" s="3" t="str">
        <f t="shared" si="1"/>
        <v>BERGENRUTHERFORD BOROM. K-12|K-12,1800-3500</v>
      </c>
      <c r="E92" s="21">
        <v>42754723</v>
      </c>
      <c r="F92" s="29">
        <v>2552.8000000000002</v>
      </c>
      <c r="G92" s="21">
        <v>16748</v>
      </c>
    </row>
    <row r="93" spans="1:7" ht="112" x14ac:dyDescent="0.2">
      <c r="A93" s="23" t="s">
        <v>737</v>
      </c>
      <c r="B93" s="24" t="s">
        <v>803</v>
      </c>
      <c r="C93" s="8" t="s">
        <v>6</v>
      </c>
      <c r="D93" s="3" t="str">
        <f t="shared" si="1"/>
        <v>BERGENSADDLE BROOK TWPL. K-12|K-12,0-1800</v>
      </c>
      <c r="E93" s="25">
        <v>32169825</v>
      </c>
      <c r="F93" s="26">
        <v>1751.7</v>
      </c>
      <c r="G93" s="25">
        <v>18365</v>
      </c>
    </row>
    <row r="94" spans="1:7" ht="80" x14ac:dyDescent="0.2">
      <c r="A94" s="19" t="s">
        <v>737</v>
      </c>
      <c r="B94" s="20" t="s">
        <v>804</v>
      </c>
      <c r="C94" s="3" t="s">
        <v>181</v>
      </c>
      <c r="D94" s="3" t="str">
        <f t="shared" si="1"/>
        <v>BERGENSADDLE RIVER BOROH. K-12|K-6</v>
      </c>
      <c r="E94" s="21">
        <v>8830344</v>
      </c>
      <c r="F94" s="22">
        <v>430.2</v>
      </c>
      <c r="G94" s="21">
        <v>20525</v>
      </c>
    </row>
    <row r="95" spans="1:7" ht="112" x14ac:dyDescent="0.2">
      <c r="A95" s="23" t="s">
        <v>737</v>
      </c>
      <c r="B95" s="24" t="s">
        <v>805</v>
      </c>
      <c r="C95" s="8" t="s">
        <v>4</v>
      </c>
      <c r="D95" s="3" t="str">
        <f t="shared" si="1"/>
        <v>BERGENSOUTH HACKENSACK TWPI. K-12|K-8,0-400</v>
      </c>
      <c r="E95" s="25">
        <v>7900626</v>
      </c>
      <c r="F95" s="27">
        <v>360.3</v>
      </c>
      <c r="G95" s="25">
        <v>21926</v>
      </c>
    </row>
    <row r="96" spans="1:7" ht="112" x14ac:dyDescent="0.2">
      <c r="A96" s="19" t="s">
        <v>737</v>
      </c>
      <c r="B96" s="20" t="s">
        <v>1376</v>
      </c>
      <c r="C96" s="3" t="s">
        <v>711</v>
      </c>
      <c r="D96" s="3" t="str">
        <f t="shared" si="1"/>
        <v>BERGENTEANECK COMMUNITY CHARTER SCHOOLO. CHARTER</v>
      </c>
      <c r="E96" s="21">
        <v>4997337</v>
      </c>
      <c r="F96" s="22">
        <v>305.89999999999998</v>
      </c>
      <c r="G96" s="21">
        <v>16337</v>
      </c>
    </row>
    <row r="97" spans="1:7" ht="80" x14ac:dyDescent="0.2">
      <c r="A97" s="23" t="s">
        <v>737</v>
      </c>
      <c r="B97" s="24" t="s">
        <v>807</v>
      </c>
      <c r="C97" s="8" t="s">
        <v>24</v>
      </c>
      <c r="D97" s="3" t="str">
        <f t="shared" si="1"/>
        <v>BERGENTEANECK TWPN. K-12|K-12,3500+</v>
      </c>
      <c r="E97" s="25">
        <v>91372836</v>
      </c>
      <c r="F97" s="26">
        <v>3991.6</v>
      </c>
      <c r="G97" s="25">
        <v>22891</v>
      </c>
    </row>
    <row r="98" spans="1:7" ht="80" x14ac:dyDescent="0.2">
      <c r="A98" s="19" t="s">
        <v>737</v>
      </c>
      <c r="B98" s="20" t="s">
        <v>808</v>
      </c>
      <c r="C98" s="3" t="s">
        <v>24</v>
      </c>
      <c r="D98" s="3" t="str">
        <f t="shared" si="1"/>
        <v>BERGENTENAFLY BORON. K-12|K-12,3500+</v>
      </c>
      <c r="E98" s="21">
        <v>65739916</v>
      </c>
      <c r="F98" s="28">
        <v>3696</v>
      </c>
      <c r="G98" s="21">
        <v>17787</v>
      </c>
    </row>
    <row r="99" spans="1:7" ht="112" x14ac:dyDescent="0.2">
      <c r="A99" s="23" t="s">
        <v>737</v>
      </c>
      <c r="B99" s="24" t="s">
        <v>809</v>
      </c>
      <c r="C99" s="8" t="s">
        <v>66</v>
      </c>
      <c r="D99" s="3" t="str">
        <f t="shared" si="1"/>
        <v>BERGENUPPER SADDLE RIVER BOROE. K-8|K-8,751+</v>
      </c>
      <c r="E99" s="25">
        <v>22235029</v>
      </c>
      <c r="F99" s="30">
        <v>1376</v>
      </c>
      <c r="G99" s="25">
        <v>16159</v>
      </c>
    </row>
    <row r="100" spans="1:7" ht="96" x14ac:dyDescent="0.2">
      <c r="A100" s="19" t="s">
        <v>737</v>
      </c>
      <c r="B100" s="20" t="s">
        <v>810</v>
      </c>
      <c r="C100" s="3" t="s">
        <v>6</v>
      </c>
      <c r="D100" s="3" t="str">
        <f t="shared" si="1"/>
        <v>BERGENWALDWICK BOROL. K-12|K-12,0-1800</v>
      </c>
      <c r="E100" s="21">
        <v>28505289</v>
      </c>
      <c r="F100" s="29">
        <v>1615.1</v>
      </c>
      <c r="G100" s="21">
        <v>17649</v>
      </c>
    </row>
    <row r="101" spans="1:7" ht="96" x14ac:dyDescent="0.2">
      <c r="A101" s="23" t="s">
        <v>737</v>
      </c>
      <c r="B101" s="24" t="s">
        <v>811</v>
      </c>
      <c r="C101" s="8" t="s">
        <v>6</v>
      </c>
      <c r="D101" s="3" t="str">
        <f t="shared" si="1"/>
        <v>BERGENWALLINGTON BOROL. K-12|K-12,0-1800</v>
      </c>
      <c r="E101" s="25">
        <v>17595581</v>
      </c>
      <c r="F101" s="26">
        <v>1223.7</v>
      </c>
      <c r="G101" s="25">
        <v>14379</v>
      </c>
    </row>
    <row r="102" spans="1:7" ht="96" x14ac:dyDescent="0.2">
      <c r="A102" s="19" t="s">
        <v>737</v>
      </c>
      <c r="B102" s="20" t="s">
        <v>812</v>
      </c>
      <c r="C102" s="3" t="s">
        <v>14</v>
      </c>
      <c r="D102" s="3" t="str">
        <f t="shared" si="1"/>
        <v>BERGENWESTWOOD REGIONALM. K-12|K-12,1800-3500</v>
      </c>
      <c r="E102" s="21">
        <v>50855041</v>
      </c>
      <c r="F102" s="29">
        <v>2776.3</v>
      </c>
      <c r="G102" s="21">
        <v>18318</v>
      </c>
    </row>
    <row r="103" spans="1:7" ht="112" x14ac:dyDescent="0.2">
      <c r="A103" s="23" t="s">
        <v>737</v>
      </c>
      <c r="B103" s="24" t="s">
        <v>813</v>
      </c>
      <c r="C103" s="8" t="s">
        <v>6</v>
      </c>
      <c r="D103" s="3" t="str">
        <f t="shared" si="1"/>
        <v>BERGENWOOD-RIDGE BOROL. K-12|K-12,0-1800</v>
      </c>
      <c r="E103" s="25">
        <v>18128834</v>
      </c>
      <c r="F103" s="26">
        <v>1205.9000000000001</v>
      </c>
      <c r="G103" s="25">
        <v>15033</v>
      </c>
    </row>
    <row r="104" spans="1:7" ht="96" x14ac:dyDescent="0.2">
      <c r="A104" s="19" t="s">
        <v>737</v>
      </c>
      <c r="B104" s="20" t="s">
        <v>814</v>
      </c>
      <c r="C104" s="3" t="s">
        <v>66</v>
      </c>
      <c r="D104" s="3" t="str">
        <f t="shared" si="1"/>
        <v>BERGENWOODCLIFF LAKE BOROE. K-8|K-8,751+</v>
      </c>
      <c r="E104" s="21">
        <v>14769930</v>
      </c>
      <c r="F104" s="22">
        <v>811.8</v>
      </c>
      <c r="G104" s="21">
        <v>18194</v>
      </c>
    </row>
    <row r="105" spans="1:7" ht="80" x14ac:dyDescent="0.2">
      <c r="A105" s="23" t="s">
        <v>737</v>
      </c>
      <c r="B105" s="24" t="s">
        <v>815</v>
      </c>
      <c r="C105" s="8" t="s">
        <v>66</v>
      </c>
      <c r="D105" s="3" t="str">
        <f t="shared" si="1"/>
        <v>BERGENWYCKOFF TWPE. K-8|K-8,751+</v>
      </c>
      <c r="E105" s="25">
        <v>37822587</v>
      </c>
      <c r="F105" s="26">
        <v>2273.6</v>
      </c>
      <c r="G105" s="25">
        <v>16635</v>
      </c>
    </row>
    <row r="106" spans="1:7" ht="80" x14ac:dyDescent="0.2">
      <c r="A106" s="19" t="s">
        <v>816</v>
      </c>
      <c r="B106" s="20" t="s">
        <v>817</v>
      </c>
      <c r="C106" s="3" t="s">
        <v>8</v>
      </c>
      <c r="D106" s="3" t="str">
        <f t="shared" si="1"/>
        <v>BURLINGTONBASS RIVER TWPA. K-6|K-6</v>
      </c>
      <c r="E106" s="21">
        <v>2349799</v>
      </c>
      <c r="F106" s="22">
        <v>134</v>
      </c>
      <c r="G106" s="21">
        <v>17542</v>
      </c>
    </row>
    <row r="107" spans="1:7" ht="80" x14ac:dyDescent="0.2">
      <c r="A107" s="23" t="s">
        <v>816</v>
      </c>
      <c r="B107" s="24" t="s">
        <v>819</v>
      </c>
      <c r="C107" s="8" t="s">
        <v>4</v>
      </c>
      <c r="D107" s="3" t="str">
        <f t="shared" si="1"/>
        <v>BURLINGTONBEVERLY CITYI. K-12|K-8,0-400</v>
      </c>
      <c r="E107" s="25">
        <v>7244914</v>
      </c>
      <c r="F107" s="27">
        <v>389.5</v>
      </c>
      <c r="G107" s="25">
        <v>18603</v>
      </c>
    </row>
    <row r="108" spans="1:7" ht="112" x14ac:dyDescent="0.2">
      <c r="A108" s="19" t="s">
        <v>816</v>
      </c>
      <c r="B108" s="20" t="s">
        <v>820</v>
      </c>
      <c r="C108" s="3" t="s">
        <v>14</v>
      </c>
      <c r="D108" s="3" t="str">
        <f t="shared" si="1"/>
        <v>BURLINGTONBORDENTOWN REGIONALM. K-12|K-12,1800-3500</v>
      </c>
      <c r="E108" s="21">
        <v>41134484</v>
      </c>
      <c r="F108" s="29">
        <v>2461.9</v>
      </c>
      <c r="G108" s="21">
        <v>16708</v>
      </c>
    </row>
    <row r="109" spans="1:7" ht="112" x14ac:dyDescent="0.2">
      <c r="A109" s="23" t="s">
        <v>816</v>
      </c>
      <c r="B109" s="24" t="s">
        <v>821</v>
      </c>
      <c r="C109" s="8" t="s">
        <v>6</v>
      </c>
      <c r="D109" s="3" t="str">
        <f t="shared" si="1"/>
        <v>BURLINGTONBURLINGTON CITYL. K-12|K-12,0-1800</v>
      </c>
      <c r="E109" s="25">
        <v>41991474</v>
      </c>
      <c r="F109" s="26">
        <v>1829.2</v>
      </c>
      <c r="G109" s="25">
        <v>22956</v>
      </c>
    </row>
    <row r="110" spans="1:7" ht="96" x14ac:dyDescent="0.2">
      <c r="A110" s="19" t="s">
        <v>816</v>
      </c>
      <c r="B110" s="20" t="s">
        <v>822</v>
      </c>
      <c r="C110" s="3" t="s">
        <v>29</v>
      </c>
      <c r="D110" s="3" t="str">
        <f t="shared" si="1"/>
        <v>BURLINGTONBURLINGTON CO SPEC SERVP. CSSD</v>
      </c>
      <c r="E110" s="21">
        <v>45220781</v>
      </c>
      <c r="F110" s="22">
        <v>935.2</v>
      </c>
      <c r="G110" s="21">
        <v>48357</v>
      </c>
    </row>
    <row r="111" spans="1:7" ht="128" x14ac:dyDescent="0.2">
      <c r="A111" s="23" t="s">
        <v>816</v>
      </c>
      <c r="B111" s="24" t="s">
        <v>823</v>
      </c>
      <c r="C111" s="8" t="s">
        <v>714</v>
      </c>
      <c r="D111" s="3" t="str">
        <f t="shared" si="1"/>
        <v>BURLINGTONBURLINGTON CO VOCATIONALQ. COUNTY VOC</v>
      </c>
      <c r="E111" s="25">
        <v>44579777</v>
      </c>
      <c r="F111" s="26">
        <v>1987.3</v>
      </c>
      <c r="G111" s="25">
        <v>22433</v>
      </c>
    </row>
    <row r="112" spans="1:7" ht="96" x14ac:dyDescent="0.2">
      <c r="A112" s="19" t="s">
        <v>816</v>
      </c>
      <c r="B112" s="20" t="s">
        <v>824</v>
      </c>
      <c r="C112" s="3" t="s">
        <v>24</v>
      </c>
      <c r="D112" s="3" t="str">
        <f t="shared" si="1"/>
        <v>BURLINGTONBURLINGTON TWPN. K-12|K-12,3500+</v>
      </c>
      <c r="E112" s="21">
        <v>65774946</v>
      </c>
      <c r="F112" s="29">
        <v>4131.8</v>
      </c>
      <c r="G112" s="21">
        <v>15919</v>
      </c>
    </row>
    <row r="113" spans="1:7" ht="80" x14ac:dyDescent="0.2">
      <c r="A113" s="23" t="s">
        <v>816</v>
      </c>
      <c r="B113" s="24" t="s">
        <v>825</v>
      </c>
      <c r="C113" s="8" t="s">
        <v>8</v>
      </c>
      <c r="D113" s="3" t="str">
        <f t="shared" si="1"/>
        <v>BURLINGTONCHESTERFIELD TWPA. K-6|K-6</v>
      </c>
      <c r="E113" s="25">
        <v>9897373</v>
      </c>
      <c r="F113" s="27">
        <v>583.6</v>
      </c>
      <c r="G113" s="25">
        <v>16960</v>
      </c>
    </row>
    <row r="114" spans="1:7" ht="112" x14ac:dyDescent="0.2">
      <c r="A114" s="19" t="s">
        <v>816</v>
      </c>
      <c r="B114" s="20" t="s">
        <v>826</v>
      </c>
      <c r="C114" s="3" t="s">
        <v>14</v>
      </c>
      <c r="D114" s="3" t="str">
        <f t="shared" si="1"/>
        <v>BURLINGTONCINNAMINSON TWPM. K-12|K-12,1800-3500</v>
      </c>
      <c r="E114" s="21">
        <v>43124249</v>
      </c>
      <c r="F114" s="29">
        <v>2415.9</v>
      </c>
      <c r="G114" s="21">
        <v>17850</v>
      </c>
    </row>
    <row r="115" spans="1:7" ht="80" x14ac:dyDescent="0.2">
      <c r="A115" s="23" t="s">
        <v>816</v>
      </c>
      <c r="B115" s="24" t="s">
        <v>827</v>
      </c>
      <c r="C115" s="8" t="s">
        <v>4</v>
      </c>
      <c r="D115" s="3" t="str">
        <f t="shared" si="1"/>
        <v>BURLINGTONDELANCO TWPI. K-12|K-8,0-400</v>
      </c>
      <c r="E115" s="25">
        <v>8493765</v>
      </c>
      <c r="F115" s="27">
        <v>539.20000000000005</v>
      </c>
      <c r="G115" s="25">
        <v>15754</v>
      </c>
    </row>
    <row r="116" spans="1:7" ht="96" x14ac:dyDescent="0.2">
      <c r="A116" s="19" t="s">
        <v>816</v>
      </c>
      <c r="B116" s="20" t="s">
        <v>828</v>
      </c>
      <c r="C116" s="3" t="s">
        <v>14</v>
      </c>
      <c r="D116" s="3" t="str">
        <f t="shared" si="1"/>
        <v>BURLINGTONDELRAN TWPM. K-12|K-12,1800-3500</v>
      </c>
      <c r="E116" s="21">
        <v>43311943</v>
      </c>
      <c r="F116" s="29">
        <v>2935.8</v>
      </c>
      <c r="G116" s="21">
        <v>14753</v>
      </c>
    </row>
    <row r="117" spans="1:7" ht="112" x14ac:dyDescent="0.2">
      <c r="A117" s="23" t="s">
        <v>816</v>
      </c>
      <c r="B117" s="24" t="s">
        <v>829</v>
      </c>
      <c r="C117" s="8" t="s">
        <v>68</v>
      </c>
      <c r="D117" s="3" t="str">
        <f t="shared" si="1"/>
        <v>BURLINGTONEASTAMPTON TWPD. K-8|K-8,401-750</v>
      </c>
      <c r="E117" s="25">
        <v>11609702</v>
      </c>
      <c r="F117" s="27">
        <v>672.5</v>
      </c>
      <c r="G117" s="25">
        <v>17262</v>
      </c>
    </row>
    <row r="118" spans="1:7" ht="112" x14ac:dyDescent="0.2">
      <c r="A118" s="19" t="s">
        <v>816</v>
      </c>
      <c r="B118" s="20" t="s">
        <v>830</v>
      </c>
      <c r="C118" s="3" t="s">
        <v>99</v>
      </c>
      <c r="D118" s="3" t="str">
        <f t="shared" si="1"/>
        <v>BURLINGTONEDGEWATER PARK TWPK. K-12|K-8,751+</v>
      </c>
      <c r="E118" s="21">
        <v>16537026</v>
      </c>
      <c r="F118" s="29">
        <v>1048.2</v>
      </c>
      <c r="G118" s="21">
        <v>15776</v>
      </c>
    </row>
    <row r="119" spans="1:7" ht="80" x14ac:dyDescent="0.2">
      <c r="A119" s="23" t="s">
        <v>816</v>
      </c>
      <c r="B119" s="24" t="s">
        <v>831</v>
      </c>
      <c r="C119" s="8" t="s">
        <v>66</v>
      </c>
      <c r="D119" s="3" t="str">
        <f t="shared" si="1"/>
        <v>BURLINGTONEVESHAM TWPE. K-8|K-8,751+</v>
      </c>
      <c r="E119" s="25">
        <v>77702066</v>
      </c>
      <c r="F119" s="26">
        <v>4757.6000000000004</v>
      </c>
      <c r="G119" s="25">
        <v>16332</v>
      </c>
    </row>
    <row r="120" spans="1:7" ht="112" x14ac:dyDescent="0.2">
      <c r="A120" s="19" t="s">
        <v>816</v>
      </c>
      <c r="B120" s="20" t="s">
        <v>832</v>
      </c>
      <c r="C120" s="3" t="s">
        <v>6</v>
      </c>
      <c r="D120" s="3" t="str">
        <f t="shared" si="1"/>
        <v>BURLINGTONFLORENCE TWPL. K-12|K-12,0-1800</v>
      </c>
      <c r="E120" s="21">
        <v>29272526</v>
      </c>
      <c r="F120" s="29">
        <v>1638.5</v>
      </c>
      <c r="G120" s="21">
        <v>17866</v>
      </c>
    </row>
    <row r="121" spans="1:7" ht="112" x14ac:dyDescent="0.2">
      <c r="A121" s="23" t="s">
        <v>816</v>
      </c>
      <c r="B121" s="24" t="s">
        <v>833</v>
      </c>
      <c r="C121" s="8" t="s">
        <v>68</v>
      </c>
      <c r="D121" s="3" t="str">
        <f t="shared" si="1"/>
        <v>BURLINGTONHAINESPORT TWPD. K-8|K-8,401-750</v>
      </c>
      <c r="E121" s="25">
        <v>10305404</v>
      </c>
      <c r="F121" s="27">
        <v>702.3</v>
      </c>
      <c r="G121" s="25">
        <v>14674</v>
      </c>
    </row>
    <row r="122" spans="1:7" ht="112" x14ac:dyDescent="0.2">
      <c r="A122" s="19" t="s">
        <v>816</v>
      </c>
      <c r="B122" s="20" t="s">
        <v>834</v>
      </c>
      <c r="C122" s="3" t="s">
        <v>77</v>
      </c>
      <c r="D122" s="3" t="str">
        <f t="shared" si="1"/>
        <v>BURLINGTONLENAPE REGIONALG. G9-12|7-12,9-12</v>
      </c>
      <c r="E122" s="21">
        <v>153430360</v>
      </c>
      <c r="F122" s="29">
        <v>7343.2</v>
      </c>
      <c r="G122" s="21">
        <v>20894</v>
      </c>
    </row>
    <row r="123" spans="1:7" ht="96" x14ac:dyDescent="0.2">
      <c r="A123" s="23" t="s">
        <v>816</v>
      </c>
      <c r="B123" s="24" t="s">
        <v>835</v>
      </c>
      <c r="C123" s="8" t="s">
        <v>66</v>
      </c>
      <c r="D123" s="3" t="str">
        <f t="shared" si="1"/>
        <v>BURLINGTONLUMBERTON TWPE. K-8|K-8,751+</v>
      </c>
      <c r="E123" s="25">
        <v>25943728</v>
      </c>
      <c r="F123" s="26">
        <v>1657.4</v>
      </c>
      <c r="G123" s="25">
        <v>15654</v>
      </c>
    </row>
    <row r="124" spans="1:7" ht="80" x14ac:dyDescent="0.2">
      <c r="A124" s="19" t="s">
        <v>816</v>
      </c>
      <c r="B124" s="20" t="s">
        <v>836</v>
      </c>
      <c r="C124" s="3" t="s">
        <v>8</v>
      </c>
      <c r="D124" s="3" t="str">
        <f t="shared" si="1"/>
        <v>BURLINGTONMANSFIELD TWPA. K-6|K-6</v>
      </c>
      <c r="E124" s="21">
        <v>11294143</v>
      </c>
      <c r="F124" s="22">
        <v>747.1</v>
      </c>
      <c r="G124" s="21">
        <v>15118</v>
      </c>
    </row>
    <row r="125" spans="1:7" ht="112" x14ac:dyDescent="0.2">
      <c r="A125" s="23" t="s">
        <v>816</v>
      </c>
      <c r="B125" s="24" t="s">
        <v>837</v>
      </c>
      <c r="C125" s="8" t="s">
        <v>14</v>
      </c>
      <c r="D125" s="3" t="str">
        <f t="shared" si="1"/>
        <v>BURLINGTONMAPLE SHADE TWPM. K-12|K-12,1800-3500</v>
      </c>
      <c r="E125" s="25">
        <v>35824439</v>
      </c>
      <c r="F125" s="26">
        <v>2193.5</v>
      </c>
      <c r="G125" s="25">
        <v>16332</v>
      </c>
    </row>
    <row r="126" spans="1:7" ht="128" x14ac:dyDescent="0.2">
      <c r="A126" s="19" t="s">
        <v>816</v>
      </c>
      <c r="B126" s="20" t="s">
        <v>838</v>
      </c>
      <c r="C126" s="3" t="s">
        <v>68</v>
      </c>
      <c r="D126" s="3" t="str">
        <f t="shared" si="1"/>
        <v>BURLINGTONMEDFORD LAKES BOROD. K-8|K-8,401-750</v>
      </c>
      <c r="E126" s="21">
        <v>7451329</v>
      </c>
      <c r="F126" s="22">
        <v>539.4</v>
      </c>
      <c r="G126" s="21">
        <v>13815</v>
      </c>
    </row>
    <row r="127" spans="1:7" ht="96" x14ac:dyDescent="0.2">
      <c r="A127" s="23" t="s">
        <v>816</v>
      </c>
      <c r="B127" s="24" t="s">
        <v>839</v>
      </c>
      <c r="C127" s="8" t="s">
        <v>66</v>
      </c>
      <c r="D127" s="3" t="str">
        <f t="shared" si="1"/>
        <v>BURLINGTONMEDFORD TWPE. K-8|K-8,751+</v>
      </c>
      <c r="E127" s="25">
        <v>49314523</v>
      </c>
      <c r="F127" s="26">
        <v>3046.5</v>
      </c>
      <c r="G127" s="25">
        <v>16187</v>
      </c>
    </row>
    <row r="128" spans="1:7" ht="96" x14ac:dyDescent="0.2">
      <c r="A128" s="19" t="s">
        <v>816</v>
      </c>
      <c r="B128" s="20" t="s">
        <v>840</v>
      </c>
      <c r="C128" s="3" t="s">
        <v>24</v>
      </c>
      <c r="D128" s="3" t="str">
        <f t="shared" si="1"/>
        <v>BURLINGTONMOORESTOWN TWPN. K-12|K-12,3500+</v>
      </c>
      <c r="E128" s="21">
        <v>71819819</v>
      </c>
      <c r="F128" s="29">
        <v>4124.2</v>
      </c>
      <c r="G128" s="21">
        <v>17414</v>
      </c>
    </row>
    <row r="129" spans="1:7" ht="96" x14ac:dyDescent="0.2">
      <c r="A129" s="23" t="s">
        <v>816</v>
      </c>
      <c r="B129" s="24" t="s">
        <v>841</v>
      </c>
      <c r="C129" s="8" t="s">
        <v>66</v>
      </c>
      <c r="D129" s="3" t="str">
        <f t="shared" si="1"/>
        <v>BURLINGTONMOUNT HOLLY TWPE. K-8|K-8,751+</v>
      </c>
      <c r="E129" s="25">
        <v>18454573</v>
      </c>
      <c r="F129" s="30">
        <v>1021</v>
      </c>
      <c r="G129" s="25">
        <v>18076</v>
      </c>
    </row>
    <row r="130" spans="1:7" ht="96" x14ac:dyDescent="0.2">
      <c r="A130" s="19" t="s">
        <v>816</v>
      </c>
      <c r="B130" s="20" t="s">
        <v>842</v>
      </c>
      <c r="C130" s="3" t="s">
        <v>66</v>
      </c>
      <c r="D130" s="3" t="str">
        <f t="shared" si="1"/>
        <v>BURLINGTONMOUNT LAUREL TWPE. K-8|K-8,751+</v>
      </c>
      <c r="E130" s="21">
        <v>69042609</v>
      </c>
      <c r="F130" s="28">
        <v>4233</v>
      </c>
      <c r="G130" s="21">
        <v>16311</v>
      </c>
    </row>
    <row r="131" spans="1:7" ht="96" x14ac:dyDescent="0.2">
      <c r="A131" s="23" t="s">
        <v>816</v>
      </c>
      <c r="B131" s="24" t="s">
        <v>843</v>
      </c>
      <c r="C131" s="8" t="s">
        <v>4</v>
      </c>
      <c r="D131" s="3" t="str">
        <f t="shared" ref="D131:D194" si="2">A131&amp;B131&amp;C131</f>
        <v>BURLINGTONNEW HANOVER TWPI. K-12|K-8,0-400</v>
      </c>
      <c r="E131" s="25">
        <v>6996788</v>
      </c>
      <c r="F131" s="27">
        <v>234</v>
      </c>
      <c r="G131" s="25">
        <v>29901</v>
      </c>
    </row>
    <row r="132" spans="1:7" ht="80" x14ac:dyDescent="0.2">
      <c r="A132" s="19" t="s">
        <v>816</v>
      </c>
      <c r="B132" s="20" t="s">
        <v>844</v>
      </c>
      <c r="C132" s="3" t="s">
        <v>8</v>
      </c>
      <c r="D132" s="3" t="str">
        <f t="shared" si="2"/>
        <v>BURLINGTONNORTH HANOVER TWPA. K-6|K-6</v>
      </c>
      <c r="E132" s="21">
        <v>24120245</v>
      </c>
      <c r="F132" s="29">
        <v>1242.9000000000001</v>
      </c>
      <c r="G132" s="21">
        <v>19407</v>
      </c>
    </row>
    <row r="133" spans="1:7" ht="112" x14ac:dyDescent="0.2">
      <c r="A133" s="23" t="s">
        <v>816</v>
      </c>
      <c r="B133" s="24" t="s">
        <v>845</v>
      </c>
      <c r="C133" s="8" t="s">
        <v>21</v>
      </c>
      <c r="D133" s="3" t="str">
        <f t="shared" si="2"/>
        <v>BURLINGTONNORTHERN BURLINGTON REGF. G7-12|7-12,9-12</v>
      </c>
      <c r="E133" s="25">
        <v>35228806</v>
      </c>
      <c r="F133" s="30">
        <v>1983</v>
      </c>
      <c r="G133" s="25">
        <v>17766</v>
      </c>
    </row>
    <row r="134" spans="1:7" ht="112" x14ac:dyDescent="0.2">
      <c r="A134" s="19" t="s">
        <v>816</v>
      </c>
      <c r="B134" s="20" t="s">
        <v>846</v>
      </c>
      <c r="C134" s="3" t="s">
        <v>6</v>
      </c>
      <c r="D134" s="3" t="str">
        <f t="shared" si="2"/>
        <v>BURLINGTONPALMYRA BOROL. K-12|K-12,0-1800</v>
      </c>
      <c r="E134" s="21">
        <v>17137057</v>
      </c>
      <c r="F134" s="22">
        <v>978.7</v>
      </c>
      <c r="G134" s="21">
        <v>17510</v>
      </c>
    </row>
    <row r="135" spans="1:7" ht="96" x14ac:dyDescent="0.2">
      <c r="A135" s="23" t="s">
        <v>816</v>
      </c>
      <c r="B135" s="24" t="s">
        <v>847</v>
      </c>
      <c r="C135" s="8" t="s">
        <v>24</v>
      </c>
      <c r="D135" s="3" t="str">
        <f t="shared" si="2"/>
        <v>BURLINGTONPEMBERTON TWPN. K-12|K-12,3500+</v>
      </c>
      <c r="E135" s="25">
        <v>121627480</v>
      </c>
      <c r="F135" s="30">
        <v>5288</v>
      </c>
      <c r="G135" s="25">
        <v>23001</v>
      </c>
    </row>
    <row r="136" spans="1:7" ht="128" x14ac:dyDescent="0.2">
      <c r="A136" s="19" t="s">
        <v>816</v>
      </c>
      <c r="B136" s="20" t="s">
        <v>848</v>
      </c>
      <c r="C136" s="3" t="s">
        <v>77</v>
      </c>
      <c r="D136" s="3" t="str">
        <f t="shared" si="2"/>
        <v>BURLINGTONRANCOCAS VALLEY REGIONALG. G9-12|7-12,9-12</v>
      </c>
      <c r="E136" s="21">
        <v>33795105</v>
      </c>
      <c r="F136" s="29">
        <v>2026.2</v>
      </c>
      <c r="G136" s="21">
        <v>16679</v>
      </c>
    </row>
    <row r="137" spans="1:7" ht="144" x14ac:dyDescent="0.2">
      <c r="A137" s="23" t="s">
        <v>816</v>
      </c>
      <c r="B137" s="24" t="s">
        <v>1377</v>
      </c>
      <c r="C137" s="8" t="s">
        <v>711</v>
      </c>
      <c r="D137" s="3" t="str">
        <f t="shared" si="2"/>
        <v>BURLINGTONRENAISSANCE REGIONAL LEADERSHIP CHARTERO. CHARTER</v>
      </c>
      <c r="E137" s="25">
        <v>1492085</v>
      </c>
      <c r="F137" s="27">
        <v>139.4</v>
      </c>
      <c r="G137" s="25">
        <v>10704</v>
      </c>
    </row>
    <row r="138" spans="1:7" ht="144" x14ac:dyDescent="0.2">
      <c r="A138" s="19" t="s">
        <v>816</v>
      </c>
      <c r="B138" s="20" t="s">
        <v>1378</v>
      </c>
      <c r="C138" s="3" t="s">
        <v>711</v>
      </c>
      <c r="D138" s="3" t="str">
        <f t="shared" si="2"/>
        <v>BURLINGTONRIVERBANK CHARTER SCHOOL OF EXCELLENCEO. CHARTER</v>
      </c>
      <c r="E138" s="21">
        <v>1385877</v>
      </c>
      <c r="F138" s="22">
        <v>138.30000000000001</v>
      </c>
      <c r="G138" s="21">
        <v>10021</v>
      </c>
    </row>
    <row r="139" spans="1:7" ht="96" x14ac:dyDescent="0.2">
      <c r="A139" s="23" t="s">
        <v>816</v>
      </c>
      <c r="B139" s="24" t="s">
        <v>850</v>
      </c>
      <c r="C139" s="8" t="s">
        <v>6</v>
      </c>
      <c r="D139" s="3" t="str">
        <f t="shared" si="2"/>
        <v>BURLINGTONRIVERSIDE TWPL. K-12|K-12,0-1800</v>
      </c>
      <c r="E139" s="25">
        <v>23771516</v>
      </c>
      <c r="F139" s="26">
        <v>1440.8</v>
      </c>
      <c r="G139" s="25">
        <v>16499</v>
      </c>
    </row>
    <row r="140" spans="1:7" ht="80" x14ac:dyDescent="0.2">
      <c r="A140" s="19" t="s">
        <v>816</v>
      </c>
      <c r="B140" s="20" t="s">
        <v>851</v>
      </c>
      <c r="C140" s="3" t="s">
        <v>4</v>
      </c>
      <c r="D140" s="3" t="str">
        <f t="shared" si="2"/>
        <v>BURLINGTONRIVERTONI. K-12|K-8,0-400</v>
      </c>
      <c r="E140" s="21">
        <v>5518474</v>
      </c>
      <c r="F140" s="22">
        <v>341.3</v>
      </c>
      <c r="G140" s="21">
        <v>16171</v>
      </c>
    </row>
    <row r="141" spans="1:7" ht="96" x14ac:dyDescent="0.2">
      <c r="A141" s="23" t="s">
        <v>816</v>
      </c>
      <c r="B141" s="24" t="s">
        <v>852</v>
      </c>
      <c r="C141" s="8" t="s">
        <v>66</v>
      </c>
      <c r="D141" s="3" t="str">
        <f t="shared" si="2"/>
        <v>BURLINGTONSHAMONG TWPE. K-8|K-8,751+</v>
      </c>
      <c r="E141" s="25">
        <v>14563145</v>
      </c>
      <c r="F141" s="27">
        <v>901.2</v>
      </c>
      <c r="G141" s="25">
        <v>16160</v>
      </c>
    </row>
    <row r="142" spans="1:7" ht="112" x14ac:dyDescent="0.2">
      <c r="A142" s="19" t="s">
        <v>816</v>
      </c>
      <c r="B142" s="20" t="s">
        <v>853</v>
      </c>
      <c r="C142" s="3" t="s">
        <v>68</v>
      </c>
      <c r="D142" s="3" t="str">
        <f t="shared" si="2"/>
        <v>BURLINGTONSOUTHAMPTON TWPD. K-8|K-8,401-750</v>
      </c>
      <c r="E142" s="21">
        <v>14112232</v>
      </c>
      <c r="F142" s="22">
        <v>792.9</v>
      </c>
      <c r="G142" s="21">
        <v>17799</v>
      </c>
    </row>
    <row r="143" spans="1:7" ht="80" x14ac:dyDescent="0.2">
      <c r="A143" s="23" t="s">
        <v>816</v>
      </c>
      <c r="B143" s="24" t="s">
        <v>854</v>
      </c>
      <c r="C143" s="8" t="s">
        <v>8</v>
      </c>
      <c r="D143" s="3" t="str">
        <f t="shared" si="2"/>
        <v>BURLINGTONSPRINGFIELD TWPA. K-6|K-6</v>
      </c>
      <c r="E143" s="25">
        <v>4808552</v>
      </c>
      <c r="F143" s="27">
        <v>289.8</v>
      </c>
      <c r="G143" s="25">
        <v>16593</v>
      </c>
    </row>
    <row r="144" spans="1:7" ht="96" x14ac:dyDescent="0.2">
      <c r="A144" s="19" t="s">
        <v>816</v>
      </c>
      <c r="B144" s="20" t="s">
        <v>855</v>
      </c>
      <c r="C144" s="3" t="s">
        <v>66</v>
      </c>
      <c r="D144" s="3" t="str">
        <f t="shared" si="2"/>
        <v>BURLINGTONTABERNACLE TWPE. K-8|K-8,751+</v>
      </c>
      <c r="E144" s="21">
        <v>14277688</v>
      </c>
      <c r="F144" s="22">
        <v>819.8</v>
      </c>
      <c r="G144" s="21">
        <v>17415</v>
      </c>
    </row>
    <row r="145" spans="1:7" ht="160" x14ac:dyDescent="0.2">
      <c r="A145" s="23" t="s">
        <v>816</v>
      </c>
      <c r="B145" s="24" t="s">
        <v>1379</v>
      </c>
      <c r="C145" s="8" t="s">
        <v>711</v>
      </c>
      <c r="D145" s="3" t="str">
        <f t="shared" si="2"/>
        <v>BURLINGTONTHE BENJAMIN BANNEKER PREPARATORY CHARTEO. CHARTER</v>
      </c>
      <c r="E145" s="27"/>
      <c r="F145" s="27"/>
      <c r="G145" s="27"/>
    </row>
    <row r="146" spans="1:7" ht="96" x14ac:dyDescent="0.2">
      <c r="A146" s="19" t="s">
        <v>816</v>
      </c>
      <c r="B146" s="20" t="s">
        <v>1008</v>
      </c>
      <c r="C146" s="3" t="s">
        <v>4</v>
      </c>
      <c r="D146" s="3" t="str">
        <f t="shared" si="2"/>
        <v>BURLINGTONWASHINGTON TWPI. K-12|K-8,0-400</v>
      </c>
      <c r="E146" s="21">
        <v>2024514</v>
      </c>
      <c r="F146" s="22">
        <v>84.9</v>
      </c>
      <c r="G146" s="21">
        <v>23852</v>
      </c>
    </row>
    <row r="147" spans="1:7" ht="80" x14ac:dyDescent="0.2">
      <c r="A147" s="23" t="s">
        <v>816</v>
      </c>
      <c r="B147" s="24" t="s">
        <v>856</v>
      </c>
      <c r="C147" s="8" t="s">
        <v>66</v>
      </c>
      <c r="D147" s="3" t="str">
        <f t="shared" si="2"/>
        <v>BURLINGTONWESTAMPTONE. K-8|K-8,751+</v>
      </c>
      <c r="E147" s="25">
        <v>14663586</v>
      </c>
      <c r="F147" s="26">
        <v>1021.2</v>
      </c>
      <c r="G147" s="25">
        <v>14359</v>
      </c>
    </row>
    <row r="148" spans="1:7" ht="96" x14ac:dyDescent="0.2">
      <c r="A148" s="19" t="s">
        <v>816</v>
      </c>
      <c r="B148" s="20" t="s">
        <v>857</v>
      </c>
      <c r="C148" s="3" t="s">
        <v>24</v>
      </c>
      <c r="D148" s="3" t="str">
        <f t="shared" si="2"/>
        <v>BURLINGTONWILLINGBORO TWPN. K-12|K-12,3500+</v>
      </c>
      <c r="E148" s="21">
        <v>75958460</v>
      </c>
      <c r="F148" s="29">
        <v>4434.2</v>
      </c>
      <c r="G148" s="21">
        <v>17130</v>
      </c>
    </row>
    <row r="149" spans="1:7" ht="96" x14ac:dyDescent="0.2">
      <c r="A149" s="23" t="s">
        <v>816</v>
      </c>
      <c r="B149" s="24" t="s">
        <v>858</v>
      </c>
      <c r="C149" s="8" t="s">
        <v>73</v>
      </c>
      <c r="D149" s="3" t="str">
        <f t="shared" si="2"/>
        <v>BURLINGTONWOODLAND TWPC. K-8|K-8,0-400</v>
      </c>
      <c r="E149" s="25">
        <v>2620963</v>
      </c>
      <c r="F149" s="27">
        <v>154.9</v>
      </c>
      <c r="G149" s="25">
        <v>16918</v>
      </c>
    </row>
    <row r="150" spans="1:7" ht="128" x14ac:dyDescent="0.2">
      <c r="A150" s="19" t="s">
        <v>1380</v>
      </c>
      <c r="B150" s="20" t="s">
        <v>1381</v>
      </c>
      <c r="C150" s="3" t="s">
        <v>711</v>
      </c>
      <c r="D150" s="3" t="str">
        <f t="shared" si="2"/>
        <v>CAMDEMKINGDOM CHARTER SCHOOL OF LEADERSHIPO. CHARTER</v>
      </c>
      <c r="E150" s="21">
        <v>1396158</v>
      </c>
      <c r="F150" s="22">
        <v>117.6</v>
      </c>
      <c r="G150" s="21">
        <v>11872</v>
      </c>
    </row>
    <row r="151" spans="1:7" ht="96" x14ac:dyDescent="0.2">
      <c r="A151" s="23" t="s">
        <v>859</v>
      </c>
      <c r="B151" s="24" t="s">
        <v>860</v>
      </c>
      <c r="C151" s="8" t="s">
        <v>6</v>
      </c>
      <c r="D151" s="3" t="str">
        <f t="shared" si="2"/>
        <v>CAMDENAUDUBON BOROL. K-12|K-12,0-1800</v>
      </c>
      <c r="E151" s="25">
        <v>24518408</v>
      </c>
      <c r="F151" s="26">
        <v>1430.5</v>
      </c>
      <c r="G151" s="25">
        <v>17140</v>
      </c>
    </row>
    <row r="152" spans="1:7" ht="112" x14ac:dyDescent="0.2">
      <c r="A152" s="19" t="s">
        <v>859</v>
      </c>
      <c r="B152" s="20" t="s">
        <v>861</v>
      </c>
      <c r="C152" s="3" t="s">
        <v>2</v>
      </c>
      <c r="D152" s="3" t="str">
        <f t="shared" si="2"/>
        <v>CAMDENBARRINGTON BOROJ. K-12|K-8,401-750</v>
      </c>
      <c r="E152" s="21">
        <v>14095067</v>
      </c>
      <c r="F152" s="22">
        <v>898.1</v>
      </c>
      <c r="G152" s="21">
        <v>15693</v>
      </c>
    </row>
    <row r="153" spans="1:7" ht="80" x14ac:dyDescent="0.2">
      <c r="A153" s="23" t="s">
        <v>859</v>
      </c>
      <c r="B153" s="24" t="s">
        <v>862</v>
      </c>
      <c r="C153" s="8" t="s">
        <v>66</v>
      </c>
      <c r="D153" s="3" t="str">
        <f t="shared" si="2"/>
        <v>CAMDENBELLMAWR BOROE. K-8|K-8,751+</v>
      </c>
      <c r="E153" s="25">
        <v>14445756</v>
      </c>
      <c r="F153" s="26">
        <v>1150.3</v>
      </c>
      <c r="G153" s="25">
        <v>12558</v>
      </c>
    </row>
    <row r="154" spans="1:7" ht="80" x14ac:dyDescent="0.2">
      <c r="A154" s="19" t="s">
        <v>859</v>
      </c>
      <c r="B154" s="20" t="s">
        <v>863</v>
      </c>
      <c r="C154" s="3" t="s">
        <v>66</v>
      </c>
      <c r="D154" s="3" t="str">
        <f t="shared" si="2"/>
        <v>CAMDENBERLIN BOROE. K-8|K-8,751+</v>
      </c>
      <c r="E154" s="21">
        <v>11655105</v>
      </c>
      <c r="F154" s="22">
        <v>871.7</v>
      </c>
      <c r="G154" s="21">
        <v>13371</v>
      </c>
    </row>
    <row r="155" spans="1:7" ht="96" x14ac:dyDescent="0.2">
      <c r="A155" s="23" t="s">
        <v>859</v>
      </c>
      <c r="B155" s="24" t="s">
        <v>864</v>
      </c>
      <c r="C155" s="8" t="s">
        <v>2</v>
      </c>
      <c r="D155" s="3" t="str">
        <f t="shared" si="2"/>
        <v>CAMDENBERLIN TWPJ. K-12|K-8,401-750</v>
      </c>
      <c r="E155" s="25">
        <v>14693804</v>
      </c>
      <c r="F155" s="27">
        <v>834.5</v>
      </c>
      <c r="G155" s="25">
        <v>17609</v>
      </c>
    </row>
    <row r="156" spans="1:7" ht="128" x14ac:dyDescent="0.2">
      <c r="A156" s="19" t="s">
        <v>859</v>
      </c>
      <c r="B156" s="20" t="s">
        <v>865</v>
      </c>
      <c r="C156" s="3" t="s">
        <v>77</v>
      </c>
      <c r="D156" s="3" t="str">
        <f t="shared" si="2"/>
        <v>CAMDENBLACK HORSE PIKE REGIONALG. G9-12|7-12,9-12</v>
      </c>
      <c r="E156" s="21">
        <v>68672435</v>
      </c>
      <c r="F156" s="29">
        <v>4091.7</v>
      </c>
      <c r="G156" s="21">
        <v>16783</v>
      </c>
    </row>
    <row r="157" spans="1:7" ht="96" x14ac:dyDescent="0.2">
      <c r="A157" s="23" t="s">
        <v>859</v>
      </c>
      <c r="B157" s="24" t="s">
        <v>866</v>
      </c>
      <c r="C157" s="8" t="s">
        <v>4</v>
      </c>
      <c r="D157" s="3" t="str">
        <f t="shared" si="2"/>
        <v>CAMDENBROOKLAWN BOROI. K-12|K-8,0-400</v>
      </c>
      <c r="E157" s="25">
        <v>6018099</v>
      </c>
      <c r="F157" s="27">
        <v>434.9</v>
      </c>
      <c r="G157" s="25">
        <v>13836</v>
      </c>
    </row>
    <row r="158" spans="1:7" ht="112" x14ac:dyDescent="0.2">
      <c r="A158" s="19" t="s">
        <v>859</v>
      </c>
      <c r="B158" s="20" t="s">
        <v>1382</v>
      </c>
      <c r="C158" s="3" t="s">
        <v>711</v>
      </c>
      <c r="D158" s="3" t="str">
        <f t="shared" si="2"/>
        <v>CAMDENCAMDEN ACADEMY CHARTER HIGH SCHOOLO. CHARTER</v>
      </c>
      <c r="E158" s="21">
        <v>7184235</v>
      </c>
      <c r="F158" s="22">
        <v>408.2</v>
      </c>
      <c r="G158" s="21">
        <v>17600</v>
      </c>
    </row>
    <row r="159" spans="1:7" ht="80" x14ac:dyDescent="0.2">
      <c r="A159" s="23" t="s">
        <v>859</v>
      </c>
      <c r="B159" s="24" t="s">
        <v>867</v>
      </c>
      <c r="C159" s="8" t="s">
        <v>24</v>
      </c>
      <c r="D159" s="3" t="str">
        <f t="shared" si="2"/>
        <v>CAMDENCAMDEN CITYN. K-12|K-12,3500+</v>
      </c>
      <c r="E159" s="25">
        <v>335804717</v>
      </c>
      <c r="F159" s="26">
        <v>14177.8</v>
      </c>
      <c r="G159" s="25">
        <v>23685</v>
      </c>
    </row>
    <row r="160" spans="1:7" ht="112" x14ac:dyDescent="0.2">
      <c r="A160" s="19" t="s">
        <v>859</v>
      </c>
      <c r="B160" s="20" t="s">
        <v>869</v>
      </c>
      <c r="C160" s="3" t="s">
        <v>714</v>
      </c>
      <c r="D160" s="3" t="str">
        <f t="shared" si="2"/>
        <v>CAMDENCAMDEN COUNTY VOCATIONALQ. COUNTY VOC</v>
      </c>
      <c r="E160" s="21">
        <v>45775515</v>
      </c>
      <c r="F160" s="29">
        <v>2067.6</v>
      </c>
      <c r="G160" s="21">
        <v>22139</v>
      </c>
    </row>
    <row r="161" spans="1:7" ht="96" x14ac:dyDescent="0.2">
      <c r="A161" s="23" t="s">
        <v>859</v>
      </c>
      <c r="B161" s="24" t="s">
        <v>1384</v>
      </c>
      <c r="C161" s="8" t="s">
        <v>711</v>
      </c>
      <c r="D161" s="3" t="str">
        <f t="shared" si="2"/>
        <v>CAMDENCAMDEN'S PRIDE CHARTER SCHOOLO. CHARTER</v>
      </c>
      <c r="E161" s="25">
        <v>3489107</v>
      </c>
      <c r="F161" s="27">
        <v>210</v>
      </c>
      <c r="G161" s="25">
        <v>16615</v>
      </c>
    </row>
    <row r="162" spans="1:7" ht="96" x14ac:dyDescent="0.2">
      <c r="A162" s="19" t="s">
        <v>859</v>
      </c>
      <c r="B162" s="20" t="s">
        <v>1385</v>
      </c>
      <c r="C162" s="3" t="s">
        <v>711</v>
      </c>
      <c r="D162" s="3" t="str">
        <f t="shared" si="2"/>
        <v>CAMDENCAMDEN'S PROMISE CHARTER SCHOOLO. CHARTER</v>
      </c>
      <c r="E162" s="21">
        <v>8404987</v>
      </c>
      <c r="F162" s="22">
        <v>433</v>
      </c>
      <c r="G162" s="21">
        <v>19411</v>
      </c>
    </row>
    <row r="163" spans="1:7" ht="96" x14ac:dyDescent="0.2">
      <c r="A163" s="23" t="s">
        <v>859</v>
      </c>
      <c r="B163" s="24" t="s">
        <v>871</v>
      </c>
      <c r="C163" s="8" t="s">
        <v>24</v>
      </c>
      <c r="D163" s="3" t="str">
        <f t="shared" si="2"/>
        <v>CAMDENCHERRY HILL TWPN. K-12|K-12,3500+</v>
      </c>
      <c r="E163" s="25">
        <v>187943376</v>
      </c>
      <c r="F163" s="26">
        <v>11446.3</v>
      </c>
      <c r="G163" s="25">
        <v>16420</v>
      </c>
    </row>
    <row r="164" spans="1:7" ht="112" x14ac:dyDescent="0.2">
      <c r="A164" s="19" t="s">
        <v>859</v>
      </c>
      <c r="B164" s="20" t="s">
        <v>1386</v>
      </c>
      <c r="C164" s="3" t="s">
        <v>711</v>
      </c>
      <c r="D164" s="3" t="str">
        <f t="shared" si="2"/>
        <v>CAMDENCITY INVINCIBLE CHARTER SCHOOLO. CHARTER</v>
      </c>
      <c r="E164" s="22"/>
      <c r="F164" s="22"/>
      <c r="G164" s="22"/>
    </row>
    <row r="165" spans="1:7" ht="96" x14ac:dyDescent="0.2">
      <c r="A165" s="23" t="s">
        <v>859</v>
      </c>
      <c r="B165" s="24" t="s">
        <v>872</v>
      </c>
      <c r="C165" s="8" t="s">
        <v>2</v>
      </c>
      <c r="D165" s="3" t="str">
        <f t="shared" si="2"/>
        <v>CAMDENCLEMENTON BOROJ. K-12|K-8,401-750</v>
      </c>
      <c r="E165" s="25">
        <v>12075563</v>
      </c>
      <c r="F165" s="27">
        <v>647.1</v>
      </c>
      <c r="G165" s="25">
        <v>18662</v>
      </c>
    </row>
    <row r="166" spans="1:7" ht="112" x14ac:dyDescent="0.2">
      <c r="A166" s="19" t="s">
        <v>859</v>
      </c>
      <c r="B166" s="20" t="s">
        <v>873</v>
      </c>
      <c r="C166" s="3" t="s">
        <v>14</v>
      </c>
      <c r="D166" s="3" t="str">
        <f t="shared" si="2"/>
        <v>CAMDENCOLLINGSWOOD BOROM. K-12|K-12,1800-3500</v>
      </c>
      <c r="E166" s="21">
        <v>33392507</v>
      </c>
      <c r="F166" s="29">
        <v>1903.2</v>
      </c>
      <c r="G166" s="21">
        <v>17545</v>
      </c>
    </row>
    <row r="167" spans="1:7" ht="96" x14ac:dyDescent="0.2">
      <c r="A167" s="23" t="s">
        <v>859</v>
      </c>
      <c r="B167" s="24" t="s">
        <v>1387</v>
      </c>
      <c r="C167" s="8" t="s">
        <v>711</v>
      </c>
      <c r="D167" s="3" t="str">
        <f t="shared" si="2"/>
        <v>CAMDEND.U.E. SEASON CHARTER SCHOOLO. CHARTER</v>
      </c>
      <c r="E167" s="25">
        <v>8479106</v>
      </c>
      <c r="F167" s="27">
        <v>536.6</v>
      </c>
      <c r="G167" s="25">
        <v>15802</v>
      </c>
    </row>
    <row r="168" spans="1:7" ht="112" x14ac:dyDescent="0.2">
      <c r="A168" s="19" t="s">
        <v>859</v>
      </c>
      <c r="B168" s="20" t="s">
        <v>874</v>
      </c>
      <c r="C168" s="3" t="s">
        <v>77</v>
      </c>
      <c r="D168" s="3" t="str">
        <f t="shared" si="2"/>
        <v>CAMDENEASTERN CAMDEN COUNTY REGG. G9-12|7-12,9-12</v>
      </c>
      <c r="E168" s="21">
        <v>34774841</v>
      </c>
      <c r="F168" s="29">
        <v>2113.6999999999998</v>
      </c>
      <c r="G168" s="21">
        <v>16452</v>
      </c>
    </row>
    <row r="169" spans="1:7" ht="144" x14ac:dyDescent="0.2">
      <c r="A169" s="23" t="s">
        <v>859</v>
      </c>
      <c r="B169" s="24" t="s">
        <v>1388</v>
      </c>
      <c r="C169" s="8" t="s">
        <v>711</v>
      </c>
      <c r="D169" s="3" t="str">
        <f t="shared" si="2"/>
        <v>CAMDENENVIRONMENT COMMUNITY OPPORTUNITY CHARTEO. CHARTER</v>
      </c>
      <c r="E169" s="25">
        <v>2606139</v>
      </c>
      <c r="F169" s="27">
        <v>206.4</v>
      </c>
      <c r="G169" s="25">
        <v>12627</v>
      </c>
    </row>
    <row r="170" spans="1:7" ht="96" x14ac:dyDescent="0.2">
      <c r="A170" s="19" t="s">
        <v>859</v>
      </c>
      <c r="B170" s="20" t="s">
        <v>1389</v>
      </c>
      <c r="C170" s="3" t="s">
        <v>711</v>
      </c>
      <c r="D170" s="3" t="str">
        <f t="shared" si="2"/>
        <v>CAMDENFREEDOM ACADEMY CHARTER SCHOOLO. CHARTER</v>
      </c>
      <c r="E170" s="21">
        <v>3764163</v>
      </c>
      <c r="F170" s="22">
        <v>244.7</v>
      </c>
      <c r="G170" s="21">
        <v>15383</v>
      </c>
    </row>
    <row r="171" spans="1:7" ht="80" x14ac:dyDescent="0.2">
      <c r="A171" s="23" t="s">
        <v>859</v>
      </c>
      <c r="B171" s="24" t="s">
        <v>877</v>
      </c>
      <c r="C171" s="8" t="s">
        <v>73</v>
      </c>
      <c r="D171" s="3" t="str">
        <f t="shared" si="2"/>
        <v>CAMDENGIBBSBORO BOROC. K-8|K-8,0-400</v>
      </c>
      <c r="E171" s="25">
        <v>4674608</v>
      </c>
      <c r="F171" s="27">
        <v>250</v>
      </c>
      <c r="G171" s="25">
        <v>18701</v>
      </c>
    </row>
    <row r="172" spans="1:7" ht="112" x14ac:dyDescent="0.2">
      <c r="A172" s="19" t="s">
        <v>859</v>
      </c>
      <c r="B172" s="20" t="s">
        <v>878</v>
      </c>
      <c r="C172" s="3" t="s">
        <v>14</v>
      </c>
      <c r="D172" s="3" t="str">
        <f t="shared" si="2"/>
        <v>CAMDENGLOUCESTER CITYM. K-12|K-12,1800-3500</v>
      </c>
      <c r="E172" s="21">
        <v>48414307</v>
      </c>
      <c r="F172" s="29">
        <v>2135.6</v>
      </c>
      <c r="G172" s="21">
        <v>22670</v>
      </c>
    </row>
    <row r="173" spans="1:7" ht="96" x14ac:dyDescent="0.2">
      <c r="A173" s="23" t="s">
        <v>859</v>
      </c>
      <c r="B173" s="24" t="s">
        <v>879</v>
      </c>
      <c r="C173" s="8" t="s">
        <v>66</v>
      </c>
      <c r="D173" s="3" t="str">
        <f t="shared" si="2"/>
        <v>CAMDENGLOUCESTER TWPE. K-8|K-8,751+</v>
      </c>
      <c r="E173" s="25">
        <v>106863523</v>
      </c>
      <c r="F173" s="26">
        <v>7157.6</v>
      </c>
      <c r="G173" s="25">
        <v>14930</v>
      </c>
    </row>
    <row r="174" spans="1:7" ht="112" x14ac:dyDescent="0.2">
      <c r="A174" s="19" t="s">
        <v>859</v>
      </c>
      <c r="B174" s="20" t="s">
        <v>880</v>
      </c>
      <c r="C174" s="3" t="s">
        <v>6</v>
      </c>
      <c r="D174" s="3" t="str">
        <f t="shared" si="2"/>
        <v>CAMDENHADDON HEIGHTS BOROL. K-12|K-12,0-1800</v>
      </c>
      <c r="E174" s="21">
        <v>22701683</v>
      </c>
      <c r="F174" s="29">
        <v>1325.5</v>
      </c>
      <c r="G174" s="21">
        <v>17127</v>
      </c>
    </row>
    <row r="175" spans="1:7" ht="96" x14ac:dyDescent="0.2">
      <c r="A175" s="23" t="s">
        <v>859</v>
      </c>
      <c r="B175" s="24" t="s">
        <v>881</v>
      </c>
      <c r="C175" s="8" t="s">
        <v>14</v>
      </c>
      <c r="D175" s="3" t="str">
        <f t="shared" si="2"/>
        <v>CAMDENHADDON TWPM. K-12|K-12,1800-3500</v>
      </c>
      <c r="E175" s="25">
        <v>32576937</v>
      </c>
      <c r="F175" s="26">
        <v>2135.6</v>
      </c>
      <c r="G175" s="25">
        <v>15254</v>
      </c>
    </row>
    <row r="176" spans="1:7" ht="96" x14ac:dyDescent="0.2">
      <c r="A176" s="19" t="s">
        <v>859</v>
      </c>
      <c r="B176" s="20" t="s">
        <v>882</v>
      </c>
      <c r="C176" s="3" t="s">
        <v>14</v>
      </c>
      <c r="D176" s="3" t="str">
        <f t="shared" si="2"/>
        <v>CAMDENHADDONFIELDM. K-12|K-12,1800-3500</v>
      </c>
      <c r="E176" s="21">
        <v>37726013</v>
      </c>
      <c r="F176" s="29">
        <v>2523.9</v>
      </c>
      <c r="G176" s="21">
        <v>14947</v>
      </c>
    </row>
    <row r="177" spans="1:7" ht="112" x14ac:dyDescent="0.2">
      <c r="A177" s="23" t="s">
        <v>859</v>
      </c>
      <c r="B177" s="24" t="s">
        <v>1391</v>
      </c>
      <c r="C177" s="8" t="s">
        <v>711</v>
      </c>
      <c r="D177" s="3" t="str">
        <f t="shared" si="2"/>
        <v>CAMDENKNOWLEDGE A TO Z ACADEMY CHARTER SCHOOLO. CHARTER</v>
      </c>
      <c r="E177" s="27"/>
      <c r="F177" s="27"/>
      <c r="G177" s="27"/>
    </row>
    <row r="178" spans="1:7" ht="80" x14ac:dyDescent="0.2">
      <c r="A178" s="19" t="s">
        <v>859</v>
      </c>
      <c r="B178" s="20" t="s">
        <v>886</v>
      </c>
      <c r="C178" s="3" t="s">
        <v>181</v>
      </c>
      <c r="D178" s="3" t="str">
        <f t="shared" si="2"/>
        <v>CAMDENLAUREL SPRINGS BOROH. K-12|K-6</v>
      </c>
      <c r="E178" s="21">
        <v>4719144</v>
      </c>
      <c r="F178" s="22">
        <v>335.4</v>
      </c>
      <c r="G178" s="21">
        <v>14071</v>
      </c>
    </row>
    <row r="179" spans="1:7" ht="80" x14ac:dyDescent="0.2">
      <c r="A179" s="23" t="s">
        <v>859</v>
      </c>
      <c r="B179" s="24" t="s">
        <v>887</v>
      </c>
      <c r="C179" s="8" t="s">
        <v>4</v>
      </c>
      <c r="D179" s="3" t="str">
        <f t="shared" si="2"/>
        <v>CAMDENLAWNSIDE BOROI. K-12|K-8,0-400</v>
      </c>
      <c r="E179" s="25">
        <v>8872940</v>
      </c>
      <c r="F179" s="27">
        <v>425.9</v>
      </c>
      <c r="G179" s="25">
        <v>20832</v>
      </c>
    </row>
    <row r="180" spans="1:7" ht="128" x14ac:dyDescent="0.2">
      <c r="A180" s="19" t="s">
        <v>859</v>
      </c>
      <c r="B180" s="20" t="s">
        <v>1392</v>
      </c>
      <c r="C180" s="3" t="s">
        <v>711</v>
      </c>
      <c r="D180" s="3" t="str">
        <f t="shared" si="2"/>
        <v>CAMDENLEAP ACADEMY UNIVERSITY HIGH CHARTER SCHO. CHARTER</v>
      </c>
      <c r="E180" s="21">
        <v>16755131</v>
      </c>
      <c r="F180" s="22">
        <v>847</v>
      </c>
      <c r="G180" s="21">
        <v>19782</v>
      </c>
    </row>
    <row r="181" spans="1:7" ht="112" x14ac:dyDescent="0.2">
      <c r="A181" s="23" t="s">
        <v>859</v>
      </c>
      <c r="B181" s="24" t="s">
        <v>889</v>
      </c>
      <c r="C181" s="8" t="s">
        <v>14</v>
      </c>
      <c r="D181" s="3" t="str">
        <f t="shared" si="2"/>
        <v>CAMDENLINDENWOLD BOROM. K-12|K-12,1800-3500</v>
      </c>
      <c r="E181" s="25">
        <v>42879392</v>
      </c>
      <c r="F181" s="26">
        <v>2354.6999999999998</v>
      </c>
      <c r="G181" s="25">
        <v>18210</v>
      </c>
    </row>
    <row r="182" spans="1:7" ht="80" x14ac:dyDescent="0.2">
      <c r="A182" s="19" t="s">
        <v>859</v>
      </c>
      <c r="B182" s="20" t="s">
        <v>890</v>
      </c>
      <c r="C182" s="3" t="s">
        <v>73</v>
      </c>
      <c r="D182" s="3" t="str">
        <f t="shared" si="2"/>
        <v>CAMDENMAGNOLIA BOROC. K-8|K-8,0-400</v>
      </c>
      <c r="E182" s="21">
        <v>6955388</v>
      </c>
      <c r="F182" s="22">
        <v>448.9</v>
      </c>
      <c r="G182" s="21">
        <v>15494</v>
      </c>
    </row>
    <row r="183" spans="1:7" ht="96" x14ac:dyDescent="0.2">
      <c r="A183" s="23" t="s">
        <v>859</v>
      </c>
      <c r="B183" s="24" t="s">
        <v>892</v>
      </c>
      <c r="C183" s="8" t="s">
        <v>4</v>
      </c>
      <c r="D183" s="3" t="str">
        <f t="shared" si="2"/>
        <v>CAMDENMERCHANTVILLE BOROI. K-12|K-8,0-400</v>
      </c>
      <c r="E183" s="25">
        <v>6867578</v>
      </c>
      <c r="F183" s="27">
        <v>429</v>
      </c>
      <c r="G183" s="25">
        <v>16008</v>
      </c>
    </row>
    <row r="184" spans="1:7" ht="112" x14ac:dyDescent="0.2">
      <c r="A184" s="19" t="s">
        <v>859</v>
      </c>
      <c r="B184" s="20" t="s">
        <v>893</v>
      </c>
      <c r="C184" s="3" t="s">
        <v>2</v>
      </c>
      <c r="D184" s="3" t="str">
        <f t="shared" si="2"/>
        <v>CAMDENMOUNT EPHRAIM BOROJ. K-12|K-8,401-750</v>
      </c>
      <c r="E184" s="21">
        <v>10374893</v>
      </c>
      <c r="F184" s="22">
        <v>642.20000000000005</v>
      </c>
      <c r="G184" s="21">
        <v>16154</v>
      </c>
    </row>
    <row r="185" spans="1:7" ht="96" x14ac:dyDescent="0.2">
      <c r="A185" s="23" t="s">
        <v>859</v>
      </c>
      <c r="B185" s="24" t="s">
        <v>894</v>
      </c>
      <c r="C185" s="8" t="s">
        <v>6</v>
      </c>
      <c r="D185" s="3" t="str">
        <f t="shared" si="2"/>
        <v>CAMDENOAKLYN BOROL. K-12|K-12,0-1800</v>
      </c>
      <c r="E185" s="25">
        <v>8581991</v>
      </c>
      <c r="F185" s="27">
        <v>580.20000000000005</v>
      </c>
      <c r="G185" s="25">
        <v>14791</v>
      </c>
    </row>
    <row r="186" spans="1:7" ht="80" x14ac:dyDescent="0.2">
      <c r="A186" s="19" t="s">
        <v>859</v>
      </c>
      <c r="B186" s="20" t="s">
        <v>895</v>
      </c>
      <c r="C186" s="3" t="s">
        <v>24</v>
      </c>
      <c r="D186" s="3" t="str">
        <f t="shared" si="2"/>
        <v>CAMDENPENNSAUKEN TWPN. K-12|K-12,3500+</v>
      </c>
      <c r="E186" s="21">
        <v>101913224</v>
      </c>
      <c r="F186" s="29">
        <v>5495.2</v>
      </c>
      <c r="G186" s="21">
        <v>18546</v>
      </c>
    </row>
    <row r="187" spans="1:7" ht="96" x14ac:dyDescent="0.2">
      <c r="A187" s="23" t="s">
        <v>859</v>
      </c>
      <c r="B187" s="24" t="s">
        <v>896</v>
      </c>
      <c r="C187" s="8" t="s">
        <v>14</v>
      </c>
      <c r="D187" s="3" t="str">
        <f t="shared" si="2"/>
        <v>CAMDENPINE HILL BOROM. K-12|K-12,1800-3500</v>
      </c>
      <c r="E187" s="25">
        <v>36888806</v>
      </c>
      <c r="F187" s="26">
        <v>1923.8</v>
      </c>
      <c r="G187" s="25">
        <v>19175</v>
      </c>
    </row>
    <row r="188" spans="1:7" ht="96" x14ac:dyDescent="0.2">
      <c r="A188" s="19" t="s">
        <v>859</v>
      </c>
      <c r="B188" s="20" t="s">
        <v>897</v>
      </c>
      <c r="C188" s="3" t="s">
        <v>66</v>
      </c>
      <c r="D188" s="3" t="str">
        <f t="shared" si="2"/>
        <v>CAMDENRUNNEMEDE BOROE. K-8|K-8,751+</v>
      </c>
      <c r="E188" s="21">
        <v>12124795</v>
      </c>
      <c r="F188" s="22">
        <v>854.7</v>
      </c>
      <c r="G188" s="21">
        <v>14186</v>
      </c>
    </row>
    <row r="189" spans="1:7" ht="96" x14ac:dyDescent="0.2">
      <c r="A189" s="23" t="s">
        <v>859</v>
      </c>
      <c r="B189" s="24" t="s">
        <v>898</v>
      </c>
      <c r="C189" s="8" t="s">
        <v>68</v>
      </c>
      <c r="D189" s="3" t="str">
        <f t="shared" si="2"/>
        <v>CAMDENSOMERDALE BOROD. K-8|K-8,401-750</v>
      </c>
      <c r="E189" s="25">
        <v>7436001</v>
      </c>
      <c r="F189" s="27">
        <v>531.20000000000005</v>
      </c>
      <c r="G189" s="25">
        <v>13997</v>
      </c>
    </row>
    <row r="190" spans="1:7" ht="112" x14ac:dyDescent="0.2">
      <c r="A190" s="19" t="s">
        <v>859</v>
      </c>
      <c r="B190" s="20" t="s">
        <v>899</v>
      </c>
      <c r="C190" s="3" t="s">
        <v>77</v>
      </c>
      <c r="D190" s="3" t="str">
        <f t="shared" si="2"/>
        <v>CAMDENSTERLING HIGH SCHOOL DISTG. G9-12|7-12,9-12</v>
      </c>
      <c r="E190" s="21">
        <v>17225972</v>
      </c>
      <c r="F190" s="22">
        <v>955</v>
      </c>
      <c r="G190" s="21">
        <v>18039</v>
      </c>
    </row>
    <row r="191" spans="1:7" ht="80" x14ac:dyDescent="0.2">
      <c r="A191" s="23" t="s">
        <v>859</v>
      </c>
      <c r="B191" s="24" t="s">
        <v>900</v>
      </c>
      <c r="C191" s="8" t="s">
        <v>66</v>
      </c>
      <c r="D191" s="3" t="str">
        <f t="shared" si="2"/>
        <v>CAMDENSTRATFORD BOROE. K-8|K-8,751+</v>
      </c>
      <c r="E191" s="25">
        <v>12601248</v>
      </c>
      <c r="F191" s="27">
        <v>792.3</v>
      </c>
      <c r="G191" s="25">
        <v>15904</v>
      </c>
    </row>
    <row r="192" spans="1:7" ht="80" x14ac:dyDescent="0.2">
      <c r="A192" s="19" t="s">
        <v>859</v>
      </c>
      <c r="B192" s="20" t="s">
        <v>901</v>
      </c>
      <c r="C192" s="3" t="s">
        <v>66</v>
      </c>
      <c r="D192" s="3" t="str">
        <f t="shared" si="2"/>
        <v>CAMDENVOORHEES TWPE. K-8|K-8,751+</v>
      </c>
      <c r="E192" s="21">
        <v>51177328</v>
      </c>
      <c r="F192" s="29">
        <v>3205.6</v>
      </c>
      <c r="G192" s="21">
        <v>15965</v>
      </c>
    </row>
    <row r="193" spans="1:7" ht="64" x14ac:dyDescent="0.2">
      <c r="A193" s="23" t="s">
        <v>859</v>
      </c>
      <c r="B193" s="24" t="s">
        <v>902</v>
      </c>
      <c r="C193" s="8" t="s">
        <v>181</v>
      </c>
      <c r="D193" s="3" t="str">
        <f t="shared" si="2"/>
        <v>CAMDENWATERFORD TWPH. K-12|K-6</v>
      </c>
      <c r="E193" s="25">
        <v>25839465</v>
      </c>
      <c r="F193" s="26">
        <v>1732.4</v>
      </c>
      <c r="G193" s="25">
        <v>14915</v>
      </c>
    </row>
    <row r="194" spans="1:7" ht="80" x14ac:dyDescent="0.2">
      <c r="A194" s="19" t="s">
        <v>859</v>
      </c>
      <c r="B194" s="20" t="s">
        <v>903</v>
      </c>
      <c r="C194" s="3" t="s">
        <v>24</v>
      </c>
      <c r="D194" s="3" t="str">
        <f t="shared" si="2"/>
        <v>CAMDENWINSLOW TWPN. K-12|K-12,3500+</v>
      </c>
      <c r="E194" s="21">
        <v>99096119</v>
      </c>
      <c r="F194" s="28">
        <v>5029</v>
      </c>
      <c r="G194" s="21">
        <v>19705</v>
      </c>
    </row>
    <row r="195" spans="1:7" ht="112" x14ac:dyDescent="0.2">
      <c r="A195" s="23" t="s">
        <v>859</v>
      </c>
      <c r="B195" s="24" t="s">
        <v>904</v>
      </c>
      <c r="C195" s="8" t="s">
        <v>2</v>
      </c>
      <c r="D195" s="3" t="str">
        <f t="shared" ref="D195:D258" si="3">A195&amp;B195&amp;C195</f>
        <v>CAMDENWOODLYNNE BOROJ. K-12|K-8,401-750</v>
      </c>
      <c r="E195" s="25">
        <v>9879334</v>
      </c>
      <c r="F195" s="27">
        <v>638.29999999999995</v>
      </c>
      <c r="G195" s="25">
        <v>15476</v>
      </c>
    </row>
    <row r="196" spans="1:7" ht="96" x14ac:dyDescent="0.2">
      <c r="A196" s="19" t="s">
        <v>905</v>
      </c>
      <c r="B196" s="20" t="s">
        <v>906</v>
      </c>
      <c r="C196" s="3" t="s">
        <v>4</v>
      </c>
      <c r="D196" s="3" t="str">
        <f t="shared" si="3"/>
        <v>CAPE MAYAVALON BOROI. K-12|K-8,0-400</v>
      </c>
      <c r="E196" s="21">
        <v>4732010</v>
      </c>
      <c r="F196" s="22">
        <v>113.6</v>
      </c>
      <c r="G196" s="21">
        <v>41639</v>
      </c>
    </row>
    <row r="197" spans="1:7" ht="80" x14ac:dyDescent="0.2">
      <c r="A197" s="23" t="s">
        <v>905</v>
      </c>
      <c r="B197" s="24" t="s">
        <v>907</v>
      </c>
      <c r="C197" s="8" t="s">
        <v>8</v>
      </c>
      <c r="D197" s="3" t="str">
        <f t="shared" si="3"/>
        <v>CAPE MAYCAPE MAY CITYA. K-6|K-6</v>
      </c>
      <c r="E197" s="25">
        <v>3573883</v>
      </c>
      <c r="F197" s="27">
        <v>143.80000000000001</v>
      </c>
      <c r="G197" s="25">
        <v>24845</v>
      </c>
    </row>
    <row r="198" spans="1:7" ht="96" x14ac:dyDescent="0.2">
      <c r="A198" s="19" t="s">
        <v>905</v>
      </c>
      <c r="B198" s="20" t="s">
        <v>908</v>
      </c>
      <c r="C198" s="3" t="s">
        <v>29</v>
      </c>
      <c r="D198" s="3" t="str">
        <f t="shared" si="3"/>
        <v>CAPE MAYCAPE MAY CO SPECIAL SERVP. CSSD</v>
      </c>
      <c r="E198" s="21">
        <v>13072278</v>
      </c>
      <c r="F198" s="22">
        <v>235.3</v>
      </c>
      <c r="G198" s="21">
        <v>55548</v>
      </c>
    </row>
    <row r="199" spans="1:7" ht="112" x14ac:dyDescent="0.2">
      <c r="A199" s="23" t="s">
        <v>905</v>
      </c>
      <c r="B199" s="24" t="s">
        <v>909</v>
      </c>
      <c r="C199" s="8" t="s">
        <v>714</v>
      </c>
      <c r="D199" s="3" t="str">
        <f t="shared" si="3"/>
        <v>CAPE MAYCAPE MAY CO VOCATIONALQ. COUNTY VOC</v>
      </c>
      <c r="E199" s="25">
        <v>17173717</v>
      </c>
      <c r="F199" s="27">
        <v>687.8</v>
      </c>
      <c r="G199" s="25">
        <v>24970</v>
      </c>
    </row>
    <row r="200" spans="1:7" ht="96" x14ac:dyDescent="0.2">
      <c r="A200" s="19" t="s">
        <v>905</v>
      </c>
      <c r="B200" s="20" t="s">
        <v>910</v>
      </c>
      <c r="C200" s="3" t="s">
        <v>2</v>
      </c>
      <c r="D200" s="3" t="str">
        <f t="shared" si="3"/>
        <v>CAPE MAYDENNIS TWPJ. K-12|K-8,401-750</v>
      </c>
      <c r="E200" s="21">
        <v>17222300</v>
      </c>
      <c r="F200" s="22">
        <v>858</v>
      </c>
      <c r="G200" s="21">
        <v>20072</v>
      </c>
    </row>
    <row r="201" spans="1:7" ht="128" x14ac:dyDescent="0.2">
      <c r="A201" s="23" t="s">
        <v>905</v>
      </c>
      <c r="B201" s="24" t="s">
        <v>911</v>
      </c>
      <c r="C201" s="8" t="s">
        <v>21</v>
      </c>
      <c r="D201" s="3" t="str">
        <f t="shared" si="3"/>
        <v>CAPE MAYLOWER CAPE MAY REGIONALF. G7-12|7-12,9-12</v>
      </c>
      <c r="E201" s="25">
        <v>31749525</v>
      </c>
      <c r="F201" s="30">
        <v>1584</v>
      </c>
      <c r="G201" s="25">
        <v>20044</v>
      </c>
    </row>
    <row r="202" spans="1:7" ht="64" x14ac:dyDescent="0.2">
      <c r="A202" s="19" t="s">
        <v>905</v>
      </c>
      <c r="B202" s="20" t="s">
        <v>912</v>
      </c>
      <c r="C202" s="3" t="s">
        <v>8</v>
      </c>
      <c r="D202" s="3" t="str">
        <f t="shared" si="3"/>
        <v>CAPE MAYLOWER TWPA. K-6|K-6</v>
      </c>
      <c r="E202" s="21">
        <v>29460108</v>
      </c>
      <c r="F202" s="28">
        <v>1855</v>
      </c>
      <c r="G202" s="21">
        <v>15881</v>
      </c>
    </row>
    <row r="203" spans="1:7" ht="96" x14ac:dyDescent="0.2">
      <c r="A203" s="23" t="s">
        <v>905</v>
      </c>
      <c r="B203" s="24" t="s">
        <v>913</v>
      </c>
      <c r="C203" s="8" t="s">
        <v>14</v>
      </c>
      <c r="D203" s="3" t="str">
        <f t="shared" si="3"/>
        <v>CAPE MAYMIDDLE TWPM. K-12|K-12,1800-3500</v>
      </c>
      <c r="E203" s="25">
        <v>46520856</v>
      </c>
      <c r="F203" s="26">
        <v>2780.5</v>
      </c>
      <c r="G203" s="25">
        <v>16731</v>
      </c>
    </row>
    <row r="204" spans="1:7" ht="112" x14ac:dyDescent="0.2">
      <c r="A204" s="19" t="s">
        <v>905</v>
      </c>
      <c r="B204" s="20" t="s">
        <v>914</v>
      </c>
      <c r="C204" s="3" t="s">
        <v>4</v>
      </c>
      <c r="D204" s="3" t="str">
        <f t="shared" si="3"/>
        <v>CAPE MAYNORTH WILDWOOD CITYI. K-12|K-8,0-400</v>
      </c>
      <c r="E204" s="21">
        <v>8957957</v>
      </c>
      <c r="F204" s="22">
        <v>358.7</v>
      </c>
      <c r="G204" s="21">
        <v>24975</v>
      </c>
    </row>
    <row r="205" spans="1:7" ht="96" x14ac:dyDescent="0.2">
      <c r="A205" s="23" t="s">
        <v>905</v>
      </c>
      <c r="B205" s="24" t="s">
        <v>915</v>
      </c>
      <c r="C205" s="8" t="s">
        <v>14</v>
      </c>
      <c r="D205" s="3" t="str">
        <f t="shared" si="3"/>
        <v>CAPE MAYOCEAN CITYM. K-12|K-12,1800-3500</v>
      </c>
      <c r="E205" s="25">
        <v>41773353</v>
      </c>
      <c r="F205" s="26">
        <v>2076.8000000000002</v>
      </c>
      <c r="G205" s="25">
        <v>20114</v>
      </c>
    </row>
    <row r="206" spans="1:7" ht="96" x14ac:dyDescent="0.2">
      <c r="A206" s="19" t="s">
        <v>905</v>
      </c>
      <c r="B206" s="20" t="s">
        <v>916</v>
      </c>
      <c r="C206" s="3" t="s">
        <v>4</v>
      </c>
      <c r="D206" s="3" t="str">
        <f t="shared" si="3"/>
        <v>CAPE MAYSTONE HARBOR BOROI. K-12|K-8,0-400</v>
      </c>
      <c r="E206" s="21">
        <v>3439105</v>
      </c>
      <c r="F206" s="22">
        <v>112</v>
      </c>
      <c r="G206" s="21">
        <v>30706</v>
      </c>
    </row>
    <row r="207" spans="1:7" ht="80" x14ac:dyDescent="0.2">
      <c r="A207" s="23" t="s">
        <v>905</v>
      </c>
      <c r="B207" s="24" t="s">
        <v>917</v>
      </c>
      <c r="C207" s="8" t="s">
        <v>99</v>
      </c>
      <c r="D207" s="3" t="str">
        <f t="shared" si="3"/>
        <v>CAPE MAYUPPER TWPK. K-12|K-8,751+</v>
      </c>
      <c r="E207" s="25">
        <v>34001923</v>
      </c>
      <c r="F207" s="26">
        <v>2172.1</v>
      </c>
      <c r="G207" s="25">
        <v>15654</v>
      </c>
    </row>
    <row r="208" spans="1:7" ht="80" x14ac:dyDescent="0.2">
      <c r="A208" s="19" t="s">
        <v>905</v>
      </c>
      <c r="B208" s="20" t="s">
        <v>918</v>
      </c>
      <c r="C208" s="3" t="s">
        <v>8</v>
      </c>
      <c r="D208" s="3" t="str">
        <f t="shared" si="3"/>
        <v>CAPE MAYWEST CAPE MAY BOROA. K-6|K-6</v>
      </c>
      <c r="E208" s="21">
        <v>1275031</v>
      </c>
      <c r="F208" s="22">
        <v>61.1</v>
      </c>
      <c r="G208" s="21">
        <v>20876</v>
      </c>
    </row>
    <row r="209" spans="1:7" ht="112" x14ac:dyDescent="0.2">
      <c r="A209" s="23" t="s">
        <v>905</v>
      </c>
      <c r="B209" s="24" t="s">
        <v>919</v>
      </c>
      <c r="C209" s="8" t="s">
        <v>6</v>
      </c>
      <c r="D209" s="3" t="str">
        <f t="shared" si="3"/>
        <v>CAPE MAYWILDWOOD CITYL. K-12|K-12,0-1800</v>
      </c>
      <c r="E209" s="25">
        <v>21858182</v>
      </c>
      <c r="F209" s="27">
        <v>822.6</v>
      </c>
      <c r="G209" s="25">
        <v>26571</v>
      </c>
    </row>
    <row r="210" spans="1:7" ht="112" x14ac:dyDescent="0.2">
      <c r="A210" s="19" t="s">
        <v>905</v>
      </c>
      <c r="B210" s="20" t="s">
        <v>920</v>
      </c>
      <c r="C210" s="3" t="s">
        <v>4</v>
      </c>
      <c r="D210" s="3" t="str">
        <f t="shared" si="3"/>
        <v>CAPE MAYWILDWOOD CREST BOROI. K-12|K-8,0-400</v>
      </c>
      <c r="E210" s="21">
        <v>7735395</v>
      </c>
      <c r="F210" s="22">
        <v>294.3</v>
      </c>
      <c r="G210" s="21">
        <v>26286</v>
      </c>
    </row>
    <row r="211" spans="1:7" ht="96" x14ac:dyDescent="0.2">
      <c r="A211" s="23" t="s">
        <v>905</v>
      </c>
      <c r="B211" s="24" t="s">
        <v>921</v>
      </c>
      <c r="C211" s="8" t="s">
        <v>4</v>
      </c>
      <c r="D211" s="3" t="str">
        <f t="shared" si="3"/>
        <v>CAPE MAYWOODBINE BOROI. K-12|K-8,0-400</v>
      </c>
      <c r="E211" s="25">
        <v>6131086</v>
      </c>
      <c r="F211" s="27">
        <v>280.60000000000002</v>
      </c>
      <c r="G211" s="25">
        <v>21849</v>
      </c>
    </row>
    <row r="212" spans="1:7" ht="96" x14ac:dyDescent="0.2">
      <c r="A212" s="19" t="s">
        <v>922</v>
      </c>
      <c r="B212" s="20" t="s">
        <v>923</v>
      </c>
      <c r="C212" s="3" t="s">
        <v>24</v>
      </c>
      <c r="D212" s="3" t="str">
        <f t="shared" si="3"/>
        <v>CUMBERLANDBRIDGETON CITYN. K-12|K-12,3500+</v>
      </c>
      <c r="E212" s="21">
        <v>99370395</v>
      </c>
      <c r="F212" s="29">
        <v>5814.7</v>
      </c>
      <c r="G212" s="21">
        <v>17090</v>
      </c>
    </row>
    <row r="213" spans="1:7" ht="112" x14ac:dyDescent="0.2">
      <c r="A213" s="23" t="s">
        <v>922</v>
      </c>
      <c r="B213" s="24" t="s">
        <v>925</v>
      </c>
      <c r="C213" s="8" t="s">
        <v>2</v>
      </c>
      <c r="D213" s="3" t="str">
        <f t="shared" si="3"/>
        <v>CUMBERLANDCOMMERCIAL TWPJ. K-12|K-8,401-750</v>
      </c>
      <c r="E213" s="25">
        <v>14975155</v>
      </c>
      <c r="F213" s="27">
        <v>893.5</v>
      </c>
      <c r="G213" s="25">
        <v>16760</v>
      </c>
    </row>
    <row r="214" spans="1:7" ht="128" x14ac:dyDescent="0.2">
      <c r="A214" s="19" t="s">
        <v>922</v>
      </c>
      <c r="B214" s="20" t="s">
        <v>927</v>
      </c>
      <c r="C214" s="3" t="s">
        <v>714</v>
      </c>
      <c r="D214" s="3" t="str">
        <f t="shared" si="3"/>
        <v>CUMBERLANDCUMBERLAND CO VOCATIONALQ. COUNTY VOC</v>
      </c>
      <c r="E214" s="21">
        <v>8223602</v>
      </c>
      <c r="F214" s="22">
        <v>460</v>
      </c>
      <c r="G214" s="21">
        <v>17879</v>
      </c>
    </row>
    <row r="215" spans="1:7" ht="112" x14ac:dyDescent="0.2">
      <c r="A215" s="23" t="s">
        <v>922</v>
      </c>
      <c r="B215" s="24" t="s">
        <v>928</v>
      </c>
      <c r="C215" s="8" t="s">
        <v>77</v>
      </c>
      <c r="D215" s="3" t="str">
        <f t="shared" si="3"/>
        <v>CUMBERLANDCUMBERLAND REGIONALG. G9-12|7-12,9-12</v>
      </c>
      <c r="E215" s="25">
        <v>24705079</v>
      </c>
      <c r="F215" s="26">
        <v>1278.8</v>
      </c>
      <c r="G215" s="25">
        <v>19319</v>
      </c>
    </row>
    <row r="216" spans="1:7" ht="96" x14ac:dyDescent="0.2">
      <c r="A216" s="19" t="s">
        <v>922</v>
      </c>
      <c r="B216" s="20" t="s">
        <v>929</v>
      </c>
      <c r="C216" s="3" t="s">
        <v>73</v>
      </c>
      <c r="D216" s="3" t="str">
        <f t="shared" si="3"/>
        <v>CUMBERLANDDEERFIELD TWPC. K-8|K-8,0-400</v>
      </c>
      <c r="E216" s="21">
        <v>6006361</v>
      </c>
      <c r="F216" s="22">
        <v>369.1</v>
      </c>
      <c r="G216" s="21">
        <v>16271</v>
      </c>
    </row>
    <row r="217" spans="1:7" ht="80" x14ac:dyDescent="0.2">
      <c r="A217" s="23" t="s">
        <v>922</v>
      </c>
      <c r="B217" s="24" t="s">
        <v>930</v>
      </c>
      <c r="C217" s="8" t="s">
        <v>4</v>
      </c>
      <c r="D217" s="3" t="str">
        <f t="shared" si="3"/>
        <v>CUMBERLANDDOWNE TWPI. K-12|K-8,0-400</v>
      </c>
      <c r="E217" s="25">
        <v>3675413</v>
      </c>
      <c r="F217" s="27">
        <v>204.7</v>
      </c>
      <c r="G217" s="25">
        <v>17958</v>
      </c>
    </row>
    <row r="218" spans="1:7" ht="112" x14ac:dyDescent="0.2">
      <c r="A218" s="19" t="s">
        <v>922</v>
      </c>
      <c r="B218" s="20" t="s">
        <v>931</v>
      </c>
      <c r="C218" s="3" t="s">
        <v>68</v>
      </c>
      <c r="D218" s="3" t="str">
        <f t="shared" si="3"/>
        <v>CUMBERLANDFAIRFIELD TWPD. K-8|K-8,401-750</v>
      </c>
      <c r="E218" s="21">
        <v>10675100</v>
      </c>
      <c r="F218" s="22">
        <v>613.1</v>
      </c>
      <c r="G218" s="21">
        <v>17411</v>
      </c>
    </row>
    <row r="219" spans="1:7" ht="96" x14ac:dyDescent="0.2">
      <c r="A219" s="23" t="s">
        <v>922</v>
      </c>
      <c r="B219" s="24" t="s">
        <v>932</v>
      </c>
      <c r="C219" s="8" t="s">
        <v>73</v>
      </c>
      <c r="D219" s="3" t="str">
        <f t="shared" si="3"/>
        <v>CUMBERLANDGREENWICH TWPC. K-8|K-8,0-400</v>
      </c>
      <c r="E219" s="25">
        <v>1367778</v>
      </c>
      <c r="F219" s="27">
        <v>79.2</v>
      </c>
      <c r="G219" s="25">
        <v>17281</v>
      </c>
    </row>
    <row r="220" spans="1:7" ht="112" x14ac:dyDescent="0.2">
      <c r="A220" s="19" t="s">
        <v>922</v>
      </c>
      <c r="B220" s="20" t="s">
        <v>933</v>
      </c>
      <c r="C220" s="3" t="s">
        <v>68</v>
      </c>
      <c r="D220" s="3" t="str">
        <f t="shared" si="3"/>
        <v>CUMBERLANDHOPEWELL TWPD. K-8|K-8,401-750</v>
      </c>
      <c r="E220" s="21">
        <v>8389608</v>
      </c>
      <c r="F220" s="22">
        <v>521.6</v>
      </c>
      <c r="G220" s="21">
        <v>16084</v>
      </c>
    </row>
    <row r="221" spans="1:7" ht="112" x14ac:dyDescent="0.2">
      <c r="A221" s="23" t="s">
        <v>922</v>
      </c>
      <c r="B221" s="24" t="s">
        <v>934</v>
      </c>
      <c r="C221" s="8" t="s">
        <v>2</v>
      </c>
      <c r="D221" s="3" t="str">
        <f t="shared" si="3"/>
        <v>CUMBERLANDLAWRENCE TWPJ. K-12|K-8,401-750</v>
      </c>
      <c r="E221" s="25">
        <v>9950864</v>
      </c>
      <c r="F221" s="27">
        <v>585.9</v>
      </c>
      <c r="G221" s="25">
        <v>16983</v>
      </c>
    </row>
    <row r="222" spans="1:7" ht="128" x14ac:dyDescent="0.2">
      <c r="A222" s="19" t="s">
        <v>922</v>
      </c>
      <c r="B222" s="20" t="s">
        <v>935</v>
      </c>
      <c r="C222" s="3" t="s">
        <v>2</v>
      </c>
      <c r="D222" s="3" t="str">
        <f t="shared" si="3"/>
        <v>CUMBERLANDMAURICE RIVER TWPJ. K-12|K-8,401-750</v>
      </c>
      <c r="E222" s="21">
        <v>8039490</v>
      </c>
      <c r="F222" s="22">
        <v>553.9</v>
      </c>
      <c r="G222" s="21">
        <v>14514</v>
      </c>
    </row>
    <row r="223" spans="1:7" ht="96" x14ac:dyDescent="0.2">
      <c r="A223" s="23" t="s">
        <v>922</v>
      </c>
      <c r="B223" s="24" t="s">
        <v>936</v>
      </c>
      <c r="C223" s="8" t="s">
        <v>24</v>
      </c>
      <c r="D223" s="3" t="str">
        <f t="shared" si="3"/>
        <v>CUMBERLANDMILLVILLE CITYN. K-12|K-12,3500+</v>
      </c>
      <c r="E223" s="25">
        <v>113113083</v>
      </c>
      <c r="F223" s="26">
        <v>6322.8</v>
      </c>
      <c r="G223" s="25">
        <v>17890</v>
      </c>
    </row>
    <row r="224" spans="1:7" ht="112" x14ac:dyDescent="0.2">
      <c r="A224" s="19" t="s">
        <v>922</v>
      </c>
      <c r="B224" s="20" t="s">
        <v>937</v>
      </c>
      <c r="C224" s="3" t="s">
        <v>711</v>
      </c>
      <c r="D224" s="3" t="str">
        <f t="shared" si="3"/>
        <v>CUMBERLANDMILLVILLE PUBLIC CHARTER SCHOOLO. CHARTER</v>
      </c>
      <c r="E224" s="21">
        <v>992812</v>
      </c>
      <c r="F224" s="22">
        <v>97.9</v>
      </c>
      <c r="G224" s="21">
        <v>10141</v>
      </c>
    </row>
    <row r="225" spans="1:7" ht="96" x14ac:dyDescent="0.2">
      <c r="A225" s="23" t="s">
        <v>922</v>
      </c>
      <c r="B225" s="24" t="s">
        <v>938</v>
      </c>
      <c r="C225" s="8" t="s">
        <v>73</v>
      </c>
      <c r="D225" s="3" t="str">
        <f t="shared" si="3"/>
        <v>CUMBERLANDSTOW CREEK TWPC. K-8|K-8,0-400</v>
      </c>
      <c r="E225" s="25">
        <v>2074932</v>
      </c>
      <c r="F225" s="27">
        <v>120.2</v>
      </c>
      <c r="G225" s="25">
        <v>17263</v>
      </c>
    </row>
    <row r="226" spans="1:7" ht="112" x14ac:dyDescent="0.2">
      <c r="A226" s="19" t="s">
        <v>922</v>
      </c>
      <c r="B226" s="20" t="s">
        <v>939</v>
      </c>
      <c r="C226" s="3" t="s">
        <v>66</v>
      </c>
      <c r="D226" s="3" t="str">
        <f t="shared" si="3"/>
        <v>CUMBERLANDUPPER DEERFIELD TWPE. K-8|K-8,751+</v>
      </c>
      <c r="E226" s="21">
        <v>15290149</v>
      </c>
      <c r="F226" s="22">
        <v>866.3</v>
      </c>
      <c r="G226" s="21">
        <v>17650</v>
      </c>
    </row>
    <row r="227" spans="1:7" ht="96" x14ac:dyDescent="0.2">
      <c r="A227" s="23" t="s">
        <v>922</v>
      </c>
      <c r="B227" s="24" t="s">
        <v>940</v>
      </c>
      <c r="C227" s="8" t="s">
        <v>24</v>
      </c>
      <c r="D227" s="3" t="str">
        <f t="shared" si="3"/>
        <v>CUMBERLANDVINELAND CITYN. K-12|K-12,3500+</v>
      </c>
      <c r="E227" s="25">
        <v>211361788</v>
      </c>
      <c r="F227" s="26">
        <v>11710.6</v>
      </c>
      <c r="G227" s="25">
        <v>18049</v>
      </c>
    </row>
    <row r="228" spans="1:7" ht="112" x14ac:dyDescent="0.2">
      <c r="A228" s="19" t="s">
        <v>922</v>
      </c>
      <c r="B228" s="20" t="s">
        <v>941</v>
      </c>
      <c r="C228" s="3" t="s">
        <v>711</v>
      </c>
      <c r="D228" s="3" t="str">
        <f t="shared" si="3"/>
        <v>CUMBERLANDVINELAND PUBLIC CHARTER SCHOOLO. CHARTER</v>
      </c>
      <c r="E228" s="21">
        <v>1875923</v>
      </c>
      <c r="F228" s="22">
        <v>188.9</v>
      </c>
      <c r="G228" s="21">
        <v>9931</v>
      </c>
    </row>
    <row r="229" spans="1:7" ht="80" x14ac:dyDescent="0.2">
      <c r="A229" s="23" t="s">
        <v>942</v>
      </c>
      <c r="B229" s="24" t="s">
        <v>943</v>
      </c>
      <c r="C229" s="8" t="s">
        <v>24</v>
      </c>
      <c r="D229" s="3" t="str">
        <f t="shared" si="3"/>
        <v>ESSEXBELLEVILLE TOWNN. K-12|K-12,3500+</v>
      </c>
      <c r="E229" s="25">
        <v>66228219</v>
      </c>
      <c r="F229" s="26">
        <v>4731.8999999999996</v>
      </c>
      <c r="G229" s="25">
        <v>13996</v>
      </c>
    </row>
    <row r="230" spans="1:7" ht="80" x14ac:dyDescent="0.2">
      <c r="A230" s="19" t="s">
        <v>942</v>
      </c>
      <c r="B230" s="20" t="s">
        <v>944</v>
      </c>
      <c r="C230" s="3" t="s">
        <v>24</v>
      </c>
      <c r="D230" s="3" t="str">
        <f t="shared" si="3"/>
        <v>ESSEXBLOOMFIELD TWPN. K-12|K-12,3500+</v>
      </c>
      <c r="E230" s="21">
        <v>97491376</v>
      </c>
      <c r="F230" s="29">
        <v>6211.5</v>
      </c>
      <c r="G230" s="21">
        <v>15695</v>
      </c>
    </row>
    <row r="231" spans="1:7" ht="128" x14ac:dyDescent="0.2">
      <c r="A231" s="23" t="s">
        <v>942</v>
      </c>
      <c r="B231" s="24" t="s">
        <v>945</v>
      </c>
      <c r="C231" s="8" t="s">
        <v>711</v>
      </c>
      <c r="D231" s="3" t="str">
        <f t="shared" si="3"/>
        <v>ESSEXBURCH CHARTER SCHOOL OF EXCELLENCEO. CHARTER</v>
      </c>
      <c r="E231" s="25">
        <v>3648318</v>
      </c>
      <c r="F231" s="27">
        <v>264.39999999999998</v>
      </c>
      <c r="G231" s="25">
        <v>13798</v>
      </c>
    </row>
    <row r="232" spans="1:7" ht="128" x14ac:dyDescent="0.2">
      <c r="A232" s="19" t="s">
        <v>942</v>
      </c>
      <c r="B232" s="20" t="s">
        <v>946</v>
      </c>
      <c r="C232" s="3" t="s">
        <v>14</v>
      </c>
      <c r="D232" s="3" t="str">
        <f t="shared" si="3"/>
        <v>ESSEXCALDWELL-WEST CALDWELLM. K-12|K-12,1800-3500</v>
      </c>
      <c r="E232" s="21">
        <v>43695589</v>
      </c>
      <c r="F232" s="29">
        <v>2601.9</v>
      </c>
      <c r="G232" s="21">
        <v>16794</v>
      </c>
    </row>
    <row r="233" spans="1:7" ht="96" x14ac:dyDescent="0.2">
      <c r="A233" s="23" t="s">
        <v>942</v>
      </c>
      <c r="B233" s="24" t="s">
        <v>947</v>
      </c>
      <c r="C233" s="8" t="s">
        <v>6</v>
      </c>
      <c r="D233" s="3" t="str">
        <f t="shared" si="3"/>
        <v>ESSEXCEDAR GROVE TWPL. K-12|K-12,0-1800</v>
      </c>
      <c r="E233" s="25">
        <v>27562944</v>
      </c>
      <c r="F233" s="26">
        <v>1200.5999999999999</v>
      </c>
      <c r="G233" s="25">
        <v>22958</v>
      </c>
    </row>
    <row r="234" spans="1:7" ht="96" x14ac:dyDescent="0.2">
      <c r="A234" s="19" t="s">
        <v>942</v>
      </c>
      <c r="B234" s="20" t="s">
        <v>948</v>
      </c>
      <c r="C234" s="3" t="s">
        <v>24</v>
      </c>
      <c r="D234" s="3" t="str">
        <f t="shared" si="3"/>
        <v>ESSEXCITY OF ORANGE TWPN. K-12|K-12,3500+</v>
      </c>
      <c r="E234" s="21">
        <v>114175799</v>
      </c>
      <c r="F234" s="29">
        <v>5394.8</v>
      </c>
      <c r="G234" s="21">
        <v>21164</v>
      </c>
    </row>
    <row r="235" spans="1:7" ht="80" x14ac:dyDescent="0.2">
      <c r="A235" s="23" t="s">
        <v>942</v>
      </c>
      <c r="B235" s="24" t="s">
        <v>1394</v>
      </c>
      <c r="C235" s="8" t="s">
        <v>711</v>
      </c>
      <c r="D235" s="3" t="str">
        <f t="shared" si="3"/>
        <v>ESSEXDISCOVERY CHARTER SCHOOLO. CHARTER</v>
      </c>
      <c r="E235" s="25">
        <v>1337408</v>
      </c>
      <c r="F235" s="27">
        <v>74.8</v>
      </c>
      <c r="G235" s="25">
        <v>17880</v>
      </c>
    </row>
    <row r="236" spans="1:7" ht="80" x14ac:dyDescent="0.2">
      <c r="A236" s="19" t="s">
        <v>942</v>
      </c>
      <c r="B236" s="20" t="s">
        <v>950</v>
      </c>
      <c r="C236" s="3" t="s">
        <v>24</v>
      </c>
      <c r="D236" s="3" t="str">
        <f t="shared" si="3"/>
        <v>ESSEXEAST ORANGEN. K-12|K-12,3500+</v>
      </c>
      <c r="E236" s="21">
        <v>256008422</v>
      </c>
      <c r="F236" s="29">
        <v>10862.1</v>
      </c>
      <c r="G236" s="21">
        <v>23569</v>
      </c>
    </row>
    <row r="237" spans="1:7" ht="112" x14ac:dyDescent="0.2">
      <c r="A237" s="23" t="s">
        <v>942</v>
      </c>
      <c r="B237" s="24" t="s">
        <v>1395</v>
      </c>
      <c r="C237" s="8" t="s">
        <v>711</v>
      </c>
      <c r="D237" s="3" t="str">
        <f t="shared" si="3"/>
        <v>ESSEXEAST ORANGE COMMUNITY CHARTER SCHOOLO. CHARTER</v>
      </c>
      <c r="E237" s="25">
        <v>8341890</v>
      </c>
      <c r="F237" s="27">
        <v>489.9</v>
      </c>
      <c r="G237" s="25">
        <v>17028</v>
      </c>
    </row>
    <row r="238" spans="1:7" ht="80" x14ac:dyDescent="0.2">
      <c r="A238" s="19" t="s">
        <v>942</v>
      </c>
      <c r="B238" s="20" t="s">
        <v>952</v>
      </c>
      <c r="C238" s="3" t="s">
        <v>714</v>
      </c>
      <c r="D238" s="3" t="str">
        <f t="shared" si="3"/>
        <v>ESSEXESSEX CO VOC-TECHQ. COUNTY VOC</v>
      </c>
      <c r="E238" s="21">
        <v>48161496</v>
      </c>
      <c r="F238" s="29">
        <v>2063.8000000000002</v>
      </c>
      <c r="G238" s="21">
        <v>23336</v>
      </c>
    </row>
    <row r="239" spans="1:7" ht="64" x14ac:dyDescent="0.2">
      <c r="A239" s="23" t="s">
        <v>942</v>
      </c>
      <c r="B239" s="24" t="s">
        <v>953</v>
      </c>
      <c r="C239" s="8" t="s">
        <v>8</v>
      </c>
      <c r="D239" s="3" t="str">
        <f t="shared" si="3"/>
        <v>ESSEXESSEX FELLS BOROA. K-6|K-6</v>
      </c>
      <c r="E239" s="25">
        <v>4483120</v>
      </c>
      <c r="F239" s="27">
        <v>204.4</v>
      </c>
      <c r="G239" s="25">
        <v>21931</v>
      </c>
    </row>
    <row r="240" spans="1:7" ht="64" x14ac:dyDescent="0.2">
      <c r="A240" s="19" t="s">
        <v>942</v>
      </c>
      <c r="B240" s="20" t="s">
        <v>931</v>
      </c>
      <c r="C240" s="3" t="s">
        <v>8</v>
      </c>
      <c r="D240" s="3" t="str">
        <f t="shared" si="3"/>
        <v>ESSEXFAIRFIELD TWPA. K-6|K-6</v>
      </c>
      <c r="E240" s="21">
        <v>11575499</v>
      </c>
      <c r="F240" s="22">
        <v>695.5</v>
      </c>
      <c r="G240" s="21">
        <v>16644</v>
      </c>
    </row>
    <row r="241" spans="1:7" ht="96" x14ac:dyDescent="0.2">
      <c r="A241" s="23" t="s">
        <v>942</v>
      </c>
      <c r="B241" s="24" t="s">
        <v>954</v>
      </c>
      <c r="C241" s="8" t="s">
        <v>14</v>
      </c>
      <c r="D241" s="3" t="str">
        <f t="shared" si="3"/>
        <v>ESSEXGLEN RIDGE BOROM. K-12|K-12,1800-3500</v>
      </c>
      <c r="E241" s="25">
        <v>29607405</v>
      </c>
      <c r="F241" s="26">
        <v>1648.5</v>
      </c>
      <c r="G241" s="25">
        <v>17961</v>
      </c>
    </row>
    <row r="242" spans="1:7" ht="80" x14ac:dyDescent="0.2">
      <c r="A242" s="19" t="s">
        <v>942</v>
      </c>
      <c r="B242" s="20" t="s">
        <v>1396</v>
      </c>
      <c r="C242" s="3" t="s">
        <v>711</v>
      </c>
      <c r="D242" s="3" t="str">
        <f t="shared" si="3"/>
        <v>ESSEXGRAY CHARTER SCHOOLO. CHARTER</v>
      </c>
      <c r="E242" s="21">
        <v>4755642</v>
      </c>
      <c r="F242" s="22">
        <v>277.2</v>
      </c>
      <c r="G242" s="21">
        <v>17156</v>
      </c>
    </row>
    <row r="243" spans="1:7" ht="80" x14ac:dyDescent="0.2">
      <c r="A243" s="23" t="s">
        <v>942</v>
      </c>
      <c r="B243" s="24" t="s">
        <v>956</v>
      </c>
      <c r="C243" s="8" t="s">
        <v>711</v>
      </c>
      <c r="D243" s="3" t="str">
        <f t="shared" si="3"/>
        <v>ESSEXGREAT OAKS CHARTER SCHOOLO. CHARTER</v>
      </c>
      <c r="E243" s="25">
        <v>1949938</v>
      </c>
      <c r="F243" s="27">
        <v>127.1</v>
      </c>
      <c r="G243" s="25">
        <v>15342</v>
      </c>
    </row>
    <row r="244" spans="1:7" ht="96" x14ac:dyDescent="0.2">
      <c r="A244" s="19" t="s">
        <v>942</v>
      </c>
      <c r="B244" s="20" t="s">
        <v>1397</v>
      </c>
      <c r="C244" s="3" t="s">
        <v>711</v>
      </c>
      <c r="D244" s="3" t="str">
        <f t="shared" si="3"/>
        <v>ESSEXGREATER NEWARK CHARTER SCHOOLO. CHARTER</v>
      </c>
      <c r="E244" s="21">
        <v>2703390</v>
      </c>
      <c r="F244" s="22">
        <v>165.7</v>
      </c>
      <c r="G244" s="21">
        <v>16315</v>
      </c>
    </row>
    <row r="245" spans="1:7" ht="96" x14ac:dyDescent="0.2">
      <c r="A245" s="23" t="s">
        <v>942</v>
      </c>
      <c r="B245" s="24" t="s">
        <v>957</v>
      </c>
      <c r="C245" s="8" t="s">
        <v>24</v>
      </c>
      <c r="D245" s="3" t="str">
        <f t="shared" si="3"/>
        <v>ESSEXIRVINGTON TOWNSHIPN. K-12|K-12,3500+</v>
      </c>
      <c r="E245" s="25">
        <v>173662705</v>
      </c>
      <c r="F245" s="26">
        <v>7692.8</v>
      </c>
      <c r="G245" s="25">
        <v>22575</v>
      </c>
    </row>
    <row r="246" spans="1:7" ht="96" x14ac:dyDescent="0.2">
      <c r="A246" s="19" t="s">
        <v>942</v>
      </c>
      <c r="B246" s="20" t="s">
        <v>1398</v>
      </c>
      <c r="C246" s="3" t="s">
        <v>711</v>
      </c>
      <c r="D246" s="3" t="str">
        <f t="shared" si="3"/>
        <v>ESSEXLADY LIBERTY ACADEMY CHARTER SCHOOLO. CHARTER</v>
      </c>
      <c r="E246" s="21">
        <v>8383151</v>
      </c>
      <c r="F246" s="22">
        <v>456.9</v>
      </c>
      <c r="G246" s="21">
        <v>18348</v>
      </c>
    </row>
    <row r="247" spans="1:7" ht="80" x14ac:dyDescent="0.2">
      <c r="A247" s="23" t="s">
        <v>942</v>
      </c>
      <c r="B247" s="24" t="s">
        <v>960</v>
      </c>
      <c r="C247" s="8" t="s">
        <v>24</v>
      </c>
      <c r="D247" s="3" t="str">
        <f t="shared" si="3"/>
        <v>ESSEXLIVINGSTON TWPN. K-12|K-12,3500+</v>
      </c>
      <c r="E247" s="25">
        <v>108802305</v>
      </c>
      <c r="F247" s="30">
        <v>5855</v>
      </c>
      <c r="G247" s="25">
        <v>18583</v>
      </c>
    </row>
    <row r="248" spans="1:7" ht="112" x14ac:dyDescent="0.2">
      <c r="A248" s="19" t="s">
        <v>942</v>
      </c>
      <c r="B248" s="20" t="s">
        <v>1399</v>
      </c>
      <c r="C248" s="3" t="s">
        <v>711</v>
      </c>
      <c r="D248" s="3" t="str">
        <f t="shared" si="3"/>
        <v>ESSEXMARIA L. VARISCO-ROGERS CHARTER SCHOOLO. CHARTER</v>
      </c>
      <c r="E248" s="21">
        <v>6912418</v>
      </c>
      <c r="F248" s="22">
        <v>442</v>
      </c>
      <c r="G248" s="21">
        <v>15639</v>
      </c>
    </row>
    <row r="249" spans="1:7" ht="96" x14ac:dyDescent="0.2">
      <c r="A249" s="23" t="s">
        <v>942</v>
      </c>
      <c r="B249" s="24" t="s">
        <v>1400</v>
      </c>
      <c r="C249" s="8" t="s">
        <v>711</v>
      </c>
      <c r="D249" s="3" t="str">
        <f t="shared" si="3"/>
        <v>ESSEXMARION P. THOMAS CHARTER SCHOOLO. CHARTER</v>
      </c>
      <c r="E249" s="25">
        <v>10664938</v>
      </c>
      <c r="F249" s="27">
        <v>628.6</v>
      </c>
      <c r="G249" s="25">
        <v>16966</v>
      </c>
    </row>
    <row r="250" spans="1:7" ht="144" x14ac:dyDescent="0.2">
      <c r="A250" s="19" t="s">
        <v>942</v>
      </c>
      <c r="B250" s="20" t="s">
        <v>1401</v>
      </c>
      <c r="C250" s="3" t="s">
        <v>711</v>
      </c>
      <c r="D250" s="3" t="str">
        <f t="shared" si="3"/>
        <v>ESSEXMERIT PREPARATORY CHARTER SCHOOL OF NEWAO. CHARTER</v>
      </c>
      <c r="E250" s="22"/>
      <c r="F250" s="22"/>
      <c r="G250" s="22"/>
    </row>
    <row r="251" spans="1:7" ht="80" x14ac:dyDescent="0.2">
      <c r="A251" s="23" t="s">
        <v>942</v>
      </c>
      <c r="B251" s="24" t="s">
        <v>964</v>
      </c>
      <c r="C251" s="8" t="s">
        <v>24</v>
      </c>
      <c r="D251" s="3" t="str">
        <f t="shared" si="3"/>
        <v>ESSEXMILLBURN TWPN. K-12|K-12,3500+</v>
      </c>
      <c r="E251" s="25">
        <v>88192889</v>
      </c>
      <c r="F251" s="26">
        <v>4933.8</v>
      </c>
      <c r="G251" s="25">
        <v>17875</v>
      </c>
    </row>
    <row r="252" spans="1:7" ht="80" x14ac:dyDescent="0.2">
      <c r="A252" s="19" t="s">
        <v>942</v>
      </c>
      <c r="B252" s="20" t="s">
        <v>965</v>
      </c>
      <c r="C252" s="3" t="s">
        <v>24</v>
      </c>
      <c r="D252" s="3" t="str">
        <f t="shared" si="3"/>
        <v>ESSEXMONTCLAIR TOWNN. K-12|K-12,3500+</v>
      </c>
      <c r="E252" s="21">
        <v>121587526</v>
      </c>
      <c r="F252" s="29">
        <v>6711.5</v>
      </c>
      <c r="G252" s="21">
        <v>18116</v>
      </c>
    </row>
    <row r="253" spans="1:7" ht="144" x14ac:dyDescent="0.2">
      <c r="A253" s="23" t="s">
        <v>942</v>
      </c>
      <c r="B253" s="24" t="s">
        <v>1402</v>
      </c>
      <c r="C253" s="8" t="s">
        <v>711</v>
      </c>
      <c r="D253" s="3" t="str">
        <f t="shared" si="3"/>
        <v>ESSEXNEW HORIZONS COMMUNITY CHARTER SCHOOLO. CHARTER</v>
      </c>
      <c r="E253" s="25">
        <v>10181236</v>
      </c>
      <c r="F253" s="27">
        <v>456.4</v>
      </c>
      <c r="G253" s="25">
        <v>22308</v>
      </c>
    </row>
    <row r="254" spans="1:7" ht="80" x14ac:dyDescent="0.2">
      <c r="A254" s="19" t="s">
        <v>942</v>
      </c>
      <c r="B254" s="20" t="s">
        <v>967</v>
      </c>
      <c r="C254" s="3" t="s">
        <v>24</v>
      </c>
      <c r="D254" s="3" t="str">
        <f t="shared" si="3"/>
        <v>ESSEXNEWARK CITYN. K-12|K-12,3500+</v>
      </c>
      <c r="E254" s="21">
        <v>1002577367</v>
      </c>
      <c r="F254" s="29">
        <v>43322.400000000001</v>
      </c>
      <c r="G254" s="21">
        <v>23142</v>
      </c>
    </row>
    <row r="255" spans="1:7" ht="112" x14ac:dyDescent="0.2">
      <c r="A255" s="23" t="s">
        <v>942</v>
      </c>
      <c r="B255" s="24" t="s">
        <v>1403</v>
      </c>
      <c r="C255" s="8" t="s">
        <v>711</v>
      </c>
      <c r="D255" s="3" t="str">
        <f t="shared" si="3"/>
        <v>ESSEXNEWARK EDUCATORS CHARTER SCHOOLO. CHARTER</v>
      </c>
      <c r="E255" s="25">
        <v>4896998</v>
      </c>
      <c r="F255" s="27">
        <v>278.7</v>
      </c>
      <c r="G255" s="25">
        <v>17571</v>
      </c>
    </row>
    <row r="256" spans="1:7" ht="96" x14ac:dyDescent="0.2">
      <c r="A256" s="19" t="s">
        <v>942</v>
      </c>
      <c r="B256" s="20" t="s">
        <v>1404</v>
      </c>
      <c r="C256" s="3" t="s">
        <v>711</v>
      </c>
      <c r="D256" s="3" t="str">
        <f t="shared" si="3"/>
        <v>ESSEXNEWARK LEGACY CHARTER SCHOOLO. CHARTER</v>
      </c>
      <c r="E256" s="21">
        <v>2913839</v>
      </c>
      <c r="F256" s="22">
        <v>174.9</v>
      </c>
      <c r="G256" s="21">
        <v>16660</v>
      </c>
    </row>
    <row r="257" spans="1:7" ht="96" x14ac:dyDescent="0.2">
      <c r="A257" s="23" t="s">
        <v>942</v>
      </c>
      <c r="B257" s="24" t="s">
        <v>969</v>
      </c>
      <c r="C257" s="8" t="s">
        <v>711</v>
      </c>
      <c r="D257" s="3" t="str">
        <f t="shared" si="3"/>
        <v>ESSEXNEWARK PREP CHARTER SCHOOLO. CHARTER</v>
      </c>
      <c r="E257" s="27"/>
      <c r="F257" s="27"/>
      <c r="G257" s="27"/>
    </row>
    <row r="258" spans="1:7" ht="80" x14ac:dyDescent="0.2">
      <c r="A258" s="19" t="s">
        <v>942</v>
      </c>
      <c r="B258" s="20" t="s">
        <v>970</v>
      </c>
      <c r="C258" s="3" t="s">
        <v>8</v>
      </c>
      <c r="D258" s="3" t="str">
        <f t="shared" si="3"/>
        <v>ESSEXNORTH CALDWELL BOROA. K-6|K-6</v>
      </c>
      <c r="E258" s="21">
        <v>12707587</v>
      </c>
      <c r="F258" s="22">
        <v>681.5</v>
      </c>
      <c r="G258" s="21">
        <v>18647</v>
      </c>
    </row>
    <row r="259" spans="1:7" ht="112" x14ac:dyDescent="0.2">
      <c r="A259" s="23" t="s">
        <v>942</v>
      </c>
      <c r="B259" s="24" t="s">
        <v>1405</v>
      </c>
      <c r="C259" s="8" t="s">
        <v>711</v>
      </c>
      <c r="D259" s="3" t="str">
        <f t="shared" ref="D259:D322" si="4">A259&amp;B259&amp;C259</f>
        <v>ESSEXNORTH STAR ACADEMY CHARTER SCHOOL OF NEWO. CHARTER</v>
      </c>
      <c r="E259" s="25">
        <v>30998597</v>
      </c>
      <c r="F259" s="26">
        <v>1683.5</v>
      </c>
      <c r="G259" s="25">
        <v>18413</v>
      </c>
    </row>
    <row r="260" spans="1:7" ht="80" x14ac:dyDescent="0.2">
      <c r="A260" s="19" t="s">
        <v>942</v>
      </c>
      <c r="B260" s="20" t="s">
        <v>972</v>
      </c>
      <c r="C260" s="3" t="s">
        <v>24</v>
      </c>
      <c r="D260" s="3" t="str">
        <f t="shared" si="4"/>
        <v>ESSEXNUTLEY TOWNN. K-12|K-12,3500+</v>
      </c>
      <c r="E260" s="21">
        <v>65162155</v>
      </c>
      <c r="F260" s="29">
        <v>4005.5</v>
      </c>
      <c r="G260" s="21">
        <v>16268</v>
      </c>
    </row>
    <row r="261" spans="1:7" ht="112" x14ac:dyDescent="0.2">
      <c r="A261" s="23" t="s">
        <v>942</v>
      </c>
      <c r="B261" s="24" t="s">
        <v>1406</v>
      </c>
      <c r="C261" s="8" t="s">
        <v>711</v>
      </c>
      <c r="D261" s="3" t="str">
        <f t="shared" si="4"/>
        <v>ESSEXPEOPLE'S PREPARATORY CHARTER SCHOOLO. CHARTER</v>
      </c>
      <c r="E261" s="25">
        <v>2211345</v>
      </c>
      <c r="F261" s="27">
        <v>94.6</v>
      </c>
      <c r="G261" s="25">
        <v>23376</v>
      </c>
    </row>
    <row r="262" spans="1:7" ht="96" x14ac:dyDescent="0.2">
      <c r="A262" s="19" t="s">
        <v>942</v>
      </c>
      <c r="B262" s="20" t="s">
        <v>976</v>
      </c>
      <c r="C262" s="3" t="s">
        <v>711</v>
      </c>
      <c r="D262" s="3" t="str">
        <f t="shared" si="4"/>
        <v>ESSEXPRIDE ACADEMY CHARTER SCHOOLO. CHARTER</v>
      </c>
      <c r="E262" s="21">
        <v>4801693</v>
      </c>
      <c r="F262" s="22">
        <v>239.2</v>
      </c>
      <c r="G262" s="21">
        <v>20074</v>
      </c>
    </row>
    <row r="263" spans="1:7" ht="96" x14ac:dyDescent="0.2">
      <c r="A263" s="23" t="s">
        <v>942</v>
      </c>
      <c r="B263" s="24" t="s">
        <v>1408</v>
      </c>
      <c r="C263" s="8" t="s">
        <v>711</v>
      </c>
      <c r="D263" s="3" t="str">
        <f t="shared" si="4"/>
        <v>ESSEXROBERT TREAT ACADEMY CHARTER SCHOOLO. CHARTER</v>
      </c>
      <c r="E263" s="25">
        <v>8783961</v>
      </c>
      <c r="F263" s="27">
        <v>550.4</v>
      </c>
      <c r="G263" s="25">
        <v>15959</v>
      </c>
    </row>
    <row r="264" spans="1:7" ht="64" x14ac:dyDescent="0.2">
      <c r="A264" s="19" t="s">
        <v>942</v>
      </c>
      <c r="B264" s="20" t="s">
        <v>978</v>
      </c>
      <c r="C264" s="3" t="s">
        <v>8</v>
      </c>
      <c r="D264" s="3" t="str">
        <f t="shared" si="4"/>
        <v>ESSEXROSELAND BOROA. K-6|K-6</v>
      </c>
      <c r="E264" s="21">
        <v>8867427</v>
      </c>
      <c r="F264" s="22">
        <v>498.9</v>
      </c>
      <c r="G264" s="21">
        <v>17773</v>
      </c>
    </row>
    <row r="265" spans="1:7" ht="112" x14ac:dyDescent="0.2">
      <c r="A265" s="23" t="s">
        <v>942</v>
      </c>
      <c r="B265" s="24" t="s">
        <v>1409</v>
      </c>
      <c r="C265" s="8" t="s">
        <v>711</v>
      </c>
      <c r="D265" s="3" t="str">
        <f t="shared" si="4"/>
        <v>ESSEXROSEVILLE COMMUNITY CHARTER SCHOOLO. CHARTER</v>
      </c>
      <c r="E265" s="25">
        <v>1715523</v>
      </c>
      <c r="F265" s="27">
        <v>106.1</v>
      </c>
      <c r="G265" s="25">
        <v>16169</v>
      </c>
    </row>
    <row r="266" spans="1:7" ht="112" x14ac:dyDescent="0.2">
      <c r="A266" s="19" t="s">
        <v>942</v>
      </c>
      <c r="B266" s="20" t="s">
        <v>980</v>
      </c>
      <c r="C266" s="3" t="s">
        <v>24</v>
      </c>
      <c r="D266" s="3" t="str">
        <f t="shared" si="4"/>
        <v>ESSEXSOUTH ORANGE-MAPLEWOODN. K-12|K-12,3500+</v>
      </c>
      <c r="E266" s="21">
        <v>120439380</v>
      </c>
      <c r="F266" s="29">
        <v>6651.7</v>
      </c>
      <c r="G266" s="21">
        <v>18106</v>
      </c>
    </row>
    <row r="267" spans="1:7" ht="96" x14ac:dyDescent="0.2">
      <c r="A267" s="23" t="s">
        <v>942</v>
      </c>
      <c r="B267" s="24" t="s">
        <v>981</v>
      </c>
      <c r="C267" s="8" t="s">
        <v>711</v>
      </c>
      <c r="D267" s="3" t="str">
        <f t="shared" si="4"/>
        <v>ESSEXTEAM ACADEMY CHARTER SCHOOLO. CHARTER</v>
      </c>
      <c r="E267" s="25">
        <v>29490005</v>
      </c>
      <c r="F267" s="26">
        <v>1489.4</v>
      </c>
      <c r="G267" s="25">
        <v>19800</v>
      </c>
    </row>
    <row r="268" spans="1:7" ht="128" x14ac:dyDescent="0.2">
      <c r="A268" s="19" t="s">
        <v>942</v>
      </c>
      <c r="B268" s="20" t="s">
        <v>1410</v>
      </c>
      <c r="C268" s="3" t="s">
        <v>711</v>
      </c>
      <c r="D268" s="3" t="str">
        <f t="shared" si="4"/>
        <v>ESSEXTHE PAULO FREIRE CHARTER SCHOOL FOR LIBEO. CHARTER</v>
      </c>
      <c r="E268" s="22"/>
      <c r="F268" s="22"/>
      <c r="G268" s="22"/>
    </row>
    <row r="269" spans="1:7" ht="96" x14ac:dyDescent="0.2">
      <c r="A269" s="23" t="s">
        <v>942</v>
      </c>
      <c r="B269" s="24" t="s">
        <v>1411</v>
      </c>
      <c r="C269" s="8" t="s">
        <v>711</v>
      </c>
      <c r="D269" s="3" t="str">
        <f t="shared" si="4"/>
        <v>ESSEXUNIVERSITY HEIGHTS CHARTER SCHOOLO. CHARTER</v>
      </c>
      <c r="E269" s="25">
        <v>4307976</v>
      </c>
      <c r="F269" s="27">
        <v>286.60000000000002</v>
      </c>
      <c r="G269" s="25">
        <v>15031</v>
      </c>
    </row>
    <row r="270" spans="1:7" ht="96" x14ac:dyDescent="0.2">
      <c r="A270" s="19" t="s">
        <v>942</v>
      </c>
      <c r="B270" s="20" t="s">
        <v>983</v>
      </c>
      <c r="C270" s="3" t="s">
        <v>14</v>
      </c>
      <c r="D270" s="3" t="str">
        <f t="shared" si="4"/>
        <v>ESSEXVERONA BOROM. K-12|K-12,1800-3500</v>
      </c>
      <c r="E270" s="21">
        <v>34590872</v>
      </c>
      <c r="F270" s="29">
        <v>2244.6999999999998</v>
      </c>
      <c r="G270" s="21">
        <v>15410</v>
      </c>
    </row>
    <row r="271" spans="1:7" ht="112" x14ac:dyDescent="0.2">
      <c r="A271" s="23" t="s">
        <v>942</v>
      </c>
      <c r="B271" s="24" t="s">
        <v>1412</v>
      </c>
      <c r="C271" s="8" t="s">
        <v>711</v>
      </c>
      <c r="D271" s="3" t="str">
        <f t="shared" si="4"/>
        <v>ESSEXVISIONS ACADEMY CHARTER HIGH SCHOOLO. CHARTER</v>
      </c>
      <c r="E271" s="25">
        <v>4063762</v>
      </c>
      <c r="F271" s="27">
        <v>266.3</v>
      </c>
      <c r="G271" s="25">
        <v>15260</v>
      </c>
    </row>
    <row r="272" spans="1:7" ht="96" x14ac:dyDescent="0.2">
      <c r="A272" s="19" t="s">
        <v>942</v>
      </c>
      <c r="B272" s="20" t="s">
        <v>984</v>
      </c>
      <c r="C272" s="3" t="s">
        <v>21</v>
      </c>
      <c r="D272" s="3" t="str">
        <f t="shared" si="4"/>
        <v>ESSEXWEST ESSEX REGIONALF. G7-12|7-12,9-12</v>
      </c>
      <c r="E272" s="21">
        <v>37834062</v>
      </c>
      <c r="F272" s="29">
        <v>1640.1</v>
      </c>
      <c r="G272" s="21">
        <v>23068</v>
      </c>
    </row>
    <row r="273" spans="1:7" ht="80" x14ac:dyDescent="0.2">
      <c r="A273" s="23" t="s">
        <v>942</v>
      </c>
      <c r="B273" s="24" t="s">
        <v>985</v>
      </c>
      <c r="C273" s="8" t="s">
        <v>24</v>
      </c>
      <c r="D273" s="3" t="str">
        <f t="shared" si="4"/>
        <v>ESSEXWEST ORANGE TOWNN. K-12|K-12,3500+</v>
      </c>
      <c r="E273" s="25">
        <v>145133529</v>
      </c>
      <c r="F273" s="26">
        <v>6894.3</v>
      </c>
      <c r="G273" s="25">
        <v>21051</v>
      </c>
    </row>
    <row r="274" spans="1:7" ht="112" x14ac:dyDescent="0.2">
      <c r="A274" s="19" t="s">
        <v>986</v>
      </c>
      <c r="B274" s="20" t="s">
        <v>987</v>
      </c>
      <c r="C274" s="3" t="s">
        <v>6</v>
      </c>
      <c r="D274" s="3" t="str">
        <f t="shared" si="4"/>
        <v>GLOUCESTERCLAYTON BOROL. K-12|K-12,0-1800</v>
      </c>
      <c r="E274" s="21">
        <v>22448723</v>
      </c>
      <c r="F274" s="28">
        <v>1503</v>
      </c>
      <c r="G274" s="21">
        <v>14936</v>
      </c>
    </row>
    <row r="275" spans="1:7" ht="112" x14ac:dyDescent="0.2">
      <c r="A275" s="23" t="s">
        <v>986</v>
      </c>
      <c r="B275" s="24" t="s">
        <v>988</v>
      </c>
      <c r="C275" s="8" t="s">
        <v>21</v>
      </c>
      <c r="D275" s="3" t="str">
        <f t="shared" si="4"/>
        <v>GLOUCESTERCLEARVIEW REGIONALF. G7-12|7-12,9-12</v>
      </c>
      <c r="E275" s="25">
        <v>36454727</v>
      </c>
      <c r="F275" s="26">
        <v>2515.3000000000002</v>
      </c>
      <c r="G275" s="25">
        <v>14493</v>
      </c>
    </row>
    <row r="276" spans="1:7" ht="128" x14ac:dyDescent="0.2">
      <c r="A276" s="19" t="s">
        <v>986</v>
      </c>
      <c r="B276" s="20" t="s">
        <v>989</v>
      </c>
      <c r="C276" s="3" t="s">
        <v>21</v>
      </c>
      <c r="D276" s="3" t="str">
        <f t="shared" si="4"/>
        <v>GLOUCESTERDELSEA REGIONAL H.S DIST.F. G7-12|7-12,9-12</v>
      </c>
      <c r="E276" s="21">
        <v>30646925</v>
      </c>
      <c r="F276" s="29">
        <v>1750.5</v>
      </c>
      <c r="G276" s="21">
        <v>17507</v>
      </c>
    </row>
    <row r="277" spans="1:7" ht="96" x14ac:dyDescent="0.2">
      <c r="A277" s="23" t="s">
        <v>986</v>
      </c>
      <c r="B277" s="24" t="s">
        <v>990</v>
      </c>
      <c r="C277" s="8" t="s">
        <v>24</v>
      </c>
      <c r="D277" s="3" t="str">
        <f t="shared" si="4"/>
        <v>GLOUCESTERDEPTFORD TWPN. K-12|K-12,3500+</v>
      </c>
      <c r="E277" s="25">
        <v>67401695</v>
      </c>
      <c r="F277" s="26">
        <v>4428.8999999999996</v>
      </c>
      <c r="G277" s="25">
        <v>15218</v>
      </c>
    </row>
    <row r="278" spans="1:7" ht="80" x14ac:dyDescent="0.2">
      <c r="A278" s="19" t="s">
        <v>986</v>
      </c>
      <c r="B278" s="20" t="s">
        <v>991</v>
      </c>
      <c r="C278" s="3" t="s">
        <v>8</v>
      </c>
      <c r="D278" s="3" t="str">
        <f t="shared" si="4"/>
        <v>GLOUCESTEREAST GREENWICH TWPA. K-6|K-6</v>
      </c>
      <c r="E278" s="21">
        <v>13794045</v>
      </c>
      <c r="F278" s="29">
        <v>1119.7</v>
      </c>
      <c r="G278" s="21">
        <v>12319</v>
      </c>
    </row>
    <row r="279" spans="1:7" ht="64" x14ac:dyDescent="0.2">
      <c r="A279" s="23" t="s">
        <v>986</v>
      </c>
      <c r="B279" s="24" t="s">
        <v>992</v>
      </c>
      <c r="C279" s="8" t="s">
        <v>8</v>
      </c>
      <c r="D279" s="3" t="str">
        <f t="shared" si="4"/>
        <v>GLOUCESTERELK TWPA. K-6|K-6</v>
      </c>
      <c r="E279" s="25">
        <v>5890117</v>
      </c>
      <c r="F279" s="27">
        <v>399</v>
      </c>
      <c r="G279" s="25">
        <v>14763</v>
      </c>
    </row>
    <row r="280" spans="1:7" ht="80" x14ac:dyDescent="0.2">
      <c r="A280" s="19" t="s">
        <v>986</v>
      </c>
      <c r="B280" s="20" t="s">
        <v>993</v>
      </c>
      <c r="C280" s="3" t="s">
        <v>8</v>
      </c>
      <c r="D280" s="3" t="str">
        <f t="shared" si="4"/>
        <v>GLOUCESTERFRANKLIN TWPA. K-6|K-6</v>
      </c>
      <c r="E280" s="21">
        <v>19879137</v>
      </c>
      <c r="F280" s="29">
        <v>1405.2</v>
      </c>
      <c r="G280" s="21">
        <v>14147</v>
      </c>
    </row>
    <row r="281" spans="1:7" ht="112" x14ac:dyDescent="0.2">
      <c r="A281" s="23" t="s">
        <v>986</v>
      </c>
      <c r="B281" s="24" t="s">
        <v>994</v>
      </c>
      <c r="C281" s="8" t="s">
        <v>21</v>
      </c>
      <c r="D281" s="3" t="str">
        <f t="shared" si="4"/>
        <v>GLOUCESTERGATEWAY REGIONALF. G7-12|7-12,9-12</v>
      </c>
      <c r="E281" s="25">
        <v>19605927</v>
      </c>
      <c r="F281" s="27">
        <v>909.9</v>
      </c>
      <c r="G281" s="25">
        <v>21548</v>
      </c>
    </row>
    <row r="282" spans="1:7" ht="96" x14ac:dyDescent="0.2">
      <c r="A282" s="19" t="s">
        <v>986</v>
      </c>
      <c r="B282" s="20" t="s">
        <v>995</v>
      </c>
      <c r="C282" s="3" t="s">
        <v>14</v>
      </c>
      <c r="D282" s="3" t="str">
        <f t="shared" si="4"/>
        <v>GLOUCESTERGLASSBOROM. K-12|K-12,1800-3500</v>
      </c>
      <c r="E282" s="21">
        <v>40277706</v>
      </c>
      <c r="F282" s="29">
        <v>2278.5</v>
      </c>
      <c r="G282" s="21">
        <v>17677</v>
      </c>
    </row>
    <row r="283" spans="1:7" ht="96" x14ac:dyDescent="0.2">
      <c r="A283" s="23" t="s">
        <v>986</v>
      </c>
      <c r="B283" s="24" t="s">
        <v>996</v>
      </c>
      <c r="C283" s="8" t="s">
        <v>29</v>
      </c>
      <c r="D283" s="3" t="str">
        <f t="shared" si="4"/>
        <v>GLOUCESTERGLOUCESTER CO SPEC SERVP. CSSD</v>
      </c>
      <c r="E283" s="25">
        <v>34527103</v>
      </c>
      <c r="F283" s="27">
        <v>730.2</v>
      </c>
      <c r="G283" s="25">
        <v>47287</v>
      </c>
    </row>
    <row r="284" spans="1:7" ht="128" x14ac:dyDescent="0.2">
      <c r="A284" s="19" t="s">
        <v>986</v>
      </c>
      <c r="B284" s="20" t="s">
        <v>997</v>
      </c>
      <c r="C284" s="3" t="s">
        <v>714</v>
      </c>
      <c r="D284" s="3" t="str">
        <f t="shared" si="4"/>
        <v>GLOUCESTERGLOUCESTER CO VOCATIONALQ. COUNTY VOC</v>
      </c>
      <c r="E284" s="21">
        <v>24060994</v>
      </c>
      <c r="F284" s="29">
        <v>1246.5</v>
      </c>
      <c r="G284" s="21">
        <v>19303</v>
      </c>
    </row>
    <row r="285" spans="1:7" ht="112" x14ac:dyDescent="0.2">
      <c r="A285" s="23" t="s">
        <v>986</v>
      </c>
      <c r="B285" s="24" t="s">
        <v>932</v>
      </c>
      <c r="C285" s="8" t="s">
        <v>2</v>
      </c>
      <c r="D285" s="3" t="str">
        <f t="shared" si="4"/>
        <v>GLOUCESTERGREENWICH TWPJ. K-12|K-8,401-750</v>
      </c>
      <c r="E285" s="25">
        <v>12267496</v>
      </c>
      <c r="F285" s="27">
        <v>618</v>
      </c>
      <c r="G285" s="25">
        <v>19849</v>
      </c>
    </row>
    <row r="286" spans="1:7" ht="80" x14ac:dyDescent="0.2">
      <c r="A286" s="19" t="s">
        <v>986</v>
      </c>
      <c r="B286" s="20" t="s">
        <v>998</v>
      </c>
      <c r="C286" s="3" t="s">
        <v>8</v>
      </c>
      <c r="D286" s="3" t="str">
        <f t="shared" si="4"/>
        <v>GLOUCESTERHARRISON TWPA. K-6|K-6</v>
      </c>
      <c r="E286" s="21">
        <v>20738292</v>
      </c>
      <c r="F286" s="29">
        <v>1491.3</v>
      </c>
      <c r="G286" s="21">
        <v>13906</v>
      </c>
    </row>
    <row r="287" spans="1:7" ht="112" x14ac:dyDescent="0.2">
      <c r="A287" s="23" t="s">
        <v>986</v>
      </c>
      <c r="B287" s="24" t="s">
        <v>999</v>
      </c>
      <c r="C287" s="8" t="s">
        <v>21</v>
      </c>
      <c r="D287" s="3" t="str">
        <f t="shared" si="4"/>
        <v>GLOUCESTERKINGSWAY REGIONALF. G7-12|7-12,9-12</v>
      </c>
      <c r="E287" s="25">
        <v>32695503</v>
      </c>
      <c r="F287" s="26">
        <v>2287.3000000000002</v>
      </c>
      <c r="G287" s="25">
        <v>14294</v>
      </c>
    </row>
    <row r="288" spans="1:7" ht="80" x14ac:dyDescent="0.2">
      <c r="A288" s="19" t="s">
        <v>986</v>
      </c>
      <c r="B288" s="20" t="s">
        <v>1000</v>
      </c>
      <c r="C288" s="3" t="s">
        <v>99</v>
      </c>
      <c r="D288" s="3" t="str">
        <f t="shared" si="4"/>
        <v>GLOUCESTERLOGAN TWPK. K-12|K-8,751+</v>
      </c>
      <c r="E288" s="21">
        <v>18782160</v>
      </c>
      <c r="F288" s="28">
        <v>1198</v>
      </c>
      <c r="G288" s="21">
        <v>15679</v>
      </c>
    </row>
    <row r="289" spans="1:7" ht="64" x14ac:dyDescent="0.2">
      <c r="A289" s="23" t="s">
        <v>986</v>
      </c>
      <c r="B289" s="24" t="s">
        <v>1001</v>
      </c>
      <c r="C289" s="8" t="s">
        <v>8</v>
      </c>
      <c r="D289" s="3" t="str">
        <f t="shared" si="4"/>
        <v>GLOUCESTERMANTUA TWPA. K-6|K-6</v>
      </c>
      <c r="E289" s="25">
        <v>21701459</v>
      </c>
      <c r="F289" s="26">
        <v>1402.8</v>
      </c>
      <c r="G289" s="25">
        <v>15470</v>
      </c>
    </row>
    <row r="290" spans="1:7" ht="80" x14ac:dyDescent="0.2">
      <c r="A290" s="19" t="s">
        <v>986</v>
      </c>
      <c r="B290" s="20" t="s">
        <v>1002</v>
      </c>
      <c r="C290" s="3" t="s">
        <v>24</v>
      </c>
      <c r="D290" s="3" t="str">
        <f t="shared" si="4"/>
        <v>GLOUCESTERMONROE TWPN. K-12|K-12,3500+</v>
      </c>
      <c r="E290" s="21">
        <v>88982033</v>
      </c>
      <c r="F290" s="29">
        <v>6082.3</v>
      </c>
      <c r="G290" s="21">
        <v>14630</v>
      </c>
    </row>
    <row r="291" spans="1:7" ht="80" x14ac:dyDescent="0.2">
      <c r="A291" s="23" t="s">
        <v>986</v>
      </c>
      <c r="B291" s="24" t="s">
        <v>1003</v>
      </c>
      <c r="C291" s="8" t="s">
        <v>8</v>
      </c>
      <c r="D291" s="3" t="str">
        <f t="shared" si="4"/>
        <v>GLOUCESTERNATIONAL PARK BOROA. K-6|K-6</v>
      </c>
      <c r="E291" s="25">
        <v>4432387</v>
      </c>
      <c r="F291" s="27">
        <v>273.10000000000002</v>
      </c>
      <c r="G291" s="25">
        <v>16231</v>
      </c>
    </row>
    <row r="292" spans="1:7" ht="112" x14ac:dyDescent="0.2">
      <c r="A292" s="19" t="s">
        <v>986</v>
      </c>
      <c r="B292" s="20" t="s">
        <v>1004</v>
      </c>
      <c r="C292" s="3" t="s">
        <v>6</v>
      </c>
      <c r="D292" s="3" t="str">
        <f t="shared" si="4"/>
        <v>GLOUCESTERPAULSBORO BOROL. K-12|K-12,0-1800</v>
      </c>
      <c r="E292" s="21">
        <v>23097121</v>
      </c>
      <c r="F292" s="29">
        <v>1247.5999999999999</v>
      </c>
      <c r="G292" s="21">
        <v>18514</v>
      </c>
    </row>
    <row r="293" spans="1:7" ht="96" x14ac:dyDescent="0.2">
      <c r="A293" s="23" t="s">
        <v>986</v>
      </c>
      <c r="B293" s="24" t="s">
        <v>1005</v>
      </c>
      <c r="C293" s="8" t="s">
        <v>6</v>
      </c>
      <c r="D293" s="3" t="str">
        <f t="shared" si="4"/>
        <v>GLOUCESTERPITMAN BOROL. K-12|K-12,0-1800</v>
      </c>
      <c r="E293" s="25">
        <v>25496818</v>
      </c>
      <c r="F293" s="30">
        <v>1558</v>
      </c>
      <c r="G293" s="25">
        <v>16365</v>
      </c>
    </row>
    <row r="294" spans="1:7" ht="96" x14ac:dyDescent="0.2">
      <c r="A294" s="19" t="s">
        <v>986</v>
      </c>
      <c r="B294" s="20" t="s">
        <v>1006</v>
      </c>
      <c r="C294" s="3" t="s">
        <v>8</v>
      </c>
      <c r="D294" s="3" t="str">
        <f t="shared" si="4"/>
        <v>GLOUCESTERSOUTH HARRISON TWPA. K-6|K-6</v>
      </c>
      <c r="E294" s="21">
        <v>5075742</v>
      </c>
      <c r="F294" s="22">
        <v>372.3</v>
      </c>
      <c r="G294" s="21">
        <v>13633</v>
      </c>
    </row>
    <row r="295" spans="1:7" ht="96" x14ac:dyDescent="0.2">
      <c r="A295" s="23" t="s">
        <v>986</v>
      </c>
      <c r="B295" s="24" t="s">
        <v>1007</v>
      </c>
      <c r="C295" s="8" t="s">
        <v>8</v>
      </c>
      <c r="D295" s="3" t="str">
        <f t="shared" si="4"/>
        <v>GLOUCESTERSWEDESBORO-WOOLWICHA. K-6|K-6</v>
      </c>
      <c r="E295" s="25">
        <v>24190797</v>
      </c>
      <c r="F295" s="26">
        <v>1737.4</v>
      </c>
      <c r="G295" s="25">
        <v>13924</v>
      </c>
    </row>
    <row r="296" spans="1:7" ht="96" x14ac:dyDescent="0.2">
      <c r="A296" s="19" t="s">
        <v>986</v>
      </c>
      <c r="B296" s="20" t="s">
        <v>1008</v>
      </c>
      <c r="C296" s="3" t="s">
        <v>24</v>
      </c>
      <c r="D296" s="3" t="str">
        <f t="shared" si="4"/>
        <v>GLOUCESTERWASHINGTON TWPN. K-12|K-12,3500+</v>
      </c>
      <c r="E296" s="21">
        <v>141680194</v>
      </c>
      <c r="F296" s="29">
        <v>8235.6</v>
      </c>
      <c r="G296" s="21">
        <v>17203</v>
      </c>
    </row>
    <row r="297" spans="1:7" ht="80" x14ac:dyDescent="0.2">
      <c r="A297" s="23" t="s">
        <v>986</v>
      </c>
      <c r="B297" s="24" t="s">
        <v>1009</v>
      </c>
      <c r="C297" s="8" t="s">
        <v>8</v>
      </c>
      <c r="D297" s="3" t="str">
        <f t="shared" si="4"/>
        <v>GLOUCESTERWENONAH BOROA. K-6|K-6</v>
      </c>
      <c r="E297" s="25">
        <v>3276134</v>
      </c>
      <c r="F297" s="27">
        <v>247.1</v>
      </c>
      <c r="G297" s="25">
        <v>13256</v>
      </c>
    </row>
    <row r="298" spans="1:7" ht="112" x14ac:dyDescent="0.2">
      <c r="A298" s="19" t="s">
        <v>986</v>
      </c>
      <c r="B298" s="20" t="s">
        <v>1010</v>
      </c>
      <c r="C298" s="3" t="s">
        <v>14</v>
      </c>
      <c r="D298" s="3" t="str">
        <f t="shared" si="4"/>
        <v>GLOUCESTERWEST DEPTFORD TWPM. K-12|K-12,1800-3500</v>
      </c>
      <c r="E298" s="21">
        <v>46966100</v>
      </c>
      <c r="F298" s="29">
        <v>3097.4</v>
      </c>
      <c r="G298" s="21">
        <v>15163</v>
      </c>
    </row>
    <row r="299" spans="1:7" ht="80" x14ac:dyDescent="0.2">
      <c r="A299" s="23" t="s">
        <v>986</v>
      </c>
      <c r="B299" s="24" t="s">
        <v>1011</v>
      </c>
      <c r="C299" s="8" t="s">
        <v>8</v>
      </c>
      <c r="D299" s="3" t="str">
        <f t="shared" si="4"/>
        <v>GLOUCESTERWESTVILLE BOROA. K-6|K-6</v>
      </c>
      <c r="E299" s="25">
        <v>5683445</v>
      </c>
      <c r="F299" s="27">
        <v>356.3</v>
      </c>
      <c r="G299" s="25">
        <v>15952</v>
      </c>
    </row>
    <row r="300" spans="1:7" ht="112" x14ac:dyDescent="0.2">
      <c r="A300" s="19" t="s">
        <v>986</v>
      </c>
      <c r="B300" s="20" t="s">
        <v>1012</v>
      </c>
      <c r="C300" s="3" t="s">
        <v>6</v>
      </c>
      <c r="D300" s="3" t="str">
        <f t="shared" si="4"/>
        <v>GLOUCESTERWOODBURY CITYL. K-12|K-12,0-1800</v>
      </c>
      <c r="E300" s="21">
        <v>29078750</v>
      </c>
      <c r="F300" s="29">
        <v>1533.6</v>
      </c>
      <c r="G300" s="21">
        <v>18961</v>
      </c>
    </row>
    <row r="301" spans="1:7" ht="96" x14ac:dyDescent="0.2">
      <c r="A301" s="23" t="s">
        <v>986</v>
      </c>
      <c r="B301" s="24" t="s">
        <v>1013</v>
      </c>
      <c r="C301" s="8" t="s">
        <v>8</v>
      </c>
      <c r="D301" s="3" t="str">
        <f t="shared" si="4"/>
        <v>GLOUCESTERWOODBURY HEIGHTS BOROA. K-6|K-6</v>
      </c>
      <c r="E301" s="25">
        <v>3468254</v>
      </c>
      <c r="F301" s="27">
        <v>227.7</v>
      </c>
      <c r="G301" s="25">
        <v>15230</v>
      </c>
    </row>
    <row r="302" spans="1:7" ht="80" x14ac:dyDescent="0.2">
      <c r="A302" s="19" t="s">
        <v>1014</v>
      </c>
      <c r="B302" s="20" t="s">
        <v>1015</v>
      </c>
      <c r="C302" s="3" t="s">
        <v>24</v>
      </c>
      <c r="D302" s="3" t="str">
        <f t="shared" si="4"/>
        <v>HUDSONBAYONNE CITYN. K-12|K-12,3500+</v>
      </c>
      <c r="E302" s="21">
        <v>134256707</v>
      </c>
      <c r="F302" s="29">
        <v>9286.2000000000007</v>
      </c>
      <c r="G302" s="21">
        <v>14458</v>
      </c>
    </row>
    <row r="303" spans="1:7" ht="112" x14ac:dyDescent="0.2">
      <c r="A303" s="23" t="s">
        <v>1014</v>
      </c>
      <c r="B303" s="24" t="s">
        <v>1016</v>
      </c>
      <c r="C303" s="8" t="s">
        <v>711</v>
      </c>
      <c r="D303" s="3" t="str">
        <f t="shared" si="4"/>
        <v>HUDSONBELOVED COMMUNITY CHARTER SCHOOLO. CHARTER</v>
      </c>
      <c r="E303" s="27"/>
      <c r="F303" s="27"/>
      <c r="G303" s="27"/>
    </row>
    <row r="304" spans="1:7" ht="128" x14ac:dyDescent="0.2">
      <c r="A304" s="19" t="s">
        <v>1014</v>
      </c>
      <c r="B304" s="20" t="s">
        <v>1413</v>
      </c>
      <c r="C304" s="3" t="s">
        <v>711</v>
      </c>
      <c r="D304" s="3" t="str">
        <f t="shared" si="4"/>
        <v>HUDSONDR. LENA EDWARDS ACADEMIC CHARTER SCHOOLO. CHARTER</v>
      </c>
      <c r="E304" s="21">
        <v>3770448</v>
      </c>
      <c r="F304" s="22">
        <v>349.1</v>
      </c>
      <c r="G304" s="21">
        <v>10800</v>
      </c>
    </row>
    <row r="305" spans="1:7" ht="96" x14ac:dyDescent="0.2">
      <c r="A305" s="23" t="s">
        <v>1014</v>
      </c>
      <c r="B305" s="24" t="s">
        <v>1018</v>
      </c>
      <c r="C305" s="8" t="s">
        <v>4</v>
      </c>
      <c r="D305" s="3" t="str">
        <f t="shared" si="4"/>
        <v>HUDSONEAST NEWARK BOROI. K-12|K-8,0-400</v>
      </c>
      <c r="E305" s="25">
        <v>5575242</v>
      </c>
      <c r="F305" s="27">
        <v>351.2</v>
      </c>
      <c r="G305" s="25">
        <v>15874</v>
      </c>
    </row>
    <row r="306" spans="1:7" ht="128" x14ac:dyDescent="0.2">
      <c r="A306" s="19" t="s">
        <v>1014</v>
      </c>
      <c r="B306" s="20" t="s">
        <v>1414</v>
      </c>
      <c r="C306" s="3" t="s">
        <v>711</v>
      </c>
      <c r="D306" s="3" t="str">
        <f t="shared" si="4"/>
        <v>HUDSONELYSIAN CHARTER SCHOOL OF HOBOKENO. CHARTER</v>
      </c>
      <c r="E306" s="21">
        <v>4428644</v>
      </c>
      <c r="F306" s="22">
        <v>287.7</v>
      </c>
      <c r="G306" s="21">
        <v>15393</v>
      </c>
    </row>
    <row r="307" spans="1:7" ht="96" x14ac:dyDescent="0.2">
      <c r="A307" s="23" t="s">
        <v>1014</v>
      </c>
      <c r="B307" s="24" t="s">
        <v>1022</v>
      </c>
      <c r="C307" s="8" t="s">
        <v>99</v>
      </c>
      <c r="D307" s="3" t="str">
        <f t="shared" si="4"/>
        <v>HUDSONGUTTENBERG TOWNK. K-12|K-8,751+</v>
      </c>
      <c r="E307" s="25">
        <v>16359179</v>
      </c>
      <c r="F307" s="26">
        <v>1364.4</v>
      </c>
      <c r="G307" s="25">
        <v>11990</v>
      </c>
    </row>
    <row r="308" spans="1:7" ht="112" x14ac:dyDescent="0.2">
      <c r="A308" s="19" t="s">
        <v>1014</v>
      </c>
      <c r="B308" s="20" t="s">
        <v>1023</v>
      </c>
      <c r="C308" s="3" t="s">
        <v>14</v>
      </c>
      <c r="D308" s="3" t="str">
        <f t="shared" si="4"/>
        <v>HUDSONHARRISON TOWNM. K-12|K-12,1800-3500</v>
      </c>
      <c r="E308" s="21">
        <v>49042581</v>
      </c>
      <c r="F308" s="28">
        <v>2386</v>
      </c>
      <c r="G308" s="21">
        <v>20554</v>
      </c>
    </row>
    <row r="309" spans="1:7" ht="80" x14ac:dyDescent="0.2">
      <c r="A309" s="23" t="s">
        <v>1014</v>
      </c>
      <c r="B309" s="24" t="s">
        <v>1415</v>
      </c>
      <c r="C309" s="8" t="s">
        <v>711</v>
      </c>
      <c r="D309" s="3" t="str">
        <f t="shared" si="4"/>
        <v>HUDSONHOBOKEN CHARTER SCHOOLO. CHARTER</v>
      </c>
      <c r="E309" s="25">
        <v>4664483</v>
      </c>
      <c r="F309" s="27">
        <v>269</v>
      </c>
      <c r="G309" s="25">
        <v>17340</v>
      </c>
    </row>
    <row r="310" spans="1:7" ht="96" x14ac:dyDescent="0.2">
      <c r="A310" s="19" t="s">
        <v>1014</v>
      </c>
      <c r="B310" s="20" t="s">
        <v>1024</v>
      </c>
      <c r="C310" s="3" t="s">
        <v>14</v>
      </c>
      <c r="D310" s="3" t="str">
        <f t="shared" si="4"/>
        <v>HUDSONHOBOKEN CITYM. K-12|K-12,1800-3500</v>
      </c>
      <c r="E310" s="21">
        <v>59077482</v>
      </c>
      <c r="F310" s="29">
        <v>3010.8</v>
      </c>
      <c r="G310" s="21">
        <v>19622</v>
      </c>
    </row>
    <row r="311" spans="1:7" ht="128" x14ac:dyDescent="0.2">
      <c r="A311" s="23" t="s">
        <v>1014</v>
      </c>
      <c r="B311" s="24" t="s">
        <v>1416</v>
      </c>
      <c r="C311" s="8" t="s">
        <v>711</v>
      </c>
      <c r="D311" s="3" t="str">
        <f t="shared" si="4"/>
        <v>HUDSONHOBOKEN DUAL LANGUAGE CHARTER SCHOOLO. CHARTER</v>
      </c>
      <c r="E311" s="25">
        <v>2249144</v>
      </c>
      <c r="F311" s="27">
        <v>174.7</v>
      </c>
      <c r="G311" s="25">
        <v>12874</v>
      </c>
    </row>
    <row r="312" spans="1:7" ht="112" x14ac:dyDescent="0.2">
      <c r="A312" s="19" t="s">
        <v>1014</v>
      </c>
      <c r="B312" s="20" t="s">
        <v>1027</v>
      </c>
      <c r="C312" s="3" t="s">
        <v>714</v>
      </c>
      <c r="D312" s="3" t="str">
        <f t="shared" si="4"/>
        <v>HUDSONHUDSON COUNTY VOCATIONALQ. COUNTY VOC</v>
      </c>
      <c r="E312" s="21">
        <v>49666982</v>
      </c>
      <c r="F312" s="29">
        <v>1257.7</v>
      </c>
      <c r="G312" s="21">
        <v>39490</v>
      </c>
    </row>
    <row r="313" spans="1:7" ht="80" x14ac:dyDescent="0.2">
      <c r="A313" s="23" t="s">
        <v>1014</v>
      </c>
      <c r="B313" s="24" t="s">
        <v>1028</v>
      </c>
      <c r="C313" s="8" t="s">
        <v>24</v>
      </c>
      <c r="D313" s="3" t="str">
        <f t="shared" si="4"/>
        <v>HUDSONJERSEY CITYN. K-12|K-12,3500+</v>
      </c>
      <c r="E313" s="25">
        <v>660881888</v>
      </c>
      <c r="F313" s="26">
        <v>29688.6</v>
      </c>
      <c r="G313" s="25">
        <v>22260</v>
      </c>
    </row>
    <row r="314" spans="1:7" ht="128" x14ac:dyDescent="0.2">
      <c r="A314" s="19" t="s">
        <v>1014</v>
      </c>
      <c r="B314" s="20" t="s">
        <v>1417</v>
      </c>
      <c r="C314" s="3" t="s">
        <v>711</v>
      </c>
      <c r="D314" s="3" t="str">
        <f t="shared" si="4"/>
        <v>HUDSONJERSEY CITY COMMUNITY CHARTER SCHOOLO. CHARTER</v>
      </c>
      <c r="E314" s="21">
        <v>7847517</v>
      </c>
      <c r="F314" s="22">
        <v>579.5</v>
      </c>
      <c r="G314" s="21">
        <v>13542</v>
      </c>
    </row>
    <row r="315" spans="1:7" ht="128" x14ac:dyDescent="0.2">
      <c r="A315" s="23" t="s">
        <v>1014</v>
      </c>
      <c r="B315" s="24" t="s">
        <v>1031</v>
      </c>
      <c r="C315" s="8" t="s">
        <v>711</v>
      </c>
      <c r="D315" s="3" t="str">
        <f t="shared" si="4"/>
        <v>HUDSONJERSEY CITY GOLDEN DOOR CHARTER SCHOOLO. CHARTER</v>
      </c>
      <c r="E315" s="25">
        <v>6719360</v>
      </c>
      <c r="F315" s="27">
        <v>480.1</v>
      </c>
      <c r="G315" s="25">
        <v>13996</v>
      </c>
    </row>
    <row r="316" spans="1:7" ht="80" x14ac:dyDescent="0.2">
      <c r="A316" s="19" t="s">
        <v>1014</v>
      </c>
      <c r="B316" s="20" t="s">
        <v>1032</v>
      </c>
      <c r="C316" s="3" t="s">
        <v>24</v>
      </c>
      <c r="D316" s="3" t="str">
        <f t="shared" si="4"/>
        <v>HUDSONKEARNY TOWNN. K-12|K-12,3500+</v>
      </c>
      <c r="E316" s="21">
        <v>88825555</v>
      </c>
      <c r="F316" s="29">
        <v>5975.5</v>
      </c>
      <c r="G316" s="21">
        <v>14865</v>
      </c>
    </row>
    <row r="317" spans="1:7" ht="112" x14ac:dyDescent="0.2">
      <c r="A317" s="23" t="s">
        <v>1014</v>
      </c>
      <c r="B317" s="24" t="s">
        <v>1418</v>
      </c>
      <c r="C317" s="8" t="s">
        <v>711</v>
      </c>
      <c r="D317" s="3" t="str">
        <f t="shared" si="4"/>
        <v>HUDSONLEARNING COMMUNITY CHARTER SCHOOLO. CHARTER</v>
      </c>
      <c r="E317" s="25">
        <v>6539068</v>
      </c>
      <c r="F317" s="27">
        <v>484.3</v>
      </c>
      <c r="G317" s="25">
        <v>13502</v>
      </c>
    </row>
    <row r="318" spans="1:7" ht="80" x14ac:dyDescent="0.2">
      <c r="A318" s="19" t="s">
        <v>1014</v>
      </c>
      <c r="B318" s="20" t="s">
        <v>1419</v>
      </c>
      <c r="C318" s="3" t="s">
        <v>711</v>
      </c>
      <c r="D318" s="3" t="str">
        <f t="shared" si="4"/>
        <v>HUDSONMETS CHARTER SCHOOLO. CHARTER</v>
      </c>
      <c r="E318" s="21">
        <v>3099080</v>
      </c>
      <c r="F318" s="22">
        <v>315.8</v>
      </c>
      <c r="G318" s="21">
        <v>9813</v>
      </c>
    </row>
    <row r="319" spans="1:7" ht="96" x14ac:dyDescent="0.2">
      <c r="A319" s="23" t="s">
        <v>1014</v>
      </c>
      <c r="B319" s="24" t="s">
        <v>1035</v>
      </c>
      <c r="C319" s="8" t="s">
        <v>24</v>
      </c>
      <c r="D319" s="3" t="str">
        <f t="shared" si="4"/>
        <v>HUDSONNORTH BERGEN TWPN. K-12|K-12,3500+</v>
      </c>
      <c r="E319" s="25">
        <v>119871035</v>
      </c>
      <c r="F319" s="26">
        <v>8196.5</v>
      </c>
      <c r="G319" s="25">
        <v>14625</v>
      </c>
    </row>
    <row r="320" spans="1:7" ht="96" x14ac:dyDescent="0.2">
      <c r="A320" s="19" t="s">
        <v>1014</v>
      </c>
      <c r="B320" s="20" t="s">
        <v>1036</v>
      </c>
      <c r="C320" s="3" t="s">
        <v>14</v>
      </c>
      <c r="D320" s="3" t="str">
        <f t="shared" si="4"/>
        <v>HUDSONSECAUCUS TOWNM. K-12|K-12,1800-3500</v>
      </c>
      <c r="E320" s="21">
        <v>37672541</v>
      </c>
      <c r="F320" s="29">
        <v>2157.1</v>
      </c>
      <c r="G320" s="21">
        <v>17464</v>
      </c>
    </row>
    <row r="321" spans="1:7" ht="128" x14ac:dyDescent="0.2">
      <c r="A321" s="23" t="s">
        <v>1014</v>
      </c>
      <c r="B321" s="24" t="s">
        <v>1420</v>
      </c>
      <c r="C321" s="8" t="s">
        <v>711</v>
      </c>
      <c r="D321" s="3" t="str">
        <f t="shared" si="4"/>
        <v>HUDSONSOARING HEIGHTS IN JERSEY CITY CHARTER SO. CHARTER</v>
      </c>
      <c r="E321" s="25">
        <v>2716319</v>
      </c>
      <c r="F321" s="27">
        <v>223.1</v>
      </c>
      <c r="G321" s="25">
        <v>12175</v>
      </c>
    </row>
    <row r="322" spans="1:7" ht="128" x14ac:dyDescent="0.2">
      <c r="A322" s="19" t="s">
        <v>1014</v>
      </c>
      <c r="B322" s="20" t="s">
        <v>1038</v>
      </c>
      <c r="C322" s="3" t="s">
        <v>711</v>
      </c>
      <c r="D322" s="3" t="str">
        <f t="shared" si="4"/>
        <v>HUDSONTHE ETHICAL COMMUNITY CHARTER SCHOOLO. CHARTER</v>
      </c>
      <c r="E322" s="21">
        <v>2208869</v>
      </c>
      <c r="F322" s="22">
        <v>198.2</v>
      </c>
      <c r="G322" s="21">
        <v>11145</v>
      </c>
    </row>
    <row r="323" spans="1:7" ht="80" x14ac:dyDescent="0.2">
      <c r="A323" s="23" t="s">
        <v>1014</v>
      </c>
      <c r="B323" s="24" t="s">
        <v>1039</v>
      </c>
      <c r="C323" s="8" t="s">
        <v>24</v>
      </c>
      <c r="D323" s="3" t="str">
        <f t="shared" ref="D323:D386" si="5">A323&amp;B323&amp;C323</f>
        <v>HUDSONUNION CITYN. K-12|K-12,3500+</v>
      </c>
      <c r="E323" s="25">
        <v>247856021</v>
      </c>
      <c r="F323" s="26">
        <v>12484.5</v>
      </c>
      <c r="G323" s="25">
        <v>19853</v>
      </c>
    </row>
    <row r="324" spans="1:7" ht="112" x14ac:dyDescent="0.2">
      <c r="A324" s="19" t="s">
        <v>1014</v>
      </c>
      <c r="B324" s="20" t="s">
        <v>1422</v>
      </c>
      <c r="C324" s="3" t="s">
        <v>711</v>
      </c>
      <c r="D324" s="3" t="str">
        <f t="shared" si="5"/>
        <v>HUDSONUNIVERSITY ACADEMY CHARTER SCHOOLO. CHARTER</v>
      </c>
      <c r="E324" s="21">
        <v>6369322</v>
      </c>
      <c r="F324" s="22">
        <v>416.8</v>
      </c>
      <c r="G324" s="21">
        <v>15281</v>
      </c>
    </row>
    <row r="325" spans="1:7" ht="112" x14ac:dyDescent="0.2">
      <c r="A325" s="23" t="s">
        <v>1014</v>
      </c>
      <c r="B325" s="24" t="s">
        <v>1041</v>
      </c>
      <c r="C325" s="8" t="s">
        <v>6</v>
      </c>
      <c r="D325" s="3" t="str">
        <f t="shared" si="5"/>
        <v>HUDSONWEEHAWKEN TWPL. K-12|K-12,0-1800</v>
      </c>
      <c r="E325" s="25">
        <v>23944894</v>
      </c>
      <c r="F325" s="26">
        <v>1282.4000000000001</v>
      </c>
      <c r="G325" s="25">
        <v>18672</v>
      </c>
    </row>
    <row r="326" spans="1:7" ht="112" x14ac:dyDescent="0.2">
      <c r="A326" s="19" t="s">
        <v>1014</v>
      </c>
      <c r="B326" s="20" t="s">
        <v>1042</v>
      </c>
      <c r="C326" s="3" t="s">
        <v>24</v>
      </c>
      <c r="D326" s="3" t="str">
        <f t="shared" si="5"/>
        <v>HUDSONWEST NEW YORK TOWNN. K-12|K-12,3500+</v>
      </c>
      <c r="E326" s="21">
        <v>153657057</v>
      </c>
      <c r="F326" s="29">
        <v>8554.7999999999993</v>
      </c>
      <c r="G326" s="21">
        <v>17962</v>
      </c>
    </row>
    <row r="327" spans="1:7" ht="112" x14ac:dyDescent="0.2">
      <c r="A327" s="23" t="s">
        <v>1043</v>
      </c>
      <c r="B327" s="24" t="s">
        <v>1044</v>
      </c>
      <c r="C327" s="8" t="s">
        <v>68</v>
      </c>
      <c r="D327" s="3" t="str">
        <f t="shared" si="5"/>
        <v>HUNTERDONALEXANDRIA TWPD. K-8|K-8,401-750</v>
      </c>
      <c r="E327" s="25">
        <v>10917394</v>
      </c>
      <c r="F327" s="27">
        <v>562.6</v>
      </c>
      <c r="G327" s="25">
        <v>19405</v>
      </c>
    </row>
    <row r="328" spans="1:7" ht="112" x14ac:dyDescent="0.2">
      <c r="A328" s="19" t="s">
        <v>1043</v>
      </c>
      <c r="B328" s="20" t="s">
        <v>1045</v>
      </c>
      <c r="C328" s="3" t="s">
        <v>68</v>
      </c>
      <c r="D328" s="3" t="str">
        <f t="shared" si="5"/>
        <v>HUNTERDONBETHLEHEM TWPD. K-8|K-8,401-750</v>
      </c>
      <c r="E328" s="21">
        <v>9567412</v>
      </c>
      <c r="F328" s="22">
        <v>503.3</v>
      </c>
      <c r="G328" s="21">
        <v>19009</v>
      </c>
    </row>
    <row r="329" spans="1:7" ht="96" x14ac:dyDescent="0.2">
      <c r="A329" s="23" t="s">
        <v>1043</v>
      </c>
      <c r="B329" s="24" t="s">
        <v>1046</v>
      </c>
      <c r="C329" s="8" t="s">
        <v>4</v>
      </c>
      <c r="D329" s="3" t="str">
        <f t="shared" si="5"/>
        <v>HUNTERDONBLOOMSBURY BOROI. K-12|K-8,0-400</v>
      </c>
      <c r="E329" s="25">
        <v>2866506</v>
      </c>
      <c r="F329" s="27">
        <v>206</v>
      </c>
      <c r="G329" s="25">
        <v>13918</v>
      </c>
    </row>
    <row r="330" spans="1:7" ht="80" x14ac:dyDescent="0.2">
      <c r="A330" s="19" t="s">
        <v>1043</v>
      </c>
      <c r="B330" s="20" t="s">
        <v>1047</v>
      </c>
      <c r="C330" s="3" t="s">
        <v>73</v>
      </c>
      <c r="D330" s="3" t="str">
        <f t="shared" si="5"/>
        <v>HUNTERDONCALIFON BOROC. K-8|K-8,0-400</v>
      </c>
      <c r="E330" s="21">
        <v>2623835</v>
      </c>
      <c r="F330" s="22">
        <v>147.69999999999999</v>
      </c>
      <c r="G330" s="21">
        <v>17765</v>
      </c>
    </row>
    <row r="331" spans="1:7" ht="112" x14ac:dyDescent="0.2">
      <c r="A331" s="23" t="s">
        <v>1043</v>
      </c>
      <c r="B331" s="24" t="s">
        <v>1448</v>
      </c>
      <c r="C331" s="8" t="s">
        <v>73</v>
      </c>
      <c r="D331" s="3" t="str">
        <f t="shared" si="5"/>
        <v>HUNTERDONCLINTON TOWN - GLEN GARDNERC. K-8|K-8,0-400</v>
      </c>
      <c r="E331" s="25">
        <v>8568248</v>
      </c>
      <c r="F331" s="27">
        <v>496.1</v>
      </c>
      <c r="G331" s="25">
        <v>17270</v>
      </c>
    </row>
    <row r="332" spans="1:7" ht="80" x14ac:dyDescent="0.2">
      <c r="A332" s="19" t="s">
        <v>1043</v>
      </c>
      <c r="B332" s="20" t="s">
        <v>1049</v>
      </c>
      <c r="C332" s="3" t="s">
        <v>66</v>
      </c>
      <c r="D332" s="3" t="str">
        <f t="shared" si="5"/>
        <v>HUNTERDONCLINTON TWPE. K-8|K-8,751+</v>
      </c>
      <c r="E332" s="21">
        <v>30174460</v>
      </c>
      <c r="F332" s="29">
        <v>1574.4</v>
      </c>
      <c r="G332" s="21">
        <v>19165</v>
      </c>
    </row>
    <row r="333" spans="1:7" ht="112" x14ac:dyDescent="0.2">
      <c r="A333" s="23" t="s">
        <v>1043</v>
      </c>
      <c r="B333" s="24" t="s">
        <v>1050</v>
      </c>
      <c r="C333" s="8" t="s">
        <v>68</v>
      </c>
      <c r="D333" s="3" t="str">
        <f t="shared" si="5"/>
        <v>HUNTERDONDELAWARE TWPD. K-8|K-8,401-750</v>
      </c>
      <c r="E333" s="25">
        <v>9376884</v>
      </c>
      <c r="F333" s="27">
        <v>427.4</v>
      </c>
      <c r="G333" s="25">
        <v>21941</v>
      </c>
    </row>
    <row r="334" spans="1:7" ht="128" x14ac:dyDescent="0.2">
      <c r="A334" s="19" t="s">
        <v>1043</v>
      </c>
      <c r="B334" s="20" t="s">
        <v>1051</v>
      </c>
      <c r="C334" s="3" t="s">
        <v>77</v>
      </c>
      <c r="D334" s="3" t="str">
        <f t="shared" si="5"/>
        <v>HUNTERDONDELAWARE VALLEY REGIONALG. G9-12|7-12,9-12</v>
      </c>
      <c r="E334" s="21">
        <v>18993956</v>
      </c>
      <c r="F334" s="22">
        <v>968.4</v>
      </c>
      <c r="G334" s="21">
        <v>19614</v>
      </c>
    </row>
    <row r="335" spans="1:7" ht="112" x14ac:dyDescent="0.2">
      <c r="A335" s="23" t="s">
        <v>1043</v>
      </c>
      <c r="B335" s="24" t="s">
        <v>1052</v>
      </c>
      <c r="C335" s="8" t="s">
        <v>68</v>
      </c>
      <c r="D335" s="3" t="str">
        <f t="shared" si="5"/>
        <v>HUNTERDONEAST AMWELL TWPD. K-8|K-8,401-750</v>
      </c>
      <c r="E335" s="25">
        <v>8231429</v>
      </c>
      <c r="F335" s="27">
        <v>448.2</v>
      </c>
      <c r="G335" s="25">
        <v>18364</v>
      </c>
    </row>
    <row r="336" spans="1:7" ht="112" x14ac:dyDescent="0.2">
      <c r="A336" s="19" t="s">
        <v>1043</v>
      </c>
      <c r="B336" s="20" t="s">
        <v>1053</v>
      </c>
      <c r="C336" s="3" t="s">
        <v>66</v>
      </c>
      <c r="D336" s="3" t="str">
        <f t="shared" si="5"/>
        <v>HUNTERDONFLEMINGTON-RARITAN REGE. K-8|K-8,751+</v>
      </c>
      <c r="E336" s="21">
        <v>59454013</v>
      </c>
      <c r="F336" s="29">
        <v>3557.9</v>
      </c>
      <c r="G336" s="21">
        <v>16711</v>
      </c>
    </row>
    <row r="337" spans="1:7" ht="96" x14ac:dyDescent="0.2">
      <c r="A337" s="23" t="s">
        <v>1043</v>
      </c>
      <c r="B337" s="24" t="s">
        <v>993</v>
      </c>
      <c r="C337" s="8" t="s">
        <v>73</v>
      </c>
      <c r="D337" s="3" t="str">
        <f t="shared" si="5"/>
        <v>HUNTERDONFRANKLIN TWPC. K-8|K-8,0-400</v>
      </c>
      <c r="E337" s="25">
        <v>6354999</v>
      </c>
      <c r="F337" s="27">
        <v>302</v>
      </c>
      <c r="G337" s="25">
        <v>21043</v>
      </c>
    </row>
    <row r="338" spans="1:7" ht="96" x14ac:dyDescent="0.2">
      <c r="A338" s="19" t="s">
        <v>1043</v>
      </c>
      <c r="B338" s="20" t="s">
        <v>1054</v>
      </c>
      <c r="C338" s="3" t="s">
        <v>73</v>
      </c>
      <c r="D338" s="3" t="str">
        <f t="shared" si="5"/>
        <v>HUNTERDONFRENCHTOWN BOROC. K-8|K-8,0-400</v>
      </c>
      <c r="E338" s="21">
        <v>2901507</v>
      </c>
      <c r="F338" s="22">
        <v>158</v>
      </c>
      <c r="G338" s="21">
        <v>18367</v>
      </c>
    </row>
    <row r="339" spans="1:7" ht="96" x14ac:dyDescent="0.2">
      <c r="A339" s="23" t="s">
        <v>1043</v>
      </c>
      <c r="B339" s="24" t="s">
        <v>1055</v>
      </c>
      <c r="C339" s="8" t="s">
        <v>73</v>
      </c>
      <c r="D339" s="3" t="str">
        <f t="shared" si="5"/>
        <v>HUNTERDONHAMPTON BOROC. K-8|K-8,0-400</v>
      </c>
      <c r="E339" s="25">
        <v>3275830</v>
      </c>
      <c r="F339" s="27">
        <v>112.1</v>
      </c>
      <c r="G339" s="25">
        <v>29227</v>
      </c>
    </row>
    <row r="340" spans="1:7" ht="96" x14ac:dyDescent="0.2">
      <c r="A340" s="19" t="s">
        <v>1043</v>
      </c>
      <c r="B340" s="20" t="s">
        <v>1056</v>
      </c>
      <c r="C340" s="3" t="s">
        <v>73</v>
      </c>
      <c r="D340" s="3" t="str">
        <f t="shared" si="5"/>
        <v>HUNTERDONHIGH BRIDGE BOROC. K-8|K-8,0-400</v>
      </c>
      <c r="E340" s="21">
        <v>7978997</v>
      </c>
      <c r="F340" s="22">
        <v>389.7</v>
      </c>
      <c r="G340" s="21">
        <v>20474</v>
      </c>
    </row>
    <row r="341" spans="1:7" ht="112" x14ac:dyDescent="0.2">
      <c r="A341" s="23" t="s">
        <v>1043</v>
      </c>
      <c r="B341" s="24" t="s">
        <v>1057</v>
      </c>
      <c r="C341" s="8" t="s">
        <v>68</v>
      </c>
      <c r="D341" s="3" t="str">
        <f t="shared" si="5"/>
        <v>HUNTERDONHOLLAND TWPD. K-8|K-8,401-750</v>
      </c>
      <c r="E341" s="25">
        <v>11514845</v>
      </c>
      <c r="F341" s="27">
        <v>649.9</v>
      </c>
      <c r="G341" s="25">
        <v>17718</v>
      </c>
    </row>
    <row r="342" spans="1:7" ht="112" x14ac:dyDescent="0.2">
      <c r="A342" s="19" t="s">
        <v>1043</v>
      </c>
      <c r="B342" s="20" t="s">
        <v>1058</v>
      </c>
      <c r="C342" s="3" t="s">
        <v>77</v>
      </c>
      <c r="D342" s="3" t="str">
        <f t="shared" si="5"/>
        <v>HUNTERDONHUNTERDON CENTRAL REGG. G9-12|7-12,9-12</v>
      </c>
      <c r="E342" s="21">
        <v>61326187</v>
      </c>
      <c r="F342" s="29">
        <v>2942.6</v>
      </c>
      <c r="G342" s="21">
        <v>20841</v>
      </c>
    </row>
    <row r="343" spans="1:7" ht="112" x14ac:dyDescent="0.2">
      <c r="A343" s="23" t="s">
        <v>1043</v>
      </c>
      <c r="B343" s="24" t="s">
        <v>1059</v>
      </c>
      <c r="C343" s="8" t="s">
        <v>714</v>
      </c>
      <c r="D343" s="3" t="str">
        <f t="shared" si="5"/>
        <v>HUNTERDONHUNTERDON CO VOCATIONALQ. COUNTY VOC</v>
      </c>
      <c r="E343" s="25">
        <v>4509939</v>
      </c>
      <c r="F343" s="27">
        <v>443.6</v>
      </c>
      <c r="G343" s="25">
        <v>10166</v>
      </c>
    </row>
    <row r="344" spans="1:7" ht="96" x14ac:dyDescent="0.2">
      <c r="A344" s="19" t="s">
        <v>1043</v>
      </c>
      <c r="B344" s="20" t="s">
        <v>1060</v>
      </c>
      <c r="C344" s="3" t="s">
        <v>73</v>
      </c>
      <c r="D344" s="3" t="str">
        <f t="shared" si="5"/>
        <v>HUNTERDONKINGWOOD TWPC. K-8|K-8,0-400</v>
      </c>
      <c r="E344" s="21">
        <v>7906964</v>
      </c>
      <c r="F344" s="22">
        <v>413.7</v>
      </c>
      <c r="G344" s="21">
        <v>19112</v>
      </c>
    </row>
    <row r="345" spans="1:7" ht="80" x14ac:dyDescent="0.2">
      <c r="A345" s="23" t="s">
        <v>1043</v>
      </c>
      <c r="B345" s="24" t="s">
        <v>1449</v>
      </c>
      <c r="C345" s="8" t="s">
        <v>8</v>
      </c>
      <c r="D345" s="3" t="str">
        <f t="shared" si="5"/>
        <v>HUNTERDONLAMBERTVILLE CITYA. K-6|K-6</v>
      </c>
      <c r="E345" s="25">
        <v>3545203</v>
      </c>
      <c r="F345" s="27">
        <v>208.3</v>
      </c>
      <c r="G345" s="25">
        <v>17022</v>
      </c>
    </row>
    <row r="346" spans="1:7" ht="80" x14ac:dyDescent="0.2">
      <c r="A346" s="19" t="s">
        <v>1043</v>
      </c>
      <c r="B346" s="20" t="s">
        <v>1061</v>
      </c>
      <c r="C346" s="3" t="s">
        <v>360</v>
      </c>
      <c r="D346" s="3" t="str">
        <f t="shared" si="5"/>
        <v>HUNTERDONLEBANON BOROB. K-8|K-6</v>
      </c>
      <c r="E346" s="21">
        <v>2677792</v>
      </c>
      <c r="F346" s="22">
        <v>112.1</v>
      </c>
      <c r="G346" s="21">
        <v>23889</v>
      </c>
    </row>
    <row r="347" spans="1:7" ht="112" x14ac:dyDescent="0.2">
      <c r="A347" s="23" t="s">
        <v>1043</v>
      </c>
      <c r="B347" s="24" t="s">
        <v>1062</v>
      </c>
      <c r="C347" s="8" t="s">
        <v>68</v>
      </c>
      <c r="D347" s="3" t="str">
        <f t="shared" si="5"/>
        <v>HUNTERDONLEBANON TWPD. K-8|K-8,401-750</v>
      </c>
      <c r="E347" s="25">
        <v>13375361</v>
      </c>
      <c r="F347" s="27">
        <v>734.9</v>
      </c>
      <c r="G347" s="25">
        <v>18201</v>
      </c>
    </row>
    <row r="348" spans="1:7" ht="96" x14ac:dyDescent="0.2">
      <c r="A348" s="19" t="s">
        <v>1043</v>
      </c>
      <c r="B348" s="20" t="s">
        <v>1063</v>
      </c>
      <c r="C348" s="3" t="s">
        <v>73</v>
      </c>
      <c r="D348" s="3" t="str">
        <f t="shared" si="5"/>
        <v>HUNTERDONMILFORD BOROC. K-8|K-8,0-400</v>
      </c>
      <c r="E348" s="21">
        <v>2235232</v>
      </c>
      <c r="F348" s="22">
        <v>124</v>
      </c>
      <c r="G348" s="21">
        <v>18026</v>
      </c>
    </row>
    <row r="349" spans="1:7" ht="128" x14ac:dyDescent="0.2">
      <c r="A349" s="23" t="s">
        <v>1043</v>
      </c>
      <c r="B349" s="24" t="s">
        <v>1064</v>
      </c>
      <c r="C349" s="8" t="s">
        <v>77</v>
      </c>
      <c r="D349" s="3" t="str">
        <f t="shared" si="5"/>
        <v>HUNTERDONN HUNT/VOORHEES REGIONALG. G9-12|7-12,9-12</v>
      </c>
      <c r="E349" s="25">
        <v>53458566</v>
      </c>
      <c r="F349" s="26">
        <v>2900.1</v>
      </c>
      <c r="G349" s="25">
        <v>18434</v>
      </c>
    </row>
    <row r="350" spans="1:7" ht="96" x14ac:dyDescent="0.2">
      <c r="A350" s="19" t="s">
        <v>1043</v>
      </c>
      <c r="B350" s="20" t="s">
        <v>1065</v>
      </c>
      <c r="C350" s="3" t="s">
        <v>66</v>
      </c>
      <c r="D350" s="3" t="str">
        <f t="shared" si="5"/>
        <v>HUNTERDONREADINGTON TWPE. K-8|K-8,751+</v>
      </c>
      <c r="E350" s="21">
        <v>33272415</v>
      </c>
      <c r="F350" s="29">
        <v>1966.2</v>
      </c>
      <c r="G350" s="21">
        <v>16922</v>
      </c>
    </row>
    <row r="351" spans="1:7" ht="128" x14ac:dyDescent="0.2">
      <c r="A351" s="23" t="s">
        <v>1043</v>
      </c>
      <c r="B351" s="24" t="s">
        <v>1450</v>
      </c>
      <c r="C351" s="8" t="s">
        <v>21</v>
      </c>
      <c r="D351" s="3" t="str">
        <f t="shared" si="5"/>
        <v>HUNTERDONSOUTH HUNTERDON REGIONALF. G7-12|7-12,9-12</v>
      </c>
      <c r="E351" s="25">
        <v>11030808</v>
      </c>
      <c r="F351" s="27">
        <v>375.2</v>
      </c>
      <c r="G351" s="25">
        <v>29397</v>
      </c>
    </row>
    <row r="352" spans="1:7" ht="80" x14ac:dyDescent="0.2">
      <c r="A352" s="19" t="s">
        <v>1043</v>
      </c>
      <c r="B352" s="20" t="s">
        <v>1451</v>
      </c>
      <c r="C352" s="3" t="s">
        <v>8</v>
      </c>
      <c r="D352" s="3" t="str">
        <f t="shared" si="5"/>
        <v>HUNTERDONSTOCKTON BOROA. K-6|K-6</v>
      </c>
      <c r="E352" s="21">
        <v>928428</v>
      </c>
      <c r="F352" s="22">
        <v>47.3</v>
      </c>
      <c r="G352" s="21">
        <v>19610</v>
      </c>
    </row>
    <row r="353" spans="1:7" ht="112" x14ac:dyDescent="0.2">
      <c r="A353" s="23" t="s">
        <v>1043</v>
      </c>
      <c r="B353" s="24" t="s">
        <v>1067</v>
      </c>
      <c r="C353" s="8" t="s">
        <v>68</v>
      </c>
      <c r="D353" s="3" t="str">
        <f t="shared" si="5"/>
        <v>HUNTERDONTEWKSBURY TWPD. K-8|K-8,401-750</v>
      </c>
      <c r="E353" s="25">
        <v>13588684</v>
      </c>
      <c r="F353" s="27">
        <v>710.8</v>
      </c>
      <c r="G353" s="25">
        <v>19118</v>
      </c>
    </row>
    <row r="354" spans="1:7" ht="96" x14ac:dyDescent="0.2">
      <c r="A354" s="19" t="s">
        <v>1043</v>
      </c>
      <c r="B354" s="20" t="s">
        <v>1068</v>
      </c>
      <c r="C354" s="3" t="s">
        <v>68</v>
      </c>
      <c r="D354" s="3" t="str">
        <f t="shared" si="5"/>
        <v>HUNTERDONUNION TWPD. K-8|K-8,401-750</v>
      </c>
      <c r="E354" s="21">
        <v>10247983</v>
      </c>
      <c r="F354" s="22">
        <v>533.5</v>
      </c>
      <c r="G354" s="21">
        <v>19209</v>
      </c>
    </row>
    <row r="355" spans="1:7" ht="80" x14ac:dyDescent="0.2">
      <c r="A355" s="23" t="s">
        <v>1043</v>
      </c>
      <c r="B355" s="24" t="s">
        <v>1452</v>
      </c>
      <c r="C355" s="8" t="s">
        <v>8</v>
      </c>
      <c r="D355" s="3" t="str">
        <f t="shared" si="5"/>
        <v>HUNTERDONWEST AMWELL TWPA. K-6|K-6</v>
      </c>
      <c r="E355" s="25">
        <v>4439099</v>
      </c>
      <c r="F355" s="27">
        <v>248.3</v>
      </c>
      <c r="G355" s="25">
        <v>17875</v>
      </c>
    </row>
    <row r="356" spans="1:7" ht="96" x14ac:dyDescent="0.2">
      <c r="A356" s="19" t="s">
        <v>1069</v>
      </c>
      <c r="B356" s="20" t="s">
        <v>1070</v>
      </c>
      <c r="C356" s="3" t="s">
        <v>24</v>
      </c>
      <c r="D356" s="3" t="str">
        <f t="shared" si="5"/>
        <v>MERCEREAST WINDSOR REGIONALN. K-12|K-12,3500+</v>
      </c>
      <c r="E356" s="21">
        <v>86240848</v>
      </c>
      <c r="F356" s="29">
        <v>5075.7</v>
      </c>
      <c r="G356" s="21">
        <v>16991</v>
      </c>
    </row>
    <row r="357" spans="1:7" ht="80" x14ac:dyDescent="0.2">
      <c r="A357" s="23" t="s">
        <v>1069</v>
      </c>
      <c r="B357" s="24" t="s">
        <v>1071</v>
      </c>
      <c r="C357" s="8" t="s">
        <v>24</v>
      </c>
      <c r="D357" s="3" t="str">
        <f t="shared" si="5"/>
        <v>MERCEREWING TWPN. K-12|K-12,3500+</v>
      </c>
      <c r="E357" s="25">
        <v>70167850</v>
      </c>
      <c r="F357" s="26">
        <v>3744.7</v>
      </c>
      <c r="G357" s="25">
        <v>18738</v>
      </c>
    </row>
    <row r="358" spans="1:7" ht="112" x14ac:dyDescent="0.2">
      <c r="A358" s="19" t="s">
        <v>1069</v>
      </c>
      <c r="B358" s="20" t="s">
        <v>1423</v>
      </c>
      <c r="C358" s="3" t="s">
        <v>711</v>
      </c>
      <c r="D358" s="3" t="str">
        <f t="shared" si="5"/>
        <v>MERCERFOUNDATION ACADEMY CHARTER SCHOOLO. CHARTER</v>
      </c>
      <c r="E358" s="21">
        <v>4817811</v>
      </c>
      <c r="F358" s="22">
        <v>303.5</v>
      </c>
      <c r="G358" s="21">
        <v>15874</v>
      </c>
    </row>
    <row r="359" spans="1:7" ht="80" x14ac:dyDescent="0.2">
      <c r="A359" s="23" t="s">
        <v>1069</v>
      </c>
      <c r="B359" s="24" t="s">
        <v>724</v>
      </c>
      <c r="C359" s="8" t="s">
        <v>24</v>
      </c>
      <c r="D359" s="3" t="str">
        <f t="shared" si="5"/>
        <v>MERCERHAMILTON TWPN. K-12|K-12,3500+</v>
      </c>
      <c r="E359" s="25">
        <v>191875279</v>
      </c>
      <c r="F359" s="26">
        <v>12546.4</v>
      </c>
      <c r="G359" s="25">
        <v>15293</v>
      </c>
    </row>
    <row r="360" spans="1:7" ht="96" x14ac:dyDescent="0.2">
      <c r="A360" s="19" t="s">
        <v>1069</v>
      </c>
      <c r="B360" s="20" t="s">
        <v>1073</v>
      </c>
      <c r="C360" s="3" t="s">
        <v>24</v>
      </c>
      <c r="D360" s="3" t="str">
        <f t="shared" si="5"/>
        <v>MERCERHOPEWELL VALLEY REGIONALN. K-12|K-12,3500+</v>
      </c>
      <c r="E360" s="21">
        <v>79884156</v>
      </c>
      <c r="F360" s="28">
        <v>3854</v>
      </c>
      <c r="G360" s="21">
        <v>20727</v>
      </c>
    </row>
    <row r="361" spans="1:7" ht="144" x14ac:dyDescent="0.2">
      <c r="A361" s="23" t="s">
        <v>1069</v>
      </c>
      <c r="B361" s="24" t="s">
        <v>1424</v>
      </c>
      <c r="C361" s="8" t="s">
        <v>711</v>
      </c>
      <c r="D361" s="3" t="str">
        <f t="shared" si="5"/>
        <v>MERCERINTERNATIONAL CHARTER SCHOOL OF TRENTONO. CHARTER</v>
      </c>
      <c r="E361" s="25">
        <v>1744057</v>
      </c>
      <c r="F361" s="27">
        <v>89.4</v>
      </c>
      <c r="G361" s="25">
        <v>19508</v>
      </c>
    </row>
    <row r="362" spans="1:7" ht="80" x14ac:dyDescent="0.2">
      <c r="A362" s="19" t="s">
        <v>1069</v>
      </c>
      <c r="B362" s="20" t="s">
        <v>934</v>
      </c>
      <c r="C362" s="3" t="s">
        <v>24</v>
      </c>
      <c r="D362" s="3" t="str">
        <f t="shared" si="5"/>
        <v>MERCERLAWRENCE TWPN. K-12|K-12,3500+</v>
      </c>
      <c r="E362" s="21">
        <v>74628602</v>
      </c>
      <c r="F362" s="29">
        <v>4051.1</v>
      </c>
      <c r="G362" s="21">
        <v>18422</v>
      </c>
    </row>
    <row r="363" spans="1:7" ht="80" x14ac:dyDescent="0.2">
      <c r="A363" s="23" t="s">
        <v>1069</v>
      </c>
      <c r="B363" s="24" t="s">
        <v>1076</v>
      </c>
      <c r="C363" s="8" t="s">
        <v>29</v>
      </c>
      <c r="D363" s="3" t="str">
        <f t="shared" si="5"/>
        <v>MERCERMERCER CO SPECIAL SERVICEP. CSSD</v>
      </c>
      <c r="E363" s="25">
        <v>40912797</v>
      </c>
      <c r="F363" s="27">
        <v>640</v>
      </c>
      <c r="G363" s="25">
        <v>63930</v>
      </c>
    </row>
    <row r="364" spans="1:7" ht="112" x14ac:dyDescent="0.2">
      <c r="A364" s="19" t="s">
        <v>1069</v>
      </c>
      <c r="B364" s="20" t="s">
        <v>1077</v>
      </c>
      <c r="C364" s="3" t="s">
        <v>714</v>
      </c>
      <c r="D364" s="3" t="str">
        <f t="shared" si="5"/>
        <v>MERCERMERCER COUNTY VOCATIONALQ. COUNTY VOC</v>
      </c>
      <c r="E364" s="21">
        <v>11157885</v>
      </c>
      <c r="F364" s="22">
        <v>430.3</v>
      </c>
      <c r="G364" s="21">
        <v>25932</v>
      </c>
    </row>
    <row r="365" spans="1:7" ht="128" x14ac:dyDescent="0.2">
      <c r="A365" s="23" t="s">
        <v>1069</v>
      </c>
      <c r="B365" s="24" t="s">
        <v>1425</v>
      </c>
      <c r="C365" s="8" t="s">
        <v>711</v>
      </c>
      <c r="D365" s="3" t="str">
        <f t="shared" si="5"/>
        <v>MERCERPACE CHARTER SCHOOL OF HAMILTONO. CHARTER</v>
      </c>
      <c r="E365" s="25">
        <v>1584211</v>
      </c>
      <c r="F365" s="27">
        <v>115</v>
      </c>
      <c r="G365" s="25">
        <v>13776</v>
      </c>
    </row>
    <row r="366" spans="1:7" ht="128" x14ac:dyDescent="0.2">
      <c r="A366" s="19" t="s">
        <v>1069</v>
      </c>
      <c r="B366" s="20" t="s">
        <v>1426</v>
      </c>
      <c r="C366" s="3" t="s">
        <v>711</v>
      </c>
      <c r="D366" s="3" t="str">
        <f t="shared" si="5"/>
        <v>MERCERPAUL ROBESON CHARTER SCHOOL FOR THE HUMAO. CHARTER</v>
      </c>
      <c r="E366" s="21">
        <v>4781018</v>
      </c>
      <c r="F366" s="22">
        <v>293.89999999999998</v>
      </c>
      <c r="G366" s="21">
        <v>16267</v>
      </c>
    </row>
    <row r="367" spans="1:7" ht="80" x14ac:dyDescent="0.2">
      <c r="A367" s="23" t="s">
        <v>1069</v>
      </c>
      <c r="B367" s="24" t="s">
        <v>1427</v>
      </c>
      <c r="C367" s="8" t="s">
        <v>711</v>
      </c>
      <c r="D367" s="3" t="str">
        <f t="shared" si="5"/>
        <v>MERCERPRINCETON CHARTER SCHOOLO. CHARTER</v>
      </c>
      <c r="E367" s="25">
        <v>5574360</v>
      </c>
      <c r="F367" s="27">
        <v>343.7</v>
      </c>
      <c r="G367" s="25">
        <v>16219</v>
      </c>
    </row>
    <row r="368" spans="1:7" ht="96" x14ac:dyDescent="0.2">
      <c r="A368" s="19" t="s">
        <v>1069</v>
      </c>
      <c r="B368" s="20" t="s">
        <v>1453</v>
      </c>
      <c r="C368" s="3" t="s">
        <v>14</v>
      </c>
      <c r="D368" s="3" t="str">
        <f t="shared" si="5"/>
        <v>MERCERPRINCETON REGIONALM. K-12|K-12,1800-3500</v>
      </c>
      <c r="E368" s="21">
        <v>80234053</v>
      </c>
      <c r="F368" s="29">
        <v>3430.8</v>
      </c>
      <c r="G368" s="21">
        <v>23386</v>
      </c>
    </row>
    <row r="369" spans="1:7" ht="112" x14ac:dyDescent="0.2">
      <c r="A369" s="23" t="s">
        <v>1069</v>
      </c>
      <c r="B369" s="24" t="s">
        <v>1082</v>
      </c>
      <c r="C369" s="8" t="s">
        <v>14</v>
      </c>
      <c r="D369" s="3" t="str">
        <f t="shared" si="5"/>
        <v>MERCERROBBINSVILLE TWPM. K-12|K-12,1800-3500</v>
      </c>
      <c r="E369" s="25">
        <v>42442705</v>
      </c>
      <c r="F369" s="30">
        <v>2886</v>
      </c>
      <c r="G369" s="25">
        <v>14706</v>
      </c>
    </row>
    <row r="370" spans="1:7" ht="80" x14ac:dyDescent="0.2">
      <c r="A370" s="19" t="s">
        <v>1069</v>
      </c>
      <c r="B370" s="20" t="s">
        <v>1083</v>
      </c>
      <c r="C370" s="3" t="s">
        <v>24</v>
      </c>
      <c r="D370" s="3" t="str">
        <f t="shared" si="5"/>
        <v>MERCERTRENTON CITYN. K-12|K-12,3500+</v>
      </c>
      <c r="E370" s="21">
        <v>284744839</v>
      </c>
      <c r="F370" s="29">
        <v>13967.9</v>
      </c>
      <c r="G370" s="21">
        <v>20386</v>
      </c>
    </row>
    <row r="371" spans="1:7" ht="80" x14ac:dyDescent="0.2">
      <c r="A371" s="23" t="s">
        <v>1069</v>
      </c>
      <c r="B371" s="24" t="s">
        <v>1428</v>
      </c>
      <c r="C371" s="8" t="s">
        <v>711</v>
      </c>
      <c r="D371" s="3" t="str">
        <f t="shared" si="5"/>
        <v>MERCERVILLAGE CHARTER SCHOOLO. CHARTER</v>
      </c>
      <c r="E371" s="25">
        <v>5975840</v>
      </c>
      <c r="F371" s="27">
        <v>357.9</v>
      </c>
      <c r="G371" s="25">
        <v>16697</v>
      </c>
    </row>
    <row r="372" spans="1:7" ht="112" x14ac:dyDescent="0.2">
      <c r="A372" s="19" t="s">
        <v>1069</v>
      </c>
      <c r="B372" s="20" t="s">
        <v>1086</v>
      </c>
      <c r="C372" s="3" t="s">
        <v>24</v>
      </c>
      <c r="D372" s="3" t="str">
        <f t="shared" si="5"/>
        <v>MERCERW WINDSOR-PLAINSBORO REGN. K-12|K-12,3500+</v>
      </c>
      <c r="E372" s="21">
        <v>165486351</v>
      </c>
      <c r="F372" s="29">
        <v>9755.6</v>
      </c>
      <c r="G372" s="21">
        <v>16963</v>
      </c>
    </row>
    <row r="373" spans="1:7" ht="144" x14ac:dyDescent="0.2">
      <c r="A373" s="23" t="s">
        <v>1087</v>
      </c>
      <c r="B373" s="24" t="s">
        <v>1429</v>
      </c>
      <c r="C373" s="8" t="s">
        <v>711</v>
      </c>
      <c r="D373" s="3" t="str">
        <f t="shared" si="5"/>
        <v>MIDDLESEXACADEMY FOR URBAN LEADERSHIP CHARTER HIGO. CHARTER</v>
      </c>
      <c r="E373" s="25">
        <v>2728511</v>
      </c>
      <c r="F373" s="27">
        <v>199</v>
      </c>
      <c r="G373" s="25">
        <v>13711</v>
      </c>
    </row>
    <row r="374" spans="1:7" ht="80" x14ac:dyDescent="0.2">
      <c r="A374" s="19" t="s">
        <v>1087</v>
      </c>
      <c r="B374" s="20" t="s">
        <v>1089</v>
      </c>
      <c r="C374" s="3" t="s">
        <v>24</v>
      </c>
      <c r="D374" s="3" t="str">
        <f t="shared" si="5"/>
        <v>MIDDLESEXCARTERET BORON. K-12|K-12,3500+</v>
      </c>
      <c r="E374" s="21">
        <v>57436217</v>
      </c>
      <c r="F374" s="28">
        <v>3849</v>
      </c>
      <c r="G374" s="21">
        <v>14922</v>
      </c>
    </row>
    <row r="375" spans="1:7" ht="96" x14ac:dyDescent="0.2">
      <c r="A375" s="23" t="s">
        <v>1087</v>
      </c>
      <c r="B375" s="24" t="s">
        <v>1090</v>
      </c>
      <c r="C375" s="8" t="s">
        <v>2</v>
      </c>
      <c r="D375" s="3" t="str">
        <f t="shared" si="5"/>
        <v>MIDDLESEXCRANBURY TWPJ. K-12|K-8,401-750</v>
      </c>
      <c r="E375" s="25">
        <v>17935342</v>
      </c>
      <c r="F375" s="27">
        <v>848</v>
      </c>
      <c r="G375" s="25">
        <v>21151</v>
      </c>
    </row>
    <row r="376" spans="1:7" ht="112" x14ac:dyDescent="0.2">
      <c r="A376" s="19" t="s">
        <v>1087</v>
      </c>
      <c r="B376" s="20" t="s">
        <v>1091</v>
      </c>
      <c r="C376" s="3" t="s">
        <v>6</v>
      </c>
      <c r="D376" s="3" t="str">
        <f t="shared" si="5"/>
        <v>MIDDLESEXDUNELLEN BOROL. K-12|K-12,0-1800</v>
      </c>
      <c r="E376" s="21">
        <v>17200797</v>
      </c>
      <c r="F376" s="29">
        <v>1177.2</v>
      </c>
      <c r="G376" s="21">
        <v>14611</v>
      </c>
    </row>
    <row r="377" spans="1:7" ht="96" x14ac:dyDescent="0.2">
      <c r="A377" s="23" t="s">
        <v>1087</v>
      </c>
      <c r="B377" s="24" t="s">
        <v>1092</v>
      </c>
      <c r="C377" s="8" t="s">
        <v>24</v>
      </c>
      <c r="D377" s="3" t="str">
        <f t="shared" si="5"/>
        <v>MIDDLESEXEAST BRUNSWICK TWPN. K-12|K-12,3500+</v>
      </c>
      <c r="E377" s="25">
        <v>148061431</v>
      </c>
      <c r="F377" s="26">
        <v>8316.5</v>
      </c>
      <c r="G377" s="25">
        <v>17803</v>
      </c>
    </row>
    <row r="378" spans="1:7" ht="80" x14ac:dyDescent="0.2">
      <c r="A378" s="19" t="s">
        <v>1087</v>
      </c>
      <c r="B378" s="20" t="s">
        <v>1093</v>
      </c>
      <c r="C378" s="3" t="s">
        <v>24</v>
      </c>
      <c r="D378" s="3" t="str">
        <f t="shared" si="5"/>
        <v>MIDDLESEXEDISON TWPN. K-12|K-12,3500+</v>
      </c>
      <c r="E378" s="21">
        <v>235425453</v>
      </c>
      <c r="F378" s="29">
        <v>14414.7</v>
      </c>
      <c r="G378" s="21">
        <v>16332</v>
      </c>
    </row>
    <row r="379" spans="1:7" ht="112" x14ac:dyDescent="0.2">
      <c r="A379" s="23" t="s">
        <v>1087</v>
      </c>
      <c r="B379" s="24" t="s">
        <v>1430</v>
      </c>
      <c r="C379" s="8" t="s">
        <v>711</v>
      </c>
      <c r="D379" s="3" t="str">
        <f t="shared" si="5"/>
        <v>MIDDLESEXGREATER BRUNSWICK CHARTER SCHOOLO. CHARTER</v>
      </c>
      <c r="E379" s="25">
        <v>5334097</v>
      </c>
      <c r="F379" s="27">
        <v>328.9</v>
      </c>
      <c r="G379" s="25">
        <v>16218</v>
      </c>
    </row>
    <row r="380" spans="1:7" ht="144" x14ac:dyDescent="0.2">
      <c r="A380" s="19" t="s">
        <v>1087</v>
      </c>
      <c r="B380" s="20" t="s">
        <v>1431</v>
      </c>
      <c r="C380" s="3" t="s">
        <v>711</v>
      </c>
      <c r="D380" s="3" t="str">
        <f t="shared" si="5"/>
        <v>MIDDLESEXHATIKVAH INTERNATIONAL ACADEMY CHARTER SO. CHARTER</v>
      </c>
      <c r="E380" s="21">
        <v>1871514</v>
      </c>
      <c r="F380" s="22">
        <v>148.4</v>
      </c>
      <c r="G380" s="21">
        <v>12611</v>
      </c>
    </row>
    <row r="381" spans="1:7" ht="112" x14ac:dyDescent="0.2">
      <c r="A381" s="23" t="s">
        <v>1087</v>
      </c>
      <c r="B381" s="24" t="s">
        <v>1096</v>
      </c>
      <c r="C381" s="8" t="s">
        <v>6</v>
      </c>
      <c r="D381" s="3" t="str">
        <f t="shared" si="5"/>
        <v>MIDDLESEXHIGHLAND PARK BOROL. K-12|K-12,0-1800</v>
      </c>
      <c r="E381" s="25">
        <v>30379471</v>
      </c>
      <c r="F381" s="26">
        <v>1506.4</v>
      </c>
      <c r="G381" s="25">
        <v>20167</v>
      </c>
    </row>
    <row r="382" spans="1:7" ht="112" x14ac:dyDescent="0.2">
      <c r="A382" s="19" t="s">
        <v>1087</v>
      </c>
      <c r="B382" s="20" t="s">
        <v>1097</v>
      </c>
      <c r="C382" s="3" t="s">
        <v>2</v>
      </c>
      <c r="D382" s="3" t="str">
        <f t="shared" si="5"/>
        <v>MIDDLESEXJAMESBURG BOROJ. K-12|K-8,401-750</v>
      </c>
      <c r="E382" s="21">
        <v>13334874</v>
      </c>
      <c r="F382" s="22">
        <v>895.5</v>
      </c>
      <c r="G382" s="21">
        <v>14891</v>
      </c>
    </row>
    <row r="383" spans="1:7" ht="112" x14ac:dyDescent="0.2">
      <c r="A383" s="23" t="s">
        <v>1087</v>
      </c>
      <c r="B383" s="24" t="s">
        <v>1098</v>
      </c>
      <c r="C383" s="8" t="s">
        <v>14</v>
      </c>
      <c r="D383" s="3" t="str">
        <f t="shared" si="5"/>
        <v>MIDDLESEXMETUCHEN BOROM. K-12|K-12,1800-3500</v>
      </c>
      <c r="E383" s="25">
        <v>37140268</v>
      </c>
      <c r="F383" s="26">
        <v>2163.6999999999998</v>
      </c>
      <c r="G383" s="25">
        <v>17165</v>
      </c>
    </row>
    <row r="384" spans="1:7" ht="112" x14ac:dyDescent="0.2">
      <c r="A384" s="19" t="s">
        <v>1087</v>
      </c>
      <c r="B384" s="20" t="s">
        <v>1099</v>
      </c>
      <c r="C384" s="3" t="s">
        <v>14</v>
      </c>
      <c r="D384" s="3" t="str">
        <f t="shared" si="5"/>
        <v>MIDDLESEXMIDDLESEX BOROM. K-12|K-12,1800-3500</v>
      </c>
      <c r="E384" s="21">
        <v>33042814</v>
      </c>
      <c r="F384" s="29">
        <v>2171.3000000000002</v>
      </c>
      <c r="G384" s="21">
        <v>15218</v>
      </c>
    </row>
    <row r="385" spans="1:7" ht="112" x14ac:dyDescent="0.2">
      <c r="A385" s="23" t="s">
        <v>1087</v>
      </c>
      <c r="B385" s="24" t="s">
        <v>1100</v>
      </c>
      <c r="C385" s="8" t="s">
        <v>714</v>
      </c>
      <c r="D385" s="3" t="str">
        <f t="shared" si="5"/>
        <v>MIDDLESEXMIDDLESEX CO VOCATIONALQ. COUNTY VOC</v>
      </c>
      <c r="E385" s="25">
        <v>46188145</v>
      </c>
      <c r="F385" s="26">
        <v>2001.6</v>
      </c>
      <c r="G385" s="25">
        <v>23075</v>
      </c>
    </row>
    <row r="386" spans="1:7" ht="112" x14ac:dyDescent="0.2">
      <c r="A386" s="19" t="s">
        <v>1087</v>
      </c>
      <c r="B386" s="20" t="s">
        <v>1101</v>
      </c>
      <c r="C386" s="3" t="s">
        <v>2</v>
      </c>
      <c r="D386" s="3" t="str">
        <f t="shared" si="5"/>
        <v>MIDDLESEXMILLTOWN BOROJ. K-12|K-8,401-750</v>
      </c>
      <c r="E386" s="21">
        <v>14843009</v>
      </c>
      <c r="F386" s="22">
        <v>962.1</v>
      </c>
      <c r="G386" s="21">
        <v>15428</v>
      </c>
    </row>
    <row r="387" spans="1:7" ht="80" x14ac:dyDescent="0.2">
      <c r="A387" s="23" t="s">
        <v>1087</v>
      </c>
      <c r="B387" s="24" t="s">
        <v>1002</v>
      </c>
      <c r="C387" s="8" t="s">
        <v>24</v>
      </c>
      <c r="D387" s="3" t="str">
        <f t="shared" ref="D387:D450" si="6">A387&amp;B387&amp;C387</f>
        <v>MIDDLESEXMONROE TWPN. K-12|K-12,3500+</v>
      </c>
      <c r="E387" s="25">
        <v>108135559</v>
      </c>
      <c r="F387" s="26">
        <v>5915.4</v>
      </c>
      <c r="G387" s="25">
        <v>18280</v>
      </c>
    </row>
    <row r="388" spans="1:7" ht="96" x14ac:dyDescent="0.2">
      <c r="A388" s="19" t="s">
        <v>1087</v>
      </c>
      <c r="B388" s="20" t="s">
        <v>1102</v>
      </c>
      <c r="C388" s="3" t="s">
        <v>24</v>
      </c>
      <c r="D388" s="3" t="str">
        <f t="shared" si="6"/>
        <v>MIDDLESEXNEW BRUNSWICK CITYN. K-12|K-12,3500+</v>
      </c>
      <c r="E388" s="21">
        <v>181833657</v>
      </c>
      <c r="F388" s="29">
        <v>9002.2000000000007</v>
      </c>
      <c r="G388" s="21">
        <v>20199</v>
      </c>
    </row>
    <row r="389" spans="1:7" ht="96" x14ac:dyDescent="0.2">
      <c r="A389" s="23" t="s">
        <v>1087</v>
      </c>
      <c r="B389" s="24" t="s">
        <v>1103</v>
      </c>
      <c r="C389" s="8" t="s">
        <v>24</v>
      </c>
      <c r="D389" s="3" t="str">
        <f t="shared" si="6"/>
        <v>MIDDLESEXNORTH BRUNSWICK TWPN. K-12|K-12,3500+</v>
      </c>
      <c r="E389" s="25">
        <v>94755415</v>
      </c>
      <c r="F389" s="26">
        <v>6125.6</v>
      </c>
      <c r="G389" s="25">
        <v>15469</v>
      </c>
    </row>
    <row r="390" spans="1:7" ht="96" x14ac:dyDescent="0.2">
      <c r="A390" s="19" t="s">
        <v>1087</v>
      </c>
      <c r="B390" s="20" t="s">
        <v>1104</v>
      </c>
      <c r="C390" s="3" t="s">
        <v>24</v>
      </c>
      <c r="D390" s="3" t="str">
        <f t="shared" si="6"/>
        <v>MIDDLESEXOLD BRIDGE TWPN. K-12|K-12,3500+</v>
      </c>
      <c r="E390" s="21">
        <v>150378856</v>
      </c>
      <c r="F390" s="29">
        <v>9299.4</v>
      </c>
      <c r="G390" s="21">
        <v>16171</v>
      </c>
    </row>
    <row r="391" spans="1:7" ht="96" x14ac:dyDescent="0.2">
      <c r="A391" s="23" t="s">
        <v>1087</v>
      </c>
      <c r="B391" s="24" t="s">
        <v>1105</v>
      </c>
      <c r="C391" s="8" t="s">
        <v>24</v>
      </c>
      <c r="D391" s="3" t="str">
        <f t="shared" si="6"/>
        <v>MIDDLESEXPERTH AMBOY CITYN. K-12|K-12,3500+</v>
      </c>
      <c r="E391" s="25">
        <v>187040377</v>
      </c>
      <c r="F391" s="26">
        <v>10689.5</v>
      </c>
      <c r="G391" s="25">
        <v>17498</v>
      </c>
    </row>
    <row r="392" spans="1:7" ht="96" x14ac:dyDescent="0.2">
      <c r="A392" s="19" t="s">
        <v>1087</v>
      </c>
      <c r="B392" s="20" t="s">
        <v>1106</v>
      </c>
      <c r="C392" s="3" t="s">
        <v>24</v>
      </c>
      <c r="D392" s="3" t="str">
        <f t="shared" si="6"/>
        <v>MIDDLESEXPISCATAWAY TWPN. K-12|K-12,3500+</v>
      </c>
      <c r="E392" s="21">
        <v>112129162</v>
      </c>
      <c r="F392" s="29">
        <v>7340.6</v>
      </c>
      <c r="G392" s="21">
        <v>15275</v>
      </c>
    </row>
    <row r="393" spans="1:7" ht="96" x14ac:dyDescent="0.2">
      <c r="A393" s="23" t="s">
        <v>1087</v>
      </c>
      <c r="B393" s="24" t="s">
        <v>1107</v>
      </c>
      <c r="C393" s="8" t="s">
        <v>24</v>
      </c>
      <c r="D393" s="3" t="str">
        <f t="shared" si="6"/>
        <v>MIDDLESEXSAYREVILLE BORON. K-12|K-12,3500+</v>
      </c>
      <c r="E393" s="25">
        <v>88868310</v>
      </c>
      <c r="F393" s="26">
        <v>6076.7</v>
      </c>
      <c r="G393" s="25">
        <v>14624</v>
      </c>
    </row>
    <row r="394" spans="1:7" ht="112" x14ac:dyDescent="0.2">
      <c r="A394" s="19" t="s">
        <v>1087</v>
      </c>
      <c r="B394" s="20" t="s">
        <v>1108</v>
      </c>
      <c r="C394" s="3" t="s">
        <v>6</v>
      </c>
      <c r="D394" s="3" t="str">
        <f t="shared" si="6"/>
        <v>MIDDLESEXSOUTH AMBOY CITYL. K-12|K-12,0-1800</v>
      </c>
      <c r="E394" s="21">
        <v>17457138</v>
      </c>
      <c r="F394" s="29">
        <v>1185.5999999999999</v>
      </c>
      <c r="G394" s="21">
        <v>14724</v>
      </c>
    </row>
    <row r="395" spans="1:7" ht="96" x14ac:dyDescent="0.2">
      <c r="A395" s="23" t="s">
        <v>1087</v>
      </c>
      <c r="B395" s="24" t="s">
        <v>1109</v>
      </c>
      <c r="C395" s="8" t="s">
        <v>24</v>
      </c>
      <c r="D395" s="3" t="str">
        <f t="shared" si="6"/>
        <v>MIDDLESEXSOUTH BRUNSWICK TWPN. K-12|K-12,3500+</v>
      </c>
      <c r="E395" s="25">
        <v>140456697</v>
      </c>
      <c r="F395" s="30">
        <v>9116</v>
      </c>
      <c r="G395" s="25">
        <v>15408</v>
      </c>
    </row>
    <row r="396" spans="1:7" ht="128" x14ac:dyDescent="0.2">
      <c r="A396" s="19" t="s">
        <v>1087</v>
      </c>
      <c r="B396" s="20" t="s">
        <v>1110</v>
      </c>
      <c r="C396" s="3" t="s">
        <v>14</v>
      </c>
      <c r="D396" s="3" t="str">
        <f t="shared" si="6"/>
        <v>MIDDLESEXSOUTH PLAINFIELD BOROM. K-12|K-12,1800-3500</v>
      </c>
      <c r="E396" s="21">
        <v>56336818</v>
      </c>
      <c r="F396" s="29">
        <v>3669.1</v>
      </c>
      <c r="G396" s="21">
        <v>15354</v>
      </c>
    </row>
    <row r="397" spans="1:7" ht="112" x14ac:dyDescent="0.2">
      <c r="A397" s="23" t="s">
        <v>1087</v>
      </c>
      <c r="B397" s="24" t="s">
        <v>1111</v>
      </c>
      <c r="C397" s="8" t="s">
        <v>14</v>
      </c>
      <c r="D397" s="3" t="str">
        <f t="shared" si="6"/>
        <v>MIDDLESEXSOUTH RIVER BOROM. K-12|K-12,1800-3500</v>
      </c>
      <c r="E397" s="25">
        <v>31775311</v>
      </c>
      <c r="F397" s="26">
        <v>2353.1</v>
      </c>
      <c r="G397" s="25">
        <v>13504</v>
      </c>
    </row>
    <row r="398" spans="1:7" ht="96" x14ac:dyDescent="0.2">
      <c r="A398" s="19" t="s">
        <v>1087</v>
      </c>
      <c r="B398" s="20" t="s">
        <v>1112</v>
      </c>
      <c r="C398" s="3" t="s">
        <v>6</v>
      </c>
      <c r="D398" s="3" t="str">
        <f t="shared" si="6"/>
        <v>MIDDLESEXSPOTSWOODL. K-12|K-12,0-1800</v>
      </c>
      <c r="E398" s="21">
        <v>28252136</v>
      </c>
      <c r="F398" s="29">
        <v>1803.5</v>
      </c>
      <c r="G398" s="21">
        <v>15665</v>
      </c>
    </row>
    <row r="399" spans="1:7" ht="96" x14ac:dyDescent="0.2">
      <c r="A399" s="23" t="s">
        <v>1087</v>
      </c>
      <c r="B399" s="24" t="s">
        <v>1113</v>
      </c>
      <c r="C399" s="8" t="s">
        <v>24</v>
      </c>
      <c r="D399" s="3" t="str">
        <f t="shared" si="6"/>
        <v>MIDDLESEXWOODBRIDGE TWPN. K-12|K-12,3500+</v>
      </c>
      <c r="E399" s="25">
        <v>208696857</v>
      </c>
      <c r="F399" s="26">
        <v>13284.8</v>
      </c>
      <c r="G399" s="25">
        <v>15710</v>
      </c>
    </row>
    <row r="400" spans="1:7" ht="112" x14ac:dyDescent="0.2">
      <c r="A400" s="19" t="s">
        <v>1114</v>
      </c>
      <c r="B400" s="20" t="s">
        <v>1115</v>
      </c>
      <c r="C400" s="3" t="s">
        <v>711</v>
      </c>
      <c r="D400" s="3" t="str">
        <f t="shared" si="6"/>
        <v>MONMOUTHACADEMY CHARTER HIGH SCHOOLO. CHARTER</v>
      </c>
      <c r="E400" s="21">
        <v>3581632</v>
      </c>
      <c r="F400" s="22">
        <v>187.1</v>
      </c>
      <c r="G400" s="21">
        <v>19143</v>
      </c>
    </row>
    <row r="401" spans="1:7" ht="112" x14ac:dyDescent="0.2">
      <c r="A401" s="23" t="s">
        <v>1114</v>
      </c>
      <c r="B401" s="24" t="s">
        <v>1116</v>
      </c>
      <c r="C401" s="8" t="s">
        <v>14</v>
      </c>
      <c r="D401" s="3" t="str">
        <f t="shared" si="6"/>
        <v>MONMOUTHASBURY PARK CITYM. K-12|K-12,1800-3500</v>
      </c>
      <c r="E401" s="25">
        <v>76702610</v>
      </c>
      <c r="F401" s="26">
        <v>2516.1</v>
      </c>
      <c r="G401" s="25">
        <v>30485</v>
      </c>
    </row>
    <row r="402" spans="1:7" ht="112" x14ac:dyDescent="0.2">
      <c r="A402" s="19" t="s">
        <v>1114</v>
      </c>
      <c r="B402" s="20" t="s">
        <v>1117</v>
      </c>
      <c r="C402" s="3" t="s">
        <v>8</v>
      </c>
      <c r="D402" s="3" t="str">
        <f t="shared" si="6"/>
        <v>MONMOUTHATLANTIC HIGHLANDS BOROA. K-6|K-6</v>
      </c>
      <c r="E402" s="21">
        <v>5707881</v>
      </c>
      <c r="F402" s="22">
        <v>328.3</v>
      </c>
      <c r="G402" s="21">
        <v>17387</v>
      </c>
    </row>
    <row r="403" spans="1:7" ht="80" x14ac:dyDescent="0.2">
      <c r="A403" s="23" t="s">
        <v>1114</v>
      </c>
      <c r="B403" s="24" t="s">
        <v>1118</v>
      </c>
      <c r="C403" s="8" t="s">
        <v>4</v>
      </c>
      <c r="D403" s="3" t="str">
        <f t="shared" si="6"/>
        <v>MONMOUTHAVON BOROI. K-12|K-8,0-400</v>
      </c>
      <c r="E403" s="25">
        <v>4016121</v>
      </c>
      <c r="F403" s="27">
        <v>197.9</v>
      </c>
      <c r="G403" s="25">
        <v>20296</v>
      </c>
    </row>
    <row r="404" spans="1:7" ht="96" x14ac:dyDescent="0.2">
      <c r="A404" s="19" t="s">
        <v>1114</v>
      </c>
      <c r="B404" s="20" t="s">
        <v>1119</v>
      </c>
      <c r="C404" s="3" t="s">
        <v>2</v>
      </c>
      <c r="D404" s="3" t="str">
        <f t="shared" si="6"/>
        <v>MONMOUTHBELMAR BOROJ. K-12|K-8,401-750</v>
      </c>
      <c r="E404" s="21">
        <v>12482371</v>
      </c>
      <c r="F404" s="22">
        <v>710.5</v>
      </c>
      <c r="G404" s="21">
        <v>17569</v>
      </c>
    </row>
    <row r="405" spans="1:7" ht="96" x14ac:dyDescent="0.2">
      <c r="A405" s="23" t="s">
        <v>1114</v>
      </c>
      <c r="B405" s="24" t="s">
        <v>1120</v>
      </c>
      <c r="C405" s="8" t="s">
        <v>4</v>
      </c>
      <c r="D405" s="3" t="str">
        <f t="shared" si="6"/>
        <v>MONMOUTHBRADLEY BEACH BOROI. K-12|K-8,0-400</v>
      </c>
      <c r="E405" s="25">
        <v>7275989</v>
      </c>
      <c r="F405" s="27">
        <v>372.3</v>
      </c>
      <c r="G405" s="25">
        <v>19542</v>
      </c>
    </row>
    <row r="406" spans="1:7" ht="96" x14ac:dyDescent="0.2">
      <c r="A406" s="19" t="s">
        <v>1114</v>
      </c>
      <c r="B406" s="20" t="s">
        <v>1121</v>
      </c>
      <c r="C406" s="3" t="s">
        <v>2</v>
      </c>
      <c r="D406" s="3" t="str">
        <f t="shared" si="6"/>
        <v>MONMOUTHBRIELLE BOROJ. K-12|K-8,401-750</v>
      </c>
      <c r="E406" s="21">
        <v>13936096</v>
      </c>
      <c r="F406" s="22">
        <v>877.2</v>
      </c>
      <c r="G406" s="21">
        <v>15887</v>
      </c>
    </row>
    <row r="407" spans="1:7" ht="96" x14ac:dyDescent="0.2">
      <c r="A407" s="23" t="s">
        <v>1114</v>
      </c>
      <c r="B407" s="24" t="s">
        <v>1122</v>
      </c>
      <c r="C407" s="8" t="s">
        <v>66</v>
      </c>
      <c r="D407" s="3" t="str">
        <f t="shared" si="6"/>
        <v>MONMOUTHCOLTS NECK TWPE. K-8|K-8,751+</v>
      </c>
      <c r="E407" s="25">
        <v>24594399</v>
      </c>
      <c r="F407" s="26">
        <v>1200.8</v>
      </c>
      <c r="G407" s="25">
        <v>20482</v>
      </c>
    </row>
    <row r="408" spans="1:7" ht="80" x14ac:dyDescent="0.2">
      <c r="A408" s="19" t="s">
        <v>1114</v>
      </c>
      <c r="B408" s="20" t="s">
        <v>1123</v>
      </c>
      <c r="C408" s="3" t="s">
        <v>4</v>
      </c>
      <c r="D408" s="3" t="str">
        <f t="shared" si="6"/>
        <v>MONMOUTHDEAL BOROI. K-12|K-8,0-400</v>
      </c>
      <c r="E408" s="21">
        <v>3675444</v>
      </c>
      <c r="F408" s="22">
        <v>136.19999999999999</v>
      </c>
      <c r="G408" s="21">
        <v>26981</v>
      </c>
    </row>
    <row r="409" spans="1:7" ht="96" x14ac:dyDescent="0.2">
      <c r="A409" s="23" t="s">
        <v>1114</v>
      </c>
      <c r="B409" s="24" t="s">
        <v>1124</v>
      </c>
      <c r="C409" s="8" t="s">
        <v>66</v>
      </c>
      <c r="D409" s="3" t="str">
        <f t="shared" si="6"/>
        <v>MONMOUTHEATONTOWN BOROE. K-8|K-8,751+</v>
      </c>
      <c r="E409" s="25">
        <v>21297807</v>
      </c>
      <c r="F409" s="26">
        <v>1056.5</v>
      </c>
      <c r="G409" s="25">
        <v>20160</v>
      </c>
    </row>
    <row r="410" spans="1:7" ht="96" x14ac:dyDescent="0.2">
      <c r="A410" s="19" t="s">
        <v>1114</v>
      </c>
      <c r="B410" s="20" t="s">
        <v>1125</v>
      </c>
      <c r="C410" s="3" t="s">
        <v>66</v>
      </c>
      <c r="D410" s="3" t="str">
        <f t="shared" si="6"/>
        <v>MONMOUTHFAIR HAVEN BOROE. K-8|K-8,751+</v>
      </c>
      <c r="E410" s="21">
        <v>14160676</v>
      </c>
      <c r="F410" s="29">
        <v>1025.2</v>
      </c>
      <c r="G410" s="21">
        <v>13813</v>
      </c>
    </row>
    <row r="411" spans="1:7" ht="96" x14ac:dyDescent="0.2">
      <c r="A411" s="23" t="s">
        <v>1114</v>
      </c>
      <c r="B411" s="24" t="s">
        <v>1126</v>
      </c>
      <c r="C411" s="8" t="s">
        <v>73</v>
      </c>
      <c r="D411" s="3" t="str">
        <f t="shared" si="6"/>
        <v>MONMOUTHFARMINGDALE BOROC. K-8|K-8,0-400</v>
      </c>
      <c r="E411" s="25">
        <v>2510297</v>
      </c>
      <c r="F411" s="27">
        <v>154.1</v>
      </c>
      <c r="G411" s="25">
        <v>16291</v>
      </c>
    </row>
    <row r="412" spans="1:7" ht="96" x14ac:dyDescent="0.2">
      <c r="A412" s="19" t="s">
        <v>1114</v>
      </c>
      <c r="B412" s="20" t="s">
        <v>1127</v>
      </c>
      <c r="C412" s="3" t="s">
        <v>66</v>
      </c>
      <c r="D412" s="3" t="str">
        <f t="shared" si="6"/>
        <v>MONMOUTHFREEHOLD BOROE. K-8|K-8,751+</v>
      </c>
      <c r="E412" s="21">
        <v>22060903</v>
      </c>
      <c r="F412" s="29">
        <v>1490.8</v>
      </c>
      <c r="G412" s="21">
        <v>14798</v>
      </c>
    </row>
    <row r="413" spans="1:7" ht="112" x14ac:dyDescent="0.2">
      <c r="A413" s="23" t="s">
        <v>1114</v>
      </c>
      <c r="B413" s="24" t="s">
        <v>1128</v>
      </c>
      <c r="C413" s="8" t="s">
        <v>77</v>
      </c>
      <c r="D413" s="3" t="str">
        <f t="shared" si="6"/>
        <v>MONMOUTHFREEHOLD REGIONALG. G9-12|7-12,9-12</v>
      </c>
      <c r="E413" s="25">
        <v>185629144</v>
      </c>
      <c r="F413" s="26">
        <v>11230.3</v>
      </c>
      <c r="G413" s="25">
        <v>16529</v>
      </c>
    </row>
    <row r="414" spans="1:7" ht="96" x14ac:dyDescent="0.2">
      <c r="A414" s="19" t="s">
        <v>1114</v>
      </c>
      <c r="B414" s="20" t="s">
        <v>1129</v>
      </c>
      <c r="C414" s="3" t="s">
        <v>66</v>
      </c>
      <c r="D414" s="3" t="str">
        <f t="shared" si="6"/>
        <v>MONMOUTHFREEHOLD TWPE. K-8|K-8,751+</v>
      </c>
      <c r="E414" s="21">
        <v>70431499</v>
      </c>
      <c r="F414" s="29">
        <v>4299.5</v>
      </c>
      <c r="G414" s="21">
        <v>16381</v>
      </c>
    </row>
    <row r="415" spans="1:7" ht="96" x14ac:dyDescent="0.2">
      <c r="A415" s="23" t="s">
        <v>1114</v>
      </c>
      <c r="B415" s="24" t="s">
        <v>1130</v>
      </c>
      <c r="C415" s="8" t="s">
        <v>14</v>
      </c>
      <c r="D415" s="3" t="str">
        <f t="shared" si="6"/>
        <v>MONMOUTHHAZLET TWPM. K-12|K-12,1800-3500</v>
      </c>
      <c r="E415" s="25">
        <v>51595829</v>
      </c>
      <c r="F415" s="26">
        <v>3214.5</v>
      </c>
      <c r="G415" s="25">
        <v>16051</v>
      </c>
    </row>
    <row r="416" spans="1:7" ht="112" x14ac:dyDescent="0.2">
      <c r="A416" s="19" t="s">
        <v>1114</v>
      </c>
      <c r="B416" s="20" t="s">
        <v>1131</v>
      </c>
      <c r="C416" s="3" t="s">
        <v>21</v>
      </c>
      <c r="D416" s="3" t="str">
        <f t="shared" si="6"/>
        <v>MONMOUTHHENRY HUDSON REGIONALF. G7-12|7-12,9-12</v>
      </c>
      <c r="E416" s="21">
        <v>9630637</v>
      </c>
      <c r="F416" s="22">
        <v>368.4</v>
      </c>
      <c r="G416" s="21">
        <v>26142</v>
      </c>
    </row>
    <row r="417" spans="1:7" ht="80" x14ac:dyDescent="0.2">
      <c r="A417" s="23" t="s">
        <v>1114</v>
      </c>
      <c r="B417" s="24" t="s">
        <v>1132</v>
      </c>
      <c r="C417" s="8" t="s">
        <v>8</v>
      </c>
      <c r="D417" s="3" t="str">
        <f t="shared" si="6"/>
        <v>MONMOUTHHIGHLANDS BOROA. K-6|K-6</v>
      </c>
      <c r="E417" s="25">
        <v>4068600</v>
      </c>
      <c r="F417" s="27">
        <v>195.1</v>
      </c>
      <c r="G417" s="25">
        <v>20849</v>
      </c>
    </row>
    <row r="418" spans="1:7" ht="112" x14ac:dyDescent="0.2">
      <c r="A418" s="19" t="s">
        <v>1114</v>
      </c>
      <c r="B418" s="20" t="s">
        <v>1133</v>
      </c>
      <c r="C418" s="3" t="s">
        <v>14</v>
      </c>
      <c r="D418" s="3" t="str">
        <f t="shared" si="6"/>
        <v>MONMOUTHHOLMDEL TWPM. K-12|K-12,1800-3500</v>
      </c>
      <c r="E418" s="21">
        <v>60278855</v>
      </c>
      <c r="F418" s="29">
        <v>3183.6</v>
      </c>
      <c r="G418" s="21">
        <v>18934</v>
      </c>
    </row>
    <row r="419" spans="1:7" ht="96" x14ac:dyDescent="0.2">
      <c r="A419" s="23" t="s">
        <v>1114</v>
      </c>
      <c r="B419" s="24" t="s">
        <v>1433</v>
      </c>
      <c r="C419" s="8" t="s">
        <v>711</v>
      </c>
      <c r="D419" s="3" t="str">
        <f t="shared" si="6"/>
        <v>MONMOUTHHOPE ACADEMY CHARTER SCHOOLO. CHARTER</v>
      </c>
      <c r="E419" s="25">
        <v>3793617</v>
      </c>
      <c r="F419" s="27">
        <v>199.5</v>
      </c>
      <c r="G419" s="25">
        <v>19016</v>
      </c>
    </row>
    <row r="420" spans="1:7" ht="80" x14ac:dyDescent="0.2">
      <c r="A420" s="19" t="s">
        <v>1114</v>
      </c>
      <c r="B420" s="20" t="s">
        <v>1135</v>
      </c>
      <c r="C420" s="3" t="s">
        <v>66</v>
      </c>
      <c r="D420" s="3" t="str">
        <f t="shared" si="6"/>
        <v>MONMOUTHHOWELL TWPE. K-8|K-8,751+</v>
      </c>
      <c r="E420" s="21">
        <v>114752101</v>
      </c>
      <c r="F420" s="29">
        <v>6555.7</v>
      </c>
      <c r="G420" s="21">
        <v>17504</v>
      </c>
    </row>
    <row r="421" spans="1:7" ht="112" x14ac:dyDescent="0.2">
      <c r="A421" s="23" t="s">
        <v>1114</v>
      </c>
      <c r="B421" s="24" t="s">
        <v>1136</v>
      </c>
      <c r="C421" s="8" t="s">
        <v>6</v>
      </c>
      <c r="D421" s="3" t="str">
        <f t="shared" si="6"/>
        <v>MONMOUTHKEANSBURG BOROL. K-12|K-12,0-1800</v>
      </c>
      <c r="E421" s="25">
        <v>44051713</v>
      </c>
      <c r="F421" s="26">
        <v>1695.4</v>
      </c>
      <c r="G421" s="25">
        <v>25984</v>
      </c>
    </row>
    <row r="422" spans="1:7" ht="112" x14ac:dyDescent="0.2">
      <c r="A422" s="19" t="s">
        <v>1114</v>
      </c>
      <c r="B422" s="20" t="s">
        <v>1137</v>
      </c>
      <c r="C422" s="3" t="s">
        <v>6</v>
      </c>
      <c r="D422" s="3" t="str">
        <f t="shared" si="6"/>
        <v>MONMOUTHKEYPORT BOROL. K-12|K-12,0-1800</v>
      </c>
      <c r="E422" s="21">
        <v>20468237</v>
      </c>
      <c r="F422" s="29">
        <v>1135.5</v>
      </c>
      <c r="G422" s="21">
        <v>18027</v>
      </c>
    </row>
    <row r="423" spans="1:7" ht="96" x14ac:dyDescent="0.2">
      <c r="A423" s="23" t="s">
        <v>1114</v>
      </c>
      <c r="B423" s="24" t="s">
        <v>1138</v>
      </c>
      <c r="C423" s="8" t="s">
        <v>66</v>
      </c>
      <c r="D423" s="3" t="str">
        <f t="shared" si="6"/>
        <v>MONMOUTHLITTLE SILVER BOROE. K-8|K-8,751+</v>
      </c>
      <c r="E423" s="25">
        <v>13074003</v>
      </c>
      <c r="F423" s="27">
        <v>811.9</v>
      </c>
      <c r="G423" s="25">
        <v>16104</v>
      </c>
    </row>
    <row r="424" spans="1:7" ht="96" x14ac:dyDescent="0.2">
      <c r="A424" s="19" t="s">
        <v>1114</v>
      </c>
      <c r="B424" s="20" t="s">
        <v>1139</v>
      </c>
      <c r="C424" s="3" t="s">
        <v>24</v>
      </c>
      <c r="D424" s="3" t="str">
        <f t="shared" si="6"/>
        <v>MONMOUTHLONG BRANCH CITYN. K-12|K-12,3500+</v>
      </c>
      <c r="E424" s="21">
        <v>113107118</v>
      </c>
      <c r="F424" s="29">
        <v>5389.3</v>
      </c>
      <c r="G424" s="21">
        <v>20987</v>
      </c>
    </row>
    <row r="425" spans="1:7" ht="128" x14ac:dyDescent="0.2">
      <c r="A425" s="23" t="s">
        <v>1114</v>
      </c>
      <c r="B425" s="24" t="s">
        <v>1140</v>
      </c>
      <c r="C425" s="8" t="s">
        <v>66</v>
      </c>
      <c r="D425" s="3" t="str">
        <f t="shared" si="6"/>
        <v>MONMOUTHMANALAPAN-ENGLISHTOWN REGE. K-8|K-8,751+</v>
      </c>
      <c r="E425" s="25">
        <v>81148002</v>
      </c>
      <c r="F425" s="26">
        <v>5220.1000000000004</v>
      </c>
      <c r="G425" s="25">
        <v>15545</v>
      </c>
    </row>
    <row r="426" spans="1:7" ht="112" x14ac:dyDescent="0.2">
      <c r="A426" s="19" t="s">
        <v>1114</v>
      </c>
      <c r="B426" s="20" t="s">
        <v>1141</v>
      </c>
      <c r="C426" s="3" t="s">
        <v>6</v>
      </c>
      <c r="D426" s="3" t="str">
        <f t="shared" si="6"/>
        <v>MONMOUTHMANASQUAN BOROL. K-12|K-12,0-1800</v>
      </c>
      <c r="E426" s="21">
        <v>26991385</v>
      </c>
      <c r="F426" s="29">
        <v>1676.6</v>
      </c>
      <c r="G426" s="21">
        <v>16099</v>
      </c>
    </row>
    <row r="427" spans="1:7" ht="96" x14ac:dyDescent="0.2">
      <c r="A427" s="23" t="s">
        <v>1114</v>
      </c>
      <c r="B427" s="24" t="s">
        <v>1142</v>
      </c>
      <c r="C427" s="8" t="s">
        <v>66</v>
      </c>
      <c r="D427" s="3" t="str">
        <f t="shared" si="6"/>
        <v>MONMOUTHMARLBORO TWPE. K-8|K-8,751+</v>
      </c>
      <c r="E427" s="25">
        <v>84918489</v>
      </c>
      <c r="F427" s="26">
        <v>5644.6</v>
      </c>
      <c r="G427" s="25">
        <v>15044</v>
      </c>
    </row>
    <row r="428" spans="1:7" ht="128" x14ac:dyDescent="0.2">
      <c r="A428" s="19" t="s">
        <v>1114</v>
      </c>
      <c r="B428" s="20" t="s">
        <v>1143</v>
      </c>
      <c r="C428" s="3" t="s">
        <v>24</v>
      </c>
      <c r="D428" s="3" t="str">
        <f t="shared" si="6"/>
        <v>MONMOUTHMATAWAN-ABERDEEN REGIONALN. K-12|K-12,3500+</v>
      </c>
      <c r="E428" s="21">
        <v>63682430</v>
      </c>
      <c r="F428" s="29">
        <v>3917.7</v>
      </c>
      <c r="G428" s="21">
        <v>16255</v>
      </c>
    </row>
    <row r="429" spans="1:7" ht="96" x14ac:dyDescent="0.2">
      <c r="A429" s="23" t="s">
        <v>1114</v>
      </c>
      <c r="B429" s="24" t="s">
        <v>1144</v>
      </c>
      <c r="C429" s="8" t="s">
        <v>24</v>
      </c>
      <c r="D429" s="3" t="str">
        <f t="shared" si="6"/>
        <v>MONMOUTHMIDDLETOWN TWPN. K-12|K-12,3500+</v>
      </c>
      <c r="E429" s="25">
        <v>162616073</v>
      </c>
      <c r="F429" s="26">
        <v>10187.4</v>
      </c>
      <c r="G429" s="25">
        <v>15962</v>
      </c>
    </row>
    <row r="430" spans="1:7" ht="96" x14ac:dyDescent="0.2">
      <c r="A430" s="19" t="s">
        <v>1114</v>
      </c>
      <c r="B430" s="20" t="s">
        <v>1145</v>
      </c>
      <c r="C430" s="3" t="s">
        <v>99</v>
      </c>
      <c r="D430" s="3" t="str">
        <f t="shared" si="6"/>
        <v>MONMOUTHMILLSTONE TWPK. K-12|K-8,751+</v>
      </c>
      <c r="E430" s="21">
        <v>37927242</v>
      </c>
      <c r="F430" s="29">
        <v>2118.6999999999998</v>
      </c>
      <c r="G430" s="21">
        <v>17901</v>
      </c>
    </row>
    <row r="431" spans="1:7" ht="112" x14ac:dyDescent="0.2">
      <c r="A431" s="23" t="s">
        <v>1114</v>
      </c>
      <c r="B431" s="24" t="s">
        <v>1146</v>
      </c>
      <c r="C431" s="8" t="s">
        <v>73</v>
      </c>
      <c r="D431" s="3" t="str">
        <f t="shared" si="6"/>
        <v>MONMOUTHMONMOUTH BEACH BOROC. K-8|K-8,0-400</v>
      </c>
      <c r="E431" s="25">
        <v>4346010</v>
      </c>
      <c r="F431" s="27">
        <v>314.7</v>
      </c>
      <c r="G431" s="25">
        <v>13810</v>
      </c>
    </row>
    <row r="432" spans="1:7" ht="112" x14ac:dyDescent="0.2">
      <c r="A432" s="19" t="s">
        <v>1114</v>
      </c>
      <c r="B432" s="20" t="s">
        <v>1147</v>
      </c>
      <c r="C432" s="3" t="s">
        <v>714</v>
      </c>
      <c r="D432" s="3" t="str">
        <f t="shared" si="6"/>
        <v>MONMOUTHMONMOUTH CO VOCATIONALQ. COUNTY VOC</v>
      </c>
      <c r="E432" s="21">
        <v>46294139</v>
      </c>
      <c r="F432" s="29">
        <v>2163.8000000000002</v>
      </c>
      <c r="G432" s="21">
        <v>21395</v>
      </c>
    </row>
    <row r="433" spans="1:7" ht="112" x14ac:dyDescent="0.2">
      <c r="A433" s="23" t="s">
        <v>1114</v>
      </c>
      <c r="B433" s="24" t="s">
        <v>1148</v>
      </c>
      <c r="C433" s="8" t="s">
        <v>77</v>
      </c>
      <c r="D433" s="3" t="str">
        <f t="shared" si="6"/>
        <v>MONMOUTHMONMOUTH REGIONALG. G9-12|7-12,9-12</v>
      </c>
      <c r="E433" s="25">
        <v>26563870</v>
      </c>
      <c r="F433" s="26">
        <v>1016.5</v>
      </c>
      <c r="G433" s="25">
        <v>26133</v>
      </c>
    </row>
    <row r="434" spans="1:7" ht="80" x14ac:dyDescent="0.2">
      <c r="A434" s="19" t="s">
        <v>1114</v>
      </c>
      <c r="B434" s="20" t="s">
        <v>1149</v>
      </c>
      <c r="C434" s="3" t="s">
        <v>4</v>
      </c>
      <c r="D434" s="3" t="str">
        <f t="shared" si="6"/>
        <v>MONMOUTHNEPTUNE CITYI. K-12|K-8,0-400</v>
      </c>
      <c r="E434" s="21">
        <v>8738268</v>
      </c>
      <c r="F434" s="22">
        <v>571.70000000000005</v>
      </c>
      <c r="G434" s="21">
        <v>15286</v>
      </c>
    </row>
    <row r="435" spans="1:7" ht="80" x14ac:dyDescent="0.2">
      <c r="A435" s="23" t="s">
        <v>1114</v>
      </c>
      <c r="B435" s="24" t="s">
        <v>1150</v>
      </c>
      <c r="C435" s="8" t="s">
        <v>24</v>
      </c>
      <c r="D435" s="3" t="str">
        <f t="shared" si="6"/>
        <v>MONMOUTHNEPTUNE TWPN. K-12|K-12,3500+</v>
      </c>
      <c r="E435" s="25">
        <v>103496980</v>
      </c>
      <c r="F435" s="26">
        <v>4485.7</v>
      </c>
      <c r="G435" s="25">
        <v>23073</v>
      </c>
    </row>
    <row r="436" spans="1:7" ht="80" x14ac:dyDescent="0.2">
      <c r="A436" s="19" t="s">
        <v>1114</v>
      </c>
      <c r="B436" s="20" t="s">
        <v>1151</v>
      </c>
      <c r="C436" s="3" t="s">
        <v>24</v>
      </c>
      <c r="D436" s="3" t="str">
        <f t="shared" si="6"/>
        <v>MONMOUTHOCEAN TWPN. K-12|K-12,3500+</v>
      </c>
      <c r="E436" s="21">
        <v>73717423</v>
      </c>
      <c r="F436" s="29">
        <v>3980.7</v>
      </c>
      <c r="G436" s="21">
        <v>18519</v>
      </c>
    </row>
    <row r="437" spans="1:7" ht="112" x14ac:dyDescent="0.2">
      <c r="A437" s="23" t="s">
        <v>1114</v>
      </c>
      <c r="B437" s="24" t="s">
        <v>1152</v>
      </c>
      <c r="C437" s="8" t="s">
        <v>68</v>
      </c>
      <c r="D437" s="3" t="str">
        <f t="shared" si="6"/>
        <v>MONMOUTHOCEANPORT BOROD. K-8|K-8,401-750</v>
      </c>
      <c r="E437" s="25">
        <v>10393193</v>
      </c>
      <c r="F437" s="27">
        <v>649.29999999999995</v>
      </c>
      <c r="G437" s="25">
        <v>16006</v>
      </c>
    </row>
    <row r="438" spans="1:7" ht="96" x14ac:dyDescent="0.2">
      <c r="A438" s="19" t="s">
        <v>1114</v>
      </c>
      <c r="B438" s="20" t="s">
        <v>1153</v>
      </c>
      <c r="C438" s="3" t="s">
        <v>66</v>
      </c>
      <c r="D438" s="3" t="str">
        <f t="shared" si="6"/>
        <v>MONMOUTHRED BANK BOROE. K-8|K-8,751+</v>
      </c>
      <c r="E438" s="21">
        <v>19459109</v>
      </c>
      <c r="F438" s="29">
        <v>1156.2</v>
      </c>
      <c r="G438" s="21">
        <v>16830</v>
      </c>
    </row>
    <row r="439" spans="1:7" ht="96" x14ac:dyDescent="0.2">
      <c r="A439" s="23" t="s">
        <v>1114</v>
      </c>
      <c r="B439" s="24" t="s">
        <v>1434</v>
      </c>
      <c r="C439" s="8" t="s">
        <v>711</v>
      </c>
      <c r="D439" s="3" t="str">
        <f t="shared" si="6"/>
        <v>MONMOUTHRED BANK CHARTER SCHOOLO. CHARTER</v>
      </c>
      <c r="E439" s="25">
        <v>2951204</v>
      </c>
      <c r="F439" s="27">
        <v>174.1</v>
      </c>
      <c r="G439" s="25">
        <v>16951</v>
      </c>
    </row>
    <row r="440" spans="1:7" ht="112" x14ac:dyDescent="0.2">
      <c r="A440" s="19" t="s">
        <v>1114</v>
      </c>
      <c r="B440" s="20" t="s">
        <v>1154</v>
      </c>
      <c r="C440" s="3" t="s">
        <v>77</v>
      </c>
      <c r="D440" s="3" t="str">
        <f t="shared" si="6"/>
        <v>MONMOUTHRED BANK REGIONALG. G9-12|7-12,9-12</v>
      </c>
      <c r="E440" s="21">
        <v>28149613</v>
      </c>
      <c r="F440" s="29">
        <v>1166.4000000000001</v>
      </c>
      <c r="G440" s="21">
        <v>24133</v>
      </c>
    </row>
    <row r="441" spans="1:7" ht="80" x14ac:dyDescent="0.2">
      <c r="A441" s="23" t="s">
        <v>1114</v>
      </c>
      <c r="B441" s="24" t="s">
        <v>1155</v>
      </c>
      <c r="C441" s="8" t="s">
        <v>181</v>
      </c>
      <c r="D441" s="3" t="str">
        <f t="shared" si="6"/>
        <v>MONMOUTHROOSEVELT BOROH. K-12|K-6</v>
      </c>
      <c r="E441" s="25">
        <v>2436382</v>
      </c>
      <c r="F441" s="27">
        <v>153.19999999999999</v>
      </c>
      <c r="G441" s="25">
        <v>15904</v>
      </c>
    </row>
    <row r="442" spans="1:7" ht="80" x14ac:dyDescent="0.2">
      <c r="A442" s="19" t="s">
        <v>1114</v>
      </c>
      <c r="B442" s="20" t="s">
        <v>1156</v>
      </c>
      <c r="C442" s="3" t="s">
        <v>66</v>
      </c>
      <c r="D442" s="3" t="str">
        <f t="shared" si="6"/>
        <v>MONMOUTHRUMSON BOROE. K-8|K-8,751+</v>
      </c>
      <c r="E442" s="21">
        <v>15846639</v>
      </c>
      <c r="F442" s="22">
        <v>999.5</v>
      </c>
      <c r="G442" s="21">
        <v>15855</v>
      </c>
    </row>
    <row r="443" spans="1:7" ht="112" x14ac:dyDescent="0.2">
      <c r="A443" s="23" t="s">
        <v>1114</v>
      </c>
      <c r="B443" s="24" t="s">
        <v>1157</v>
      </c>
      <c r="C443" s="8" t="s">
        <v>77</v>
      </c>
      <c r="D443" s="3" t="str">
        <f t="shared" si="6"/>
        <v>MONMOUTHRUMSON-FAIR HAVEN REGG. G9-12|7-12,9-12</v>
      </c>
      <c r="E443" s="25">
        <v>18400375</v>
      </c>
      <c r="F443" s="27">
        <v>915.9</v>
      </c>
      <c r="G443" s="25">
        <v>20089</v>
      </c>
    </row>
    <row r="444" spans="1:7" ht="96" x14ac:dyDescent="0.2">
      <c r="A444" s="19" t="s">
        <v>1114</v>
      </c>
      <c r="B444" s="20" t="s">
        <v>1158</v>
      </c>
      <c r="C444" s="3" t="s">
        <v>4</v>
      </c>
      <c r="D444" s="3" t="str">
        <f t="shared" si="6"/>
        <v>MONMOUTHSEA GIRT BOROI. K-12|K-8,0-400</v>
      </c>
      <c r="E444" s="21">
        <v>4608012</v>
      </c>
      <c r="F444" s="22">
        <v>225.4</v>
      </c>
      <c r="G444" s="21">
        <v>20440</v>
      </c>
    </row>
    <row r="445" spans="1:7" ht="96" x14ac:dyDescent="0.2">
      <c r="A445" s="23" t="s">
        <v>1114</v>
      </c>
      <c r="B445" s="24" t="s">
        <v>1159</v>
      </c>
      <c r="C445" s="8" t="s">
        <v>77</v>
      </c>
      <c r="D445" s="3" t="str">
        <f t="shared" si="6"/>
        <v>MONMOUTHSHORE REGIONALG. G9-12|7-12,9-12</v>
      </c>
      <c r="E445" s="25">
        <v>16461815</v>
      </c>
      <c r="F445" s="27">
        <v>667.7</v>
      </c>
      <c r="G445" s="25">
        <v>24656</v>
      </c>
    </row>
    <row r="446" spans="1:7" ht="112" x14ac:dyDescent="0.2">
      <c r="A446" s="19" t="s">
        <v>1114</v>
      </c>
      <c r="B446" s="20" t="s">
        <v>1160</v>
      </c>
      <c r="C446" s="3" t="s">
        <v>68</v>
      </c>
      <c r="D446" s="3" t="str">
        <f t="shared" si="6"/>
        <v>MONMOUTHSHREWSBURY BOROD. K-8|K-8,401-750</v>
      </c>
      <c r="E446" s="21">
        <v>8341509</v>
      </c>
      <c r="F446" s="22">
        <v>486.1</v>
      </c>
      <c r="G446" s="21">
        <v>17161</v>
      </c>
    </row>
    <row r="447" spans="1:7" ht="96" x14ac:dyDescent="0.2">
      <c r="A447" s="23" t="s">
        <v>1114</v>
      </c>
      <c r="B447" s="24" t="s">
        <v>1161</v>
      </c>
      <c r="C447" s="8" t="s">
        <v>4</v>
      </c>
      <c r="D447" s="3" t="str">
        <f t="shared" si="6"/>
        <v>MONMOUTHSPRING LAKE BOROI. K-12|K-8,0-400</v>
      </c>
      <c r="E447" s="25">
        <v>6896501</v>
      </c>
      <c r="F447" s="27">
        <v>333</v>
      </c>
      <c r="G447" s="25">
        <v>20710</v>
      </c>
    </row>
    <row r="448" spans="1:7" ht="112" x14ac:dyDescent="0.2">
      <c r="A448" s="19" t="s">
        <v>1114</v>
      </c>
      <c r="B448" s="20" t="s">
        <v>1162</v>
      </c>
      <c r="C448" s="3" t="s">
        <v>4</v>
      </c>
      <c r="D448" s="3" t="str">
        <f t="shared" si="6"/>
        <v>MONMOUTHSPRING LAKE HEIGHTS BOROI. K-12|K-8,0-400</v>
      </c>
      <c r="E448" s="21">
        <v>8440115</v>
      </c>
      <c r="F448" s="22">
        <v>497.9</v>
      </c>
      <c r="G448" s="21">
        <v>16952</v>
      </c>
    </row>
    <row r="449" spans="1:7" ht="80" x14ac:dyDescent="0.2">
      <c r="A449" s="23" t="s">
        <v>1114</v>
      </c>
      <c r="B449" s="24" t="s">
        <v>1164</v>
      </c>
      <c r="C449" s="8" t="s">
        <v>66</v>
      </c>
      <c r="D449" s="3" t="str">
        <f t="shared" si="6"/>
        <v>MONMOUTHTINTON FALLSE. K-8|K-8,751+</v>
      </c>
      <c r="E449" s="25">
        <v>26824869</v>
      </c>
      <c r="F449" s="26">
        <v>1562.6</v>
      </c>
      <c r="G449" s="25">
        <v>17167</v>
      </c>
    </row>
    <row r="450" spans="1:7" ht="96" x14ac:dyDescent="0.2">
      <c r="A450" s="19" t="s">
        <v>1114</v>
      </c>
      <c r="B450" s="20" t="s">
        <v>1165</v>
      </c>
      <c r="C450" s="3" t="s">
        <v>2</v>
      </c>
      <c r="D450" s="3" t="str">
        <f t="shared" si="6"/>
        <v>MONMOUTHUNION BEACHJ. K-12|K-8,401-750</v>
      </c>
      <c r="E450" s="21">
        <v>17330890</v>
      </c>
      <c r="F450" s="29">
        <v>1064.3</v>
      </c>
      <c r="G450" s="21">
        <v>16283</v>
      </c>
    </row>
    <row r="451" spans="1:7" ht="128" x14ac:dyDescent="0.2">
      <c r="A451" s="23" t="s">
        <v>1114</v>
      </c>
      <c r="B451" s="24" t="s">
        <v>1166</v>
      </c>
      <c r="C451" s="8" t="s">
        <v>14</v>
      </c>
      <c r="D451" s="3" t="str">
        <f t="shared" ref="D451:D514" si="7">A451&amp;B451&amp;C451</f>
        <v>MONMOUTHUPPER FREEHOLD REGIONALM. K-12|K-12,1800-3500</v>
      </c>
      <c r="E451" s="25">
        <v>40556273</v>
      </c>
      <c r="F451" s="26">
        <v>2346.6999999999998</v>
      </c>
      <c r="G451" s="25">
        <v>17282</v>
      </c>
    </row>
    <row r="452" spans="1:7" ht="80" x14ac:dyDescent="0.2">
      <c r="A452" s="19" t="s">
        <v>1114</v>
      </c>
      <c r="B452" s="20" t="s">
        <v>1167</v>
      </c>
      <c r="C452" s="3" t="s">
        <v>24</v>
      </c>
      <c r="D452" s="3" t="str">
        <f t="shared" si="7"/>
        <v>MONMOUTHWALL TWPN. K-12|K-12,3500+</v>
      </c>
      <c r="E452" s="21">
        <v>69136268</v>
      </c>
      <c r="F452" s="29">
        <v>3972.8</v>
      </c>
      <c r="G452" s="21">
        <v>17402</v>
      </c>
    </row>
    <row r="453" spans="1:7" ht="128" x14ac:dyDescent="0.2">
      <c r="A453" s="23" t="s">
        <v>1114</v>
      </c>
      <c r="B453" s="24" t="s">
        <v>1168</v>
      </c>
      <c r="C453" s="8" t="s">
        <v>68</v>
      </c>
      <c r="D453" s="3" t="str">
        <f t="shared" si="7"/>
        <v>MONMOUTHWEST LONG BRANCH BOROD. K-8|K-8,401-750</v>
      </c>
      <c r="E453" s="25">
        <v>11102569</v>
      </c>
      <c r="F453" s="27">
        <v>606.6</v>
      </c>
      <c r="G453" s="25">
        <v>18302</v>
      </c>
    </row>
    <row r="454" spans="1:7" ht="96" x14ac:dyDescent="0.2">
      <c r="A454" s="19" t="s">
        <v>1169</v>
      </c>
      <c r="B454" s="20" t="s">
        <v>1170</v>
      </c>
      <c r="C454" s="3" t="s">
        <v>6</v>
      </c>
      <c r="D454" s="3" t="str">
        <f t="shared" si="7"/>
        <v>MORRISBOONTON TOWNL. K-12|K-12,0-1800</v>
      </c>
      <c r="E454" s="21">
        <v>26825281</v>
      </c>
      <c r="F454" s="29">
        <v>1303.2</v>
      </c>
      <c r="G454" s="21">
        <v>20584</v>
      </c>
    </row>
    <row r="455" spans="1:7" ht="96" x14ac:dyDescent="0.2">
      <c r="A455" s="23" t="s">
        <v>1169</v>
      </c>
      <c r="B455" s="24" t="s">
        <v>1171</v>
      </c>
      <c r="C455" s="8" t="s">
        <v>2</v>
      </c>
      <c r="D455" s="3" t="str">
        <f t="shared" si="7"/>
        <v>MORRISBOONTON TWPJ. K-12|K-8,401-750</v>
      </c>
      <c r="E455" s="25">
        <v>12781948</v>
      </c>
      <c r="F455" s="27">
        <v>765</v>
      </c>
      <c r="G455" s="25">
        <v>16708</v>
      </c>
    </row>
    <row r="456" spans="1:7" ht="96" x14ac:dyDescent="0.2">
      <c r="A456" s="19" t="s">
        <v>1169</v>
      </c>
      <c r="B456" s="20" t="s">
        <v>1172</v>
      </c>
      <c r="C456" s="3" t="s">
        <v>6</v>
      </c>
      <c r="D456" s="3" t="str">
        <f t="shared" si="7"/>
        <v>MORRISBUTLER BOROL. K-12|K-12,0-1800</v>
      </c>
      <c r="E456" s="21">
        <v>21811267</v>
      </c>
      <c r="F456" s="28">
        <v>1145</v>
      </c>
      <c r="G456" s="21">
        <v>19050</v>
      </c>
    </row>
    <row r="457" spans="1:7" ht="80" x14ac:dyDescent="0.2">
      <c r="A457" s="23" t="s">
        <v>1169</v>
      </c>
      <c r="B457" s="24" t="s">
        <v>1173</v>
      </c>
      <c r="C457" s="8" t="s">
        <v>66</v>
      </c>
      <c r="D457" s="3" t="str">
        <f t="shared" si="7"/>
        <v>MORRISCHESTER TWPE. K-8|K-8,751+</v>
      </c>
      <c r="E457" s="25">
        <v>23198665</v>
      </c>
      <c r="F457" s="26">
        <v>1317.7</v>
      </c>
      <c r="G457" s="25">
        <v>17606</v>
      </c>
    </row>
    <row r="458" spans="1:7" ht="80" x14ac:dyDescent="0.2">
      <c r="A458" s="19" t="s">
        <v>1169</v>
      </c>
      <c r="B458" s="20" t="s">
        <v>1174</v>
      </c>
      <c r="C458" s="3" t="s">
        <v>66</v>
      </c>
      <c r="D458" s="3" t="str">
        <f t="shared" si="7"/>
        <v>MORRISDENVILLE TWPE. K-8|K-8,751+</v>
      </c>
      <c r="E458" s="21">
        <v>28307518</v>
      </c>
      <c r="F458" s="28">
        <v>1807</v>
      </c>
      <c r="G458" s="21">
        <v>15665</v>
      </c>
    </row>
    <row r="459" spans="1:7" ht="96" x14ac:dyDescent="0.2">
      <c r="A459" s="23" t="s">
        <v>1169</v>
      </c>
      <c r="B459" s="24" t="s">
        <v>1175</v>
      </c>
      <c r="C459" s="8" t="s">
        <v>14</v>
      </c>
      <c r="D459" s="3" t="str">
        <f t="shared" si="7"/>
        <v>MORRISDOVER TOWNM. K-12|K-12,1800-3500</v>
      </c>
      <c r="E459" s="25">
        <v>47928754</v>
      </c>
      <c r="F459" s="26">
        <v>2955.1</v>
      </c>
      <c r="G459" s="25">
        <v>16219</v>
      </c>
    </row>
    <row r="460" spans="1:7" ht="96" x14ac:dyDescent="0.2">
      <c r="A460" s="19" t="s">
        <v>1169</v>
      </c>
      <c r="B460" s="20" t="s">
        <v>1176</v>
      </c>
      <c r="C460" s="3" t="s">
        <v>66</v>
      </c>
      <c r="D460" s="3" t="str">
        <f t="shared" si="7"/>
        <v>MORRISEAST HANOVER TWPE. K-8|K-8,751+</v>
      </c>
      <c r="E460" s="21">
        <v>19808808</v>
      </c>
      <c r="F460" s="29">
        <v>1125.3</v>
      </c>
      <c r="G460" s="21">
        <v>17604</v>
      </c>
    </row>
    <row r="461" spans="1:7" ht="96" x14ac:dyDescent="0.2">
      <c r="A461" s="23" t="s">
        <v>1169</v>
      </c>
      <c r="B461" s="24" t="s">
        <v>1177</v>
      </c>
      <c r="C461" s="8" t="s">
        <v>66</v>
      </c>
      <c r="D461" s="3" t="str">
        <f t="shared" si="7"/>
        <v>MORRISFLORHAM PARK BOROE. K-8|K-8,751+</v>
      </c>
      <c r="E461" s="25">
        <v>18038125</v>
      </c>
      <c r="F461" s="26">
        <v>1022.8</v>
      </c>
      <c r="G461" s="25">
        <v>17635</v>
      </c>
    </row>
    <row r="462" spans="1:7" ht="112" x14ac:dyDescent="0.2">
      <c r="A462" s="19" t="s">
        <v>1169</v>
      </c>
      <c r="B462" s="20" t="s">
        <v>1178</v>
      </c>
      <c r="C462" s="3" t="s">
        <v>77</v>
      </c>
      <c r="D462" s="3" t="str">
        <f t="shared" si="7"/>
        <v>MORRISHANOVER PARK REGIONALG. G9-12|7-12,9-12</v>
      </c>
      <c r="E462" s="21">
        <v>32709421</v>
      </c>
      <c r="F462" s="29">
        <v>1518.6</v>
      </c>
      <c r="G462" s="21">
        <v>21539</v>
      </c>
    </row>
    <row r="463" spans="1:7" ht="80" x14ac:dyDescent="0.2">
      <c r="A463" s="23" t="s">
        <v>1169</v>
      </c>
      <c r="B463" s="24" t="s">
        <v>1179</v>
      </c>
      <c r="C463" s="8" t="s">
        <v>66</v>
      </c>
      <c r="D463" s="3" t="str">
        <f t="shared" si="7"/>
        <v>MORRISHANOVER TWPE. K-8|K-8,751+</v>
      </c>
      <c r="E463" s="25">
        <v>24659003</v>
      </c>
      <c r="F463" s="26">
        <v>1502.4</v>
      </c>
      <c r="G463" s="25">
        <v>16414</v>
      </c>
    </row>
    <row r="464" spans="1:7" ht="80" x14ac:dyDescent="0.2">
      <c r="A464" s="19" t="s">
        <v>1169</v>
      </c>
      <c r="B464" s="20" t="s">
        <v>1180</v>
      </c>
      <c r="C464" s="3" t="s">
        <v>4</v>
      </c>
      <c r="D464" s="3" t="str">
        <f t="shared" si="7"/>
        <v>MORRISHARDING TOWNSHIPI. K-12|K-8,0-400</v>
      </c>
      <c r="E464" s="21">
        <v>10363086</v>
      </c>
      <c r="F464" s="22">
        <v>452.1</v>
      </c>
      <c r="G464" s="21">
        <v>22921</v>
      </c>
    </row>
    <row r="465" spans="1:7" ht="96" x14ac:dyDescent="0.2">
      <c r="A465" s="23" t="s">
        <v>1169</v>
      </c>
      <c r="B465" s="24" t="s">
        <v>1181</v>
      </c>
      <c r="C465" s="8" t="s">
        <v>14</v>
      </c>
      <c r="D465" s="3" t="str">
        <f t="shared" si="7"/>
        <v>MORRISJEFFERSON TWPM. K-12|K-12,1800-3500</v>
      </c>
      <c r="E465" s="25">
        <v>61138226</v>
      </c>
      <c r="F465" s="26">
        <v>3487.1</v>
      </c>
      <c r="G465" s="25">
        <v>17533</v>
      </c>
    </row>
    <row r="466" spans="1:7" ht="96" x14ac:dyDescent="0.2">
      <c r="A466" s="19" t="s">
        <v>1169</v>
      </c>
      <c r="B466" s="20" t="s">
        <v>1182</v>
      </c>
      <c r="C466" s="3" t="s">
        <v>14</v>
      </c>
      <c r="D466" s="3" t="str">
        <f t="shared" si="7"/>
        <v>MORRISKINNELON BOROM. K-12|K-12,1800-3500</v>
      </c>
      <c r="E466" s="21">
        <v>38429056</v>
      </c>
      <c r="F466" s="29">
        <v>2178.9</v>
      </c>
      <c r="G466" s="21">
        <v>17637</v>
      </c>
    </row>
    <row r="467" spans="1:7" ht="96" x14ac:dyDescent="0.2">
      <c r="A467" s="23" t="s">
        <v>1169</v>
      </c>
      <c r="B467" s="24" t="s">
        <v>1183</v>
      </c>
      <c r="C467" s="8" t="s">
        <v>99</v>
      </c>
      <c r="D467" s="3" t="str">
        <f t="shared" si="7"/>
        <v>MORRISLINCOLN PARK BOROK. K-12|K-8,751+</v>
      </c>
      <c r="E467" s="25">
        <v>20542979</v>
      </c>
      <c r="F467" s="26">
        <v>1178.4000000000001</v>
      </c>
      <c r="G467" s="25">
        <v>17433</v>
      </c>
    </row>
    <row r="468" spans="1:7" ht="80" x14ac:dyDescent="0.2">
      <c r="A468" s="19" t="s">
        <v>1169</v>
      </c>
      <c r="B468" s="20" t="s">
        <v>1184</v>
      </c>
      <c r="C468" s="3" t="s">
        <v>66</v>
      </c>
      <c r="D468" s="3" t="str">
        <f t="shared" si="7"/>
        <v>MORRISLONG HILL TWPE. K-8|K-8,751+</v>
      </c>
      <c r="E468" s="21">
        <v>17045530</v>
      </c>
      <c r="F468" s="22">
        <v>929.8</v>
      </c>
      <c r="G468" s="21">
        <v>18333</v>
      </c>
    </row>
    <row r="469" spans="1:7" ht="96" x14ac:dyDescent="0.2">
      <c r="A469" s="23" t="s">
        <v>1169</v>
      </c>
      <c r="B469" s="24" t="s">
        <v>1185</v>
      </c>
      <c r="C469" s="8" t="s">
        <v>14</v>
      </c>
      <c r="D469" s="3" t="str">
        <f t="shared" si="7"/>
        <v>MORRISMADISON BOROM. K-12|K-12,1800-3500</v>
      </c>
      <c r="E469" s="25">
        <v>41307738</v>
      </c>
      <c r="F469" s="26">
        <v>2462.1999999999998</v>
      </c>
      <c r="G469" s="25">
        <v>16777</v>
      </c>
    </row>
    <row r="470" spans="1:7" ht="96" x14ac:dyDescent="0.2">
      <c r="A470" s="19" t="s">
        <v>1169</v>
      </c>
      <c r="B470" s="20" t="s">
        <v>1186</v>
      </c>
      <c r="C470" s="3" t="s">
        <v>68</v>
      </c>
      <c r="D470" s="3" t="str">
        <f t="shared" si="7"/>
        <v>MORRISMENDHAM BOROD. K-8|K-8,401-750</v>
      </c>
      <c r="E470" s="21">
        <v>10871989</v>
      </c>
      <c r="F470" s="22">
        <v>672</v>
      </c>
      <c r="G470" s="21">
        <v>16179</v>
      </c>
    </row>
    <row r="471" spans="1:7" ht="96" x14ac:dyDescent="0.2">
      <c r="A471" s="23" t="s">
        <v>1169</v>
      </c>
      <c r="B471" s="24" t="s">
        <v>1187</v>
      </c>
      <c r="C471" s="8" t="s">
        <v>68</v>
      </c>
      <c r="D471" s="3" t="str">
        <f t="shared" si="7"/>
        <v>MORRISMENDHAM TWPD. K-8|K-8,401-750</v>
      </c>
      <c r="E471" s="25">
        <v>17560824</v>
      </c>
      <c r="F471" s="27">
        <v>805.7</v>
      </c>
      <c r="G471" s="25">
        <v>21796</v>
      </c>
    </row>
    <row r="472" spans="1:7" ht="64" x14ac:dyDescent="0.2">
      <c r="A472" s="19" t="s">
        <v>1169</v>
      </c>
      <c r="B472" s="20" t="s">
        <v>1188</v>
      </c>
      <c r="C472" s="3" t="s">
        <v>181</v>
      </c>
      <c r="D472" s="3" t="str">
        <f t="shared" si="7"/>
        <v>MORRISMINE HILL TWPH. K-12|K-6</v>
      </c>
      <c r="E472" s="21">
        <v>10034772</v>
      </c>
      <c r="F472" s="22">
        <v>637.20000000000005</v>
      </c>
      <c r="G472" s="21">
        <v>15749</v>
      </c>
    </row>
    <row r="473" spans="1:7" ht="80" x14ac:dyDescent="0.2">
      <c r="A473" s="23" t="s">
        <v>1169</v>
      </c>
      <c r="B473" s="24" t="s">
        <v>1189</v>
      </c>
      <c r="C473" s="8" t="s">
        <v>24</v>
      </c>
      <c r="D473" s="3" t="str">
        <f t="shared" si="7"/>
        <v>MORRISMONTVILLE TWPN. K-12|K-12,3500+</v>
      </c>
      <c r="E473" s="25">
        <v>70375778</v>
      </c>
      <c r="F473" s="30">
        <v>4183</v>
      </c>
      <c r="G473" s="25">
        <v>16824</v>
      </c>
    </row>
    <row r="474" spans="1:7" ht="112" x14ac:dyDescent="0.2">
      <c r="A474" s="19" t="s">
        <v>1169</v>
      </c>
      <c r="B474" s="20" t="s">
        <v>1190</v>
      </c>
      <c r="C474" s="3" t="s">
        <v>714</v>
      </c>
      <c r="D474" s="3" t="str">
        <f t="shared" si="7"/>
        <v>MORRISMORRIS COUNTY VOCATIONALQ. COUNTY VOC</v>
      </c>
      <c r="E474" s="21">
        <v>19258349</v>
      </c>
      <c r="F474" s="22">
        <v>942.7</v>
      </c>
      <c r="G474" s="21">
        <v>20430</v>
      </c>
    </row>
    <row r="475" spans="1:7" ht="112" x14ac:dyDescent="0.2">
      <c r="A475" s="23" t="s">
        <v>1169</v>
      </c>
      <c r="B475" s="24" t="s">
        <v>1191</v>
      </c>
      <c r="C475" s="8" t="s">
        <v>77</v>
      </c>
      <c r="D475" s="3" t="str">
        <f t="shared" si="7"/>
        <v>MORRISMORRIS HILLS REGIONALG. G9-12|7-12,9-12</v>
      </c>
      <c r="E475" s="25">
        <v>63339344</v>
      </c>
      <c r="F475" s="26">
        <v>2802.4</v>
      </c>
      <c r="G475" s="25">
        <v>22602</v>
      </c>
    </row>
    <row r="476" spans="1:7" ht="112" x14ac:dyDescent="0.2">
      <c r="A476" s="19" t="s">
        <v>1169</v>
      </c>
      <c r="B476" s="20" t="s">
        <v>1192</v>
      </c>
      <c r="C476" s="3" t="s">
        <v>2</v>
      </c>
      <c r="D476" s="3" t="str">
        <f t="shared" si="7"/>
        <v>MORRISMORRIS PLAINS BOROJ. K-12|K-8,401-750</v>
      </c>
      <c r="E476" s="21">
        <v>15898621</v>
      </c>
      <c r="F476" s="22">
        <v>871.5</v>
      </c>
      <c r="G476" s="21">
        <v>18243</v>
      </c>
    </row>
    <row r="477" spans="1:7" ht="96" x14ac:dyDescent="0.2">
      <c r="A477" s="23" t="s">
        <v>1169</v>
      </c>
      <c r="B477" s="24" t="s">
        <v>1193</v>
      </c>
      <c r="C477" s="8" t="s">
        <v>24</v>
      </c>
      <c r="D477" s="3" t="str">
        <f t="shared" si="7"/>
        <v>MORRISMORRIS SCHOOL DISTRICTN. K-12|K-12,3500+</v>
      </c>
      <c r="E477" s="25">
        <v>98590661</v>
      </c>
      <c r="F477" s="26">
        <v>5029.2</v>
      </c>
      <c r="G477" s="25">
        <v>19604</v>
      </c>
    </row>
    <row r="478" spans="1:7" ht="96" x14ac:dyDescent="0.2">
      <c r="A478" s="19" t="s">
        <v>1169</v>
      </c>
      <c r="B478" s="20" t="s">
        <v>1194</v>
      </c>
      <c r="C478" s="3" t="s">
        <v>4</v>
      </c>
      <c r="D478" s="3" t="str">
        <f t="shared" si="7"/>
        <v>MORRISMOUNT ARLINGTON BOROI. K-12|K-8,0-400</v>
      </c>
      <c r="E478" s="21">
        <v>10368922</v>
      </c>
      <c r="F478" s="22">
        <v>551.9</v>
      </c>
      <c r="G478" s="21">
        <v>18787</v>
      </c>
    </row>
    <row r="479" spans="1:7" ht="96" x14ac:dyDescent="0.2">
      <c r="A479" s="23" t="s">
        <v>1169</v>
      </c>
      <c r="B479" s="24" t="s">
        <v>1195</v>
      </c>
      <c r="C479" s="8" t="s">
        <v>24</v>
      </c>
      <c r="D479" s="3" t="str">
        <f t="shared" si="7"/>
        <v>MORRISMOUNT OLIVE TWPN. K-12|K-12,3500+</v>
      </c>
      <c r="E479" s="25">
        <v>86639392</v>
      </c>
      <c r="F479" s="26">
        <v>4774.2</v>
      </c>
      <c r="G479" s="25">
        <v>18147</v>
      </c>
    </row>
    <row r="480" spans="1:7" ht="112" x14ac:dyDescent="0.2">
      <c r="A480" s="19" t="s">
        <v>1169</v>
      </c>
      <c r="B480" s="20" t="s">
        <v>1196</v>
      </c>
      <c r="C480" s="3" t="s">
        <v>6</v>
      </c>
      <c r="D480" s="3" t="str">
        <f t="shared" si="7"/>
        <v>MORRISMOUNTAIN LAKES BOROL. K-12|K-12,0-1800</v>
      </c>
      <c r="E480" s="21">
        <v>37483612</v>
      </c>
      <c r="F480" s="29">
        <v>1635.6</v>
      </c>
      <c r="G480" s="21">
        <v>22918</v>
      </c>
    </row>
    <row r="481" spans="1:7" ht="80" x14ac:dyDescent="0.2">
      <c r="A481" s="23" t="s">
        <v>1169</v>
      </c>
      <c r="B481" s="24" t="s">
        <v>1197</v>
      </c>
      <c r="C481" s="8" t="s">
        <v>73</v>
      </c>
      <c r="D481" s="3" t="str">
        <f t="shared" si="7"/>
        <v>MORRISNETCONG BOROC. K-8|K-8,0-400</v>
      </c>
      <c r="E481" s="25">
        <v>4552170</v>
      </c>
      <c r="F481" s="27">
        <v>284.39999999999998</v>
      </c>
      <c r="G481" s="25">
        <v>16009</v>
      </c>
    </row>
    <row r="482" spans="1:7" ht="112" x14ac:dyDescent="0.2">
      <c r="A482" s="19" t="s">
        <v>1169</v>
      </c>
      <c r="B482" s="20" t="s">
        <v>1198</v>
      </c>
      <c r="C482" s="3" t="s">
        <v>24</v>
      </c>
      <c r="D482" s="3" t="str">
        <f t="shared" si="7"/>
        <v>MORRISPARSIPPANY-TROY HILLS TWPN. K-12|K-12,3500+</v>
      </c>
      <c r="E482" s="21">
        <v>137631578</v>
      </c>
      <c r="F482" s="29">
        <v>7368.3</v>
      </c>
      <c r="G482" s="21">
        <v>18679</v>
      </c>
    </row>
    <row r="483" spans="1:7" ht="112" x14ac:dyDescent="0.2">
      <c r="A483" s="23" t="s">
        <v>1169</v>
      </c>
      <c r="B483" s="24" t="s">
        <v>1199</v>
      </c>
      <c r="C483" s="8" t="s">
        <v>14</v>
      </c>
      <c r="D483" s="3" t="str">
        <f t="shared" si="7"/>
        <v>MORRISPEQUANNOCK TWPM. K-12|K-12,1800-3500</v>
      </c>
      <c r="E483" s="25">
        <v>38683040</v>
      </c>
      <c r="F483" s="26">
        <v>2292.4</v>
      </c>
      <c r="G483" s="25">
        <v>16874</v>
      </c>
    </row>
    <row r="484" spans="1:7" ht="80" x14ac:dyDescent="0.2">
      <c r="A484" s="19" t="s">
        <v>1169</v>
      </c>
      <c r="B484" s="20" t="s">
        <v>1200</v>
      </c>
      <c r="C484" s="3" t="s">
        <v>24</v>
      </c>
      <c r="D484" s="3" t="str">
        <f t="shared" si="7"/>
        <v>MORRISRANDOLPH TWPN. K-12|K-12,3500+</v>
      </c>
      <c r="E484" s="21">
        <v>91408937</v>
      </c>
      <c r="F484" s="29">
        <v>5276.2</v>
      </c>
      <c r="G484" s="21">
        <v>17325</v>
      </c>
    </row>
    <row r="485" spans="1:7" ht="80" x14ac:dyDescent="0.2">
      <c r="A485" s="23" t="s">
        <v>1169</v>
      </c>
      <c r="B485" s="24" t="s">
        <v>1201</v>
      </c>
      <c r="C485" s="8" t="s">
        <v>4</v>
      </c>
      <c r="D485" s="3" t="str">
        <f t="shared" si="7"/>
        <v>MORRISRIVERDALE BOROI. K-12|K-8,0-400</v>
      </c>
      <c r="E485" s="25">
        <v>7462410</v>
      </c>
      <c r="F485" s="27">
        <v>450.5</v>
      </c>
      <c r="G485" s="25">
        <v>16564</v>
      </c>
    </row>
    <row r="486" spans="1:7" ht="96" x14ac:dyDescent="0.2">
      <c r="A486" s="19" t="s">
        <v>1169</v>
      </c>
      <c r="B486" s="20" t="s">
        <v>1202</v>
      </c>
      <c r="C486" s="3" t="s">
        <v>68</v>
      </c>
      <c r="D486" s="3" t="str">
        <f t="shared" si="7"/>
        <v>MORRISROCKAWAY BOROD. K-8|K-8,401-750</v>
      </c>
      <c r="E486" s="21">
        <v>8517198</v>
      </c>
      <c r="F486" s="22">
        <v>663</v>
      </c>
      <c r="G486" s="21">
        <v>12846</v>
      </c>
    </row>
    <row r="487" spans="1:7" ht="80" x14ac:dyDescent="0.2">
      <c r="A487" s="23" t="s">
        <v>1169</v>
      </c>
      <c r="B487" s="24" t="s">
        <v>1203</v>
      </c>
      <c r="C487" s="8" t="s">
        <v>66</v>
      </c>
      <c r="D487" s="3" t="str">
        <f t="shared" si="7"/>
        <v>MORRISROCKAWAY TWPE. K-8|K-8,751+</v>
      </c>
      <c r="E487" s="25">
        <v>46722923</v>
      </c>
      <c r="F487" s="30">
        <v>2507</v>
      </c>
      <c r="G487" s="25">
        <v>18637</v>
      </c>
    </row>
    <row r="488" spans="1:7" ht="80" x14ac:dyDescent="0.2">
      <c r="A488" s="19" t="s">
        <v>1169</v>
      </c>
      <c r="B488" s="20" t="s">
        <v>1204</v>
      </c>
      <c r="C488" s="3" t="s">
        <v>24</v>
      </c>
      <c r="D488" s="3" t="str">
        <f t="shared" si="7"/>
        <v>MORRISROXBURY TWPN. K-12|K-12,3500+</v>
      </c>
      <c r="E488" s="21">
        <v>72057091</v>
      </c>
      <c r="F488" s="29">
        <v>4093.6</v>
      </c>
      <c r="G488" s="21">
        <v>17602</v>
      </c>
    </row>
    <row r="489" spans="1:7" ht="112" x14ac:dyDescent="0.2">
      <c r="A489" s="23" t="s">
        <v>1169</v>
      </c>
      <c r="B489" s="24" t="s">
        <v>1205</v>
      </c>
      <c r="C489" s="8" t="s">
        <v>24</v>
      </c>
      <c r="D489" s="3" t="str">
        <f t="shared" si="7"/>
        <v>MORRISSCH DIST OF THE CHATHAMSN. K-12|K-12,3500+</v>
      </c>
      <c r="E489" s="25">
        <v>64560859</v>
      </c>
      <c r="F489" s="26">
        <v>4102.1000000000004</v>
      </c>
      <c r="G489" s="25">
        <v>15738</v>
      </c>
    </row>
    <row r="490" spans="1:7" ht="80" x14ac:dyDescent="0.2">
      <c r="A490" s="19" t="s">
        <v>1169</v>
      </c>
      <c r="B490" s="20" t="s">
        <v>1435</v>
      </c>
      <c r="C490" s="3" t="s">
        <v>711</v>
      </c>
      <c r="D490" s="3" t="str">
        <f t="shared" si="7"/>
        <v>MORRISUNITY CHARTER SCHOOLO. CHARTER</v>
      </c>
      <c r="E490" s="21">
        <v>2463766</v>
      </c>
      <c r="F490" s="22">
        <v>178.9</v>
      </c>
      <c r="G490" s="21">
        <v>13772</v>
      </c>
    </row>
    <row r="491" spans="1:7" ht="80" x14ac:dyDescent="0.2">
      <c r="A491" s="23" t="s">
        <v>1169</v>
      </c>
      <c r="B491" s="24" t="s">
        <v>1008</v>
      </c>
      <c r="C491" s="8" t="s">
        <v>66</v>
      </c>
      <c r="D491" s="3" t="str">
        <f t="shared" si="7"/>
        <v>MORRISWASHINGTON TWPE. K-8|K-8,751+</v>
      </c>
      <c r="E491" s="25">
        <v>45686780</v>
      </c>
      <c r="F491" s="26">
        <v>2564.3000000000002</v>
      </c>
      <c r="G491" s="25">
        <v>17816</v>
      </c>
    </row>
    <row r="492" spans="1:7" ht="112" x14ac:dyDescent="0.2">
      <c r="A492" s="19" t="s">
        <v>1169</v>
      </c>
      <c r="B492" s="20" t="s">
        <v>1207</v>
      </c>
      <c r="C492" s="3" t="s">
        <v>77</v>
      </c>
      <c r="D492" s="3" t="str">
        <f t="shared" si="7"/>
        <v>MORRISWEST MORRIS REGIONALG. G9-12|7-12,9-12</v>
      </c>
      <c r="E492" s="21">
        <v>50969746</v>
      </c>
      <c r="F492" s="29">
        <v>2771.5</v>
      </c>
      <c r="G492" s="21">
        <v>18391</v>
      </c>
    </row>
    <row r="493" spans="1:7" ht="80" x14ac:dyDescent="0.2">
      <c r="A493" s="23" t="s">
        <v>1169</v>
      </c>
      <c r="B493" s="24" t="s">
        <v>1208</v>
      </c>
      <c r="C493" s="8" t="s">
        <v>66</v>
      </c>
      <c r="D493" s="3" t="str">
        <f t="shared" si="7"/>
        <v>MORRISWHARTON BOROE. K-8|K-8,751+</v>
      </c>
      <c r="E493" s="25">
        <v>13440660</v>
      </c>
      <c r="F493" s="27">
        <v>839.8</v>
      </c>
      <c r="G493" s="25">
        <v>16004</v>
      </c>
    </row>
    <row r="494" spans="1:7" ht="96" x14ac:dyDescent="0.2">
      <c r="A494" s="19" t="s">
        <v>1209</v>
      </c>
      <c r="B494" s="20" t="s">
        <v>1210</v>
      </c>
      <c r="C494" s="3" t="s">
        <v>14</v>
      </c>
      <c r="D494" s="3" t="str">
        <f t="shared" si="7"/>
        <v>OCEANBARNEGAT TWPM. K-12|K-12,1800-3500</v>
      </c>
      <c r="E494" s="21">
        <v>57901112</v>
      </c>
      <c r="F494" s="29">
        <v>3230.4</v>
      </c>
      <c r="G494" s="21">
        <v>17924</v>
      </c>
    </row>
    <row r="495" spans="1:7" ht="80" x14ac:dyDescent="0.2">
      <c r="A495" s="23" t="s">
        <v>1209</v>
      </c>
      <c r="B495" s="24" t="s">
        <v>1211</v>
      </c>
      <c r="C495" s="8" t="s">
        <v>4</v>
      </c>
      <c r="D495" s="3" t="str">
        <f t="shared" si="7"/>
        <v>OCEANBAY HEAD BOROI. K-12|K-8,0-400</v>
      </c>
      <c r="E495" s="25">
        <v>3484563</v>
      </c>
      <c r="F495" s="27">
        <v>176.7</v>
      </c>
      <c r="G495" s="25">
        <v>19718</v>
      </c>
    </row>
    <row r="496" spans="1:7" ht="80" x14ac:dyDescent="0.2">
      <c r="A496" s="19" t="s">
        <v>1209</v>
      </c>
      <c r="B496" s="20" t="s">
        <v>1212</v>
      </c>
      <c r="C496" s="3" t="s">
        <v>8</v>
      </c>
      <c r="D496" s="3" t="str">
        <f t="shared" si="7"/>
        <v>OCEANBEACH HAVEN BOROA. K-6|K-6</v>
      </c>
      <c r="E496" s="21">
        <v>1482655</v>
      </c>
      <c r="F496" s="22">
        <v>63.5</v>
      </c>
      <c r="G496" s="21">
        <v>23353</v>
      </c>
    </row>
    <row r="497" spans="1:7" ht="64" x14ac:dyDescent="0.2">
      <c r="A497" s="23" t="s">
        <v>1209</v>
      </c>
      <c r="B497" s="24" t="s">
        <v>1213</v>
      </c>
      <c r="C497" s="8" t="s">
        <v>8</v>
      </c>
      <c r="D497" s="3" t="str">
        <f t="shared" si="7"/>
        <v>OCEANBERKELEY TWPA. K-6|K-6</v>
      </c>
      <c r="E497" s="25">
        <v>33987187</v>
      </c>
      <c r="F497" s="26">
        <v>2032.6</v>
      </c>
      <c r="G497" s="25">
        <v>16721</v>
      </c>
    </row>
    <row r="498" spans="1:7" ht="64" x14ac:dyDescent="0.2">
      <c r="A498" s="19" t="s">
        <v>1209</v>
      </c>
      <c r="B498" s="20" t="s">
        <v>1214</v>
      </c>
      <c r="C498" s="3" t="s">
        <v>24</v>
      </c>
      <c r="D498" s="3" t="str">
        <f t="shared" si="7"/>
        <v>OCEANBRICK TWPN. K-12|K-12,3500+</v>
      </c>
      <c r="E498" s="21">
        <v>157283319</v>
      </c>
      <c r="F498" s="29">
        <v>9928.1</v>
      </c>
      <c r="G498" s="21">
        <v>15842</v>
      </c>
    </row>
    <row r="499" spans="1:7" ht="96" x14ac:dyDescent="0.2">
      <c r="A499" s="23" t="s">
        <v>1209</v>
      </c>
      <c r="B499" s="24" t="s">
        <v>1215</v>
      </c>
      <c r="C499" s="8" t="s">
        <v>21</v>
      </c>
      <c r="D499" s="3" t="str">
        <f t="shared" si="7"/>
        <v>OCEANCENTRAL REGIONALF. G7-12|7-12,9-12</v>
      </c>
      <c r="E499" s="25">
        <v>35612658</v>
      </c>
      <c r="F499" s="26">
        <v>1981.6</v>
      </c>
      <c r="G499" s="25">
        <v>17971</v>
      </c>
    </row>
    <row r="500" spans="1:7" ht="64" x14ac:dyDescent="0.2">
      <c r="A500" s="19" t="s">
        <v>1209</v>
      </c>
      <c r="B500" s="20" t="s">
        <v>1216</v>
      </c>
      <c r="C500" s="3" t="s">
        <v>8</v>
      </c>
      <c r="D500" s="3" t="str">
        <f t="shared" si="7"/>
        <v>OCEANEAGLESWOOD TWPA. K-6|K-6</v>
      </c>
      <c r="E500" s="21">
        <v>2502829</v>
      </c>
      <c r="F500" s="22">
        <v>145.30000000000001</v>
      </c>
      <c r="G500" s="21">
        <v>17230</v>
      </c>
    </row>
    <row r="501" spans="1:7" ht="80" x14ac:dyDescent="0.2">
      <c r="A501" s="23" t="s">
        <v>1209</v>
      </c>
      <c r="B501" s="24" t="s">
        <v>1217</v>
      </c>
      <c r="C501" s="8" t="s">
        <v>8</v>
      </c>
      <c r="D501" s="3" t="str">
        <f t="shared" si="7"/>
        <v>OCEANISLAND HEIGHTS BOROA. K-6|K-6</v>
      </c>
      <c r="E501" s="25">
        <v>2076238</v>
      </c>
      <c r="F501" s="27">
        <v>111</v>
      </c>
      <c r="G501" s="25">
        <v>18700</v>
      </c>
    </row>
    <row r="502" spans="1:7" ht="80" x14ac:dyDescent="0.2">
      <c r="A502" s="19" t="s">
        <v>1209</v>
      </c>
      <c r="B502" s="20" t="s">
        <v>1218</v>
      </c>
      <c r="C502" s="3" t="s">
        <v>24</v>
      </c>
      <c r="D502" s="3" t="str">
        <f t="shared" si="7"/>
        <v>OCEANJACKSON TWPN. K-12|K-12,3500+</v>
      </c>
      <c r="E502" s="21">
        <v>144835342</v>
      </c>
      <c r="F502" s="29">
        <v>9490.2000000000007</v>
      </c>
      <c r="G502" s="21">
        <v>15261</v>
      </c>
    </row>
    <row r="503" spans="1:7" ht="80" x14ac:dyDescent="0.2">
      <c r="A503" s="23" t="s">
        <v>1209</v>
      </c>
      <c r="B503" s="24" t="s">
        <v>1219</v>
      </c>
      <c r="C503" s="8" t="s">
        <v>24</v>
      </c>
      <c r="D503" s="3" t="str">
        <f t="shared" si="7"/>
        <v>OCEANLACEY TWPN. K-12|K-12,3500+</v>
      </c>
      <c r="E503" s="25">
        <v>76261538</v>
      </c>
      <c r="F503" s="26">
        <v>4642.7</v>
      </c>
      <c r="G503" s="25">
        <v>16426</v>
      </c>
    </row>
    <row r="504" spans="1:7" ht="96" x14ac:dyDescent="0.2">
      <c r="A504" s="19" t="s">
        <v>1209</v>
      </c>
      <c r="B504" s="20" t="s">
        <v>1220</v>
      </c>
      <c r="C504" s="3" t="s">
        <v>2</v>
      </c>
      <c r="D504" s="3" t="str">
        <f t="shared" si="7"/>
        <v>OCEANLAKEHURST BOROJ. K-12|K-8,401-750</v>
      </c>
      <c r="E504" s="21">
        <v>9173426</v>
      </c>
      <c r="F504" s="22">
        <v>581.6</v>
      </c>
      <c r="G504" s="21">
        <v>15774</v>
      </c>
    </row>
    <row r="505" spans="1:7" ht="80" x14ac:dyDescent="0.2">
      <c r="A505" s="23" t="s">
        <v>1209</v>
      </c>
      <c r="B505" s="24" t="s">
        <v>1221</v>
      </c>
      <c r="C505" s="8" t="s">
        <v>24</v>
      </c>
      <c r="D505" s="3" t="str">
        <f t="shared" si="7"/>
        <v>OCEANLAKEWOOD TWPN. K-12|K-12,3500+</v>
      </c>
      <c r="E505" s="25">
        <v>128833931</v>
      </c>
      <c r="F505" s="26">
        <v>5475.8</v>
      </c>
      <c r="G505" s="25">
        <v>23528</v>
      </c>
    </row>
    <row r="506" spans="1:7" ht="80" x14ac:dyDescent="0.2">
      <c r="A506" s="19" t="s">
        <v>1209</v>
      </c>
      <c r="B506" s="20" t="s">
        <v>1222</v>
      </c>
      <c r="C506" s="3" t="s">
        <v>4</v>
      </c>
      <c r="D506" s="3" t="str">
        <f t="shared" si="7"/>
        <v>OCEANLAVALLETTE BOROI. K-12|K-8,0-400</v>
      </c>
      <c r="E506" s="21">
        <v>4243407</v>
      </c>
      <c r="F506" s="22">
        <v>225.6</v>
      </c>
      <c r="G506" s="21">
        <v>18808</v>
      </c>
    </row>
    <row r="507" spans="1:7" ht="80" x14ac:dyDescent="0.2">
      <c r="A507" s="23" t="s">
        <v>1209</v>
      </c>
      <c r="B507" s="24" t="s">
        <v>1223</v>
      </c>
      <c r="C507" s="8" t="s">
        <v>8</v>
      </c>
      <c r="D507" s="3" t="str">
        <f t="shared" si="7"/>
        <v>OCEANLITTLE EGG HARBOR TWPA. K-6|K-6</v>
      </c>
      <c r="E507" s="25">
        <v>29425258</v>
      </c>
      <c r="F507" s="26">
        <v>1809.4</v>
      </c>
      <c r="G507" s="25">
        <v>16262</v>
      </c>
    </row>
    <row r="508" spans="1:7" ht="64" x14ac:dyDescent="0.2">
      <c r="A508" s="19" t="s">
        <v>1209</v>
      </c>
      <c r="B508" s="20" t="s">
        <v>1224</v>
      </c>
      <c r="C508" s="3" t="s">
        <v>8</v>
      </c>
      <c r="D508" s="3" t="str">
        <f t="shared" si="7"/>
        <v>OCEANLONG BEACH ISLANDA. K-6|K-6</v>
      </c>
      <c r="E508" s="21">
        <v>6246373</v>
      </c>
      <c r="F508" s="22">
        <v>245.9</v>
      </c>
      <c r="G508" s="21">
        <v>25400</v>
      </c>
    </row>
    <row r="509" spans="1:7" ht="96" x14ac:dyDescent="0.2">
      <c r="A509" s="23" t="s">
        <v>1209</v>
      </c>
      <c r="B509" s="24" t="s">
        <v>1225</v>
      </c>
      <c r="C509" s="8" t="s">
        <v>14</v>
      </c>
      <c r="D509" s="3" t="str">
        <f t="shared" si="7"/>
        <v>OCEANMANCHESTER TWPM. K-12|K-12,1800-3500</v>
      </c>
      <c r="E509" s="25">
        <v>55650184</v>
      </c>
      <c r="F509" s="26">
        <v>3110.2</v>
      </c>
      <c r="G509" s="25">
        <v>17893</v>
      </c>
    </row>
    <row r="510" spans="1:7" ht="112" x14ac:dyDescent="0.2">
      <c r="A510" s="19" t="s">
        <v>1209</v>
      </c>
      <c r="B510" s="20" t="s">
        <v>1226</v>
      </c>
      <c r="C510" s="3" t="s">
        <v>714</v>
      </c>
      <c r="D510" s="3" t="str">
        <f t="shared" si="7"/>
        <v>OCEANOCEAN COUNTY VOCATIONALQ. COUNTY VOC</v>
      </c>
      <c r="E510" s="21">
        <v>24693067</v>
      </c>
      <c r="F510" s="29">
        <v>1661.8</v>
      </c>
      <c r="G510" s="21">
        <v>14859</v>
      </c>
    </row>
    <row r="511" spans="1:7" ht="64" x14ac:dyDescent="0.2">
      <c r="A511" s="23" t="s">
        <v>1209</v>
      </c>
      <c r="B511" s="24" t="s">
        <v>1227</v>
      </c>
      <c r="C511" s="8" t="s">
        <v>8</v>
      </c>
      <c r="D511" s="3" t="str">
        <f t="shared" si="7"/>
        <v>OCEANOCEAN GATE BOROA. K-6|K-6</v>
      </c>
      <c r="E511" s="25">
        <v>2929965</v>
      </c>
      <c r="F511" s="27">
        <v>154.80000000000001</v>
      </c>
      <c r="G511" s="25">
        <v>18931</v>
      </c>
    </row>
    <row r="512" spans="1:7" ht="64" x14ac:dyDescent="0.2">
      <c r="A512" s="19" t="s">
        <v>1209</v>
      </c>
      <c r="B512" s="20" t="s">
        <v>1151</v>
      </c>
      <c r="C512" s="3" t="s">
        <v>181</v>
      </c>
      <c r="D512" s="3" t="str">
        <f t="shared" si="7"/>
        <v>OCEANOCEAN TWPH. K-12|K-6</v>
      </c>
      <c r="E512" s="21">
        <v>17839012</v>
      </c>
      <c r="F512" s="22">
        <v>967.2</v>
      </c>
      <c r="G512" s="21">
        <v>18445</v>
      </c>
    </row>
    <row r="513" spans="1:7" ht="96" x14ac:dyDescent="0.2">
      <c r="A513" s="23" t="s">
        <v>1209</v>
      </c>
      <c r="B513" s="24" t="s">
        <v>1228</v>
      </c>
      <c r="C513" s="8" t="s">
        <v>21</v>
      </c>
      <c r="D513" s="3" t="str">
        <f t="shared" si="7"/>
        <v>OCEANPINELANDS REGIONALF. G7-12|7-12,9-12</v>
      </c>
      <c r="E513" s="25">
        <v>34594779</v>
      </c>
      <c r="F513" s="26">
        <v>1726.7</v>
      </c>
      <c r="G513" s="25">
        <v>20035</v>
      </c>
    </row>
    <row r="514" spans="1:7" ht="96" x14ac:dyDescent="0.2">
      <c r="A514" s="19" t="s">
        <v>1209</v>
      </c>
      <c r="B514" s="20" t="s">
        <v>1229</v>
      </c>
      <c r="C514" s="3" t="s">
        <v>6</v>
      </c>
      <c r="D514" s="3" t="str">
        <f t="shared" si="7"/>
        <v>OCEANPLUMSTED TWPL. K-12|K-12,0-1800</v>
      </c>
      <c r="E514" s="21">
        <v>28101700</v>
      </c>
      <c r="F514" s="29">
        <v>1627.2</v>
      </c>
      <c r="G514" s="21">
        <v>17270</v>
      </c>
    </row>
    <row r="515" spans="1:7" ht="112" x14ac:dyDescent="0.2">
      <c r="A515" s="23" t="s">
        <v>1209</v>
      </c>
      <c r="B515" s="24" t="s">
        <v>1230</v>
      </c>
      <c r="C515" s="8" t="s">
        <v>6</v>
      </c>
      <c r="D515" s="3" t="str">
        <f t="shared" ref="D515:D578" si="8">A515&amp;B515&amp;C515</f>
        <v>OCEANPOINT PLEASANT BEACHL. K-12|K-12,0-1800</v>
      </c>
      <c r="E515" s="25">
        <v>15667237</v>
      </c>
      <c r="F515" s="27">
        <v>885.7</v>
      </c>
      <c r="G515" s="25">
        <v>17688</v>
      </c>
    </row>
    <row r="516" spans="1:7" ht="112" x14ac:dyDescent="0.2">
      <c r="A516" s="19" t="s">
        <v>1209</v>
      </c>
      <c r="B516" s="20" t="s">
        <v>1231</v>
      </c>
      <c r="C516" s="3" t="s">
        <v>14</v>
      </c>
      <c r="D516" s="3" t="str">
        <f t="shared" si="8"/>
        <v>OCEANPOINT PLEASANT BOROM. K-12|K-12,1800-3500</v>
      </c>
      <c r="E516" s="21">
        <v>40940407</v>
      </c>
      <c r="F516" s="28">
        <v>2981</v>
      </c>
      <c r="G516" s="21">
        <v>13734</v>
      </c>
    </row>
    <row r="517" spans="1:7" ht="80" x14ac:dyDescent="0.2">
      <c r="A517" s="23" t="s">
        <v>1209</v>
      </c>
      <c r="B517" s="24" t="s">
        <v>1232</v>
      </c>
      <c r="C517" s="8" t="s">
        <v>8</v>
      </c>
      <c r="D517" s="3" t="str">
        <f t="shared" si="8"/>
        <v>OCEANSEASIDE HEIGHTS BOROA. K-6|K-6</v>
      </c>
      <c r="E517" s="25">
        <v>4354994</v>
      </c>
      <c r="F517" s="27">
        <v>226.3</v>
      </c>
      <c r="G517" s="25">
        <v>19242</v>
      </c>
    </row>
    <row r="518" spans="1:7" ht="96" x14ac:dyDescent="0.2">
      <c r="A518" s="19" t="s">
        <v>1209</v>
      </c>
      <c r="B518" s="20" t="s">
        <v>1233</v>
      </c>
      <c r="C518" s="3" t="s">
        <v>21</v>
      </c>
      <c r="D518" s="3" t="str">
        <f t="shared" si="8"/>
        <v>OCEANSOUTHERN REGIONALF. G7-12|7-12,9-12</v>
      </c>
      <c r="E518" s="21">
        <v>57200468</v>
      </c>
      <c r="F518" s="29">
        <v>2989.5</v>
      </c>
      <c r="G518" s="21">
        <v>19134</v>
      </c>
    </row>
    <row r="519" spans="1:7" ht="64" x14ac:dyDescent="0.2">
      <c r="A519" s="23" t="s">
        <v>1209</v>
      </c>
      <c r="B519" s="24" t="s">
        <v>1234</v>
      </c>
      <c r="C519" s="8" t="s">
        <v>8</v>
      </c>
      <c r="D519" s="3" t="str">
        <f t="shared" si="8"/>
        <v>OCEANSTAFFORD TWPA. K-6|K-6</v>
      </c>
      <c r="E519" s="25">
        <v>39161786</v>
      </c>
      <c r="F519" s="26">
        <v>2320.1999999999998</v>
      </c>
      <c r="G519" s="25">
        <v>16879</v>
      </c>
    </row>
    <row r="520" spans="1:7" ht="80" x14ac:dyDescent="0.2">
      <c r="A520" s="19" t="s">
        <v>1209</v>
      </c>
      <c r="B520" s="20" t="s">
        <v>1235</v>
      </c>
      <c r="C520" s="3" t="s">
        <v>24</v>
      </c>
      <c r="D520" s="3" t="str">
        <f t="shared" si="8"/>
        <v>OCEANTOMS RIVER REGIONALN. K-12|K-12,3500+</v>
      </c>
      <c r="E520" s="21">
        <v>236106589</v>
      </c>
      <c r="F520" s="29">
        <v>16898.900000000001</v>
      </c>
      <c r="G520" s="21">
        <v>13972</v>
      </c>
    </row>
    <row r="521" spans="1:7" ht="64" x14ac:dyDescent="0.2">
      <c r="A521" s="23" t="s">
        <v>1209</v>
      </c>
      <c r="B521" s="24" t="s">
        <v>1236</v>
      </c>
      <c r="C521" s="8" t="s">
        <v>8</v>
      </c>
      <c r="D521" s="3" t="str">
        <f t="shared" si="8"/>
        <v>OCEANTUCKERTON BOROA. K-6|K-6</v>
      </c>
      <c r="E521" s="25">
        <v>5316577</v>
      </c>
      <c r="F521" s="27">
        <v>347.8</v>
      </c>
      <c r="G521" s="25">
        <v>15286</v>
      </c>
    </row>
    <row r="522" spans="1:7" ht="112" x14ac:dyDescent="0.2">
      <c r="A522" s="19" t="s">
        <v>1237</v>
      </c>
      <c r="B522" s="20" t="s">
        <v>1238</v>
      </c>
      <c r="C522" s="3" t="s">
        <v>2</v>
      </c>
      <c r="D522" s="3" t="str">
        <f t="shared" si="8"/>
        <v>PASSAICBLOOMINGDALE BOROJ. K-12|K-8,401-750</v>
      </c>
      <c r="E522" s="21">
        <v>17492881</v>
      </c>
      <c r="F522" s="22">
        <v>915.9</v>
      </c>
      <c r="G522" s="21">
        <v>19099</v>
      </c>
    </row>
    <row r="523" spans="1:7" ht="112" x14ac:dyDescent="0.2">
      <c r="A523" s="23" t="s">
        <v>1237</v>
      </c>
      <c r="B523" s="24" t="s">
        <v>1436</v>
      </c>
      <c r="C523" s="8" t="s">
        <v>711</v>
      </c>
      <c r="D523" s="3" t="str">
        <f t="shared" si="8"/>
        <v>PASSAICCLASSICAL ACADEMY CHARTER SCHOOL OF CLIFO. CHARTER</v>
      </c>
      <c r="E523" s="25">
        <v>922069</v>
      </c>
      <c r="F523" s="27">
        <v>116.2</v>
      </c>
      <c r="G523" s="25">
        <v>7935</v>
      </c>
    </row>
    <row r="524" spans="1:7" ht="80" x14ac:dyDescent="0.2">
      <c r="A524" s="19" t="s">
        <v>1237</v>
      </c>
      <c r="B524" s="20" t="s">
        <v>1240</v>
      </c>
      <c r="C524" s="3" t="s">
        <v>24</v>
      </c>
      <c r="D524" s="3" t="str">
        <f t="shared" si="8"/>
        <v>PASSAICCLIFTON CITYN. K-12|K-12,3500+</v>
      </c>
      <c r="E524" s="21">
        <v>160376772</v>
      </c>
      <c r="F524" s="29">
        <v>11040.4</v>
      </c>
      <c r="G524" s="21">
        <v>14526</v>
      </c>
    </row>
    <row r="525" spans="1:7" ht="144" x14ac:dyDescent="0.2">
      <c r="A525" s="23" t="s">
        <v>1237</v>
      </c>
      <c r="B525" s="24" t="s">
        <v>1437</v>
      </c>
      <c r="C525" s="8" t="s">
        <v>711</v>
      </c>
      <c r="D525" s="3" t="str">
        <f t="shared" si="8"/>
        <v>PASSAICCOMMUNITY CHARTER SCHOOL OF PATERSONO. CHARTER</v>
      </c>
      <c r="E525" s="25">
        <v>7824757</v>
      </c>
      <c r="F525" s="27">
        <v>474.5</v>
      </c>
      <c r="G525" s="25">
        <v>16491</v>
      </c>
    </row>
    <row r="526" spans="1:7" ht="80" x14ac:dyDescent="0.2">
      <c r="A526" s="19" t="s">
        <v>1237</v>
      </c>
      <c r="B526" s="20" t="s">
        <v>1242</v>
      </c>
      <c r="C526" s="3" t="s">
        <v>66</v>
      </c>
      <c r="D526" s="3" t="str">
        <f t="shared" si="8"/>
        <v>PASSAICHALEDON BOROE. K-8|K-8,751+</v>
      </c>
      <c r="E526" s="21">
        <v>14251016</v>
      </c>
      <c r="F526" s="29">
        <v>1045.8</v>
      </c>
      <c r="G526" s="21">
        <v>13627</v>
      </c>
    </row>
    <row r="527" spans="1:7" ht="112" x14ac:dyDescent="0.2">
      <c r="A527" s="23" t="s">
        <v>1237</v>
      </c>
      <c r="B527" s="24" t="s">
        <v>1243</v>
      </c>
      <c r="C527" s="8" t="s">
        <v>14</v>
      </c>
      <c r="D527" s="3" t="str">
        <f t="shared" si="8"/>
        <v>PASSAICHAWTHORNE BOROM. K-12|K-12,1800-3500</v>
      </c>
      <c r="E527" s="25">
        <v>40225171</v>
      </c>
      <c r="F527" s="26">
        <v>2456.6</v>
      </c>
      <c r="G527" s="25">
        <v>16374</v>
      </c>
    </row>
    <row r="528" spans="1:7" ht="96" x14ac:dyDescent="0.2">
      <c r="A528" s="19" t="s">
        <v>1237</v>
      </c>
      <c r="B528" s="20" t="s">
        <v>1438</v>
      </c>
      <c r="C528" s="3" t="s">
        <v>711</v>
      </c>
      <c r="D528" s="3" t="str">
        <f t="shared" si="8"/>
        <v>PASSAICJOHN P. HOLLAND CHARTER SCHOOLO. CHARTER</v>
      </c>
      <c r="E528" s="21">
        <v>2187946</v>
      </c>
      <c r="F528" s="22">
        <v>168.6</v>
      </c>
      <c r="G528" s="21">
        <v>12977</v>
      </c>
    </row>
    <row r="529" spans="1:7" ht="96" x14ac:dyDescent="0.2">
      <c r="A529" s="23" t="s">
        <v>1237</v>
      </c>
      <c r="B529" s="24" t="s">
        <v>1245</v>
      </c>
      <c r="C529" s="8" t="s">
        <v>77</v>
      </c>
      <c r="D529" s="3" t="str">
        <f t="shared" si="8"/>
        <v>PASSAICLAKELAND REGIONALG. G9-12|7-12,9-12</v>
      </c>
      <c r="E529" s="25">
        <v>22286866</v>
      </c>
      <c r="F529" s="26">
        <v>1130.4000000000001</v>
      </c>
      <c r="G529" s="25">
        <v>19716</v>
      </c>
    </row>
    <row r="530" spans="1:7" ht="96" x14ac:dyDescent="0.2">
      <c r="A530" s="19" t="s">
        <v>1237</v>
      </c>
      <c r="B530" s="20" t="s">
        <v>1246</v>
      </c>
      <c r="C530" s="3" t="s">
        <v>66</v>
      </c>
      <c r="D530" s="3" t="str">
        <f t="shared" si="8"/>
        <v>PASSAICLITTLE FALLS TWPE. K-8|K-8,751+</v>
      </c>
      <c r="E530" s="21">
        <v>14641585</v>
      </c>
      <c r="F530" s="22">
        <v>924.4</v>
      </c>
      <c r="G530" s="21">
        <v>15839</v>
      </c>
    </row>
    <row r="531" spans="1:7" ht="112" x14ac:dyDescent="0.2">
      <c r="A531" s="23" t="s">
        <v>1237</v>
      </c>
      <c r="B531" s="24" t="s">
        <v>1247</v>
      </c>
      <c r="C531" s="8" t="s">
        <v>68</v>
      </c>
      <c r="D531" s="3" t="str">
        <f t="shared" si="8"/>
        <v>PASSAICNORTH HALEDON BOROD. K-8|K-8,401-750</v>
      </c>
      <c r="E531" s="25">
        <v>11403866</v>
      </c>
      <c r="F531" s="27">
        <v>707.2</v>
      </c>
      <c r="G531" s="25">
        <v>16126</v>
      </c>
    </row>
    <row r="532" spans="1:7" ht="112" x14ac:dyDescent="0.2">
      <c r="A532" s="19" t="s">
        <v>1237</v>
      </c>
      <c r="B532" s="20" t="s">
        <v>1439</v>
      </c>
      <c r="C532" s="3" t="s">
        <v>711</v>
      </c>
      <c r="D532" s="3" t="str">
        <f t="shared" si="8"/>
        <v>PASSAICPASSAIC ARTS &amp; SCIENCE CHARTER SCHOOLO. CHARTER</v>
      </c>
      <c r="E532" s="21">
        <v>4274409</v>
      </c>
      <c r="F532" s="22">
        <v>357.8</v>
      </c>
      <c r="G532" s="21">
        <v>11946</v>
      </c>
    </row>
    <row r="533" spans="1:7" ht="80" x14ac:dyDescent="0.2">
      <c r="A533" s="23" t="s">
        <v>1237</v>
      </c>
      <c r="B533" s="24" t="s">
        <v>1249</v>
      </c>
      <c r="C533" s="8" t="s">
        <v>24</v>
      </c>
      <c r="D533" s="3" t="str">
        <f t="shared" si="8"/>
        <v>PASSAICPASSAIC CITYN. K-12|K-12,3500+</v>
      </c>
      <c r="E533" s="25">
        <v>285433572</v>
      </c>
      <c r="F533" s="26">
        <v>14022.6</v>
      </c>
      <c r="G533" s="25">
        <v>20355</v>
      </c>
    </row>
    <row r="534" spans="1:7" ht="96" x14ac:dyDescent="0.2">
      <c r="A534" s="19" t="s">
        <v>1237</v>
      </c>
      <c r="B534" s="20" t="s">
        <v>1250</v>
      </c>
      <c r="C534" s="3" t="s">
        <v>77</v>
      </c>
      <c r="D534" s="3" t="str">
        <f t="shared" si="8"/>
        <v>PASSAICPASSAIC CO MANCHESTER REGG. G9-12|7-12,9-12</v>
      </c>
      <c r="E534" s="21">
        <v>18094018</v>
      </c>
      <c r="F534" s="22">
        <v>893</v>
      </c>
      <c r="G534" s="21">
        <v>20263</v>
      </c>
    </row>
    <row r="535" spans="1:7" ht="112" x14ac:dyDescent="0.2">
      <c r="A535" s="23" t="s">
        <v>1237</v>
      </c>
      <c r="B535" s="24" t="s">
        <v>1251</v>
      </c>
      <c r="C535" s="8" t="s">
        <v>714</v>
      </c>
      <c r="D535" s="3" t="str">
        <f t="shared" si="8"/>
        <v>PASSAICPASSAIC COUNTY VOCATIONALQ. COUNTY VOC</v>
      </c>
      <c r="E535" s="25">
        <v>77983439</v>
      </c>
      <c r="F535" s="26">
        <v>3237.5</v>
      </c>
      <c r="G535" s="25">
        <v>24088</v>
      </c>
    </row>
    <row r="536" spans="1:7" ht="112" x14ac:dyDescent="0.2">
      <c r="A536" s="19" t="s">
        <v>1237</v>
      </c>
      <c r="B536" s="20" t="s">
        <v>1252</v>
      </c>
      <c r="C536" s="3" t="s">
        <v>77</v>
      </c>
      <c r="D536" s="3" t="str">
        <f t="shared" si="8"/>
        <v>PASSAICPASSAIC VALLEY REGIONALG. G9-12|7-12,9-12</v>
      </c>
      <c r="E536" s="21">
        <v>25088960</v>
      </c>
      <c r="F536" s="28">
        <v>1371</v>
      </c>
      <c r="G536" s="21">
        <v>18300</v>
      </c>
    </row>
    <row r="537" spans="1:7" ht="128" x14ac:dyDescent="0.2">
      <c r="A537" s="23" t="s">
        <v>1237</v>
      </c>
      <c r="B537" s="24" t="s">
        <v>1441</v>
      </c>
      <c r="C537" s="8" t="s">
        <v>711</v>
      </c>
      <c r="D537" s="3" t="str">
        <f t="shared" si="8"/>
        <v>PASSAICPATERSON CHARTER SCHOOL FOR SCIENCE ANDO. CHARTER</v>
      </c>
      <c r="E537" s="25">
        <v>16691597</v>
      </c>
      <c r="F537" s="26">
        <v>1037.7</v>
      </c>
      <c r="G537" s="25">
        <v>16085</v>
      </c>
    </row>
    <row r="538" spans="1:7" ht="80" x14ac:dyDescent="0.2">
      <c r="A538" s="19" t="s">
        <v>1237</v>
      </c>
      <c r="B538" s="20" t="s">
        <v>1254</v>
      </c>
      <c r="C538" s="3" t="s">
        <v>24</v>
      </c>
      <c r="D538" s="3" t="str">
        <f t="shared" si="8"/>
        <v>PASSAICPATERSON CITYN. K-12|K-12,3500+</v>
      </c>
      <c r="E538" s="21">
        <v>552325971</v>
      </c>
      <c r="F538" s="29">
        <v>28174.400000000001</v>
      </c>
      <c r="G538" s="21">
        <v>19604</v>
      </c>
    </row>
    <row r="539" spans="1:7" ht="112" x14ac:dyDescent="0.2">
      <c r="A539" s="23" t="s">
        <v>1237</v>
      </c>
      <c r="B539" s="24" t="s">
        <v>1256</v>
      </c>
      <c r="C539" s="8" t="s">
        <v>6</v>
      </c>
      <c r="D539" s="3" t="str">
        <f t="shared" si="8"/>
        <v>PASSAICPOMPTON LAKES BOROL. K-12|K-12,0-1800</v>
      </c>
      <c r="E539" s="25">
        <v>31982672</v>
      </c>
      <c r="F539" s="26">
        <v>1700.6</v>
      </c>
      <c r="G539" s="25">
        <v>18806</v>
      </c>
    </row>
    <row r="540" spans="1:7" ht="96" x14ac:dyDescent="0.2">
      <c r="A540" s="19" t="s">
        <v>1237</v>
      </c>
      <c r="B540" s="20" t="s">
        <v>1257</v>
      </c>
      <c r="C540" s="3" t="s">
        <v>66</v>
      </c>
      <c r="D540" s="3" t="str">
        <f t="shared" si="8"/>
        <v>PASSAICPROSPECT PARK BOROE. K-8|K-8,751+</v>
      </c>
      <c r="E540" s="21">
        <v>12661631</v>
      </c>
      <c r="F540" s="22">
        <v>908.6</v>
      </c>
      <c r="G540" s="21">
        <v>13935</v>
      </c>
    </row>
    <row r="541" spans="1:7" ht="80" x14ac:dyDescent="0.2">
      <c r="A541" s="23" t="s">
        <v>1237</v>
      </c>
      <c r="B541" s="24" t="s">
        <v>1258</v>
      </c>
      <c r="C541" s="8" t="s">
        <v>66</v>
      </c>
      <c r="D541" s="3" t="str">
        <f t="shared" si="8"/>
        <v>PASSAICRINGWOOD BOROE. K-8|K-8,751+</v>
      </c>
      <c r="E541" s="25">
        <v>22514813</v>
      </c>
      <c r="F541" s="26">
        <v>1276.8</v>
      </c>
      <c r="G541" s="25">
        <v>17634</v>
      </c>
    </row>
    <row r="542" spans="1:7" ht="80" x14ac:dyDescent="0.2">
      <c r="A542" s="19" t="s">
        <v>1237</v>
      </c>
      <c r="B542" s="20" t="s">
        <v>1259</v>
      </c>
      <c r="C542" s="3" t="s">
        <v>66</v>
      </c>
      <c r="D542" s="3" t="str">
        <f t="shared" si="8"/>
        <v>PASSAICTOTOWA BOROE. K-8|K-8,751+</v>
      </c>
      <c r="E542" s="21">
        <v>15831606</v>
      </c>
      <c r="F542" s="22">
        <v>997.2</v>
      </c>
      <c r="G542" s="21">
        <v>15876</v>
      </c>
    </row>
    <row r="543" spans="1:7" ht="80" x14ac:dyDescent="0.2">
      <c r="A543" s="23" t="s">
        <v>1237</v>
      </c>
      <c r="B543" s="24" t="s">
        <v>1260</v>
      </c>
      <c r="C543" s="8" t="s">
        <v>66</v>
      </c>
      <c r="D543" s="3" t="str">
        <f t="shared" si="8"/>
        <v>PASSAICWANAQUE BOROE. K-8|K-8,751+</v>
      </c>
      <c r="E543" s="25">
        <v>17901083</v>
      </c>
      <c r="F543" s="27">
        <v>956.1</v>
      </c>
      <c r="G543" s="25">
        <v>18723</v>
      </c>
    </row>
    <row r="544" spans="1:7" ht="80" x14ac:dyDescent="0.2">
      <c r="A544" s="19" t="s">
        <v>1237</v>
      </c>
      <c r="B544" s="20" t="s">
        <v>1261</v>
      </c>
      <c r="C544" s="3" t="s">
        <v>24</v>
      </c>
      <c r="D544" s="3" t="str">
        <f t="shared" si="8"/>
        <v>PASSAICWAYNE TWPN. K-12|K-12,3500+</v>
      </c>
      <c r="E544" s="21">
        <v>151003523</v>
      </c>
      <c r="F544" s="29">
        <v>8631.9</v>
      </c>
      <c r="G544" s="21">
        <v>17494</v>
      </c>
    </row>
    <row r="545" spans="1:7" ht="96" x14ac:dyDescent="0.2">
      <c r="A545" s="23" t="s">
        <v>1237</v>
      </c>
      <c r="B545" s="24" t="s">
        <v>1262</v>
      </c>
      <c r="C545" s="8" t="s">
        <v>24</v>
      </c>
      <c r="D545" s="3" t="str">
        <f t="shared" si="8"/>
        <v>PASSAICWEST MILFORD TWPN. K-12|K-12,3500+</v>
      </c>
      <c r="E545" s="25">
        <v>73006440</v>
      </c>
      <c r="F545" s="26">
        <v>3882.3</v>
      </c>
      <c r="G545" s="25">
        <v>18805</v>
      </c>
    </row>
    <row r="546" spans="1:7" ht="96" x14ac:dyDescent="0.2">
      <c r="A546" s="19" t="s">
        <v>1237</v>
      </c>
      <c r="B546" s="20" t="s">
        <v>1263</v>
      </c>
      <c r="C546" s="3" t="s">
        <v>66</v>
      </c>
      <c r="D546" s="3" t="str">
        <f t="shared" si="8"/>
        <v>PASSAICWOODLAND PARKE. K-8|K-8,751+</v>
      </c>
      <c r="E546" s="21">
        <v>16936344</v>
      </c>
      <c r="F546" s="29">
        <v>1142.0999999999999</v>
      </c>
      <c r="G546" s="21">
        <v>14829</v>
      </c>
    </row>
    <row r="547" spans="1:7" ht="80" x14ac:dyDescent="0.2">
      <c r="A547" s="23" t="s">
        <v>1264</v>
      </c>
      <c r="B547" s="24" t="s">
        <v>1265</v>
      </c>
      <c r="C547" s="8" t="s">
        <v>4</v>
      </c>
      <c r="D547" s="3" t="str">
        <f t="shared" si="8"/>
        <v>SALEMALLOWAY TWPI. K-12|K-8,0-400</v>
      </c>
      <c r="E547" s="25">
        <v>8395815</v>
      </c>
      <c r="F547" s="27">
        <v>598.5</v>
      </c>
      <c r="G547" s="25">
        <v>14028</v>
      </c>
    </row>
    <row r="548" spans="1:7" ht="80" x14ac:dyDescent="0.2">
      <c r="A548" s="19" t="s">
        <v>1264</v>
      </c>
      <c r="B548" s="20" t="s">
        <v>1266</v>
      </c>
      <c r="C548" s="3" t="s">
        <v>4</v>
      </c>
      <c r="D548" s="3" t="str">
        <f t="shared" si="8"/>
        <v>SALEMELSINBORO TWPI. K-12|K-8,0-400</v>
      </c>
      <c r="E548" s="21">
        <v>2132502</v>
      </c>
      <c r="F548" s="22">
        <v>121.6</v>
      </c>
      <c r="G548" s="21">
        <v>17543</v>
      </c>
    </row>
    <row r="549" spans="1:7" ht="96" x14ac:dyDescent="0.2">
      <c r="A549" s="23" t="s">
        <v>1264</v>
      </c>
      <c r="B549" s="24" t="s">
        <v>1267</v>
      </c>
      <c r="C549" s="8" t="s">
        <v>4</v>
      </c>
      <c r="D549" s="3" t="str">
        <f t="shared" si="8"/>
        <v>SALEMLOWER ALLOWAYS CREEKI. K-12|K-8,0-400</v>
      </c>
      <c r="E549" s="25">
        <v>4818072</v>
      </c>
      <c r="F549" s="27">
        <v>226.5</v>
      </c>
      <c r="G549" s="25">
        <v>21275</v>
      </c>
    </row>
    <row r="550" spans="1:7" ht="80" x14ac:dyDescent="0.2">
      <c r="A550" s="19" t="s">
        <v>1264</v>
      </c>
      <c r="B550" s="20" t="s">
        <v>1268</v>
      </c>
      <c r="C550" s="3" t="s">
        <v>4</v>
      </c>
      <c r="D550" s="3" t="str">
        <f t="shared" si="8"/>
        <v>SALEMMANNINGTON TWPI. K-12|K-8,0-400</v>
      </c>
      <c r="E550" s="21">
        <v>3597411</v>
      </c>
      <c r="F550" s="22">
        <v>188.3</v>
      </c>
      <c r="G550" s="21">
        <v>19104</v>
      </c>
    </row>
    <row r="551" spans="1:7" ht="80" x14ac:dyDescent="0.2">
      <c r="A551" s="23" t="s">
        <v>1264</v>
      </c>
      <c r="B551" s="24" t="s">
        <v>1269</v>
      </c>
      <c r="C551" s="8" t="s">
        <v>4</v>
      </c>
      <c r="D551" s="3" t="str">
        <f t="shared" si="8"/>
        <v>SALEMOLDMANS TWPI. K-12|K-8,0-400</v>
      </c>
      <c r="E551" s="25">
        <v>4771785</v>
      </c>
      <c r="F551" s="27">
        <v>275.89999999999998</v>
      </c>
      <c r="G551" s="25">
        <v>17296</v>
      </c>
    </row>
    <row r="552" spans="1:7" ht="112" x14ac:dyDescent="0.2">
      <c r="A552" s="19" t="s">
        <v>1264</v>
      </c>
      <c r="B552" s="20" t="s">
        <v>1270</v>
      </c>
      <c r="C552" s="3" t="s">
        <v>14</v>
      </c>
      <c r="D552" s="3" t="str">
        <f t="shared" si="8"/>
        <v>SALEMPENNS GRV-CARNEY'S PT REGM. K-12|K-12,1800-3500</v>
      </c>
      <c r="E552" s="21">
        <v>40796739</v>
      </c>
      <c r="F552" s="29">
        <v>2314.6999999999998</v>
      </c>
      <c r="G552" s="21">
        <v>17625</v>
      </c>
    </row>
    <row r="553" spans="1:7" ht="80" x14ac:dyDescent="0.2">
      <c r="A553" s="23" t="s">
        <v>1264</v>
      </c>
      <c r="B553" s="24" t="s">
        <v>1271</v>
      </c>
      <c r="C553" s="8" t="s">
        <v>6</v>
      </c>
      <c r="D553" s="3" t="str">
        <f t="shared" si="8"/>
        <v>SALEMPENNSVILLEL. K-12|K-12,0-1800</v>
      </c>
      <c r="E553" s="25">
        <v>30493636</v>
      </c>
      <c r="F553" s="26">
        <v>1807.8</v>
      </c>
      <c r="G553" s="25">
        <v>16867</v>
      </c>
    </row>
    <row r="554" spans="1:7" ht="96" x14ac:dyDescent="0.2">
      <c r="A554" s="19" t="s">
        <v>1264</v>
      </c>
      <c r="B554" s="20" t="s">
        <v>1272</v>
      </c>
      <c r="C554" s="3" t="s">
        <v>6</v>
      </c>
      <c r="D554" s="3" t="str">
        <f t="shared" si="8"/>
        <v>SALEMPITTSGROVE TWPL. K-12|K-12,0-1800</v>
      </c>
      <c r="E554" s="21">
        <v>28686106</v>
      </c>
      <c r="F554" s="29">
        <v>1773.3</v>
      </c>
      <c r="G554" s="21">
        <v>16176</v>
      </c>
    </row>
    <row r="555" spans="1:7" ht="80" x14ac:dyDescent="0.2">
      <c r="A555" s="23" t="s">
        <v>1264</v>
      </c>
      <c r="B555" s="24" t="s">
        <v>1273</v>
      </c>
      <c r="C555" s="8" t="s">
        <v>4</v>
      </c>
      <c r="D555" s="3" t="str">
        <f t="shared" si="8"/>
        <v>SALEMQUINTON TWPI. K-12|K-8,0-400</v>
      </c>
      <c r="E555" s="25">
        <v>7000567</v>
      </c>
      <c r="F555" s="27">
        <v>438.1</v>
      </c>
      <c r="G555" s="25">
        <v>15979</v>
      </c>
    </row>
    <row r="556" spans="1:7" ht="80" x14ac:dyDescent="0.2">
      <c r="A556" s="19" t="s">
        <v>1264</v>
      </c>
      <c r="B556" s="20" t="s">
        <v>1274</v>
      </c>
      <c r="C556" s="3" t="s">
        <v>6</v>
      </c>
      <c r="D556" s="3" t="str">
        <f t="shared" si="8"/>
        <v>SALEMSALEM CITYL. K-12|K-12,0-1800</v>
      </c>
      <c r="E556" s="21">
        <v>27876218</v>
      </c>
      <c r="F556" s="28">
        <v>1302</v>
      </c>
      <c r="G556" s="21">
        <v>21411</v>
      </c>
    </row>
    <row r="557" spans="1:7" ht="80" x14ac:dyDescent="0.2">
      <c r="A557" s="23" t="s">
        <v>1264</v>
      </c>
      <c r="B557" s="24" t="s">
        <v>1275</v>
      </c>
      <c r="C557" s="8" t="s">
        <v>29</v>
      </c>
      <c r="D557" s="3" t="str">
        <f t="shared" si="8"/>
        <v>SALEMSALEM CO SPECIAL SERVICEP. CSSD</v>
      </c>
      <c r="E557" s="25">
        <v>6070666</v>
      </c>
      <c r="F557" s="27">
        <v>161.19999999999999</v>
      </c>
      <c r="G557" s="25">
        <v>37651</v>
      </c>
    </row>
    <row r="558" spans="1:7" ht="112" x14ac:dyDescent="0.2">
      <c r="A558" s="19" t="s">
        <v>1264</v>
      </c>
      <c r="B558" s="20" t="s">
        <v>1276</v>
      </c>
      <c r="C558" s="3" t="s">
        <v>714</v>
      </c>
      <c r="D558" s="3" t="str">
        <f t="shared" si="8"/>
        <v>SALEMSALEM COUNTY VOCATIONALQ. COUNTY VOC</v>
      </c>
      <c r="E558" s="21">
        <v>9223395</v>
      </c>
      <c r="F558" s="22">
        <v>711</v>
      </c>
      <c r="G558" s="21">
        <v>12972</v>
      </c>
    </row>
    <row r="559" spans="1:7" ht="96" x14ac:dyDescent="0.2">
      <c r="A559" s="23" t="s">
        <v>1264</v>
      </c>
      <c r="B559" s="24" t="s">
        <v>1277</v>
      </c>
      <c r="C559" s="8" t="s">
        <v>4</v>
      </c>
      <c r="D559" s="3" t="str">
        <f t="shared" si="8"/>
        <v>SALEMUPPER PITTSGROVE TWPI. K-12|K-8,0-400</v>
      </c>
      <c r="E559" s="25">
        <v>8233191</v>
      </c>
      <c r="F559" s="27">
        <v>534.1</v>
      </c>
      <c r="G559" s="25">
        <v>15416</v>
      </c>
    </row>
    <row r="560" spans="1:7" ht="128" x14ac:dyDescent="0.2">
      <c r="A560" s="19" t="s">
        <v>1264</v>
      </c>
      <c r="B560" s="20" t="s">
        <v>1278</v>
      </c>
      <c r="C560" s="3" t="s">
        <v>6</v>
      </c>
      <c r="D560" s="3" t="str">
        <f t="shared" si="8"/>
        <v>SALEMWOODSTOWN-PILESGROVE REGL. K-12|K-12,0-1800</v>
      </c>
      <c r="E560" s="21">
        <v>23025181</v>
      </c>
      <c r="F560" s="29">
        <v>1712.4</v>
      </c>
      <c r="G560" s="21">
        <v>13446</v>
      </c>
    </row>
    <row r="561" spans="1:7" ht="112" x14ac:dyDescent="0.2">
      <c r="A561" s="23" t="s">
        <v>1279</v>
      </c>
      <c r="B561" s="24" t="s">
        <v>1280</v>
      </c>
      <c r="C561" s="8" t="s">
        <v>2</v>
      </c>
      <c r="D561" s="3" t="str">
        <f t="shared" si="8"/>
        <v>SOMERSETBEDMINSTER TWPJ. K-12|K-8,401-750</v>
      </c>
      <c r="E561" s="25">
        <v>16711856</v>
      </c>
      <c r="F561" s="27">
        <v>823.4</v>
      </c>
      <c r="G561" s="25">
        <v>20296</v>
      </c>
    </row>
    <row r="562" spans="1:7" ht="80" x14ac:dyDescent="0.2">
      <c r="A562" s="19" t="s">
        <v>1279</v>
      </c>
      <c r="B562" s="20" t="s">
        <v>1281</v>
      </c>
      <c r="C562" s="3" t="s">
        <v>24</v>
      </c>
      <c r="D562" s="3" t="str">
        <f t="shared" si="8"/>
        <v>SOMERSETBERNARDS TWPN. K-12|K-12,3500+</v>
      </c>
      <c r="E562" s="21">
        <v>94997069</v>
      </c>
      <c r="F562" s="29">
        <v>5716.5</v>
      </c>
      <c r="G562" s="21">
        <v>16618</v>
      </c>
    </row>
    <row r="563" spans="1:7" ht="112" x14ac:dyDescent="0.2">
      <c r="A563" s="23" t="s">
        <v>1279</v>
      </c>
      <c r="B563" s="24" t="s">
        <v>1282</v>
      </c>
      <c r="C563" s="8" t="s">
        <v>6</v>
      </c>
      <c r="D563" s="3" t="str">
        <f t="shared" si="8"/>
        <v>SOMERSETBOUND BROOK BOROL. K-12|K-12,0-1800</v>
      </c>
      <c r="E563" s="25">
        <v>24923547</v>
      </c>
      <c r="F563" s="26">
        <v>1553.5</v>
      </c>
      <c r="G563" s="25">
        <v>16043</v>
      </c>
    </row>
    <row r="564" spans="1:7" ht="96" x14ac:dyDescent="0.2">
      <c r="A564" s="19" t="s">
        <v>1279</v>
      </c>
      <c r="B564" s="20" t="s">
        <v>1283</v>
      </c>
      <c r="C564" s="3" t="s">
        <v>99</v>
      </c>
      <c r="D564" s="3" t="str">
        <f t="shared" si="8"/>
        <v>SOMERSETBRANCHBURG TWPK. K-12|K-8,751+</v>
      </c>
      <c r="E564" s="21">
        <v>43895984</v>
      </c>
      <c r="F564" s="29">
        <v>2522.1</v>
      </c>
      <c r="G564" s="21">
        <v>17405</v>
      </c>
    </row>
    <row r="565" spans="1:7" ht="112" x14ac:dyDescent="0.2">
      <c r="A565" s="23" t="s">
        <v>1279</v>
      </c>
      <c r="B565" s="24" t="s">
        <v>1284</v>
      </c>
      <c r="C565" s="8" t="s">
        <v>24</v>
      </c>
      <c r="D565" s="3" t="str">
        <f t="shared" si="8"/>
        <v>SOMERSETBRIDGEWATER-RARITAN REGN. K-12|K-12,3500+</v>
      </c>
      <c r="E565" s="25">
        <v>145927288</v>
      </c>
      <c r="F565" s="26">
        <v>8803.5</v>
      </c>
      <c r="G565" s="25">
        <v>16576</v>
      </c>
    </row>
    <row r="566" spans="1:7" ht="112" x14ac:dyDescent="0.2">
      <c r="A566" s="19" t="s">
        <v>1279</v>
      </c>
      <c r="B566" s="20" t="s">
        <v>1442</v>
      </c>
      <c r="C566" s="3" t="s">
        <v>711</v>
      </c>
      <c r="D566" s="3" t="str">
        <f t="shared" si="8"/>
        <v>SOMERSETCENTRAL JERSEY PREP CHARTER SCHOOLO. CHARTER</v>
      </c>
      <c r="E566" s="21">
        <v>4141863</v>
      </c>
      <c r="F566" s="22">
        <v>312.7</v>
      </c>
      <c r="G566" s="21">
        <v>13245</v>
      </c>
    </row>
    <row r="567" spans="1:7" ht="80" x14ac:dyDescent="0.2">
      <c r="A567" s="23" t="s">
        <v>1279</v>
      </c>
      <c r="B567" s="24" t="s">
        <v>993</v>
      </c>
      <c r="C567" s="8" t="s">
        <v>24</v>
      </c>
      <c r="D567" s="3" t="str">
        <f t="shared" si="8"/>
        <v>SOMERSETFRANKLIN TWPN. K-12|K-12,3500+</v>
      </c>
      <c r="E567" s="25">
        <v>147406296</v>
      </c>
      <c r="F567" s="26">
        <v>7988.7</v>
      </c>
      <c r="G567" s="25">
        <v>18452</v>
      </c>
    </row>
    <row r="568" spans="1:7" ht="96" x14ac:dyDescent="0.2">
      <c r="A568" s="19" t="s">
        <v>1279</v>
      </c>
      <c r="B568" s="20" t="s">
        <v>1286</v>
      </c>
      <c r="C568" s="3" t="s">
        <v>99</v>
      </c>
      <c r="D568" s="3" t="str">
        <f t="shared" si="8"/>
        <v>SOMERSETGREEN BROOK TWPK. K-12|K-8,751+</v>
      </c>
      <c r="E568" s="21">
        <v>23557978</v>
      </c>
      <c r="F568" s="29">
        <v>1371.4</v>
      </c>
      <c r="G568" s="21">
        <v>17178</v>
      </c>
    </row>
    <row r="569" spans="1:7" ht="96" x14ac:dyDescent="0.2">
      <c r="A569" s="23" t="s">
        <v>1279</v>
      </c>
      <c r="B569" s="24" t="s">
        <v>1287</v>
      </c>
      <c r="C569" s="8" t="s">
        <v>24</v>
      </c>
      <c r="D569" s="3" t="str">
        <f t="shared" si="8"/>
        <v>SOMERSETHILLSBOROUGH TWPN. K-12|K-12,3500+</v>
      </c>
      <c r="E569" s="25">
        <v>122325726</v>
      </c>
      <c r="F569" s="26">
        <v>7412.3</v>
      </c>
      <c r="G569" s="25">
        <v>16503</v>
      </c>
    </row>
    <row r="570" spans="1:7" ht="96" x14ac:dyDescent="0.2">
      <c r="A570" s="19" t="s">
        <v>1279</v>
      </c>
      <c r="B570" s="20" t="s">
        <v>1288</v>
      </c>
      <c r="C570" s="3" t="s">
        <v>6</v>
      </c>
      <c r="D570" s="3" t="str">
        <f t="shared" si="8"/>
        <v>SOMERSETMANVILLE BOROL. K-12|K-12,0-1800</v>
      </c>
      <c r="E570" s="21">
        <v>21286085</v>
      </c>
      <c r="F570" s="28">
        <v>1320</v>
      </c>
      <c r="G570" s="21">
        <v>16126</v>
      </c>
    </row>
    <row r="571" spans="1:7" ht="96" x14ac:dyDescent="0.2">
      <c r="A571" s="23" t="s">
        <v>1279</v>
      </c>
      <c r="B571" s="24" t="s">
        <v>1289</v>
      </c>
      <c r="C571" s="8" t="s">
        <v>24</v>
      </c>
      <c r="D571" s="3" t="str">
        <f t="shared" si="8"/>
        <v>SOMERSETMONTGOMERY TWPN. K-12|K-12,3500+</v>
      </c>
      <c r="E571" s="25">
        <v>83718839</v>
      </c>
      <c r="F571" s="26">
        <v>5092.5</v>
      </c>
      <c r="G571" s="25">
        <v>16440</v>
      </c>
    </row>
    <row r="572" spans="1:7" ht="128" x14ac:dyDescent="0.2">
      <c r="A572" s="19" t="s">
        <v>1279</v>
      </c>
      <c r="B572" s="20" t="s">
        <v>1290</v>
      </c>
      <c r="C572" s="3" t="s">
        <v>14</v>
      </c>
      <c r="D572" s="3" t="str">
        <f t="shared" si="8"/>
        <v>SOMERSETNORTH PLAINFIELD BOROM. K-12|K-12,1800-3500</v>
      </c>
      <c r="E572" s="21">
        <v>59403510</v>
      </c>
      <c r="F572" s="28">
        <v>3426</v>
      </c>
      <c r="G572" s="21">
        <v>17339</v>
      </c>
    </row>
    <row r="573" spans="1:7" ht="112" x14ac:dyDescent="0.2">
      <c r="A573" s="23" t="s">
        <v>1279</v>
      </c>
      <c r="B573" s="24" t="s">
        <v>1291</v>
      </c>
      <c r="C573" s="8" t="s">
        <v>714</v>
      </c>
      <c r="D573" s="3" t="str">
        <f t="shared" si="8"/>
        <v>SOMERSETSOMERSET CO VOCATIONALQ. COUNTY VOC</v>
      </c>
      <c r="E573" s="25">
        <v>15626466</v>
      </c>
      <c r="F573" s="27">
        <v>499.7</v>
      </c>
      <c r="G573" s="25">
        <v>31271</v>
      </c>
    </row>
    <row r="574" spans="1:7" ht="112" x14ac:dyDescent="0.2">
      <c r="A574" s="19" t="s">
        <v>1279</v>
      </c>
      <c r="B574" s="20" t="s">
        <v>1292</v>
      </c>
      <c r="C574" s="3" t="s">
        <v>14</v>
      </c>
      <c r="D574" s="3" t="str">
        <f t="shared" si="8"/>
        <v>SOMERSETSOMERSET HILLS REGIONALM. K-12|K-12,1800-3500</v>
      </c>
      <c r="E574" s="21">
        <v>40557006</v>
      </c>
      <c r="F574" s="28">
        <v>2050</v>
      </c>
      <c r="G574" s="21">
        <v>19784</v>
      </c>
    </row>
    <row r="575" spans="1:7" ht="112" x14ac:dyDescent="0.2">
      <c r="A575" s="23" t="s">
        <v>1279</v>
      </c>
      <c r="B575" s="24" t="s">
        <v>1293</v>
      </c>
      <c r="C575" s="8" t="s">
        <v>14</v>
      </c>
      <c r="D575" s="3" t="str">
        <f t="shared" si="8"/>
        <v>SOMERSETSOMERVILLE BOROM. K-12|K-12,1800-3500</v>
      </c>
      <c r="E575" s="25">
        <v>42850203</v>
      </c>
      <c r="F575" s="30">
        <v>2458</v>
      </c>
      <c r="G575" s="25">
        <v>17433</v>
      </c>
    </row>
    <row r="576" spans="1:7" ht="112" x14ac:dyDescent="0.2">
      <c r="A576" s="19" t="s">
        <v>1279</v>
      </c>
      <c r="B576" s="20" t="s">
        <v>1294</v>
      </c>
      <c r="C576" s="3" t="s">
        <v>2</v>
      </c>
      <c r="D576" s="3" t="str">
        <f t="shared" si="8"/>
        <v>SOMERSETSOUTH BOUND BROOKJ. K-12|K-8,401-750</v>
      </c>
      <c r="E576" s="21">
        <v>9567805</v>
      </c>
      <c r="F576" s="22">
        <v>587.4</v>
      </c>
      <c r="G576" s="21">
        <v>16289</v>
      </c>
    </row>
    <row r="577" spans="1:7" ht="128" x14ac:dyDescent="0.2">
      <c r="A577" s="23" t="s">
        <v>1279</v>
      </c>
      <c r="B577" s="24" t="s">
        <v>1295</v>
      </c>
      <c r="C577" s="8" t="s">
        <v>711</v>
      </c>
      <c r="D577" s="3" t="str">
        <f t="shared" si="8"/>
        <v>SOMERSETTHOMAS EDISON ENERGYSMART CHARTER SCHOOLO. CHARTER</v>
      </c>
      <c r="E577" s="27"/>
      <c r="F577" s="27"/>
      <c r="G577" s="27"/>
    </row>
    <row r="578" spans="1:7" ht="80" x14ac:dyDescent="0.2">
      <c r="A578" s="19" t="s">
        <v>1279</v>
      </c>
      <c r="B578" s="20" t="s">
        <v>1296</v>
      </c>
      <c r="C578" s="3" t="s">
        <v>66</v>
      </c>
      <c r="D578" s="3" t="str">
        <f t="shared" si="8"/>
        <v>SOMERSETWARREN TWPE. K-8|K-8,751+</v>
      </c>
      <c r="E578" s="21">
        <v>40777398</v>
      </c>
      <c r="F578" s="29">
        <v>2112.1999999999998</v>
      </c>
      <c r="G578" s="21">
        <v>19305</v>
      </c>
    </row>
    <row r="579" spans="1:7" ht="112" x14ac:dyDescent="0.2">
      <c r="A579" s="23" t="s">
        <v>1279</v>
      </c>
      <c r="B579" s="24" t="s">
        <v>1297</v>
      </c>
      <c r="C579" s="8" t="s">
        <v>68</v>
      </c>
      <c r="D579" s="3" t="str">
        <f t="shared" ref="D579:D642" si="9">A579&amp;B579&amp;C579</f>
        <v>SOMERSETWATCHUNG BOROD. K-8|K-8,401-750</v>
      </c>
      <c r="E579" s="25">
        <v>13123346</v>
      </c>
      <c r="F579" s="27">
        <v>686.3</v>
      </c>
      <c r="G579" s="25">
        <v>19123</v>
      </c>
    </row>
    <row r="580" spans="1:7" ht="112" x14ac:dyDescent="0.2">
      <c r="A580" s="19" t="s">
        <v>1279</v>
      </c>
      <c r="B580" s="20" t="s">
        <v>1298</v>
      </c>
      <c r="C580" s="3" t="s">
        <v>77</v>
      </c>
      <c r="D580" s="3" t="str">
        <f t="shared" si="9"/>
        <v>SOMERSETWATCHUNG HILLS REGIONALG. G9-12|7-12,9-12</v>
      </c>
      <c r="E580" s="21">
        <v>41977495</v>
      </c>
      <c r="F580" s="29">
        <v>2088.8000000000002</v>
      </c>
      <c r="G580" s="21">
        <v>20097</v>
      </c>
    </row>
    <row r="581" spans="1:7" ht="96" x14ac:dyDescent="0.2">
      <c r="A581" s="23" t="s">
        <v>1299</v>
      </c>
      <c r="B581" s="24" t="s">
        <v>1300</v>
      </c>
      <c r="C581" s="8" t="s">
        <v>2</v>
      </c>
      <c r="D581" s="3" t="str">
        <f t="shared" si="9"/>
        <v>SUSSEXANDOVER REGJ. K-12|K-8,401-750</v>
      </c>
      <c r="E581" s="25">
        <v>16312546</v>
      </c>
      <c r="F581" s="27">
        <v>885.9</v>
      </c>
      <c r="G581" s="25">
        <v>18414</v>
      </c>
    </row>
    <row r="582" spans="1:7" ht="80" x14ac:dyDescent="0.2">
      <c r="A582" s="19" t="s">
        <v>1299</v>
      </c>
      <c r="B582" s="20" t="s">
        <v>1301</v>
      </c>
      <c r="C582" s="3" t="s">
        <v>66</v>
      </c>
      <c r="D582" s="3" t="str">
        <f t="shared" si="9"/>
        <v>SUSSEXBYRAM TWPE. K-8|K-8,751+</v>
      </c>
      <c r="E582" s="21">
        <v>15696114</v>
      </c>
      <c r="F582" s="29">
        <v>1040.5999999999999</v>
      </c>
      <c r="G582" s="21">
        <v>15084</v>
      </c>
    </row>
    <row r="583" spans="1:7" ht="96" x14ac:dyDescent="0.2">
      <c r="A583" s="23" t="s">
        <v>1299</v>
      </c>
      <c r="B583" s="24" t="s">
        <v>1302</v>
      </c>
      <c r="C583" s="8" t="s">
        <v>68</v>
      </c>
      <c r="D583" s="3" t="str">
        <f t="shared" si="9"/>
        <v>SUSSEXFRANKFORD TWPD. K-8|K-8,401-750</v>
      </c>
      <c r="E583" s="25">
        <v>11910019</v>
      </c>
      <c r="F583" s="27">
        <v>583.70000000000005</v>
      </c>
      <c r="G583" s="25">
        <v>20404</v>
      </c>
    </row>
    <row r="584" spans="1:7" ht="96" x14ac:dyDescent="0.2">
      <c r="A584" s="19" t="s">
        <v>1299</v>
      </c>
      <c r="B584" s="20" t="s">
        <v>1303</v>
      </c>
      <c r="C584" s="3" t="s">
        <v>68</v>
      </c>
      <c r="D584" s="3" t="str">
        <f t="shared" si="9"/>
        <v>SUSSEXFRANKLIN BOROD. K-8|K-8,401-750</v>
      </c>
      <c r="E584" s="21">
        <v>8474747</v>
      </c>
      <c r="F584" s="22">
        <v>502.6</v>
      </c>
      <c r="G584" s="21">
        <v>16863</v>
      </c>
    </row>
    <row r="585" spans="1:7" ht="64" x14ac:dyDescent="0.2">
      <c r="A585" s="23" t="s">
        <v>1299</v>
      </c>
      <c r="B585" s="24" t="s">
        <v>1304</v>
      </c>
      <c r="C585" s="8" t="s">
        <v>8</v>
      </c>
      <c r="D585" s="3" t="str">
        <f t="shared" si="9"/>
        <v>SUSSEXFREDON TWPA. K-6|K-6</v>
      </c>
      <c r="E585" s="25">
        <v>5539571</v>
      </c>
      <c r="F585" s="27">
        <v>326.10000000000002</v>
      </c>
      <c r="G585" s="25">
        <v>16988</v>
      </c>
    </row>
    <row r="586" spans="1:7" ht="96" x14ac:dyDescent="0.2">
      <c r="A586" s="19" t="s">
        <v>1299</v>
      </c>
      <c r="B586" s="20" t="s">
        <v>1305</v>
      </c>
      <c r="C586" s="3" t="s">
        <v>2</v>
      </c>
      <c r="D586" s="3" t="str">
        <f t="shared" si="9"/>
        <v>SUSSEXGREEN TWPJ. K-12|K-8,401-750</v>
      </c>
      <c r="E586" s="21">
        <v>11139201</v>
      </c>
      <c r="F586" s="22">
        <v>654.5</v>
      </c>
      <c r="G586" s="21">
        <v>17020</v>
      </c>
    </row>
    <row r="587" spans="1:7" ht="80" x14ac:dyDescent="0.2">
      <c r="A587" s="23" t="s">
        <v>1299</v>
      </c>
      <c r="B587" s="24" t="s">
        <v>1306</v>
      </c>
      <c r="C587" s="8" t="s">
        <v>73</v>
      </c>
      <c r="D587" s="3" t="str">
        <f t="shared" si="9"/>
        <v>SUSSEXHAMBURG BOROC. K-8|K-8,0-400</v>
      </c>
      <c r="E587" s="25">
        <v>5803285</v>
      </c>
      <c r="F587" s="27">
        <v>277.7</v>
      </c>
      <c r="G587" s="25">
        <v>20901</v>
      </c>
    </row>
    <row r="588" spans="1:7" ht="64" x14ac:dyDescent="0.2">
      <c r="A588" s="19" t="s">
        <v>1299</v>
      </c>
      <c r="B588" s="20" t="s">
        <v>1307</v>
      </c>
      <c r="C588" s="3" t="s">
        <v>8</v>
      </c>
      <c r="D588" s="3" t="str">
        <f t="shared" si="9"/>
        <v>SUSSEXHAMPTON TWPA. K-6|K-6</v>
      </c>
      <c r="E588" s="21">
        <v>7077568</v>
      </c>
      <c r="F588" s="22">
        <v>397.1</v>
      </c>
      <c r="G588" s="21">
        <v>17825</v>
      </c>
    </row>
    <row r="589" spans="1:7" ht="80" x14ac:dyDescent="0.2">
      <c r="A589" s="23" t="s">
        <v>1299</v>
      </c>
      <c r="B589" s="24" t="s">
        <v>1308</v>
      </c>
      <c r="C589" s="8" t="s">
        <v>66</v>
      </c>
      <c r="D589" s="3" t="str">
        <f t="shared" si="9"/>
        <v>SUSSEXHARDYSTON TWPE. K-8|K-8,751+</v>
      </c>
      <c r="E589" s="25">
        <v>12672558</v>
      </c>
      <c r="F589" s="27">
        <v>751</v>
      </c>
      <c r="G589" s="25">
        <v>16874</v>
      </c>
    </row>
    <row r="590" spans="1:7" ht="96" x14ac:dyDescent="0.2">
      <c r="A590" s="19" t="s">
        <v>1299</v>
      </c>
      <c r="B590" s="20" t="s">
        <v>1309</v>
      </c>
      <c r="C590" s="3" t="s">
        <v>77</v>
      </c>
      <c r="D590" s="3" t="str">
        <f t="shared" si="9"/>
        <v>SUSSEXHIGH POINT REGIONALG. G9-12|7-12,9-12</v>
      </c>
      <c r="E590" s="21">
        <v>24989574</v>
      </c>
      <c r="F590" s="29">
        <v>1112.0999999999999</v>
      </c>
      <c r="G590" s="21">
        <v>22470</v>
      </c>
    </row>
    <row r="591" spans="1:7" ht="96" x14ac:dyDescent="0.2">
      <c r="A591" s="23" t="s">
        <v>1299</v>
      </c>
      <c r="B591" s="24" t="s">
        <v>1310</v>
      </c>
      <c r="C591" s="8" t="s">
        <v>6</v>
      </c>
      <c r="D591" s="3" t="str">
        <f t="shared" si="9"/>
        <v>SUSSEXHOPATCONGL. K-12|K-12,0-1800</v>
      </c>
      <c r="E591" s="25">
        <v>39740352</v>
      </c>
      <c r="F591" s="26">
        <v>2035.3</v>
      </c>
      <c r="G591" s="25">
        <v>19525</v>
      </c>
    </row>
    <row r="592" spans="1:7" ht="96" x14ac:dyDescent="0.2">
      <c r="A592" s="19" t="s">
        <v>1299</v>
      </c>
      <c r="B592" s="20" t="s">
        <v>1311</v>
      </c>
      <c r="C592" s="3" t="s">
        <v>21</v>
      </c>
      <c r="D592" s="3" t="str">
        <f t="shared" si="9"/>
        <v>SUSSEXKITTATINNY REGIONALF. G7-12|7-12,9-12</v>
      </c>
      <c r="E592" s="21">
        <v>21360110</v>
      </c>
      <c r="F592" s="29">
        <v>1111.4000000000001</v>
      </c>
      <c r="G592" s="21">
        <v>19220</v>
      </c>
    </row>
    <row r="593" spans="1:7" ht="80" x14ac:dyDescent="0.2">
      <c r="A593" s="23" t="s">
        <v>1299</v>
      </c>
      <c r="B593" s="24" t="s">
        <v>1312</v>
      </c>
      <c r="C593" s="8" t="s">
        <v>73</v>
      </c>
      <c r="D593" s="3" t="str">
        <f t="shared" si="9"/>
        <v>SUSSEXLAFAYETTE TWPC. K-8|K-8,0-400</v>
      </c>
      <c r="E593" s="25">
        <v>5003881</v>
      </c>
      <c r="F593" s="27">
        <v>255.4</v>
      </c>
      <c r="G593" s="25">
        <v>19591</v>
      </c>
    </row>
    <row r="594" spans="1:7" ht="112" x14ac:dyDescent="0.2">
      <c r="A594" s="19" t="s">
        <v>1299</v>
      </c>
      <c r="B594" s="20" t="s">
        <v>1313</v>
      </c>
      <c r="C594" s="3" t="s">
        <v>77</v>
      </c>
      <c r="D594" s="3" t="str">
        <f t="shared" si="9"/>
        <v>SUSSEXLENAPE VALLEY REGIONALG. G9-12|7-12,9-12</v>
      </c>
      <c r="E594" s="21">
        <v>15081650</v>
      </c>
      <c r="F594" s="22">
        <v>824.4</v>
      </c>
      <c r="G594" s="21">
        <v>18295</v>
      </c>
    </row>
    <row r="595" spans="1:7" ht="80" x14ac:dyDescent="0.2">
      <c r="A595" s="23" t="s">
        <v>1299</v>
      </c>
      <c r="B595" s="24" t="s">
        <v>1314</v>
      </c>
      <c r="C595" s="8" t="s">
        <v>4</v>
      </c>
      <c r="D595" s="3" t="str">
        <f t="shared" si="9"/>
        <v>SUSSEXMONTAGUE TWPI. K-12|K-8,0-400</v>
      </c>
      <c r="E595" s="25">
        <v>8266408</v>
      </c>
      <c r="F595" s="27">
        <v>402.2</v>
      </c>
      <c r="G595" s="25">
        <v>20553</v>
      </c>
    </row>
    <row r="596" spans="1:7" ht="96" x14ac:dyDescent="0.2">
      <c r="A596" s="19" t="s">
        <v>1299</v>
      </c>
      <c r="B596" s="20" t="s">
        <v>1315</v>
      </c>
      <c r="C596" s="3" t="s">
        <v>6</v>
      </c>
      <c r="D596" s="3" t="str">
        <f t="shared" si="9"/>
        <v>SUSSEXNEWTON TOWNL. K-12|K-12,0-1800</v>
      </c>
      <c r="E596" s="21">
        <v>27084675</v>
      </c>
      <c r="F596" s="29">
        <v>1521.8</v>
      </c>
      <c r="G596" s="21">
        <v>17798</v>
      </c>
    </row>
    <row r="597" spans="1:7" ht="96" x14ac:dyDescent="0.2">
      <c r="A597" s="23" t="s">
        <v>1299</v>
      </c>
      <c r="B597" s="24" t="s">
        <v>1316</v>
      </c>
      <c r="C597" s="8" t="s">
        <v>73</v>
      </c>
      <c r="D597" s="3" t="str">
        <f t="shared" si="9"/>
        <v>SUSSEXOGDENSBURG BOROC. K-8|K-8,0-400</v>
      </c>
      <c r="E597" s="25">
        <v>4717914</v>
      </c>
      <c r="F597" s="27">
        <v>304.2</v>
      </c>
      <c r="G597" s="25">
        <v>15508</v>
      </c>
    </row>
    <row r="598" spans="1:7" ht="80" x14ac:dyDescent="0.2">
      <c r="A598" s="19" t="s">
        <v>1299</v>
      </c>
      <c r="B598" s="20" t="s">
        <v>1317</v>
      </c>
      <c r="C598" s="3" t="s">
        <v>8</v>
      </c>
      <c r="D598" s="3" t="str">
        <f t="shared" si="9"/>
        <v>SUSSEXSANDYSTON-WALPACK TWPA. K-6|K-6</v>
      </c>
      <c r="E598" s="21">
        <v>2895985</v>
      </c>
      <c r="F598" s="22">
        <v>146.30000000000001</v>
      </c>
      <c r="G598" s="21">
        <v>19791</v>
      </c>
    </row>
    <row r="599" spans="1:7" ht="96" x14ac:dyDescent="0.2">
      <c r="A599" s="23" t="s">
        <v>1299</v>
      </c>
      <c r="B599" s="24" t="s">
        <v>1318</v>
      </c>
      <c r="C599" s="8" t="s">
        <v>14</v>
      </c>
      <c r="D599" s="3" t="str">
        <f t="shared" si="9"/>
        <v>SUSSEXSPARTA TWPM. K-12|K-12,1800-3500</v>
      </c>
      <c r="E599" s="25">
        <v>68137891</v>
      </c>
      <c r="F599" s="30">
        <v>3453</v>
      </c>
      <c r="G599" s="25">
        <v>19733</v>
      </c>
    </row>
    <row r="600" spans="1:7" ht="80" x14ac:dyDescent="0.2">
      <c r="A600" s="19" t="s">
        <v>1299</v>
      </c>
      <c r="B600" s="20" t="s">
        <v>1319</v>
      </c>
      <c r="C600" s="3" t="s">
        <v>73</v>
      </c>
      <c r="D600" s="3" t="str">
        <f t="shared" si="9"/>
        <v>SUSSEXSTANHOPE BOROC. K-8|K-8,0-400</v>
      </c>
      <c r="E600" s="21">
        <v>5942683</v>
      </c>
      <c r="F600" s="22">
        <v>360.3</v>
      </c>
      <c r="G600" s="21">
        <v>16494</v>
      </c>
    </row>
    <row r="601" spans="1:7" ht="64" x14ac:dyDescent="0.2">
      <c r="A601" s="23" t="s">
        <v>1299</v>
      </c>
      <c r="B601" s="24" t="s">
        <v>1320</v>
      </c>
      <c r="C601" s="8" t="s">
        <v>8</v>
      </c>
      <c r="D601" s="3" t="str">
        <f t="shared" si="9"/>
        <v>SUSSEXSTILLWATER TWPA. K-6|K-6</v>
      </c>
      <c r="E601" s="25">
        <v>6490777</v>
      </c>
      <c r="F601" s="27">
        <v>365</v>
      </c>
      <c r="G601" s="25">
        <v>17785</v>
      </c>
    </row>
    <row r="602" spans="1:7" ht="144" x14ac:dyDescent="0.2">
      <c r="A602" s="19" t="s">
        <v>1299</v>
      </c>
      <c r="B602" s="20" t="s">
        <v>1443</v>
      </c>
      <c r="C602" s="3" t="s">
        <v>711</v>
      </c>
      <c r="D602" s="3" t="str">
        <f t="shared" si="9"/>
        <v>SUSSEXSUSSEX COUNTY CHARTER SCHOOL FOR TECHNOLO. CHARTER</v>
      </c>
      <c r="E602" s="21">
        <v>2820379</v>
      </c>
      <c r="F602" s="22">
        <v>199.6</v>
      </c>
      <c r="G602" s="21">
        <v>14130</v>
      </c>
    </row>
    <row r="603" spans="1:7" ht="112" x14ac:dyDescent="0.2">
      <c r="A603" s="23" t="s">
        <v>1299</v>
      </c>
      <c r="B603" s="24" t="s">
        <v>1322</v>
      </c>
      <c r="C603" s="8" t="s">
        <v>714</v>
      </c>
      <c r="D603" s="3" t="str">
        <f t="shared" si="9"/>
        <v>SUSSEXSUSSEX COUNTY VOCATIONALQ. COUNTY VOC</v>
      </c>
      <c r="E603" s="25">
        <v>15152844</v>
      </c>
      <c r="F603" s="27">
        <v>651.6</v>
      </c>
      <c r="G603" s="25">
        <v>23253</v>
      </c>
    </row>
    <row r="604" spans="1:7" ht="96" x14ac:dyDescent="0.2">
      <c r="A604" s="19" t="s">
        <v>1299</v>
      </c>
      <c r="B604" s="20" t="s">
        <v>1323</v>
      </c>
      <c r="C604" s="3" t="s">
        <v>66</v>
      </c>
      <c r="D604" s="3" t="str">
        <f t="shared" si="9"/>
        <v>SUSSEXSUSSEX-WANTAGE REGIONALE. K-8|K-8,751+</v>
      </c>
      <c r="E604" s="21">
        <v>24444123</v>
      </c>
      <c r="F604" s="29">
        <v>1388.5</v>
      </c>
      <c r="G604" s="21">
        <v>17605</v>
      </c>
    </row>
    <row r="605" spans="1:7" ht="80" x14ac:dyDescent="0.2">
      <c r="A605" s="23" t="s">
        <v>1299</v>
      </c>
      <c r="B605" s="24" t="s">
        <v>1324</v>
      </c>
      <c r="C605" s="8" t="s">
        <v>24</v>
      </c>
      <c r="D605" s="3" t="str">
        <f t="shared" si="9"/>
        <v>SUSSEXVERNON TWPN. K-12|K-12,3500+</v>
      </c>
      <c r="E605" s="25">
        <v>76742789</v>
      </c>
      <c r="F605" s="26">
        <v>3769.9</v>
      </c>
      <c r="G605" s="25">
        <v>20357</v>
      </c>
    </row>
    <row r="606" spans="1:7" ht="112" x14ac:dyDescent="0.2">
      <c r="A606" s="19" t="s">
        <v>1299</v>
      </c>
      <c r="B606" s="20" t="s">
        <v>1325</v>
      </c>
      <c r="C606" s="3" t="s">
        <v>77</v>
      </c>
      <c r="D606" s="3" t="str">
        <f t="shared" si="9"/>
        <v>SUSSEXWALLKILL VALLEY REGIONALG. G9-12|7-12,9-12</v>
      </c>
      <c r="E606" s="21">
        <v>16165715</v>
      </c>
      <c r="F606" s="22">
        <v>731</v>
      </c>
      <c r="G606" s="21">
        <v>22115</v>
      </c>
    </row>
    <row r="607" spans="1:7" ht="112" x14ac:dyDescent="0.2">
      <c r="A607" s="23" t="s">
        <v>1326</v>
      </c>
      <c r="B607" s="24" t="s">
        <v>1327</v>
      </c>
      <c r="C607" s="8" t="s">
        <v>14</v>
      </c>
      <c r="D607" s="3" t="str">
        <f t="shared" si="9"/>
        <v>UNIONBERKELEY HEIGHTS TWPM. K-12|K-12,1800-3500</v>
      </c>
      <c r="E607" s="25">
        <v>45663645</v>
      </c>
      <c r="F607" s="26">
        <v>2810.1</v>
      </c>
      <c r="G607" s="25">
        <v>16250</v>
      </c>
    </row>
    <row r="608" spans="1:7" ht="112" x14ac:dyDescent="0.2">
      <c r="A608" s="19" t="s">
        <v>1326</v>
      </c>
      <c r="B608" s="20" t="s">
        <v>1444</v>
      </c>
      <c r="C608" s="3" t="s">
        <v>711</v>
      </c>
      <c r="D608" s="3" t="str">
        <f t="shared" si="9"/>
        <v>UNIONCENTRAL JERSEY ARTS CHARTER SCHOOLO. CHARTER</v>
      </c>
      <c r="E608" s="21">
        <v>5574999</v>
      </c>
      <c r="F608" s="22">
        <v>372.9</v>
      </c>
      <c r="G608" s="21">
        <v>14950</v>
      </c>
    </row>
    <row r="609" spans="1:7" ht="96" x14ac:dyDescent="0.2">
      <c r="A609" s="23" t="s">
        <v>1326</v>
      </c>
      <c r="B609" s="24" t="s">
        <v>1328</v>
      </c>
      <c r="C609" s="8" t="s">
        <v>14</v>
      </c>
      <c r="D609" s="3" t="str">
        <f t="shared" si="9"/>
        <v>UNIONCLARK TWPM. K-12|K-12,1800-3500</v>
      </c>
      <c r="E609" s="25">
        <v>36353147</v>
      </c>
      <c r="F609" s="26">
        <v>2343.1</v>
      </c>
      <c r="G609" s="25">
        <v>15515</v>
      </c>
    </row>
    <row r="610" spans="1:7" ht="80" x14ac:dyDescent="0.2">
      <c r="A610" s="19" t="s">
        <v>1326</v>
      </c>
      <c r="B610" s="20" t="s">
        <v>1330</v>
      </c>
      <c r="C610" s="3" t="s">
        <v>24</v>
      </c>
      <c r="D610" s="3" t="str">
        <f t="shared" si="9"/>
        <v>UNIONCRANFORD TWPN. K-12|K-12,3500+</v>
      </c>
      <c r="E610" s="21">
        <v>59315997</v>
      </c>
      <c r="F610" s="29">
        <v>3936.5</v>
      </c>
      <c r="G610" s="21">
        <v>15068</v>
      </c>
    </row>
    <row r="611" spans="1:7" ht="80" x14ac:dyDescent="0.2">
      <c r="A611" s="23" t="s">
        <v>1326</v>
      </c>
      <c r="B611" s="24" t="s">
        <v>1331</v>
      </c>
      <c r="C611" s="8" t="s">
        <v>24</v>
      </c>
      <c r="D611" s="3" t="str">
        <f t="shared" si="9"/>
        <v>UNIONELIZABETH CITYN. K-12|K-12,3500+</v>
      </c>
      <c r="E611" s="25">
        <v>530986531</v>
      </c>
      <c r="F611" s="26">
        <v>24640.3</v>
      </c>
      <c r="G611" s="25">
        <v>21550</v>
      </c>
    </row>
    <row r="612" spans="1:7" ht="80" x14ac:dyDescent="0.2">
      <c r="A612" s="19" t="s">
        <v>1326</v>
      </c>
      <c r="B612" s="20" t="s">
        <v>1332</v>
      </c>
      <c r="C612" s="3" t="s">
        <v>4</v>
      </c>
      <c r="D612" s="3" t="str">
        <f t="shared" si="9"/>
        <v>UNIONGARWOOD BOROI. K-12|K-8,0-400</v>
      </c>
      <c r="E612" s="21">
        <v>8460095</v>
      </c>
      <c r="F612" s="22">
        <v>537</v>
      </c>
      <c r="G612" s="21">
        <v>15756</v>
      </c>
    </row>
    <row r="613" spans="1:7" ht="96" x14ac:dyDescent="0.2">
      <c r="A613" s="23" t="s">
        <v>1326</v>
      </c>
      <c r="B613" s="24" t="s">
        <v>1333</v>
      </c>
      <c r="C613" s="8" t="s">
        <v>14</v>
      </c>
      <c r="D613" s="3" t="str">
        <f t="shared" si="9"/>
        <v>UNIONHILLSIDE TWPM. K-12|K-12,1800-3500</v>
      </c>
      <c r="E613" s="25">
        <v>54198715</v>
      </c>
      <c r="F613" s="26">
        <v>3174.7</v>
      </c>
      <c r="G613" s="25">
        <v>17072</v>
      </c>
    </row>
    <row r="614" spans="1:7" ht="96" x14ac:dyDescent="0.2">
      <c r="A614" s="19" t="s">
        <v>1326</v>
      </c>
      <c r="B614" s="20" t="s">
        <v>1334</v>
      </c>
      <c r="C614" s="3" t="s">
        <v>6</v>
      </c>
      <c r="D614" s="3" t="str">
        <f t="shared" si="9"/>
        <v>UNIONKENILWORTH BOROL. K-12|K-12,0-1800</v>
      </c>
      <c r="E614" s="21">
        <v>23585331</v>
      </c>
      <c r="F614" s="29">
        <v>1385.7</v>
      </c>
      <c r="G614" s="21">
        <v>17020</v>
      </c>
    </row>
    <row r="615" spans="1:7" ht="80" x14ac:dyDescent="0.2">
      <c r="A615" s="23" t="s">
        <v>1326</v>
      </c>
      <c r="B615" s="24" t="s">
        <v>1335</v>
      </c>
      <c r="C615" s="8" t="s">
        <v>24</v>
      </c>
      <c r="D615" s="3" t="str">
        <f t="shared" si="9"/>
        <v>UNIONLINDEN CITYN. K-12|K-12,3500+</v>
      </c>
      <c r="E615" s="25">
        <v>110598298</v>
      </c>
      <c r="F615" s="26">
        <v>6055.1</v>
      </c>
      <c r="G615" s="25">
        <v>18265</v>
      </c>
    </row>
    <row r="616" spans="1:7" ht="96" x14ac:dyDescent="0.2">
      <c r="A616" s="19" t="s">
        <v>1326</v>
      </c>
      <c r="B616" s="20" t="s">
        <v>1336</v>
      </c>
      <c r="C616" s="3" t="s">
        <v>99</v>
      </c>
      <c r="D616" s="3" t="str">
        <f t="shared" si="9"/>
        <v>UNIONMOUNTAINSIDE BOROK. K-12|K-8,751+</v>
      </c>
      <c r="E616" s="21">
        <v>15811509</v>
      </c>
      <c r="F616" s="29">
        <v>1096.2</v>
      </c>
      <c r="G616" s="21">
        <v>14425</v>
      </c>
    </row>
    <row r="617" spans="1:7" ht="128" x14ac:dyDescent="0.2">
      <c r="A617" s="23" t="s">
        <v>1326</v>
      </c>
      <c r="B617" s="24" t="s">
        <v>1337</v>
      </c>
      <c r="C617" s="8" t="s">
        <v>14</v>
      </c>
      <c r="D617" s="3" t="str">
        <f t="shared" si="9"/>
        <v>UNIONNEW PROVIDENCE BOROM. K-12|K-12,1800-3500</v>
      </c>
      <c r="E617" s="25">
        <v>36948523</v>
      </c>
      <c r="F617" s="30">
        <v>2267</v>
      </c>
      <c r="G617" s="25">
        <v>16299</v>
      </c>
    </row>
    <row r="618" spans="1:7" ht="80" x14ac:dyDescent="0.2">
      <c r="A618" s="19" t="s">
        <v>1326</v>
      </c>
      <c r="B618" s="20" t="s">
        <v>1338</v>
      </c>
      <c r="C618" s="3" t="s">
        <v>24</v>
      </c>
      <c r="D618" s="3" t="str">
        <f t="shared" si="9"/>
        <v>UNIONPLAINFIELD CITYN. K-12|K-12,3500+</v>
      </c>
      <c r="E618" s="21">
        <v>161679991</v>
      </c>
      <c r="F618" s="29">
        <v>8091.3</v>
      </c>
      <c r="G618" s="21">
        <v>19982</v>
      </c>
    </row>
    <row r="619" spans="1:7" ht="96" x14ac:dyDescent="0.2">
      <c r="A619" s="23" t="s">
        <v>1326</v>
      </c>
      <c r="B619" s="24" t="s">
        <v>1445</v>
      </c>
      <c r="C619" s="8" t="s">
        <v>711</v>
      </c>
      <c r="D619" s="3" t="str">
        <f t="shared" si="9"/>
        <v>UNIONQUEEN CITY ACADEMY CHARTER SCHOOLO. CHARTER</v>
      </c>
      <c r="E619" s="25">
        <v>3519816</v>
      </c>
      <c r="F619" s="27">
        <v>245</v>
      </c>
      <c r="G619" s="25">
        <v>14367</v>
      </c>
    </row>
    <row r="620" spans="1:7" ht="80" x14ac:dyDescent="0.2">
      <c r="A620" s="19" t="s">
        <v>1326</v>
      </c>
      <c r="B620" s="20" t="s">
        <v>1340</v>
      </c>
      <c r="C620" s="3" t="s">
        <v>24</v>
      </c>
      <c r="D620" s="3" t="str">
        <f t="shared" si="9"/>
        <v>UNIONRAHWAY CITYN. K-12|K-12,3500+</v>
      </c>
      <c r="E620" s="21">
        <v>66235006</v>
      </c>
      <c r="F620" s="28">
        <v>3868</v>
      </c>
      <c r="G620" s="21">
        <v>17124</v>
      </c>
    </row>
    <row r="621" spans="1:7" ht="96" x14ac:dyDescent="0.2">
      <c r="A621" s="23" t="s">
        <v>1326</v>
      </c>
      <c r="B621" s="24" t="s">
        <v>1341</v>
      </c>
      <c r="C621" s="8" t="s">
        <v>14</v>
      </c>
      <c r="D621" s="3" t="str">
        <f t="shared" si="9"/>
        <v>UNIONROSELLE BOROM. K-12|K-12,1800-3500</v>
      </c>
      <c r="E621" s="25">
        <v>55659864</v>
      </c>
      <c r="F621" s="26">
        <v>2781.9</v>
      </c>
      <c r="G621" s="25">
        <v>20008</v>
      </c>
    </row>
    <row r="622" spans="1:7" ht="112" x14ac:dyDescent="0.2">
      <c r="A622" s="19" t="s">
        <v>1326</v>
      </c>
      <c r="B622" s="20" t="s">
        <v>1342</v>
      </c>
      <c r="C622" s="3" t="s">
        <v>14</v>
      </c>
      <c r="D622" s="3" t="str">
        <f t="shared" si="9"/>
        <v>UNIONROSELLE PARK BOROM. K-12|K-12,1800-3500</v>
      </c>
      <c r="E622" s="21">
        <v>33383124</v>
      </c>
      <c r="F622" s="29">
        <v>1989.4</v>
      </c>
      <c r="G622" s="21">
        <v>16780</v>
      </c>
    </row>
    <row r="623" spans="1:7" ht="112" x14ac:dyDescent="0.2">
      <c r="A623" s="23" t="s">
        <v>1326</v>
      </c>
      <c r="B623" s="24" t="s">
        <v>1343</v>
      </c>
      <c r="C623" s="8" t="s">
        <v>24</v>
      </c>
      <c r="D623" s="3" t="str">
        <f t="shared" si="9"/>
        <v>UNIONSCOTCH PLAINS-FANWOOD REGN. K-12|K-12,3500+</v>
      </c>
      <c r="E623" s="25">
        <v>84511278</v>
      </c>
      <c r="F623" s="30">
        <v>5575</v>
      </c>
      <c r="G623" s="25">
        <v>15159</v>
      </c>
    </row>
    <row r="624" spans="1:7" ht="96" x14ac:dyDescent="0.2">
      <c r="A624" s="19" t="s">
        <v>1326</v>
      </c>
      <c r="B624" s="20" t="s">
        <v>854</v>
      </c>
      <c r="C624" s="3" t="s">
        <v>14</v>
      </c>
      <c r="D624" s="3" t="str">
        <f t="shared" si="9"/>
        <v>UNIONSPRINGFIELD TWPM. K-12|K-12,1800-3500</v>
      </c>
      <c r="E624" s="21">
        <v>39106823</v>
      </c>
      <c r="F624" s="29">
        <v>2207.1999999999998</v>
      </c>
      <c r="G624" s="21">
        <v>17718</v>
      </c>
    </row>
    <row r="625" spans="1:7" ht="80" x14ac:dyDescent="0.2">
      <c r="A625" s="23" t="s">
        <v>1326</v>
      </c>
      <c r="B625" s="24" t="s">
        <v>1344</v>
      </c>
      <c r="C625" s="8" t="s">
        <v>24</v>
      </c>
      <c r="D625" s="3" t="str">
        <f t="shared" si="9"/>
        <v>UNIONSUMMIT CITYN. K-12|K-12,3500+</v>
      </c>
      <c r="E625" s="25">
        <v>74461454</v>
      </c>
      <c r="F625" s="26">
        <v>4099.3999999999996</v>
      </c>
      <c r="G625" s="25">
        <v>18164</v>
      </c>
    </row>
    <row r="626" spans="1:7" ht="128" x14ac:dyDescent="0.2">
      <c r="A626" s="19" t="s">
        <v>1326</v>
      </c>
      <c r="B626" s="20" t="s">
        <v>1345</v>
      </c>
      <c r="C626" s="3" t="s">
        <v>711</v>
      </c>
      <c r="D626" s="3" t="str">
        <f t="shared" si="9"/>
        <v>UNIONTHE BARACK OBAMA GREEN CHARTER HIGH SCHOO. CHARTER</v>
      </c>
      <c r="E626" s="21">
        <v>2531401</v>
      </c>
      <c r="F626" s="22">
        <v>162.9</v>
      </c>
      <c r="G626" s="21">
        <v>15540</v>
      </c>
    </row>
    <row r="627" spans="1:7" ht="112" x14ac:dyDescent="0.2">
      <c r="A627" s="23" t="s">
        <v>1326</v>
      </c>
      <c r="B627" s="24" t="s">
        <v>1446</v>
      </c>
      <c r="C627" s="8" t="s">
        <v>711</v>
      </c>
      <c r="D627" s="3" t="str">
        <f t="shared" si="9"/>
        <v>UNIONUNION COUNTY TEAMS CHARTER SCHOOLO. CHARTER</v>
      </c>
      <c r="E627" s="25">
        <v>3786998</v>
      </c>
      <c r="F627" s="27">
        <v>276.89999999999998</v>
      </c>
      <c r="G627" s="25">
        <v>13676</v>
      </c>
    </row>
    <row r="628" spans="1:7" ht="112" x14ac:dyDescent="0.2">
      <c r="A628" s="19" t="s">
        <v>1326</v>
      </c>
      <c r="B628" s="20" t="s">
        <v>1347</v>
      </c>
      <c r="C628" s="3" t="s">
        <v>714</v>
      </c>
      <c r="D628" s="3" t="str">
        <f t="shared" si="9"/>
        <v>UNIONUNION COUNTY VOCATIONALQ. COUNTY VOC</v>
      </c>
      <c r="E628" s="21">
        <v>26763905</v>
      </c>
      <c r="F628" s="29">
        <v>1541.5</v>
      </c>
      <c r="G628" s="21">
        <v>17362</v>
      </c>
    </row>
    <row r="629" spans="1:7" ht="80" x14ac:dyDescent="0.2">
      <c r="A629" s="23" t="s">
        <v>1326</v>
      </c>
      <c r="B629" s="24" t="s">
        <v>1068</v>
      </c>
      <c r="C629" s="8" t="s">
        <v>24</v>
      </c>
      <c r="D629" s="3" t="str">
        <f t="shared" si="9"/>
        <v>UNIONUNION TWPN. K-12|K-12,3500+</v>
      </c>
      <c r="E629" s="25">
        <v>120158462</v>
      </c>
      <c r="F629" s="26">
        <v>7629.2</v>
      </c>
      <c r="G629" s="25">
        <v>15750</v>
      </c>
    </row>
    <row r="630" spans="1:7" ht="80" x14ac:dyDescent="0.2">
      <c r="A630" s="19" t="s">
        <v>1326</v>
      </c>
      <c r="B630" s="20" t="s">
        <v>1348</v>
      </c>
      <c r="C630" s="3" t="s">
        <v>24</v>
      </c>
      <c r="D630" s="3" t="str">
        <f t="shared" si="9"/>
        <v>UNIONWESTFIELD TOWNN. K-12|K-12,3500+</v>
      </c>
      <c r="E630" s="21">
        <v>99079528</v>
      </c>
      <c r="F630" s="29">
        <v>6364.9</v>
      </c>
      <c r="G630" s="21">
        <v>15567</v>
      </c>
    </row>
    <row r="631" spans="1:7" ht="80" x14ac:dyDescent="0.2">
      <c r="A631" s="23" t="s">
        <v>1326</v>
      </c>
      <c r="B631" s="24" t="s">
        <v>1349</v>
      </c>
      <c r="C631" s="8" t="s">
        <v>4</v>
      </c>
      <c r="D631" s="3" t="str">
        <f t="shared" si="9"/>
        <v>UNIONWINFIELD TWPI. K-12|K-8,0-400</v>
      </c>
      <c r="E631" s="25">
        <v>3500621</v>
      </c>
      <c r="F631" s="27">
        <v>181</v>
      </c>
      <c r="G631" s="25">
        <v>19337</v>
      </c>
    </row>
    <row r="632" spans="1:7" ht="96" x14ac:dyDescent="0.2">
      <c r="A632" s="19" t="s">
        <v>1350</v>
      </c>
      <c r="B632" s="20" t="s">
        <v>1351</v>
      </c>
      <c r="C632" s="3" t="s">
        <v>2</v>
      </c>
      <c r="D632" s="3" t="str">
        <f t="shared" si="9"/>
        <v>WARRENALLAMUCHY TWPJ. K-12|K-8,401-750</v>
      </c>
      <c r="E632" s="21">
        <v>9562337</v>
      </c>
      <c r="F632" s="22">
        <v>551</v>
      </c>
      <c r="G632" s="21">
        <v>17356</v>
      </c>
    </row>
    <row r="633" spans="1:7" ht="80" x14ac:dyDescent="0.2">
      <c r="A633" s="23" t="s">
        <v>1350</v>
      </c>
      <c r="B633" s="24" t="s">
        <v>1352</v>
      </c>
      <c r="C633" s="8" t="s">
        <v>4</v>
      </c>
      <c r="D633" s="3" t="str">
        <f t="shared" si="9"/>
        <v>WARRENALPHA BOROI. K-12|K-8,0-400</v>
      </c>
      <c r="E633" s="25">
        <v>5229585</v>
      </c>
      <c r="F633" s="27">
        <v>377.4</v>
      </c>
      <c r="G633" s="25">
        <v>13857</v>
      </c>
    </row>
    <row r="634" spans="1:7" ht="96" x14ac:dyDescent="0.2">
      <c r="A634" s="19" t="s">
        <v>1350</v>
      </c>
      <c r="B634" s="20" t="s">
        <v>1353</v>
      </c>
      <c r="C634" s="3" t="s">
        <v>6</v>
      </c>
      <c r="D634" s="3" t="str">
        <f t="shared" si="9"/>
        <v>WARRENBELVIDERE TOWNL. K-12|K-12,0-1800</v>
      </c>
      <c r="E634" s="21">
        <v>12563179</v>
      </c>
      <c r="F634" s="22">
        <v>811.3</v>
      </c>
      <c r="G634" s="21">
        <v>15485</v>
      </c>
    </row>
    <row r="635" spans="1:7" ht="80" x14ac:dyDescent="0.2">
      <c r="A635" s="23" t="s">
        <v>1350</v>
      </c>
      <c r="B635" s="24" t="s">
        <v>1354</v>
      </c>
      <c r="C635" s="8" t="s">
        <v>8</v>
      </c>
      <c r="D635" s="3" t="str">
        <f t="shared" si="9"/>
        <v>WARRENBLAIRSTOWN TWPA. K-6|K-6</v>
      </c>
      <c r="E635" s="25">
        <v>9151160</v>
      </c>
      <c r="F635" s="27">
        <v>600.79999999999995</v>
      </c>
      <c r="G635" s="25">
        <v>15232</v>
      </c>
    </row>
    <row r="636" spans="1:7" ht="64" x14ac:dyDescent="0.2">
      <c r="A636" s="19" t="s">
        <v>1350</v>
      </c>
      <c r="B636" s="20" t="s">
        <v>993</v>
      </c>
      <c r="C636" s="3" t="s">
        <v>8</v>
      </c>
      <c r="D636" s="3" t="str">
        <f t="shared" si="9"/>
        <v>WARRENFRANKLIN TWPA. K-6|K-6</v>
      </c>
      <c r="E636" s="21">
        <v>5585536</v>
      </c>
      <c r="F636" s="22">
        <v>288.2</v>
      </c>
      <c r="G636" s="21">
        <v>19384</v>
      </c>
    </row>
    <row r="637" spans="1:7" ht="80" x14ac:dyDescent="0.2">
      <c r="A637" s="23" t="s">
        <v>1350</v>
      </c>
      <c r="B637" s="24" t="s">
        <v>1355</v>
      </c>
      <c r="C637" s="8" t="s">
        <v>8</v>
      </c>
      <c r="D637" s="3" t="str">
        <f t="shared" si="9"/>
        <v>WARRENFRELINGHUYSEN TWPA. K-6|K-6</v>
      </c>
      <c r="E637" s="25">
        <v>2889517</v>
      </c>
      <c r="F637" s="27">
        <v>168.1</v>
      </c>
      <c r="G637" s="25">
        <v>17188</v>
      </c>
    </row>
    <row r="638" spans="1:7" ht="112" x14ac:dyDescent="0.2">
      <c r="A638" s="19" t="s">
        <v>1350</v>
      </c>
      <c r="B638" s="20" t="s">
        <v>1356</v>
      </c>
      <c r="C638" s="3" t="s">
        <v>99</v>
      </c>
      <c r="D638" s="3" t="str">
        <f t="shared" si="9"/>
        <v>WARRENGREAT MEADOWS REGIONALK. K-12|K-8,751+</v>
      </c>
      <c r="E638" s="21">
        <v>20312152</v>
      </c>
      <c r="F638" s="29">
        <v>1278.7</v>
      </c>
      <c r="G638" s="21">
        <v>15885</v>
      </c>
    </row>
    <row r="639" spans="1:7" ht="80" x14ac:dyDescent="0.2">
      <c r="A639" s="23" t="s">
        <v>1350</v>
      </c>
      <c r="B639" s="24" t="s">
        <v>932</v>
      </c>
      <c r="C639" s="8" t="s">
        <v>99</v>
      </c>
      <c r="D639" s="3" t="str">
        <f t="shared" si="9"/>
        <v>WARRENGREENWICH TWPK. K-12|K-8,751+</v>
      </c>
      <c r="E639" s="25">
        <v>15752340</v>
      </c>
      <c r="F639" s="26">
        <v>1233.7</v>
      </c>
      <c r="G639" s="25">
        <v>12768</v>
      </c>
    </row>
    <row r="640" spans="1:7" ht="96" x14ac:dyDescent="0.2">
      <c r="A640" s="19" t="s">
        <v>1350</v>
      </c>
      <c r="B640" s="20" t="s">
        <v>1357</v>
      </c>
      <c r="C640" s="3" t="s">
        <v>14</v>
      </c>
      <c r="D640" s="3" t="str">
        <f t="shared" si="9"/>
        <v>WARRENHACKETTSTOWNM. K-12|K-12,1800-3500</v>
      </c>
      <c r="E640" s="21">
        <v>30697662</v>
      </c>
      <c r="F640" s="29">
        <v>1804.7</v>
      </c>
      <c r="G640" s="21">
        <v>17010</v>
      </c>
    </row>
    <row r="641" spans="1:7" ht="80" x14ac:dyDescent="0.2">
      <c r="A641" s="23" t="s">
        <v>1350</v>
      </c>
      <c r="B641" s="24" t="s">
        <v>1358</v>
      </c>
      <c r="C641" s="8" t="s">
        <v>4</v>
      </c>
      <c r="D641" s="3" t="str">
        <f t="shared" si="9"/>
        <v>WARRENHARMONY TWPI. K-12|K-8,0-400</v>
      </c>
      <c r="E641" s="25">
        <v>6964259</v>
      </c>
      <c r="F641" s="27">
        <v>399.6</v>
      </c>
      <c r="G641" s="25">
        <v>17429</v>
      </c>
    </row>
    <row r="642" spans="1:7" ht="80" x14ac:dyDescent="0.2">
      <c r="A642" s="19" t="s">
        <v>1350</v>
      </c>
      <c r="B642" s="20" t="s">
        <v>1359</v>
      </c>
      <c r="C642" s="3" t="s">
        <v>4</v>
      </c>
      <c r="D642" s="3" t="str">
        <f t="shared" si="9"/>
        <v>WARRENHOPE TWPI. K-12|K-8,0-400</v>
      </c>
      <c r="E642" s="21">
        <v>4839917</v>
      </c>
      <c r="F642" s="22">
        <v>271.5</v>
      </c>
      <c r="G642" s="21">
        <v>17824</v>
      </c>
    </row>
    <row r="643" spans="1:7" ht="64" x14ac:dyDescent="0.2">
      <c r="A643" s="23" t="s">
        <v>1350</v>
      </c>
      <c r="B643" s="24" t="s">
        <v>1360</v>
      </c>
      <c r="C643" s="8" t="s">
        <v>8</v>
      </c>
      <c r="D643" s="3" t="str">
        <f t="shared" ref="D643:D656" si="10">A643&amp;B643&amp;C643</f>
        <v>WARRENKNOWLTON TWPA. K-6|K-6</v>
      </c>
      <c r="E643" s="25">
        <v>4993285</v>
      </c>
      <c r="F643" s="27">
        <v>270.8</v>
      </c>
      <c r="G643" s="25">
        <v>18440</v>
      </c>
    </row>
    <row r="644" spans="1:7" ht="80" x14ac:dyDescent="0.2">
      <c r="A644" s="19" t="s">
        <v>1350</v>
      </c>
      <c r="B644" s="20" t="s">
        <v>1361</v>
      </c>
      <c r="C644" s="3" t="s">
        <v>99</v>
      </c>
      <c r="D644" s="3" t="str">
        <f t="shared" si="10"/>
        <v>WARRENLOPATCONG TWPK. K-12|K-8,751+</v>
      </c>
      <c r="E644" s="21">
        <v>16918798</v>
      </c>
      <c r="F644" s="29">
        <v>1270.9000000000001</v>
      </c>
      <c r="G644" s="21">
        <v>13312</v>
      </c>
    </row>
    <row r="645" spans="1:7" ht="64" x14ac:dyDescent="0.2">
      <c r="A645" s="23" t="s">
        <v>1350</v>
      </c>
      <c r="B645" s="24" t="s">
        <v>836</v>
      </c>
      <c r="C645" s="8" t="s">
        <v>8</v>
      </c>
      <c r="D645" s="3" t="str">
        <f t="shared" si="10"/>
        <v>WARRENMANSFIELD TWPA. K-6|K-6</v>
      </c>
      <c r="E645" s="25">
        <v>9560821</v>
      </c>
      <c r="F645" s="27">
        <v>718.8</v>
      </c>
      <c r="G645" s="25">
        <v>13301</v>
      </c>
    </row>
    <row r="646" spans="1:7" ht="112" x14ac:dyDescent="0.2">
      <c r="A646" s="19" t="s">
        <v>1350</v>
      </c>
      <c r="B646" s="20" t="s">
        <v>1362</v>
      </c>
      <c r="C646" s="3" t="s">
        <v>21</v>
      </c>
      <c r="D646" s="3" t="str">
        <f t="shared" si="10"/>
        <v>WARRENNORTH WARREN REGIONALF. G7-12|7-12,9-12</v>
      </c>
      <c r="E646" s="21">
        <v>17525888</v>
      </c>
      <c r="F646" s="29">
        <v>1023.2</v>
      </c>
      <c r="G646" s="21">
        <v>17128</v>
      </c>
    </row>
    <row r="647" spans="1:7" ht="80" x14ac:dyDescent="0.2">
      <c r="A647" s="23" t="s">
        <v>1350</v>
      </c>
      <c r="B647" s="24" t="s">
        <v>1363</v>
      </c>
      <c r="C647" s="8" t="s">
        <v>4</v>
      </c>
      <c r="D647" s="3" t="str">
        <f t="shared" si="10"/>
        <v>WARRENOXFORD TWPI. K-12|K-8,0-400</v>
      </c>
      <c r="E647" s="25">
        <v>6823235</v>
      </c>
      <c r="F647" s="27">
        <v>389.7</v>
      </c>
      <c r="G647" s="25">
        <v>17510</v>
      </c>
    </row>
    <row r="648" spans="1:7" ht="96" x14ac:dyDescent="0.2">
      <c r="A648" s="19" t="s">
        <v>1350</v>
      </c>
      <c r="B648" s="20" t="s">
        <v>1364</v>
      </c>
      <c r="C648" s="3" t="s">
        <v>24</v>
      </c>
      <c r="D648" s="3" t="str">
        <f t="shared" si="10"/>
        <v>WARRENPHILLIPSBURG TOWNN. K-12|K-12,3500+</v>
      </c>
      <c r="E648" s="21">
        <v>72008972</v>
      </c>
      <c r="F648" s="29">
        <v>3714.4</v>
      </c>
      <c r="G648" s="21">
        <v>19386</v>
      </c>
    </row>
    <row r="649" spans="1:7" ht="80" x14ac:dyDescent="0.2">
      <c r="A649" s="23" t="s">
        <v>1350</v>
      </c>
      <c r="B649" s="24" t="s">
        <v>1365</v>
      </c>
      <c r="C649" s="8" t="s">
        <v>4</v>
      </c>
      <c r="D649" s="3" t="str">
        <f t="shared" si="10"/>
        <v>WARRENPOHATCONG TWPI. K-12|K-8,0-400</v>
      </c>
      <c r="E649" s="25">
        <v>8148511</v>
      </c>
      <c r="F649" s="27">
        <v>495.3</v>
      </c>
      <c r="G649" s="25">
        <v>16451</v>
      </c>
    </row>
    <row r="650" spans="1:7" ht="96" x14ac:dyDescent="0.2">
      <c r="A650" s="19" t="s">
        <v>1350</v>
      </c>
      <c r="B650" s="20" t="s">
        <v>1447</v>
      </c>
      <c r="C650" s="3" t="s">
        <v>711</v>
      </c>
      <c r="D650" s="3" t="str">
        <f t="shared" si="10"/>
        <v>WARRENRIDGE AND VALLEY CHARTER SCHOOLO. CHARTER</v>
      </c>
      <c r="E650" s="21">
        <v>2089870</v>
      </c>
      <c r="F650" s="22">
        <v>121.9</v>
      </c>
      <c r="G650" s="21">
        <v>17144</v>
      </c>
    </row>
    <row r="651" spans="1:7" ht="96" x14ac:dyDescent="0.2">
      <c r="A651" s="23" t="s">
        <v>1350</v>
      </c>
      <c r="B651" s="24" t="s">
        <v>1367</v>
      </c>
      <c r="C651" s="8" t="s">
        <v>29</v>
      </c>
      <c r="D651" s="3" t="str">
        <f t="shared" si="10"/>
        <v>WARRENWARREN CO SPECIAL SERVICEP. CSSD</v>
      </c>
      <c r="E651" s="25">
        <v>1663501</v>
      </c>
      <c r="F651" s="27">
        <v>31.1</v>
      </c>
      <c r="G651" s="25">
        <v>53491</v>
      </c>
    </row>
    <row r="652" spans="1:7" ht="112" x14ac:dyDescent="0.2">
      <c r="A652" s="19" t="s">
        <v>1350</v>
      </c>
      <c r="B652" s="20" t="s">
        <v>1368</v>
      </c>
      <c r="C652" s="3" t="s">
        <v>714</v>
      </c>
      <c r="D652" s="3" t="str">
        <f t="shared" si="10"/>
        <v>WARRENWARREN COUNTY VOCATIONALQ. COUNTY VOC</v>
      </c>
      <c r="E652" s="21">
        <v>10146159</v>
      </c>
      <c r="F652" s="22">
        <v>443.1</v>
      </c>
      <c r="G652" s="21">
        <v>22901</v>
      </c>
    </row>
    <row r="653" spans="1:7" ht="112" x14ac:dyDescent="0.2">
      <c r="A653" s="23" t="s">
        <v>1350</v>
      </c>
      <c r="B653" s="24" t="s">
        <v>1369</v>
      </c>
      <c r="C653" s="8" t="s">
        <v>21</v>
      </c>
      <c r="D653" s="3" t="str">
        <f t="shared" si="10"/>
        <v>WARRENWARREN HILLS REGIONALF. G7-12|7-12,9-12</v>
      </c>
      <c r="E653" s="25">
        <v>35244617</v>
      </c>
      <c r="F653" s="26">
        <v>1908.4</v>
      </c>
      <c r="G653" s="25">
        <v>18468</v>
      </c>
    </row>
    <row r="654" spans="1:7" ht="80" x14ac:dyDescent="0.2">
      <c r="A654" s="19" t="s">
        <v>1350</v>
      </c>
      <c r="B654" s="20" t="s">
        <v>1370</v>
      </c>
      <c r="C654" s="3" t="s">
        <v>8</v>
      </c>
      <c r="D654" s="3" t="str">
        <f t="shared" si="10"/>
        <v>WARRENWASHINGTON BOROA. K-6|K-6</v>
      </c>
      <c r="E654" s="21">
        <v>7915239</v>
      </c>
      <c r="F654" s="22">
        <v>561.29999999999995</v>
      </c>
      <c r="G654" s="21">
        <v>14103</v>
      </c>
    </row>
    <row r="655" spans="1:7" ht="80" x14ac:dyDescent="0.2">
      <c r="A655" s="23" t="s">
        <v>1350</v>
      </c>
      <c r="B655" s="24" t="s">
        <v>1008</v>
      </c>
      <c r="C655" s="8" t="s">
        <v>8</v>
      </c>
      <c r="D655" s="3" t="str">
        <f t="shared" si="10"/>
        <v>WARRENWASHINGTON TWPA. K-6|K-6</v>
      </c>
      <c r="E655" s="25">
        <v>9047200</v>
      </c>
      <c r="F655" s="27">
        <v>597.20000000000005</v>
      </c>
      <c r="G655" s="25">
        <v>15150</v>
      </c>
    </row>
    <row r="656" spans="1:7" ht="80" x14ac:dyDescent="0.2">
      <c r="A656" s="19" t="s">
        <v>1350</v>
      </c>
      <c r="B656" s="20" t="s">
        <v>1371</v>
      </c>
      <c r="C656" s="3" t="s">
        <v>4</v>
      </c>
      <c r="D656" s="3" t="str">
        <f t="shared" si="10"/>
        <v>WARRENWHITE TWPI. K-12|K-8,0-400</v>
      </c>
      <c r="E656" s="21">
        <v>9102408</v>
      </c>
      <c r="F656" s="22">
        <v>520.9</v>
      </c>
      <c r="G656" s="21">
        <v>17474</v>
      </c>
    </row>
  </sheetData>
  <hyperlinks>
    <hyperlink ref="C2" r:id="rId1" display="https://www.nj.gov/cgi-bin/education/csg/14/csg1a.pl?string=KK-12K-8751plus&amp;maxhits=1000" xr:uid="{09C8A127-3BC1-42C5-857A-756D9943036B}"/>
    <hyperlink ref="C3" r:id="rId2" display="https://www.nj.gov/cgi-bin/education/csg/14/csg1a.pl?string=NK-12K-123500plus&amp;maxhits=1000" xr:uid="{1829096B-14E4-4B1D-9B0C-CE5700D9F08D}"/>
    <hyperlink ref="C4" r:id="rId3" display="https://www.nj.gov/cgi-bin/education/csg/14/csg1a.pl?string=PCSSD&amp;maxhits=1000" xr:uid="{5CF8FC5D-ED89-465C-B753-D847F67934D6}"/>
    <hyperlink ref="C5" r:id="rId4" display="https://www.nj.gov/cgi-bin/education/csg/14/csg1a.pl?string=QCOUNTYVOC&amp;maxhits=1000" xr:uid="{14C74976-7000-48DE-8202-B6265B791201}"/>
    <hyperlink ref="C6" r:id="rId5" display="https://www.nj.gov/cgi-bin/education/csg/14/csg1a.pl?string=JK-12K-8401-750&amp;maxhits=1000" xr:uid="{CC0246BF-7366-4313-A271-1726C06AA054}"/>
    <hyperlink ref="C7" r:id="rId6" display="https://www.nj.gov/cgi-bin/education/csg/14/csg1a.pl?string=MK-12K-121800-3500&amp;maxhits=1000" xr:uid="{F4594C59-F928-40BE-92E3-6E272067A148}"/>
    <hyperlink ref="C8" r:id="rId7" display="https://www.nj.gov/cgi-bin/education/csg/14/csg1a.pl?string=OCHARTER&amp;maxhits=1000" xr:uid="{8716737B-C9D3-419F-AC1B-D924361261B3}"/>
    <hyperlink ref="C9" r:id="rId8" display="https://www.nj.gov/cgi-bin/education/csg/14/csg1a.pl?string=DK-8K-8401-750&amp;maxhits=1000" xr:uid="{1EFBD11E-2AE9-414D-A9C9-8818BB5DEBA4}"/>
    <hyperlink ref="C10" r:id="rId9" display="https://www.nj.gov/cgi-bin/education/csg/14/csg1a.pl?string=NK-12K-123500plus&amp;maxhits=1000" xr:uid="{611357AB-AE4D-481E-935D-0C3C913F673E}"/>
    <hyperlink ref="C11" r:id="rId10" display="https://www.nj.gov/cgi-bin/education/csg/14/csg1a.pl?string=IK-12K-80-400&amp;maxhits=1000" xr:uid="{B1041923-D135-48B5-84BB-DFB5869FAD38}"/>
    <hyperlink ref="C12" r:id="rId11" display="https://www.nj.gov/cgi-bin/education/csg/14/csg1a.pl?string=JK-12K-8401-750&amp;maxhits=1000" xr:uid="{42638E70-EDC8-4C03-A311-6EDDF6A3F749}"/>
    <hyperlink ref="C13" r:id="rId12" display="https://www.nj.gov/cgi-bin/education/csg/14/csg1a.pl?string=OCHARTER&amp;maxhits=1000" xr:uid="{0CA03F0E-0C5A-44C0-8410-00FA639EF04E}"/>
    <hyperlink ref="C14" r:id="rId13" display="https://www.nj.gov/cgi-bin/education/csg/14/csg1a.pl?string=EK-8K-8751plus&amp;maxhits=1000" xr:uid="{4404CE40-F8F5-455A-9F89-A069B8C47AFB}"/>
    <hyperlink ref="C15" r:id="rId14" display="https://www.nj.gov/cgi-bin/education/csg/14/csg1a.pl?string=GG9-127-129-12&amp;maxhits=1000" xr:uid="{ACDAEE1B-5C65-4B79-84CB-84B6B88887E3}"/>
    <hyperlink ref="C16" r:id="rId15" display="https://www.nj.gov/cgi-bin/education/csg/14/csg1a.pl?string=EK-8K-8751plus&amp;maxhits=1000" xr:uid="{3A551FF9-E589-4A9E-A759-DA4CC21A8431}"/>
    <hyperlink ref="C17" r:id="rId16" display="https://www.nj.gov/cgi-bin/education/csg/14/csg1a.pl?string=NK-12K-123500plus&amp;maxhits=1000" xr:uid="{80CF0FC3-7914-4E79-B2E5-BC5966FB4B34}"/>
    <hyperlink ref="C18" r:id="rId17" display="https://www.nj.gov/cgi-bin/education/csg/14/csg1a.pl?string=EK-8K-8751plus&amp;maxhits=1000" xr:uid="{EA1E1FF1-716F-40BD-AA77-A782B93A0283}"/>
    <hyperlink ref="C19" r:id="rId18" display="https://www.nj.gov/cgi-bin/education/csg/14/csg1a.pl?string=GG9-127-129-12&amp;maxhits=1000" xr:uid="{304CE69A-15A4-4DB8-9140-BAC6324D16F0}"/>
    <hyperlink ref="C20" r:id="rId19" display="https://www.nj.gov/cgi-bin/education/csg/14/csg1a.pl?string=JK-12K-8401-750&amp;maxhits=1000" xr:uid="{C3DE0AC3-2913-45E0-9FF7-358D3B55E29A}"/>
    <hyperlink ref="C21" r:id="rId20" display="https://www.nj.gov/cgi-bin/education/csg/14/csg1a.pl?string=DK-8K-8401-750&amp;maxhits=1000" xr:uid="{755051D5-D2B4-4949-960C-81A2C769E6C5}"/>
    <hyperlink ref="C22" r:id="rId21" display="https://www.nj.gov/cgi-bin/education/csg/14/csg1a.pl?string=EK-8K-8751plus&amp;maxhits=1000" xr:uid="{D3FD0BE1-E094-47E7-A518-C8AFDC29A498}"/>
    <hyperlink ref="C23" r:id="rId22" display="https://www.nj.gov/cgi-bin/education/csg/14/csg1a.pl?string=NK-12K-123500plus&amp;maxhits=1000" xr:uid="{72607E73-A7B8-4140-A2B0-A46590070264}"/>
    <hyperlink ref="C24" r:id="rId23" display="https://www.nj.gov/cgi-bin/education/csg/14/csg1a.pl?string=IK-12K-80-400&amp;maxhits=1000" xr:uid="{A103ECAB-2078-4AC9-A7A1-8DD68608F3B2}"/>
    <hyperlink ref="C25" r:id="rId24" display="https://www.nj.gov/cgi-bin/education/csg/14/csg1a.pl?string=EK-8K-8751plus&amp;maxhits=1000" xr:uid="{215BAF43-4313-48F4-B29C-8D2121910A85}"/>
    <hyperlink ref="C26" r:id="rId25" display="https://www.nj.gov/cgi-bin/education/csg/14/csg1a.pl?string=KK-12K-8751plus&amp;maxhits=1000" xr:uid="{24096D6E-58FC-418E-8FF8-CE5133923281}"/>
    <hyperlink ref="C27" r:id="rId26" display="https://www.nj.gov/cgi-bin/education/csg/14/csg1a.pl?string=IK-12K-80-400&amp;maxhits=1000" xr:uid="{7B631CA7-964E-4901-9FF2-C8E51FD5F458}"/>
    <hyperlink ref="C28" r:id="rId27" display="https://www.nj.gov/cgi-bin/education/csg/14/csg1a.pl?string=EK-8K-8751plus&amp;maxhits=1000" xr:uid="{D21ACDC7-35C7-409F-AA49-DC62EA9D702B}"/>
    <hyperlink ref="C29" r:id="rId28" display="https://www.nj.gov/cgi-bin/education/csg/14/csg1a.pl?string=IK-12K-80-400&amp;maxhits=1000" xr:uid="{096CD413-C4CA-4177-AD8B-33B76F43005B}"/>
    <hyperlink ref="C30" r:id="rId29" display="https://www.nj.gov/cgi-bin/education/csg/14/csg1a.pl?string=OCHARTER&amp;maxhits=1000" xr:uid="{F976BDCD-A160-441B-BC21-FD935520791B}"/>
    <hyperlink ref="C31" r:id="rId30" display="https://www.nj.gov/cgi-bin/education/csg/14/csg1a.pl?string=PCSSD&amp;maxhits=1000" xr:uid="{33B58CBF-FCB1-48E0-AD4E-EA557A0A0B4D}"/>
    <hyperlink ref="C32" r:id="rId31" display="https://www.nj.gov/cgi-bin/education/csg/14/csg1a.pl?string=QCOUNTYVOC&amp;maxhits=1000" xr:uid="{DB5BBD4E-CDED-4349-9645-03106EA9304E}"/>
    <hyperlink ref="C33" r:id="rId32" display="https://www.nj.gov/cgi-bin/education/csg/14/csg1a.pl?string=NK-12K-123500plus&amp;maxhits=1000" xr:uid="{CB6D4BDB-BAB1-457E-904E-A56E6595C0BD}"/>
    <hyperlink ref="C34" r:id="rId33" display="https://www.nj.gov/cgi-bin/education/csg/14/csg1a.pl?string=LK-12K-120-1800&amp;maxhits=1000" xr:uid="{297DBD39-BB75-467C-BEEA-1DC613A6F772}"/>
    <hyperlink ref="C35" r:id="rId34" display="https://www.nj.gov/cgi-bin/education/csg/14/csg1a.pl?string=DK-8K-8401-750&amp;maxhits=1000" xr:uid="{7DA998A3-14BF-447E-BB4D-8E48E59B56D9}"/>
    <hyperlink ref="C36" r:id="rId35" display="https://www.nj.gov/cgi-bin/education/csg/14/csg1a.pl?string=GG9-127-129-12&amp;maxhits=1000" xr:uid="{75E31C68-5561-4720-ABEC-2412DEC8AEB7}"/>
    <hyperlink ref="C37" r:id="rId36" display="https://www.nj.gov/cgi-bin/education/csg/14/csg1a.pl?string=MK-12K-121800-3500&amp;maxhits=1000" xr:uid="{D1E67DB4-C232-4C22-B84C-AE2F4CE58E4C}"/>
    <hyperlink ref="C38" r:id="rId37" display="https://www.nj.gov/cgi-bin/education/csg/14/csg1a.pl?string=EK-8K-8751plus&amp;maxhits=1000" xr:uid="{38CDDF98-136B-4506-BFA4-5255E8B72D09}"/>
    <hyperlink ref="C39" r:id="rId38" display="https://www.nj.gov/cgi-bin/education/csg/14/csg1a.pl?string=LK-12K-120-1800&amp;maxhits=1000" xr:uid="{7452E49B-BCD0-4AE0-943F-297BE46D2CE8}"/>
    <hyperlink ref="C40" r:id="rId39" display="https://www.nj.gov/cgi-bin/education/csg/14/csg1a.pl?string=DK-8K-8401-750&amp;maxhits=1000" xr:uid="{12360A6E-CCE5-4A7C-A356-B6023718F7F9}"/>
    <hyperlink ref="C41" r:id="rId40" display="https://www.nj.gov/cgi-bin/education/csg/14/csg1a.pl?string=MK-12K-121800-3500&amp;maxhits=1000" xr:uid="{ED0C340A-2074-4124-B94A-029049807E6A}"/>
    <hyperlink ref="C42" r:id="rId41" display="https://www.nj.gov/cgi-bin/education/csg/14/csg1a.pl?string=EK-8K-8751plus&amp;maxhits=1000" xr:uid="{DABFF4BC-49B0-4482-9CE6-D7AA08E99CE9}"/>
    <hyperlink ref="C43" r:id="rId42" display="https://www.nj.gov/cgi-bin/education/csg/14/csg1a.pl?string=HK-12K-6&amp;maxhits=1000" xr:uid="{FC02AFF5-57D7-4F2A-8EA7-AF92D1646819}"/>
    <hyperlink ref="C44" r:id="rId43" display="https://www.nj.gov/cgi-bin/education/csg/14/csg1a.pl?string=MK-12K-121800-3500&amp;maxhits=1000" xr:uid="{E11B74A5-F730-4D20-937B-477F9A789520}"/>
    <hyperlink ref="C45" r:id="rId44" display="https://www.nj.gov/cgi-bin/education/csg/14/csg1a.pl?string=LK-12K-120-1800&amp;maxhits=1000" xr:uid="{79B15F50-9D51-44FB-BBDC-8C9E4829ADEF}"/>
    <hyperlink ref="C46" r:id="rId45" display="https://www.nj.gov/cgi-bin/education/csg/14/csg1a.pl?string=MK-12K-121800-3500&amp;maxhits=1000" xr:uid="{11B1DF4F-9543-44C4-93DD-6DC1AAFC76F0}"/>
    <hyperlink ref="C47" r:id="rId46" display="https://www.nj.gov/cgi-bin/education/csg/14/csg1a.pl?string=JK-12K-8401-750&amp;maxhits=1000" xr:uid="{790E133A-BF48-4204-88FD-7046BB9EAA48}"/>
    <hyperlink ref="C48" r:id="rId47" display="https://www.nj.gov/cgi-bin/education/csg/14/csg1a.pl?string=OCHARTER&amp;maxhits=1000" xr:uid="{6ABCC240-D8F0-41D1-9C8D-FA219B2CB7AC}"/>
    <hyperlink ref="C49" r:id="rId48" display="https://www.nj.gov/cgi-bin/education/csg/14/csg1a.pl?string=NK-12K-123500plus&amp;maxhits=1000" xr:uid="{A3E9C88A-7D98-4D94-B2D9-4F3A0EE01339}"/>
    <hyperlink ref="C50" r:id="rId49" display="https://www.nj.gov/cgi-bin/education/csg/14/csg1a.pl?string=KK-12K-8751plus&amp;maxhits=1000" xr:uid="{E6A00396-A60D-43F5-823C-3AC662572E05}"/>
    <hyperlink ref="C51" r:id="rId50" display="https://www.nj.gov/cgi-bin/education/csg/14/csg1a.pl?string=NK-12K-123500plus&amp;maxhits=1000" xr:uid="{5D85AA38-CDB0-43AD-A783-F8E9C1441416}"/>
    <hyperlink ref="C52" r:id="rId51" display="https://www.nj.gov/cgi-bin/education/csg/14/csg1a.pl?string=EK-8K-8751plus&amp;maxhits=1000" xr:uid="{B24CC29C-2A28-4462-AF68-DD9FF724852C}"/>
    <hyperlink ref="C53" r:id="rId52" display="https://www.nj.gov/cgi-bin/education/csg/14/csg1a.pl?string=NK-12K-123500plus&amp;maxhits=1000" xr:uid="{08BA8FE3-7C72-44EB-AC47-E96E7620C293}"/>
    <hyperlink ref="C54" r:id="rId53" display="https://www.nj.gov/cgi-bin/education/csg/14/csg1a.pl?string=MK-12K-121800-3500&amp;maxhits=1000" xr:uid="{9184DA0F-D18E-41FF-81BC-D01BC2E7054C}"/>
    <hyperlink ref="C55" r:id="rId54" display="https://www.nj.gov/cgi-bin/education/csg/14/csg1a.pl?string=NK-12K-123500plus&amp;maxhits=1000" xr:uid="{CC5EE7DD-9A29-4370-A457-DDABB9F57EC2}"/>
    <hyperlink ref="C56" r:id="rId55" display="https://www.nj.gov/cgi-bin/education/csg/14/csg1a.pl?string=DK-8K-8401-750&amp;maxhits=1000" xr:uid="{C7D5A617-EBA0-4D3E-9843-45793BA46616}"/>
    <hyperlink ref="C57" r:id="rId56" display="https://www.nj.gov/cgi-bin/education/csg/14/csg1a.pl?string=MK-12K-121800-3500&amp;maxhits=1000" xr:uid="{218EDFD9-3C29-43CA-A495-4E04B376B217}"/>
    <hyperlink ref="C58" r:id="rId57" display="https://www.nj.gov/cgi-bin/education/csg/14/csg1a.pl?string=DK-8K-8401-750&amp;maxhits=1000" xr:uid="{14EFB980-1B3F-46E9-B02A-7F13C43E141B}"/>
    <hyperlink ref="C59" r:id="rId58" display="https://www.nj.gov/cgi-bin/education/csg/14/csg1a.pl?string=EK-8K-8751plus&amp;maxhits=1000" xr:uid="{0FFD31CB-D40F-4ABE-B0DB-53443FCC669D}"/>
    <hyperlink ref="C60" r:id="rId59" display="https://www.nj.gov/cgi-bin/education/csg/14/csg1a.pl?string=JK-12K-8401-750&amp;maxhits=1000" xr:uid="{5C835BF8-2177-418A-AB27-BABD64A633A8}"/>
    <hyperlink ref="C61" r:id="rId60" display="https://www.nj.gov/cgi-bin/education/csg/14/csg1a.pl?string=MK-12K-121800-3500&amp;maxhits=1000" xr:uid="{4A5295A3-661B-4FF6-A293-B32E20809080}"/>
    <hyperlink ref="C62" r:id="rId61" display="https://www.nj.gov/cgi-bin/education/csg/14/csg1a.pl?string=KK-12K-8751plus&amp;maxhits=1000" xr:uid="{1DF5FAFA-7D0F-425B-849C-5F5AF99C095E}"/>
    <hyperlink ref="C63" r:id="rId62" display="https://www.nj.gov/cgi-bin/education/csg/14/csg1a.pl?string=MK-12K-121800-3500&amp;maxhits=1000" xr:uid="{4638ABB3-80BA-44C8-9A46-2683605AC6DA}"/>
    <hyperlink ref="C64" r:id="rId63" display="https://www.nj.gov/cgi-bin/education/csg/14/csg1a.pl?string=MK-12K-121800-3500&amp;maxhits=1000" xr:uid="{06790B86-080E-472C-B30B-D88411796F53}"/>
    <hyperlink ref="C65" r:id="rId64" display="https://www.nj.gov/cgi-bin/education/csg/14/csg1a.pl?string=MK-12K-121800-3500&amp;maxhits=1000" xr:uid="{1AFBBEE6-56BB-4972-A9CB-1CE91ADE2AFC}"/>
    <hyperlink ref="C66" r:id="rId65" display="https://www.nj.gov/cgi-bin/education/csg/14/csg1a.pl?string=KK-12K-8751plus&amp;maxhits=1000" xr:uid="{2968BE36-E0BF-48B8-BA1E-E853E2ED8F38}"/>
    <hyperlink ref="C67" r:id="rId66" display="https://www.nj.gov/cgi-bin/education/csg/14/csg1a.pl?string=LK-12K-120-1800&amp;maxhits=1000" xr:uid="{1F9D14C8-C0CA-4957-A334-FC028548634A}"/>
    <hyperlink ref="C68" r:id="rId67" display="https://www.nj.gov/cgi-bin/education/csg/14/csg1a.pl?string=EK-8K-8751plus&amp;maxhits=1000" xr:uid="{16895292-7744-456E-BE18-AC84F2D6FF78}"/>
    <hyperlink ref="C69" r:id="rId68" display="https://www.nj.gov/cgi-bin/education/csg/14/csg1a.pl?string=IK-12K-80-400&amp;maxhits=1000" xr:uid="{3C0BA0F7-1C96-4A07-A7B6-BD771759C768}"/>
    <hyperlink ref="C70" r:id="rId69" display="https://www.nj.gov/cgi-bin/education/csg/14/csg1a.pl?string=MK-12K-121800-3500&amp;maxhits=1000" xr:uid="{8C91DADB-9230-4325-A39F-87FF2DE4BC75}"/>
    <hyperlink ref="C71" r:id="rId70" display="https://www.nj.gov/cgi-bin/education/csg/14/csg1a.pl?string=LK-12K-120-1800&amp;maxhits=1000" xr:uid="{32AB8FAF-084A-474F-8EA4-9BBF7FC3526A}"/>
    <hyperlink ref="C72" r:id="rId71" display="https://www.nj.gov/cgi-bin/education/csg/14/csg1a.pl?string=GG9-127-129-12&amp;maxhits=1000" xr:uid="{1FC195F7-1D44-4CEA-9D11-8FE74D9A8933}"/>
    <hyperlink ref="C73" r:id="rId72" display="https://www.nj.gov/cgi-bin/education/csg/14/csg1a.pl?string=GG9-127-129-12&amp;maxhits=1000" xr:uid="{9197D9BA-4DFC-4AC6-81AA-6692D04B278F}"/>
    <hyperlink ref="C74" r:id="rId73" display="https://www.nj.gov/cgi-bin/education/csg/14/csg1a.pl?string=DK-8K-8401-750&amp;maxhits=1000" xr:uid="{B37CB78E-A2D5-46A2-8C64-8ED9D90F94F9}"/>
    <hyperlink ref="C75" r:id="rId74" display="https://www.nj.gov/cgi-bin/education/csg/14/csg1a.pl?string=DK-8K-8401-750&amp;maxhits=1000" xr:uid="{A8413C09-94B7-4F0F-9F04-4CF46B422CAC}"/>
    <hyperlink ref="C76" r:id="rId75" display="https://www.nj.gov/cgi-bin/education/csg/14/csg1a.pl?string=EK-8K-8751plus&amp;maxhits=1000" xr:uid="{F5A191D8-DF53-45DC-BC76-C67E95B86EAD}"/>
    <hyperlink ref="C77" r:id="rId76" display="https://www.nj.gov/cgi-bin/education/csg/14/csg1a.pl?string=EK-8K-8751plus&amp;maxhits=1000" xr:uid="{2F6CB18A-5478-483E-9FE0-D9EBF50EEC88}"/>
    <hyperlink ref="C78" r:id="rId77" display="https://www.nj.gov/cgi-bin/education/csg/14/csg1a.pl?string=AK-6K-6&amp;maxhits=1000" xr:uid="{CD3D2346-2008-4C42-BA2C-2DB0AB0FD2E2}"/>
    <hyperlink ref="C79" r:id="rId78" display="https://www.nj.gov/cgi-bin/education/csg/14/csg1a.pl?string=LK-12K-120-1800&amp;maxhits=1000" xr:uid="{EFA5B99A-099D-409D-AC89-A68957B82425}"/>
    <hyperlink ref="C80" r:id="rId79" display="https://www.nj.gov/cgi-bin/education/csg/14/csg1a.pl?string=NK-12K-123500plus&amp;maxhits=1000" xr:uid="{240A2013-CA79-44EA-B340-1D13F5338127}"/>
    <hyperlink ref="C81" r:id="rId80" display="https://www.nj.gov/cgi-bin/education/csg/14/csg1a.pl?string=LK-12K-120-1800&amp;maxhits=1000" xr:uid="{C686D9C5-FD2A-4318-BA0C-5EA2C3A877E8}"/>
    <hyperlink ref="C82" r:id="rId81" display="https://www.nj.gov/cgi-bin/education/csg/14/csg1a.pl?string=GG9-127-129-12&amp;maxhits=1000" xr:uid="{53470BE4-8735-49FA-9B65-AF123D465E19}"/>
    <hyperlink ref="C83" r:id="rId82" display="https://www.nj.gov/cgi-bin/education/csg/14/csg1a.pl?string=GG9-127-129-12&amp;maxhits=1000" xr:uid="{31BA8DA7-B61D-499E-BACA-2894B30D2478}"/>
    <hyperlink ref="C84" r:id="rId83" display="https://www.nj.gov/cgi-bin/education/csg/14/csg1a.pl?string=MK-12K-121800-3500&amp;maxhits=1000" xr:uid="{04B44CCD-A7EF-4DE5-93C1-33780DC93CF8}"/>
    <hyperlink ref="C85" r:id="rId84" display="https://www.nj.gov/cgi-bin/education/csg/14/csg1a.pl?string=LK-12K-120-1800&amp;maxhits=1000" xr:uid="{DCF12A01-03C8-493D-AC56-7F7831C8ACD9}"/>
    <hyperlink ref="C86" r:id="rId85" display="https://www.nj.gov/cgi-bin/education/csg/14/csg1a.pl?string=MK-12K-121800-3500&amp;maxhits=1000" xr:uid="{157465B0-2153-4687-BAEA-51CCE8245984}"/>
    <hyperlink ref="C87" r:id="rId86" display="https://www.nj.gov/cgi-bin/education/csg/14/csg1a.pl?string=NK-12K-123500plus&amp;maxhits=1000" xr:uid="{0D7392B0-B207-4E23-8F18-1CDE3ED71ADE}"/>
    <hyperlink ref="C88" r:id="rId87" display="https://www.nj.gov/cgi-bin/education/csg/14/csg1a.pl?string=FG7-127-129-12&amp;maxhits=1000" xr:uid="{44F202D1-FC74-409B-9B90-24FA04F78527}"/>
    <hyperlink ref="C89" r:id="rId88" display="https://www.nj.gov/cgi-bin/education/csg/14/csg1a.pl?string=AK-6K-6&amp;maxhits=1000" xr:uid="{420079FC-5A8D-46D8-9ACA-B38E71980EB0}"/>
    <hyperlink ref="C90" r:id="rId89" display="https://www.nj.gov/cgi-bin/education/csg/14/csg1a.pl?string=EK-8K-8751plus&amp;maxhits=1000" xr:uid="{C44A23D3-50ED-4089-B053-EBBE94CD71B7}"/>
    <hyperlink ref="C91" r:id="rId90" display="https://www.nj.gov/cgi-bin/education/csg/14/csg1a.pl?string=JK-12K-8401-750&amp;maxhits=1000" xr:uid="{934E4536-E939-447E-BFF1-AC48DEDE75A0}"/>
    <hyperlink ref="C92" r:id="rId91" display="https://www.nj.gov/cgi-bin/education/csg/14/csg1a.pl?string=MK-12K-121800-3500&amp;maxhits=1000" xr:uid="{04BCEB7B-D364-4A74-9270-B87AA94990B2}"/>
    <hyperlink ref="C93" r:id="rId92" display="https://www.nj.gov/cgi-bin/education/csg/14/csg1a.pl?string=LK-12K-120-1800&amp;maxhits=1000" xr:uid="{B6A3662F-9120-4C93-9902-67EF032F45D2}"/>
    <hyperlink ref="C94" r:id="rId93" display="https://www.nj.gov/cgi-bin/education/csg/14/csg1a.pl?string=HK-12K-6&amp;maxhits=1000" xr:uid="{A8EBE51D-D649-4047-9980-5A7D65601C88}"/>
    <hyperlink ref="C95" r:id="rId94" display="https://www.nj.gov/cgi-bin/education/csg/14/csg1a.pl?string=IK-12K-80-400&amp;maxhits=1000" xr:uid="{6CEBE339-B843-4181-9D0A-869907B70F88}"/>
    <hyperlink ref="C96" r:id="rId95" display="https://www.nj.gov/cgi-bin/education/csg/14/csg1a.pl?string=OCHARTER&amp;maxhits=1000" xr:uid="{762A23B7-AE3C-465A-B94F-F71F5DDFCC55}"/>
    <hyperlink ref="C97" r:id="rId96" display="https://www.nj.gov/cgi-bin/education/csg/14/csg1a.pl?string=NK-12K-123500plus&amp;maxhits=1000" xr:uid="{7B0AD3A0-E3AB-4796-82FC-3F39AE27A1A9}"/>
    <hyperlink ref="C98" r:id="rId97" display="https://www.nj.gov/cgi-bin/education/csg/14/csg1a.pl?string=NK-12K-123500plus&amp;maxhits=1000" xr:uid="{C4D67B46-D350-4FF0-A5B1-A44FF703D283}"/>
    <hyperlink ref="C99" r:id="rId98" display="https://www.nj.gov/cgi-bin/education/csg/14/csg1a.pl?string=EK-8K-8751plus&amp;maxhits=1000" xr:uid="{02481681-D6EF-41B2-9865-4344C443549B}"/>
    <hyperlink ref="C100" r:id="rId99" display="https://www.nj.gov/cgi-bin/education/csg/14/csg1a.pl?string=LK-12K-120-1800&amp;maxhits=1000" xr:uid="{25E11EC9-E844-4928-8D04-9095AA1167D1}"/>
    <hyperlink ref="C101" r:id="rId100" display="https://www.nj.gov/cgi-bin/education/csg/14/csg1a.pl?string=LK-12K-120-1800&amp;maxhits=1000" xr:uid="{FB01E330-02C6-4E84-8255-D46FECB9B57F}"/>
    <hyperlink ref="C102" r:id="rId101" display="https://www.nj.gov/cgi-bin/education/csg/14/csg1a.pl?string=MK-12K-121800-3500&amp;maxhits=1000" xr:uid="{4848BD33-7410-4B68-BEFE-9EFF43F56ED7}"/>
    <hyperlink ref="C103" r:id="rId102" display="https://www.nj.gov/cgi-bin/education/csg/14/csg1a.pl?string=LK-12K-120-1800&amp;maxhits=1000" xr:uid="{6B499474-4974-45E0-871D-88B011B6EABB}"/>
    <hyperlink ref="C104" r:id="rId103" display="https://www.nj.gov/cgi-bin/education/csg/14/csg1a.pl?string=EK-8K-8751plus&amp;maxhits=1000" xr:uid="{AD17CD8E-12F4-477E-9346-71343DF57152}"/>
    <hyperlink ref="C105" r:id="rId104" display="https://www.nj.gov/cgi-bin/education/csg/14/csg1a.pl?string=EK-8K-8751plus&amp;maxhits=1000" xr:uid="{EDA98AFD-AC91-4BF5-9566-EDB794C49499}"/>
    <hyperlink ref="C106" r:id="rId105" display="https://www.nj.gov/cgi-bin/education/csg/14/csg1a.pl?string=AK-6K-6&amp;maxhits=1000" xr:uid="{F5D471FD-1B0B-4FD9-970F-1DDB2F7648AC}"/>
    <hyperlink ref="C107" r:id="rId106" display="https://www.nj.gov/cgi-bin/education/csg/14/csg1a.pl?string=IK-12K-80-400&amp;maxhits=1000" xr:uid="{7D2A3275-7180-4B2F-8B7C-74397A4D89AB}"/>
    <hyperlink ref="C108" r:id="rId107" display="https://www.nj.gov/cgi-bin/education/csg/14/csg1a.pl?string=MK-12K-121800-3500&amp;maxhits=1000" xr:uid="{9DDE0548-7CCD-405B-8189-56C2A96110D4}"/>
    <hyperlink ref="C109" r:id="rId108" display="https://www.nj.gov/cgi-bin/education/csg/14/csg1a.pl?string=LK-12K-120-1800&amp;maxhits=1000" xr:uid="{A6F146A8-4302-4EC0-A18F-233929FE0459}"/>
    <hyperlink ref="C110" r:id="rId109" display="https://www.nj.gov/cgi-bin/education/csg/14/csg1a.pl?string=PCSSD&amp;maxhits=1000" xr:uid="{416209F1-CFC7-4EC2-9873-EF481F3F11C5}"/>
    <hyperlink ref="C111" r:id="rId110" display="https://www.nj.gov/cgi-bin/education/csg/14/csg1a.pl?string=QCOUNTYVOC&amp;maxhits=1000" xr:uid="{E48F1CA9-6059-4F85-86C7-CBA2AE49997F}"/>
    <hyperlink ref="C112" r:id="rId111" display="https://www.nj.gov/cgi-bin/education/csg/14/csg1a.pl?string=NK-12K-123500plus&amp;maxhits=1000" xr:uid="{6D039B96-3C8A-487F-A44B-0883F79A85D3}"/>
    <hyperlink ref="C113" r:id="rId112" display="https://www.nj.gov/cgi-bin/education/csg/14/csg1a.pl?string=AK-6K-6&amp;maxhits=1000" xr:uid="{D54F7126-A964-4701-B516-10C5861152EC}"/>
    <hyperlink ref="C114" r:id="rId113" display="https://www.nj.gov/cgi-bin/education/csg/14/csg1a.pl?string=MK-12K-121800-3500&amp;maxhits=1000" xr:uid="{C6B632B4-2392-4945-8945-528391E144D0}"/>
    <hyperlink ref="C115" r:id="rId114" display="https://www.nj.gov/cgi-bin/education/csg/14/csg1a.pl?string=IK-12K-80-400&amp;maxhits=1000" xr:uid="{A64E6BC8-AFBF-40CA-A400-2A464D2A912A}"/>
    <hyperlink ref="C116" r:id="rId115" display="https://www.nj.gov/cgi-bin/education/csg/14/csg1a.pl?string=MK-12K-121800-3500&amp;maxhits=1000" xr:uid="{93D425EF-0399-47C5-9D1E-68A6803ACC95}"/>
    <hyperlink ref="C117" r:id="rId116" display="https://www.nj.gov/cgi-bin/education/csg/14/csg1a.pl?string=DK-8K-8401-750&amp;maxhits=1000" xr:uid="{782C5582-95DB-41F8-BC6D-F8E6B5BFC4C3}"/>
    <hyperlink ref="C118" r:id="rId117" display="https://www.nj.gov/cgi-bin/education/csg/14/csg1a.pl?string=KK-12K-8751plus&amp;maxhits=1000" xr:uid="{54F98D36-2D9F-4052-94DA-0D90ADBE2CF3}"/>
    <hyperlink ref="C119" r:id="rId118" display="https://www.nj.gov/cgi-bin/education/csg/14/csg1a.pl?string=EK-8K-8751plus&amp;maxhits=1000" xr:uid="{DA110D2B-0C01-4706-A86F-515E8A96A84D}"/>
    <hyperlink ref="C120" r:id="rId119" display="https://www.nj.gov/cgi-bin/education/csg/14/csg1a.pl?string=LK-12K-120-1800&amp;maxhits=1000" xr:uid="{A8D1039D-6B15-45D0-8C13-898A03C278BC}"/>
    <hyperlink ref="C121" r:id="rId120" display="https://www.nj.gov/cgi-bin/education/csg/14/csg1a.pl?string=DK-8K-8401-750&amp;maxhits=1000" xr:uid="{50D837E0-AB35-40C1-8B80-3637F4FE430A}"/>
    <hyperlink ref="C122" r:id="rId121" display="https://www.nj.gov/cgi-bin/education/csg/14/csg1a.pl?string=GG9-127-129-12&amp;maxhits=1000" xr:uid="{9AD6F260-18A5-4936-A435-68D90577E373}"/>
    <hyperlink ref="C123" r:id="rId122" display="https://www.nj.gov/cgi-bin/education/csg/14/csg1a.pl?string=EK-8K-8751plus&amp;maxhits=1000" xr:uid="{2FFFBA75-096B-4043-80D0-ABD4E4FF454E}"/>
    <hyperlink ref="C124" r:id="rId123" display="https://www.nj.gov/cgi-bin/education/csg/14/csg1a.pl?string=AK-6K-6&amp;maxhits=1000" xr:uid="{C578E49C-C45F-4691-8694-AACC8108C47D}"/>
    <hyperlink ref="C125" r:id="rId124" display="https://www.nj.gov/cgi-bin/education/csg/14/csg1a.pl?string=MK-12K-121800-3500&amp;maxhits=1000" xr:uid="{820DB0E0-6067-46E9-9A3E-25D37C318F2B}"/>
    <hyperlink ref="C126" r:id="rId125" display="https://www.nj.gov/cgi-bin/education/csg/14/csg1a.pl?string=DK-8K-8401-750&amp;maxhits=1000" xr:uid="{EBF3B0D0-0AD2-4DEE-B30A-36064A887609}"/>
    <hyperlink ref="C127" r:id="rId126" display="https://www.nj.gov/cgi-bin/education/csg/14/csg1a.pl?string=EK-8K-8751plus&amp;maxhits=1000" xr:uid="{6215D031-2C76-4A9A-BED2-115A15F2EFEE}"/>
    <hyperlink ref="C128" r:id="rId127" display="https://www.nj.gov/cgi-bin/education/csg/14/csg1a.pl?string=NK-12K-123500plus&amp;maxhits=1000" xr:uid="{C9091C01-025C-4ABD-927F-2724DD6642CC}"/>
    <hyperlink ref="C129" r:id="rId128" display="https://www.nj.gov/cgi-bin/education/csg/14/csg1a.pl?string=EK-8K-8751plus&amp;maxhits=1000" xr:uid="{87C8CA48-DFD3-48AF-B8F7-2401411E9EC9}"/>
    <hyperlink ref="C130" r:id="rId129" display="https://www.nj.gov/cgi-bin/education/csg/14/csg1a.pl?string=EK-8K-8751plus&amp;maxhits=1000" xr:uid="{97E83489-ABA3-4F8D-9B72-DA43A30E58C7}"/>
    <hyperlink ref="C131" r:id="rId130" display="https://www.nj.gov/cgi-bin/education/csg/14/csg1a.pl?string=IK-12K-80-400&amp;maxhits=1000" xr:uid="{F63ED9F7-CE1E-4764-8656-62794C2C95AF}"/>
    <hyperlink ref="C132" r:id="rId131" display="https://www.nj.gov/cgi-bin/education/csg/14/csg1a.pl?string=AK-6K-6&amp;maxhits=1000" xr:uid="{FFBD634B-F495-44AB-B135-307124967F54}"/>
    <hyperlink ref="C133" r:id="rId132" display="https://www.nj.gov/cgi-bin/education/csg/14/csg1a.pl?string=FG7-127-129-12&amp;maxhits=1000" xr:uid="{8A4DA1C3-72F5-455C-97FD-56742DAEBF36}"/>
    <hyperlink ref="C134" r:id="rId133" display="https://www.nj.gov/cgi-bin/education/csg/14/csg1a.pl?string=LK-12K-120-1800&amp;maxhits=1000" xr:uid="{79AA27CB-4D7D-464E-A9C7-098CD1204532}"/>
    <hyperlink ref="C135" r:id="rId134" display="https://www.nj.gov/cgi-bin/education/csg/14/csg1a.pl?string=NK-12K-123500plus&amp;maxhits=1000" xr:uid="{D61C806E-1D20-46B7-8F65-73E4FB8BEDAE}"/>
    <hyperlink ref="C136" r:id="rId135" display="https://www.nj.gov/cgi-bin/education/csg/14/csg1a.pl?string=GG9-127-129-12&amp;maxhits=1000" xr:uid="{A1A9D8BF-E1D8-41E0-8E43-90C9644BD7E0}"/>
    <hyperlink ref="C137" r:id="rId136" display="https://www.nj.gov/cgi-bin/education/csg/14/csg1a.pl?string=OCHARTER&amp;maxhits=1000" xr:uid="{D1B3BACD-0A7E-42F4-A7B3-EE169727E22E}"/>
    <hyperlink ref="C138" r:id="rId137" display="https://www.nj.gov/cgi-bin/education/csg/14/csg1a.pl?string=OCHARTER&amp;maxhits=1000" xr:uid="{F8CC3693-F4D5-47F6-BC5E-449624701AD2}"/>
    <hyperlink ref="C139" r:id="rId138" display="https://www.nj.gov/cgi-bin/education/csg/14/csg1a.pl?string=LK-12K-120-1800&amp;maxhits=1000" xr:uid="{A0A28DCC-480D-47F6-93C3-F27D4C2A9DA3}"/>
    <hyperlink ref="C140" r:id="rId139" display="https://www.nj.gov/cgi-bin/education/csg/14/csg1a.pl?string=IK-12K-80-400&amp;maxhits=1000" xr:uid="{F57D5384-89A5-4B9B-A054-CDF71D7FA1F3}"/>
    <hyperlink ref="C141" r:id="rId140" display="https://www.nj.gov/cgi-bin/education/csg/14/csg1a.pl?string=EK-8K-8751plus&amp;maxhits=1000" xr:uid="{F9E5C3AA-5005-4D03-9B0A-92C0F7FEC9B9}"/>
    <hyperlink ref="C142" r:id="rId141" display="https://www.nj.gov/cgi-bin/education/csg/14/csg1a.pl?string=DK-8K-8401-750&amp;maxhits=1000" xr:uid="{56482937-D6C8-4DD1-9CB3-5B43C3161997}"/>
    <hyperlink ref="C143" r:id="rId142" display="https://www.nj.gov/cgi-bin/education/csg/14/csg1a.pl?string=AK-6K-6&amp;maxhits=1000" xr:uid="{8E1CB7D5-F78A-463E-A126-BAD39D5531FD}"/>
    <hyperlink ref="C144" r:id="rId143" display="https://www.nj.gov/cgi-bin/education/csg/14/csg1a.pl?string=EK-8K-8751plus&amp;maxhits=1000" xr:uid="{BAA34374-CB79-4A01-84BB-6D669E844E85}"/>
    <hyperlink ref="C145" r:id="rId144" display="https://www.nj.gov/cgi-bin/education/csg/14/csg1a.pl?string=OCHARTER&amp;maxhits=1000" xr:uid="{380B0918-9E62-4112-B2CF-4F973DF687B2}"/>
    <hyperlink ref="C146" r:id="rId145" display="https://www.nj.gov/cgi-bin/education/csg/14/csg1a.pl?string=IK-12K-80-400&amp;maxhits=1000" xr:uid="{7607EE2D-4439-4131-8BCF-F2B4CDF75D12}"/>
    <hyperlink ref="C147" r:id="rId146" display="https://www.nj.gov/cgi-bin/education/csg/14/csg1a.pl?string=EK-8K-8751plus&amp;maxhits=1000" xr:uid="{FB607F4A-8159-4931-87FC-3AB845BF43ED}"/>
    <hyperlink ref="C148" r:id="rId147" display="https://www.nj.gov/cgi-bin/education/csg/14/csg1a.pl?string=NK-12K-123500plus&amp;maxhits=1000" xr:uid="{3FFF5474-1CF7-4EE6-A71B-74679D4B45B2}"/>
    <hyperlink ref="C149" r:id="rId148" display="https://www.nj.gov/cgi-bin/education/csg/14/csg1a.pl?string=CK-8K-80-400&amp;maxhits=1000" xr:uid="{B0AB0121-F9F5-45FF-AF57-04CF6B2ED164}"/>
    <hyperlink ref="C150" r:id="rId149" display="https://www.nj.gov/cgi-bin/education/csg/14/csg1a.pl?string=OCHARTER&amp;maxhits=1000" xr:uid="{939ED368-000D-4F37-AC5F-A298A23FD474}"/>
    <hyperlink ref="C151" r:id="rId150" display="https://www.nj.gov/cgi-bin/education/csg/14/csg1a.pl?string=LK-12K-120-1800&amp;maxhits=1000" xr:uid="{02D1686D-E8EF-4785-B397-3F9B89C9D412}"/>
    <hyperlink ref="C152" r:id="rId151" display="https://www.nj.gov/cgi-bin/education/csg/14/csg1a.pl?string=JK-12K-8401-750&amp;maxhits=1000" xr:uid="{E8643968-64B8-48E2-9221-E89FEF5C98ED}"/>
    <hyperlink ref="C153" r:id="rId152" display="https://www.nj.gov/cgi-bin/education/csg/14/csg1a.pl?string=EK-8K-8751plus&amp;maxhits=1000" xr:uid="{BA6DFB29-BA96-4412-98A1-E6F1B04121C3}"/>
    <hyperlink ref="C154" r:id="rId153" display="https://www.nj.gov/cgi-bin/education/csg/14/csg1a.pl?string=EK-8K-8751plus&amp;maxhits=1000" xr:uid="{1D7040A0-AF44-4B41-9101-7EA2BF6BC736}"/>
    <hyperlink ref="C155" r:id="rId154" display="https://www.nj.gov/cgi-bin/education/csg/14/csg1a.pl?string=JK-12K-8401-750&amp;maxhits=1000" xr:uid="{F7F808FC-43C4-41EF-9B8C-B1BFC904C022}"/>
    <hyperlink ref="C156" r:id="rId155" display="https://www.nj.gov/cgi-bin/education/csg/14/csg1a.pl?string=GG9-127-129-12&amp;maxhits=1000" xr:uid="{806E9923-ABAC-4ADA-A022-B55C63F74A6B}"/>
    <hyperlink ref="C157" r:id="rId156" display="https://www.nj.gov/cgi-bin/education/csg/14/csg1a.pl?string=IK-12K-80-400&amp;maxhits=1000" xr:uid="{E80BA71D-6730-49DB-8B97-A192F9778AFE}"/>
    <hyperlink ref="C158" r:id="rId157" display="https://www.nj.gov/cgi-bin/education/csg/14/csg1a.pl?string=OCHARTER&amp;maxhits=1000" xr:uid="{F0A5C028-3428-40D6-908B-00C9A2C06681}"/>
    <hyperlink ref="C159" r:id="rId158" display="https://www.nj.gov/cgi-bin/education/csg/14/csg1a.pl?string=NK-12K-123500plus&amp;maxhits=1000" xr:uid="{9808EBEF-9B10-4202-A6CB-A5AA039B5E1E}"/>
    <hyperlink ref="C160" r:id="rId159" display="https://www.nj.gov/cgi-bin/education/csg/14/csg1a.pl?string=QCOUNTYVOC&amp;maxhits=1000" xr:uid="{D2BB9AAE-B73D-4ABF-9363-028D749BD1EA}"/>
    <hyperlink ref="C161" r:id="rId160" display="https://www.nj.gov/cgi-bin/education/csg/14/csg1a.pl?string=OCHARTER&amp;maxhits=1000" xr:uid="{89AFA835-3870-4A1D-91F8-1617397E1016}"/>
    <hyperlink ref="C162" r:id="rId161" display="https://www.nj.gov/cgi-bin/education/csg/14/csg1a.pl?string=OCHARTER&amp;maxhits=1000" xr:uid="{2A7B17ED-6FEC-4D7C-9C4E-FEF048BC161F}"/>
    <hyperlink ref="C163" r:id="rId162" display="https://www.nj.gov/cgi-bin/education/csg/14/csg1a.pl?string=NK-12K-123500plus&amp;maxhits=1000" xr:uid="{8F194334-1651-4CCE-9A23-F93EB944BF40}"/>
    <hyperlink ref="C164" r:id="rId163" display="https://www.nj.gov/cgi-bin/education/csg/14/csg1a.pl?string=OCHARTER&amp;maxhits=1000" xr:uid="{B25F2299-7881-47AE-9541-905897A61A2B}"/>
    <hyperlink ref="C165" r:id="rId164" display="https://www.nj.gov/cgi-bin/education/csg/14/csg1a.pl?string=JK-12K-8401-750&amp;maxhits=1000" xr:uid="{86533AFD-9255-4748-8F63-37FE62DEF8C5}"/>
    <hyperlink ref="C166" r:id="rId165" display="https://www.nj.gov/cgi-bin/education/csg/14/csg1a.pl?string=MK-12K-121800-3500&amp;maxhits=1000" xr:uid="{6FA71DDD-FFAE-4B49-B002-A18D67CED883}"/>
    <hyperlink ref="C167" r:id="rId166" display="https://www.nj.gov/cgi-bin/education/csg/14/csg1a.pl?string=OCHARTER&amp;maxhits=1000" xr:uid="{70F2EC3F-14BF-47AB-8387-4F5011CC785B}"/>
    <hyperlink ref="C168" r:id="rId167" display="https://www.nj.gov/cgi-bin/education/csg/14/csg1a.pl?string=GG9-127-129-12&amp;maxhits=1000" xr:uid="{CF75BD4F-180F-4DA6-A504-D29BDAAD43BB}"/>
    <hyperlink ref="C169" r:id="rId168" display="https://www.nj.gov/cgi-bin/education/csg/14/csg1a.pl?string=OCHARTER&amp;maxhits=1000" xr:uid="{EC9DA49E-D89C-41E8-B09A-B3C091654DA8}"/>
    <hyperlink ref="C170" r:id="rId169" display="https://www.nj.gov/cgi-bin/education/csg/14/csg1a.pl?string=OCHARTER&amp;maxhits=1000" xr:uid="{0F9D56FD-EE66-47F6-94D9-32167906B257}"/>
    <hyperlink ref="C171" r:id="rId170" display="https://www.nj.gov/cgi-bin/education/csg/14/csg1a.pl?string=CK-8K-80-400&amp;maxhits=1000" xr:uid="{0118B69D-A129-46A2-BE41-A78096049070}"/>
    <hyperlink ref="C172" r:id="rId171" display="https://www.nj.gov/cgi-bin/education/csg/14/csg1a.pl?string=MK-12K-121800-3500&amp;maxhits=1000" xr:uid="{0B3DCEED-85E4-4925-8D78-80AD6C840FD0}"/>
    <hyperlink ref="C173" r:id="rId172" display="https://www.nj.gov/cgi-bin/education/csg/14/csg1a.pl?string=EK-8K-8751plus&amp;maxhits=1000" xr:uid="{FD50A465-2FA9-4861-8872-795AEEE7D7BE}"/>
    <hyperlink ref="C174" r:id="rId173" display="https://www.nj.gov/cgi-bin/education/csg/14/csg1a.pl?string=LK-12K-120-1800&amp;maxhits=1000" xr:uid="{20D6B84F-08D3-48D6-A21F-1159671622DF}"/>
    <hyperlink ref="C175" r:id="rId174" display="https://www.nj.gov/cgi-bin/education/csg/14/csg1a.pl?string=MK-12K-121800-3500&amp;maxhits=1000" xr:uid="{FFDBC10B-6384-4E23-8833-6B65BA85BED8}"/>
    <hyperlink ref="C176" r:id="rId175" display="https://www.nj.gov/cgi-bin/education/csg/14/csg1a.pl?string=MK-12K-121800-3500&amp;maxhits=1000" xr:uid="{DB5DE678-1291-4158-9D61-F279151665B0}"/>
    <hyperlink ref="C177" r:id="rId176" display="https://www.nj.gov/cgi-bin/education/csg/14/csg1a.pl?string=OCHARTER&amp;maxhits=1000" xr:uid="{D253FDF6-8267-4FBA-BB62-DBFC95425B45}"/>
    <hyperlink ref="C178" r:id="rId177" display="https://www.nj.gov/cgi-bin/education/csg/14/csg1a.pl?string=HK-12K-6&amp;maxhits=1000" xr:uid="{B149B4D7-A435-42B4-AD19-AED64E658E1B}"/>
    <hyperlink ref="C179" r:id="rId178" display="https://www.nj.gov/cgi-bin/education/csg/14/csg1a.pl?string=IK-12K-80-400&amp;maxhits=1000" xr:uid="{B9C352EC-0EF0-410D-B696-36CCE2DD84C9}"/>
    <hyperlink ref="C180" r:id="rId179" display="https://www.nj.gov/cgi-bin/education/csg/14/csg1a.pl?string=OCHARTER&amp;maxhits=1000" xr:uid="{1EAAF056-3E72-485B-B0D2-030CDDA23629}"/>
    <hyperlink ref="C181" r:id="rId180" display="https://www.nj.gov/cgi-bin/education/csg/14/csg1a.pl?string=MK-12K-121800-3500&amp;maxhits=1000" xr:uid="{F56D2A49-B823-4919-924A-9047B544623A}"/>
    <hyperlink ref="C182" r:id="rId181" display="https://www.nj.gov/cgi-bin/education/csg/14/csg1a.pl?string=CK-8K-80-400&amp;maxhits=1000" xr:uid="{8796DF1B-BC1E-4BD5-8ABB-0D7A4B597C3D}"/>
    <hyperlink ref="C183" r:id="rId182" display="https://www.nj.gov/cgi-bin/education/csg/14/csg1a.pl?string=IK-12K-80-400&amp;maxhits=1000" xr:uid="{B7DA203F-79F4-4ACA-ADB4-0F27D610F64F}"/>
    <hyperlink ref="C184" r:id="rId183" display="https://www.nj.gov/cgi-bin/education/csg/14/csg1a.pl?string=JK-12K-8401-750&amp;maxhits=1000" xr:uid="{C7B5ADE0-F7F6-47F5-8687-7E850029E212}"/>
    <hyperlink ref="C185" r:id="rId184" display="https://www.nj.gov/cgi-bin/education/csg/14/csg1a.pl?string=LK-12K-120-1800&amp;maxhits=1000" xr:uid="{01F6C401-26CD-4C50-8C0C-D0F42B936897}"/>
    <hyperlink ref="C186" r:id="rId185" display="https://www.nj.gov/cgi-bin/education/csg/14/csg1a.pl?string=NK-12K-123500plus&amp;maxhits=1000" xr:uid="{3D89F8C5-0AE4-43ED-9D61-9C0EAFDD46E8}"/>
    <hyperlink ref="C187" r:id="rId186" display="https://www.nj.gov/cgi-bin/education/csg/14/csg1a.pl?string=MK-12K-121800-3500&amp;maxhits=1000" xr:uid="{3953804B-D7C4-4E87-9BB9-8D154F436715}"/>
    <hyperlink ref="C188" r:id="rId187" display="https://www.nj.gov/cgi-bin/education/csg/14/csg1a.pl?string=EK-8K-8751plus&amp;maxhits=1000" xr:uid="{674DDA10-CB5F-4043-94C7-82F975B5317D}"/>
    <hyperlink ref="C189" r:id="rId188" display="https://www.nj.gov/cgi-bin/education/csg/14/csg1a.pl?string=DK-8K-8401-750&amp;maxhits=1000" xr:uid="{AA9F52A4-4122-40AC-BF1F-ECF92BC13DFB}"/>
    <hyperlink ref="C190" r:id="rId189" display="https://www.nj.gov/cgi-bin/education/csg/14/csg1a.pl?string=GG9-127-129-12&amp;maxhits=1000" xr:uid="{B2DADEA9-1692-45EA-B716-C118FE97D367}"/>
    <hyperlink ref="C191" r:id="rId190" display="https://www.nj.gov/cgi-bin/education/csg/14/csg1a.pl?string=EK-8K-8751plus&amp;maxhits=1000" xr:uid="{B0CB14DD-6EBE-4842-96DC-ECDBE21BA0DD}"/>
    <hyperlink ref="C192" r:id="rId191" display="https://www.nj.gov/cgi-bin/education/csg/14/csg1a.pl?string=EK-8K-8751plus&amp;maxhits=1000" xr:uid="{7A1D8319-9DF2-4247-A79F-035A295BACF5}"/>
    <hyperlink ref="C193" r:id="rId192" display="https://www.nj.gov/cgi-bin/education/csg/14/csg1a.pl?string=HK-12K-6&amp;maxhits=1000" xr:uid="{18AD31FF-0135-409B-B50D-6CF0F62754A9}"/>
    <hyperlink ref="C194" r:id="rId193" display="https://www.nj.gov/cgi-bin/education/csg/14/csg1a.pl?string=NK-12K-123500plus&amp;maxhits=1000" xr:uid="{274CBFAB-D5BE-4A3E-A37A-B568BF5F0ECA}"/>
    <hyperlink ref="C195" r:id="rId194" display="https://www.nj.gov/cgi-bin/education/csg/14/csg1a.pl?string=JK-12K-8401-750&amp;maxhits=1000" xr:uid="{1EFBFA8B-7055-476C-B644-96C8EC5E4059}"/>
    <hyperlink ref="C196" r:id="rId195" display="https://www.nj.gov/cgi-bin/education/csg/14/csg1a.pl?string=IK-12K-80-400&amp;maxhits=1000" xr:uid="{187FE0E6-9475-4F15-BBD7-93464BB31F11}"/>
    <hyperlink ref="C197" r:id="rId196" display="https://www.nj.gov/cgi-bin/education/csg/14/csg1a.pl?string=AK-6K-6&amp;maxhits=1000" xr:uid="{339894D2-EB24-442E-9CD3-986CA90A571E}"/>
    <hyperlink ref="C198" r:id="rId197" display="https://www.nj.gov/cgi-bin/education/csg/14/csg1a.pl?string=PCSSD&amp;maxhits=1000" xr:uid="{1C111416-3DD6-4841-81DA-7B2C3B64F8D8}"/>
    <hyperlink ref="C199" r:id="rId198" display="https://www.nj.gov/cgi-bin/education/csg/14/csg1a.pl?string=QCOUNTYVOC&amp;maxhits=1000" xr:uid="{C5CA06B9-5E5E-4D19-B270-C08CF35FB127}"/>
    <hyperlink ref="C200" r:id="rId199" display="https://www.nj.gov/cgi-bin/education/csg/14/csg1a.pl?string=JK-12K-8401-750&amp;maxhits=1000" xr:uid="{1EF69B0C-5ABB-4431-8F43-CEB09680FB88}"/>
    <hyperlink ref="C201" r:id="rId200" display="https://www.nj.gov/cgi-bin/education/csg/14/csg1a.pl?string=FG7-127-129-12&amp;maxhits=1000" xr:uid="{D4AD8270-4362-4DE9-9CF9-11D69736C53F}"/>
    <hyperlink ref="C202" r:id="rId201" display="https://www.nj.gov/cgi-bin/education/csg/14/csg1a.pl?string=AK-6K-6&amp;maxhits=1000" xr:uid="{802DFC51-C0D8-4CD2-8F66-83407BF8E2A6}"/>
    <hyperlink ref="C203" r:id="rId202" display="https://www.nj.gov/cgi-bin/education/csg/14/csg1a.pl?string=MK-12K-121800-3500&amp;maxhits=1000" xr:uid="{1B898DDC-D062-409B-8A53-3F07F015BD8E}"/>
    <hyperlink ref="C204" r:id="rId203" display="https://www.nj.gov/cgi-bin/education/csg/14/csg1a.pl?string=IK-12K-80-400&amp;maxhits=1000" xr:uid="{87E7DD1E-CF44-4627-9C2B-DDB876D5A32E}"/>
    <hyperlink ref="C205" r:id="rId204" display="https://www.nj.gov/cgi-bin/education/csg/14/csg1a.pl?string=MK-12K-121800-3500&amp;maxhits=1000" xr:uid="{94BE11EB-311E-4FDF-8E85-114A01D891A4}"/>
    <hyperlink ref="C206" r:id="rId205" display="https://www.nj.gov/cgi-bin/education/csg/14/csg1a.pl?string=IK-12K-80-400&amp;maxhits=1000" xr:uid="{FD6DB046-5A4E-4290-AC01-84CD3BF66D4F}"/>
    <hyperlink ref="C207" r:id="rId206" display="https://www.nj.gov/cgi-bin/education/csg/14/csg1a.pl?string=KK-12K-8751plus&amp;maxhits=1000" xr:uid="{7CB9AEE0-BA1A-4F7F-B503-31C5F0A2B3AE}"/>
    <hyperlink ref="C208" r:id="rId207" display="https://www.nj.gov/cgi-bin/education/csg/14/csg1a.pl?string=AK-6K-6&amp;maxhits=1000" xr:uid="{4C520E8B-23CD-41F7-9B27-7383B66F193A}"/>
    <hyperlink ref="C209" r:id="rId208" display="https://www.nj.gov/cgi-bin/education/csg/14/csg1a.pl?string=LK-12K-120-1800&amp;maxhits=1000" xr:uid="{22C312BD-29A2-462A-9414-99E23E19CDE2}"/>
    <hyperlink ref="C210" r:id="rId209" display="https://www.nj.gov/cgi-bin/education/csg/14/csg1a.pl?string=IK-12K-80-400&amp;maxhits=1000" xr:uid="{BF07E5FA-BB50-4191-AA52-3A05233CC936}"/>
    <hyperlink ref="C211" r:id="rId210" display="https://www.nj.gov/cgi-bin/education/csg/14/csg1a.pl?string=IK-12K-80-400&amp;maxhits=1000" xr:uid="{887283F2-2D4B-4550-8B15-25659F43E9E3}"/>
    <hyperlink ref="C212" r:id="rId211" display="https://www.nj.gov/cgi-bin/education/csg/14/csg1a.pl?string=NK-12K-123500plus&amp;maxhits=1000" xr:uid="{1A2DA4B5-3436-4817-8720-95B1FD29B07D}"/>
    <hyperlink ref="C213" r:id="rId212" display="https://www.nj.gov/cgi-bin/education/csg/14/csg1a.pl?string=JK-12K-8401-750&amp;maxhits=1000" xr:uid="{60E270B9-590F-490A-AF71-4058C3A115B9}"/>
    <hyperlink ref="C214" r:id="rId213" display="https://www.nj.gov/cgi-bin/education/csg/14/csg1a.pl?string=QCOUNTYVOC&amp;maxhits=1000" xr:uid="{0FA0E05F-DA29-404A-BC5B-1940999394CF}"/>
    <hyperlink ref="C215" r:id="rId214" display="https://www.nj.gov/cgi-bin/education/csg/14/csg1a.pl?string=GG9-127-129-12&amp;maxhits=1000" xr:uid="{449BF789-D27B-4AF4-9031-C67A24879AC2}"/>
    <hyperlink ref="C216" r:id="rId215" display="https://www.nj.gov/cgi-bin/education/csg/14/csg1a.pl?string=CK-8K-80-400&amp;maxhits=1000" xr:uid="{0992EF83-2940-4964-9CC2-16F649F989ED}"/>
    <hyperlink ref="C217" r:id="rId216" display="https://www.nj.gov/cgi-bin/education/csg/14/csg1a.pl?string=IK-12K-80-400&amp;maxhits=1000" xr:uid="{6569A807-ADA1-46DD-BC7C-469611A7649A}"/>
    <hyperlink ref="C218" r:id="rId217" display="https://www.nj.gov/cgi-bin/education/csg/14/csg1a.pl?string=DK-8K-8401-750&amp;maxhits=1000" xr:uid="{EB7EB04B-C204-486E-9E62-F3FD157B2306}"/>
    <hyperlink ref="C219" r:id="rId218" display="https://www.nj.gov/cgi-bin/education/csg/14/csg1a.pl?string=CK-8K-80-400&amp;maxhits=1000" xr:uid="{48B9699A-0361-4EA1-AF19-22B0BDAB8F52}"/>
    <hyperlink ref="C220" r:id="rId219" display="https://www.nj.gov/cgi-bin/education/csg/14/csg1a.pl?string=DK-8K-8401-750&amp;maxhits=1000" xr:uid="{5847F469-52C3-4F05-8A07-C947892A880A}"/>
    <hyperlink ref="C221" r:id="rId220" display="https://www.nj.gov/cgi-bin/education/csg/14/csg1a.pl?string=JK-12K-8401-750&amp;maxhits=1000" xr:uid="{E4FA5915-92E7-4E8A-8B7E-72E8922A70C7}"/>
    <hyperlink ref="C222" r:id="rId221" display="https://www.nj.gov/cgi-bin/education/csg/14/csg1a.pl?string=JK-12K-8401-750&amp;maxhits=1000" xr:uid="{AAC507C7-B323-4D46-8CD2-36B2086641E4}"/>
    <hyperlink ref="C223" r:id="rId222" display="https://www.nj.gov/cgi-bin/education/csg/14/csg1a.pl?string=NK-12K-123500plus&amp;maxhits=1000" xr:uid="{F79039F8-2AD5-4B44-9192-9F8DD8D30B8B}"/>
    <hyperlink ref="C224" r:id="rId223" display="https://www.nj.gov/cgi-bin/education/csg/14/csg1a.pl?string=OCHARTER&amp;maxhits=1000" xr:uid="{C07C62B2-670C-4247-A3C1-559E0ABD9B3F}"/>
    <hyperlink ref="C225" r:id="rId224" display="https://www.nj.gov/cgi-bin/education/csg/14/csg1a.pl?string=CK-8K-80-400&amp;maxhits=1000" xr:uid="{27FF1D42-7FEE-4C39-B32B-BD8F5B8EEB91}"/>
    <hyperlink ref="C226" r:id="rId225" display="https://www.nj.gov/cgi-bin/education/csg/14/csg1a.pl?string=EK-8K-8751plus&amp;maxhits=1000" xr:uid="{A95E5498-0DE4-4276-B9DE-CED6E1F35791}"/>
    <hyperlink ref="C227" r:id="rId226" display="https://www.nj.gov/cgi-bin/education/csg/14/csg1a.pl?string=NK-12K-123500plus&amp;maxhits=1000" xr:uid="{820DA30C-93ED-4529-937F-29FE0EF2111B}"/>
    <hyperlink ref="C228" r:id="rId227" display="https://www.nj.gov/cgi-bin/education/csg/14/csg1a.pl?string=OCHARTER&amp;maxhits=1000" xr:uid="{7A7E2038-1237-4543-A738-0C63CDA309A1}"/>
    <hyperlink ref="C229" r:id="rId228" display="https://www.nj.gov/cgi-bin/education/csg/14/csg1a.pl?string=NK-12K-123500plus&amp;maxhits=1000" xr:uid="{25B0FAC0-57EF-4B27-87EB-48AE8D114359}"/>
    <hyperlink ref="C230" r:id="rId229" display="https://www.nj.gov/cgi-bin/education/csg/14/csg1a.pl?string=NK-12K-123500plus&amp;maxhits=1000" xr:uid="{7CE6E442-96D1-484C-AB0D-91D0E772CFB0}"/>
    <hyperlink ref="C231" r:id="rId230" display="https://www.nj.gov/cgi-bin/education/csg/14/csg1a.pl?string=OCHARTER&amp;maxhits=1000" xr:uid="{47A81C57-55EE-4B7E-BC25-136C45CFA440}"/>
    <hyperlink ref="C232" r:id="rId231" display="https://www.nj.gov/cgi-bin/education/csg/14/csg1a.pl?string=MK-12K-121800-3500&amp;maxhits=1000" xr:uid="{B5F4251B-C4AF-445E-911D-AB572DB7003B}"/>
    <hyperlink ref="C233" r:id="rId232" display="https://www.nj.gov/cgi-bin/education/csg/14/csg1a.pl?string=LK-12K-120-1800&amp;maxhits=1000" xr:uid="{3AA7909F-1533-4824-92E2-CF3A62FFA84E}"/>
    <hyperlink ref="C234" r:id="rId233" display="https://www.nj.gov/cgi-bin/education/csg/14/csg1a.pl?string=NK-12K-123500plus&amp;maxhits=1000" xr:uid="{5B7C54F5-42D3-4CB8-8361-B8C7245ED37C}"/>
    <hyperlink ref="C235" r:id="rId234" display="https://www.nj.gov/cgi-bin/education/csg/14/csg1a.pl?string=OCHARTER&amp;maxhits=1000" xr:uid="{71945438-9657-46EA-A15E-CD008BF52697}"/>
    <hyperlink ref="C236" r:id="rId235" display="https://www.nj.gov/cgi-bin/education/csg/14/csg1a.pl?string=NK-12K-123500plus&amp;maxhits=1000" xr:uid="{84D018C9-9585-4FE4-8051-A8E8F20D8CD7}"/>
    <hyperlink ref="C237" r:id="rId236" display="https://www.nj.gov/cgi-bin/education/csg/14/csg1a.pl?string=OCHARTER&amp;maxhits=1000" xr:uid="{20F10BC5-952D-417E-92FE-7123D74439CF}"/>
    <hyperlink ref="C238" r:id="rId237" display="https://www.nj.gov/cgi-bin/education/csg/14/csg1a.pl?string=QCOUNTYVOC&amp;maxhits=1000" xr:uid="{E40EA7B9-7DA3-4A27-95A3-72E7120461D2}"/>
    <hyperlink ref="C239" r:id="rId238" display="https://www.nj.gov/cgi-bin/education/csg/14/csg1a.pl?string=AK-6K-6&amp;maxhits=1000" xr:uid="{AEF27B76-2244-4C51-BE92-FD838EDA24F0}"/>
    <hyperlink ref="C240" r:id="rId239" display="https://www.nj.gov/cgi-bin/education/csg/14/csg1a.pl?string=AK-6K-6&amp;maxhits=1000" xr:uid="{72D95AF7-D393-4D43-8316-1B03BB9DF23D}"/>
    <hyperlink ref="C241" r:id="rId240" display="https://www.nj.gov/cgi-bin/education/csg/14/csg1a.pl?string=MK-12K-121800-3500&amp;maxhits=1000" xr:uid="{4004A74B-D5A6-4EBE-8B95-769FFE7BE247}"/>
    <hyperlink ref="C242" r:id="rId241" display="https://www.nj.gov/cgi-bin/education/csg/14/csg1a.pl?string=OCHARTER&amp;maxhits=1000" xr:uid="{82778ED4-D357-46B4-95B9-3E69BB33E9A8}"/>
    <hyperlink ref="C243" r:id="rId242" display="https://www.nj.gov/cgi-bin/education/csg/14/csg1a.pl?string=OCHARTER&amp;maxhits=1000" xr:uid="{10B5C629-B69D-4F6D-8F72-F728368957D7}"/>
    <hyperlink ref="C244" r:id="rId243" display="https://www.nj.gov/cgi-bin/education/csg/14/csg1a.pl?string=OCHARTER&amp;maxhits=1000" xr:uid="{BE9E6D9A-C260-4637-85BE-2F55A8DA7C49}"/>
    <hyperlink ref="C245" r:id="rId244" display="https://www.nj.gov/cgi-bin/education/csg/14/csg1a.pl?string=NK-12K-123500plus&amp;maxhits=1000" xr:uid="{2E364DB1-2D89-4DB2-B6E2-E3ED7FD57182}"/>
    <hyperlink ref="C246" r:id="rId245" display="https://www.nj.gov/cgi-bin/education/csg/14/csg1a.pl?string=OCHARTER&amp;maxhits=1000" xr:uid="{6BB76C18-5221-469D-AA4A-A68ADE4083CB}"/>
    <hyperlink ref="C247" r:id="rId246" display="https://www.nj.gov/cgi-bin/education/csg/14/csg1a.pl?string=NK-12K-123500plus&amp;maxhits=1000" xr:uid="{D153B66A-90F2-42E8-87A7-0CFACBD1F51A}"/>
    <hyperlink ref="C248" r:id="rId247" display="https://www.nj.gov/cgi-bin/education/csg/14/csg1a.pl?string=OCHARTER&amp;maxhits=1000" xr:uid="{E48C6136-64C2-4423-916B-0EBB9B0FA8C7}"/>
    <hyperlink ref="C249" r:id="rId248" display="https://www.nj.gov/cgi-bin/education/csg/14/csg1a.pl?string=OCHARTER&amp;maxhits=1000" xr:uid="{996EF00B-8A3C-4757-BD9F-46F93912E40B}"/>
    <hyperlink ref="C250" r:id="rId249" display="https://www.nj.gov/cgi-bin/education/csg/14/csg1a.pl?string=OCHARTER&amp;maxhits=1000" xr:uid="{2C59D9CC-59DE-4817-B17A-2BE6EBEDBDBA}"/>
    <hyperlink ref="C251" r:id="rId250" display="https://www.nj.gov/cgi-bin/education/csg/14/csg1a.pl?string=NK-12K-123500plus&amp;maxhits=1000" xr:uid="{E054DEC9-0E31-4A69-90A1-E440FF321C6D}"/>
    <hyperlink ref="C252" r:id="rId251" display="https://www.nj.gov/cgi-bin/education/csg/14/csg1a.pl?string=NK-12K-123500plus&amp;maxhits=1000" xr:uid="{688562FE-1076-464A-89A2-39F3919BC89A}"/>
    <hyperlink ref="C253" r:id="rId252" display="https://www.nj.gov/cgi-bin/education/csg/14/csg1a.pl?string=OCHARTER&amp;maxhits=1000" xr:uid="{0BAE988A-A912-443C-AA02-F6125541F64F}"/>
    <hyperlink ref="C254" r:id="rId253" display="https://www.nj.gov/cgi-bin/education/csg/14/csg1a.pl?string=NK-12K-123500plus&amp;maxhits=1000" xr:uid="{DF2547F0-1BFE-4B3F-A25D-D088BF823F3E}"/>
    <hyperlink ref="C255" r:id="rId254" display="https://www.nj.gov/cgi-bin/education/csg/14/csg1a.pl?string=OCHARTER&amp;maxhits=1000" xr:uid="{C5BE9E6E-3488-4DED-9B97-8CA831F64893}"/>
    <hyperlink ref="C256" r:id="rId255" display="https://www.nj.gov/cgi-bin/education/csg/14/csg1a.pl?string=OCHARTER&amp;maxhits=1000" xr:uid="{CD522E50-655B-4701-8901-AA517CC2AD8A}"/>
    <hyperlink ref="C257" r:id="rId256" display="https://www.nj.gov/cgi-bin/education/csg/14/csg1a.pl?string=OCHARTER&amp;maxhits=1000" xr:uid="{C199AF34-4223-4689-956B-7C0126B8E3E1}"/>
    <hyperlink ref="C258" r:id="rId257" display="https://www.nj.gov/cgi-bin/education/csg/14/csg1a.pl?string=AK-6K-6&amp;maxhits=1000" xr:uid="{36A5E8D3-DB25-44DC-A14E-AB50ADAD04F5}"/>
    <hyperlink ref="C259" r:id="rId258" display="https://www.nj.gov/cgi-bin/education/csg/14/csg1a.pl?string=OCHARTER&amp;maxhits=1000" xr:uid="{9ADAEE66-C7E3-4327-BED6-58A980327E48}"/>
    <hyperlink ref="C260" r:id="rId259" display="https://www.nj.gov/cgi-bin/education/csg/14/csg1a.pl?string=NK-12K-123500plus&amp;maxhits=1000" xr:uid="{6395616C-6A95-48A5-A1C0-4C23E8948FD3}"/>
    <hyperlink ref="C261" r:id="rId260" display="https://www.nj.gov/cgi-bin/education/csg/14/csg1a.pl?string=OCHARTER&amp;maxhits=1000" xr:uid="{50F72D3D-E08F-4BB9-9839-F6248A96A318}"/>
    <hyperlink ref="C262" r:id="rId261" display="https://www.nj.gov/cgi-bin/education/csg/14/csg1a.pl?string=OCHARTER&amp;maxhits=1000" xr:uid="{10315A1E-9F1A-4FA2-B040-B809769CD770}"/>
    <hyperlink ref="C263" r:id="rId262" display="https://www.nj.gov/cgi-bin/education/csg/14/csg1a.pl?string=OCHARTER&amp;maxhits=1000" xr:uid="{FC6EB977-6E8D-4ED4-84C9-B95F77C71B3E}"/>
    <hyperlink ref="C264" r:id="rId263" display="https://www.nj.gov/cgi-bin/education/csg/14/csg1a.pl?string=AK-6K-6&amp;maxhits=1000" xr:uid="{DBCA2A94-3335-492F-8FE7-61C1C347811F}"/>
    <hyperlink ref="C265" r:id="rId264" display="https://www.nj.gov/cgi-bin/education/csg/14/csg1a.pl?string=OCHARTER&amp;maxhits=1000" xr:uid="{95C23642-2FD9-4810-9E24-D52D66F57F32}"/>
    <hyperlink ref="C266" r:id="rId265" display="https://www.nj.gov/cgi-bin/education/csg/14/csg1a.pl?string=NK-12K-123500plus&amp;maxhits=1000" xr:uid="{4B9E5EE1-EA2F-400E-BE26-75921E66EACA}"/>
    <hyperlink ref="C267" r:id="rId266" display="https://www.nj.gov/cgi-bin/education/csg/14/csg1a.pl?string=OCHARTER&amp;maxhits=1000" xr:uid="{6344E401-2B0B-4B08-B716-3DC9039D6FFF}"/>
    <hyperlink ref="C268" r:id="rId267" display="https://www.nj.gov/cgi-bin/education/csg/14/csg1a.pl?string=OCHARTER&amp;maxhits=1000" xr:uid="{584AA4FD-67BE-42F6-B36A-8351289E4BDE}"/>
    <hyperlink ref="C269" r:id="rId268" display="https://www.nj.gov/cgi-bin/education/csg/14/csg1a.pl?string=OCHARTER&amp;maxhits=1000" xr:uid="{64082D39-CECC-4873-8802-DABE624A319F}"/>
    <hyperlink ref="C270" r:id="rId269" display="https://www.nj.gov/cgi-bin/education/csg/14/csg1a.pl?string=MK-12K-121800-3500&amp;maxhits=1000" xr:uid="{1BAEB3FB-7B43-4EF2-B908-45D7616D805C}"/>
    <hyperlink ref="C271" r:id="rId270" display="https://www.nj.gov/cgi-bin/education/csg/14/csg1a.pl?string=OCHARTER&amp;maxhits=1000" xr:uid="{D669D6F9-6CB7-49E3-A2ED-8F2DDF6FB163}"/>
    <hyperlink ref="C272" r:id="rId271" display="https://www.nj.gov/cgi-bin/education/csg/14/csg1a.pl?string=FG7-127-129-12&amp;maxhits=1000" xr:uid="{5D3D09B2-AB2C-49DD-92E3-F4B41616EB27}"/>
    <hyperlink ref="C273" r:id="rId272" display="https://www.nj.gov/cgi-bin/education/csg/14/csg1a.pl?string=NK-12K-123500plus&amp;maxhits=1000" xr:uid="{B3A27939-9B11-417F-BF93-7AFF6731A308}"/>
    <hyperlink ref="C274" r:id="rId273" display="https://www.nj.gov/cgi-bin/education/csg/14/csg1a.pl?string=LK-12K-120-1800&amp;maxhits=1000" xr:uid="{CFEEF52F-6751-4862-B5FD-4CBDCED5CA1A}"/>
    <hyperlink ref="C275" r:id="rId274" display="https://www.nj.gov/cgi-bin/education/csg/14/csg1a.pl?string=FG7-127-129-12&amp;maxhits=1000" xr:uid="{48D66953-F889-45A6-85AE-2835F760CD28}"/>
    <hyperlink ref="C276" r:id="rId275" display="https://www.nj.gov/cgi-bin/education/csg/14/csg1a.pl?string=FG7-127-129-12&amp;maxhits=1000" xr:uid="{07242B6B-F6E7-47B7-8838-209152DE028B}"/>
    <hyperlink ref="C277" r:id="rId276" display="https://www.nj.gov/cgi-bin/education/csg/14/csg1a.pl?string=NK-12K-123500plus&amp;maxhits=1000" xr:uid="{EAFE95F8-81DF-4E3C-945E-D9834F227CB1}"/>
    <hyperlink ref="C278" r:id="rId277" display="https://www.nj.gov/cgi-bin/education/csg/14/csg1a.pl?string=AK-6K-6&amp;maxhits=1000" xr:uid="{96F0DB35-77FE-4ED5-B9B2-2FDD6785144E}"/>
    <hyperlink ref="C279" r:id="rId278" display="https://www.nj.gov/cgi-bin/education/csg/14/csg1a.pl?string=AK-6K-6&amp;maxhits=1000" xr:uid="{9AE63176-074E-4AB9-9811-9B582C84F233}"/>
    <hyperlink ref="C280" r:id="rId279" display="https://www.nj.gov/cgi-bin/education/csg/14/csg1a.pl?string=AK-6K-6&amp;maxhits=1000" xr:uid="{6B552DBB-8388-4227-94A9-8C973F3C28B7}"/>
    <hyperlink ref="C281" r:id="rId280" display="https://www.nj.gov/cgi-bin/education/csg/14/csg1a.pl?string=FG7-127-129-12&amp;maxhits=1000" xr:uid="{F887F47C-B793-4511-B110-CCE30BE724AE}"/>
    <hyperlink ref="C282" r:id="rId281" display="https://www.nj.gov/cgi-bin/education/csg/14/csg1a.pl?string=MK-12K-121800-3500&amp;maxhits=1000" xr:uid="{2CEE1D10-B582-4659-8453-3BC65E7FB6D7}"/>
    <hyperlink ref="C283" r:id="rId282" display="https://www.nj.gov/cgi-bin/education/csg/14/csg1a.pl?string=PCSSD&amp;maxhits=1000" xr:uid="{BDCF2291-AEBB-4D2E-9015-1C617B9BD60A}"/>
    <hyperlink ref="C284" r:id="rId283" display="https://www.nj.gov/cgi-bin/education/csg/14/csg1a.pl?string=QCOUNTYVOC&amp;maxhits=1000" xr:uid="{EFBA2E76-8F73-4758-B764-4C242329ECEB}"/>
    <hyperlink ref="C285" r:id="rId284" display="https://www.nj.gov/cgi-bin/education/csg/14/csg1a.pl?string=JK-12K-8401-750&amp;maxhits=1000" xr:uid="{D69F9467-A85C-4C92-A15B-512D84BAFDE8}"/>
    <hyperlink ref="C286" r:id="rId285" display="https://www.nj.gov/cgi-bin/education/csg/14/csg1a.pl?string=AK-6K-6&amp;maxhits=1000" xr:uid="{38CD01E4-5CC9-482C-A596-6DC289F96EE6}"/>
    <hyperlink ref="C287" r:id="rId286" display="https://www.nj.gov/cgi-bin/education/csg/14/csg1a.pl?string=FG7-127-129-12&amp;maxhits=1000" xr:uid="{B07DBF91-94D4-4F25-90B9-A75CD31F27EA}"/>
    <hyperlink ref="C288" r:id="rId287" display="https://www.nj.gov/cgi-bin/education/csg/14/csg1a.pl?string=KK-12K-8751plus&amp;maxhits=1000" xr:uid="{8D79E765-47C9-4A66-8B37-C8C418D43294}"/>
    <hyperlink ref="C289" r:id="rId288" display="https://www.nj.gov/cgi-bin/education/csg/14/csg1a.pl?string=AK-6K-6&amp;maxhits=1000" xr:uid="{74787C14-0694-4622-BB41-0D72DEF6815B}"/>
    <hyperlink ref="C290" r:id="rId289" display="https://www.nj.gov/cgi-bin/education/csg/14/csg1a.pl?string=NK-12K-123500plus&amp;maxhits=1000" xr:uid="{44F2D81B-1CBB-453C-BDA1-CB70E53EF7C3}"/>
    <hyperlink ref="C291" r:id="rId290" display="https://www.nj.gov/cgi-bin/education/csg/14/csg1a.pl?string=AK-6K-6&amp;maxhits=1000" xr:uid="{96A629A7-BAFC-4C94-8B15-FA59037C001F}"/>
    <hyperlink ref="C292" r:id="rId291" display="https://www.nj.gov/cgi-bin/education/csg/14/csg1a.pl?string=LK-12K-120-1800&amp;maxhits=1000" xr:uid="{CC5DCA78-1396-40B8-ABCF-50BE1734CF5D}"/>
    <hyperlink ref="C293" r:id="rId292" display="https://www.nj.gov/cgi-bin/education/csg/14/csg1a.pl?string=LK-12K-120-1800&amp;maxhits=1000" xr:uid="{74F530FE-9227-46F9-8B6A-B151F584824B}"/>
    <hyperlink ref="C294" r:id="rId293" display="https://www.nj.gov/cgi-bin/education/csg/14/csg1a.pl?string=AK-6K-6&amp;maxhits=1000" xr:uid="{FE374C4E-AA4F-486E-913B-C99127AB4040}"/>
    <hyperlink ref="C295" r:id="rId294" display="https://www.nj.gov/cgi-bin/education/csg/14/csg1a.pl?string=AK-6K-6&amp;maxhits=1000" xr:uid="{A3A13217-06DA-40C1-8BB0-5C1D7ACD8305}"/>
    <hyperlink ref="C296" r:id="rId295" display="https://www.nj.gov/cgi-bin/education/csg/14/csg1a.pl?string=NK-12K-123500plus&amp;maxhits=1000" xr:uid="{6E130F5D-515F-4784-A70F-064B889C6923}"/>
    <hyperlink ref="C297" r:id="rId296" display="https://www.nj.gov/cgi-bin/education/csg/14/csg1a.pl?string=AK-6K-6&amp;maxhits=1000" xr:uid="{AFADEBA4-AB09-48D1-95D1-1E666455512D}"/>
    <hyperlink ref="C298" r:id="rId297" display="https://www.nj.gov/cgi-bin/education/csg/14/csg1a.pl?string=MK-12K-121800-3500&amp;maxhits=1000" xr:uid="{E0FF27ED-2999-4DC7-A923-47D1D629F768}"/>
    <hyperlink ref="C299" r:id="rId298" display="https://www.nj.gov/cgi-bin/education/csg/14/csg1a.pl?string=AK-6K-6&amp;maxhits=1000" xr:uid="{F2F8B181-A568-486B-BC08-D6868056117A}"/>
    <hyperlink ref="C300" r:id="rId299" display="https://www.nj.gov/cgi-bin/education/csg/14/csg1a.pl?string=LK-12K-120-1800&amp;maxhits=1000" xr:uid="{4AFB8750-18E7-4307-86BB-8A73BD9E1533}"/>
    <hyperlink ref="C301" r:id="rId300" display="https://www.nj.gov/cgi-bin/education/csg/14/csg1a.pl?string=AK-6K-6&amp;maxhits=1000" xr:uid="{5F347DBE-F7A7-4E1C-8962-2AA3F7EC5973}"/>
    <hyperlink ref="C302" r:id="rId301" display="https://www.nj.gov/cgi-bin/education/csg/14/csg1a.pl?string=NK-12K-123500plus&amp;maxhits=1000" xr:uid="{FDA04552-E585-47ED-BD8D-7E1D45784CE1}"/>
    <hyperlink ref="C303" r:id="rId302" display="https://www.nj.gov/cgi-bin/education/csg/14/csg1a.pl?string=OCHARTER&amp;maxhits=1000" xr:uid="{18FCE4B7-A41F-474C-80B2-DB07C9A7C880}"/>
    <hyperlink ref="C304" r:id="rId303" display="https://www.nj.gov/cgi-bin/education/csg/14/csg1a.pl?string=OCHARTER&amp;maxhits=1000" xr:uid="{2CB1195A-A159-4807-918E-CB82942710DA}"/>
    <hyperlink ref="C305" r:id="rId304" display="https://www.nj.gov/cgi-bin/education/csg/14/csg1a.pl?string=IK-12K-80-400&amp;maxhits=1000" xr:uid="{E1C24E09-E179-4345-85BE-C8D796B94D04}"/>
    <hyperlink ref="C306" r:id="rId305" display="https://www.nj.gov/cgi-bin/education/csg/14/csg1a.pl?string=OCHARTER&amp;maxhits=1000" xr:uid="{D5625232-AE25-46A6-A856-B6F6F3CB3A59}"/>
    <hyperlink ref="C307" r:id="rId306" display="https://www.nj.gov/cgi-bin/education/csg/14/csg1a.pl?string=KK-12K-8751plus&amp;maxhits=1000" xr:uid="{88EDFAD4-0B46-4204-89F1-39DDD2C33EDC}"/>
    <hyperlink ref="C308" r:id="rId307" display="https://www.nj.gov/cgi-bin/education/csg/14/csg1a.pl?string=MK-12K-121800-3500&amp;maxhits=1000" xr:uid="{37576813-5777-4D6E-835F-9BFB47C18371}"/>
    <hyperlink ref="C309" r:id="rId308" display="https://www.nj.gov/cgi-bin/education/csg/14/csg1a.pl?string=OCHARTER&amp;maxhits=1000" xr:uid="{B079F8A2-C44B-488E-A4B1-8D8C55333B93}"/>
    <hyperlink ref="C310" r:id="rId309" display="https://www.nj.gov/cgi-bin/education/csg/14/csg1a.pl?string=MK-12K-121800-3500&amp;maxhits=1000" xr:uid="{A009A177-1AE4-4AED-B881-A62157B70F0B}"/>
    <hyperlink ref="C311" r:id="rId310" display="https://www.nj.gov/cgi-bin/education/csg/14/csg1a.pl?string=OCHARTER&amp;maxhits=1000" xr:uid="{C662A10A-1BCD-4FF2-8836-6EB7388C6F1A}"/>
    <hyperlink ref="C312" r:id="rId311" display="https://www.nj.gov/cgi-bin/education/csg/14/csg1a.pl?string=QCOUNTYVOC&amp;maxhits=1000" xr:uid="{61450C1C-2F93-434B-ACCE-822EB7A8FE49}"/>
    <hyperlink ref="C313" r:id="rId312" display="https://www.nj.gov/cgi-bin/education/csg/14/csg1a.pl?string=NK-12K-123500plus&amp;maxhits=1000" xr:uid="{C18BCDF5-1468-49B8-A07E-D982DE18FDC7}"/>
    <hyperlink ref="C314" r:id="rId313" display="https://www.nj.gov/cgi-bin/education/csg/14/csg1a.pl?string=OCHARTER&amp;maxhits=1000" xr:uid="{9A11DD17-06FB-47CA-951C-BFD3864D0018}"/>
    <hyperlink ref="C315" r:id="rId314" display="https://www.nj.gov/cgi-bin/education/csg/14/csg1a.pl?string=OCHARTER&amp;maxhits=1000" xr:uid="{9B43D502-3492-45BA-96B3-7EC7786364BE}"/>
    <hyperlink ref="C316" r:id="rId315" display="https://www.nj.gov/cgi-bin/education/csg/14/csg1a.pl?string=NK-12K-123500plus&amp;maxhits=1000" xr:uid="{75F27E7E-11AC-4982-AC30-3533A28F6AA0}"/>
    <hyperlink ref="C317" r:id="rId316" display="https://www.nj.gov/cgi-bin/education/csg/14/csg1a.pl?string=OCHARTER&amp;maxhits=1000" xr:uid="{AD750E62-15E1-46F6-9DCA-83BA44D71625}"/>
    <hyperlink ref="C318" r:id="rId317" display="https://www.nj.gov/cgi-bin/education/csg/14/csg1a.pl?string=OCHARTER&amp;maxhits=1000" xr:uid="{404A4EF9-A537-423D-AD39-149EE17031C3}"/>
    <hyperlink ref="C319" r:id="rId318" display="https://www.nj.gov/cgi-bin/education/csg/14/csg1a.pl?string=NK-12K-123500plus&amp;maxhits=1000" xr:uid="{5AFFE97D-9F3F-425C-95AC-A9950AA8D021}"/>
    <hyperlink ref="C320" r:id="rId319" display="https://www.nj.gov/cgi-bin/education/csg/14/csg1a.pl?string=MK-12K-121800-3500&amp;maxhits=1000" xr:uid="{9C82E3E3-03D2-4BF3-9111-1C540D7ADB4C}"/>
    <hyperlink ref="C321" r:id="rId320" display="https://www.nj.gov/cgi-bin/education/csg/14/csg1a.pl?string=OCHARTER&amp;maxhits=1000" xr:uid="{8E12F2BC-AF42-42B2-9698-44306076DEA3}"/>
    <hyperlink ref="C322" r:id="rId321" display="https://www.nj.gov/cgi-bin/education/csg/14/csg1a.pl?string=OCHARTER&amp;maxhits=1000" xr:uid="{DC287B23-CDEA-4458-8D01-D1D9E5A9457B}"/>
    <hyperlink ref="C323" r:id="rId322" display="https://www.nj.gov/cgi-bin/education/csg/14/csg1a.pl?string=NK-12K-123500plus&amp;maxhits=1000" xr:uid="{8875A9A5-F5AC-487A-9D9B-CC8CCC9D7F7F}"/>
    <hyperlink ref="C324" r:id="rId323" display="https://www.nj.gov/cgi-bin/education/csg/14/csg1a.pl?string=OCHARTER&amp;maxhits=1000" xr:uid="{11E77362-6B9C-47ED-AEAB-2766E639E1D4}"/>
    <hyperlink ref="C325" r:id="rId324" display="https://www.nj.gov/cgi-bin/education/csg/14/csg1a.pl?string=LK-12K-120-1800&amp;maxhits=1000" xr:uid="{350F48FB-6368-4B6B-BBD1-FA14E6A9E62A}"/>
    <hyperlink ref="C326" r:id="rId325" display="https://www.nj.gov/cgi-bin/education/csg/14/csg1a.pl?string=NK-12K-123500plus&amp;maxhits=1000" xr:uid="{CBB66BF5-A2F1-436D-B4D4-D2DAE94A75FD}"/>
    <hyperlink ref="C327" r:id="rId326" display="https://www.nj.gov/cgi-bin/education/csg/14/csg1a.pl?string=DK-8K-8401-750&amp;maxhits=1000" xr:uid="{06BBE617-B550-4B48-BF44-C13702A2DD7A}"/>
    <hyperlink ref="C328" r:id="rId327" display="https://www.nj.gov/cgi-bin/education/csg/14/csg1a.pl?string=DK-8K-8401-750&amp;maxhits=1000" xr:uid="{7976A019-2425-4E4B-A1AA-330CDD31BB69}"/>
    <hyperlink ref="C329" r:id="rId328" display="https://www.nj.gov/cgi-bin/education/csg/14/csg1a.pl?string=IK-12K-80-400&amp;maxhits=1000" xr:uid="{3856E6F2-3907-471D-9F56-D35319884DDF}"/>
    <hyperlink ref="C330" r:id="rId329" display="https://www.nj.gov/cgi-bin/education/csg/14/csg1a.pl?string=CK-8K-80-400&amp;maxhits=1000" xr:uid="{75409C0A-372E-414E-BB7D-EAF263CDAF17}"/>
    <hyperlink ref="C331" r:id="rId330" display="https://www.nj.gov/cgi-bin/education/csg/14/csg1a.pl?string=CK-8K-80-400&amp;maxhits=1000" xr:uid="{0C40F098-2F23-4838-BF68-3A724CAD52C9}"/>
    <hyperlink ref="C332" r:id="rId331" display="https://www.nj.gov/cgi-bin/education/csg/14/csg1a.pl?string=EK-8K-8751plus&amp;maxhits=1000" xr:uid="{BE61A224-357A-4998-B514-82E69812FD65}"/>
    <hyperlink ref="C333" r:id="rId332" display="https://www.nj.gov/cgi-bin/education/csg/14/csg1a.pl?string=DK-8K-8401-750&amp;maxhits=1000" xr:uid="{D7A9ADE7-A3F7-4877-97B3-271B271EB6E1}"/>
    <hyperlink ref="C334" r:id="rId333" display="https://www.nj.gov/cgi-bin/education/csg/14/csg1a.pl?string=GG9-127-129-12&amp;maxhits=1000" xr:uid="{84D58DEE-AA66-432D-8CA0-91A6B4464A16}"/>
    <hyperlink ref="C335" r:id="rId334" display="https://www.nj.gov/cgi-bin/education/csg/14/csg1a.pl?string=DK-8K-8401-750&amp;maxhits=1000" xr:uid="{67F2CBB4-500A-4029-A975-ADD4DE38700D}"/>
    <hyperlink ref="C336" r:id="rId335" display="https://www.nj.gov/cgi-bin/education/csg/14/csg1a.pl?string=EK-8K-8751plus&amp;maxhits=1000" xr:uid="{A79F0EE2-275C-4980-BD6B-7466E362EBC6}"/>
    <hyperlink ref="C337" r:id="rId336" display="https://www.nj.gov/cgi-bin/education/csg/14/csg1a.pl?string=CK-8K-80-400&amp;maxhits=1000" xr:uid="{E1C7490A-EDAB-404C-ADC2-7A129AF0DAA9}"/>
    <hyperlink ref="C338" r:id="rId337" display="https://www.nj.gov/cgi-bin/education/csg/14/csg1a.pl?string=CK-8K-80-400&amp;maxhits=1000" xr:uid="{21C93685-B4BD-4101-98A4-89704B78419D}"/>
    <hyperlink ref="C339" r:id="rId338" display="https://www.nj.gov/cgi-bin/education/csg/14/csg1a.pl?string=CK-8K-80-400&amp;maxhits=1000" xr:uid="{63F7A095-31E5-4A25-91BB-01AC2118A92D}"/>
    <hyperlink ref="C340" r:id="rId339" display="https://www.nj.gov/cgi-bin/education/csg/14/csg1a.pl?string=CK-8K-80-400&amp;maxhits=1000" xr:uid="{53090453-4181-43DA-8B2C-EDEF116419B3}"/>
    <hyperlink ref="C341" r:id="rId340" display="https://www.nj.gov/cgi-bin/education/csg/14/csg1a.pl?string=DK-8K-8401-750&amp;maxhits=1000" xr:uid="{AE30EA35-73B6-4841-946D-3F7121902AE9}"/>
    <hyperlink ref="C342" r:id="rId341" display="https://www.nj.gov/cgi-bin/education/csg/14/csg1a.pl?string=GG9-127-129-12&amp;maxhits=1000" xr:uid="{F5293542-3755-41EE-BA98-5042D9534ECA}"/>
    <hyperlink ref="C343" r:id="rId342" display="https://www.nj.gov/cgi-bin/education/csg/14/csg1a.pl?string=QCOUNTYVOC&amp;maxhits=1000" xr:uid="{A2B2D02D-37FA-49B8-A282-E5709D97D13B}"/>
    <hyperlink ref="C344" r:id="rId343" display="https://www.nj.gov/cgi-bin/education/csg/14/csg1a.pl?string=CK-8K-80-400&amp;maxhits=1000" xr:uid="{DB6496EC-9778-4A36-9F78-D81CCD1D0D57}"/>
    <hyperlink ref="C345" r:id="rId344" display="https://www.nj.gov/cgi-bin/education/csg/14/csg1a.pl?string=AK-6K-6&amp;maxhits=1000" xr:uid="{71566F02-B598-4A03-B0CF-E8B5AD174683}"/>
    <hyperlink ref="C346" r:id="rId345" display="https://www.nj.gov/cgi-bin/education/csg/14/csg1a.pl?string=BK-8K-6&amp;maxhits=1000" xr:uid="{C171F3F6-CD00-4CEE-8864-FDDAF91E2C9F}"/>
    <hyperlink ref="C347" r:id="rId346" display="https://www.nj.gov/cgi-bin/education/csg/14/csg1a.pl?string=DK-8K-8401-750&amp;maxhits=1000" xr:uid="{F6887B0C-EC5B-4D9B-AEF1-F232685738F9}"/>
    <hyperlink ref="C348" r:id="rId347" display="https://www.nj.gov/cgi-bin/education/csg/14/csg1a.pl?string=CK-8K-80-400&amp;maxhits=1000" xr:uid="{734DFCCC-B2CC-4941-A40B-D92A8556653A}"/>
    <hyperlink ref="C349" r:id="rId348" display="https://www.nj.gov/cgi-bin/education/csg/14/csg1a.pl?string=GG9-127-129-12&amp;maxhits=1000" xr:uid="{0B0B244E-8ECE-4DD1-A091-3DF0D9C72EC2}"/>
    <hyperlink ref="C350" r:id="rId349" display="https://www.nj.gov/cgi-bin/education/csg/14/csg1a.pl?string=EK-8K-8751plus&amp;maxhits=1000" xr:uid="{577C087B-164E-4296-95C4-88178CE5EFED}"/>
    <hyperlink ref="C351" r:id="rId350" display="https://www.nj.gov/cgi-bin/education/csg/14/csg1a.pl?string=FG7-127-129-12&amp;maxhits=1000" xr:uid="{6F8D73F5-7982-44BD-A7E3-94BEB4DD93E5}"/>
    <hyperlink ref="C352" r:id="rId351" display="https://www.nj.gov/cgi-bin/education/csg/14/csg1a.pl?string=AK-6K-6&amp;maxhits=1000" xr:uid="{F5CBE1DC-9F8C-471A-B70F-8E2E11DCCC07}"/>
    <hyperlink ref="C353" r:id="rId352" display="https://www.nj.gov/cgi-bin/education/csg/14/csg1a.pl?string=DK-8K-8401-750&amp;maxhits=1000" xr:uid="{27C993D9-EE7F-4A2B-A9CC-431E311DD199}"/>
    <hyperlink ref="C354" r:id="rId353" display="https://www.nj.gov/cgi-bin/education/csg/14/csg1a.pl?string=DK-8K-8401-750&amp;maxhits=1000" xr:uid="{6E2DF0B4-B735-4390-A5C1-558CB2049250}"/>
    <hyperlink ref="C355" r:id="rId354" display="https://www.nj.gov/cgi-bin/education/csg/14/csg1a.pl?string=AK-6K-6&amp;maxhits=1000" xr:uid="{58FF8D2A-E671-46DE-ABC3-CDD9662B9DF1}"/>
    <hyperlink ref="C356" r:id="rId355" display="https://www.nj.gov/cgi-bin/education/csg/14/csg1a.pl?string=NK-12K-123500plus&amp;maxhits=1000" xr:uid="{9BA3BFE9-8B0F-4F1A-8125-5B9F211C1281}"/>
    <hyperlink ref="C357" r:id="rId356" display="https://www.nj.gov/cgi-bin/education/csg/14/csg1a.pl?string=NK-12K-123500plus&amp;maxhits=1000" xr:uid="{E664E947-5E31-46E1-B5EF-0EA9048F3876}"/>
    <hyperlink ref="C358" r:id="rId357" display="https://www.nj.gov/cgi-bin/education/csg/14/csg1a.pl?string=OCHARTER&amp;maxhits=1000" xr:uid="{8DBE4A8E-AD59-44D3-A012-C78BF1B2356F}"/>
    <hyperlink ref="C359" r:id="rId358" display="https://www.nj.gov/cgi-bin/education/csg/14/csg1a.pl?string=NK-12K-123500plus&amp;maxhits=1000" xr:uid="{8D6ACC44-F693-46B9-B925-3E15C4493A78}"/>
    <hyperlink ref="C360" r:id="rId359" display="https://www.nj.gov/cgi-bin/education/csg/14/csg1a.pl?string=NK-12K-123500plus&amp;maxhits=1000" xr:uid="{319DF264-5ABF-43A8-95C4-DE2FA3820225}"/>
    <hyperlink ref="C361" r:id="rId360" display="https://www.nj.gov/cgi-bin/education/csg/14/csg1a.pl?string=OCHARTER&amp;maxhits=1000" xr:uid="{2DF7846B-604B-44F3-871F-88BD3F588731}"/>
    <hyperlink ref="C362" r:id="rId361" display="https://www.nj.gov/cgi-bin/education/csg/14/csg1a.pl?string=NK-12K-123500plus&amp;maxhits=1000" xr:uid="{839B4945-6C9F-4DCC-8FA3-43A8890BE963}"/>
    <hyperlink ref="C363" r:id="rId362" display="https://www.nj.gov/cgi-bin/education/csg/14/csg1a.pl?string=PCSSD&amp;maxhits=1000" xr:uid="{C98A43DA-F33B-468D-A049-AE7B7E5D6026}"/>
    <hyperlink ref="C364" r:id="rId363" display="https://www.nj.gov/cgi-bin/education/csg/14/csg1a.pl?string=QCOUNTYVOC&amp;maxhits=1000" xr:uid="{88FE5DA8-6020-4185-A55A-0E0BFCEF1D00}"/>
    <hyperlink ref="C365" r:id="rId364" display="https://www.nj.gov/cgi-bin/education/csg/14/csg1a.pl?string=OCHARTER&amp;maxhits=1000" xr:uid="{B1132D0B-227F-40DF-A4B0-5C40F8B4ED48}"/>
    <hyperlink ref="C366" r:id="rId365" display="https://www.nj.gov/cgi-bin/education/csg/14/csg1a.pl?string=OCHARTER&amp;maxhits=1000" xr:uid="{A9068253-E914-4A6E-B2FF-50734222BC92}"/>
    <hyperlink ref="C367" r:id="rId366" display="https://www.nj.gov/cgi-bin/education/csg/14/csg1a.pl?string=OCHARTER&amp;maxhits=1000" xr:uid="{CC8A66CF-4736-4C54-BF12-42F697F485EE}"/>
    <hyperlink ref="C368" r:id="rId367" display="https://www.nj.gov/cgi-bin/education/csg/14/csg1a.pl?string=MK-12K-121800-3500&amp;maxhits=1000" xr:uid="{7542D9EB-3E9F-4A6F-B4C3-899F8F7F35E4}"/>
    <hyperlink ref="C369" r:id="rId368" display="https://www.nj.gov/cgi-bin/education/csg/14/csg1a.pl?string=MK-12K-121800-3500&amp;maxhits=1000" xr:uid="{46A1FE04-0D27-4B92-B44F-E77548539FB1}"/>
    <hyperlink ref="C370" r:id="rId369" display="https://www.nj.gov/cgi-bin/education/csg/14/csg1a.pl?string=NK-12K-123500plus&amp;maxhits=1000" xr:uid="{066797E4-71F3-4CD5-94D2-3A525ECB0C27}"/>
    <hyperlink ref="C371" r:id="rId370" display="https://www.nj.gov/cgi-bin/education/csg/14/csg1a.pl?string=OCHARTER&amp;maxhits=1000" xr:uid="{3EF86577-744E-4689-96C6-4D101B370852}"/>
    <hyperlink ref="C372" r:id="rId371" display="https://www.nj.gov/cgi-bin/education/csg/14/csg1a.pl?string=NK-12K-123500plus&amp;maxhits=1000" xr:uid="{54C03BD8-B670-4AFE-B2E7-7AB3DA462C39}"/>
    <hyperlink ref="C373" r:id="rId372" display="https://www.nj.gov/cgi-bin/education/csg/14/csg1a.pl?string=OCHARTER&amp;maxhits=1000" xr:uid="{481B63DB-B466-4218-BE61-A25C0652BD39}"/>
    <hyperlink ref="C374" r:id="rId373" display="https://www.nj.gov/cgi-bin/education/csg/14/csg1a.pl?string=NK-12K-123500plus&amp;maxhits=1000" xr:uid="{8A24B0E6-99AC-4297-A3FE-15D20930E361}"/>
    <hyperlink ref="C375" r:id="rId374" display="https://www.nj.gov/cgi-bin/education/csg/14/csg1a.pl?string=JK-12K-8401-750&amp;maxhits=1000" xr:uid="{190CF6A5-F98A-4A98-9EC3-885823551365}"/>
    <hyperlink ref="C376" r:id="rId375" display="https://www.nj.gov/cgi-bin/education/csg/14/csg1a.pl?string=LK-12K-120-1800&amp;maxhits=1000" xr:uid="{6B11FDB2-97C3-4BA2-B63D-A1CE02B28E89}"/>
    <hyperlink ref="C377" r:id="rId376" display="https://www.nj.gov/cgi-bin/education/csg/14/csg1a.pl?string=NK-12K-123500plus&amp;maxhits=1000" xr:uid="{1915CF4B-6B5F-420E-8A1F-D9A3C9D559C1}"/>
    <hyperlink ref="C378" r:id="rId377" display="https://www.nj.gov/cgi-bin/education/csg/14/csg1a.pl?string=NK-12K-123500plus&amp;maxhits=1000" xr:uid="{16B8C947-D05F-4D36-923F-1EC7EBF33726}"/>
    <hyperlink ref="C379" r:id="rId378" display="https://www.nj.gov/cgi-bin/education/csg/14/csg1a.pl?string=OCHARTER&amp;maxhits=1000" xr:uid="{3B1470EF-6154-431B-B83C-652BDED4D364}"/>
    <hyperlink ref="C380" r:id="rId379" display="https://www.nj.gov/cgi-bin/education/csg/14/csg1a.pl?string=OCHARTER&amp;maxhits=1000" xr:uid="{A06408E6-4FA7-4B4B-AEED-FE45983F5495}"/>
    <hyperlink ref="C381" r:id="rId380" display="https://www.nj.gov/cgi-bin/education/csg/14/csg1a.pl?string=LK-12K-120-1800&amp;maxhits=1000" xr:uid="{88410E1B-7585-456D-8F1E-CDE119A0BE5F}"/>
    <hyperlink ref="C382" r:id="rId381" display="https://www.nj.gov/cgi-bin/education/csg/14/csg1a.pl?string=JK-12K-8401-750&amp;maxhits=1000" xr:uid="{23BA5072-B4D7-4707-B555-EA447EE3CAC4}"/>
    <hyperlink ref="C383" r:id="rId382" display="https://www.nj.gov/cgi-bin/education/csg/14/csg1a.pl?string=MK-12K-121800-3500&amp;maxhits=1000" xr:uid="{61AB32E0-0644-4D92-A477-7D26A8862266}"/>
    <hyperlink ref="C384" r:id="rId383" display="https://www.nj.gov/cgi-bin/education/csg/14/csg1a.pl?string=MK-12K-121800-3500&amp;maxhits=1000" xr:uid="{8DD6E99B-6F6D-4101-9C46-6064B081C442}"/>
    <hyperlink ref="C385" r:id="rId384" display="https://www.nj.gov/cgi-bin/education/csg/14/csg1a.pl?string=QCOUNTYVOC&amp;maxhits=1000" xr:uid="{FB0E4C2B-E861-464A-8D52-58D8A50E4C82}"/>
    <hyperlink ref="C386" r:id="rId385" display="https://www.nj.gov/cgi-bin/education/csg/14/csg1a.pl?string=JK-12K-8401-750&amp;maxhits=1000" xr:uid="{69F464A7-8785-4588-9AA6-93B0D1DFFBF9}"/>
    <hyperlink ref="C387" r:id="rId386" display="https://www.nj.gov/cgi-bin/education/csg/14/csg1a.pl?string=NK-12K-123500plus&amp;maxhits=1000" xr:uid="{3B4986B5-1716-4EAA-A544-6D5994FCF2C0}"/>
    <hyperlink ref="C388" r:id="rId387" display="https://www.nj.gov/cgi-bin/education/csg/14/csg1a.pl?string=NK-12K-123500plus&amp;maxhits=1000" xr:uid="{FB063462-E0F0-497D-8C10-5D583921725B}"/>
    <hyperlink ref="C389" r:id="rId388" display="https://www.nj.gov/cgi-bin/education/csg/14/csg1a.pl?string=NK-12K-123500plus&amp;maxhits=1000" xr:uid="{F37F6BC4-F879-4CC8-A832-CEACE5D5E429}"/>
    <hyperlink ref="C390" r:id="rId389" display="https://www.nj.gov/cgi-bin/education/csg/14/csg1a.pl?string=NK-12K-123500plus&amp;maxhits=1000" xr:uid="{626D697D-E5CD-4550-B0C9-255B490A4CFE}"/>
    <hyperlink ref="C391" r:id="rId390" display="https://www.nj.gov/cgi-bin/education/csg/14/csg1a.pl?string=NK-12K-123500plus&amp;maxhits=1000" xr:uid="{B30C91D9-56F4-49DF-8334-83F166006532}"/>
    <hyperlink ref="C392" r:id="rId391" display="https://www.nj.gov/cgi-bin/education/csg/14/csg1a.pl?string=NK-12K-123500plus&amp;maxhits=1000" xr:uid="{D31CD244-2D6B-4AD0-B657-DCCCFBE358C6}"/>
    <hyperlink ref="C393" r:id="rId392" display="https://www.nj.gov/cgi-bin/education/csg/14/csg1a.pl?string=NK-12K-123500plus&amp;maxhits=1000" xr:uid="{4D9EFA13-05A1-42DB-B3C4-55B19E085A95}"/>
    <hyperlink ref="C394" r:id="rId393" display="https://www.nj.gov/cgi-bin/education/csg/14/csg1a.pl?string=LK-12K-120-1800&amp;maxhits=1000" xr:uid="{0C70920B-AF24-4C45-8BDD-D12E12581411}"/>
    <hyperlink ref="C395" r:id="rId394" display="https://www.nj.gov/cgi-bin/education/csg/14/csg1a.pl?string=NK-12K-123500plus&amp;maxhits=1000" xr:uid="{10A89C3C-9D63-4B2C-B0AF-54AB84EBC57C}"/>
    <hyperlink ref="C396" r:id="rId395" display="https://www.nj.gov/cgi-bin/education/csg/14/csg1a.pl?string=MK-12K-121800-3500&amp;maxhits=1000" xr:uid="{256FAB3D-0849-462C-94DD-BE27C3539DDE}"/>
    <hyperlink ref="C397" r:id="rId396" display="https://www.nj.gov/cgi-bin/education/csg/14/csg1a.pl?string=MK-12K-121800-3500&amp;maxhits=1000" xr:uid="{6855466F-CCA1-432A-8782-AD2B9E17CEB9}"/>
    <hyperlink ref="C398" r:id="rId397" display="https://www.nj.gov/cgi-bin/education/csg/14/csg1a.pl?string=LK-12K-120-1800&amp;maxhits=1000" xr:uid="{A7D0460C-A55B-4AF5-A985-BD337C38781D}"/>
    <hyperlink ref="C399" r:id="rId398" display="https://www.nj.gov/cgi-bin/education/csg/14/csg1a.pl?string=NK-12K-123500plus&amp;maxhits=1000" xr:uid="{3816B92C-B0C0-4372-9D29-0202D347AA47}"/>
    <hyperlink ref="C400" r:id="rId399" display="https://www.nj.gov/cgi-bin/education/csg/14/csg1a.pl?string=OCHARTER&amp;maxhits=1000" xr:uid="{B6313464-9569-4BC8-92C9-29931872DB6A}"/>
    <hyperlink ref="C401" r:id="rId400" display="https://www.nj.gov/cgi-bin/education/csg/14/csg1a.pl?string=MK-12K-121800-3500&amp;maxhits=1000" xr:uid="{7E9B610B-0889-412C-A9BC-B57F53164DEA}"/>
    <hyperlink ref="C402" r:id="rId401" display="https://www.nj.gov/cgi-bin/education/csg/14/csg1a.pl?string=AK-6K-6&amp;maxhits=1000" xr:uid="{C0764BA7-3FBB-4061-BF66-15F7EF86E9FE}"/>
    <hyperlink ref="C403" r:id="rId402" display="https://www.nj.gov/cgi-bin/education/csg/14/csg1a.pl?string=IK-12K-80-400&amp;maxhits=1000" xr:uid="{7AA69697-9AE2-4507-B67E-FEAB04AD1EC7}"/>
    <hyperlink ref="C404" r:id="rId403" display="https://www.nj.gov/cgi-bin/education/csg/14/csg1a.pl?string=JK-12K-8401-750&amp;maxhits=1000" xr:uid="{D3C90725-677E-4040-BC56-6B473E503B65}"/>
    <hyperlink ref="C405" r:id="rId404" display="https://www.nj.gov/cgi-bin/education/csg/14/csg1a.pl?string=IK-12K-80-400&amp;maxhits=1000" xr:uid="{A1D35EB7-6E47-4883-8075-CC42B89656EF}"/>
    <hyperlink ref="C406" r:id="rId405" display="https://www.nj.gov/cgi-bin/education/csg/14/csg1a.pl?string=JK-12K-8401-750&amp;maxhits=1000" xr:uid="{4013C78B-FFDC-469D-B716-31BE2B790F0B}"/>
    <hyperlink ref="C407" r:id="rId406" display="https://www.nj.gov/cgi-bin/education/csg/14/csg1a.pl?string=EK-8K-8751plus&amp;maxhits=1000" xr:uid="{660E3AFD-85C5-476D-BAD5-CF7576E54DA9}"/>
    <hyperlink ref="C408" r:id="rId407" display="https://www.nj.gov/cgi-bin/education/csg/14/csg1a.pl?string=IK-12K-80-400&amp;maxhits=1000" xr:uid="{4A64F918-5DA7-4E9E-AAB7-712048A06FA1}"/>
    <hyperlink ref="C409" r:id="rId408" display="https://www.nj.gov/cgi-bin/education/csg/14/csg1a.pl?string=EK-8K-8751plus&amp;maxhits=1000" xr:uid="{58777D2E-8A41-46B5-82BD-3DA0DD8AA8F8}"/>
    <hyperlink ref="C410" r:id="rId409" display="https://www.nj.gov/cgi-bin/education/csg/14/csg1a.pl?string=EK-8K-8751plus&amp;maxhits=1000" xr:uid="{0B6E891D-6BEB-45DB-93A6-7C5AA24B9971}"/>
    <hyperlink ref="C411" r:id="rId410" display="https://www.nj.gov/cgi-bin/education/csg/14/csg1a.pl?string=CK-8K-80-400&amp;maxhits=1000" xr:uid="{E5E9A7E4-477A-41BA-A3AC-D89F84DCF83F}"/>
    <hyperlink ref="C412" r:id="rId411" display="https://www.nj.gov/cgi-bin/education/csg/14/csg1a.pl?string=EK-8K-8751plus&amp;maxhits=1000" xr:uid="{916407CE-BAF9-4E5E-A9BB-9AAB6CE59B70}"/>
    <hyperlink ref="C413" r:id="rId412" display="https://www.nj.gov/cgi-bin/education/csg/14/csg1a.pl?string=GG9-127-129-12&amp;maxhits=1000" xr:uid="{4F5BD11F-7846-47CC-B55B-3748775BAE0D}"/>
    <hyperlink ref="C414" r:id="rId413" display="https://www.nj.gov/cgi-bin/education/csg/14/csg1a.pl?string=EK-8K-8751plus&amp;maxhits=1000" xr:uid="{CEA38356-0B0A-4713-A50D-00FE6C432710}"/>
    <hyperlink ref="C415" r:id="rId414" display="https://www.nj.gov/cgi-bin/education/csg/14/csg1a.pl?string=MK-12K-121800-3500&amp;maxhits=1000" xr:uid="{5FC7A9BC-2303-4AA3-A120-69757AC2B6B9}"/>
    <hyperlink ref="C416" r:id="rId415" display="https://www.nj.gov/cgi-bin/education/csg/14/csg1a.pl?string=FG7-127-129-12&amp;maxhits=1000" xr:uid="{CF1D8BD5-5A79-4E95-B859-414C6556A7EF}"/>
    <hyperlink ref="C417" r:id="rId416" display="https://www.nj.gov/cgi-bin/education/csg/14/csg1a.pl?string=AK-6K-6&amp;maxhits=1000" xr:uid="{608B350C-5A12-4062-863E-BDFCE432CF7C}"/>
    <hyperlink ref="C418" r:id="rId417" display="https://www.nj.gov/cgi-bin/education/csg/14/csg1a.pl?string=MK-12K-121800-3500&amp;maxhits=1000" xr:uid="{F9EBAEDE-3B4A-4061-BBA5-746B12791EA2}"/>
    <hyperlink ref="C419" r:id="rId418" display="https://www.nj.gov/cgi-bin/education/csg/14/csg1a.pl?string=OCHARTER&amp;maxhits=1000" xr:uid="{92FC9FAF-ABB1-4C15-9ED4-4F8DD0313D29}"/>
    <hyperlink ref="C420" r:id="rId419" display="https://www.nj.gov/cgi-bin/education/csg/14/csg1a.pl?string=EK-8K-8751plus&amp;maxhits=1000" xr:uid="{7708E542-74DD-455A-8CE6-503C7C33368A}"/>
    <hyperlink ref="C421" r:id="rId420" display="https://www.nj.gov/cgi-bin/education/csg/14/csg1a.pl?string=LK-12K-120-1800&amp;maxhits=1000" xr:uid="{D3E355FA-1E95-4485-B5B1-91552879F662}"/>
    <hyperlink ref="C422" r:id="rId421" display="https://www.nj.gov/cgi-bin/education/csg/14/csg1a.pl?string=LK-12K-120-1800&amp;maxhits=1000" xr:uid="{A47EDB94-B898-4401-AA2C-7EF2AE999D29}"/>
    <hyperlink ref="C423" r:id="rId422" display="https://www.nj.gov/cgi-bin/education/csg/14/csg1a.pl?string=EK-8K-8751plus&amp;maxhits=1000" xr:uid="{55F4350B-612D-45AE-9DCF-42305407A5AA}"/>
    <hyperlink ref="C424" r:id="rId423" display="https://www.nj.gov/cgi-bin/education/csg/14/csg1a.pl?string=NK-12K-123500plus&amp;maxhits=1000" xr:uid="{4E68953B-8A07-4B39-9508-4E707990E3B2}"/>
    <hyperlink ref="C425" r:id="rId424" display="https://www.nj.gov/cgi-bin/education/csg/14/csg1a.pl?string=EK-8K-8751plus&amp;maxhits=1000" xr:uid="{EB41049F-A153-44BC-9772-CACFA1988F5F}"/>
    <hyperlink ref="C426" r:id="rId425" display="https://www.nj.gov/cgi-bin/education/csg/14/csg1a.pl?string=LK-12K-120-1800&amp;maxhits=1000" xr:uid="{816F354F-FC30-4B3A-9584-5186B703A71B}"/>
    <hyperlink ref="C427" r:id="rId426" display="https://www.nj.gov/cgi-bin/education/csg/14/csg1a.pl?string=EK-8K-8751plus&amp;maxhits=1000" xr:uid="{FDF198E5-8C45-428E-90A0-0E591AD2606F}"/>
    <hyperlink ref="C428" r:id="rId427" display="https://www.nj.gov/cgi-bin/education/csg/14/csg1a.pl?string=NK-12K-123500plus&amp;maxhits=1000" xr:uid="{175D3587-EF9A-47B7-9A2D-1F4160C58F22}"/>
    <hyperlink ref="C429" r:id="rId428" display="https://www.nj.gov/cgi-bin/education/csg/14/csg1a.pl?string=NK-12K-123500plus&amp;maxhits=1000" xr:uid="{106172CB-6D9A-4326-84FA-398249D799C9}"/>
    <hyperlink ref="C430" r:id="rId429" display="https://www.nj.gov/cgi-bin/education/csg/14/csg1a.pl?string=KK-12K-8751plus&amp;maxhits=1000" xr:uid="{AFBE75FB-F2F2-4D17-8721-D48EAF1B8A2A}"/>
    <hyperlink ref="C431" r:id="rId430" display="https://www.nj.gov/cgi-bin/education/csg/14/csg1a.pl?string=CK-8K-80-400&amp;maxhits=1000" xr:uid="{D0C4D040-89F0-4651-A968-576349BE37D0}"/>
    <hyperlink ref="C432" r:id="rId431" display="https://www.nj.gov/cgi-bin/education/csg/14/csg1a.pl?string=QCOUNTYVOC&amp;maxhits=1000" xr:uid="{F7E5B93C-42E4-4D13-A00E-9E1FF7D174F2}"/>
    <hyperlink ref="C433" r:id="rId432" display="https://www.nj.gov/cgi-bin/education/csg/14/csg1a.pl?string=GG9-127-129-12&amp;maxhits=1000" xr:uid="{951269C4-F993-4031-BECE-6D5F6E959A6F}"/>
    <hyperlink ref="C434" r:id="rId433" display="https://www.nj.gov/cgi-bin/education/csg/14/csg1a.pl?string=IK-12K-80-400&amp;maxhits=1000" xr:uid="{8D6C0791-7B45-4331-BF2F-72BA878C8CF9}"/>
    <hyperlink ref="C435" r:id="rId434" display="https://www.nj.gov/cgi-bin/education/csg/14/csg1a.pl?string=NK-12K-123500plus&amp;maxhits=1000" xr:uid="{EC77A7C0-E9D0-49B4-A8E1-8ECAFDEC3A66}"/>
    <hyperlink ref="C436" r:id="rId435" display="https://www.nj.gov/cgi-bin/education/csg/14/csg1a.pl?string=NK-12K-123500plus&amp;maxhits=1000" xr:uid="{B577B0AE-3746-4F7E-9C49-9ED51AC4D756}"/>
    <hyperlink ref="C437" r:id="rId436" display="https://www.nj.gov/cgi-bin/education/csg/14/csg1a.pl?string=DK-8K-8401-750&amp;maxhits=1000" xr:uid="{8DC45F32-948B-4219-B653-5BA03C4359B3}"/>
    <hyperlink ref="C438" r:id="rId437" display="https://www.nj.gov/cgi-bin/education/csg/14/csg1a.pl?string=EK-8K-8751plus&amp;maxhits=1000" xr:uid="{515653E3-2ABD-47C1-8916-037D592D7E01}"/>
    <hyperlink ref="C439" r:id="rId438" display="https://www.nj.gov/cgi-bin/education/csg/14/csg1a.pl?string=OCHARTER&amp;maxhits=1000" xr:uid="{0639F40C-6218-458A-94C3-41E181E37C96}"/>
    <hyperlink ref="C440" r:id="rId439" display="https://www.nj.gov/cgi-bin/education/csg/14/csg1a.pl?string=GG9-127-129-12&amp;maxhits=1000" xr:uid="{027A8004-B716-4C21-A482-054AB3DE70F4}"/>
    <hyperlink ref="C441" r:id="rId440" display="https://www.nj.gov/cgi-bin/education/csg/14/csg1a.pl?string=HK-12K-6&amp;maxhits=1000" xr:uid="{AE119501-CB90-42D8-88EE-784A7413BA68}"/>
    <hyperlink ref="C442" r:id="rId441" display="https://www.nj.gov/cgi-bin/education/csg/14/csg1a.pl?string=EK-8K-8751plus&amp;maxhits=1000" xr:uid="{B005D2A5-DD21-4D39-A4D3-3BE1E7EB382C}"/>
    <hyperlink ref="C443" r:id="rId442" display="https://www.nj.gov/cgi-bin/education/csg/14/csg1a.pl?string=GG9-127-129-12&amp;maxhits=1000" xr:uid="{EFEBCBD6-33BD-4705-95B3-7DBEEA8A9F0C}"/>
    <hyperlink ref="C444" r:id="rId443" display="https://www.nj.gov/cgi-bin/education/csg/14/csg1a.pl?string=IK-12K-80-400&amp;maxhits=1000" xr:uid="{1EA156AF-D0F8-4D2E-9C6C-696296299C46}"/>
    <hyperlink ref="C445" r:id="rId444" display="https://www.nj.gov/cgi-bin/education/csg/14/csg1a.pl?string=GG9-127-129-12&amp;maxhits=1000" xr:uid="{9B3A981B-E198-49C0-AB35-4C55EAF53F4C}"/>
    <hyperlink ref="C446" r:id="rId445" display="https://www.nj.gov/cgi-bin/education/csg/14/csg1a.pl?string=DK-8K-8401-750&amp;maxhits=1000" xr:uid="{5959C450-C65D-4FCE-9687-9B8D50158739}"/>
    <hyperlink ref="C447" r:id="rId446" display="https://www.nj.gov/cgi-bin/education/csg/14/csg1a.pl?string=IK-12K-80-400&amp;maxhits=1000" xr:uid="{F1073857-D27B-4A99-B192-E198BF99ED93}"/>
    <hyperlink ref="C448" r:id="rId447" display="https://www.nj.gov/cgi-bin/education/csg/14/csg1a.pl?string=IK-12K-80-400&amp;maxhits=1000" xr:uid="{E6F2684F-E507-4273-B266-C97FC5CC7DF3}"/>
    <hyperlink ref="C449" r:id="rId448" display="https://www.nj.gov/cgi-bin/education/csg/14/csg1a.pl?string=EK-8K-8751plus&amp;maxhits=1000" xr:uid="{CF35B63F-85C4-4E4C-ACB3-2A333F658CA6}"/>
    <hyperlink ref="C450" r:id="rId449" display="https://www.nj.gov/cgi-bin/education/csg/14/csg1a.pl?string=JK-12K-8401-750&amp;maxhits=1000" xr:uid="{9B5B80BB-7659-4D1F-83E8-60B4867DA0DD}"/>
    <hyperlink ref="C451" r:id="rId450" display="https://www.nj.gov/cgi-bin/education/csg/14/csg1a.pl?string=MK-12K-121800-3500&amp;maxhits=1000" xr:uid="{A7DA3DED-0F25-4828-BA44-66CA33B9CCA0}"/>
    <hyperlink ref="C452" r:id="rId451" display="https://www.nj.gov/cgi-bin/education/csg/14/csg1a.pl?string=NK-12K-123500plus&amp;maxhits=1000" xr:uid="{E260D007-26AB-4A82-86A3-A39074A58560}"/>
    <hyperlink ref="C453" r:id="rId452" display="https://www.nj.gov/cgi-bin/education/csg/14/csg1a.pl?string=DK-8K-8401-750&amp;maxhits=1000" xr:uid="{8FE48694-FEA4-4CBA-BFA7-4EC3F6794A4C}"/>
    <hyperlink ref="C454" r:id="rId453" display="https://www.nj.gov/cgi-bin/education/csg/14/csg1a.pl?string=LK-12K-120-1800&amp;maxhits=1000" xr:uid="{E577D8D6-36AE-4CC0-B30F-92D1D67AB51B}"/>
    <hyperlink ref="C455" r:id="rId454" display="https://www.nj.gov/cgi-bin/education/csg/14/csg1a.pl?string=JK-12K-8401-750&amp;maxhits=1000" xr:uid="{7CFBD0C2-8911-4A6D-A844-637905BE4B45}"/>
    <hyperlink ref="C456" r:id="rId455" display="https://www.nj.gov/cgi-bin/education/csg/14/csg1a.pl?string=LK-12K-120-1800&amp;maxhits=1000" xr:uid="{ADD8AF6C-2B44-4E15-91F7-5550949A1FE5}"/>
    <hyperlink ref="C457" r:id="rId456" display="https://www.nj.gov/cgi-bin/education/csg/14/csg1a.pl?string=EK-8K-8751plus&amp;maxhits=1000" xr:uid="{2EE37677-05AB-49AE-8EB2-78C078923B6C}"/>
    <hyperlink ref="C458" r:id="rId457" display="https://www.nj.gov/cgi-bin/education/csg/14/csg1a.pl?string=EK-8K-8751plus&amp;maxhits=1000" xr:uid="{D7CE5785-1B7E-451C-832E-7F64F591C047}"/>
    <hyperlink ref="C459" r:id="rId458" display="https://www.nj.gov/cgi-bin/education/csg/14/csg1a.pl?string=MK-12K-121800-3500&amp;maxhits=1000" xr:uid="{536B114C-47FB-4E3E-B6CF-35BF640CD38A}"/>
    <hyperlink ref="C460" r:id="rId459" display="https://www.nj.gov/cgi-bin/education/csg/14/csg1a.pl?string=EK-8K-8751plus&amp;maxhits=1000" xr:uid="{E6B17D02-A4EF-4C26-9F8C-3C1249783FC9}"/>
    <hyperlink ref="C461" r:id="rId460" display="https://www.nj.gov/cgi-bin/education/csg/14/csg1a.pl?string=EK-8K-8751plus&amp;maxhits=1000" xr:uid="{FAE9E103-E867-415C-80AB-450BAC9F12CB}"/>
    <hyperlink ref="C462" r:id="rId461" display="https://www.nj.gov/cgi-bin/education/csg/14/csg1a.pl?string=GG9-127-129-12&amp;maxhits=1000" xr:uid="{E54E360E-3D09-41C3-A58A-64C8EB89AA62}"/>
    <hyperlink ref="C463" r:id="rId462" display="https://www.nj.gov/cgi-bin/education/csg/14/csg1a.pl?string=EK-8K-8751plus&amp;maxhits=1000" xr:uid="{D5354A91-EE17-433D-A084-ED0D9C8F87BD}"/>
    <hyperlink ref="C464" r:id="rId463" display="https://www.nj.gov/cgi-bin/education/csg/14/csg1a.pl?string=IK-12K-80-400&amp;maxhits=1000" xr:uid="{4508C72E-5414-4D68-97E8-082F74F184D1}"/>
    <hyperlink ref="C465" r:id="rId464" display="https://www.nj.gov/cgi-bin/education/csg/14/csg1a.pl?string=MK-12K-121800-3500&amp;maxhits=1000" xr:uid="{3F8FE1C4-3BBB-4E12-8492-ACF437C423E8}"/>
    <hyperlink ref="C466" r:id="rId465" display="https://www.nj.gov/cgi-bin/education/csg/14/csg1a.pl?string=MK-12K-121800-3500&amp;maxhits=1000" xr:uid="{FB796385-175E-488E-A3B1-5CBFB8279D80}"/>
    <hyperlink ref="C467" r:id="rId466" display="https://www.nj.gov/cgi-bin/education/csg/14/csg1a.pl?string=KK-12K-8751plus&amp;maxhits=1000" xr:uid="{6E2911E9-E84C-4C9A-88B3-89D24441746C}"/>
    <hyperlink ref="C468" r:id="rId467" display="https://www.nj.gov/cgi-bin/education/csg/14/csg1a.pl?string=EK-8K-8751plus&amp;maxhits=1000" xr:uid="{F224D8E2-50E7-48AC-A1B5-4D495248220E}"/>
    <hyperlink ref="C469" r:id="rId468" display="https://www.nj.gov/cgi-bin/education/csg/14/csg1a.pl?string=MK-12K-121800-3500&amp;maxhits=1000" xr:uid="{D3E7C0CC-515F-47BF-804B-983FAF9E7227}"/>
    <hyperlink ref="C470" r:id="rId469" display="https://www.nj.gov/cgi-bin/education/csg/14/csg1a.pl?string=DK-8K-8401-750&amp;maxhits=1000" xr:uid="{CF1E9FF3-2F72-4DAA-A4F3-92D359D194AF}"/>
    <hyperlink ref="C471" r:id="rId470" display="https://www.nj.gov/cgi-bin/education/csg/14/csg1a.pl?string=DK-8K-8401-750&amp;maxhits=1000" xr:uid="{5C9790C9-F0BC-4AD0-B79A-1E015514D255}"/>
    <hyperlink ref="C472" r:id="rId471" display="https://www.nj.gov/cgi-bin/education/csg/14/csg1a.pl?string=HK-12K-6&amp;maxhits=1000" xr:uid="{E69C8C5D-3F56-4973-AF37-86B099EDBA1A}"/>
    <hyperlink ref="C473" r:id="rId472" display="https://www.nj.gov/cgi-bin/education/csg/14/csg1a.pl?string=NK-12K-123500plus&amp;maxhits=1000" xr:uid="{C5BEAD03-CF71-44B6-9955-15B30722C0D8}"/>
    <hyperlink ref="C474" r:id="rId473" display="https://www.nj.gov/cgi-bin/education/csg/14/csg1a.pl?string=QCOUNTYVOC&amp;maxhits=1000" xr:uid="{28596433-EB2A-4C63-A07E-38A5A8572769}"/>
    <hyperlink ref="C475" r:id="rId474" display="https://www.nj.gov/cgi-bin/education/csg/14/csg1a.pl?string=GG9-127-129-12&amp;maxhits=1000" xr:uid="{011CEB29-FC19-47E0-A85F-45A27E0707C2}"/>
    <hyperlink ref="C476" r:id="rId475" display="https://www.nj.gov/cgi-bin/education/csg/14/csg1a.pl?string=JK-12K-8401-750&amp;maxhits=1000" xr:uid="{FC0CBB10-E6EA-466C-9E9E-42F3677DB11E}"/>
    <hyperlink ref="C477" r:id="rId476" display="https://www.nj.gov/cgi-bin/education/csg/14/csg1a.pl?string=NK-12K-123500plus&amp;maxhits=1000" xr:uid="{704CA6FC-4CB5-469E-99BF-3F561EFCB678}"/>
    <hyperlink ref="C478" r:id="rId477" display="https://www.nj.gov/cgi-bin/education/csg/14/csg1a.pl?string=IK-12K-80-400&amp;maxhits=1000" xr:uid="{7A970661-6EBE-475B-B5AA-F56E6F877834}"/>
    <hyperlink ref="C479" r:id="rId478" display="https://www.nj.gov/cgi-bin/education/csg/14/csg1a.pl?string=NK-12K-123500plus&amp;maxhits=1000" xr:uid="{43735413-7C0C-44E9-8E77-602E529E99B6}"/>
    <hyperlink ref="C480" r:id="rId479" display="https://www.nj.gov/cgi-bin/education/csg/14/csg1a.pl?string=LK-12K-120-1800&amp;maxhits=1000" xr:uid="{E67334DC-098D-4EF4-88AB-93E3A9525875}"/>
    <hyperlink ref="C481" r:id="rId480" display="https://www.nj.gov/cgi-bin/education/csg/14/csg1a.pl?string=CK-8K-80-400&amp;maxhits=1000" xr:uid="{804F916E-11A0-40A0-8EAB-33AB8E84805F}"/>
    <hyperlink ref="C482" r:id="rId481" display="https://www.nj.gov/cgi-bin/education/csg/14/csg1a.pl?string=NK-12K-123500plus&amp;maxhits=1000" xr:uid="{BD5CB80E-4640-4D5F-82FF-282B89FA6D87}"/>
    <hyperlink ref="C483" r:id="rId482" display="https://www.nj.gov/cgi-bin/education/csg/14/csg1a.pl?string=MK-12K-121800-3500&amp;maxhits=1000" xr:uid="{6843A944-8A21-4ED3-896F-747A42F02375}"/>
    <hyperlink ref="C484" r:id="rId483" display="https://www.nj.gov/cgi-bin/education/csg/14/csg1a.pl?string=NK-12K-123500plus&amp;maxhits=1000" xr:uid="{53725F4F-8826-4AC7-9B0E-2C53718318B1}"/>
    <hyperlink ref="C485" r:id="rId484" display="https://www.nj.gov/cgi-bin/education/csg/14/csg1a.pl?string=IK-12K-80-400&amp;maxhits=1000" xr:uid="{2DE0F924-5CBE-4B01-B248-21E474E2F01E}"/>
    <hyperlink ref="C486" r:id="rId485" display="https://www.nj.gov/cgi-bin/education/csg/14/csg1a.pl?string=DK-8K-8401-750&amp;maxhits=1000" xr:uid="{157C7409-1E7A-44F9-BF39-697DB74AFFA8}"/>
    <hyperlink ref="C487" r:id="rId486" display="https://www.nj.gov/cgi-bin/education/csg/14/csg1a.pl?string=EK-8K-8751plus&amp;maxhits=1000" xr:uid="{80E66B35-510C-47F0-80B8-52BC6F8C5563}"/>
    <hyperlink ref="C488" r:id="rId487" display="https://www.nj.gov/cgi-bin/education/csg/14/csg1a.pl?string=NK-12K-123500plus&amp;maxhits=1000" xr:uid="{936A1C3A-79B2-4D93-87F7-8A2AE6B41B64}"/>
    <hyperlink ref="C489" r:id="rId488" display="https://www.nj.gov/cgi-bin/education/csg/14/csg1a.pl?string=NK-12K-123500plus&amp;maxhits=1000" xr:uid="{3F77B80C-F421-4703-AA40-10515D7BCFD1}"/>
    <hyperlink ref="C490" r:id="rId489" display="https://www.nj.gov/cgi-bin/education/csg/14/csg1a.pl?string=OCHARTER&amp;maxhits=1000" xr:uid="{0F33B147-D930-4BED-93D9-793D6EDBB078}"/>
    <hyperlink ref="C491" r:id="rId490" display="https://www.nj.gov/cgi-bin/education/csg/14/csg1a.pl?string=EK-8K-8751plus&amp;maxhits=1000" xr:uid="{FDA73DBA-6483-4748-A8F0-6A7DA49802F4}"/>
    <hyperlink ref="C492" r:id="rId491" display="https://www.nj.gov/cgi-bin/education/csg/14/csg1a.pl?string=GG9-127-129-12&amp;maxhits=1000" xr:uid="{F616BFEC-4720-428F-911E-99E0CC0694F3}"/>
    <hyperlink ref="C493" r:id="rId492" display="https://www.nj.gov/cgi-bin/education/csg/14/csg1a.pl?string=EK-8K-8751plus&amp;maxhits=1000" xr:uid="{EB142E57-33B0-4EDC-AC2C-2CD761F9547C}"/>
    <hyperlink ref="C494" r:id="rId493" display="https://www.nj.gov/cgi-bin/education/csg/14/csg1a.pl?string=MK-12K-121800-3500&amp;maxhits=1000" xr:uid="{4590294B-70C3-43C1-9633-4046B40B3CA7}"/>
    <hyperlink ref="C495" r:id="rId494" display="https://www.nj.gov/cgi-bin/education/csg/14/csg1a.pl?string=IK-12K-80-400&amp;maxhits=1000" xr:uid="{AADAAA3C-7480-4793-8D31-C005DD5BC00C}"/>
    <hyperlink ref="C496" r:id="rId495" display="https://www.nj.gov/cgi-bin/education/csg/14/csg1a.pl?string=AK-6K-6&amp;maxhits=1000" xr:uid="{3421F76E-C116-4E94-8FF1-648906006D7B}"/>
    <hyperlink ref="C497" r:id="rId496" display="https://www.nj.gov/cgi-bin/education/csg/14/csg1a.pl?string=AK-6K-6&amp;maxhits=1000" xr:uid="{5F89D524-D00E-49E1-8C77-9DB3A884F2E5}"/>
    <hyperlink ref="C498" r:id="rId497" display="https://www.nj.gov/cgi-bin/education/csg/14/csg1a.pl?string=NK-12K-123500plus&amp;maxhits=1000" xr:uid="{54BA7485-D8B5-466C-B6CF-1D3D1521800F}"/>
    <hyperlink ref="C499" r:id="rId498" display="https://www.nj.gov/cgi-bin/education/csg/14/csg1a.pl?string=FG7-127-129-12&amp;maxhits=1000" xr:uid="{18241DD4-9699-40C3-9297-F55E06707C81}"/>
    <hyperlink ref="C500" r:id="rId499" display="https://www.nj.gov/cgi-bin/education/csg/14/csg1a.pl?string=AK-6K-6&amp;maxhits=1000" xr:uid="{4F355D54-CFA5-4738-817B-AECFD8ABB7B1}"/>
    <hyperlink ref="C501" r:id="rId500" display="https://www.nj.gov/cgi-bin/education/csg/14/csg1a.pl?string=AK-6K-6&amp;maxhits=1000" xr:uid="{FC089B28-84DF-440B-AF81-0095E398537C}"/>
    <hyperlink ref="C502" r:id="rId501" display="https://www.nj.gov/cgi-bin/education/csg/14/csg1a.pl?string=NK-12K-123500plus&amp;maxhits=1000" xr:uid="{E48CB952-C110-429F-84D5-129F5B32EC3E}"/>
    <hyperlink ref="C503" r:id="rId502" display="https://www.nj.gov/cgi-bin/education/csg/14/csg1a.pl?string=NK-12K-123500plus&amp;maxhits=1000" xr:uid="{D2045B44-B2AB-400B-A40C-7735D1FA3539}"/>
    <hyperlink ref="C504" r:id="rId503" display="https://www.nj.gov/cgi-bin/education/csg/14/csg1a.pl?string=JK-12K-8401-750&amp;maxhits=1000" xr:uid="{74C44622-24F0-4AAA-9831-5617E1BAEA72}"/>
    <hyperlink ref="C505" r:id="rId504" display="https://www.nj.gov/cgi-bin/education/csg/14/csg1a.pl?string=NK-12K-123500plus&amp;maxhits=1000" xr:uid="{ADDB30B7-7D96-4136-A3CA-C51276AFA931}"/>
    <hyperlink ref="C506" r:id="rId505" display="https://www.nj.gov/cgi-bin/education/csg/14/csg1a.pl?string=IK-12K-80-400&amp;maxhits=1000" xr:uid="{A2C06FE3-1280-4183-A033-E65FCF3A6122}"/>
    <hyperlink ref="C507" r:id="rId506" display="https://www.nj.gov/cgi-bin/education/csg/14/csg1a.pl?string=AK-6K-6&amp;maxhits=1000" xr:uid="{D334A294-C56F-4F84-B111-50868E4ABD69}"/>
    <hyperlink ref="C508" r:id="rId507" display="https://www.nj.gov/cgi-bin/education/csg/14/csg1a.pl?string=AK-6K-6&amp;maxhits=1000" xr:uid="{81A3A19B-4386-4553-8BC3-2E1C9AFB67EA}"/>
    <hyperlink ref="C509" r:id="rId508" display="https://www.nj.gov/cgi-bin/education/csg/14/csg1a.pl?string=MK-12K-121800-3500&amp;maxhits=1000" xr:uid="{AD2A6778-7A44-4B34-9751-73B2E45252D3}"/>
    <hyperlink ref="C510" r:id="rId509" display="https://www.nj.gov/cgi-bin/education/csg/14/csg1a.pl?string=QCOUNTYVOC&amp;maxhits=1000" xr:uid="{29A89204-0728-49D0-8319-F7C6AFA4A9C6}"/>
    <hyperlink ref="C511" r:id="rId510" display="https://www.nj.gov/cgi-bin/education/csg/14/csg1a.pl?string=AK-6K-6&amp;maxhits=1000" xr:uid="{0DC97C96-F30F-479F-A326-1A5202DA3859}"/>
    <hyperlink ref="C512" r:id="rId511" display="https://www.nj.gov/cgi-bin/education/csg/14/csg1a.pl?string=HK-12K-6&amp;maxhits=1000" xr:uid="{BEC7FC70-8B18-444E-8D28-F19A27B840F7}"/>
    <hyperlink ref="C513" r:id="rId512" display="https://www.nj.gov/cgi-bin/education/csg/14/csg1a.pl?string=FG7-127-129-12&amp;maxhits=1000" xr:uid="{C5DAB8F1-9FC3-416D-BC5D-AA27DF4E0E3F}"/>
    <hyperlink ref="C514" r:id="rId513" display="https://www.nj.gov/cgi-bin/education/csg/14/csg1a.pl?string=LK-12K-120-1800&amp;maxhits=1000" xr:uid="{AD846028-198A-4E62-86A6-049B017486ED}"/>
    <hyperlink ref="C515" r:id="rId514" display="https://www.nj.gov/cgi-bin/education/csg/14/csg1a.pl?string=LK-12K-120-1800&amp;maxhits=1000" xr:uid="{1F4951BA-8654-4B26-9132-80CD8EE2DA60}"/>
    <hyperlink ref="C516" r:id="rId515" display="https://www.nj.gov/cgi-bin/education/csg/14/csg1a.pl?string=MK-12K-121800-3500&amp;maxhits=1000" xr:uid="{ACF568E0-1472-4E39-A885-71FD7B2EE0AC}"/>
    <hyperlink ref="C517" r:id="rId516" display="https://www.nj.gov/cgi-bin/education/csg/14/csg1a.pl?string=AK-6K-6&amp;maxhits=1000" xr:uid="{154B2CA6-5B70-439D-9BCD-74E34BBCF4ED}"/>
    <hyperlink ref="C518" r:id="rId517" display="https://www.nj.gov/cgi-bin/education/csg/14/csg1a.pl?string=FG7-127-129-12&amp;maxhits=1000" xr:uid="{FF612D1B-7082-443D-A121-717A7A05AE04}"/>
    <hyperlink ref="C519" r:id="rId518" display="https://www.nj.gov/cgi-bin/education/csg/14/csg1a.pl?string=AK-6K-6&amp;maxhits=1000" xr:uid="{02D67931-983B-437C-9886-CE0A7254F7C1}"/>
    <hyperlink ref="C520" r:id="rId519" display="https://www.nj.gov/cgi-bin/education/csg/14/csg1a.pl?string=NK-12K-123500plus&amp;maxhits=1000" xr:uid="{7725B77F-6014-4FBB-BF2B-59D188F11FA2}"/>
    <hyperlink ref="C521" r:id="rId520" display="https://www.nj.gov/cgi-bin/education/csg/14/csg1a.pl?string=AK-6K-6&amp;maxhits=1000" xr:uid="{2E997120-D855-4513-B923-CE10104EC7B6}"/>
    <hyperlink ref="C522" r:id="rId521" display="https://www.nj.gov/cgi-bin/education/csg/14/csg1a.pl?string=JK-12K-8401-750&amp;maxhits=1000" xr:uid="{99844100-42A9-43AE-9B80-DF7F02FE1585}"/>
    <hyperlink ref="C523" r:id="rId522" display="https://www.nj.gov/cgi-bin/education/csg/14/csg1a.pl?string=OCHARTER&amp;maxhits=1000" xr:uid="{98B698FE-A9C8-4C1F-9F75-BC50F8EA5B3A}"/>
    <hyperlink ref="C524" r:id="rId523" display="https://www.nj.gov/cgi-bin/education/csg/14/csg1a.pl?string=NK-12K-123500plus&amp;maxhits=1000" xr:uid="{6E7553AE-A357-4483-8160-D28916B5F4BB}"/>
    <hyperlink ref="C525" r:id="rId524" display="https://www.nj.gov/cgi-bin/education/csg/14/csg1a.pl?string=OCHARTER&amp;maxhits=1000" xr:uid="{E18A8D90-2802-4F17-8498-7D6AC03ABB96}"/>
    <hyperlink ref="C526" r:id="rId525" display="https://www.nj.gov/cgi-bin/education/csg/14/csg1a.pl?string=EK-8K-8751plus&amp;maxhits=1000" xr:uid="{918023C8-2581-4D8A-A58D-D45AA0DFB3C7}"/>
    <hyperlink ref="C527" r:id="rId526" display="https://www.nj.gov/cgi-bin/education/csg/14/csg1a.pl?string=MK-12K-121800-3500&amp;maxhits=1000" xr:uid="{DC96F74A-87FD-42D1-A4C8-9C06A704C9CD}"/>
    <hyperlink ref="C528" r:id="rId527" display="https://www.nj.gov/cgi-bin/education/csg/14/csg1a.pl?string=OCHARTER&amp;maxhits=1000" xr:uid="{5C84FE26-D433-490B-9157-BF235C18F029}"/>
    <hyperlink ref="C529" r:id="rId528" display="https://www.nj.gov/cgi-bin/education/csg/14/csg1a.pl?string=GG9-127-129-12&amp;maxhits=1000" xr:uid="{933B59B7-0D04-4BC2-A178-069411A90F72}"/>
    <hyperlink ref="C530" r:id="rId529" display="https://www.nj.gov/cgi-bin/education/csg/14/csg1a.pl?string=EK-8K-8751plus&amp;maxhits=1000" xr:uid="{21C5AD1F-EB1F-4199-9BDD-F7D3CA027A37}"/>
    <hyperlink ref="C531" r:id="rId530" display="https://www.nj.gov/cgi-bin/education/csg/14/csg1a.pl?string=DK-8K-8401-750&amp;maxhits=1000" xr:uid="{B6264CA1-6442-4961-8795-E2719F2E4087}"/>
    <hyperlink ref="C532" r:id="rId531" display="https://www.nj.gov/cgi-bin/education/csg/14/csg1a.pl?string=OCHARTER&amp;maxhits=1000" xr:uid="{7BBDA05B-ED77-44F6-BBFF-074369486F3B}"/>
    <hyperlink ref="C533" r:id="rId532" display="https://www.nj.gov/cgi-bin/education/csg/14/csg1a.pl?string=NK-12K-123500plus&amp;maxhits=1000" xr:uid="{143D36E7-0E26-40F9-8165-54DA0BF63CA8}"/>
    <hyperlink ref="C534" r:id="rId533" display="https://www.nj.gov/cgi-bin/education/csg/14/csg1a.pl?string=GG9-127-129-12&amp;maxhits=1000" xr:uid="{FB8A55D3-9BD9-4945-96C1-EC36F1E667E5}"/>
    <hyperlink ref="C535" r:id="rId534" display="https://www.nj.gov/cgi-bin/education/csg/14/csg1a.pl?string=QCOUNTYVOC&amp;maxhits=1000" xr:uid="{F4CECA15-788C-458B-B001-697E8306E1ED}"/>
    <hyperlink ref="C536" r:id="rId535" display="https://www.nj.gov/cgi-bin/education/csg/14/csg1a.pl?string=GG9-127-129-12&amp;maxhits=1000" xr:uid="{0BA59B68-ED2C-473E-B799-8E43E2D86A34}"/>
    <hyperlink ref="C537" r:id="rId536" display="https://www.nj.gov/cgi-bin/education/csg/14/csg1a.pl?string=OCHARTER&amp;maxhits=1000" xr:uid="{14BC3D1B-9337-44B3-A580-85DFDF350945}"/>
    <hyperlink ref="C538" r:id="rId537" display="https://www.nj.gov/cgi-bin/education/csg/14/csg1a.pl?string=NK-12K-123500plus&amp;maxhits=1000" xr:uid="{8F96C080-BFA3-43F9-92BE-0550C2B1DDC4}"/>
    <hyperlink ref="C539" r:id="rId538" display="https://www.nj.gov/cgi-bin/education/csg/14/csg1a.pl?string=LK-12K-120-1800&amp;maxhits=1000" xr:uid="{19D05AF8-262A-43D2-B194-8177B2D98379}"/>
    <hyperlink ref="C540" r:id="rId539" display="https://www.nj.gov/cgi-bin/education/csg/14/csg1a.pl?string=EK-8K-8751plus&amp;maxhits=1000" xr:uid="{9AFBCC07-E120-4828-A2C5-000CEACAAD54}"/>
    <hyperlink ref="C541" r:id="rId540" display="https://www.nj.gov/cgi-bin/education/csg/14/csg1a.pl?string=EK-8K-8751plus&amp;maxhits=1000" xr:uid="{DCECB577-F00C-461E-9CFC-C8F5D7C9C4BE}"/>
    <hyperlink ref="C542" r:id="rId541" display="https://www.nj.gov/cgi-bin/education/csg/14/csg1a.pl?string=EK-8K-8751plus&amp;maxhits=1000" xr:uid="{78CF3F5E-B736-4962-B85D-63235B97173C}"/>
    <hyperlink ref="C543" r:id="rId542" display="https://www.nj.gov/cgi-bin/education/csg/14/csg1a.pl?string=EK-8K-8751plus&amp;maxhits=1000" xr:uid="{0335AD91-8E6F-45AE-8230-2720D5D49439}"/>
    <hyperlink ref="C544" r:id="rId543" display="https://www.nj.gov/cgi-bin/education/csg/14/csg1a.pl?string=NK-12K-123500plus&amp;maxhits=1000" xr:uid="{DD595588-CE29-499A-BFD1-A605CEF9EA1A}"/>
    <hyperlink ref="C545" r:id="rId544" display="https://www.nj.gov/cgi-bin/education/csg/14/csg1a.pl?string=NK-12K-123500plus&amp;maxhits=1000" xr:uid="{E552BAF8-0C22-4274-B342-D7C49E8FCAF6}"/>
    <hyperlink ref="C546" r:id="rId545" display="https://www.nj.gov/cgi-bin/education/csg/14/csg1a.pl?string=EK-8K-8751plus&amp;maxhits=1000" xr:uid="{6005AA45-A5AA-4CDB-9F48-8D1D8F108BAD}"/>
    <hyperlink ref="C547" r:id="rId546" display="https://www.nj.gov/cgi-bin/education/csg/14/csg1a.pl?string=IK-12K-80-400&amp;maxhits=1000" xr:uid="{2CB7FEEB-7468-460B-A832-5715598618F3}"/>
    <hyperlink ref="C548" r:id="rId547" display="https://www.nj.gov/cgi-bin/education/csg/14/csg1a.pl?string=IK-12K-80-400&amp;maxhits=1000" xr:uid="{A7F24ACB-2E35-403B-8086-6A567BA6F9D1}"/>
    <hyperlink ref="C549" r:id="rId548" display="https://www.nj.gov/cgi-bin/education/csg/14/csg1a.pl?string=IK-12K-80-400&amp;maxhits=1000" xr:uid="{07BA4B07-3F7D-49E4-92E8-E935725ADB02}"/>
    <hyperlink ref="C550" r:id="rId549" display="https://www.nj.gov/cgi-bin/education/csg/14/csg1a.pl?string=IK-12K-80-400&amp;maxhits=1000" xr:uid="{7B28A024-8C48-4B79-A409-E3577100566C}"/>
    <hyperlink ref="C551" r:id="rId550" display="https://www.nj.gov/cgi-bin/education/csg/14/csg1a.pl?string=IK-12K-80-400&amp;maxhits=1000" xr:uid="{F4C57016-02A7-4508-A4A4-B1E4B7BD290F}"/>
    <hyperlink ref="C552" r:id="rId551" display="https://www.nj.gov/cgi-bin/education/csg/14/csg1a.pl?string=MK-12K-121800-3500&amp;maxhits=1000" xr:uid="{2A32E269-6F1D-4BEC-9598-2EA5F560A4A6}"/>
    <hyperlink ref="C553" r:id="rId552" display="https://www.nj.gov/cgi-bin/education/csg/14/csg1a.pl?string=LK-12K-120-1800&amp;maxhits=1000" xr:uid="{CA0AE34A-A341-414A-9649-1DF633C30709}"/>
    <hyperlink ref="C554" r:id="rId553" display="https://www.nj.gov/cgi-bin/education/csg/14/csg1a.pl?string=LK-12K-120-1800&amp;maxhits=1000" xr:uid="{BC20380E-5C5C-4FAE-9F97-0A594F162332}"/>
    <hyperlink ref="C555" r:id="rId554" display="https://www.nj.gov/cgi-bin/education/csg/14/csg1a.pl?string=IK-12K-80-400&amp;maxhits=1000" xr:uid="{4B02C19B-DEA0-454E-BDF0-55E7B6F5375B}"/>
    <hyperlink ref="C556" r:id="rId555" display="https://www.nj.gov/cgi-bin/education/csg/14/csg1a.pl?string=LK-12K-120-1800&amp;maxhits=1000" xr:uid="{786D61F9-AEBC-4C93-8B4A-940C38AF5E79}"/>
    <hyperlink ref="C557" r:id="rId556" display="https://www.nj.gov/cgi-bin/education/csg/14/csg1a.pl?string=PCSSD&amp;maxhits=1000" xr:uid="{92EF489B-4183-44DD-A37E-60F693661323}"/>
    <hyperlink ref="C558" r:id="rId557" display="https://www.nj.gov/cgi-bin/education/csg/14/csg1a.pl?string=QCOUNTYVOC&amp;maxhits=1000" xr:uid="{39C8A7F5-F939-48A7-B79B-0008BD18EB9E}"/>
    <hyperlink ref="C559" r:id="rId558" display="https://www.nj.gov/cgi-bin/education/csg/14/csg1a.pl?string=IK-12K-80-400&amp;maxhits=1000" xr:uid="{306319E1-972C-4BFE-BEA5-956A122D3273}"/>
    <hyperlink ref="C560" r:id="rId559" display="https://www.nj.gov/cgi-bin/education/csg/14/csg1a.pl?string=LK-12K-120-1800&amp;maxhits=1000" xr:uid="{B3AC1B92-7E2D-485B-AE2B-531F2C4D9660}"/>
    <hyperlink ref="C561" r:id="rId560" display="https://www.nj.gov/cgi-bin/education/csg/14/csg1a.pl?string=JK-12K-8401-750&amp;maxhits=1000" xr:uid="{6DBAC3F7-C968-47C9-9D8E-6F9C8F6BC873}"/>
    <hyperlink ref="C562" r:id="rId561" display="https://www.nj.gov/cgi-bin/education/csg/14/csg1a.pl?string=NK-12K-123500plus&amp;maxhits=1000" xr:uid="{C98C02D3-80ED-4C95-982F-FF23F3A30092}"/>
    <hyperlink ref="C563" r:id="rId562" display="https://www.nj.gov/cgi-bin/education/csg/14/csg1a.pl?string=LK-12K-120-1800&amp;maxhits=1000" xr:uid="{899F0966-9DAE-4C1C-BAA0-BF89E86D6027}"/>
    <hyperlink ref="C564" r:id="rId563" display="https://www.nj.gov/cgi-bin/education/csg/14/csg1a.pl?string=KK-12K-8751plus&amp;maxhits=1000" xr:uid="{4E88DDD9-87A5-4B46-90F8-66BD05A220E1}"/>
    <hyperlink ref="C565" r:id="rId564" display="https://www.nj.gov/cgi-bin/education/csg/14/csg1a.pl?string=NK-12K-123500plus&amp;maxhits=1000" xr:uid="{B1844B20-A2B0-4EA3-B062-039A094D42D5}"/>
    <hyperlink ref="C566" r:id="rId565" display="https://www.nj.gov/cgi-bin/education/csg/14/csg1a.pl?string=OCHARTER&amp;maxhits=1000" xr:uid="{9783B898-DB1B-4391-965F-0851B3BA35AD}"/>
    <hyperlink ref="C567" r:id="rId566" display="https://www.nj.gov/cgi-bin/education/csg/14/csg1a.pl?string=NK-12K-123500plus&amp;maxhits=1000" xr:uid="{EA949EF5-ED07-49C0-8781-D7DCA39457F9}"/>
    <hyperlink ref="C568" r:id="rId567" display="https://www.nj.gov/cgi-bin/education/csg/14/csg1a.pl?string=KK-12K-8751plus&amp;maxhits=1000" xr:uid="{0DF0587D-935B-4DE6-98F7-9BCC25C2B625}"/>
    <hyperlink ref="C569" r:id="rId568" display="https://www.nj.gov/cgi-bin/education/csg/14/csg1a.pl?string=NK-12K-123500plus&amp;maxhits=1000" xr:uid="{0856C335-4798-45BD-B5F4-3484373202E6}"/>
    <hyperlink ref="C570" r:id="rId569" display="https://www.nj.gov/cgi-bin/education/csg/14/csg1a.pl?string=LK-12K-120-1800&amp;maxhits=1000" xr:uid="{92D4DC1A-0D1F-461A-A998-873A6B99CD90}"/>
    <hyperlink ref="C571" r:id="rId570" display="https://www.nj.gov/cgi-bin/education/csg/14/csg1a.pl?string=NK-12K-123500plus&amp;maxhits=1000" xr:uid="{686F805B-0349-49AA-9A84-9471CC0709D4}"/>
    <hyperlink ref="C572" r:id="rId571" display="https://www.nj.gov/cgi-bin/education/csg/14/csg1a.pl?string=MK-12K-121800-3500&amp;maxhits=1000" xr:uid="{0573C71B-D7E6-41DC-9A66-30E08209EAB6}"/>
    <hyperlink ref="C573" r:id="rId572" display="https://www.nj.gov/cgi-bin/education/csg/14/csg1a.pl?string=QCOUNTYVOC&amp;maxhits=1000" xr:uid="{0C93C3D0-F010-4FF1-B2BF-275D62AA376A}"/>
    <hyperlink ref="C574" r:id="rId573" display="https://www.nj.gov/cgi-bin/education/csg/14/csg1a.pl?string=MK-12K-121800-3500&amp;maxhits=1000" xr:uid="{0948EDEE-9415-4B06-93C3-0E6E089290FC}"/>
    <hyperlink ref="C575" r:id="rId574" display="https://www.nj.gov/cgi-bin/education/csg/14/csg1a.pl?string=MK-12K-121800-3500&amp;maxhits=1000" xr:uid="{AB8F9030-2345-4D7B-9CE8-2CBEC0EFD8A8}"/>
    <hyperlink ref="C576" r:id="rId575" display="https://www.nj.gov/cgi-bin/education/csg/14/csg1a.pl?string=JK-12K-8401-750&amp;maxhits=1000" xr:uid="{336993CE-CDDF-4F45-A31A-11C67B85CBF4}"/>
    <hyperlink ref="C577" r:id="rId576" display="https://www.nj.gov/cgi-bin/education/csg/14/csg1a.pl?string=OCHARTER&amp;maxhits=1000" xr:uid="{0D7F1D36-3A4F-4DB9-923C-F6C515EEC986}"/>
    <hyperlink ref="C578" r:id="rId577" display="https://www.nj.gov/cgi-bin/education/csg/14/csg1a.pl?string=EK-8K-8751plus&amp;maxhits=1000" xr:uid="{E3AC560D-07F7-43FD-AF42-737A3D3A498C}"/>
    <hyperlink ref="C579" r:id="rId578" display="https://www.nj.gov/cgi-bin/education/csg/14/csg1a.pl?string=DK-8K-8401-750&amp;maxhits=1000" xr:uid="{7ECB3CC8-6DED-4912-B72C-FD7217C9438A}"/>
    <hyperlink ref="C580" r:id="rId579" display="https://www.nj.gov/cgi-bin/education/csg/14/csg1a.pl?string=GG9-127-129-12&amp;maxhits=1000" xr:uid="{6A7E7AFA-7FD2-45CE-8E3B-A5E13BE4F273}"/>
    <hyperlink ref="C581" r:id="rId580" display="https://www.nj.gov/cgi-bin/education/csg/14/csg1a.pl?string=JK-12K-8401-750&amp;maxhits=1000" xr:uid="{F5DCB972-81B5-4F1C-BD85-6556C8E49593}"/>
    <hyperlink ref="C582" r:id="rId581" display="https://www.nj.gov/cgi-bin/education/csg/14/csg1a.pl?string=EK-8K-8751plus&amp;maxhits=1000" xr:uid="{3FCC40E9-60F7-4B4F-948D-4411BDC26E24}"/>
    <hyperlink ref="C583" r:id="rId582" display="https://www.nj.gov/cgi-bin/education/csg/14/csg1a.pl?string=DK-8K-8401-750&amp;maxhits=1000" xr:uid="{D50D6413-F7CB-4268-9ED1-A831A5EF5BE9}"/>
    <hyperlink ref="C584" r:id="rId583" display="https://www.nj.gov/cgi-bin/education/csg/14/csg1a.pl?string=DK-8K-8401-750&amp;maxhits=1000" xr:uid="{30494A61-73F4-485E-9984-38933D1C5D5D}"/>
    <hyperlink ref="C585" r:id="rId584" display="https://www.nj.gov/cgi-bin/education/csg/14/csg1a.pl?string=AK-6K-6&amp;maxhits=1000" xr:uid="{1DDFEB71-BCF0-491C-A020-3539046AD2AC}"/>
    <hyperlink ref="C586" r:id="rId585" display="https://www.nj.gov/cgi-bin/education/csg/14/csg1a.pl?string=JK-12K-8401-750&amp;maxhits=1000" xr:uid="{ADE91B6F-4CAC-4CC8-B464-056DE2855714}"/>
    <hyperlink ref="C587" r:id="rId586" display="https://www.nj.gov/cgi-bin/education/csg/14/csg1a.pl?string=CK-8K-80-400&amp;maxhits=1000" xr:uid="{6F97AB9D-FFAE-4B3B-AF01-7D69DEA3D6F1}"/>
    <hyperlink ref="C588" r:id="rId587" display="https://www.nj.gov/cgi-bin/education/csg/14/csg1a.pl?string=AK-6K-6&amp;maxhits=1000" xr:uid="{35927E8B-6506-4E02-AC36-E8D659CDCAF4}"/>
    <hyperlink ref="C589" r:id="rId588" display="https://www.nj.gov/cgi-bin/education/csg/14/csg1a.pl?string=EK-8K-8751plus&amp;maxhits=1000" xr:uid="{A71730E7-E7C0-4555-9145-418840DB92E2}"/>
    <hyperlink ref="C590" r:id="rId589" display="https://www.nj.gov/cgi-bin/education/csg/14/csg1a.pl?string=GG9-127-129-12&amp;maxhits=1000" xr:uid="{7F6DAE54-311E-48BD-8A19-697310843A1F}"/>
    <hyperlink ref="C591" r:id="rId590" display="https://www.nj.gov/cgi-bin/education/csg/14/csg1a.pl?string=LK-12K-120-1800&amp;maxhits=1000" xr:uid="{63D8A438-0544-4B7D-9271-A37D8ACC1FDA}"/>
    <hyperlink ref="C592" r:id="rId591" display="https://www.nj.gov/cgi-bin/education/csg/14/csg1a.pl?string=FG7-127-129-12&amp;maxhits=1000" xr:uid="{5C33D521-C130-4DE4-901E-01A2C1FD00AD}"/>
    <hyperlink ref="C593" r:id="rId592" display="https://www.nj.gov/cgi-bin/education/csg/14/csg1a.pl?string=CK-8K-80-400&amp;maxhits=1000" xr:uid="{F39BB7E1-9845-45C8-A9DC-50689C8AB7AC}"/>
    <hyperlink ref="C594" r:id="rId593" display="https://www.nj.gov/cgi-bin/education/csg/14/csg1a.pl?string=GG9-127-129-12&amp;maxhits=1000" xr:uid="{41EE5C26-959F-464B-B89A-2A49E27323CE}"/>
    <hyperlink ref="C595" r:id="rId594" display="https://www.nj.gov/cgi-bin/education/csg/14/csg1a.pl?string=IK-12K-80-400&amp;maxhits=1000" xr:uid="{833D5682-0360-4113-9BD8-14548435B27E}"/>
    <hyperlink ref="C596" r:id="rId595" display="https://www.nj.gov/cgi-bin/education/csg/14/csg1a.pl?string=LK-12K-120-1800&amp;maxhits=1000" xr:uid="{7915848A-BF45-4782-BCFD-8FC78E2E78CD}"/>
    <hyperlink ref="C597" r:id="rId596" display="https://www.nj.gov/cgi-bin/education/csg/14/csg1a.pl?string=CK-8K-80-400&amp;maxhits=1000" xr:uid="{814612C6-F8C0-4F37-8583-69947DD49561}"/>
    <hyperlink ref="C598" r:id="rId597" display="https://www.nj.gov/cgi-bin/education/csg/14/csg1a.pl?string=AK-6K-6&amp;maxhits=1000" xr:uid="{20515467-A97C-40FA-91E1-F3B43AA11028}"/>
    <hyperlink ref="C599" r:id="rId598" display="https://www.nj.gov/cgi-bin/education/csg/14/csg1a.pl?string=MK-12K-121800-3500&amp;maxhits=1000" xr:uid="{855274AB-2413-441E-8343-63B7C5B2D277}"/>
    <hyperlink ref="C600" r:id="rId599" display="https://www.nj.gov/cgi-bin/education/csg/14/csg1a.pl?string=CK-8K-80-400&amp;maxhits=1000" xr:uid="{F7CAB56B-5014-4ECF-B017-42958783D01F}"/>
    <hyperlink ref="C601" r:id="rId600" display="https://www.nj.gov/cgi-bin/education/csg/14/csg1a.pl?string=AK-6K-6&amp;maxhits=1000" xr:uid="{AFBAE2B1-583A-4FBD-85F2-08869170B53E}"/>
    <hyperlink ref="C602" r:id="rId601" display="https://www.nj.gov/cgi-bin/education/csg/14/csg1a.pl?string=OCHARTER&amp;maxhits=1000" xr:uid="{B9A5961A-BED5-4C80-B6FF-A924E9A6CB5A}"/>
    <hyperlink ref="C603" r:id="rId602" display="https://www.nj.gov/cgi-bin/education/csg/14/csg1a.pl?string=QCOUNTYVOC&amp;maxhits=1000" xr:uid="{FCAE1226-BB60-402B-832E-1FD7BB654129}"/>
    <hyperlink ref="C604" r:id="rId603" display="https://www.nj.gov/cgi-bin/education/csg/14/csg1a.pl?string=EK-8K-8751plus&amp;maxhits=1000" xr:uid="{C000F4D8-D622-4EDA-84A0-D1AA697D7F55}"/>
    <hyperlink ref="C605" r:id="rId604" display="https://www.nj.gov/cgi-bin/education/csg/14/csg1a.pl?string=NK-12K-123500plus&amp;maxhits=1000" xr:uid="{BE2F7107-984F-4207-AB7D-75FD7053192C}"/>
    <hyperlink ref="C606" r:id="rId605" display="https://www.nj.gov/cgi-bin/education/csg/14/csg1a.pl?string=GG9-127-129-12&amp;maxhits=1000" xr:uid="{B5BC887B-1AE9-4013-9C30-82E2BEC74033}"/>
    <hyperlink ref="C607" r:id="rId606" display="https://www.nj.gov/cgi-bin/education/csg/14/csg1a.pl?string=MK-12K-121800-3500&amp;maxhits=1000" xr:uid="{9A87370A-7EDE-45A0-8ED4-63512A77C600}"/>
    <hyperlink ref="C608" r:id="rId607" display="https://www.nj.gov/cgi-bin/education/csg/14/csg1a.pl?string=OCHARTER&amp;maxhits=1000" xr:uid="{B645A769-9B94-4257-96A1-FCFB4F989B4C}"/>
    <hyperlink ref="C609" r:id="rId608" display="https://www.nj.gov/cgi-bin/education/csg/14/csg1a.pl?string=MK-12K-121800-3500&amp;maxhits=1000" xr:uid="{91A35033-5FE4-49FD-9855-A94245173DF6}"/>
    <hyperlink ref="C610" r:id="rId609" display="https://www.nj.gov/cgi-bin/education/csg/14/csg1a.pl?string=NK-12K-123500plus&amp;maxhits=1000" xr:uid="{922D204C-D778-4815-B71B-8AFA734C6757}"/>
    <hyperlink ref="C611" r:id="rId610" display="https://www.nj.gov/cgi-bin/education/csg/14/csg1a.pl?string=NK-12K-123500plus&amp;maxhits=1000" xr:uid="{787902D4-8DB8-469A-8151-9FEE5BF91429}"/>
    <hyperlink ref="C612" r:id="rId611" display="https://www.nj.gov/cgi-bin/education/csg/14/csg1a.pl?string=IK-12K-80-400&amp;maxhits=1000" xr:uid="{0C3ECA5D-23DA-4861-96D9-D0933E06B3DE}"/>
    <hyperlink ref="C613" r:id="rId612" display="https://www.nj.gov/cgi-bin/education/csg/14/csg1a.pl?string=MK-12K-121800-3500&amp;maxhits=1000" xr:uid="{57F7C7A7-A7B8-4B7C-9444-E89702AA5725}"/>
    <hyperlink ref="C614" r:id="rId613" display="https://www.nj.gov/cgi-bin/education/csg/14/csg1a.pl?string=LK-12K-120-1800&amp;maxhits=1000" xr:uid="{E93B458A-3562-4959-A82E-608E4D9E486E}"/>
    <hyperlink ref="C615" r:id="rId614" display="https://www.nj.gov/cgi-bin/education/csg/14/csg1a.pl?string=NK-12K-123500plus&amp;maxhits=1000" xr:uid="{532293E9-58A2-4F14-886F-B698E7B0998C}"/>
    <hyperlink ref="C616" r:id="rId615" display="https://www.nj.gov/cgi-bin/education/csg/14/csg1a.pl?string=KK-12K-8751plus&amp;maxhits=1000" xr:uid="{6F95BC03-682E-4251-A84E-C3C9E11798E3}"/>
    <hyperlink ref="C617" r:id="rId616" display="https://www.nj.gov/cgi-bin/education/csg/14/csg1a.pl?string=MK-12K-121800-3500&amp;maxhits=1000" xr:uid="{D93575C7-06A7-4FD8-BA8B-85D9E37343CF}"/>
    <hyperlink ref="C618" r:id="rId617" display="https://www.nj.gov/cgi-bin/education/csg/14/csg1a.pl?string=NK-12K-123500plus&amp;maxhits=1000" xr:uid="{C269320A-FF63-4CE3-B5C6-132DFF295FB9}"/>
    <hyperlink ref="C619" r:id="rId618" display="https://www.nj.gov/cgi-bin/education/csg/14/csg1a.pl?string=OCHARTER&amp;maxhits=1000" xr:uid="{7988AE34-A9D2-4B12-A514-498E0D6D0D50}"/>
    <hyperlink ref="C620" r:id="rId619" display="https://www.nj.gov/cgi-bin/education/csg/14/csg1a.pl?string=NK-12K-123500plus&amp;maxhits=1000" xr:uid="{CE9624A2-7A59-4857-AC8B-FCF0E26CF887}"/>
    <hyperlink ref="C621" r:id="rId620" display="https://www.nj.gov/cgi-bin/education/csg/14/csg1a.pl?string=MK-12K-121800-3500&amp;maxhits=1000" xr:uid="{025BB31B-EE6D-4507-81B9-CCBFDB7E5957}"/>
    <hyperlink ref="C622" r:id="rId621" display="https://www.nj.gov/cgi-bin/education/csg/14/csg1a.pl?string=MK-12K-121800-3500&amp;maxhits=1000" xr:uid="{00A02312-34CB-4195-A7B9-D79EE6863CFF}"/>
    <hyperlink ref="C623" r:id="rId622" display="https://www.nj.gov/cgi-bin/education/csg/14/csg1a.pl?string=NK-12K-123500plus&amp;maxhits=1000" xr:uid="{E408DBA5-3925-4CD2-B576-5D2BB250C749}"/>
    <hyperlink ref="C624" r:id="rId623" display="https://www.nj.gov/cgi-bin/education/csg/14/csg1a.pl?string=MK-12K-121800-3500&amp;maxhits=1000" xr:uid="{F130B31E-4BAE-46A3-B716-1AAF8C2C82B8}"/>
    <hyperlink ref="C625" r:id="rId624" display="https://www.nj.gov/cgi-bin/education/csg/14/csg1a.pl?string=NK-12K-123500plus&amp;maxhits=1000" xr:uid="{4EC1981D-689E-4C2D-A689-FC512E74BE87}"/>
    <hyperlink ref="C626" r:id="rId625" display="https://www.nj.gov/cgi-bin/education/csg/14/csg1a.pl?string=OCHARTER&amp;maxhits=1000" xr:uid="{36DEA130-47D9-4378-BE23-C8F1B664BE15}"/>
    <hyperlink ref="C627" r:id="rId626" display="https://www.nj.gov/cgi-bin/education/csg/14/csg1a.pl?string=OCHARTER&amp;maxhits=1000" xr:uid="{C8605D80-E6CC-4161-8CA6-C16DDED87182}"/>
    <hyperlink ref="C628" r:id="rId627" display="https://www.nj.gov/cgi-bin/education/csg/14/csg1a.pl?string=QCOUNTYVOC&amp;maxhits=1000" xr:uid="{DCD32806-D09E-4689-A8F5-53DA0DF498EA}"/>
    <hyperlink ref="C629" r:id="rId628" display="https://www.nj.gov/cgi-bin/education/csg/14/csg1a.pl?string=NK-12K-123500plus&amp;maxhits=1000" xr:uid="{379D9FE9-5F33-4383-9FFF-38A922AB09AD}"/>
    <hyperlink ref="C630" r:id="rId629" display="https://www.nj.gov/cgi-bin/education/csg/14/csg1a.pl?string=NK-12K-123500plus&amp;maxhits=1000" xr:uid="{5203DC82-D34B-48D9-8289-C2B5B5F36CA7}"/>
    <hyperlink ref="C631" r:id="rId630" display="https://www.nj.gov/cgi-bin/education/csg/14/csg1a.pl?string=IK-12K-80-400&amp;maxhits=1000" xr:uid="{397BE808-1310-4F6A-AFCE-F4530AA8E245}"/>
    <hyperlink ref="C632" r:id="rId631" display="https://www.nj.gov/cgi-bin/education/csg/14/csg1a.pl?string=JK-12K-8401-750&amp;maxhits=1000" xr:uid="{526B8E51-65D9-40F9-81F3-7ABD59B7C1D3}"/>
    <hyperlink ref="C633" r:id="rId632" display="https://www.nj.gov/cgi-bin/education/csg/14/csg1a.pl?string=IK-12K-80-400&amp;maxhits=1000" xr:uid="{1A667310-A1D9-4C4E-A3D8-DB695D65713E}"/>
    <hyperlink ref="C634" r:id="rId633" display="https://www.nj.gov/cgi-bin/education/csg/14/csg1a.pl?string=LK-12K-120-1800&amp;maxhits=1000" xr:uid="{2BD3B7B4-FA3D-408C-95D1-0D05E0A2994B}"/>
    <hyperlink ref="C635" r:id="rId634" display="https://www.nj.gov/cgi-bin/education/csg/14/csg1a.pl?string=AK-6K-6&amp;maxhits=1000" xr:uid="{8C479C80-19D5-45BD-B4B1-389BAD222A38}"/>
    <hyperlink ref="C636" r:id="rId635" display="https://www.nj.gov/cgi-bin/education/csg/14/csg1a.pl?string=AK-6K-6&amp;maxhits=1000" xr:uid="{6A789769-126C-47EF-8536-D193520DD91D}"/>
    <hyperlink ref="C637" r:id="rId636" display="https://www.nj.gov/cgi-bin/education/csg/14/csg1a.pl?string=AK-6K-6&amp;maxhits=1000" xr:uid="{23A3EC07-A13E-4501-AE70-64FE0E05C411}"/>
    <hyperlink ref="C638" r:id="rId637" display="https://www.nj.gov/cgi-bin/education/csg/14/csg1a.pl?string=KK-12K-8751plus&amp;maxhits=1000" xr:uid="{C1CC1B47-A2D5-477B-A1B4-C9CB1BDCA7B5}"/>
    <hyperlink ref="C639" r:id="rId638" display="https://www.nj.gov/cgi-bin/education/csg/14/csg1a.pl?string=KK-12K-8751plus&amp;maxhits=1000" xr:uid="{F4D3E619-D5BC-4117-990B-E31BD834CB1A}"/>
    <hyperlink ref="C640" r:id="rId639" display="https://www.nj.gov/cgi-bin/education/csg/14/csg1a.pl?string=MK-12K-121800-3500&amp;maxhits=1000" xr:uid="{22B0C00D-9DBB-4F23-BF59-63A42BF25FBA}"/>
    <hyperlink ref="C641" r:id="rId640" display="https://www.nj.gov/cgi-bin/education/csg/14/csg1a.pl?string=IK-12K-80-400&amp;maxhits=1000" xr:uid="{94256964-1253-44B8-99ED-427F85E71273}"/>
    <hyperlink ref="C642" r:id="rId641" display="https://www.nj.gov/cgi-bin/education/csg/14/csg1a.pl?string=IK-12K-80-400&amp;maxhits=1000" xr:uid="{B8A72629-D8A1-4758-BA1E-C3EC0F4B966E}"/>
    <hyperlink ref="C643" r:id="rId642" display="https://www.nj.gov/cgi-bin/education/csg/14/csg1a.pl?string=AK-6K-6&amp;maxhits=1000" xr:uid="{2869D2DF-4454-4C34-84A3-19E8F44D22D8}"/>
    <hyperlink ref="C644" r:id="rId643" display="https://www.nj.gov/cgi-bin/education/csg/14/csg1a.pl?string=KK-12K-8751plus&amp;maxhits=1000" xr:uid="{E5DF2353-320C-4DA0-9DFA-DCF7EE2721A4}"/>
    <hyperlink ref="C645" r:id="rId644" display="https://www.nj.gov/cgi-bin/education/csg/14/csg1a.pl?string=AK-6K-6&amp;maxhits=1000" xr:uid="{5D093093-FDD1-4194-80C7-98C469E59AE5}"/>
    <hyperlink ref="C646" r:id="rId645" display="https://www.nj.gov/cgi-bin/education/csg/14/csg1a.pl?string=FG7-127-129-12&amp;maxhits=1000" xr:uid="{6C1A7991-59B3-4D04-A718-B2080488F489}"/>
    <hyperlink ref="C647" r:id="rId646" display="https://www.nj.gov/cgi-bin/education/csg/14/csg1a.pl?string=IK-12K-80-400&amp;maxhits=1000" xr:uid="{EC0C5DE5-881B-4FB0-8842-44A1B970823E}"/>
    <hyperlink ref="C648" r:id="rId647" display="https://www.nj.gov/cgi-bin/education/csg/14/csg1a.pl?string=NK-12K-123500plus&amp;maxhits=1000" xr:uid="{6C99BD87-2BC5-4831-B366-80EEE30D46B9}"/>
    <hyperlink ref="C649" r:id="rId648" display="https://www.nj.gov/cgi-bin/education/csg/14/csg1a.pl?string=IK-12K-80-400&amp;maxhits=1000" xr:uid="{F24C6A18-8B9C-4BD3-861E-C95AEE58747C}"/>
    <hyperlink ref="C650" r:id="rId649" display="https://www.nj.gov/cgi-bin/education/csg/14/csg1a.pl?string=OCHARTER&amp;maxhits=1000" xr:uid="{8038139C-5DCE-4FFF-8F95-2169092BD45B}"/>
    <hyperlink ref="C651" r:id="rId650" display="https://www.nj.gov/cgi-bin/education/csg/14/csg1a.pl?string=PCSSD&amp;maxhits=1000" xr:uid="{E319DB0C-559F-4F65-92C2-FA3444C71E33}"/>
    <hyperlink ref="C652" r:id="rId651" display="https://www.nj.gov/cgi-bin/education/csg/14/csg1a.pl?string=QCOUNTYVOC&amp;maxhits=1000" xr:uid="{CD904DA2-0F9B-498F-A4AB-3D97AE198524}"/>
    <hyperlink ref="C653" r:id="rId652" display="https://www.nj.gov/cgi-bin/education/csg/14/csg1a.pl?string=FG7-127-129-12&amp;maxhits=1000" xr:uid="{C684995D-0CB5-4BBB-9D84-ACC7B2CCCFC3}"/>
    <hyperlink ref="C654" r:id="rId653" display="https://www.nj.gov/cgi-bin/education/csg/14/csg1a.pl?string=AK-6K-6&amp;maxhits=1000" xr:uid="{FAA00CAF-B575-4DFC-AADA-A66D05BBF22B}"/>
    <hyperlink ref="C655" r:id="rId654" display="https://www.nj.gov/cgi-bin/education/csg/14/csg1a.pl?string=AK-6K-6&amp;maxhits=1000" xr:uid="{96E6B811-0DB5-4B2B-B53D-294C9B6DF395}"/>
    <hyperlink ref="C656" r:id="rId655" display="https://www.nj.gov/cgi-bin/education/csg/14/csg1a.pl?string=IK-12K-80-400&amp;maxhits=1000" xr:uid="{1294AEA2-41E4-4716-A2FE-FA595A068996}"/>
  </hyperlinks>
  <pageMargins left="0.7" right="0.7" top="0.75" bottom="0.75" header="0.3" footer="0.3"/>
  <pageSetup orientation="portrait" r:id="rId65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722-3A64-464C-BF6E-BE4C98E381C0}">
  <dimension ref="A1:Y829"/>
  <sheetViews>
    <sheetView workbookViewId="0">
      <selection sqref="A1:C829"/>
    </sheetView>
  </sheetViews>
  <sheetFormatPr baseColWidth="10" defaultRowHeight="15" x14ac:dyDescent="0.2"/>
  <cols>
    <col min="4" max="4" width="58" customWidth="1"/>
  </cols>
  <sheetData>
    <row r="1" spans="1:25" ht="37" thickBot="1" x14ac:dyDescent="0.25">
      <c r="A1" s="17" t="s">
        <v>704</v>
      </c>
      <c r="B1" s="17" t="s">
        <v>705</v>
      </c>
      <c r="C1" s="18" t="s">
        <v>706</v>
      </c>
      <c r="D1" t="s">
        <v>1476</v>
      </c>
      <c r="E1" s="31" t="s">
        <v>1460</v>
      </c>
      <c r="F1" s="18" t="s">
        <v>1461</v>
      </c>
      <c r="G1" s="18" t="s">
        <v>1468</v>
      </c>
      <c r="H1" s="18" t="s">
        <v>1454</v>
      </c>
      <c r="I1" s="18" t="s">
        <v>1462</v>
      </c>
      <c r="J1" s="18" t="s">
        <v>1469</v>
      </c>
      <c r="K1" s="18" t="s">
        <v>1455</v>
      </c>
      <c r="L1" s="31" t="s">
        <v>1463</v>
      </c>
      <c r="M1" s="31" t="s">
        <v>1470</v>
      </c>
      <c r="N1" s="31" t="s">
        <v>1456</v>
      </c>
      <c r="O1" s="31" t="s">
        <v>1464</v>
      </c>
      <c r="P1" s="31" t="s">
        <v>1471</v>
      </c>
      <c r="Q1" s="31" t="s">
        <v>1457</v>
      </c>
      <c r="R1" s="31" t="s">
        <v>1465</v>
      </c>
      <c r="S1" s="31" t="s">
        <v>1472</v>
      </c>
      <c r="T1" s="31" t="s">
        <v>1458</v>
      </c>
      <c r="U1" s="31" t="s">
        <v>1466</v>
      </c>
      <c r="V1" s="31" t="s">
        <v>1473</v>
      </c>
      <c r="W1" s="31" t="s">
        <v>1459</v>
      </c>
      <c r="X1" s="31" t="s">
        <v>1467</v>
      </c>
      <c r="Y1" s="31" t="s">
        <v>1474</v>
      </c>
    </row>
    <row r="2" spans="1:25" ht="32" x14ac:dyDescent="0.2">
      <c r="A2" s="19" t="s">
        <v>707</v>
      </c>
      <c r="B2" s="20" t="s">
        <v>708</v>
      </c>
      <c r="C2" s="3" t="s">
        <v>99</v>
      </c>
      <c r="D2" t="str">
        <f>A2&amp;B2&amp;C2</f>
        <v>ATLANTICABSECON CITYK. K-12|K-8,751+</v>
      </c>
      <c r="E2">
        <v>13688601</v>
      </c>
      <c r="F2">
        <v>938.6</v>
      </c>
      <c r="G2">
        <v>14584</v>
      </c>
      <c r="H2">
        <v>13409191</v>
      </c>
      <c r="I2">
        <v>937.9</v>
      </c>
      <c r="J2">
        <v>14297</v>
      </c>
      <c r="K2">
        <v>13898040</v>
      </c>
      <c r="L2">
        <v>910.8</v>
      </c>
      <c r="M2">
        <v>15259</v>
      </c>
      <c r="N2">
        <v>14271640</v>
      </c>
      <c r="O2">
        <v>906.1</v>
      </c>
      <c r="P2">
        <v>15750</v>
      </c>
      <c r="Q2">
        <v>15182098</v>
      </c>
      <c r="R2">
        <v>892.1</v>
      </c>
      <c r="S2">
        <v>17018</v>
      </c>
      <c r="T2">
        <v>15976759</v>
      </c>
      <c r="U2">
        <v>875</v>
      </c>
      <c r="V2">
        <v>18265</v>
      </c>
      <c r="W2">
        <v>16497646</v>
      </c>
      <c r="X2">
        <v>913</v>
      </c>
      <c r="Y2">
        <v>18066</v>
      </c>
    </row>
    <row r="3" spans="1:25" ht="32" x14ac:dyDescent="0.2">
      <c r="A3" s="23" t="s">
        <v>707</v>
      </c>
      <c r="B3" s="24" t="s">
        <v>709</v>
      </c>
      <c r="C3" s="8" t="s">
        <v>24</v>
      </c>
      <c r="D3" t="str">
        <f t="shared" ref="D3:D66" si="0">A3&amp;B3&amp;C3</f>
        <v>ATLANTICATLANTIC CITYN. K-12|K-12,3500+</v>
      </c>
      <c r="E3">
        <v>174010107</v>
      </c>
      <c r="F3">
        <v>6807.8</v>
      </c>
      <c r="G3">
        <v>25560</v>
      </c>
      <c r="H3">
        <v>183301283</v>
      </c>
      <c r="I3">
        <v>7139</v>
      </c>
      <c r="J3">
        <v>25676</v>
      </c>
      <c r="K3">
        <v>195583437</v>
      </c>
      <c r="L3">
        <v>7135.2</v>
      </c>
      <c r="M3">
        <v>27411</v>
      </c>
      <c r="N3">
        <v>194708244</v>
      </c>
      <c r="O3">
        <v>7310.6</v>
      </c>
      <c r="P3">
        <v>26634</v>
      </c>
      <c r="Q3">
        <v>177141732</v>
      </c>
      <c r="R3">
        <v>7334.8</v>
      </c>
      <c r="S3">
        <v>24151</v>
      </c>
      <c r="T3">
        <v>172307927</v>
      </c>
      <c r="U3">
        <v>7171</v>
      </c>
      <c r="V3">
        <v>24029</v>
      </c>
      <c r="W3">
        <v>172165007</v>
      </c>
      <c r="X3">
        <v>7153</v>
      </c>
      <c r="Y3">
        <v>24068</v>
      </c>
    </row>
    <row r="4" spans="1:25" ht="24" x14ac:dyDescent="0.2">
      <c r="A4" s="19" t="s">
        <v>707</v>
      </c>
      <c r="B4" s="20" t="s">
        <v>712</v>
      </c>
      <c r="C4" s="3" t="s">
        <v>29</v>
      </c>
      <c r="D4" t="str">
        <f t="shared" si="0"/>
        <v>ATLANTICATLANTIC CO SPECIAL SERVP. CSSD</v>
      </c>
      <c r="E4">
        <v>23102814</v>
      </c>
      <c r="F4">
        <v>438.4</v>
      </c>
      <c r="G4">
        <v>52699</v>
      </c>
      <c r="H4">
        <v>23881860</v>
      </c>
      <c r="I4">
        <v>434</v>
      </c>
      <c r="J4">
        <v>55032</v>
      </c>
      <c r="K4">
        <v>24390039</v>
      </c>
      <c r="L4">
        <v>431</v>
      </c>
      <c r="M4">
        <v>56584</v>
      </c>
      <c r="N4">
        <v>24141362</v>
      </c>
      <c r="O4">
        <v>411.2</v>
      </c>
      <c r="P4">
        <v>58710</v>
      </c>
      <c r="Q4">
        <v>23211479</v>
      </c>
      <c r="R4">
        <v>386.5</v>
      </c>
      <c r="S4">
        <v>60051</v>
      </c>
      <c r="T4">
        <v>22625162</v>
      </c>
      <c r="U4">
        <v>365</v>
      </c>
      <c r="V4">
        <v>61963</v>
      </c>
      <c r="W4">
        <v>22831287</v>
      </c>
      <c r="X4">
        <v>348</v>
      </c>
      <c r="Y4">
        <v>65579</v>
      </c>
    </row>
    <row r="5" spans="1:25" ht="32" x14ac:dyDescent="0.2">
      <c r="A5" s="23" t="s">
        <v>707</v>
      </c>
      <c r="B5" s="24" t="s">
        <v>713</v>
      </c>
      <c r="C5" s="8" t="s">
        <v>714</v>
      </c>
      <c r="D5" t="str">
        <f t="shared" si="0"/>
        <v>ATLANTICATLANTIC CO VOCATIONALQ. COUNTY VOC</v>
      </c>
      <c r="E5">
        <v>16513149</v>
      </c>
      <c r="F5">
        <v>1022</v>
      </c>
      <c r="G5">
        <v>16157</v>
      </c>
      <c r="H5">
        <v>18598352</v>
      </c>
      <c r="I5">
        <v>1116.0999999999999</v>
      </c>
      <c r="J5">
        <v>16663</v>
      </c>
      <c r="K5">
        <v>21826909</v>
      </c>
      <c r="L5">
        <v>1188</v>
      </c>
      <c r="M5">
        <v>18373</v>
      </c>
      <c r="N5">
        <v>24311330</v>
      </c>
      <c r="O5">
        <v>1398</v>
      </c>
      <c r="P5">
        <v>17390</v>
      </c>
      <c r="Q5">
        <v>26194327</v>
      </c>
      <c r="R5">
        <v>1489</v>
      </c>
      <c r="S5">
        <v>17592</v>
      </c>
      <c r="T5">
        <v>28384686</v>
      </c>
      <c r="U5">
        <v>1548</v>
      </c>
      <c r="V5">
        <v>18333</v>
      </c>
      <c r="W5">
        <v>32296966</v>
      </c>
      <c r="X5">
        <v>1603</v>
      </c>
      <c r="Y5">
        <v>20150</v>
      </c>
    </row>
    <row r="6" spans="1:25" ht="32" x14ac:dyDescent="0.2">
      <c r="A6" s="19" t="s">
        <v>707</v>
      </c>
      <c r="B6" s="20" t="s">
        <v>715</v>
      </c>
      <c r="C6" s="3" t="s">
        <v>2</v>
      </c>
      <c r="D6" t="str">
        <f t="shared" si="0"/>
        <v>ATLANTICBRIGANTINE CITYJ. K-12|K-8,401-750</v>
      </c>
      <c r="E6">
        <v>20546556</v>
      </c>
      <c r="F6">
        <v>1024.7</v>
      </c>
      <c r="G6">
        <v>20052</v>
      </c>
      <c r="H6">
        <v>22850903</v>
      </c>
      <c r="I6">
        <v>987.6</v>
      </c>
      <c r="J6">
        <v>23137</v>
      </c>
      <c r="K6">
        <v>21657249</v>
      </c>
      <c r="L6">
        <v>898.2</v>
      </c>
      <c r="M6">
        <v>24113</v>
      </c>
      <c r="N6">
        <v>20707460</v>
      </c>
      <c r="O6">
        <v>850.3</v>
      </c>
      <c r="P6">
        <v>24353</v>
      </c>
      <c r="Q6">
        <v>21216024</v>
      </c>
      <c r="R6">
        <v>810.5</v>
      </c>
      <c r="S6">
        <v>26176</v>
      </c>
      <c r="T6">
        <v>22060428</v>
      </c>
      <c r="U6">
        <v>738</v>
      </c>
      <c r="V6">
        <v>29886</v>
      </c>
      <c r="W6">
        <v>21767781</v>
      </c>
      <c r="X6">
        <v>687</v>
      </c>
      <c r="Y6">
        <v>31703</v>
      </c>
    </row>
    <row r="7" spans="1:25" ht="48" x14ac:dyDescent="0.2">
      <c r="A7" s="23" t="s">
        <v>707</v>
      </c>
      <c r="B7" s="24" t="s">
        <v>716</v>
      </c>
      <c r="C7" s="8" t="s">
        <v>14</v>
      </c>
      <c r="D7" t="str">
        <f t="shared" si="0"/>
        <v>ATLANTICBUENA REGIONALM. K-12|K-12,1800-3500</v>
      </c>
      <c r="E7">
        <v>43852340</v>
      </c>
      <c r="F7">
        <v>2420.8000000000002</v>
      </c>
      <c r="G7">
        <v>18115</v>
      </c>
      <c r="H7">
        <v>43107537</v>
      </c>
      <c r="I7">
        <v>2247</v>
      </c>
      <c r="J7">
        <v>19185</v>
      </c>
      <c r="K7">
        <v>41923841</v>
      </c>
      <c r="L7">
        <v>2078.6</v>
      </c>
      <c r="M7">
        <v>20169</v>
      </c>
      <c r="N7">
        <v>44813579</v>
      </c>
      <c r="O7">
        <v>2007</v>
      </c>
      <c r="P7">
        <v>22329</v>
      </c>
      <c r="Q7">
        <v>44744322</v>
      </c>
      <c r="R7">
        <v>1909.4</v>
      </c>
      <c r="S7">
        <v>23434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</row>
    <row r="8" spans="1:25" ht="36" x14ac:dyDescent="0.2">
      <c r="A8" s="19" t="s">
        <v>707</v>
      </c>
      <c r="B8" s="20" t="s">
        <v>1372</v>
      </c>
      <c r="C8" s="3" t="s">
        <v>711</v>
      </c>
      <c r="D8" t="str">
        <f t="shared" si="0"/>
        <v>ATLANTICCHARTER-TECH H.S. FOR PRF. ARTSO. CHARTER</v>
      </c>
      <c r="E8">
        <v>5018009</v>
      </c>
      <c r="F8">
        <v>309.7</v>
      </c>
      <c r="G8">
        <v>16203</v>
      </c>
      <c r="H8">
        <v>4844664</v>
      </c>
      <c r="I8">
        <v>303.5</v>
      </c>
      <c r="J8">
        <v>15963</v>
      </c>
      <c r="K8">
        <v>5250638</v>
      </c>
      <c r="L8">
        <v>327.7</v>
      </c>
      <c r="M8">
        <v>16023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</row>
    <row r="9" spans="1:25" ht="32" x14ac:dyDescent="0.2">
      <c r="A9" s="23" t="s">
        <v>707</v>
      </c>
      <c r="B9" s="24" t="s">
        <v>718</v>
      </c>
      <c r="C9" s="8" t="s">
        <v>68</v>
      </c>
      <c r="D9" t="str">
        <f t="shared" si="0"/>
        <v>ATLANTICEGG HARBOR CITYD. K-8|K-8,401-750</v>
      </c>
      <c r="E9">
        <v>10843720</v>
      </c>
      <c r="F9">
        <v>498.9</v>
      </c>
      <c r="G9">
        <v>21735</v>
      </c>
      <c r="H9">
        <v>11540821</v>
      </c>
      <c r="I9">
        <v>505.5</v>
      </c>
      <c r="J9">
        <v>22829</v>
      </c>
      <c r="K9">
        <v>11756656</v>
      </c>
      <c r="L9">
        <v>504</v>
      </c>
      <c r="M9">
        <v>23328</v>
      </c>
      <c r="N9">
        <v>12206138</v>
      </c>
      <c r="O9">
        <v>517.29999999999995</v>
      </c>
      <c r="P9">
        <v>23594</v>
      </c>
      <c r="Q9">
        <v>12856888</v>
      </c>
      <c r="R9">
        <v>527.20000000000005</v>
      </c>
      <c r="S9">
        <v>24389</v>
      </c>
      <c r="T9">
        <v>12961646</v>
      </c>
      <c r="U9">
        <v>512</v>
      </c>
      <c r="V9">
        <v>25298</v>
      </c>
      <c r="W9">
        <v>12945232</v>
      </c>
      <c r="X9">
        <v>553</v>
      </c>
      <c r="Y9">
        <v>23399</v>
      </c>
    </row>
    <row r="10" spans="1:25" ht="32" x14ac:dyDescent="0.2">
      <c r="A10" s="19" t="s">
        <v>707</v>
      </c>
      <c r="B10" s="20" t="s">
        <v>719</v>
      </c>
      <c r="C10" s="3" t="s">
        <v>24</v>
      </c>
      <c r="D10" t="str">
        <f t="shared" si="0"/>
        <v>ATLANTICEGG HARBOR TWPN. K-12|K-12,3500+</v>
      </c>
      <c r="E10">
        <v>126502369</v>
      </c>
      <c r="F10">
        <v>7825.6</v>
      </c>
      <c r="G10">
        <v>16165</v>
      </c>
      <c r="H10">
        <v>136093960</v>
      </c>
      <c r="I10">
        <v>7785.4</v>
      </c>
      <c r="J10">
        <v>17481</v>
      </c>
      <c r="K10">
        <v>136451387</v>
      </c>
      <c r="L10">
        <v>7593.1</v>
      </c>
      <c r="M10">
        <v>17970</v>
      </c>
      <c r="N10">
        <v>140105440</v>
      </c>
      <c r="O10">
        <v>7575.1</v>
      </c>
      <c r="P10">
        <v>18495</v>
      </c>
      <c r="Q10">
        <v>148123797</v>
      </c>
      <c r="R10">
        <v>7424.4</v>
      </c>
      <c r="S10">
        <v>19951</v>
      </c>
      <c r="T10">
        <v>152996716</v>
      </c>
      <c r="U10">
        <v>7497</v>
      </c>
      <c r="V10">
        <v>20407</v>
      </c>
      <c r="W10">
        <v>156806451</v>
      </c>
      <c r="X10">
        <v>7485</v>
      </c>
      <c r="Y10">
        <v>20950</v>
      </c>
    </row>
    <row r="11" spans="1:25" ht="32" x14ac:dyDescent="0.2">
      <c r="A11" s="23" t="s">
        <v>707</v>
      </c>
      <c r="B11" s="24" t="s">
        <v>720</v>
      </c>
      <c r="C11" s="8" t="s">
        <v>4</v>
      </c>
      <c r="D11" t="str">
        <f t="shared" si="0"/>
        <v>ATLANTICESTELL MANOR CITYI. K-12|K-8,0-400</v>
      </c>
      <c r="E11">
        <v>4727681</v>
      </c>
      <c r="F11">
        <v>281.3</v>
      </c>
      <c r="G11">
        <v>16805</v>
      </c>
      <c r="H11">
        <v>4763500</v>
      </c>
      <c r="I11">
        <v>268.5</v>
      </c>
      <c r="J11">
        <v>17741</v>
      </c>
      <c r="K11">
        <v>4828257</v>
      </c>
      <c r="L11">
        <v>238.6</v>
      </c>
      <c r="M11">
        <v>20236</v>
      </c>
      <c r="N11">
        <v>4886027</v>
      </c>
      <c r="O11">
        <v>213.5</v>
      </c>
      <c r="P11">
        <v>22890</v>
      </c>
      <c r="Q11">
        <v>4433483</v>
      </c>
      <c r="R11">
        <v>209.1</v>
      </c>
      <c r="S11">
        <v>21206</v>
      </c>
      <c r="T11">
        <v>5203137</v>
      </c>
      <c r="U11">
        <v>208</v>
      </c>
      <c r="V11">
        <v>25015</v>
      </c>
      <c r="W11">
        <v>5053506</v>
      </c>
      <c r="X11">
        <v>210</v>
      </c>
      <c r="Y11">
        <v>24015</v>
      </c>
    </row>
    <row r="12" spans="1:25" ht="32" x14ac:dyDescent="0.2">
      <c r="A12" s="19" t="s">
        <v>707</v>
      </c>
      <c r="B12" s="20" t="s">
        <v>721</v>
      </c>
      <c r="C12" s="3" t="s">
        <v>2</v>
      </c>
      <c r="D12" t="str">
        <f t="shared" si="0"/>
        <v>ATLANTICFOLSOM BOROJ. K-12|K-8,401-750</v>
      </c>
      <c r="E12">
        <v>7542165</v>
      </c>
      <c r="F12">
        <v>522.5</v>
      </c>
      <c r="G12">
        <v>14435</v>
      </c>
      <c r="H12">
        <v>7689958</v>
      </c>
      <c r="I12">
        <v>525.20000000000005</v>
      </c>
      <c r="J12">
        <v>14642</v>
      </c>
      <c r="K12">
        <v>8388635</v>
      </c>
      <c r="L12">
        <v>525</v>
      </c>
      <c r="M12">
        <v>15979</v>
      </c>
      <c r="N12">
        <v>8658799</v>
      </c>
      <c r="O12">
        <v>501</v>
      </c>
      <c r="P12">
        <v>17284</v>
      </c>
      <c r="Q12">
        <v>8876506</v>
      </c>
      <c r="R12">
        <v>485.4</v>
      </c>
      <c r="S12">
        <v>18286</v>
      </c>
      <c r="T12">
        <v>9210858</v>
      </c>
      <c r="U12">
        <v>486</v>
      </c>
      <c r="V12">
        <v>18939</v>
      </c>
      <c r="W12">
        <v>9820770</v>
      </c>
      <c r="X12">
        <v>475</v>
      </c>
      <c r="Y12">
        <v>20670</v>
      </c>
    </row>
    <row r="13" spans="1:25" ht="48" x14ac:dyDescent="0.2">
      <c r="A13" s="23" t="s">
        <v>707</v>
      </c>
      <c r="B13" s="24" t="s">
        <v>1373</v>
      </c>
      <c r="C13" s="8" t="s">
        <v>711</v>
      </c>
      <c r="D13" t="str">
        <f t="shared" si="0"/>
        <v>ATLANTICGALLOWAY COMMUNITY CHARTER SCHOOLO. CHARTER</v>
      </c>
      <c r="E13">
        <v>3453666</v>
      </c>
      <c r="F13">
        <v>164.1</v>
      </c>
      <c r="G13">
        <v>21046</v>
      </c>
      <c r="H13">
        <v>3632996</v>
      </c>
      <c r="I13">
        <v>194.2</v>
      </c>
      <c r="J13">
        <v>18707</v>
      </c>
      <c r="K13">
        <v>3847501</v>
      </c>
      <c r="L13">
        <v>226.8</v>
      </c>
      <c r="M13">
        <v>16964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</row>
    <row r="14" spans="1:25" ht="32" x14ac:dyDescent="0.2">
      <c r="A14" s="19" t="s">
        <v>707</v>
      </c>
      <c r="B14" s="20" t="s">
        <v>722</v>
      </c>
      <c r="C14" s="3" t="s">
        <v>66</v>
      </c>
      <c r="D14" t="str">
        <f t="shared" si="0"/>
        <v>ATLANTICGALLOWAY TWPE. K-8|K-8,751+</v>
      </c>
      <c r="E14">
        <v>58015242</v>
      </c>
      <c r="F14">
        <v>3467.3</v>
      </c>
      <c r="G14">
        <v>16732</v>
      </c>
      <c r="H14">
        <v>61156794</v>
      </c>
      <c r="I14">
        <v>3433.3</v>
      </c>
      <c r="J14">
        <v>17813</v>
      </c>
      <c r="K14">
        <v>63336967</v>
      </c>
      <c r="L14">
        <v>3385.8</v>
      </c>
      <c r="M14">
        <v>18707</v>
      </c>
      <c r="N14">
        <v>65330760</v>
      </c>
      <c r="O14">
        <v>3318.4</v>
      </c>
      <c r="P14">
        <v>19687</v>
      </c>
      <c r="Q14">
        <v>66289469</v>
      </c>
      <c r="R14">
        <v>3343.7</v>
      </c>
      <c r="S14">
        <v>19825</v>
      </c>
      <c r="T14">
        <v>67859456</v>
      </c>
      <c r="U14">
        <v>3336</v>
      </c>
      <c r="V14">
        <v>20343</v>
      </c>
      <c r="W14">
        <v>72249780</v>
      </c>
      <c r="X14">
        <v>3357</v>
      </c>
      <c r="Y14">
        <v>21525</v>
      </c>
    </row>
    <row r="15" spans="1:25" ht="32" x14ac:dyDescent="0.2">
      <c r="A15" s="23" t="s">
        <v>707</v>
      </c>
      <c r="B15" s="24" t="s">
        <v>723</v>
      </c>
      <c r="C15" s="8" t="s">
        <v>77</v>
      </c>
      <c r="D15" t="str">
        <f t="shared" si="0"/>
        <v>ATLANTICGREATER EGG HARBOR REGG. G9-12|7-12,9-12</v>
      </c>
      <c r="E15">
        <v>72314253</v>
      </c>
      <c r="F15">
        <v>3783.5</v>
      </c>
      <c r="G15">
        <v>19113</v>
      </c>
      <c r="H15">
        <v>75683150</v>
      </c>
      <c r="I15">
        <v>3751</v>
      </c>
      <c r="J15">
        <v>20177</v>
      </c>
      <c r="K15">
        <v>78082439</v>
      </c>
      <c r="L15">
        <v>3578.4</v>
      </c>
      <c r="M15">
        <v>21821</v>
      </c>
      <c r="N15">
        <v>81298769</v>
      </c>
      <c r="O15">
        <v>3407.8</v>
      </c>
      <c r="P15">
        <v>23857</v>
      </c>
      <c r="Q15">
        <v>81228327</v>
      </c>
      <c r="R15">
        <v>3392</v>
      </c>
      <c r="S15">
        <v>23947</v>
      </c>
      <c r="T15">
        <v>85261385</v>
      </c>
      <c r="U15">
        <v>3270</v>
      </c>
      <c r="V15">
        <v>26076</v>
      </c>
      <c r="W15">
        <v>84487317</v>
      </c>
      <c r="X15">
        <v>3184</v>
      </c>
      <c r="Y15">
        <v>26538</v>
      </c>
    </row>
    <row r="16" spans="1:25" ht="32" x14ac:dyDescent="0.2">
      <c r="A16" s="19" t="s">
        <v>707</v>
      </c>
      <c r="B16" s="20" t="s">
        <v>724</v>
      </c>
      <c r="C16" s="3" t="s">
        <v>66</v>
      </c>
      <c r="D16" t="str">
        <f t="shared" si="0"/>
        <v>ATLANTICHAMILTON TWPE. K-8|K-8,751+</v>
      </c>
      <c r="E16">
        <v>49970631</v>
      </c>
      <c r="F16">
        <v>3183.2</v>
      </c>
      <c r="G16">
        <v>15698</v>
      </c>
      <c r="H16">
        <v>50715371</v>
      </c>
      <c r="I16">
        <v>3113.4</v>
      </c>
      <c r="J16">
        <v>16290</v>
      </c>
      <c r="K16">
        <v>53469036</v>
      </c>
      <c r="L16">
        <v>3144.7</v>
      </c>
      <c r="M16">
        <v>17003</v>
      </c>
      <c r="N16">
        <v>53268764</v>
      </c>
      <c r="O16">
        <v>3096.2</v>
      </c>
      <c r="P16">
        <v>17205</v>
      </c>
      <c r="Q16">
        <v>54010978</v>
      </c>
      <c r="R16">
        <v>3049.5</v>
      </c>
      <c r="S16">
        <v>17712</v>
      </c>
      <c r="T16">
        <v>54536092</v>
      </c>
      <c r="U16">
        <v>3132</v>
      </c>
      <c r="V16">
        <v>17411</v>
      </c>
      <c r="W16">
        <v>57815244</v>
      </c>
      <c r="X16">
        <v>3049</v>
      </c>
      <c r="Y16">
        <v>18965</v>
      </c>
    </row>
    <row r="17" spans="1:25" ht="32" x14ac:dyDescent="0.2">
      <c r="A17" s="23" t="s">
        <v>707</v>
      </c>
      <c r="B17" s="24" t="s">
        <v>725</v>
      </c>
      <c r="C17" s="8" t="s">
        <v>24</v>
      </c>
      <c r="D17" t="str">
        <f t="shared" si="0"/>
        <v>ATLANTICHAMMONTON TOWNN. K-12|K-12,3500+</v>
      </c>
      <c r="E17">
        <v>48885527</v>
      </c>
      <c r="F17">
        <v>3571.6</v>
      </c>
      <c r="G17">
        <v>13687</v>
      </c>
      <c r="H17">
        <v>50244989</v>
      </c>
      <c r="I17">
        <v>3631.3</v>
      </c>
      <c r="J17">
        <v>13836</v>
      </c>
      <c r="K17">
        <v>52701420</v>
      </c>
      <c r="L17">
        <v>3663.9</v>
      </c>
      <c r="M17">
        <v>14384</v>
      </c>
      <c r="N17">
        <v>52988652</v>
      </c>
      <c r="O17">
        <v>3622.1</v>
      </c>
      <c r="P17">
        <v>14629</v>
      </c>
      <c r="Q17">
        <v>55107436</v>
      </c>
      <c r="R17">
        <v>3667.2</v>
      </c>
      <c r="S17">
        <v>15027</v>
      </c>
      <c r="T17">
        <v>57151569</v>
      </c>
      <c r="U17">
        <v>3631</v>
      </c>
      <c r="V17">
        <v>15741</v>
      </c>
      <c r="W17">
        <v>58596553</v>
      </c>
      <c r="X17">
        <v>3546</v>
      </c>
      <c r="Y17">
        <v>16525</v>
      </c>
    </row>
    <row r="18" spans="1:25" ht="32" x14ac:dyDescent="0.2">
      <c r="A18" s="19" t="s">
        <v>707</v>
      </c>
      <c r="B18" s="20" t="s">
        <v>727</v>
      </c>
      <c r="C18" s="3" t="s">
        <v>66</v>
      </c>
      <c r="D18" t="str">
        <f t="shared" si="0"/>
        <v>ATLANTICLINWOOD CITYE. K-8|K-8,751+</v>
      </c>
      <c r="E18">
        <v>15288393</v>
      </c>
      <c r="F18">
        <v>881.2</v>
      </c>
      <c r="G18">
        <v>17350</v>
      </c>
      <c r="H18">
        <v>16004436</v>
      </c>
      <c r="I18">
        <v>884.7</v>
      </c>
      <c r="J18">
        <v>18089</v>
      </c>
      <c r="K18">
        <v>15957177</v>
      </c>
      <c r="L18">
        <v>864.9</v>
      </c>
      <c r="M18">
        <v>18450</v>
      </c>
      <c r="N18">
        <v>15520318</v>
      </c>
      <c r="O18">
        <v>862.4</v>
      </c>
      <c r="P18">
        <v>17997</v>
      </c>
      <c r="Q18">
        <v>15480321</v>
      </c>
      <c r="R18">
        <v>836.8</v>
      </c>
      <c r="S18">
        <v>18500</v>
      </c>
      <c r="T18">
        <v>15796985</v>
      </c>
      <c r="U18">
        <v>840</v>
      </c>
      <c r="V18">
        <v>18801</v>
      </c>
      <c r="W18">
        <v>16472791</v>
      </c>
      <c r="X18">
        <v>823</v>
      </c>
      <c r="Y18">
        <v>20015</v>
      </c>
    </row>
    <row r="19" spans="1:25" ht="32" x14ac:dyDescent="0.2">
      <c r="A19" s="23" t="s">
        <v>707</v>
      </c>
      <c r="B19" s="24" t="s">
        <v>728</v>
      </c>
      <c r="C19" s="8" t="s">
        <v>77</v>
      </c>
      <c r="D19" t="str">
        <f t="shared" si="0"/>
        <v>ATLANTICMAINLAND REGIONALG. G9-12|7-12,9-12</v>
      </c>
      <c r="E19">
        <v>30066903</v>
      </c>
      <c r="F19">
        <v>1498.2</v>
      </c>
      <c r="G19">
        <v>20068</v>
      </c>
      <c r="H19">
        <v>31621233</v>
      </c>
      <c r="I19">
        <v>1429.9</v>
      </c>
      <c r="J19">
        <v>22114</v>
      </c>
      <c r="K19">
        <v>31947897</v>
      </c>
      <c r="L19">
        <v>1430.6</v>
      </c>
      <c r="M19">
        <v>22333</v>
      </c>
      <c r="N19">
        <v>32436083</v>
      </c>
      <c r="O19">
        <v>1363.7</v>
      </c>
      <c r="P19">
        <v>23786</v>
      </c>
      <c r="Q19">
        <v>32368603</v>
      </c>
      <c r="R19">
        <v>1319.7</v>
      </c>
      <c r="S19">
        <v>24527</v>
      </c>
      <c r="T19">
        <v>32690017</v>
      </c>
      <c r="U19">
        <v>1303</v>
      </c>
      <c r="V19">
        <v>25098</v>
      </c>
      <c r="W19">
        <v>33318112</v>
      </c>
      <c r="X19">
        <v>1273</v>
      </c>
      <c r="Y19">
        <v>26172</v>
      </c>
    </row>
    <row r="20" spans="1:25" ht="32" x14ac:dyDescent="0.2">
      <c r="A20" s="19" t="s">
        <v>707</v>
      </c>
      <c r="B20" s="20" t="s">
        <v>729</v>
      </c>
      <c r="C20" s="3" t="s">
        <v>2</v>
      </c>
      <c r="D20" t="str">
        <f t="shared" si="0"/>
        <v>ATLANTICMARGATE CITYJ. K-12|K-8,401-750</v>
      </c>
      <c r="E20">
        <v>14949492</v>
      </c>
      <c r="F20">
        <v>618.6</v>
      </c>
      <c r="G20">
        <v>24166</v>
      </c>
      <c r="H20">
        <v>15699478</v>
      </c>
      <c r="I20">
        <v>602.4</v>
      </c>
      <c r="J20">
        <v>26060</v>
      </c>
      <c r="K20">
        <v>15217281</v>
      </c>
      <c r="L20">
        <v>568.1</v>
      </c>
      <c r="M20">
        <v>26787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</row>
    <row r="21" spans="1:25" ht="32" x14ac:dyDescent="0.2">
      <c r="A21" s="23" t="s">
        <v>707</v>
      </c>
      <c r="B21" s="24" t="s">
        <v>730</v>
      </c>
      <c r="C21" s="8" t="s">
        <v>66</v>
      </c>
      <c r="D21" t="str">
        <f t="shared" si="0"/>
        <v>ATLANTICMULLICA TWPE. K-8|K-8,751+</v>
      </c>
      <c r="E21" t="e">
        <v>#N/A</v>
      </c>
      <c r="F21" t="e">
        <v>#N/A</v>
      </c>
      <c r="G21" t="e">
        <v>#N/A</v>
      </c>
      <c r="H21">
        <v>12232191</v>
      </c>
      <c r="I21">
        <v>723.9</v>
      </c>
      <c r="J21">
        <v>16898</v>
      </c>
      <c r="K21">
        <v>12615843</v>
      </c>
      <c r="L21">
        <v>700.6</v>
      </c>
      <c r="M21">
        <v>18008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</row>
    <row r="22" spans="1:25" ht="32" x14ac:dyDescent="0.2">
      <c r="A22" s="19" t="s">
        <v>707</v>
      </c>
      <c r="B22" s="20" t="s">
        <v>731</v>
      </c>
      <c r="C22" s="3" t="s">
        <v>66</v>
      </c>
      <c r="D22" t="str">
        <f t="shared" si="0"/>
        <v>ATLANTICNORTHFIELD CITYE. K-8|K-8,751+</v>
      </c>
      <c r="E22">
        <v>15296498</v>
      </c>
      <c r="F22">
        <v>1049.9000000000001</v>
      </c>
      <c r="G22">
        <v>14570</v>
      </c>
      <c r="H22">
        <v>16414423</v>
      </c>
      <c r="I22">
        <v>1007.5</v>
      </c>
      <c r="J22">
        <v>16292</v>
      </c>
      <c r="K22">
        <v>16067873</v>
      </c>
      <c r="L22">
        <v>974.8</v>
      </c>
      <c r="M22">
        <v>16484</v>
      </c>
      <c r="N22">
        <v>16472676</v>
      </c>
      <c r="O22">
        <v>926.8</v>
      </c>
      <c r="P22">
        <v>17775</v>
      </c>
      <c r="Q22">
        <v>16677007</v>
      </c>
      <c r="R22">
        <v>910.4</v>
      </c>
      <c r="S22">
        <v>18318</v>
      </c>
      <c r="T22">
        <v>16439613</v>
      </c>
      <c r="U22">
        <v>932</v>
      </c>
      <c r="V22">
        <v>17643</v>
      </c>
      <c r="W22">
        <v>17432898</v>
      </c>
      <c r="X22">
        <v>909</v>
      </c>
      <c r="Y22">
        <v>19186</v>
      </c>
    </row>
    <row r="23" spans="1:25" ht="32" x14ac:dyDescent="0.2">
      <c r="A23" s="23" t="s">
        <v>707</v>
      </c>
      <c r="B23" s="24" t="s">
        <v>732</v>
      </c>
      <c r="C23" s="8" t="s">
        <v>24</v>
      </c>
      <c r="D23" t="str">
        <f t="shared" si="0"/>
        <v>ATLANTICPLEASANTVILLE CITYN. K-12|K-12,3500+</v>
      </c>
      <c r="E23">
        <v>95893109</v>
      </c>
      <c r="F23">
        <v>4018.9</v>
      </c>
      <c r="G23">
        <v>23861</v>
      </c>
      <c r="H23">
        <v>92891674</v>
      </c>
      <c r="I23">
        <v>4518.3</v>
      </c>
      <c r="J23">
        <v>20559</v>
      </c>
      <c r="K23">
        <v>92664771</v>
      </c>
      <c r="L23">
        <v>4038.9</v>
      </c>
      <c r="M23">
        <v>22943</v>
      </c>
      <c r="N23">
        <v>94797853</v>
      </c>
      <c r="O23">
        <v>3983.2</v>
      </c>
      <c r="P23">
        <v>23799</v>
      </c>
      <c r="Q23">
        <v>97551664</v>
      </c>
      <c r="R23">
        <v>4010.9</v>
      </c>
      <c r="S23">
        <v>24321</v>
      </c>
      <c r="T23">
        <v>97266425</v>
      </c>
      <c r="U23">
        <v>3913</v>
      </c>
      <c r="V23">
        <v>24858</v>
      </c>
      <c r="W23">
        <v>96345838</v>
      </c>
      <c r="X23">
        <v>3929</v>
      </c>
      <c r="Y23">
        <v>24519</v>
      </c>
    </row>
    <row r="24" spans="1:25" ht="36" x14ac:dyDescent="0.2">
      <c r="A24" s="19" t="s">
        <v>707</v>
      </c>
      <c r="B24" s="20" t="s">
        <v>733</v>
      </c>
      <c r="C24" s="3" t="s">
        <v>4</v>
      </c>
      <c r="D24" t="str">
        <f t="shared" si="0"/>
        <v>ATLANTICPORT REPUBLIC CITYI. K-12|K-8,0-400</v>
      </c>
      <c r="E24">
        <v>2883114</v>
      </c>
      <c r="F24">
        <v>163.30000000000001</v>
      </c>
      <c r="G24">
        <v>17655</v>
      </c>
      <c r="H24">
        <v>2733864</v>
      </c>
      <c r="I24">
        <v>163.5</v>
      </c>
      <c r="J24">
        <v>16723</v>
      </c>
      <c r="K24">
        <v>2928933</v>
      </c>
      <c r="L24">
        <v>179.7</v>
      </c>
      <c r="M24">
        <v>16299</v>
      </c>
      <c r="N24">
        <v>2874083</v>
      </c>
      <c r="O24">
        <v>187.6</v>
      </c>
      <c r="P24">
        <v>15321</v>
      </c>
      <c r="Q24">
        <v>2998951</v>
      </c>
      <c r="R24">
        <v>173.1</v>
      </c>
      <c r="S24">
        <v>17327</v>
      </c>
      <c r="T24">
        <v>3133900</v>
      </c>
      <c r="U24">
        <v>171</v>
      </c>
      <c r="V24">
        <v>18291</v>
      </c>
      <c r="W24">
        <v>3131663</v>
      </c>
      <c r="X24">
        <v>162</v>
      </c>
      <c r="Y24">
        <v>19281</v>
      </c>
    </row>
    <row r="25" spans="1:25" ht="32" x14ac:dyDescent="0.2">
      <c r="A25" s="23" t="s">
        <v>707</v>
      </c>
      <c r="B25" s="24" t="s">
        <v>734</v>
      </c>
      <c r="C25" s="8" t="s">
        <v>66</v>
      </c>
      <c r="D25" t="str">
        <f t="shared" si="0"/>
        <v>ATLANTICSOMERS POINT CITYE. K-8|K-8,751+</v>
      </c>
      <c r="E25">
        <v>16298314</v>
      </c>
      <c r="F25">
        <v>1111.8</v>
      </c>
      <c r="G25">
        <v>14659</v>
      </c>
      <c r="H25">
        <v>17321476</v>
      </c>
      <c r="I25">
        <v>1096.3</v>
      </c>
      <c r="J25">
        <v>15801</v>
      </c>
      <c r="K25">
        <v>17507745</v>
      </c>
      <c r="L25">
        <v>1065.9000000000001</v>
      </c>
      <c r="M25">
        <v>16425</v>
      </c>
      <c r="N25">
        <v>18892376</v>
      </c>
      <c r="O25">
        <v>1018.9</v>
      </c>
      <c r="P25">
        <v>18542</v>
      </c>
      <c r="Q25">
        <v>19187427</v>
      </c>
      <c r="R25">
        <v>985</v>
      </c>
      <c r="S25">
        <v>19480</v>
      </c>
      <c r="T25">
        <v>19512019</v>
      </c>
      <c r="U25">
        <v>963</v>
      </c>
      <c r="V25">
        <v>20254</v>
      </c>
      <c r="W25">
        <v>20652115</v>
      </c>
      <c r="X25">
        <v>936</v>
      </c>
      <c r="Y25">
        <v>22057</v>
      </c>
    </row>
    <row r="26" spans="1:25" ht="32" x14ac:dyDescent="0.2">
      <c r="A26" s="19" t="s">
        <v>707</v>
      </c>
      <c r="B26" s="20" t="s">
        <v>735</v>
      </c>
      <c r="C26" s="3" t="s">
        <v>99</v>
      </c>
      <c r="D26" t="str">
        <f t="shared" si="0"/>
        <v>ATLANTICVENTNOR CITYK. K-12|K-8,751+</v>
      </c>
      <c r="E26">
        <v>23690353</v>
      </c>
      <c r="F26">
        <v>1257.2</v>
      </c>
      <c r="G26">
        <v>18844</v>
      </c>
      <c r="H26">
        <v>24361642</v>
      </c>
      <c r="I26">
        <v>1214.5999999999999</v>
      </c>
      <c r="J26">
        <v>20058</v>
      </c>
      <c r="K26">
        <v>23858237</v>
      </c>
      <c r="L26">
        <v>1113.2</v>
      </c>
      <c r="M26">
        <v>21433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</row>
    <row r="27" spans="1:25" ht="32" x14ac:dyDescent="0.2">
      <c r="A27" s="23" t="s">
        <v>707</v>
      </c>
      <c r="B27" s="24" t="s">
        <v>736</v>
      </c>
      <c r="C27" s="8" t="s">
        <v>4</v>
      </c>
      <c r="D27" t="str">
        <f t="shared" si="0"/>
        <v>ATLANTICWEYMOUTH TWPI. K-12|K-8,0-400</v>
      </c>
      <c r="E27">
        <v>4953890</v>
      </c>
      <c r="F27">
        <v>302.10000000000002</v>
      </c>
      <c r="G27">
        <v>16399</v>
      </c>
      <c r="H27">
        <v>5374028</v>
      </c>
      <c r="I27">
        <v>300.60000000000002</v>
      </c>
      <c r="J27">
        <v>17876</v>
      </c>
      <c r="K27">
        <v>5227486</v>
      </c>
      <c r="L27">
        <v>269.10000000000002</v>
      </c>
      <c r="M27">
        <v>19425</v>
      </c>
      <c r="N27">
        <v>5111982</v>
      </c>
      <c r="O27">
        <v>253.8</v>
      </c>
      <c r="P27">
        <v>20146</v>
      </c>
      <c r="Q27">
        <v>4987864</v>
      </c>
      <c r="R27">
        <v>230.9</v>
      </c>
      <c r="S27">
        <v>21602</v>
      </c>
      <c r="T27">
        <v>5050353</v>
      </c>
      <c r="U27">
        <v>202</v>
      </c>
      <c r="V27">
        <v>24964</v>
      </c>
      <c r="W27">
        <v>5435996</v>
      </c>
      <c r="X27">
        <v>201</v>
      </c>
      <c r="Y27">
        <v>27112</v>
      </c>
    </row>
    <row r="28" spans="1:25" ht="32" x14ac:dyDescent="0.2">
      <c r="A28" s="19" t="s">
        <v>737</v>
      </c>
      <c r="B28" s="20" t="s">
        <v>738</v>
      </c>
      <c r="C28" s="3" t="s">
        <v>66</v>
      </c>
      <c r="D28" t="str">
        <f t="shared" si="0"/>
        <v>BERGENALLENDALE BOROE. K-8|K-8,751+</v>
      </c>
      <c r="E28">
        <v>16248491</v>
      </c>
      <c r="F28">
        <v>930</v>
      </c>
      <c r="G28">
        <v>17471</v>
      </c>
      <c r="H28">
        <v>15501480</v>
      </c>
      <c r="I28">
        <v>935.2</v>
      </c>
      <c r="J28">
        <v>16576</v>
      </c>
      <c r="K28">
        <v>17356748</v>
      </c>
      <c r="L28">
        <v>911.6</v>
      </c>
      <c r="M28">
        <v>19041</v>
      </c>
      <c r="N28">
        <v>17295204</v>
      </c>
      <c r="O28">
        <v>909.8</v>
      </c>
      <c r="P28">
        <v>19009</v>
      </c>
      <c r="Q28">
        <v>18839747</v>
      </c>
      <c r="R28">
        <v>913</v>
      </c>
      <c r="S28">
        <v>20636</v>
      </c>
      <c r="T28">
        <v>18568226</v>
      </c>
      <c r="U28">
        <v>925</v>
      </c>
      <c r="V28">
        <v>20070</v>
      </c>
      <c r="W28">
        <v>19646991</v>
      </c>
      <c r="X28">
        <v>918</v>
      </c>
      <c r="Y28">
        <v>21403</v>
      </c>
    </row>
    <row r="29" spans="1:25" ht="32" x14ac:dyDescent="0.2">
      <c r="A29" s="23" t="s">
        <v>737</v>
      </c>
      <c r="B29" s="24" t="s">
        <v>739</v>
      </c>
      <c r="C29" s="8" t="s">
        <v>4</v>
      </c>
      <c r="D29" t="str">
        <f t="shared" si="0"/>
        <v>BERGENALPINE BOROI. K-12|K-8,0-400</v>
      </c>
      <c r="E29">
        <v>5691489</v>
      </c>
      <c r="F29">
        <v>219.4</v>
      </c>
      <c r="G29">
        <v>25936</v>
      </c>
      <c r="H29">
        <v>5954061</v>
      </c>
      <c r="I29">
        <v>216.8</v>
      </c>
      <c r="J29">
        <v>27459</v>
      </c>
      <c r="K29">
        <v>6077466</v>
      </c>
      <c r="L29">
        <v>238.6</v>
      </c>
      <c r="M29">
        <v>25471</v>
      </c>
      <c r="N29">
        <v>10868397</v>
      </c>
      <c r="O29">
        <v>228.1</v>
      </c>
      <c r="P29">
        <v>47641</v>
      </c>
      <c r="Q29">
        <v>6811840</v>
      </c>
      <c r="R29">
        <v>221.4</v>
      </c>
      <c r="S29">
        <v>30765</v>
      </c>
      <c r="T29">
        <v>6903158</v>
      </c>
      <c r="U29">
        <v>225</v>
      </c>
      <c r="V29">
        <v>30633</v>
      </c>
      <c r="W29">
        <v>7229733</v>
      </c>
      <c r="X29">
        <v>213</v>
      </c>
      <c r="Y29">
        <v>33884</v>
      </c>
    </row>
    <row r="30" spans="1:25" ht="48" x14ac:dyDescent="0.2">
      <c r="A30" s="19" t="s">
        <v>737</v>
      </c>
      <c r="B30" s="20" t="s">
        <v>1374</v>
      </c>
      <c r="C30" s="3" t="s">
        <v>711</v>
      </c>
      <c r="D30" t="str">
        <f t="shared" si="0"/>
        <v>BERGENBERGEN ARTS &amp; SCIENCE CHARTER SCHOOLO. CHARTER</v>
      </c>
      <c r="E30">
        <v>8685762</v>
      </c>
      <c r="F30">
        <v>594.29999999999995</v>
      </c>
      <c r="G30">
        <v>14615</v>
      </c>
      <c r="H30">
        <v>9014629</v>
      </c>
      <c r="I30">
        <v>652.20000000000005</v>
      </c>
      <c r="J30">
        <v>13822</v>
      </c>
      <c r="K30">
        <v>11724332</v>
      </c>
      <c r="L30">
        <v>873.7</v>
      </c>
      <c r="M30">
        <v>13419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</row>
    <row r="31" spans="1:25" ht="36" x14ac:dyDescent="0.2">
      <c r="A31" s="23" t="s">
        <v>737</v>
      </c>
      <c r="B31" s="24" t="s">
        <v>741</v>
      </c>
      <c r="C31" s="8" t="s">
        <v>29</v>
      </c>
      <c r="D31" t="str">
        <f t="shared" si="0"/>
        <v>BERGENBERGEN CO SPECIAL SERVICEP. CSSD</v>
      </c>
      <c r="E31">
        <v>60892182</v>
      </c>
      <c r="F31">
        <v>695.2</v>
      </c>
      <c r="G31">
        <v>87585</v>
      </c>
      <c r="H31">
        <v>62623643</v>
      </c>
      <c r="I31">
        <v>666.5</v>
      </c>
      <c r="J31">
        <v>93953</v>
      </c>
      <c r="K31">
        <v>61967715</v>
      </c>
      <c r="L31">
        <v>677.5</v>
      </c>
      <c r="M31">
        <v>91459</v>
      </c>
      <c r="N31">
        <v>62989855</v>
      </c>
      <c r="O31">
        <v>675.3</v>
      </c>
      <c r="P31">
        <v>93274</v>
      </c>
      <c r="Q31">
        <v>63826293</v>
      </c>
      <c r="R31">
        <v>655.1</v>
      </c>
      <c r="S31">
        <v>97424</v>
      </c>
      <c r="T31">
        <v>60684202</v>
      </c>
      <c r="U31">
        <v>642</v>
      </c>
      <c r="V31">
        <v>94464</v>
      </c>
      <c r="W31">
        <v>62702317</v>
      </c>
      <c r="X31">
        <v>602</v>
      </c>
      <c r="Y31">
        <v>104097</v>
      </c>
    </row>
    <row r="32" spans="1:25" ht="36" x14ac:dyDescent="0.2">
      <c r="A32" s="19" t="s">
        <v>737</v>
      </c>
      <c r="B32" s="20" t="s">
        <v>742</v>
      </c>
      <c r="C32" s="3" t="s">
        <v>714</v>
      </c>
      <c r="D32" t="str">
        <f t="shared" si="0"/>
        <v>BERGENBERGEN COUNTY VOCATIONALQ. COUNTY VOC</v>
      </c>
      <c r="E32">
        <v>76299633</v>
      </c>
      <c r="F32">
        <v>2125.5</v>
      </c>
      <c r="G32">
        <v>35897</v>
      </c>
      <c r="H32">
        <v>70909248</v>
      </c>
      <c r="I32">
        <v>2105.1</v>
      </c>
      <c r="J32">
        <v>33685</v>
      </c>
      <c r="K32">
        <v>71577083</v>
      </c>
      <c r="L32">
        <v>2127.9</v>
      </c>
      <c r="M32">
        <v>33637</v>
      </c>
      <c r="N32">
        <v>76378638</v>
      </c>
      <c r="O32">
        <v>2108</v>
      </c>
      <c r="P32">
        <v>36233</v>
      </c>
      <c r="Q32">
        <v>76801115</v>
      </c>
      <c r="R32">
        <v>2159.3000000000002</v>
      </c>
      <c r="S32">
        <v>35568</v>
      </c>
      <c r="T32">
        <v>76219691</v>
      </c>
      <c r="U32">
        <v>2321</v>
      </c>
      <c r="V32">
        <v>32843</v>
      </c>
      <c r="W32">
        <v>79362905</v>
      </c>
      <c r="X32">
        <v>2381</v>
      </c>
      <c r="Y32">
        <v>33326</v>
      </c>
    </row>
    <row r="33" spans="1:25" ht="48" x14ac:dyDescent="0.2">
      <c r="A33" s="23" t="s">
        <v>737</v>
      </c>
      <c r="B33" s="24" t="s">
        <v>743</v>
      </c>
      <c r="C33" s="8" t="s">
        <v>14</v>
      </c>
      <c r="D33" t="str">
        <f t="shared" si="0"/>
        <v>BERGENBERGENFIELD BOROM. K-12|K-12,1800-3500</v>
      </c>
      <c r="E33" t="e">
        <v>#N/A</v>
      </c>
      <c r="F33" t="e">
        <v>#N/A</v>
      </c>
      <c r="G33" t="e">
        <v>#N/A</v>
      </c>
      <c r="H33">
        <v>64545157</v>
      </c>
      <c r="I33">
        <v>3598.4</v>
      </c>
      <c r="J33">
        <v>17937</v>
      </c>
      <c r="K33">
        <v>68379516</v>
      </c>
      <c r="L33">
        <v>3463.3</v>
      </c>
      <c r="M33">
        <v>19744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</row>
    <row r="34" spans="1:25" ht="32" x14ac:dyDescent="0.2">
      <c r="A34" s="19" t="s">
        <v>737</v>
      </c>
      <c r="B34" s="20" t="s">
        <v>744</v>
      </c>
      <c r="C34" s="3" t="s">
        <v>6</v>
      </c>
      <c r="D34" t="str">
        <f t="shared" si="0"/>
        <v>BERGENBOGOTA BOROL. K-12|K-12,0-1800</v>
      </c>
      <c r="E34">
        <v>20904761</v>
      </c>
      <c r="F34">
        <v>1183.4000000000001</v>
      </c>
      <c r="G34">
        <v>17664</v>
      </c>
      <c r="H34">
        <v>21222785</v>
      </c>
      <c r="I34">
        <v>1159.0999999999999</v>
      </c>
      <c r="J34">
        <v>18310</v>
      </c>
      <c r="K34">
        <v>23177516</v>
      </c>
      <c r="L34">
        <v>1145.5999999999999</v>
      </c>
      <c r="M34">
        <v>20232</v>
      </c>
      <c r="N34">
        <v>22352242</v>
      </c>
      <c r="O34">
        <v>1131.7</v>
      </c>
      <c r="P34">
        <v>19751</v>
      </c>
      <c r="Q34">
        <v>22541031</v>
      </c>
      <c r="R34">
        <v>1130.9000000000001</v>
      </c>
      <c r="S34">
        <v>19931</v>
      </c>
      <c r="T34">
        <v>25350711</v>
      </c>
      <c r="U34">
        <v>1131</v>
      </c>
      <c r="V34">
        <v>22421</v>
      </c>
      <c r="W34">
        <v>26862594</v>
      </c>
      <c r="X34">
        <v>1151</v>
      </c>
      <c r="Y34">
        <v>23341</v>
      </c>
    </row>
    <row r="35" spans="1:25" ht="32" x14ac:dyDescent="0.2">
      <c r="A35" s="23" t="s">
        <v>737</v>
      </c>
      <c r="B35" s="24" t="s">
        <v>745</v>
      </c>
      <c r="C35" s="8" t="s">
        <v>68</v>
      </c>
      <c r="D35" t="str">
        <f t="shared" si="0"/>
        <v>BERGENCARLSTADT BOROD. K-8|K-8,401-750</v>
      </c>
      <c r="E35">
        <v>12171218</v>
      </c>
      <c r="F35">
        <v>593.29999999999995</v>
      </c>
      <c r="G35">
        <v>20514</v>
      </c>
      <c r="H35">
        <v>12377946</v>
      </c>
      <c r="I35">
        <v>609.9</v>
      </c>
      <c r="J35">
        <v>20295</v>
      </c>
      <c r="K35">
        <v>12365207</v>
      </c>
      <c r="L35">
        <v>603</v>
      </c>
      <c r="M35">
        <v>20507</v>
      </c>
      <c r="N35">
        <v>12929173</v>
      </c>
      <c r="O35">
        <v>583.4</v>
      </c>
      <c r="P35">
        <v>22161</v>
      </c>
      <c r="Q35">
        <v>13128466</v>
      </c>
      <c r="R35">
        <v>574.79999999999995</v>
      </c>
      <c r="S35">
        <v>22840</v>
      </c>
      <c r="T35">
        <v>13557226</v>
      </c>
      <c r="U35">
        <v>561</v>
      </c>
      <c r="V35">
        <v>24158</v>
      </c>
      <c r="W35">
        <v>14000076</v>
      </c>
      <c r="X35">
        <v>557</v>
      </c>
      <c r="Y35">
        <v>25156</v>
      </c>
    </row>
    <row r="36" spans="1:25" ht="36" x14ac:dyDescent="0.2">
      <c r="A36" s="19" t="s">
        <v>737</v>
      </c>
      <c r="B36" s="20" t="s">
        <v>746</v>
      </c>
      <c r="C36" s="3" t="s">
        <v>77</v>
      </c>
      <c r="D36" t="str">
        <f t="shared" si="0"/>
        <v>BERGENCARLSTADT-EAST RUTHERFORDG. G9-12|7-12,9-12</v>
      </c>
      <c r="E36">
        <v>12759418</v>
      </c>
      <c r="F36">
        <v>515.79999999999995</v>
      </c>
      <c r="G36">
        <v>24738</v>
      </c>
      <c r="H36">
        <v>13662232</v>
      </c>
      <c r="I36">
        <v>525.6</v>
      </c>
      <c r="J36">
        <v>25994</v>
      </c>
      <c r="K36">
        <v>14970772</v>
      </c>
      <c r="L36">
        <v>478.2</v>
      </c>
      <c r="M36">
        <v>31310</v>
      </c>
      <c r="N36">
        <v>15520307</v>
      </c>
      <c r="O36">
        <v>522.5</v>
      </c>
      <c r="P36">
        <v>29705</v>
      </c>
      <c r="Q36">
        <v>16381609</v>
      </c>
      <c r="R36">
        <v>496.4</v>
      </c>
      <c r="S36">
        <v>33000</v>
      </c>
      <c r="T36">
        <v>15998769</v>
      </c>
      <c r="U36">
        <v>496</v>
      </c>
      <c r="V36">
        <v>32230</v>
      </c>
      <c r="W36">
        <v>16317028</v>
      </c>
      <c r="X36">
        <v>498</v>
      </c>
      <c r="Y36">
        <v>32768</v>
      </c>
    </row>
    <row r="37" spans="1:25" ht="48" x14ac:dyDescent="0.2">
      <c r="A37" s="23" t="s">
        <v>737</v>
      </c>
      <c r="B37" s="24" t="s">
        <v>747</v>
      </c>
      <c r="C37" s="8" t="s">
        <v>14</v>
      </c>
      <c r="D37" t="str">
        <f t="shared" si="0"/>
        <v>BERGENCLIFFSIDE PARK BOROM. K-12|K-12,1800-3500</v>
      </c>
      <c r="E37">
        <v>42786007</v>
      </c>
      <c r="F37">
        <v>2795.3</v>
      </c>
      <c r="G37">
        <v>15306</v>
      </c>
      <c r="H37">
        <v>43806407</v>
      </c>
      <c r="I37">
        <v>2857.9</v>
      </c>
      <c r="J37">
        <v>15328</v>
      </c>
      <c r="K37">
        <v>47485345</v>
      </c>
      <c r="L37">
        <v>2943.4</v>
      </c>
      <c r="M37">
        <v>16133</v>
      </c>
      <c r="N37">
        <v>48120395</v>
      </c>
      <c r="O37">
        <v>2996.2</v>
      </c>
      <c r="P37">
        <v>16061</v>
      </c>
      <c r="Q37">
        <v>51230451</v>
      </c>
      <c r="R37">
        <v>2976.8</v>
      </c>
      <c r="S37">
        <v>17210</v>
      </c>
      <c r="T37">
        <v>53825776</v>
      </c>
      <c r="U37">
        <v>3099</v>
      </c>
      <c r="V37">
        <v>17368</v>
      </c>
      <c r="W37">
        <v>57624860</v>
      </c>
      <c r="X37">
        <v>3154</v>
      </c>
      <c r="Y37">
        <v>18269</v>
      </c>
    </row>
    <row r="38" spans="1:25" ht="32" x14ac:dyDescent="0.2">
      <c r="A38" s="19" t="s">
        <v>737</v>
      </c>
      <c r="B38" s="20" t="s">
        <v>748</v>
      </c>
      <c r="C38" s="3" t="s">
        <v>66</v>
      </c>
      <c r="D38" t="str">
        <f t="shared" si="0"/>
        <v>BERGENCLOSTER BOROE. K-8|K-8,751+</v>
      </c>
      <c r="E38">
        <v>18870656</v>
      </c>
      <c r="F38">
        <v>1132.5</v>
      </c>
      <c r="G38">
        <v>16663</v>
      </c>
      <c r="H38">
        <v>19701224</v>
      </c>
      <c r="I38">
        <v>1133.2</v>
      </c>
      <c r="J38">
        <v>17385</v>
      </c>
      <c r="K38">
        <v>20362131</v>
      </c>
      <c r="L38">
        <v>1132.9000000000001</v>
      </c>
      <c r="M38">
        <v>17973</v>
      </c>
      <c r="N38">
        <v>20329789</v>
      </c>
      <c r="O38">
        <v>1130.5</v>
      </c>
      <c r="P38">
        <v>17983</v>
      </c>
      <c r="Q38">
        <v>21560411</v>
      </c>
      <c r="R38">
        <v>1127.8</v>
      </c>
      <c r="S38">
        <v>19117</v>
      </c>
      <c r="T38">
        <v>22747884</v>
      </c>
      <c r="U38">
        <v>1143</v>
      </c>
      <c r="V38">
        <v>19894</v>
      </c>
      <c r="W38">
        <v>23507453</v>
      </c>
      <c r="X38">
        <v>1183</v>
      </c>
      <c r="Y38">
        <v>19877</v>
      </c>
    </row>
    <row r="39" spans="1:25" ht="32" x14ac:dyDescent="0.2">
      <c r="A39" s="23" t="s">
        <v>737</v>
      </c>
      <c r="B39" s="24" t="s">
        <v>749</v>
      </c>
      <c r="C39" s="8" t="s">
        <v>6</v>
      </c>
      <c r="D39" t="str">
        <f t="shared" si="0"/>
        <v>BERGENCRESSKILL BOROL. K-12|K-12,0-1800</v>
      </c>
      <c r="E39">
        <v>29209412</v>
      </c>
      <c r="F39">
        <v>1780.2</v>
      </c>
      <c r="G39">
        <v>16408</v>
      </c>
      <c r="H39">
        <v>30355225</v>
      </c>
      <c r="I39">
        <v>1716.7</v>
      </c>
      <c r="J39">
        <v>17682</v>
      </c>
      <c r="K39">
        <v>30948399</v>
      </c>
      <c r="L39">
        <v>1739.5</v>
      </c>
      <c r="M39">
        <v>17792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</row>
    <row r="40" spans="1:25" ht="32" x14ac:dyDescent="0.2">
      <c r="A40" s="19" t="s">
        <v>737</v>
      </c>
      <c r="B40" s="20" t="s">
        <v>750</v>
      </c>
      <c r="C40" s="3" t="s">
        <v>68</v>
      </c>
      <c r="D40" t="str">
        <f t="shared" si="0"/>
        <v>BERGENDEMAREST BOROD. K-8|K-8,401-750</v>
      </c>
      <c r="E40">
        <v>13347542</v>
      </c>
      <c r="F40">
        <v>669.7</v>
      </c>
      <c r="G40">
        <v>19931</v>
      </c>
      <c r="H40">
        <v>14090743</v>
      </c>
      <c r="I40">
        <v>688.1</v>
      </c>
      <c r="J40">
        <v>20478</v>
      </c>
      <c r="K40">
        <v>15018555</v>
      </c>
      <c r="L40">
        <v>700.9</v>
      </c>
      <c r="M40">
        <v>21428</v>
      </c>
      <c r="N40">
        <v>14559858</v>
      </c>
      <c r="O40">
        <v>694.9</v>
      </c>
      <c r="P40">
        <v>20952</v>
      </c>
      <c r="Q40">
        <v>15670753</v>
      </c>
      <c r="R40">
        <v>687.9</v>
      </c>
      <c r="S40">
        <v>22779</v>
      </c>
      <c r="T40">
        <v>21467742</v>
      </c>
      <c r="U40">
        <v>688</v>
      </c>
      <c r="V40">
        <v>31226</v>
      </c>
      <c r="W40">
        <v>17115769</v>
      </c>
      <c r="X40">
        <v>699</v>
      </c>
      <c r="Y40">
        <v>24476</v>
      </c>
    </row>
    <row r="41" spans="1:25" ht="48" x14ac:dyDescent="0.2">
      <c r="A41" s="23" t="s">
        <v>737</v>
      </c>
      <c r="B41" s="24" t="s">
        <v>751</v>
      </c>
      <c r="C41" s="8" t="s">
        <v>14</v>
      </c>
      <c r="D41" t="str">
        <f t="shared" si="0"/>
        <v>BERGENDUMONT BOROM. K-12|K-12,1800-3500</v>
      </c>
      <c r="E41">
        <v>45606211</v>
      </c>
      <c r="F41">
        <v>2749</v>
      </c>
      <c r="G41">
        <v>16590</v>
      </c>
      <c r="H41">
        <v>47781359</v>
      </c>
      <c r="I41">
        <v>2723</v>
      </c>
      <c r="J41">
        <v>17547</v>
      </c>
      <c r="K41">
        <v>48991455</v>
      </c>
      <c r="L41">
        <v>2676.1</v>
      </c>
      <c r="M41">
        <v>18307</v>
      </c>
      <c r="N41">
        <v>49611629</v>
      </c>
      <c r="O41">
        <v>2647.7</v>
      </c>
      <c r="P41">
        <v>18738</v>
      </c>
      <c r="Q41">
        <v>49483828</v>
      </c>
      <c r="R41">
        <v>2613.1999999999998</v>
      </c>
      <c r="S41">
        <v>18936</v>
      </c>
      <c r="T41">
        <v>51316451</v>
      </c>
      <c r="U41">
        <v>2549</v>
      </c>
      <c r="V41">
        <v>20128</v>
      </c>
      <c r="W41">
        <v>55591083</v>
      </c>
      <c r="X41">
        <v>2601</v>
      </c>
      <c r="Y41">
        <v>21371</v>
      </c>
    </row>
    <row r="42" spans="1:25" ht="36" x14ac:dyDescent="0.2">
      <c r="A42" s="19" t="s">
        <v>737</v>
      </c>
      <c r="B42" s="20" t="s">
        <v>752</v>
      </c>
      <c r="C42" s="3" t="s">
        <v>66</v>
      </c>
      <c r="D42" t="str">
        <f t="shared" si="0"/>
        <v>BERGENEAST RUTHERFORD BOROE. K-8|K-8,751+</v>
      </c>
      <c r="E42">
        <v>15810838</v>
      </c>
      <c r="F42">
        <v>789.1</v>
      </c>
      <c r="G42">
        <v>20037</v>
      </c>
      <c r="H42">
        <v>16522427</v>
      </c>
      <c r="I42">
        <v>779.5</v>
      </c>
      <c r="J42">
        <v>21197</v>
      </c>
      <c r="K42">
        <v>17200259</v>
      </c>
      <c r="L42">
        <v>790.2</v>
      </c>
      <c r="M42">
        <v>21767</v>
      </c>
      <c r="N42">
        <v>17600297</v>
      </c>
      <c r="O42">
        <v>787.4</v>
      </c>
      <c r="P42">
        <v>22353</v>
      </c>
      <c r="Q42">
        <v>18153709</v>
      </c>
      <c r="R42">
        <v>828.4</v>
      </c>
      <c r="S42">
        <v>21915</v>
      </c>
      <c r="T42">
        <v>18759259</v>
      </c>
      <c r="U42">
        <v>836</v>
      </c>
      <c r="V42">
        <v>22451</v>
      </c>
      <c r="W42">
        <v>19921279</v>
      </c>
      <c r="X42">
        <v>844</v>
      </c>
      <c r="Y42">
        <v>23606</v>
      </c>
    </row>
    <row r="43" spans="1:25" ht="24" x14ac:dyDescent="0.2">
      <c r="A43" s="23" t="s">
        <v>737</v>
      </c>
      <c r="B43" s="24" t="s">
        <v>753</v>
      </c>
      <c r="C43" s="8" t="s">
        <v>181</v>
      </c>
      <c r="D43" t="str">
        <f t="shared" si="0"/>
        <v>BERGENEDGEWATER BOROH. K-12|K-6</v>
      </c>
      <c r="E43">
        <v>17172476</v>
      </c>
      <c r="F43">
        <v>1011.2</v>
      </c>
      <c r="G43">
        <v>16982</v>
      </c>
      <c r="H43">
        <v>18337308</v>
      </c>
      <c r="I43">
        <v>1114.3</v>
      </c>
      <c r="J43">
        <v>16457</v>
      </c>
      <c r="K43">
        <v>19959787</v>
      </c>
      <c r="L43">
        <v>1168.9000000000001</v>
      </c>
      <c r="M43">
        <v>17076</v>
      </c>
      <c r="N43">
        <v>21804934</v>
      </c>
      <c r="O43">
        <v>1314.5</v>
      </c>
      <c r="P43">
        <v>16589</v>
      </c>
      <c r="Q43">
        <v>23318428</v>
      </c>
      <c r="R43">
        <v>1311.9</v>
      </c>
      <c r="S43">
        <v>17775</v>
      </c>
      <c r="T43">
        <v>24860104</v>
      </c>
      <c r="U43">
        <v>1323</v>
      </c>
      <c r="V43">
        <v>18785</v>
      </c>
      <c r="W43">
        <v>25467354</v>
      </c>
      <c r="X43">
        <v>1399</v>
      </c>
      <c r="Y43">
        <v>18202</v>
      </c>
    </row>
    <row r="44" spans="1:25" ht="48" x14ac:dyDescent="0.2">
      <c r="A44" s="19" t="s">
        <v>737</v>
      </c>
      <c r="B44" s="20" t="s">
        <v>754</v>
      </c>
      <c r="C44" s="3" t="s">
        <v>14</v>
      </c>
      <c r="D44" t="str">
        <f t="shared" si="0"/>
        <v>BERGENELMWOOD PARKM. K-12|K-12,1800-3500</v>
      </c>
      <c r="E44">
        <v>38892353</v>
      </c>
      <c r="F44">
        <v>2557.4</v>
      </c>
      <c r="G44">
        <v>15208</v>
      </c>
      <c r="H44">
        <v>38044175</v>
      </c>
      <c r="I44">
        <v>2615.9</v>
      </c>
      <c r="J44">
        <v>14543</v>
      </c>
      <c r="K44">
        <v>39296461</v>
      </c>
      <c r="L44">
        <v>2599.6999999999998</v>
      </c>
      <c r="M44">
        <v>15116</v>
      </c>
      <c r="N44">
        <v>41989189</v>
      </c>
      <c r="O44">
        <v>2591.8000000000002</v>
      </c>
      <c r="P44">
        <v>16201</v>
      </c>
      <c r="Q44">
        <v>44881387</v>
      </c>
      <c r="R44">
        <v>2601.5</v>
      </c>
      <c r="S44">
        <v>17252</v>
      </c>
      <c r="T44">
        <v>44977781</v>
      </c>
      <c r="U44">
        <v>2636</v>
      </c>
      <c r="V44">
        <v>17062</v>
      </c>
      <c r="W44">
        <v>46477929</v>
      </c>
      <c r="X44">
        <v>2658</v>
      </c>
      <c r="Y44">
        <v>17484</v>
      </c>
    </row>
    <row r="45" spans="1:25" ht="32" x14ac:dyDescent="0.2">
      <c r="A45" s="23" t="s">
        <v>737</v>
      </c>
      <c r="B45" s="24" t="s">
        <v>755</v>
      </c>
      <c r="C45" s="8" t="s">
        <v>6</v>
      </c>
      <c r="D45" t="str">
        <f t="shared" si="0"/>
        <v>BERGENEMERSON BOROL. K-12|K-12,0-1800</v>
      </c>
      <c r="E45">
        <v>19680884</v>
      </c>
      <c r="F45">
        <v>1208.3</v>
      </c>
      <c r="G45">
        <v>16288</v>
      </c>
      <c r="H45">
        <v>20386314</v>
      </c>
      <c r="I45">
        <v>1216.7</v>
      </c>
      <c r="J45">
        <v>16755</v>
      </c>
      <c r="K45">
        <v>20325538</v>
      </c>
      <c r="L45">
        <v>1216.8</v>
      </c>
      <c r="M45">
        <v>16704</v>
      </c>
      <c r="N45">
        <v>22544613</v>
      </c>
      <c r="O45">
        <v>1216.4000000000001</v>
      </c>
      <c r="P45">
        <v>18534</v>
      </c>
      <c r="Q45">
        <v>22756403</v>
      </c>
      <c r="R45">
        <v>1193</v>
      </c>
      <c r="S45">
        <v>19075</v>
      </c>
      <c r="T45">
        <v>23056677</v>
      </c>
      <c r="U45">
        <v>1142</v>
      </c>
      <c r="V45">
        <v>20186</v>
      </c>
      <c r="W45">
        <v>23902315</v>
      </c>
      <c r="X45">
        <v>1137</v>
      </c>
      <c r="Y45">
        <v>21029</v>
      </c>
    </row>
    <row r="46" spans="1:25" ht="48" x14ac:dyDescent="0.2">
      <c r="A46" s="19" t="s">
        <v>737</v>
      </c>
      <c r="B46" s="20" t="s">
        <v>756</v>
      </c>
      <c r="C46" s="3" t="s">
        <v>14</v>
      </c>
      <c r="D46" t="str">
        <f t="shared" si="0"/>
        <v>BERGENENGLEWOOD CITYM. K-12|K-12,1800-3500</v>
      </c>
      <c r="E46">
        <v>69144194</v>
      </c>
      <c r="F46">
        <v>2981.1</v>
      </c>
      <c r="G46">
        <v>23195</v>
      </c>
      <c r="H46">
        <v>64810537</v>
      </c>
      <c r="I46">
        <v>3052.7</v>
      </c>
      <c r="J46">
        <v>21231</v>
      </c>
      <c r="K46">
        <v>67759573</v>
      </c>
      <c r="L46">
        <v>3109.1</v>
      </c>
      <c r="M46">
        <v>21794</v>
      </c>
      <c r="N46">
        <v>74594769</v>
      </c>
      <c r="O46">
        <v>3146.5</v>
      </c>
      <c r="P46">
        <v>23707</v>
      </c>
      <c r="Q46">
        <v>76282282</v>
      </c>
      <c r="R46">
        <v>3161.7</v>
      </c>
      <c r="S46">
        <v>24127</v>
      </c>
      <c r="T46">
        <v>79874487</v>
      </c>
      <c r="U46">
        <v>3159</v>
      </c>
      <c r="V46">
        <v>25286</v>
      </c>
      <c r="W46">
        <v>80735585</v>
      </c>
      <c r="X46">
        <v>3086</v>
      </c>
      <c r="Y46">
        <v>26158</v>
      </c>
    </row>
    <row r="47" spans="1:25" ht="32" x14ac:dyDescent="0.2">
      <c r="A47" s="23" t="s">
        <v>737</v>
      </c>
      <c r="B47" s="24" t="s">
        <v>757</v>
      </c>
      <c r="C47" s="8" t="s">
        <v>2</v>
      </c>
      <c r="D47" t="str">
        <f t="shared" si="0"/>
        <v>BERGENENGLEWOOD CLIFFS BOROJ. K-12|K-8,401-750</v>
      </c>
      <c r="E47">
        <v>10843946</v>
      </c>
      <c r="F47">
        <v>512.70000000000005</v>
      </c>
      <c r="G47">
        <v>21151</v>
      </c>
      <c r="H47">
        <v>11509594</v>
      </c>
      <c r="I47">
        <v>526</v>
      </c>
      <c r="J47">
        <v>21881</v>
      </c>
      <c r="K47">
        <v>12640497</v>
      </c>
      <c r="L47">
        <v>563.1</v>
      </c>
      <c r="M47">
        <v>22449</v>
      </c>
      <c r="N47">
        <v>12621150</v>
      </c>
      <c r="O47">
        <v>577</v>
      </c>
      <c r="P47">
        <v>21874</v>
      </c>
      <c r="Q47">
        <v>13404567</v>
      </c>
      <c r="R47">
        <v>592.9</v>
      </c>
      <c r="S47">
        <v>22607</v>
      </c>
      <c r="T47">
        <v>14765288</v>
      </c>
      <c r="U47">
        <v>583</v>
      </c>
      <c r="V47">
        <v>25320</v>
      </c>
      <c r="W47">
        <v>16630237</v>
      </c>
      <c r="X47">
        <v>550</v>
      </c>
      <c r="Y47">
        <v>30224</v>
      </c>
    </row>
    <row r="48" spans="1:25" ht="60" x14ac:dyDescent="0.2">
      <c r="A48" s="19" t="s">
        <v>737</v>
      </c>
      <c r="B48" s="20" t="s">
        <v>1375</v>
      </c>
      <c r="C48" s="3" t="s">
        <v>711</v>
      </c>
      <c r="D48" t="str">
        <f t="shared" si="0"/>
        <v>BERGENENGLEWOOD ON THE PALISADES CHARTER SCHOOO. CHARTER</v>
      </c>
      <c r="E48">
        <v>3311976</v>
      </c>
      <c r="F48">
        <v>185.7</v>
      </c>
      <c r="G48">
        <v>17835</v>
      </c>
      <c r="H48">
        <v>3293241</v>
      </c>
      <c r="I48">
        <v>179.8</v>
      </c>
      <c r="J48">
        <v>18316</v>
      </c>
      <c r="K48">
        <v>4174216</v>
      </c>
      <c r="L48">
        <v>197.9</v>
      </c>
      <c r="M48">
        <v>21093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</row>
    <row r="49" spans="1:25" ht="32" x14ac:dyDescent="0.2">
      <c r="A49" s="23" t="s">
        <v>737</v>
      </c>
      <c r="B49" s="24" t="s">
        <v>759</v>
      </c>
      <c r="C49" s="8" t="s">
        <v>24</v>
      </c>
      <c r="D49" t="str">
        <f t="shared" si="0"/>
        <v>BERGENFAIR LAWN BORON. K-12|K-12,3500+</v>
      </c>
      <c r="E49">
        <v>86976479</v>
      </c>
      <c r="F49">
        <v>4665</v>
      </c>
      <c r="G49">
        <v>18645</v>
      </c>
      <c r="H49">
        <v>91707190</v>
      </c>
      <c r="I49">
        <v>4719.8999999999996</v>
      </c>
      <c r="J49">
        <v>19430</v>
      </c>
      <c r="K49">
        <v>93074865</v>
      </c>
      <c r="L49">
        <v>4747.5</v>
      </c>
      <c r="M49">
        <v>19605</v>
      </c>
      <c r="N49">
        <v>96037435</v>
      </c>
      <c r="O49">
        <v>4794.3999999999996</v>
      </c>
      <c r="P49">
        <v>20031</v>
      </c>
      <c r="Q49">
        <v>97292251</v>
      </c>
      <c r="R49">
        <v>4842.2</v>
      </c>
      <c r="S49">
        <v>20093</v>
      </c>
      <c r="T49">
        <v>103588981</v>
      </c>
      <c r="U49">
        <v>4947</v>
      </c>
      <c r="V49">
        <v>20940</v>
      </c>
      <c r="W49">
        <v>107560724</v>
      </c>
      <c r="X49">
        <v>5015</v>
      </c>
      <c r="Y49">
        <v>21450</v>
      </c>
    </row>
    <row r="50" spans="1:25" ht="32" x14ac:dyDescent="0.2">
      <c r="A50" s="19" t="s">
        <v>737</v>
      </c>
      <c r="B50" s="20" t="s">
        <v>760</v>
      </c>
      <c r="C50" s="3" t="s">
        <v>99</v>
      </c>
      <c r="D50" t="str">
        <f t="shared" si="0"/>
        <v>BERGENFAIRVIEW BOROK. K-12|K-8,751+</v>
      </c>
      <c r="E50">
        <v>21365878</v>
      </c>
      <c r="F50">
        <v>1604.4</v>
      </c>
      <c r="G50">
        <v>13317</v>
      </c>
      <c r="H50">
        <v>23400157</v>
      </c>
      <c r="I50">
        <v>1667.9</v>
      </c>
      <c r="J50">
        <v>14030</v>
      </c>
      <c r="K50">
        <v>23631848</v>
      </c>
      <c r="L50">
        <v>1751.2</v>
      </c>
      <c r="M50">
        <v>13494</v>
      </c>
      <c r="N50">
        <v>25597911</v>
      </c>
      <c r="O50">
        <v>1795.3</v>
      </c>
      <c r="P50">
        <v>14258</v>
      </c>
      <c r="Q50">
        <v>25357591</v>
      </c>
      <c r="R50">
        <v>1832.9</v>
      </c>
      <c r="S50">
        <v>13835</v>
      </c>
      <c r="T50">
        <v>26475581</v>
      </c>
      <c r="U50">
        <v>1948</v>
      </c>
      <c r="V50">
        <v>13591</v>
      </c>
      <c r="W50">
        <v>30416208</v>
      </c>
      <c r="X50">
        <v>2016</v>
      </c>
      <c r="Y50">
        <v>15091</v>
      </c>
    </row>
    <row r="51" spans="1:25" ht="32" x14ac:dyDescent="0.2">
      <c r="A51" s="23" t="s">
        <v>737</v>
      </c>
      <c r="B51" s="24" t="s">
        <v>761</v>
      </c>
      <c r="C51" s="8" t="s">
        <v>24</v>
      </c>
      <c r="D51" t="str">
        <f t="shared" si="0"/>
        <v>BERGENFORT LEE BORON. K-12|K-12,3500+</v>
      </c>
      <c r="E51">
        <v>58586614</v>
      </c>
      <c r="F51">
        <v>3749.4</v>
      </c>
      <c r="G51">
        <v>15626</v>
      </c>
      <c r="H51">
        <v>65397580</v>
      </c>
      <c r="I51">
        <v>3802.9</v>
      </c>
      <c r="J51">
        <v>17197</v>
      </c>
      <c r="K51">
        <v>68555027</v>
      </c>
      <c r="L51">
        <v>3809.1</v>
      </c>
      <c r="M51">
        <v>17998</v>
      </c>
      <c r="N51">
        <v>69990105</v>
      </c>
      <c r="O51">
        <v>3784.4</v>
      </c>
      <c r="P51">
        <v>18495</v>
      </c>
      <c r="Q51">
        <v>72927808</v>
      </c>
      <c r="R51">
        <v>3761.4</v>
      </c>
      <c r="S51">
        <v>19389</v>
      </c>
      <c r="T51">
        <v>78258959</v>
      </c>
      <c r="U51">
        <v>3793</v>
      </c>
      <c r="V51">
        <v>20631</v>
      </c>
      <c r="W51">
        <v>80241325</v>
      </c>
      <c r="X51">
        <v>3977</v>
      </c>
      <c r="Y51">
        <v>20178</v>
      </c>
    </row>
    <row r="52" spans="1:25" ht="32" x14ac:dyDescent="0.2">
      <c r="A52" s="19" t="s">
        <v>737</v>
      </c>
      <c r="B52" s="20" t="s">
        <v>762</v>
      </c>
      <c r="C52" s="3" t="s">
        <v>66</v>
      </c>
      <c r="D52" t="str">
        <f t="shared" si="0"/>
        <v>BERGENFRANKLIN LAKES BOROE. K-8|K-8,751+</v>
      </c>
      <c r="E52">
        <v>29754758</v>
      </c>
      <c r="F52">
        <v>1422.1</v>
      </c>
      <c r="G52">
        <v>20924</v>
      </c>
      <c r="H52">
        <v>30862452</v>
      </c>
      <c r="I52">
        <v>1324.9</v>
      </c>
      <c r="J52">
        <v>23294</v>
      </c>
      <c r="K52">
        <v>30747050</v>
      </c>
      <c r="L52">
        <v>1292.7</v>
      </c>
      <c r="M52">
        <v>23785</v>
      </c>
      <c r="N52">
        <v>31024607</v>
      </c>
      <c r="O52">
        <v>1231.3</v>
      </c>
      <c r="P52">
        <v>25197</v>
      </c>
      <c r="Q52">
        <v>32515863</v>
      </c>
      <c r="R52">
        <v>1189.8</v>
      </c>
      <c r="S52">
        <v>27329</v>
      </c>
      <c r="T52">
        <v>33084558</v>
      </c>
      <c r="U52">
        <v>1169</v>
      </c>
      <c r="V52">
        <v>28315</v>
      </c>
      <c r="W52">
        <v>34696852</v>
      </c>
      <c r="X52">
        <v>1137</v>
      </c>
      <c r="Y52">
        <v>30516</v>
      </c>
    </row>
    <row r="53" spans="1:25" ht="32" x14ac:dyDescent="0.2">
      <c r="A53" s="23" t="s">
        <v>737</v>
      </c>
      <c r="B53" s="24" t="s">
        <v>763</v>
      </c>
      <c r="C53" s="8" t="s">
        <v>24</v>
      </c>
      <c r="D53" t="str">
        <f t="shared" si="0"/>
        <v>BERGENGARFIELD CITYN. K-12|K-12,3500+</v>
      </c>
      <c r="E53">
        <v>94894059</v>
      </c>
      <c r="F53">
        <v>4921.7</v>
      </c>
      <c r="G53">
        <v>19281</v>
      </c>
      <c r="H53">
        <v>103089518</v>
      </c>
      <c r="I53">
        <v>5029.8</v>
      </c>
      <c r="J53">
        <v>20496</v>
      </c>
      <c r="K53">
        <v>102448906</v>
      </c>
      <c r="L53">
        <v>5070</v>
      </c>
      <c r="M53">
        <v>20207</v>
      </c>
      <c r="N53">
        <v>104751444</v>
      </c>
      <c r="O53">
        <v>5132.6000000000004</v>
      </c>
      <c r="P53">
        <v>20409</v>
      </c>
      <c r="Q53">
        <v>111929987</v>
      </c>
      <c r="R53">
        <v>5034.1000000000004</v>
      </c>
      <c r="S53">
        <v>22234</v>
      </c>
      <c r="T53">
        <v>114235603</v>
      </c>
      <c r="U53">
        <v>5029</v>
      </c>
      <c r="V53">
        <v>22717</v>
      </c>
      <c r="W53">
        <v>115395456</v>
      </c>
      <c r="X53">
        <v>4969</v>
      </c>
      <c r="Y53">
        <v>23224</v>
      </c>
    </row>
    <row r="54" spans="1:25" ht="48" x14ac:dyDescent="0.2">
      <c r="A54" s="19" t="s">
        <v>737</v>
      </c>
      <c r="B54" s="20" t="s">
        <v>764</v>
      </c>
      <c r="C54" s="3" t="s">
        <v>14</v>
      </c>
      <c r="D54" t="str">
        <f t="shared" si="0"/>
        <v>BERGENGLEN ROCK BOROM. K-12|K-12,1800-3500</v>
      </c>
      <c r="E54">
        <v>47405654</v>
      </c>
      <c r="F54">
        <v>2450.9</v>
      </c>
      <c r="G54">
        <v>19342</v>
      </c>
      <c r="H54">
        <v>51395846</v>
      </c>
      <c r="I54">
        <v>2413.6</v>
      </c>
      <c r="J54">
        <v>21294</v>
      </c>
      <c r="K54">
        <v>50404929</v>
      </c>
      <c r="L54">
        <v>2432.9</v>
      </c>
      <c r="M54">
        <v>20718</v>
      </c>
      <c r="N54">
        <v>51803850</v>
      </c>
      <c r="O54">
        <v>2449.1</v>
      </c>
      <c r="P54">
        <v>21152</v>
      </c>
      <c r="Q54">
        <v>53012151</v>
      </c>
      <c r="R54">
        <v>2472.5</v>
      </c>
      <c r="S54">
        <v>21441</v>
      </c>
      <c r="T54">
        <v>52944004</v>
      </c>
      <c r="U54">
        <v>2509</v>
      </c>
      <c r="V54">
        <v>21099</v>
      </c>
      <c r="W54">
        <v>56812491</v>
      </c>
      <c r="X54">
        <v>2556</v>
      </c>
      <c r="Y54">
        <v>22231</v>
      </c>
    </row>
    <row r="55" spans="1:25" ht="32" x14ac:dyDescent="0.2">
      <c r="A55" s="23" t="s">
        <v>737</v>
      </c>
      <c r="B55" s="24" t="s">
        <v>765</v>
      </c>
      <c r="C55" s="8" t="s">
        <v>24</v>
      </c>
      <c r="D55" t="str">
        <f t="shared" si="0"/>
        <v>BERGENHACKENSACK CITYN. K-12|K-12,3500+</v>
      </c>
      <c r="E55">
        <v>99139648</v>
      </c>
      <c r="F55">
        <v>5332.9</v>
      </c>
      <c r="G55">
        <v>18590</v>
      </c>
      <c r="H55">
        <v>103776144</v>
      </c>
      <c r="I55">
        <v>4306.7</v>
      </c>
      <c r="J55">
        <v>24096</v>
      </c>
      <c r="K55">
        <v>107864947</v>
      </c>
      <c r="L55">
        <v>5562.6</v>
      </c>
      <c r="M55">
        <v>19391</v>
      </c>
      <c r="N55">
        <v>108511757</v>
      </c>
      <c r="O55">
        <v>5704.9</v>
      </c>
      <c r="P55">
        <v>19021</v>
      </c>
      <c r="Q55">
        <v>112952819</v>
      </c>
      <c r="R55">
        <v>5756.3</v>
      </c>
      <c r="S55">
        <v>19623</v>
      </c>
      <c r="T55">
        <v>116073133</v>
      </c>
      <c r="U55">
        <v>5769</v>
      </c>
      <c r="V55">
        <v>20119</v>
      </c>
      <c r="W55">
        <v>122074548</v>
      </c>
      <c r="X55">
        <v>5766</v>
      </c>
      <c r="Y55">
        <v>21170</v>
      </c>
    </row>
    <row r="56" spans="1:25" ht="32" x14ac:dyDescent="0.2">
      <c r="A56" s="19" t="s">
        <v>737</v>
      </c>
      <c r="B56" s="20" t="s">
        <v>766</v>
      </c>
      <c r="C56" s="3" t="s">
        <v>68</v>
      </c>
      <c r="D56" t="str">
        <f t="shared" si="0"/>
        <v>BERGENHARRINGTON PARK BOROD. K-8|K-8,401-750</v>
      </c>
      <c r="E56">
        <v>11724543</v>
      </c>
      <c r="F56">
        <v>703.7</v>
      </c>
      <c r="G56">
        <v>16661</v>
      </c>
      <c r="H56">
        <v>11902263</v>
      </c>
      <c r="I56">
        <v>644</v>
      </c>
      <c r="J56">
        <v>18481</v>
      </c>
      <c r="K56">
        <v>12351062</v>
      </c>
      <c r="L56">
        <v>659.6</v>
      </c>
      <c r="M56">
        <v>18725</v>
      </c>
      <c r="N56">
        <v>12693904</v>
      </c>
      <c r="O56">
        <v>662.8</v>
      </c>
      <c r="P56">
        <v>19151</v>
      </c>
      <c r="Q56">
        <v>14139697</v>
      </c>
      <c r="R56">
        <v>651.79999999999995</v>
      </c>
      <c r="S56">
        <v>21694</v>
      </c>
      <c r="T56">
        <v>14769002</v>
      </c>
      <c r="U56">
        <v>631</v>
      </c>
      <c r="V56">
        <v>23406</v>
      </c>
      <c r="W56">
        <v>15151482</v>
      </c>
      <c r="X56">
        <v>638</v>
      </c>
      <c r="Y56">
        <v>23759</v>
      </c>
    </row>
    <row r="57" spans="1:25" ht="48" x14ac:dyDescent="0.2">
      <c r="A57" s="23" t="s">
        <v>737</v>
      </c>
      <c r="B57" s="24" t="s">
        <v>767</v>
      </c>
      <c r="C57" s="8" t="s">
        <v>14</v>
      </c>
      <c r="D57" t="str">
        <f t="shared" si="0"/>
        <v>BERGENHASBROUCK HEIGHTS BOROM. K-12|K-12,1800-3500</v>
      </c>
      <c r="E57">
        <v>28818523</v>
      </c>
      <c r="F57">
        <v>1845.8</v>
      </c>
      <c r="G57">
        <v>15613</v>
      </c>
      <c r="H57">
        <v>29347100</v>
      </c>
      <c r="I57">
        <v>1940</v>
      </c>
      <c r="J57">
        <v>15127</v>
      </c>
      <c r="K57">
        <v>30843361</v>
      </c>
      <c r="L57">
        <v>1923</v>
      </c>
      <c r="M57">
        <v>16039</v>
      </c>
      <c r="N57">
        <v>32300052</v>
      </c>
      <c r="O57">
        <v>1911.2</v>
      </c>
      <c r="P57">
        <v>16901</v>
      </c>
      <c r="Q57">
        <v>33979879</v>
      </c>
      <c r="R57">
        <v>1896</v>
      </c>
      <c r="S57">
        <v>17921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</row>
    <row r="58" spans="1:25" ht="32" x14ac:dyDescent="0.2">
      <c r="A58" s="19" t="s">
        <v>737</v>
      </c>
      <c r="B58" s="20" t="s">
        <v>768</v>
      </c>
      <c r="C58" s="3" t="s">
        <v>68</v>
      </c>
      <c r="D58" t="str">
        <f t="shared" si="0"/>
        <v>BERGENHAWORTH BOROD. K-8|K-8,401-750</v>
      </c>
      <c r="E58">
        <v>9048161</v>
      </c>
      <c r="F58">
        <v>448.1</v>
      </c>
      <c r="G58">
        <v>20193</v>
      </c>
      <c r="H58">
        <v>8894130</v>
      </c>
      <c r="I58">
        <v>438.2</v>
      </c>
      <c r="J58">
        <v>20299</v>
      </c>
      <c r="K58">
        <v>9887202</v>
      </c>
      <c r="L58">
        <v>441.7</v>
      </c>
      <c r="M58">
        <v>22385</v>
      </c>
      <c r="N58">
        <v>10388632</v>
      </c>
      <c r="O58">
        <v>411.7</v>
      </c>
      <c r="P58">
        <v>25233</v>
      </c>
      <c r="Q58">
        <v>10144224</v>
      </c>
      <c r="R58">
        <v>429.2</v>
      </c>
      <c r="S58">
        <v>23638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</row>
    <row r="59" spans="1:25" ht="32" x14ac:dyDescent="0.2">
      <c r="A59" s="23" t="s">
        <v>737</v>
      </c>
      <c r="B59" s="24" t="s">
        <v>769</v>
      </c>
      <c r="C59" s="8" t="s">
        <v>66</v>
      </c>
      <c r="D59" t="str">
        <f t="shared" si="0"/>
        <v>BERGENHILLSDALE BOROE. K-8|K-8,751+</v>
      </c>
      <c r="E59">
        <v>21412347</v>
      </c>
      <c r="F59">
        <v>1400.8</v>
      </c>
      <c r="G59">
        <v>15285</v>
      </c>
      <c r="H59">
        <v>22139507</v>
      </c>
      <c r="I59">
        <v>1340.9</v>
      </c>
      <c r="J59">
        <v>16511</v>
      </c>
      <c r="K59">
        <v>23040026</v>
      </c>
      <c r="L59">
        <v>1313.7</v>
      </c>
      <c r="M59">
        <v>17538</v>
      </c>
      <c r="N59">
        <v>23541463</v>
      </c>
      <c r="O59">
        <v>1262</v>
      </c>
      <c r="P59">
        <v>18654</v>
      </c>
      <c r="Q59">
        <v>24674625</v>
      </c>
      <c r="R59">
        <v>1191.7</v>
      </c>
      <c r="S59">
        <v>20706</v>
      </c>
      <c r="T59">
        <v>25161691</v>
      </c>
      <c r="U59">
        <v>1199</v>
      </c>
      <c r="V59">
        <v>20991</v>
      </c>
      <c r="W59">
        <v>26494587</v>
      </c>
      <c r="X59">
        <v>1161</v>
      </c>
      <c r="Y59">
        <v>22817</v>
      </c>
    </row>
    <row r="60" spans="1:25" ht="32" x14ac:dyDescent="0.2">
      <c r="A60" s="19" t="s">
        <v>737</v>
      </c>
      <c r="B60" s="20" t="s">
        <v>770</v>
      </c>
      <c r="C60" s="3" t="s">
        <v>2</v>
      </c>
      <c r="D60" t="str">
        <f t="shared" si="0"/>
        <v>BERGENHO HO KUS BOROJ. K-12|K-8,401-750</v>
      </c>
      <c r="E60">
        <v>13979202</v>
      </c>
      <c r="F60">
        <v>878.4</v>
      </c>
      <c r="G60">
        <v>15915</v>
      </c>
      <c r="H60">
        <v>14171945</v>
      </c>
      <c r="I60">
        <v>868.1</v>
      </c>
      <c r="J60">
        <v>16325</v>
      </c>
      <c r="K60">
        <v>14681613</v>
      </c>
      <c r="L60">
        <v>899.5</v>
      </c>
      <c r="M60">
        <v>16322</v>
      </c>
      <c r="N60">
        <v>15332021</v>
      </c>
      <c r="O60">
        <v>888.2</v>
      </c>
      <c r="P60">
        <v>17262</v>
      </c>
      <c r="Q60">
        <v>15988564</v>
      </c>
      <c r="R60">
        <v>874.4</v>
      </c>
      <c r="S60">
        <v>18286</v>
      </c>
      <c r="T60">
        <v>16436390</v>
      </c>
      <c r="U60">
        <v>865</v>
      </c>
      <c r="V60">
        <v>19005</v>
      </c>
      <c r="W60">
        <v>17058562</v>
      </c>
      <c r="X60">
        <v>869</v>
      </c>
      <c r="Y60">
        <v>19629</v>
      </c>
    </row>
    <row r="61" spans="1:25" ht="48" x14ac:dyDescent="0.2">
      <c r="A61" s="23" t="s">
        <v>737</v>
      </c>
      <c r="B61" s="24" t="s">
        <v>771</v>
      </c>
      <c r="C61" s="8" t="s">
        <v>14</v>
      </c>
      <c r="D61" t="str">
        <f t="shared" si="0"/>
        <v>BERGENLEONIA BOROM. K-12|K-12,1800-3500</v>
      </c>
      <c r="E61">
        <v>31463891</v>
      </c>
      <c r="F61">
        <v>1835.5</v>
      </c>
      <c r="G61">
        <v>17141</v>
      </c>
      <c r="H61">
        <v>33530906</v>
      </c>
      <c r="I61">
        <v>1843.5</v>
      </c>
      <c r="J61">
        <v>18189</v>
      </c>
      <c r="K61">
        <v>34588243</v>
      </c>
      <c r="L61">
        <v>1696.1</v>
      </c>
      <c r="M61">
        <v>20393</v>
      </c>
      <c r="N61">
        <v>35514137</v>
      </c>
      <c r="O61">
        <v>1837.9</v>
      </c>
      <c r="P61">
        <v>19323</v>
      </c>
      <c r="Q61">
        <v>37351845</v>
      </c>
      <c r="R61">
        <v>1833.8</v>
      </c>
      <c r="S61">
        <v>20369</v>
      </c>
      <c r="T61">
        <v>38700567</v>
      </c>
      <c r="U61">
        <v>1841</v>
      </c>
      <c r="V61">
        <v>21025</v>
      </c>
      <c r="W61">
        <v>44013384</v>
      </c>
      <c r="X61">
        <v>1904</v>
      </c>
      <c r="Y61">
        <v>23114</v>
      </c>
    </row>
    <row r="62" spans="1:25" ht="32" x14ac:dyDescent="0.2">
      <c r="A62" s="19" t="s">
        <v>737</v>
      </c>
      <c r="B62" s="20" t="s">
        <v>772</v>
      </c>
      <c r="C62" s="3" t="s">
        <v>99</v>
      </c>
      <c r="D62" t="str">
        <f t="shared" si="0"/>
        <v>BERGENLITTLE FERRY BOROK. K-12|K-8,751+</v>
      </c>
      <c r="E62">
        <v>19950110</v>
      </c>
      <c r="F62">
        <v>1327.4</v>
      </c>
      <c r="G62">
        <v>15029</v>
      </c>
      <c r="H62">
        <v>20304441</v>
      </c>
      <c r="I62">
        <v>1361.3</v>
      </c>
      <c r="J62">
        <v>14916</v>
      </c>
      <c r="K62">
        <v>19534787</v>
      </c>
      <c r="L62">
        <v>1352.2</v>
      </c>
      <c r="M62">
        <v>14447</v>
      </c>
      <c r="N62">
        <v>21473195</v>
      </c>
      <c r="O62">
        <v>1372</v>
      </c>
      <c r="P62">
        <v>15651</v>
      </c>
      <c r="Q62">
        <v>22434674</v>
      </c>
      <c r="R62">
        <v>1363.1</v>
      </c>
      <c r="S62">
        <v>16459</v>
      </c>
      <c r="T62">
        <v>24341636</v>
      </c>
      <c r="U62">
        <v>1318</v>
      </c>
      <c r="V62">
        <v>18467</v>
      </c>
      <c r="W62">
        <v>25762774</v>
      </c>
      <c r="X62">
        <v>1299</v>
      </c>
      <c r="Y62">
        <v>19835</v>
      </c>
    </row>
    <row r="63" spans="1:25" ht="48" x14ac:dyDescent="0.2">
      <c r="A63" s="23" t="s">
        <v>737</v>
      </c>
      <c r="B63" s="24" t="s">
        <v>773</v>
      </c>
      <c r="C63" s="8" t="s">
        <v>14</v>
      </c>
      <c r="D63" t="str">
        <f t="shared" si="0"/>
        <v>BERGENLODI BOROUGHM. K-12|K-12,1800-3500</v>
      </c>
      <c r="E63">
        <v>58670130</v>
      </c>
      <c r="F63">
        <v>3504.5</v>
      </c>
      <c r="G63">
        <v>16741</v>
      </c>
      <c r="H63">
        <v>57466355</v>
      </c>
      <c r="I63">
        <v>3476.4</v>
      </c>
      <c r="J63">
        <v>16531</v>
      </c>
      <c r="K63">
        <v>60081342</v>
      </c>
      <c r="L63">
        <v>3484.3</v>
      </c>
      <c r="M63">
        <v>17243</v>
      </c>
      <c r="N63">
        <v>59887355</v>
      </c>
      <c r="O63">
        <v>3405.4</v>
      </c>
      <c r="P63">
        <v>17586</v>
      </c>
      <c r="Q63">
        <v>68510520</v>
      </c>
      <c r="R63">
        <v>3398.3</v>
      </c>
      <c r="S63">
        <v>20160</v>
      </c>
      <c r="T63">
        <v>60804232</v>
      </c>
      <c r="U63">
        <v>3315</v>
      </c>
      <c r="V63">
        <v>18342</v>
      </c>
      <c r="W63">
        <v>65581908</v>
      </c>
      <c r="X63">
        <v>3271</v>
      </c>
      <c r="Y63">
        <v>20047</v>
      </c>
    </row>
    <row r="64" spans="1:25" ht="48" x14ac:dyDescent="0.2">
      <c r="A64" s="19" t="s">
        <v>737</v>
      </c>
      <c r="B64" s="20" t="s">
        <v>774</v>
      </c>
      <c r="C64" s="3" t="s">
        <v>14</v>
      </c>
      <c r="D64" t="str">
        <f t="shared" si="0"/>
        <v>BERGENLYNDHURST TWPM. K-12|K-12,1800-3500</v>
      </c>
      <c r="E64">
        <v>38831461</v>
      </c>
      <c r="F64">
        <v>2390.5</v>
      </c>
      <c r="G64">
        <v>16244</v>
      </c>
      <c r="H64">
        <v>40450716</v>
      </c>
      <c r="I64">
        <v>2288.8000000000002</v>
      </c>
      <c r="J64">
        <v>17673</v>
      </c>
      <c r="K64">
        <v>40685961</v>
      </c>
      <c r="L64">
        <v>2363.6</v>
      </c>
      <c r="M64">
        <v>17213</v>
      </c>
      <c r="N64">
        <v>41770602</v>
      </c>
      <c r="O64">
        <v>2435.6999999999998</v>
      </c>
      <c r="P64">
        <v>17150</v>
      </c>
      <c r="Q64">
        <v>44102779</v>
      </c>
      <c r="R64">
        <v>2433.5</v>
      </c>
      <c r="S64">
        <v>18124</v>
      </c>
      <c r="T64">
        <v>47092378</v>
      </c>
      <c r="U64">
        <v>2509</v>
      </c>
      <c r="V64">
        <v>18773</v>
      </c>
      <c r="W64">
        <v>48538307</v>
      </c>
      <c r="X64">
        <v>2540</v>
      </c>
      <c r="Y64">
        <v>19109</v>
      </c>
    </row>
    <row r="65" spans="1:25" ht="48" x14ac:dyDescent="0.2">
      <c r="A65" s="23" t="s">
        <v>737</v>
      </c>
      <c r="B65" s="24" t="s">
        <v>775</v>
      </c>
      <c r="C65" s="8" t="s">
        <v>14</v>
      </c>
      <c r="D65" t="str">
        <f t="shared" si="0"/>
        <v>BERGENMAHWAH TWPM. K-12|K-12,1800-3500</v>
      </c>
      <c r="E65">
        <v>61321374</v>
      </c>
      <c r="F65">
        <v>3341.5</v>
      </c>
      <c r="G65">
        <v>18352</v>
      </c>
      <c r="H65">
        <v>64486414</v>
      </c>
      <c r="I65">
        <v>3267.8</v>
      </c>
      <c r="J65">
        <v>19734</v>
      </c>
      <c r="K65">
        <v>68134931</v>
      </c>
      <c r="L65">
        <v>3230.7</v>
      </c>
      <c r="M65">
        <v>21090</v>
      </c>
      <c r="N65">
        <v>70223735</v>
      </c>
      <c r="O65">
        <v>3134.5</v>
      </c>
      <c r="P65">
        <v>22404</v>
      </c>
      <c r="Q65">
        <v>68687260</v>
      </c>
      <c r="R65">
        <v>3033.6</v>
      </c>
      <c r="S65">
        <v>22642</v>
      </c>
      <c r="T65">
        <v>72784306</v>
      </c>
      <c r="U65">
        <v>2976</v>
      </c>
      <c r="V65">
        <v>24455</v>
      </c>
      <c r="W65">
        <v>75640962</v>
      </c>
      <c r="X65">
        <v>2936</v>
      </c>
      <c r="Y65">
        <v>25764</v>
      </c>
    </row>
    <row r="66" spans="1:25" ht="32" x14ac:dyDescent="0.2">
      <c r="A66" s="19" t="s">
        <v>737</v>
      </c>
      <c r="B66" s="20" t="s">
        <v>776</v>
      </c>
      <c r="C66" s="3" t="s">
        <v>99</v>
      </c>
      <c r="D66" t="str">
        <f t="shared" si="0"/>
        <v>BERGENMAYWOOD BOROK. K-12|K-8,751+</v>
      </c>
      <c r="E66">
        <v>18796025</v>
      </c>
      <c r="F66">
        <v>1205.2</v>
      </c>
      <c r="G66">
        <v>15595</v>
      </c>
      <c r="H66">
        <v>19846662</v>
      </c>
      <c r="I66">
        <v>1236.5</v>
      </c>
      <c r="J66">
        <v>16051</v>
      </c>
      <c r="K66">
        <v>20414780</v>
      </c>
      <c r="L66">
        <v>1290.3</v>
      </c>
      <c r="M66">
        <v>15822</v>
      </c>
      <c r="N66">
        <v>21149172</v>
      </c>
      <c r="O66">
        <v>1242.8</v>
      </c>
      <c r="P66">
        <v>17017</v>
      </c>
      <c r="Q66">
        <v>22038209</v>
      </c>
      <c r="R66">
        <v>1238.0999999999999</v>
      </c>
      <c r="S66">
        <v>17800</v>
      </c>
      <c r="T66">
        <v>23038493</v>
      </c>
      <c r="U66">
        <v>1261</v>
      </c>
      <c r="V66">
        <v>18266</v>
      </c>
      <c r="W66">
        <v>23626405</v>
      </c>
      <c r="X66">
        <v>1258</v>
      </c>
      <c r="Y66">
        <v>18784</v>
      </c>
    </row>
    <row r="67" spans="1:25" ht="32" x14ac:dyDescent="0.2">
      <c r="A67" s="23" t="s">
        <v>737</v>
      </c>
      <c r="B67" s="24" t="s">
        <v>777</v>
      </c>
      <c r="C67" s="8" t="s">
        <v>6</v>
      </c>
      <c r="D67" t="str">
        <f t="shared" ref="D67:D130" si="1">A67&amp;B67&amp;C67</f>
        <v>BERGENMIDLAND PARK BOROL. K-12|K-12,0-1800</v>
      </c>
      <c r="E67">
        <v>20708334</v>
      </c>
      <c r="F67">
        <v>1119.3</v>
      </c>
      <c r="G67">
        <v>18501</v>
      </c>
      <c r="H67">
        <v>21950325</v>
      </c>
      <c r="I67">
        <v>1074.7</v>
      </c>
      <c r="J67">
        <v>20426</v>
      </c>
      <c r="K67">
        <v>23020729</v>
      </c>
      <c r="L67">
        <v>1018.9</v>
      </c>
      <c r="M67">
        <v>22594</v>
      </c>
      <c r="N67">
        <v>22436575</v>
      </c>
      <c r="O67">
        <v>1013</v>
      </c>
      <c r="P67">
        <v>22149</v>
      </c>
      <c r="Q67">
        <v>23857380</v>
      </c>
      <c r="R67">
        <v>991.6</v>
      </c>
      <c r="S67">
        <v>24059</v>
      </c>
      <c r="T67">
        <v>25546100</v>
      </c>
      <c r="U67">
        <v>974</v>
      </c>
      <c r="V67">
        <v>26234</v>
      </c>
      <c r="W67">
        <v>26666257</v>
      </c>
      <c r="X67">
        <v>961</v>
      </c>
      <c r="Y67">
        <v>27744</v>
      </c>
    </row>
    <row r="68" spans="1:25" ht="32" x14ac:dyDescent="0.2">
      <c r="A68" s="19" t="s">
        <v>737</v>
      </c>
      <c r="B68" s="20" t="s">
        <v>778</v>
      </c>
      <c r="C68" s="3" t="s">
        <v>66</v>
      </c>
      <c r="D68" t="str">
        <f t="shared" si="1"/>
        <v>BERGENMONTVALE BOROE. K-8|K-8,751+</v>
      </c>
      <c r="E68">
        <v>16358708</v>
      </c>
      <c r="F68">
        <v>1100</v>
      </c>
      <c r="G68">
        <v>14872</v>
      </c>
      <c r="H68">
        <v>17533302</v>
      </c>
      <c r="I68">
        <v>1089.3</v>
      </c>
      <c r="J68">
        <v>16096</v>
      </c>
      <c r="K68">
        <v>18147486</v>
      </c>
      <c r="L68">
        <v>1058.4000000000001</v>
      </c>
      <c r="M68">
        <v>17147</v>
      </c>
      <c r="N68">
        <v>17924177</v>
      </c>
      <c r="O68">
        <v>1059.8</v>
      </c>
      <c r="P68">
        <v>16912</v>
      </c>
      <c r="Q68">
        <v>18120292</v>
      </c>
      <c r="R68">
        <v>1009.7</v>
      </c>
      <c r="S68">
        <v>17946</v>
      </c>
      <c r="T68">
        <v>19402099</v>
      </c>
      <c r="U68">
        <v>1005</v>
      </c>
      <c r="V68">
        <v>19311</v>
      </c>
      <c r="W68">
        <v>19713682</v>
      </c>
      <c r="X68">
        <v>1009</v>
      </c>
      <c r="Y68">
        <v>19544</v>
      </c>
    </row>
    <row r="69" spans="1:25" ht="32" x14ac:dyDescent="0.2">
      <c r="A69" s="23" t="s">
        <v>737</v>
      </c>
      <c r="B69" s="24" t="s">
        <v>779</v>
      </c>
      <c r="C69" s="8" t="s">
        <v>4</v>
      </c>
      <c r="D69" t="str">
        <f t="shared" si="1"/>
        <v>BERGENMOONACHIE BOROI. K-12|K-8,0-400</v>
      </c>
      <c r="E69">
        <v>8345101</v>
      </c>
      <c r="F69">
        <v>400.2</v>
      </c>
      <c r="G69">
        <v>20853</v>
      </c>
      <c r="H69">
        <v>11163183</v>
      </c>
      <c r="I69">
        <v>388.5</v>
      </c>
      <c r="J69">
        <v>28733</v>
      </c>
      <c r="K69">
        <v>9728110</v>
      </c>
      <c r="L69">
        <v>392.8</v>
      </c>
      <c r="M69">
        <v>24765</v>
      </c>
      <c r="N69">
        <v>8806588</v>
      </c>
      <c r="O69">
        <v>409.4</v>
      </c>
      <c r="P69">
        <v>21513</v>
      </c>
      <c r="Q69">
        <v>9036757</v>
      </c>
      <c r="R69">
        <v>415.4</v>
      </c>
      <c r="S69">
        <v>21756</v>
      </c>
      <c r="T69">
        <v>9121263</v>
      </c>
      <c r="U69">
        <v>427</v>
      </c>
      <c r="V69">
        <v>21342</v>
      </c>
      <c r="W69">
        <v>9760407</v>
      </c>
      <c r="X69">
        <v>435</v>
      </c>
      <c r="Y69">
        <v>22418</v>
      </c>
    </row>
    <row r="70" spans="1:25" ht="48" x14ac:dyDescent="0.2">
      <c r="A70" s="19" t="s">
        <v>737</v>
      </c>
      <c r="B70" s="20" t="s">
        <v>780</v>
      </c>
      <c r="C70" s="3" t="s">
        <v>14</v>
      </c>
      <c r="D70" t="str">
        <f t="shared" si="1"/>
        <v>BERGENNEW MILFORD BOROM. K-12|K-12,1800-3500</v>
      </c>
      <c r="E70">
        <v>32948601</v>
      </c>
      <c r="F70">
        <v>2088.1999999999998</v>
      </c>
      <c r="G70">
        <v>15779</v>
      </c>
      <c r="H70">
        <v>34469764</v>
      </c>
      <c r="I70">
        <v>2106</v>
      </c>
      <c r="J70">
        <v>16368</v>
      </c>
      <c r="K70">
        <v>35794863</v>
      </c>
      <c r="L70">
        <v>2044</v>
      </c>
      <c r="M70">
        <v>17512</v>
      </c>
      <c r="N70">
        <v>39437630</v>
      </c>
      <c r="O70">
        <v>2006.6</v>
      </c>
      <c r="P70">
        <v>19654</v>
      </c>
      <c r="Q70">
        <v>39164952</v>
      </c>
      <c r="R70">
        <v>2015.5</v>
      </c>
      <c r="S70">
        <v>19432</v>
      </c>
      <c r="T70">
        <v>41117763</v>
      </c>
      <c r="U70">
        <v>1991</v>
      </c>
      <c r="V70">
        <v>20649</v>
      </c>
      <c r="W70">
        <v>42161676</v>
      </c>
      <c r="X70">
        <v>2011</v>
      </c>
      <c r="Y70">
        <v>20970</v>
      </c>
    </row>
    <row r="71" spans="1:25" ht="36" x14ac:dyDescent="0.2">
      <c r="A71" s="23" t="s">
        <v>737</v>
      </c>
      <c r="B71" s="24" t="s">
        <v>781</v>
      </c>
      <c r="C71" s="8" t="s">
        <v>6</v>
      </c>
      <c r="D71" t="str">
        <f t="shared" si="1"/>
        <v>BERGENNORTH ARLINGTON BOROL. K-12|K-12,0-1800</v>
      </c>
      <c r="E71">
        <v>26961944</v>
      </c>
      <c r="F71">
        <v>1686.3</v>
      </c>
      <c r="G71">
        <v>15989</v>
      </c>
      <c r="H71">
        <v>27788758</v>
      </c>
      <c r="I71">
        <v>1739.9</v>
      </c>
      <c r="J71">
        <v>15972</v>
      </c>
      <c r="K71">
        <v>26927120</v>
      </c>
      <c r="L71">
        <v>1766.8</v>
      </c>
      <c r="M71">
        <v>15240</v>
      </c>
      <c r="N71">
        <v>27174107</v>
      </c>
      <c r="O71">
        <v>1758.4</v>
      </c>
      <c r="P71">
        <v>15454</v>
      </c>
      <c r="Q71">
        <v>26971065</v>
      </c>
      <c r="R71">
        <v>1788.4</v>
      </c>
      <c r="S71">
        <v>15081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</row>
    <row r="72" spans="1:25" ht="36" x14ac:dyDescent="0.2">
      <c r="A72" s="19" t="s">
        <v>737</v>
      </c>
      <c r="B72" s="20" t="s">
        <v>782</v>
      </c>
      <c r="C72" s="3" t="s">
        <v>77</v>
      </c>
      <c r="D72" t="str">
        <f t="shared" si="1"/>
        <v>BERGENNORTHERN HIGHLANDS REGG. G9-12|7-12,9-12</v>
      </c>
      <c r="E72">
        <v>27183304</v>
      </c>
      <c r="F72">
        <v>1364.3</v>
      </c>
      <c r="G72">
        <v>19925</v>
      </c>
      <c r="H72">
        <v>28533495</v>
      </c>
      <c r="I72">
        <v>1357.6</v>
      </c>
      <c r="J72">
        <v>21018</v>
      </c>
      <c r="K72">
        <v>29615242</v>
      </c>
      <c r="L72">
        <v>1382.5</v>
      </c>
      <c r="M72">
        <v>21421</v>
      </c>
      <c r="N72">
        <v>31620430</v>
      </c>
      <c r="O72">
        <v>1403.7</v>
      </c>
      <c r="P72">
        <v>22527</v>
      </c>
      <c r="Q72">
        <v>34555935</v>
      </c>
      <c r="R72">
        <v>1376</v>
      </c>
      <c r="S72">
        <v>25114</v>
      </c>
      <c r="T72">
        <v>34222922</v>
      </c>
      <c r="U72">
        <v>1394</v>
      </c>
      <c r="V72">
        <v>24549</v>
      </c>
      <c r="W72">
        <v>35601581</v>
      </c>
      <c r="X72">
        <v>1391</v>
      </c>
      <c r="Y72">
        <v>25588</v>
      </c>
    </row>
    <row r="73" spans="1:25" ht="36" x14ac:dyDescent="0.2">
      <c r="A73" s="23" t="s">
        <v>737</v>
      </c>
      <c r="B73" s="24" t="s">
        <v>783</v>
      </c>
      <c r="C73" s="8" t="s">
        <v>77</v>
      </c>
      <c r="D73" t="str">
        <f t="shared" si="1"/>
        <v>BERGENNORTHERN VALLEY REGIONALG. G9-12|7-12,9-12</v>
      </c>
      <c r="E73">
        <v>55652168</v>
      </c>
      <c r="F73">
        <v>2533.5</v>
      </c>
      <c r="G73">
        <v>21967</v>
      </c>
      <c r="H73">
        <v>58134429</v>
      </c>
      <c r="I73">
        <v>2509</v>
      </c>
      <c r="J73">
        <v>23170</v>
      </c>
      <c r="K73">
        <v>60641970</v>
      </c>
      <c r="L73">
        <v>2425.1999999999998</v>
      </c>
      <c r="M73">
        <v>25005</v>
      </c>
      <c r="N73">
        <v>62124489</v>
      </c>
      <c r="O73">
        <v>2375.9</v>
      </c>
      <c r="P73">
        <v>26147</v>
      </c>
      <c r="Q73">
        <v>62948407</v>
      </c>
      <c r="R73">
        <v>2538.3000000000002</v>
      </c>
      <c r="S73">
        <v>24799</v>
      </c>
      <c r="T73">
        <v>65267533</v>
      </c>
      <c r="U73">
        <v>2336</v>
      </c>
      <c r="V73">
        <v>27945</v>
      </c>
      <c r="W73">
        <v>67684301</v>
      </c>
      <c r="X73">
        <v>2287</v>
      </c>
      <c r="Y73">
        <v>29598</v>
      </c>
    </row>
    <row r="74" spans="1:25" ht="32" x14ac:dyDescent="0.2">
      <c r="A74" s="19" t="s">
        <v>737</v>
      </c>
      <c r="B74" s="20" t="s">
        <v>784</v>
      </c>
      <c r="C74" s="3" t="s">
        <v>68</v>
      </c>
      <c r="D74" t="str">
        <f t="shared" si="1"/>
        <v>BERGENNORTHVALE BOROD. K-8|K-8,401-750</v>
      </c>
      <c r="E74">
        <v>9260552</v>
      </c>
      <c r="F74">
        <v>583.70000000000005</v>
      </c>
      <c r="G74">
        <v>15866</v>
      </c>
      <c r="H74">
        <v>9778768</v>
      </c>
      <c r="I74">
        <v>550.6</v>
      </c>
      <c r="J74">
        <v>17762</v>
      </c>
      <c r="K74">
        <v>10263342</v>
      </c>
      <c r="L74">
        <v>539.20000000000005</v>
      </c>
      <c r="M74">
        <v>19035</v>
      </c>
      <c r="N74">
        <v>10582807</v>
      </c>
      <c r="O74">
        <v>525.79999999999995</v>
      </c>
      <c r="P74">
        <v>20127</v>
      </c>
      <c r="Q74">
        <v>11330629</v>
      </c>
      <c r="R74">
        <v>540.70000000000005</v>
      </c>
      <c r="S74">
        <v>20955</v>
      </c>
      <c r="T74">
        <v>11776452</v>
      </c>
      <c r="U74">
        <v>540</v>
      </c>
      <c r="V74">
        <v>21806</v>
      </c>
      <c r="W74">
        <v>12031943</v>
      </c>
      <c r="X74">
        <v>534</v>
      </c>
      <c r="Y74">
        <v>22521</v>
      </c>
    </row>
    <row r="75" spans="1:25" ht="32" x14ac:dyDescent="0.2">
      <c r="A75" s="23" t="s">
        <v>737</v>
      </c>
      <c r="B75" s="24" t="s">
        <v>785</v>
      </c>
      <c r="C75" s="8" t="s">
        <v>68</v>
      </c>
      <c r="D75" t="str">
        <f t="shared" si="1"/>
        <v>BERGENNORWOOD BOROD. K-8|K-8,401-750</v>
      </c>
      <c r="E75">
        <v>9804274</v>
      </c>
      <c r="F75">
        <v>620.20000000000005</v>
      </c>
      <c r="G75">
        <v>15809</v>
      </c>
      <c r="H75">
        <v>10243200</v>
      </c>
      <c r="I75">
        <v>592.6</v>
      </c>
      <c r="J75">
        <v>17285</v>
      </c>
      <c r="K75">
        <v>11257505</v>
      </c>
      <c r="L75">
        <v>600.1</v>
      </c>
      <c r="M75">
        <v>18759</v>
      </c>
      <c r="N75">
        <v>11308512</v>
      </c>
      <c r="O75">
        <v>590.1</v>
      </c>
      <c r="P75">
        <v>19162</v>
      </c>
      <c r="Q75">
        <v>11776095</v>
      </c>
      <c r="R75">
        <v>598</v>
      </c>
      <c r="S75">
        <v>19691</v>
      </c>
      <c r="T75">
        <v>12060987</v>
      </c>
      <c r="U75">
        <v>645</v>
      </c>
      <c r="V75">
        <v>18711</v>
      </c>
      <c r="W75">
        <v>13113459</v>
      </c>
      <c r="X75">
        <v>618</v>
      </c>
      <c r="Y75">
        <v>21227</v>
      </c>
    </row>
    <row r="76" spans="1:25" ht="32" x14ac:dyDescent="0.2">
      <c r="A76" s="19" t="s">
        <v>737</v>
      </c>
      <c r="B76" s="20" t="s">
        <v>786</v>
      </c>
      <c r="C76" s="3" t="s">
        <v>66</v>
      </c>
      <c r="D76" t="str">
        <f t="shared" si="1"/>
        <v>BERGENOAKLAND BOROE. K-8|K-8,751+</v>
      </c>
      <c r="E76">
        <v>28721272</v>
      </c>
      <c r="F76">
        <v>1739.3</v>
      </c>
      <c r="G76">
        <v>16514</v>
      </c>
      <c r="H76">
        <v>29738285</v>
      </c>
      <c r="I76">
        <v>1664.6</v>
      </c>
      <c r="J76">
        <v>17865</v>
      </c>
      <c r="K76">
        <v>28644613</v>
      </c>
      <c r="L76">
        <v>1633.2</v>
      </c>
      <c r="M76">
        <v>17539</v>
      </c>
      <c r="N76">
        <v>32152923</v>
      </c>
      <c r="O76">
        <v>1583.6</v>
      </c>
      <c r="P76">
        <v>20304</v>
      </c>
      <c r="Q76">
        <v>31950592</v>
      </c>
      <c r="R76">
        <v>1497.3</v>
      </c>
      <c r="S76">
        <v>21338</v>
      </c>
      <c r="T76">
        <v>33342533</v>
      </c>
      <c r="U76">
        <v>1455</v>
      </c>
      <c r="V76">
        <v>22915</v>
      </c>
      <c r="W76">
        <v>35244443</v>
      </c>
      <c r="X76">
        <v>1402</v>
      </c>
      <c r="Y76">
        <v>25148</v>
      </c>
    </row>
    <row r="77" spans="1:25" ht="32" x14ac:dyDescent="0.2">
      <c r="A77" s="23" t="s">
        <v>737</v>
      </c>
      <c r="B77" s="24" t="s">
        <v>787</v>
      </c>
      <c r="C77" s="8" t="s">
        <v>68</v>
      </c>
      <c r="D77" t="str">
        <f t="shared" si="1"/>
        <v>BERGENOLD TAPPAN BOROD. K-8|K-8,401-750</v>
      </c>
      <c r="E77" t="e">
        <v>#N/A</v>
      </c>
      <c r="F77" t="e">
        <v>#N/A</v>
      </c>
      <c r="G77" t="e">
        <v>#N/A</v>
      </c>
      <c r="H77">
        <v>14450968</v>
      </c>
      <c r="I77">
        <v>780</v>
      </c>
      <c r="J77">
        <v>18527</v>
      </c>
      <c r="K77">
        <v>14874648</v>
      </c>
      <c r="L77">
        <v>779</v>
      </c>
      <c r="M77">
        <v>19095</v>
      </c>
      <c r="N77">
        <v>14221663</v>
      </c>
      <c r="O77">
        <v>755.7</v>
      </c>
      <c r="P77">
        <v>18820</v>
      </c>
      <c r="Q77">
        <v>15160208</v>
      </c>
      <c r="R77">
        <v>734.5</v>
      </c>
      <c r="S77">
        <v>20641</v>
      </c>
      <c r="T77">
        <v>15791298</v>
      </c>
      <c r="U77">
        <v>710</v>
      </c>
      <c r="V77">
        <v>22228</v>
      </c>
      <c r="W77">
        <v>15579498</v>
      </c>
      <c r="X77">
        <v>679</v>
      </c>
      <c r="Y77">
        <v>22950</v>
      </c>
    </row>
    <row r="78" spans="1:25" ht="24" x14ac:dyDescent="0.2">
      <c r="A78" s="19" t="s">
        <v>737</v>
      </c>
      <c r="B78" s="20" t="s">
        <v>788</v>
      </c>
      <c r="C78" s="3" t="s">
        <v>8</v>
      </c>
      <c r="D78" t="str">
        <f t="shared" si="1"/>
        <v>BERGENORADELL BOROA. K-6|K-6</v>
      </c>
      <c r="E78">
        <v>12271335</v>
      </c>
      <c r="F78">
        <v>796.2</v>
      </c>
      <c r="G78">
        <v>15413</v>
      </c>
      <c r="H78">
        <v>12130367</v>
      </c>
      <c r="I78">
        <v>792.7</v>
      </c>
      <c r="J78">
        <v>15303</v>
      </c>
      <c r="K78">
        <v>12044722</v>
      </c>
      <c r="L78">
        <v>783.9</v>
      </c>
      <c r="M78">
        <v>15365</v>
      </c>
      <c r="N78">
        <v>12245282</v>
      </c>
      <c r="O78">
        <v>747.3</v>
      </c>
      <c r="P78">
        <v>16387</v>
      </c>
      <c r="Q78">
        <v>12650187</v>
      </c>
      <c r="R78">
        <v>764.1</v>
      </c>
      <c r="S78">
        <v>16556</v>
      </c>
      <c r="T78">
        <v>13816420</v>
      </c>
      <c r="U78">
        <v>779</v>
      </c>
      <c r="V78">
        <v>17746</v>
      </c>
      <c r="W78">
        <v>13954875</v>
      </c>
      <c r="X78">
        <v>747</v>
      </c>
      <c r="Y78">
        <v>18690</v>
      </c>
    </row>
    <row r="79" spans="1:25" ht="32" x14ac:dyDescent="0.2">
      <c r="A79" s="23" t="s">
        <v>737</v>
      </c>
      <c r="B79" s="24" t="s">
        <v>789</v>
      </c>
      <c r="C79" s="8" t="s">
        <v>6</v>
      </c>
      <c r="D79" t="str">
        <f t="shared" si="1"/>
        <v>BERGENPALISADES PARKL. K-12|K-12,0-1800</v>
      </c>
      <c r="E79">
        <v>24271571</v>
      </c>
      <c r="F79">
        <v>1594</v>
      </c>
      <c r="G79">
        <v>15227</v>
      </c>
      <c r="H79">
        <v>26374592</v>
      </c>
      <c r="I79">
        <v>1595.1</v>
      </c>
      <c r="J79">
        <v>16535</v>
      </c>
      <c r="K79">
        <v>25711247</v>
      </c>
      <c r="L79">
        <v>1636.9</v>
      </c>
      <c r="M79">
        <v>15708</v>
      </c>
      <c r="N79">
        <v>27069389</v>
      </c>
      <c r="O79">
        <v>1642.5</v>
      </c>
      <c r="P79">
        <v>16481</v>
      </c>
      <c r="Q79">
        <v>28266483</v>
      </c>
      <c r="R79">
        <v>1657.2</v>
      </c>
      <c r="S79">
        <v>17057</v>
      </c>
      <c r="T79">
        <v>28916762</v>
      </c>
      <c r="U79">
        <v>1696</v>
      </c>
      <c r="V79">
        <v>17047</v>
      </c>
      <c r="W79">
        <v>31331208</v>
      </c>
      <c r="X79">
        <v>1734</v>
      </c>
      <c r="Y79">
        <v>18072</v>
      </c>
    </row>
    <row r="80" spans="1:25" ht="32" x14ac:dyDescent="0.2">
      <c r="A80" s="19" t="s">
        <v>737</v>
      </c>
      <c r="B80" s="20" t="s">
        <v>790</v>
      </c>
      <c r="C80" s="3" t="s">
        <v>24</v>
      </c>
      <c r="D80" t="str">
        <f t="shared" si="1"/>
        <v>BERGENPARAMUS BORON. K-12|K-12,3500+</v>
      </c>
      <c r="E80">
        <v>80733448</v>
      </c>
      <c r="F80">
        <v>4114</v>
      </c>
      <c r="G80">
        <v>19624</v>
      </c>
      <c r="H80">
        <v>83628849</v>
      </c>
      <c r="I80">
        <v>4075.3</v>
      </c>
      <c r="J80">
        <v>20521</v>
      </c>
      <c r="K80">
        <v>82248129</v>
      </c>
      <c r="L80">
        <v>3989.4</v>
      </c>
      <c r="M80">
        <v>20617</v>
      </c>
      <c r="N80">
        <v>88238465</v>
      </c>
      <c r="O80">
        <v>3982</v>
      </c>
      <c r="P80">
        <v>22160</v>
      </c>
      <c r="Q80">
        <v>89421983</v>
      </c>
      <c r="R80">
        <v>3937.7</v>
      </c>
      <c r="S80">
        <v>22709</v>
      </c>
      <c r="T80">
        <v>92583061</v>
      </c>
      <c r="U80">
        <v>3868</v>
      </c>
      <c r="V80">
        <v>23938</v>
      </c>
      <c r="W80">
        <v>96586618</v>
      </c>
      <c r="X80">
        <v>3820</v>
      </c>
      <c r="Y80">
        <v>25287</v>
      </c>
    </row>
    <row r="81" spans="1:25" ht="32" x14ac:dyDescent="0.2">
      <c r="A81" s="23" t="s">
        <v>737</v>
      </c>
      <c r="B81" s="24" t="s">
        <v>791</v>
      </c>
      <c r="C81" s="8" t="s">
        <v>6</v>
      </c>
      <c r="D81" t="str">
        <f t="shared" si="1"/>
        <v>BERGENPARK RIDGE BOROL. K-12|K-12,0-1800</v>
      </c>
      <c r="E81">
        <v>26268828</v>
      </c>
      <c r="F81">
        <v>1298.2</v>
      </c>
      <c r="G81">
        <v>20234</v>
      </c>
      <c r="H81">
        <v>29609008</v>
      </c>
      <c r="I81">
        <v>1322.2</v>
      </c>
      <c r="J81">
        <v>22395</v>
      </c>
      <c r="K81">
        <v>30842727</v>
      </c>
      <c r="L81">
        <v>1321.5</v>
      </c>
      <c r="M81">
        <v>23340</v>
      </c>
      <c r="N81">
        <v>30996593</v>
      </c>
      <c r="O81">
        <v>1290.9000000000001</v>
      </c>
      <c r="P81">
        <v>24013</v>
      </c>
      <c r="Q81">
        <v>30573261</v>
      </c>
      <c r="R81">
        <v>1233.4000000000001</v>
      </c>
      <c r="S81">
        <v>24788</v>
      </c>
      <c r="T81">
        <v>32856728</v>
      </c>
      <c r="U81">
        <v>1251</v>
      </c>
      <c r="V81">
        <v>26256</v>
      </c>
      <c r="W81">
        <v>35574455</v>
      </c>
      <c r="X81">
        <v>1210</v>
      </c>
      <c r="Y81">
        <v>29408</v>
      </c>
    </row>
    <row r="82" spans="1:25" ht="36" x14ac:dyDescent="0.2">
      <c r="A82" s="19" t="s">
        <v>737</v>
      </c>
      <c r="B82" s="20" t="s">
        <v>792</v>
      </c>
      <c r="C82" s="3" t="s">
        <v>77</v>
      </c>
      <c r="D82" t="str">
        <f t="shared" si="1"/>
        <v>BERGENPASCACK VALLEY REGIONALG. G9-12|7-12,9-12</v>
      </c>
      <c r="E82">
        <v>47906204</v>
      </c>
      <c r="F82">
        <v>2088.8000000000002</v>
      </c>
      <c r="G82">
        <v>22934</v>
      </c>
      <c r="H82">
        <v>48913803</v>
      </c>
      <c r="I82">
        <v>2083.9</v>
      </c>
      <c r="J82">
        <v>23472</v>
      </c>
      <c r="K82">
        <v>51370870</v>
      </c>
      <c r="L82">
        <v>2101.3000000000002</v>
      </c>
      <c r="M82">
        <v>24447</v>
      </c>
      <c r="N82">
        <v>52444548</v>
      </c>
      <c r="O82">
        <v>2060.6999999999998</v>
      </c>
      <c r="P82">
        <v>25449</v>
      </c>
      <c r="Q82">
        <v>54730290</v>
      </c>
      <c r="R82">
        <v>2093.3000000000002</v>
      </c>
      <c r="S82">
        <v>26145</v>
      </c>
      <c r="T82">
        <v>55817936</v>
      </c>
      <c r="U82">
        <v>2065</v>
      </c>
      <c r="V82">
        <v>27028</v>
      </c>
      <c r="W82">
        <v>61610426</v>
      </c>
      <c r="X82">
        <v>2057</v>
      </c>
      <c r="Y82">
        <v>29949</v>
      </c>
    </row>
    <row r="83" spans="1:25" ht="36" x14ac:dyDescent="0.2">
      <c r="A83" s="23" t="s">
        <v>737</v>
      </c>
      <c r="B83" s="24" t="s">
        <v>793</v>
      </c>
      <c r="C83" s="8" t="s">
        <v>77</v>
      </c>
      <c r="D83" t="str">
        <f t="shared" si="1"/>
        <v>BERGENRAMAPO-INDIAN HILL REGG. G9-12|7-12,9-12</v>
      </c>
      <c r="E83">
        <v>50923735</v>
      </c>
      <c r="F83">
        <v>2309.5</v>
      </c>
      <c r="G83">
        <v>22050</v>
      </c>
      <c r="H83">
        <v>52121072</v>
      </c>
      <c r="I83">
        <v>2262.3000000000002</v>
      </c>
      <c r="J83">
        <v>23039</v>
      </c>
      <c r="K83">
        <v>56618946</v>
      </c>
      <c r="L83">
        <v>2354.1999999999998</v>
      </c>
      <c r="M83">
        <v>24050</v>
      </c>
      <c r="N83">
        <v>53999383</v>
      </c>
      <c r="O83">
        <v>2349.1</v>
      </c>
      <c r="P83">
        <v>22988</v>
      </c>
      <c r="Q83">
        <v>57253666</v>
      </c>
      <c r="R83">
        <v>2335.9</v>
      </c>
      <c r="S83">
        <v>24510</v>
      </c>
      <c r="T83">
        <v>58465807</v>
      </c>
      <c r="U83">
        <v>2317</v>
      </c>
      <c r="V83">
        <v>25235</v>
      </c>
      <c r="W83">
        <v>62508373</v>
      </c>
      <c r="X83">
        <v>2332</v>
      </c>
      <c r="Y83">
        <v>26801</v>
      </c>
    </row>
    <row r="84" spans="1:25" ht="48" x14ac:dyDescent="0.2">
      <c r="A84" s="19" t="s">
        <v>737</v>
      </c>
      <c r="B84" s="20" t="s">
        <v>794</v>
      </c>
      <c r="C84" s="3" t="s">
        <v>14</v>
      </c>
      <c r="D84" t="str">
        <f t="shared" si="1"/>
        <v>BERGENRAMSEY BOROM. K-12|K-12,1800-3500</v>
      </c>
      <c r="E84">
        <v>55666838</v>
      </c>
      <c r="F84">
        <v>3074.4</v>
      </c>
      <c r="G84">
        <v>18106</v>
      </c>
      <c r="H84">
        <v>59104426</v>
      </c>
      <c r="I84">
        <v>3018.2</v>
      </c>
      <c r="J84">
        <v>19582</v>
      </c>
      <c r="K84">
        <v>58457490</v>
      </c>
      <c r="L84">
        <v>2982.4</v>
      </c>
      <c r="M84">
        <v>19601</v>
      </c>
      <c r="N84">
        <v>61715715</v>
      </c>
      <c r="O84">
        <v>2918.4</v>
      </c>
      <c r="P84">
        <v>21147</v>
      </c>
      <c r="Q84">
        <v>62528247</v>
      </c>
      <c r="R84">
        <v>2871.4</v>
      </c>
      <c r="S84">
        <v>21776</v>
      </c>
      <c r="T84">
        <v>65293031</v>
      </c>
      <c r="U84">
        <v>2817</v>
      </c>
      <c r="V84">
        <v>23176</v>
      </c>
      <c r="W84">
        <v>68520950</v>
      </c>
      <c r="X84">
        <v>2804</v>
      </c>
      <c r="Y84">
        <v>24435</v>
      </c>
    </row>
    <row r="85" spans="1:25" ht="32" x14ac:dyDescent="0.2">
      <c r="A85" s="23" t="s">
        <v>737</v>
      </c>
      <c r="B85" s="24" t="s">
        <v>795</v>
      </c>
      <c r="C85" s="8" t="s">
        <v>6</v>
      </c>
      <c r="D85" t="str">
        <f t="shared" si="1"/>
        <v>BERGENRIDGEFIELD BOROL. K-12|K-12,0-1800</v>
      </c>
      <c r="E85">
        <v>35382534</v>
      </c>
      <c r="F85">
        <v>1864</v>
      </c>
      <c r="G85">
        <v>18982</v>
      </c>
      <c r="H85">
        <v>37166005</v>
      </c>
      <c r="I85">
        <v>1812.9</v>
      </c>
      <c r="J85">
        <v>20501</v>
      </c>
      <c r="K85">
        <v>38417842</v>
      </c>
      <c r="L85">
        <v>1773.6</v>
      </c>
      <c r="M85">
        <v>21660</v>
      </c>
      <c r="N85">
        <v>39445526</v>
      </c>
      <c r="O85">
        <v>1758.5</v>
      </c>
      <c r="P85">
        <v>22432</v>
      </c>
      <c r="Q85">
        <v>42045021</v>
      </c>
      <c r="R85">
        <v>1721.1</v>
      </c>
      <c r="S85">
        <v>24429</v>
      </c>
      <c r="T85">
        <v>43527755</v>
      </c>
      <c r="U85">
        <v>1699</v>
      </c>
      <c r="V85">
        <v>25624</v>
      </c>
      <c r="W85">
        <v>44000501</v>
      </c>
      <c r="X85">
        <v>1663</v>
      </c>
      <c r="Y85">
        <v>26466</v>
      </c>
    </row>
    <row r="86" spans="1:25" ht="48" x14ac:dyDescent="0.2">
      <c r="A86" s="19" t="s">
        <v>737</v>
      </c>
      <c r="B86" s="20" t="s">
        <v>796</v>
      </c>
      <c r="C86" s="3" t="s">
        <v>14</v>
      </c>
      <c r="D86" t="str">
        <f t="shared" si="1"/>
        <v>BERGENRIDGEFIELD PARK TWPM. K-12|K-12,1800-3500</v>
      </c>
      <c r="E86">
        <v>36283944</v>
      </c>
      <c r="F86">
        <v>2263.6999999999998</v>
      </c>
      <c r="G86">
        <v>16028</v>
      </c>
      <c r="H86">
        <v>38505454</v>
      </c>
      <c r="I86">
        <v>2317.8000000000002</v>
      </c>
      <c r="J86">
        <v>16613</v>
      </c>
      <c r="K86">
        <v>38751837</v>
      </c>
      <c r="L86">
        <v>2358.6</v>
      </c>
      <c r="M86">
        <v>16430</v>
      </c>
      <c r="N86">
        <v>39769264</v>
      </c>
      <c r="O86">
        <v>2354.4</v>
      </c>
      <c r="P86">
        <v>16892</v>
      </c>
      <c r="Q86">
        <v>43382727</v>
      </c>
      <c r="R86">
        <v>2421.1999999999998</v>
      </c>
      <c r="S86">
        <v>17918</v>
      </c>
      <c r="T86">
        <v>42070654</v>
      </c>
      <c r="U86">
        <v>2364</v>
      </c>
      <c r="V86">
        <v>17795</v>
      </c>
      <c r="W86">
        <v>44297131</v>
      </c>
      <c r="X86">
        <v>2343</v>
      </c>
      <c r="Y86">
        <v>18909</v>
      </c>
    </row>
    <row r="87" spans="1:25" ht="32" x14ac:dyDescent="0.2">
      <c r="A87" s="23" t="s">
        <v>737</v>
      </c>
      <c r="B87" s="24" t="s">
        <v>797</v>
      </c>
      <c r="C87" s="8" t="s">
        <v>24</v>
      </c>
      <c r="D87" t="str">
        <f t="shared" si="1"/>
        <v>BERGENRIDGEWOOD VILLAGEN. K-12|K-12,3500+</v>
      </c>
      <c r="E87">
        <v>101246274</v>
      </c>
      <c r="F87">
        <v>5784.8</v>
      </c>
      <c r="G87">
        <v>17502</v>
      </c>
      <c r="H87">
        <v>104979055</v>
      </c>
      <c r="I87">
        <v>5837.9</v>
      </c>
      <c r="J87">
        <v>17982</v>
      </c>
      <c r="K87">
        <v>106223375</v>
      </c>
      <c r="L87">
        <v>5817.2</v>
      </c>
      <c r="M87">
        <v>18260</v>
      </c>
      <c r="N87">
        <v>109353093</v>
      </c>
      <c r="O87">
        <v>5751.9</v>
      </c>
      <c r="P87">
        <v>19012</v>
      </c>
      <c r="Q87">
        <v>110053215</v>
      </c>
      <c r="R87">
        <v>5751.5</v>
      </c>
      <c r="S87">
        <v>19135</v>
      </c>
      <c r="T87">
        <v>117443609</v>
      </c>
      <c r="U87">
        <v>5734</v>
      </c>
      <c r="V87">
        <v>20481</v>
      </c>
      <c r="W87">
        <v>121521852</v>
      </c>
      <c r="X87">
        <v>5748</v>
      </c>
      <c r="Y87">
        <v>21142</v>
      </c>
    </row>
    <row r="88" spans="1:25" ht="32" x14ac:dyDescent="0.2">
      <c r="A88" s="19" t="s">
        <v>737</v>
      </c>
      <c r="B88" s="20" t="s">
        <v>798</v>
      </c>
      <c r="C88" s="3" t="s">
        <v>21</v>
      </c>
      <c r="D88" t="str">
        <f t="shared" si="1"/>
        <v>BERGENRIVER DELL REGIONALF. G7-12|7-12,9-12</v>
      </c>
      <c r="E88">
        <v>31666879</v>
      </c>
      <c r="F88">
        <v>1692</v>
      </c>
      <c r="G88">
        <v>18716</v>
      </c>
      <c r="H88">
        <v>33203684</v>
      </c>
      <c r="I88">
        <v>1682.5</v>
      </c>
      <c r="J88">
        <v>19735</v>
      </c>
      <c r="K88">
        <v>33405572</v>
      </c>
      <c r="L88">
        <v>1688.7</v>
      </c>
      <c r="M88">
        <v>19782</v>
      </c>
      <c r="N88">
        <v>34006087</v>
      </c>
      <c r="O88">
        <v>1692.1</v>
      </c>
      <c r="P88">
        <v>20097</v>
      </c>
      <c r="Q88">
        <v>35416634</v>
      </c>
      <c r="R88">
        <v>1663.2</v>
      </c>
      <c r="S88">
        <v>21295</v>
      </c>
      <c r="T88">
        <v>37757544</v>
      </c>
      <c r="U88">
        <v>1643</v>
      </c>
      <c r="V88">
        <v>22979</v>
      </c>
      <c r="W88">
        <v>39327471</v>
      </c>
      <c r="X88">
        <v>1636</v>
      </c>
      <c r="Y88">
        <v>24034</v>
      </c>
    </row>
    <row r="89" spans="1:25" ht="24" x14ac:dyDescent="0.2">
      <c r="A89" s="23" t="s">
        <v>737</v>
      </c>
      <c r="B89" s="24" t="s">
        <v>799</v>
      </c>
      <c r="C89" s="8" t="s">
        <v>8</v>
      </c>
      <c r="D89" t="str">
        <f t="shared" si="1"/>
        <v>BERGENRIVER EDGE BOROA. K-6|K-6</v>
      </c>
      <c r="E89">
        <v>16892234</v>
      </c>
      <c r="F89">
        <v>1168.7</v>
      </c>
      <c r="G89">
        <v>14454</v>
      </c>
      <c r="H89">
        <v>18041507</v>
      </c>
      <c r="I89">
        <v>1196.7</v>
      </c>
      <c r="J89">
        <v>15076</v>
      </c>
      <c r="K89">
        <v>18543582</v>
      </c>
      <c r="L89">
        <v>1168.0999999999999</v>
      </c>
      <c r="M89">
        <v>15874</v>
      </c>
      <c r="N89">
        <v>18782327</v>
      </c>
      <c r="O89">
        <v>1204.0999999999999</v>
      </c>
      <c r="P89">
        <v>15599</v>
      </c>
      <c r="Q89">
        <v>19806453</v>
      </c>
      <c r="R89">
        <v>1177.7</v>
      </c>
      <c r="S89">
        <v>16817</v>
      </c>
      <c r="T89">
        <v>20682047</v>
      </c>
      <c r="U89">
        <v>1195</v>
      </c>
      <c r="V89">
        <v>17314</v>
      </c>
      <c r="W89">
        <v>21794832</v>
      </c>
      <c r="X89">
        <v>1202</v>
      </c>
      <c r="Y89">
        <v>18134</v>
      </c>
    </row>
    <row r="90" spans="1:25" ht="32" x14ac:dyDescent="0.2">
      <c r="A90" s="19" t="s">
        <v>737</v>
      </c>
      <c r="B90" s="20" t="s">
        <v>800</v>
      </c>
      <c r="C90" s="3" t="s">
        <v>66</v>
      </c>
      <c r="D90" t="str">
        <f t="shared" si="1"/>
        <v>BERGENRIVER VALE TWPE. K-8|K-8,751+</v>
      </c>
      <c r="E90">
        <v>22388342</v>
      </c>
      <c r="F90">
        <v>1249.4000000000001</v>
      </c>
      <c r="G90">
        <v>17919</v>
      </c>
      <c r="H90">
        <v>22707962</v>
      </c>
      <c r="I90">
        <v>1311.5</v>
      </c>
      <c r="J90">
        <v>17315</v>
      </c>
      <c r="K90">
        <v>24663226</v>
      </c>
      <c r="L90">
        <v>1177.5</v>
      </c>
      <c r="M90">
        <v>20945</v>
      </c>
      <c r="N90">
        <v>23408490</v>
      </c>
      <c r="O90">
        <v>1248.4000000000001</v>
      </c>
      <c r="P90">
        <v>18750</v>
      </c>
      <c r="Q90">
        <v>24405472</v>
      </c>
      <c r="R90">
        <v>1201.7</v>
      </c>
      <c r="S90">
        <v>20309</v>
      </c>
      <c r="T90">
        <v>25392853</v>
      </c>
      <c r="U90">
        <v>1181</v>
      </c>
      <c r="V90">
        <v>21506</v>
      </c>
      <c r="W90">
        <v>26883215</v>
      </c>
      <c r="X90">
        <v>1159</v>
      </c>
      <c r="Y90">
        <v>23191</v>
      </c>
    </row>
    <row r="91" spans="1:25" ht="32" x14ac:dyDescent="0.2">
      <c r="A91" s="23" t="s">
        <v>737</v>
      </c>
      <c r="B91" s="24" t="s">
        <v>801</v>
      </c>
      <c r="C91" s="8" t="s">
        <v>2</v>
      </c>
      <c r="D91" t="str">
        <f t="shared" si="1"/>
        <v>BERGENROCHELLE PARK TWPJ. K-12|K-8,401-750</v>
      </c>
      <c r="E91">
        <v>10951806</v>
      </c>
      <c r="F91">
        <v>609.6</v>
      </c>
      <c r="G91">
        <v>17965</v>
      </c>
      <c r="H91">
        <v>11125576</v>
      </c>
      <c r="I91">
        <v>620.20000000000005</v>
      </c>
      <c r="J91">
        <v>17939</v>
      </c>
      <c r="K91">
        <v>11959643</v>
      </c>
      <c r="L91">
        <v>635.20000000000005</v>
      </c>
      <c r="M91">
        <v>18829</v>
      </c>
      <c r="N91">
        <v>12958604</v>
      </c>
      <c r="O91">
        <v>654.4</v>
      </c>
      <c r="P91">
        <v>19803</v>
      </c>
      <c r="Q91">
        <v>13690514</v>
      </c>
      <c r="R91">
        <v>659.3</v>
      </c>
      <c r="S91">
        <v>20764</v>
      </c>
      <c r="T91">
        <v>13353389</v>
      </c>
      <c r="U91">
        <v>643</v>
      </c>
      <c r="V91">
        <v>20785</v>
      </c>
      <c r="W91">
        <v>13944766</v>
      </c>
      <c r="X91">
        <v>632</v>
      </c>
      <c r="Y91">
        <v>22063</v>
      </c>
    </row>
    <row r="92" spans="1:25" ht="48" x14ac:dyDescent="0.2">
      <c r="A92" s="19" t="s">
        <v>737</v>
      </c>
      <c r="B92" s="20" t="s">
        <v>802</v>
      </c>
      <c r="C92" s="3" t="s">
        <v>14</v>
      </c>
      <c r="D92" t="str">
        <f t="shared" si="1"/>
        <v>BERGENRUTHERFORD BOROM. K-12|K-12,1800-3500</v>
      </c>
      <c r="E92">
        <v>42754723</v>
      </c>
      <c r="F92">
        <v>2552.8000000000002</v>
      </c>
      <c r="G92">
        <v>16748</v>
      </c>
      <c r="H92">
        <v>44438793</v>
      </c>
      <c r="I92">
        <v>2542.6999999999998</v>
      </c>
      <c r="J92">
        <v>17477</v>
      </c>
      <c r="K92">
        <v>45646902</v>
      </c>
      <c r="L92">
        <v>2550.6999999999998</v>
      </c>
      <c r="M92">
        <v>17896</v>
      </c>
      <c r="N92">
        <v>47685181</v>
      </c>
      <c r="O92">
        <v>2566.6999999999998</v>
      </c>
      <c r="P92">
        <v>18578</v>
      </c>
      <c r="Q92">
        <v>49164605</v>
      </c>
      <c r="R92">
        <v>2548.8000000000002</v>
      </c>
      <c r="S92">
        <v>19289</v>
      </c>
      <c r="T92">
        <v>49654012</v>
      </c>
      <c r="U92">
        <v>2573</v>
      </c>
      <c r="V92">
        <v>19298</v>
      </c>
      <c r="W92">
        <v>53247964</v>
      </c>
      <c r="X92">
        <v>2607</v>
      </c>
      <c r="Y92">
        <v>20424</v>
      </c>
    </row>
    <row r="93" spans="1:25" ht="32" x14ac:dyDescent="0.2">
      <c r="A93" s="23" t="s">
        <v>737</v>
      </c>
      <c r="B93" s="24" t="s">
        <v>803</v>
      </c>
      <c r="C93" s="8" t="s">
        <v>6</v>
      </c>
      <c r="D93" t="str">
        <f t="shared" si="1"/>
        <v>BERGENSADDLE BROOK TWPL. K-12|K-12,0-1800</v>
      </c>
      <c r="E93">
        <v>32169825</v>
      </c>
      <c r="F93">
        <v>1751.7</v>
      </c>
      <c r="G93">
        <v>18365</v>
      </c>
      <c r="H93">
        <v>41116495</v>
      </c>
      <c r="I93">
        <v>1734.3</v>
      </c>
      <c r="J93">
        <v>23708</v>
      </c>
      <c r="K93">
        <v>34567440</v>
      </c>
      <c r="L93">
        <v>1713.4</v>
      </c>
      <c r="M93">
        <v>20175</v>
      </c>
      <c r="N93">
        <v>35093361</v>
      </c>
      <c r="O93">
        <v>1730.8</v>
      </c>
      <c r="P93">
        <v>20276</v>
      </c>
      <c r="Q93">
        <v>36507722</v>
      </c>
      <c r="R93">
        <v>1758.8</v>
      </c>
      <c r="S93">
        <v>20757</v>
      </c>
      <c r="T93">
        <v>39097033</v>
      </c>
      <c r="U93">
        <v>1737</v>
      </c>
      <c r="V93">
        <v>22509</v>
      </c>
      <c r="W93">
        <v>40890553</v>
      </c>
      <c r="X93">
        <v>1769</v>
      </c>
      <c r="Y93">
        <v>23117</v>
      </c>
    </row>
    <row r="94" spans="1:25" ht="24" x14ac:dyDescent="0.2">
      <c r="A94" s="19" t="s">
        <v>737</v>
      </c>
      <c r="B94" s="20" t="s">
        <v>804</v>
      </c>
      <c r="C94" s="3" t="s">
        <v>181</v>
      </c>
      <c r="D94" t="str">
        <f t="shared" si="1"/>
        <v>BERGENSADDLE RIVER BOROH. K-12|K-6</v>
      </c>
      <c r="E94">
        <v>8830344</v>
      </c>
      <c r="F94">
        <v>430.2</v>
      </c>
      <c r="G94">
        <v>20525</v>
      </c>
      <c r="H94">
        <v>8841437</v>
      </c>
      <c r="I94">
        <v>420.6</v>
      </c>
      <c r="J94">
        <v>21022</v>
      </c>
      <c r="K94">
        <v>8866300</v>
      </c>
      <c r="L94">
        <v>413.8</v>
      </c>
      <c r="M94">
        <v>21425</v>
      </c>
      <c r="N94">
        <v>9039647</v>
      </c>
      <c r="O94">
        <v>414.6</v>
      </c>
      <c r="P94">
        <v>21803</v>
      </c>
      <c r="Q94">
        <v>9144035</v>
      </c>
      <c r="R94">
        <v>400.4</v>
      </c>
      <c r="S94">
        <v>22839</v>
      </c>
      <c r="T94">
        <v>9649926</v>
      </c>
      <c r="U94">
        <v>383</v>
      </c>
      <c r="V94">
        <v>25168</v>
      </c>
      <c r="W94">
        <v>9810997</v>
      </c>
      <c r="X94">
        <v>375</v>
      </c>
      <c r="Y94">
        <v>26200</v>
      </c>
    </row>
    <row r="95" spans="1:25" ht="36" x14ac:dyDescent="0.2">
      <c r="A95" s="23" t="s">
        <v>737</v>
      </c>
      <c r="B95" s="24" t="s">
        <v>805</v>
      </c>
      <c r="C95" s="8" t="s">
        <v>4</v>
      </c>
      <c r="D95" t="str">
        <f t="shared" si="1"/>
        <v>BERGENSOUTH HACKENSACK TWPI. K-12|K-8,0-400</v>
      </c>
      <c r="E95">
        <v>7900626</v>
      </c>
      <c r="F95">
        <v>360.3</v>
      </c>
      <c r="G95">
        <v>21926</v>
      </c>
      <c r="H95">
        <v>8086759</v>
      </c>
      <c r="I95">
        <v>347.3</v>
      </c>
      <c r="J95">
        <v>23282</v>
      </c>
      <c r="K95">
        <v>8557127</v>
      </c>
      <c r="L95">
        <v>347</v>
      </c>
      <c r="M95">
        <v>24661</v>
      </c>
      <c r="N95">
        <v>8495917</v>
      </c>
      <c r="O95">
        <v>357.5</v>
      </c>
      <c r="P95">
        <v>23766</v>
      </c>
      <c r="Q95">
        <v>9232327</v>
      </c>
      <c r="R95">
        <v>357.1</v>
      </c>
      <c r="S95">
        <v>25854</v>
      </c>
      <c r="T95">
        <v>9031774</v>
      </c>
      <c r="U95">
        <v>380</v>
      </c>
      <c r="V95">
        <v>23789</v>
      </c>
      <c r="W95">
        <v>9177346</v>
      </c>
      <c r="X95">
        <v>388</v>
      </c>
      <c r="Y95">
        <v>23662</v>
      </c>
    </row>
    <row r="96" spans="1:25" ht="48" x14ac:dyDescent="0.2">
      <c r="A96" s="19" t="s">
        <v>737</v>
      </c>
      <c r="B96" s="20" t="s">
        <v>1376</v>
      </c>
      <c r="C96" s="3" t="s">
        <v>711</v>
      </c>
      <c r="D96" t="str">
        <f t="shared" si="1"/>
        <v>BERGENTEANECK COMMUNITY CHARTER SCHOOLO. CHARTER</v>
      </c>
      <c r="E96">
        <v>4997337</v>
      </c>
      <c r="F96">
        <v>305.89999999999998</v>
      </c>
      <c r="G96">
        <v>16337</v>
      </c>
      <c r="H96">
        <v>4900605</v>
      </c>
      <c r="I96">
        <v>305.89999999999998</v>
      </c>
      <c r="J96">
        <v>16020</v>
      </c>
      <c r="K96">
        <v>5337126</v>
      </c>
      <c r="L96">
        <v>305.60000000000002</v>
      </c>
      <c r="M96">
        <v>17464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</row>
    <row r="97" spans="1:25" ht="32" x14ac:dyDescent="0.2">
      <c r="A97" s="23" t="s">
        <v>737</v>
      </c>
      <c r="B97" s="24" t="s">
        <v>807</v>
      </c>
      <c r="C97" s="8" t="s">
        <v>24</v>
      </c>
      <c r="D97" t="str">
        <f t="shared" si="1"/>
        <v>BERGENTEANECK TWPN. K-12|K-12,3500+</v>
      </c>
      <c r="E97">
        <v>91372836</v>
      </c>
      <c r="F97">
        <v>3991.6</v>
      </c>
      <c r="G97">
        <v>22891</v>
      </c>
      <c r="H97">
        <v>93881498</v>
      </c>
      <c r="I97">
        <v>3908.6</v>
      </c>
      <c r="J97">
        <v>24019</v>
      </c>
      <c r="K97">
        <v>97324876</v>
      </c>
      <c r="L97">
        <v>3864.8</v>
      </c>
      <c r="M97">
        <v>25182</v>
      </c>
      <c r="N97">
        <v>101402248</v>
      </c>
      <c r="O97">
        <v>3721.7</v>
      </c>
      <c r="P97">
        <v>27246</v>
      </c>
      <c r="Q97">
        <v>98012825</v>
      </c>
      <c r="R97">
        <v>3716.6</v>
      </c>
      <c r="S97">
        <v>26372</v>
      </c>
      <c r="T97">
        <v>100035250</v>
      </c>
      <c r="U97">
        <v>3621</v>
      </c>
      <c r="V97">
        <v>27627</v>
      </c>
      <c r="W97">
        <v>101642004</v>
      </c>
      <c r="X97">
        <v>3673</v>
      </c>
      <c r="Y97">
        <v>27670</v>
      </c>
    </row>
    <row r="98" spans="1:25" ht="32" x14ac:dyDescent="0.2">
      <c r="A98" s="19" t="s">
        <v>737</v>
      </c>
      <c r="B98" s="20" t="s">
        <v>808</v>
      </c>
      <c r="C98" s="3" t="s">
        <v>24</v>
      </c>
      <c r="D98" t="str">
        <f t="shared" si="1"/>
        <v>BERGENTENAFLY BORON. K-12|K-12,3500+</v>
      </c>
      <c r="E98">
        <v>65739916</v>
      </c>
      <c r="F98">
        <v>3696</v>
      </c>
      <c r="G98">
        <v>17787</v>
      </c>
      <c r="H98">
        <v>68985769</v>
      </c>
      <c r="I98">
        <v>3685.2</v>
      </c>
      <c r="J98">
        <v>18720</v>
      </c>
      <c r="K98">
        <v>69393904</v>
      </c>
      <c r="L98">
        <v>3663.6</v>
      </c>
      <c r="M98">
        <v>18941</v>
      </c>
      <c r="N98">
        <v>72266865</v>
      </c>
      <c r="O98">
        <v>3681.9</v>
      </c>
      <c r="P98">
        <v>19627</v>
      </c>
      <c r="Q98">
        <v>76176891</v>
      </c>
      <c r="R98">
        <v>3675.1</v>
      </c>
      <c r="S98">
        <v>20728</v>
      </c>
      <c r="T98">
        <v>77250029</v>
      </c>
      <c r="U98">
        <v>3693</v>
      </c>
      <c r="V98">
        <v>20920</v>
      </c>
      <c r="W98">
        <v>80684517</v>
      </c>
      <c r="X98">
        <v>3749</v>
      </c>
      <c r="Y98">
        <v>21523</v>
      </c>
    </row>
    <row r="99" spans="1:25" ht="36" x14ac:dyDescent="0.2">
      <c r="A99" s="23" t="s">
        <v>737</v>
      </c>
      <c r="B99" s="24" t="s">
        <v>809</v>
      </c>
      <c r="C99" s="8" t="s">
        <v>66</v>
      </c>
      <c r="D99" t="str">
        <f t="shared" si="1"/>
        <v>BERGENUPPER SADDLE RIVER BOROE. K-8|K-8,751+</v>
      </c>
      <c r="E99">
        <v>22235029</v>
      </c>
      <c r="F99">
        <v>1376</v>
      </c>
      <c r="G99">
        <v>16159</v>
      </c>
      <c r="H99">
        <v>24684500</v>
      </c>
      <c r="I99">
        <v>1367.2</v>
      </c>
      <c r="J99">
        <v>18054</v>
      </c>
      <c r="K99">
        <v>24339344</v>
      </c>
      <c r="L99">
        <v>1312.3</v>
      </c>
      <c r="M99">
        <v>18547</v>
      </c>
      <c r="N99">
        <v>24898550</v>
      </c>
      <c r="O99">
        <v>1264.5</v>
      </c>
      <c r="P99">
        <v>19691</v>
      </c>
      <c r="Q99">
        <v>25777504</v>
      </c>
      <c r="R99">
        <v>1238.2</v>
      </c>
      <c r="S99">
        <v>20818</v>
      </c>
      <c r="T99">
        <v>26655485</v>
      </c>
      <c r="U99">
        <v>1213</v>
      </c>
      <c r="V99">
        <v>21969</v>
      </c>
      <c r="W99">
        <v>27515980</v>
      </c>
      <c r="X99">
        <v>1181</v>
      </c>
      <c r="Y99">
        <v>23298</v>
      </c>
    </row>
    <row r="100" spans="1:25" ht="32" x14ac:dyDescent="0.2">
      <c r="A100" s="19" t="s">
        <v>737</v>
      </c>
      <c r="B100" s="20" t="s">
        <v>810</v>
      </c>
      <c r="C100" s="3" t="s">
        <v>6</v>
      </c>
      <c r="D100" t="str">
        <f t="shared" si="1"/>
        <v>BERGENWALDWICK BOROL. K-12|K-12,0-1800</v>
      </c>
      <c r="E100">
        <v>28505289</v>
      </c>
      <c r="F100">
        <v>1615.1</v>
      </c>
      <c r="G100">
        <v>17649</v>
      </c>
      <c r="H100">
        <v>31326051</v>
      </c>
      <c r="I100">
        <v>1644.4</v>
      </c>
      <c r="J100">
        <v>19050</v>
      </c>
      <c r="K100">
        <v>30839750</v>
      </c>
      <c r="L100">
        <v>1623.5</v>
      </c>
      <c r="M100">
        <v>18996</v>
      </c>
      <c r="N100">
        <v>32014261</v>
      </c>
      <c r="O100">
        <v>1606</v>
      </c>
      <c r="P100">
        <v>19935</v>
      </c>
      <c r="Q100">
        <v>32292221</v>
      </c>
      <c r="R100">
        <v>1609.6</v>
      </c>
      <c r="S100">
        <v>20063</v>
      </c>
      <c r="T100">
        <v>33856771</v>
      </c>
      <c r="U100">
        <v>1610</v>
      </c>
      <c r="V100">
        <v>21034</v>
      </c>
      <c r="W100">
        <v>37671128</v>
      </c>
      <c r="X100">
        <v>1626</v>
      </c>
      <c r="Y100">
        <v>23174</v>
      </c>
    </row>
    <row r="101" spans="1:25" ht="32" x14ac:dyDescent="0.2">
      <c r="A101" s="23" t="s">
        <v>737</v>
      </c>
      <c r="B101" s="24" t="s">
        <v>811</v>
      </c>
      <c r="C101" s="8" t="s">
        <v>6</v>
      </c>
      <c r="D101" t="str">
        <f t="shared" si="1"/>
        <v>BERGENWALLINGTON BOROL. K-12|K-12,0-1800</v>
      </c>
      <c r="E101">
        <v>17595581</v>
      </c>
      <c r="F101">
        <v>1223.7</v>
      </c>
      <c r="G101">
        <v>14379</v>
      </c>
      <c r="H101">
        <v>18893259</v>
      </c>
      <c r="I101">
        <v>1236.3</v>
      </c>
      <c r="J101">
        <v>15283</v>
      </c>
      <c r="K101">
        <v>19297821</v>
      </c>
      <c r="L101">
        <v>1197.2</v>
      </c>
      <c r="M101">
        <v>16119</v>
      </c>
      <c r="N101">
        <v>22481758</v>
      </c>
      <c r="O101">
        <v>1332.4</v>
      </c>
      <c r="P101">
        <v>16873</v>
      </c>
      <c r="Q101">
        <v>21804895</v>
      </c>
      <c r="R101">
        <v>1325.5</v>
      </c>
      <c r="S101">
        <v>16450</v>
      </c>
      <c r="T101">
        <v>22846298</v>
      </c>
      <c r="U101">
        <v>1326</v>
      </c>
      <c r="V101">
        <v>17230</v>
      </c>
      <c r="W101">
        <v>23619291</v>
      </c>
      <c r="X101">
        <v>1319</v>
      </c>
      <c r="Y101">
        <v>17914</v>
      </c>
    </row>
    <row r="102" spans="1:25" ht="48" x14ac:dyDescent="0.2">
      <c r="A102" s="19" t="s">
        <v>737</v>
      </c>
      <c r="B102" s="20" t="s">
        <v>812</v>
      </c>
      <c r="C102" s="3" t="s">
        <v>14</v>
      </c>
      <c r="D102" t="str">
        <f t="shared" si="1"/>
        <v>BERGENWESTWOOD REGIONALM. K-12|K-12,1800-3500</v>
      </c>
      <c r="E102">
        <v>50855041</v>
      </c>
      <c r="F102">
        <v>2776.3</v>
      </c>
      <c r="G102">
        <v>18318</v>
      </c>
      <c r="H102">
        <v>55251085</v>
      </c>
      <c r="I102">
        <v>2742.3</v>
      </c>
      <c r="J102">
        <v>20148</v>
      </c>
      <c r="K102">
        <v>54583071</v>
      </c>
      <c r="L102">
        <v>2742.1</v>
      </c>
      <c r="M102">
        <v>19906</v>
      </c>
      <c r="N102">
        <v>55078767</v>
      </c>
      <c r="O102">
        <v>2786</v>
      </c>
      <c r="P102">
        <v>19770</v>
      </c>
      <c r="Q102">
        <v>55088051</v>
      </c>
      <c r="R102">
        <v>2781.8</v>
      </c>
      <c r="S102">
        <v>19803</v>
      </c>
      <c r="T102">
        <v>58788122</v>
      </c>
      <c r="U102">
        <v>2821</v>
      </c>
      <c r="V102">
        <v>20840</v>
      </c>
      <c r="W102">
        <v>64362157</v>
      </c>
      <c r="X102">
        <v>2839</v>
      </c>
      <c r="Y102">
        <v>22670</v>
      </c>
    </row>
    <row r="103" spans="1:25" ht="32" x14ac:dyDescent="0.2">
      <c r="A103" s="23" t="s">
        <v>737</v>
      </c>
      <c r="B103" s="24" t="s">
        <v>813</v>
      </c>
      <c r="C103" s="8" t="s">
        <v>6</v>
      </c>
      <c r="D103" t="str">
        <f t="shared" si="1"/>
        <v>BERGENWOOD-RIDGE BOROL. K-12|K-12,0-1800</v>
      </c>
      <c r="E103">
        <v>18128834</v>
      </c>
      <c r="F103">
        <v>1205.9000000000001</v>
      </c>
      <c r="G103">
        <v>15033</v>
      </c>
      <c r="H103">
        <v>19929143</v>
      </c>
      <c r="I103">
        <v>1186</v>
      </c>
      <c r="J103">
        <v>16803</v>
      </c>
      <c r="K103">
        <v>20572523</v>
      </c>
      <c r="L103">
        <v>1189.7</v>
      </c>
      <c r="M103">
        <v>17292</v>
      </c>
      <c r="N103">
        <v>23523817</v>
      </c>
      <c r="O103">
        <v>1226.5999999999999</v>
      </c>
      <c r="P103">
        <v>19178</v>
      </c>
      <c r="Q103">
        <v>22622573</v>
      </c>
      <c r="R103">
        <v>1219.4000000000001</v>
      </c>
      <c r="S103">
        <v>18552</v>
      </c>
      <c r="T103">
        <v>23253677</v>
      </c>
      <c r="U103">
        <v>1256</v>
      </c>
      <c r="V103">
        <v>18517</v>
      </c>
      <c r="W103">
        <v>24844368</v>
      </c>
      <c r="X103">
        <v>1281</v>
      </c>
      <c r="Y103">
        <v>19391</v>
      </c>
    </row>
    <row r="104" spans="1:25" ht="32" x14ac:dyDescent="0.2">
      <c r="A104" s="19" t="s">
        <v>737</v>
      </c>
      <c r="B104" s="20" t="s">
        <v>814</v>
      </c>
      <c r="C104" s="3" t="s">
        <v>66</v>
      </c>
      <c r="D104" t="str">
        <f t="shared" si="1"/>
        <v>BERGENWOODCLIFF LAKE BOROE. K-8|K-8,751+</v>
      </c>
      <c r="E104">
        <v>14769930</v>
      </c>
      <c r="F104">
        <v>811.8</v>
      </c>
      <c r="G104">
        <v>18194</v>
      </c>
      <c r="H104">
        <v>16108760</v>
      </c>
      <c r="I104">
        <v>792.8</v>
      </c>
      <c r="J104">
        <v>20319</v>
      </c>
      <c r="K104">
        <v>16795179</v>
      </c>
      <c r="L104">
        <v>780.3</v>
      </c>
      <c r="M104">
        <v>21524</v>
      </c>
      <c r="N104">
        <v>15866337</v>
      </c>
      <c r="O104">
        <v>775</v>
      </c>
      <c r="P104">
        <v>20473</v>
      </c>
      <c r="Q104">
        <v>17814559</v>
      </c>
      <c r="R104">
        <v>771.7</v>
      </c>
      <c r="S104">
        <v>23084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</row>
    <row r="105" spans="1:25" ht="32" x14ac:dyDescent="0.2">
      <c r="A105" s="23" t="s">
        <v>737</v>
      </c>
      <c r="B105" s="24" t="s">
        <v>815</v>
      </c>
      <c r="C105" s="8" t="s">
        <v>66</v>
      </c>
      <c r="D105" t="str">
        <f t="shared" si="1"/>
        <v>BERGENWYCKOFF TWPE. K-8|K-8,751+</v>
      </c>
      <c r="E105">
        <v>37822587</v>
      </c>
      <c r="F105">
        <v>2273.6</v>
      </c>
      <c r="G105">
        <v>16635</v>
      </c>
      <c r="H105">
        <v>39756830</v>
      </c>
      <c r="I105">
        <v>2133.6999999999998</v>
      </c>
      <c r="J105">
        <v>18633</v>
      </c>
      <c r="K105">
        <v>41269877</v>
      </c>
      <c r="L105">
        <v>1961.2</v>
      </c>
      <c r="M105">
        <v>21043</v>
      </c>
      <c r="N105">
        <v>42607555</v>
      </c>
      <c r="O105">
        <v>2128</v>
      </c>
      <c r="P105">
        <v>20023</v>
      </c>
      <c r="Q105">
        <v>44107015</v>
      </c>
      <c r="R105">
        <v>2097.1</v>
      </c>
      <c r="S105">
        <v>21032</v>
      </c>
      <c r="T105">
        <v>45738428</v>
      </c>
      <c r="U105">
        <v>2082</v>
      </c>
      <c r="V105">
        <v>21966</v>
      </c>
      <c r="W105">
        <v>46583366</v>
      </c>
      <c r="X105">
        <v>1995</v>
      </c>
      <c r="Y105">
        <v>23351</v>
      </c>
    </row>
    <row r="106" spans="1:25" ht="24" x14ac:dyDescent="0.2">
      <c r="A106" s="19" t="s">
        <v>816</v>
      </c>
      <c r="B106" s="20" t="s">
        <v>817</v>
      </c>
      <c r="C106" s="3" t="s">
        <v>8</v>
      </c>
      <c r="D106" t="str">
        <f t="shared" si="1"/>
        <v>BURLINGTONBASS RIVER TWPA. K-6|K-6</v>
      </c>
      <c r="E106">
        <v>2349799</v>
      </c>
      <c r="F106">
        <v>134</v>
      </c>
      <c r="G106">
        <v>17542</v>
      </c>
      <c r="H106">
        <v>2689560</v>
      </c>
      <c r="I106">
        <v>124.1</v>
      </c>
      <c r="J106">
        <v>21668</v>
      </c>
      <c r="K106">
        <v>2571472</v>
      </c>
      <c r="L106">
        <v>110.1</v>
      </c>
      <c r="M106">
        <v>23353</v>
      </c>
      <c r="N106">
        <v>2642086</v>
      </c>
      <c r="O106">
        <v>115.7</v>
      </c>
      <c r="P106">
        <v>22827</v>
      </c>
      <c r="Q106">
        <v>2754989</v>
      </c>
      <c r="R106">
        <v>109.5</v>
      </c>
      <c r="S106">
        <v>25164</v>
      </c>
      <c r="T106">
        <v>2730410</v>
      </c>
      <c r="U106">
        <v>107</v>
      </c>
      <c r="V106">
        <v>25506</v>
      </c>
      <c r="W106">
        <v>2909224</v>
      </c>
      <c r="X106">
        <v>113</v>
      </c>
      <c r="Y106">
        <v>25652</v>
      </c>
    </row>
    <row r="107" spans="1:25" ht="32" x14ac:dyDescent="0.2">
      <c r="A107" s="23" t="s">
        <v>816</v>
      </c>
      <c r="B107" s="24" t="s">
        <v>819</v>
      </c>
      <c r="C107" s="8" t="s">
        <v>4</v>
      </c>
      <c r="D107" t="str">
        <f t="shared" si="1"/>
        <v>BURLINGTONBEVERLY CITYI. K-12|K-8,0-400</v>
      </c>
      <c r="E107">
        <v>7244914</v>
      </c>
      <c r="F107">
        <v>389.5</v>
      </c>
      <c r="G107">
        <v>18603</v>
      </c>
      <c r="H107">
        <v>7472627</v>
      </c>
      <c r="I107">
        <v>394.8</v>
      </c>
      <c r="J107">
        <v>18927</v>
      </c>
      <c r="K107">
        <v>7606117</v>
      </c>
      <c r="L107">
        <v>375.5</v>
      </c>
      <c r="M107">
        <v>20258</v>
      </c>
      <c r="N107">
        <v>7616908</v>
      </c>
      <c r="O107">
        <v>364.6</v>
      </c>
      <c r="P107">
        <v>20890</v>
      </c>
      <c r="Q107">
        <v>7542910</v>
      </c>
      <c r="R107">
        <v>349.2</v>
      </c>
      <c r="S107">
        <v>21600</v>
      </c>
      <c r="T107">
        <v>7432525</v>
      </c>
      <c r="U107">
        <v>349</v>
      </c>
      <c r="V107">
        <v>21291</v>
      </c>
      <c r="W107">
        <v>7970633</v>
      </c>
      <c r="X107">
        <v>354</v>
      </c>
      <c r="Y107">
        <v>22497</v>
      </c>
    </row>
    <row r="108" spans="1:25" ht="48" x14ac:dyDescent="0.2">
      <c r="A108" s="19" t="s">
        <v>816</v>
      </c>
      <c r="B108" s="20" t="s">
        <v>820</v>
      </c>
      <c r="C108" s="3" t="s">
        <v>14</v>
      </c>
      <c r="D108" t="str">
        <f t="shared" si="1"/>
        <v>BURLINGTONBORDENTOWN REGIONALM. K-12|K-12,1800-3500</v>
      </c>
      <c r="E108">
        <v>41134484</v>
      </c>
      <c r="F108">
        <v>2461.9</v>
      </c>
      <c r="G108">
        <v>16708</v>
      </c>
      <c r="H108">
        <v>42802305</v>
      </c>
      <c r="I108">
        <v>2526.3000000000002</v>
      </c>
      <c r="J108">
        <v>16943</v>
      </c>
      <c r="K108">
        <v>44211985</v>
      </c>
      <c r="L108">
        <v>2547.5</v>
      </c>
      <c r="M108">
        <v>17355</v>
      </c>
      <c r="N108">
        <v>44931656</v>
      </c>
      <c r="O108">
        <v>2263.4</v>
      </c>
      <c r="P108">
        <v>19851</v>
      </c>
      <c r="Q108">
        <v>46790804</v>
      </c>
      <c r="R108">
        <v>2533.9</v>
      </c>
      <c r="S108">
        <v>18466</v>
      </c>
      <c r="T108">
        <v>47675648</v>
      </c>
      <c r="U108">
        <v>2530</v>
      </c>
      <c r="V108">
        <v>18841</v>
      </c>
      <c r="W108">
        <v>48496844</v>
      </c>
      <c r="X108">
        <v>2592</v>
      </c>
      <c r="Y108">
        <v>18710</v>
      </c>
    </row>
    <row r="109" spans="1:25" ht="32" x14ac:dyDescent="0.2">
      <c r="A109" s="23" t="s">
        <v>816</v>
      </c>
      <c r="B109" s="24" t="s">
        <v>821</v>
      </c>
      <c r="C109" s="8" t="s">
        <v>6</v>
      </c>
      <c r="D109" t="str">
        <f t="shared" si="1"/>
        <v>BURLINGTONBURLINGTON CITYL. K-12|K-12,0-1800</v>
      </c>
      <c r="E109">
        <v>41991474</v>
      </c>
      <c r="F109">
        <v>1829.2</v>
      </c>
      <c r="G109">
        <v>22956</v>
      </c>
      <c r="H109">
        <v>42376792</v>
      </c>
      <c r="I109">
        <v>1806.4</v>
      </c>
      <c r="J109">
        <v>23459</v>
      </c>
      <c r="K109">
        <v>43739119</v>
      </c>
      <c r="L109">
        <v>1761.9</v>
      </c>
      <c r="M109">
        <v>24825</v>
      </c>
      <c r="N109">
        <v>44715908</v>
      </c>
      <c r="O109">
        <v>1741.3</v>
      </c>
      <c r="P109">
        <v>25680</v>
      </c>
      <c r="Q109">
        <v>50030405</v>
      </c>
      <c r="R109">
        <v>1776.2</v>
      </c>
      <c r="S109">
        <v>28168</v>
      </c>
      <c r="T109">
        <v>49546278</v>
      </c>
      <c r="U109">
        <v>1741</v>
      </c>
      <c r="V109">
        <v>28460</v>
      </c>
      <c r="W109">
        <v>52002158</v>
      </c>
      <c r="X109">
        <v>1726</v>
      </c>
      <c r="Y109">
        <v>30134</v>
      </c>
    </row>
    <row r="110" spans="1:25" ht="24" x14ac:dyDescent="0.2">
      <c r="A110" s="19" t="s">
        <v>816</v>
      </c>
      <c r="B110" s="20" t="s">
        <v>822</v>
      </c>
      <c r="C110" s="3" t="s">
        <v>29</v>
      </c>
      <c r="D110" t="str">
        <f t="shared" si="1"/>
        <v>BURLINGTONBURLINGTON CO SPEC SERVP. CSSD</v>
      </c>
      <c r="E110">
        <v>45220781</v>
      </c>
      <c r="F110">
        <v>935.2</v>
      </c>
      <c r="G110">
        <v>48357</v>
      </c>
      <c r="H110">
        <v>45407746</v>
      </c>
      <c r="I110">
        <v>774.8</v>
      </c>
      <c r="J110">
        <v>58603</v>
      </c>
      <c r="K110">
        <v>42948915</v>
      </c>
      <c r="L110">
        <v>846.1</v>
      </c>
      <c r="M110">
        <v>50760</v>
      </c>
      <c r="N110">
        <v>41476717</v>
      </c>
      <c r="O110">
        <v>667.2</v>
      </c>
      <c r="P110">
        <v>62169</v>
      </c>
      <c r="Q110">
        <v>45093186</v>
      </c>
      <c r="R110">
        <v>690.2</v>
      </c>
      <c r="S110">
        <v>65329</v>
      </c>
      <c r="T110">
        <v>44274743</v>
      </c>
      <c r="U110">
        <v>652</v>
      </c>
      <c r="V110">
        <v>67881</v>
      </c>
      <c r="W110">
        <v>46156290</v>
      </c>
      <c r="X110">
        <v>634</v>
      </c>
      <c r="Y110">
        <v>72767</v>
      </c>
    </row>
    <row r="111" spans="1:25" ht="36" x14ac:dyDescent="0.2">
      <c r="A111" s="23" t="s">
        <v>816</v>
      </c>
      <c r="B111" s="24" t="s">
        <v>823</v>
      </c>
      <c r="C111" s="8" t="s">
        <v>714</v>
      </c>
      <c r="D111" t="str">
        <f t="shared" si="1"/>
        <v>BURLINGTONBURLINGTON CO VOCATIONALQ. COUNTY VOC</v>
      </c>
      <c r="E111">
        <v>44579777</v>
      </c>
      <c r="F111">
        <v>1987.3</v>
      </c>
      <c r="G111">
        <v>22433</v>
      </c>
      <c r="H111">
        <v>43685671</v>
      </c>
      <c r="I111">
        <v>2064.9</v>
      </c>
      <c r="J111">
        <v>21157</v>
      </c>
      <c r="K111">
        <v>45202291</v>
      </c>
      <c r="L111">
        <v>2027</v>
      </c>
      <c r="M111">
        <v>22300</v>
      </c>
      <c r="N111">
        <v>44500032</v>
      </c>
      <c r="O111">
        <v>2032.8</v>
      </c>
      <c r="P111">
        <v>21891</v>
      </c>
      <c r="Q111">
        <v>47781394</v>
      </c>
      <c r="R111">
        <v>2030.3</v>
      </c>
      <c r="S111">
        <v>23534</v>
      </c>
      <c r="T111">
        <v>48685125</v>
      </c>
      <c r="U111">
        <v>1978</v>
      </c>
      <c r="V111">
        <v>24617</v>
      </c>
      <c r="W111">
        <v>46533372</v>
      </c>
      <c r="X111">
        <v>1981</v>
      </c>
      <c r="Y111">
        <v>23493</v>
      </c>
    </row>
    <row r="112" spans="1:25" ht="32" x14ac:dyDescent="0.2">
      <c r="A112" s="19" t="s">
        <v>816</v>
      </c>
      <c r="B112" s="20" t="s">
        <v>824</v>
      </c>
      <c r="C112" s="3" t="s">
        <v>24</v>
      </c>
      <c r="D112" t="str">
        <f t="shared" si="1"/>
        <v>BURLINGTONBURLINGTON TWPN. K-12|K-12,3500+</v>
      </c>
      <c r="E112">
        <v>65774946</v>
      </c>
      <c r="F112">
        <v>4131.8</v>
      </c>
      <c r="G112">
        <v>15919</v>
      </c>
      <c r="H112">
        <v>69314545</v>
      </c>
      <c r="I112">
        <v>4078.3</v>
      </c>
      <c r="J112">
        <v>16996</v>
      </c>
      <c r="K112">
        <v>73087708</v>
      </c>
      <c r="L112">
        <v>4096.3</v>
      </c>
      <c r="M112">
        <v>17842</v>
      </c>
      <c r="N112">
        <v>71965800</v>
      </c>
      <c r="O112">
        <v>4049.7</v>
      </c>
      <c r="P112">
        <v>17771</v>
      </c>
      <c r="Q112">
        <v>73861890</v>
      </c>
      <c r="R112">
        <v>3987.3</v>
      </c>
      <c r="S112">
        <v>18524</v>
      </c>
      <c r="T112">
        <v>75413033</v>
      </c>
      <c r="U112">
        <v>3928</v>
      </c>
      <c r="V112">
        <v>19200</v>
      </c>
      <c r="W112">
        <v>78539040</v>
      </c>
      <c r="X112">
        <v>3885</v>
      </c>
      <c r="Y112">
        <v>20217</v>
      </c>
    </row>
    <row r="113" spans="1:25" ht="24" x14ac:dyDescent="0.2">
      <c r="A113" s="23" t="s">
        <v>816</v>
      </c>
      <c r="B113" s="24" t="s">
        <v>825</v>
      </c>
      <c r="C113" s="8" t="s">
        <v>8</v>
      </c>
      <c r="D113" t="str">
        <f t="shared" si="1"/>
        <v>BURLINGTONCHESTERFIELD TWPA. K-6|K-6</v>
      </c>
      <c r="E113">
        <v>9897373</v>
      </c>
      <c r="F113">
        <v>583.6</v>
      </c>
      <c r="G113">
        <v>16960</v>
      </c>
      <c r="H113">
        <v>10564126</v>
      </c>
      <c r="I113">
        <v>640.4</v>
      </c>
      <c r="J113">
        <v>16495</v>
      </c>
      <c r="K113">
        <v>11169239</v>
      </c>
      <c r="L113">
        <v>699.2</v>
      </c>
      <c r="M113">
        <v>15974</v>
      </c>
      <c r="N113">
        <v>12057937</v>
      </c>
      <c r="O113">
        <v>730.2</v>
      </c>
      <c r="P113">
        <v>16514</v>
      </c>
      <c r="Q113">
        <v>12761573</v>
      </c>
      <c r="R113">
        <v>767.4</v>
      </c>
      <c r="S113">
        <v>16630</v>
      </c>
      <c r="T113">
        <v>13112948</v>
      </c>
      <c r="U113">
        <v>770</v>
      </c>
      <c r="V113">
        <v>17035</v>
      </c>
      <c r="W113">
        <v>13502765</v>
      </c>
      <c r="X113">
        <v>759</v>
      </c>
      <c r="Y113">
        <v>17800</v>
      </c>
    </row>
    <row r="114" spans="1:25" ht="48" x14ac:dyDescent="0.2">
      <c r="A114" s="19" t="s">
        <v>816</v>
      </c>
      <c r="B114" s="20" t="s">
        <v>826</v>
      </c>
      <c r="C114" s="3" t="s">
        <v>14</v>
      </c>
      <c r="D114" t="str">
        <f t="shared" si="1"/>
        <v>BURLINGTONCINNAMINSON TWPM. K-12|K-12,1800-3500</v>
      </c>
      <c r="E114">
        <v>43124249</v>
      </c>
      <c r="F114">
        <v>2415.9</v>
      </c>
      <c r="G114">
        <v>17850</v>
      </c>
      <c r="H114">
        <v>45064677</v>
      </c>
      <c r="I114">
        <v>2420.1999999999998</v>
      </c>
      <c r="J114">
        <v>18620</v>
      </c>
      <c r="K114">
        <v>46624240</v>
      </c>
      <c r="L114">
        <v>2430.6</v>
      </c>
      <c r="M114">
        <v>19182</v>
      </c>
      <c r="N114">
        <v>46992730</v>
      </c>
      <c r="O114">
        <v>2470.1999999999998</v>
      </c>
      <c r="P114">
        <v>19024</v>
      </c>
      <c r="Q114">
        <v>49404077</v>
      </c>
      <c r="R114">
        <v>2488.1</v>
      </c>
      <c r="S114">
        <v>19856</v>
      </c>
      <c r="T114">
        <v>51833933</v>
      </c>
      <c r="U114">
        <v>2511</v>
      </c>
      <c r="V114">
        <v>20647</v>
      </c>
      <c r="W114">
        <v>53539780</v>
      </c>
      <c r="X114">
        <v>2536</v>
      </c>
      <c r="Y114">
        <v>21113</v>
      </c>
    </row>
    <row r="115" spans="1:25" ht="32" x14ac:dyDescent="0.2">
      <c r="A115" s="23" t="s">
        <v>816</v>
      </c>
      <c r="B115" s="24" t="s">
        <v>827</v>
      </c>
      <c r="C115" s="8" t="s">
        <v>4</v>
      </c>
      <c r="D115" t="str">
        <f t="shared" si="1"/>
        <v>BURLINGTONDELANCO TWPI. K-12|K-8,0-400</v>
      </c>
      <c r="E115">
        <v>8493765</v>
      </c>
      <c r="F115">
        <v>539.20000000000005</v>
      </c>
      <c r="G115">
        <v>15754</v>
      </c>
      <c r="H115">
        <v>9349198</v>
      </c>
      <c r="I115">
        <v>536.1</v>
      </c>
      <c r="J115">
        <v>17438</v>
      </c>
      <c r="K115">
        <v>9013227</v>
      </c>
      <c r="L115">
        <v>532.4</v>
      </c>
      <c r="M115">
        <v>16931</v>
      </c>
      <c r="N115">
        <v>9238829</v>
      </c>
      <c r="O115">
        <v>519</v>
      </c>
      <c r="P115">
        <v>17803</v>
      </c>
      <c r="Q115">
        <v>9775363</v>
      </c>
      <c r="R115">
        <v>512.79999999999995</v>
      </c>
      <c r="S115">
        <v>19063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</row>
    <row r="116" spans="1:25" ht="48" x14ac:dyDescent="0.2">
      <c r="A116" s="19" t="s">
        <v>816</v>
      </c>
      <c r="B116" s="20" t="s">
        <v>828</v>
      </c>
      <c r="C116" s="3" t="s">
        <v>14</v>
      </c>
      <c r="D116" t="str">
        <f t="shared" si="1"/>
        <v>BURLINGTONDELRAN TWPM. K-12|K-12,1800-3500</v>
      </c>
      <c r="E116">
        <v>43311943</v>
      </c>
      <c r="F116">
        <v>2935.8</v>
      </c>
      <c r="G116">
        <v>14753</v>
      </c>
      <c r="H116">
        <v>47056620</v>
      </c>
      <c r="I116">
        <v>2879</v>
      </c>
      <c r="J116">
        <v>16345</v>
      </c>
      <c r="K116">
        <v>48342020</v>
      </c>
      <c r="L116">
        <v>3006.1</v>
      </c>
      <c r="M116">
        <v>16081</v>
      </c>
      <c r="N116">
        <v>49633052</v>
      </c>
      <c r="O116">
        <v>3023.7</v>
      </c>
      <c r="P116">
        <v>16415</v>
      </c>
      <c r="Q116">
        <v>52057857</v>
      </c>
      <c r="R116">
        <v>3061.2</v>
      </c>
      <c r="S116">
        <v>17006</v>
      </c>
      <c r="T116">
        <v>51993408</v>
      </c>
      <c r="U116">
        <v>3037</v>
      </c>
      <c r="V116">
        <v>17119</v>
      </c>
      <c r="W116">
        <v>54040528</v>
      </c>
      <c r="X116">
        <v>3005</v>
      </c>
      <c r="Y116">
        <v>17983</v>
      </c>
    </row>
    <row r="117" spans="1:25" ht="32" x14ac:dyDescent="0.2">
      <c r="A117" s="23" t="s">
        <v>816</v>
      </c>
      <c r="B117" s="24" t="s">
        <v>829</v>
      </c>
      <c r="C117" s="8" t="s">
        <v>68</v>
      </c>
      <c r="D117" t="str">
        <f t="shared" si="1"/>
        <v>BURLINGTONEASTAMPTON TWPD. K-8|K-8,401-750</v>
      </c>
      <c r="E117">
        <v>11609702</v>
      </c>
      <c r="F117">
        <v>672.5</v>
      </c>
      <c r="G117">
        <v>17262</v>
      </c>
      <c r="H117">
        <v>11949078</v>
      </c>
      <c r="I117">
        <v>647.70000000000005</v>
      </c>
      <c r="J117">
        <v>18448</v>
      </c>
      <c r="K117">
        <v>11867689</v>
      </c>
      <c r="L117">
        <v>624.29999999999995</v>
      </c>
      <c r="M117">
        <v>19009</v>
      </c>
      <c r="N117">
        <v>11754263</v>
      </c>
      <c r="O117">
        <v>610.20000000000005</v>
      </c>
      <c r="P117">
        <v>19262</v>
      </c>
      <c r="Q117">
        <v>12403017</v>
      </c>
      <c r="R117">
        <v>609.5</v>
      </c>
      <c r="S117">
        <v>20348</v>
      </c>
      <c r="T117">
        <v>12242101</v>
      </c>
      <c r="U117">
        <v>609</v>
      </c>
      <c r="V117">
        <v>20108</v>
      </c>
      <c r="W117">
        <v>12939822</v>
      </c>
      <c r="X117">
        <v>589</v>
      </c>
      <c r="Y117">
        <v>21975</v>
      </c>
    </row>
    <row r="118" spans="1:25" ht="32" x14ac:dyDescent="0.2">
      <c r="A118" s="19" t="s">
        <v>816</v>
      </c>
      <c r="B118" s="20" t="s">
        <v>830</v>
      </c>
      <c r="C118" s="3" t="s">
        <v>99</v>
      </c>
      <c r="D118" t="str">
        <f t="shared" si="1"/>
        <v>BURLINGTONEDGEWATER PARK TWPK. K-12|K-8,751+</v>
      </c>
      <c r="E118">
        <v>16537026</v>
      </c>
      <c r="F118">
        <v>1048.2</v>
      </c>
      <c r="G118">
        <v>15776</v>
      </c>
      <c r="H118">
        <v>17799452</v>
      </c>
      <c r="I118">
        <v>1073.7</v>
      </c>
      <c r="J118">
        <v>16578</v>
      </c>
      <c r="K118">
        <v>18555155</v>
      </c>
      <c r="L118">
        <v>1082.2</v>
      </c>
      <c r="M118">
        <v>17146</v>
      </c>
      <c r="N118">
        <v>18865472</v>
      </c>
      <c r="O118">
        <v>1082.7</v>
      </c>
      <c r="P118">
        <v>17425</v>
      </c>
      <c r="Q118">
        <v>18514238</v>
      </c>
      <c r="R118">
        <v>1055</v>
      </c>
      <c r="S118">
        <v>17549</v>
      </c>
      <c r="T118">
        <v>19104712</v>
      </c>
      <c r="U118">
        <v>1052</v>
      </c>
      <c r="V118">
        <v>18164</v>
      </c>
      <c r="W118">
        <v>19949932</v>
      </c>
      <c r="X118">
        <v>1017</v>
      </c>
      <c r="Y118">
        <v>19625</v>
      </c>
    </row>
    <row r="119" spans="1:25" ht="32" x14ac:dyDescent="0.2">
      <c r="A119" s="23" t="s">
        <v>816</v>
      </c>
      <c r="B119" s="24" t="s">
        <v>831</v>
      </c>
      <c r="C119" s="8" t="s">
        <v>66</v>
      </c>
      <c r="D119" t="str">
        <f t="shared" si="1"/>
        <v>BURLINGTONEVESHAM TWPE. K-8|K-8,751+</v>
      </c>
      <c r="E119">
        <v>77702066</v>
      </c>
      <c r="F119">
        <v>4757.6000000000004</v>
      </c>
      <c r="G119">
        <v>16332</v>
      </c>
      <c r="H119">
        <v>81117922</v>
      </c>
      <c r="I119">
        <v>4741.3999999999996</v>
      </c>
      <c r="J119">
        <v>17108</v>
      </c>
      <c r="K119">
        <v>83810886</v>
      </c>
      <c r="L119">
        <v>4622.6000000000004</v>
      </c>
      <c r="M119">
        <v>18131</v>
      </c>
      <c r="N119">
        <v>85242838</v>
      </c>
      <c r="O119">
        <v>4596.3999999999996</v>
      </c>
      <c r="P119">
        <v>18546</v>
      </c>
      <c r="Q119">
        <v>86336939</v>
      </c>
      <c r="R119">
        <v>4500.2</v>
      </c>
      <c r="S119">
        <v>19185</v>
      </c>
      <c r="T119">
        <v>88147599</v>
      </c>
      <c r="U119">
        <v>4452</v>
      </c>
      <c r="V119">
        <v>19801</v>
      </c>
      <c r="W119">
        <v>91491189</v>
      </c>
      <c r="X119">
        <v>4454</v>
      </c>
      <c r="Y119">
        <v>20540</v>
      </c>
    </row>
    <row r="120" spans="1:25" ht="32" x14ac:dyDescent="0.2">
      <c r="A120" s="19" t="s">
        <v>816</v>
      </c>
      <c r="B120" s="20" t="s">
        <v>832</v>
      </c>
      <c r="C120" s="3" t="s">
        <v>6</v>
      </c>
      <c r="D120" t="str">
        <f t="shared" si="1"/>
        <v>BURLINGTONFLORENCE TWPL. K-12|K-12,0-1800</v>
      </c>
      <c r="E120">
        <v>29272526</v>
      </c>
      <c r="F120">
        <v>1638.5</v>
      </c>
      <c r="G120">
        <v>17866</v>
      </c>
      <c r="H120">
        <v>30279006</v>
      </c>
      <c r="I120">
        <v>1646.7</v>
      </c>
      <c r="J120">
        <v>18388</v>
      </c>
      <c r="K120">
        <v>30967626</v>
      </c>
      <c r="L120">
        <v>1597.6</v>
      </c>
      <c r="M120">
        <v>19383</v>
      </c>
      <c r="N120">
        <v>30956639</v>
      </c>
      <c r="O120">
        <v>1678.3</v>
      </c>
      <c r="P120">
        <v>18445</v>
      </c>
      <c r="Q120">
        <v>31761456</v>
      </c>
      <c r="R120">
        <v>1638.5</v>
      </c>
      <c r="S120">
        <v>19384</v>
      </c>
      <c r="T120">
        <v>31908818</v>
      </c>
      <c r="U120">
        <v>1622</v>
      </c>
      <c r="V120">
        <v>19669</v>
      </c>
      <c r="W120">
        <v>32660424</v>
      </c>
      <c r="X120">
        <v>1573</v>
      </c>
      <c r="Y120">
        <v>20761</v>
      </c>
    </row>
    <row r="121" spans="1:25" ht="32" x14ac:dyDescent="0.2">
      <c r="A121" s="23" t="s">
        <v>816</v>
      </c>
      <c r="B121" s="24" t="s">
        <v>833</v>
      </c>
      <c r="C121" s="8" t="s">
        <v>68</v>
      </c>
      <c r="D121" t="str">
        <f t="shared" si="1"/>
        <v>BURLINGTONHAINESPORT TWPD. K-8|K-8,401-750</v>
      </c>
      <c r="E121">
        <v>10305404</v>
      </c>
      <c r="F121">
        <v>702.3</v>
      </c>
      <c r="G121">
        <v>14674</v>
      </c>
      <c r="H121">
        <v>10596444</v>
      </c>
      <c r="I121">
        <v>677.3</v>
      </c>
      <c r="J121">
        <v>15645</v>
      </c>
      <c r="K121">
        <v>10898598</v>
      </c>
      <c r="L121">
        <v>672.9</v>
      </c>
      <c r="M121">
        <v>16197</v>
      </c>
      <c r="N121">
        <v>10980964</v>
      </c>
      <c r="O121">
        <v>646</v>
      </c>
      <c r="P121">
        <v>16998</v>
      </c>
      <c r="Q121">
        <v>11114820</v>
      </c>
      <c r="R121">
        <v>630.29999999999995</v>
      </c>
      <c r="S121">
        <v>17633</v>
      </c>
      <c r="T121">
        <v>11512800</v>
      </c>
      <c r="U121">
        <v>631</v>
      </c>
      <c r="V121">
        <v>18236</v>
      </c>
      <c r="W121">
        <v>12215297</v>
      </c>
      <c r="X121">
        <v>614</v>
      </c>
      <c r="Y121">
        <v>19883</v>
      </c>
    </row>
    <row r="122" spans="1:25" ht="32" x14ac:dyDescent="0.2">
      <c r="A122" s="19" t="s">
        <v>816</v>
      </c>
      <c r="B122" s="20" t="s">
        <v>834</v>
      </c>
      <c r="C122" s="3" t="s">
        <v>77</v>
      </c>
      <c r="D122" t="str">
        <f t="shared" si="1"/>
        <v>BURLINGTONLENAPE REGIONALG. G9-12|7-12,9-12</v>
      </c>
      <c r="E122">
        <v>153430360</v>
      </c>
      <c r="F122">
        <v>7343.2</v>
      </c>
      <c r="G122">
        <v>20894</v>
      </c>
      <c r="H122">
        <v>157028352</v>
      </c>
      <c r="I122">
        <v>7177.5</v>
      </c>
      <c r="J122">
        <v>21878</v>
      </c>
      <c r="K122">
        <v>155124027</v>
      </c>
      <c r="L122">
        <v>7106.1</v>
      </c>
      <c r="M122">
        <v>21830</v>
      </c>
      <c r="N122">
        <v>163144583</v>
      </c>
      <c r="O122">
        <v>6952.2</v>
      </c>
      <c r="P122">
        <v>23466</v>
      </c>
      <c r="Q122">
        <v>168868288</v>
      </c>
      <c r="R122">
        <v>6858.5</v>
      </c>
      <c r="S122">
        <v>24622</v>
      </c>
      <c r="T122">
        <v>169824467</v>
      </c>
      <c r="U122">
        <v>6858</v>
      </c>
      <c r="V122">
        <v>24764</v>
      </c>
      <c r="W122">
        <v>175945909</v>
      </c>
      <c r="X122">
        <v>6841</v>
      </c>
      <c r="Y122">
        <v>25719</v>
      </c>
    </row>
    <row r="123" spans="1:25" ht="32" x14ac:dyDescent="0.2">
      <c r="A123" s="23" t="s">
        <v>816</v>
      </c>
      <c r="B123" s="24" t="s">
        <v>835</v>
      </c>
      <c r="C123" s="8" t="s">
        <v>66</v>
      </c>
      <c r="D123" t="str">
        <f t="shared" si="1"/>
        <v>BURLINGTONLUMBERTON TWPE. K-8|K-8,751+</v>
      </c>
      <c r="E123">
        <v>25943728</v>
      </c>
      <c r="F123">
        <v>1657.4</v>
      </c>
      <c r="G123">
        <v>15654</v>
      </c>
      <c r="H123">
        <v>26894307</v>
      </c>
      <c r="I123">
        <v>1262.5</v>
      </c>
      <c r="J123">
        <v>21303</v>
      </c>
      <c r="K123">
        <v>26995665</v>
      </c>
      <c r="L123">
        <v>1497</v>
      </c>
      <c r="M123">
        <v>18034</v>
      </c>
      <c r="N123">
        <v>27464195</v>
      </c>
      <c r="O123">
        <v>1503.9</v>
      </c>
      <c r="P123">
        <v>18262</v>
      </c>
      <c r="Q123">
        <v>27696176</v>
      </c>
      <c r="R123">
        <v>1404.2</v>
      </c>
      <c r="S123">
        <v>19723</v>
      </c>
      <c r="T123">
        <v>27498451</v>
      </c>
      <c r="U123">
        <v>1373</v>
      </c>
      <c r="V123">
        <v>20034</v>
      </c>
      <c r="W123">
        <v>28483649</v>
      </c>
      <c r="X123">
        <v>1283</v>
      </c>
      <c r="Y123">
        <v>22197</v>
      </c>
    </row>
    <row r="124" spans="1:25" ht="24" x14ac:dyDescent="0.2">
      <c r="A124" s="19" t="s">
        <v>816</v>
      </c>
      <c r="B124" s="20" t="s">
        <v>836</v>
      </c>
      <c r="C124" s="3" t="s">
        <v>8</v>
      </c>
      <c r="D124" t="str">
        <f t="shared" si="1"/>
        <v>BURLINGTONMANSFIELD TWPA. K-6|K-6</v>
      </c>
      <c r="E124">
        <v>11294143</v>
      </c>
      <c r="F124">
        <v>747.1</v>
      </c>
      <c r="G124">
        <v>15118</v>
      </c>
      <c r="H124">
        <v>11794392</v>
      </c>
      <c r="I124">
        <v>716.9</v>
      </c>
      <c r="J124">
        <v>16453</v>
      </c>
      <c r="K124">
        <v>12156835</v>
      </c>
      <c r="L124">
        <v>732</v>
      </c>
      <c r="M124">
        <v>16607</v>
      </c>
      <c r="N124">
        <v>12767948</v>
      </c>
      <c r="O124">
        <v>667.6</v>
      </c>
      <c r="P124">
        <v>19127</v>
      </c>
      <c r="Q124">
        <v>13344943</v>
      </c>
      <c r="R124">
        <v>646.4</v>
      </c>
      <c r="S124">
        <v>20644</v>
      </c>
      <c r="T124">
        <v>13929836</v>
      </c>
      <c r="U124">
        <v>614</v>
      </c>
      <c r="V124">
        <v>22701</v>
      </c>
      <c r="W124">
        <v>14198521</v>
      </c>
      <c r="X124">
        <v>568</v>
      </c>
      <c r="Y124">
        <v>25009</v>
      </c>
    </row>
    <row r="125" spans="1:25" ht="48" x14ac:dyDescent="0.2">
      <c r="A125" s="23" t="s">
        <v>816</v>
      </c>
      <c r="B125" s="24" t="s">
        <v>837</v>
      </c>
      <c r="C125" s="8" t="s">
        <v>14</v>
      </c>
      <c r="D125" t="str">
        <f t="shared" si="1"/>
        <v>BURLINGTONMAPLE SHADE TWPM. K-12|K-12,1800-3500</v>
      </c>
      <c r="E125">
        <v>35824439</v>
      </c>
      <c r="F125">
        <v>2193.5</v>
      </c>
      <c r="G125">
        <v>16332</v>
      </c>
      <c r="H125">
        <v>37578721</v>
      </c>
      <c r="I125">
        <v>2115.5</v>
      </c>
      <c r="J125">
        <v>17764</v>
      </c>
      <c r="K125">
        <v>38158194</v>
      </c>
      <c r="L125">
        <v>2212.3000000000002</v>
      </c>
      <c r="M125">
        <v>17248</v>
      </c>
      <c r="N125">
        <v>39550316</v>
      </c>
      <c r="O125">
        <v>2265.1</v>
      </c>
      <c r="P125">
        <v>17461</v>
      </c>
      <c r="Q125">
        <v>41743477</v>
      </c>
      <c r="R125">
        <v>2216.6999999999998</v>
      </c>
      <c r="S125">
        <v>18832</v>
      </c>
      <c r="T125">
        <v>42720643</v>
      </c>
      <c r="U125">
        <v>2195</v>
      </c>
      <c r="V125">
        <v>19466</v>
      </c>
      <c r="W125">
        <v>43907564</v>
      </c>
      <c r="X125">
        <v>2208</v>
      </c>
      <c r="Y125">
        <v>19883</v>
      </c>
    </row>
    <row r="126" spans="1:25" ht="32" x14ac:dyDescent="0.2">
      <c r="A126" s="19" t="s">
        <v>816</v>
      </c>
      <c r="B126" s="20" t="s">
        <v>838</v>
      </c>
      <c r="C126" s="3" t="s">
        <v>68</v>
      </c>
      <c r="D126" t="str">
        <f t="shared" si="1"/>
        <v>BURLINGTONMEDFORD LAKES BOROD. K-8|K-8,401-750</v>
      </c>
      <c r="E126">
        <v>7451329</v>
      </c>
      <c r="F126">
        <v>539.4</v>
      </c>
      <c r="G126">
        <v>13815</v>
      </c>
      <c r="H126">
        <v>8164165</v>
      </c>
      <c r="I126">
        <v>536.70000000000005</v>
      </c>
      <c r="J126">
        <v>15211</v>
      </c>
      <c r="K126">
        <v>7935092</v>
      </c>
      <c r="L126">
        <v>529.4</v>
      </c>
      <c r="M126">
        <v>14989</v>
      </c>
      <c r="N126">
        <v>8122531</v>
      </c>
      <c r="O126">
        <v>542.4</v>
      </c>
      <c r="P126">
        <v>14977</v>
      </c>
      <c r="Q126">
        <v>8361415</v>
      </c>
      <c r="R126">
        <v>547.9</v>
      </c>
      <c r="S126">
        <v>15260</v>
      </c>
      <c r="T126">
        <v>8651805</v>
      </c>
      <c r="U126">
        <v>542</v>
      </c>
      <c r="V126">
        <v>15950</v>
      </c>
      <c r="W126">
        <v>9312427</v>
      </c>
      <c r="X126">
        <v>536</v>
      </c>
      <c r="Y126">
        <v>17390</v>
      </c>
    </row>
    <row r="127" spans="1:25" ht="32" x14ac:dyDescent="0.2">
      <c r="A127" s="23" t="s">
        <v>816</v>
      </c>
      <c r="B127" s="24" t="s">
        <v>839</v>
      </c>
      <c r="C127" s="8" t="s">
        <v>66</v>
      </c>
      <c r="D127" t="str">
        <f t="shared" si="1"/>
        <v>BURLINGTONMEDFORD TWPE. K-8|K-8,751+</v>
      </c>
      <c r="E127">
        <v>49314523</v>
      </c>
      <c r="F127">
        <v>3046.5</v>
      </c>
      <c r="G127">
        <v>16187</v>
      </c>
      <c r="H127">
        <v>51494634</v>
      </c>
      <c r="I127">
        <v>2970.2</v>
      </c>
      <c r="J127">
        <v>17337</v>
      </c>
      <c r="K127">
        <v>53120352</v>
      </c>
      <c r="L127">
        <v>2833.9</v>
      </c>
      <c r="M127">
        <v>18745</v>
      </c>
      <c r="N127">
        <v>53502654</v>
      </c>
      <c r="O127">
        <v>2759.1</v>
      </c>
      <c r="P127">
        <v>19391</v>
      </c>
      <c r="Q127">
        <v>54658580</v>
      </c>
      <c r="R127">
        <v>2759.8</v>
      </c>
      <c r="S127">
        <v>19805</v>
      </c>
      <c r="T127">
        <v>56920309</v>
      </c>
      <c r="U127">
        <v>2761</v>
      </c>
      <c r="V127">
        <v>20616</v>
      </c>
      <c r="W127">
        <v>59365389</v>
      </c>
      <c r="X127">
        <v>2734</v>
      </c>
      <c r="Y127">
        <v>21718</v>
      </c>
    </row>
    <row r="128" spans="1:25" ht="32" x14ac:dyDescent="0.2">
      <c r="A128" s="19" t="s">
        <v>816</v>
      </c>
      <c r="B128" s="20" t="s">
        <v>840</v>
      </c>
      <c r="C128" s="3" t="s">
        <v>24</v>
      </c>
      <c r="D128" t="str">
        <f t="shared" si="1"/>
        <v>BURLINGTONMOORESTOWN TWPN. K-12|K-12,3500+</v>
      </c>
      <c r="E128">
        <v>71819819</v>
      </c>
      <c r="F128">
        <v>4124.2</v>
      </c>
      <c r="G128">
        <v>17414</v>
      </c>
      <c r="H128">
        <v>73529558</v>
      </c>
      <c r="I128">
        <v>4107.3999999999996</v>
      </c>
      <c r="J128">
        <v>17902</v>
      </c>
      <c r="K128">
        <v>74079450</v>
      </c>
      <c r="L128">
        <v>4073.8</v>
      </c>
      <c r="M128">
        <v>18184</v>
      </c>
      <c r="N128">
        <v>76353761</v>
      </c>
      <c r="O128">
        <v>3985.8</v>
      </c>
      <c r="P128">
        <v>19156</v>
      </c>
      <c r="Q128">
        <v>79989455</v>
      </c>
      <c r="R128">
        <v>3952.1</v>
      </c>
      <c r="S128">
        <v>20240</v>
      </c>
      <c r="T128">
        <v>83272651</v>
      </c>
      <c r="U128">
        <v>3917</v>
      </c>
      <c r="V128">
        <v>21258</v>
      </c>
      <c r="W128">
        <v>87869617</v>
      </c>
      <c r="X128">
        <v>3982</v>
      </c>
      <c r="Y128">
        <v>22066</v>
      </c>
    </row>
    <row r="129" spans="1:25" ht="32" x14ac:dyDescent="0.2">
      <c r="A129" s="23" t="s">
        <v>816</v>
      </c>
      <c r="B129" s="24" t="s">
        <v>841</v>
      </c>
      <c r="C129" s="8" t="s">
        <v>66</v>
      </c>
      <c r="D129" t="str">
        <f t="shared" si="1"/>
        <v>BURLINGTONMOUNT HOLLY TWPE. K-8|K-8,751+</v>
      </c>
      <c r="E129">
        <v>18454573</v>
      </c>
      <c r="F129">
        <v>1021</v>
      </c>
      <c r="G129">
        <v>18076</v>
      </c>
      <c r="H129">
        <v>20083870</v>
      </c>
      <c r="I129">
        <v>1074.5999999999999</v>
      </c>
      <c r="J129">
        <v>18689</v>
      </c>
      <c r="K129">
        <v>20476108</v>
      </c>
      <c r="L129">
        <v>1027.7</v>
      </c>
      <c r="M129">
        <v>19923</v>
      </c>
      <c r="N129">
        <v>21008327</v>
      </c>
      <c r="O129">
        <v>1004.3</v>
      </c>
      <c r="P129">
        <v>20919</v>
      </c>
      <c r="Q129">
        <v>21365084</v>
      </c>
      <c r="R129">
        <v>1018</v>
      </c>
      <c r="S129">
        <v>20988</v>
      </c>
      <c r="T129">
        <v>23117268</v>
      </c>
      <c r="U129">
        <v>1029</v>
      </c>
      <c r="V129">
        <v>22456</v>
      </c>
      <c r="W129">
        <v>24031008</v>
      </c>
      <c r="X129">
        <v>1070</v>
      </c>
      <c r="Y129">
        <v>22466</v>
      </c>
    </row>
    <row r="130" spans="1:25" ht="32" x14ac:dyDescent="0.2">
      <c r="A130" s="19" t="s">
        <v>816</v>
      </c>
      <c r="B130" s="20" t="s">
        <v>842</v>
      </c>
      <c r="C130" s="3" t="s">
        <v>66</v>
      </c>
      <c r="D130" t="str">
        <f t="shared" si="1"/>
        <v>BURLINGTONMOUNT LAUREL TWPE. K-8|K-8,751+</v>
      </c>
      <c r="E130">
        <v>69042609</v>
      </c>
      <c r="F130">
        <v>4233</v>
      </c>
      <c r="G130">
        <v>16311</v>
      </c>
      <c r="H130">
        <v>72082832</v>
      </c>
      <c r="I130">
        <v>4159.3</v>
      </c>
      <c r="J130">
        <v>17331</v>
      </c>
      <c r="K130">
        <v>72773745</v>
      </c>
      <c r="L130">
        <v>4195.2</v>
      </c>
      <c r="M130">
        <v>17347</v>
      </c>
      <c r="N130">
        <v>75079967</v>
      </c>
      <c r="O130">
        <v>4251.3</v>
      </c>
      <c r="P130">
        <v>17661</v>
      </c>
      <c r="Q130">
        <v>78135024</v>
      </c>
      <c r="R130">
        <v>4238.6000000000004</v>
      </c>
      <c r="S130">
        <v>18434</v>
      </c>
      <c r="T130">
        <v>79600830</v>
      </c>
      <c r="U130">
        <v>4252</v>
      </c>
      <c r="V130">
        <v>18720</v>
      </c>
      <c r="W130">
        <v>83743141</v>
      </c>
      <c r="X130">
        <v>4270</v>
      </c>
      <c r="Y130">
        <v>19614</v>
      </c>
    </row>
    <row r="131" spans="1:25" ht="32" x14ac:dyDescent="0.2">
      <c r="A131" s="23" t="s">
        <v>816</v>
      </c>
      <c r="B131" s="24" t="s">
        <v>843</v>
      </c>
      <c r="C131" s="8" t="s">
        <v>4</v>
      </c>
      <c r="D131" t="str">
        <f t="shared" ref="D131:D194" si="2">A131&amp;B131&amp;C131</f>
        <v>BURLINGTONNEW HANOVER TWPI. K-12|K-8,0-400</v>
      </c>
      <c r="E131">
        <v>6996788</v>
      </c>
      <c r="F131">
        <v>234</v>
      </c>
      <c r="G131">
        <v>29901</v>
      </c>
      <c r="H131">
        <v>5179190</v>
      </c>
      <c r="I131">
        <v>243.4</v>
      </c>
      <c r="J131">
        <v>21276</v>
      </c>
      <c r="K131">
        <v>5620533</v>
      </c>
      <c r="L131">
        <v>250.5</v>
      </c>
      <c r="M131">
        <v>22438</v>
      </c>
      <c r="N131">
        <v>6268107</v>
      </c>
      <c r="O131">
        <v>243.7</v>
      </c>
      <c r="P131">
        <v>25719</v>
      </c>
      <c r="Q131">
        <v>6654707</v>
      </c>
      <c r="R131">
        <v>244.8</v>
      </c>
      <c r="S131">
        <v>27189</v>
      </c>
      <c r="T131">
        <v>6608775</v>
      </c>
      <c r="U131">
        <v>243</v>
      </c>
      <c r="V131">
        <v>27172</v>
      </c>
      <c r="W131">
        <v>6294244</v>
      </c>
      <c r="X131">
        <v>231</v>
      </c>
      <c r="Y131">
        <v>27197</v>
      </c>
    </row>
    <row r="132" spans="1:25" ht="24" x14ac:dyDescent="0.2">
      <c r="A132" s="19" t="s">
        <v>816</v>
      </c>
      <c r="B132" s="20" t="s">
        <v>844</v>
      </c>
      <c r="C132" s="3" t="s">
        <v>8</v>
      </c>
      <c r="D132" t="str">
        <f t="shared" si="2"/>
        <v>BURLINGTONNORTH HANOVER TWPA. K-6|K-6</v>
      </c>
      <c r="E132">
        <v>24120245</v>
      </c>
      <c r="F132">
        <v>1242.9000000000001</v>
      </c>
      <c r="G132">
        <v>19407</v>
      </c>
      <c r="H132">
        <v>24993453</v>
      </c>
      <c r="I132">
        <v>1268.9000000000001</v>
      </c>
      <c r="J132">
        <v>19697</v>
      </c>
      <c r="K132">
        <v>25233822</v>
      </c>
      <c r="L132">
        <v>1278.4000000000001</v>
      </c>
      <c r="M132">
        <v>19738</v>
      </c>
      <c r="N132">
        <v>24735301</v>
      </c>
      <c r="O132">
        <v>1217.2</v>
      </c>
      <c r="P132">
        <v>20322</v>
      </c>
      <c r="Q132">
        <v>29060732</v>
      </c>
      <c r="R132">
        <v>1199.2</v>
      </c>
      <c r="S132">
        <v>24234</v>
      </c>
      <c r="T132">
        <v>29715949</v>
      </c>
      <c r="U132">
        <v>1180</v>
      </c>
      <c r="V132">
        <v>25194</v>
      </c>
      <c r="W132">
        <v>25027508</v>
      </c>
      <c r="X132">
        <v>1122</v>
      </c>
      <c r="Y132">
        <v>22303</v>
      </c>
    </row>
    <row r="133" spans="1:25" ht="36" x14ac:dyDescent="0.2">
      <c r="A133" s="23" t="s">
        <v>816</v>
      </c>
      <c r="B133" s="24" t="s">
        <v>845</v>
      </c>
      <c r="C133" s="8" t="s">
        <v>21</v>
      </c>
      <c r="D133" t="str">
        <f t="shared" si="2"/>
        <v>BURLINGTONNORTHERN BURLINGTON REGF. G7-12|7-12,9-12</v>
      </c>
      <c r="E133">
        <v>35228806</v>
      </c>
      <c r="F133">
        <v>1983</v>
      </c>
      <c r="G133">
        <v>17766</v>
      </c>
      <c r="H133">
        <v>37825753</v>
      </c>
      <c r="I133">
        <v>2012.2</v>
      </c>
      <c r="J133">
        <v>18798</v>
      </c>
      <c r="K133">
        <v>38120353</v>
      </c>
      <c r="L133">
        <v>2093.1</v>
      </c>
      <c r="M133">
        <v>18212</v>
      </c>
      <c r="N133">
        <v>40205638</v>
      </c>
      <c r="O133">
        <v>2143.6999999999998</v>
      </c>
      <c r="P133">
        <v>18755</v>
      </c>
      <c r="Q133">
        <v>41463774</v>
      </c>
      <c r="R133">
        <v>2058</v>
      </c>
      <c r="S133">
        <v>20148</v>
      </c>
      <c r="T133">
        <v>42089112</v>
      </c>
      <c r="U133">
        <v>2130</v>
      </c>
      <c r="V133">
        <v>19764</v>
      </c>
      <c r="W133">
        <v>43397951</v>
      </c>
      <c r="X133">
        <v>2204</v>
      </c>
      <c r="Y133">
        <v>19687</v>
      </c>
    </row>
    <row r="134" spans="1:25" ht="32" x14ac:dyDescent="0.2">
      <c r="A134" s="19" t="s">
        <v>816</v>
      </c>
      <c r="B134" s="20" t="s">
        <v>846</v>
      </c>
      <c r="C134" s="3" t="s">
        <v>6</v>
      </c>
      <c r="D134" t="str">
        <f t="shared" si="2"/>
        <v>BURLINGTONPALMYRA BOROL. K-12|K-12,0-1800</v>
      </c>
      <c r="E134">
        <v>17137057</v>
      </c>
      <c r="F134">
        <v>978.7</v>
      </c>
      <c r="G134">
        <v>17510</v>
      </c>
      <c r="H134">
        <v>17203547</v>
      </c>
      <c r="I134">
        <v>987.8</v>
      </c>
      <c r="J134">
        <v>17416</v>
      </c>
      <c r="K134">
        <v>16986391</v>
      </c>
      <c r="L134">
        <v>995.6</v>
      </c>
      <c r="M134">
        <v>17062</v>
      </c>
      <c r="N134">
        <v>17602159</v>
      </c>
      <c r="O134">
        <v>972.3</v>
      </c>
      <c r="P134">
        <v>18103</v>
      </c>
      <c r="Q134">
        <v>18295438</v>
      </c>
      <c r="R134">
        <v>959.7</v>
      </c>
      <c r="S134">
        <v>19063</v>
      </c>
      <c r="T134">
        <v>19093155</v>
      </c>
      <c r="U134">
        <v>912</v>
      </c>
      <c r="V134">
        <v>20928</v>
      </c>
      <c r="W134">
        <v>19620167</v>
      </c>
      <c r="X134">
        <v>957</v>
      </c>
      <c r="Y134">
        <v>20497</v>
      </c>
    </row>
    <row r="135" spans="1:25" ht="32" x14ac:dyDescent="0.2">
      <c r="A135" s="23" t="s">
        <v>816</v>
      </c>
      <c r="B135" s="24" t="s">
        <v>847</v>
      </c>
      <c r="C135" s="8" t="s">
        <v>24</v>
      </c>
      <c r="D135" t="str">
        <f t="shared" si="2"/>
        <v>BURLINGTONPEMBERTON TWPN. K-12|K-12,3500+</v>
      </c>
      <c r="E135">
        <v>121627480</v>
      </c>
      <c r="F135">
        <v>5288</v>
      </c>
      <c r="G135">
        <v>23001</v>
      </c>
      <c r="H135">
        <v>121901435</v>
      </c>
      <c r="I135">
        <v>5196.3</v>
      </c>
      <c r="J135">
        <v>23459</v>
      </c>
      <c r="K135">
        <v>118353616</v>
      </c>
      <c r="L135">
        <v>5182.5</v>
      </c>
      <c r="M135">
        <v>22837</v>
      </c>
      <c r="N135">
        <v>118372818</v>
      </c>
      <c r="O135">
        <v>5227.7</v>
      </c>
      <c r="P135">
        <v>22644</v>
      </c>
      <c r="Q135">
        <v>124176650</v>
      </c>
      <c r="R135">
        <v>5163.3999999999996</v>
      </c>
      <c r="S135">
        <v>24049</v>
      </c>
      <c r="T135">
        <v>130404507</v>
      </c>
      <c r="U135">
        <v>5078</v>
      </c>
      <c r="V135">
        <v>25678</v>
      </c>
      <c r="W135">
        <v>137853171</v>
      </c>
      <c r="X135">
        <v>4941</v>
      </c>
      <c r="Y135">
        <v>27900</v>
      </c>
    </row>
    <row r="136" spans="1:25" ht="36" x14ac:dyDescent="0.2">
      <c r="A136" s="19" t="s">
        <v>816</v>
      </c>
      <c r="B136" s="20" t="s">
        <v>848</v>
      </c>
      <c r="C136" s="3" t="s">
        <v>77</v>
      </c>
      <c r="D136" t="str">
        <f t="shared" si="2"/>
        <v>BURLINGTONRANCOCAS VALLEY REGIONALG. G9-12|7-12,9-12</v>
      </c>
      <c r="E136">
        <v>33795105</v>
      </c>
      <c r="F136">
        <v>2026.2</v>
      </c>
      <c r="G136">
        <v>16679</v>
      </c>
      <c r="H136">
        <v>36818352</v>
      </c>
      <c r="I136">
        <v>2116.1</v>
      </c>
      <c r="J136">
        <v>17399</v>
      </c>
      <c r="K136">
        <v>37994909</v>
      </c>
      <c r="L136">
        <v>2120.1</v>
      </c>
      <c r="M136">
        <v>17921</v>
      </c>
      <c r="N136">
        <v>42053195</v>
      </c>
      <c r="O136">
        <v>2146.8000000000002</v>
      </c>
      <c r="P136">
        <v>19589</v>
      </c>
      <c r="Q136">
        <v>39738046</v>
      </c>
      <c r="R136">
        <v>2137.6999999999998</v>
      </c>
      <c r="S136">
        <v>18589</v>
      </c>
      <c r="T136">
        <v>42204223</v>
      </c>
      <c r="U136">
        <v>2181</v>
      </c>
      <c r="V136">
        <v>19355</v>
      </c>
      <c r="W136">
        <v>42856506</v>
      </c>
      <c r="X136">
        <v>2129</v>
      </c>
      <c r="Y136">
        <v>20133</v>
      </c>
    </row>
    <row r="137" spans="1:25" ht="48" x14ac:dyDescent="0.2">
      <c r="A137" s="23" t="s">
        <v>816</v>
      </c>
      <c r="B137" s="24" t="s">
        <v>1377</v>
      </c>
      <c r="C137" s="8" t="s">
        <v>711</v>
      </c>
      <c r="D137" t="str">
        <f t="shared" si="2"/>
        <v>BURLINGTONRENAISSANCE REGIONAL LEADERSHIP CHARTERO. CHARTER</v>
      </c>
      <c r="E137">
        <v>1492085</v>
      </c>
      <c r="F137">
        <v>139.4</v>
      </c>
      <c r="G137">
        <v>10704</v>
      </c>
      <c r="H137">
        <v>1550084</v>
      </c>
      <c r="I137">
        <v>149.1</v>
      </c>
      <c r="J137">
        <v>10396</v>
      </c>
      <c r="K137">
        <v>37647</v>
      </c>
      <c r="L137">
        <v>158.80000000000001</v>
      </c>
      <c r="M137">
        <v>237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</row>
    <row r="138" spans="1:25" ht="48" x14ac:dyDescent="0.2">
      <c r="A138" s="19" t="s">
        <v>816</v>
      </c>
      <c r="B138" s="20" t="s">
        <v>1378</v>
      </c>
      <c r="C138" s="3" t="s">
        <v>711</v>
      </c>
      <c r="D138" t="str">
        <f t="shared" si="2"/>
        <v>BURLINGTONRIVERBANK CHARTER SCHOOL OF EXCELLENCEO. CHARTER</v>
      </c>
      <c r="E138">
        <v>1385877</v>
      </c>
      <c r="F138">
        <v>138.30000000000001</v>
      </c>
      <c r="G138">
        <v>10021</v>
      </c>
      <c r="H138">
        <v>1510732</v>
      </c>
      <c r="I138">
        <v>141.5</v>
      </c>
      <c r="J138">
        <v>10677</v>
      </c>
      <c r="K138">
        <v>1716086</v>
      </c>
      <c r="L138">
        <v>143.19999999999999</v>
      </c>
      <c r="M138">
        <v>11984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</row>
    <row r="139" spans="1:25" ht="32" x14ac:dyDescent="0.2">
      <c r="A139" s="23" t="s">
        <v>816</v>
      </c>
      <c r="B139" s="24" t="s">
        <v>850</v>
      </c>
      <c r="C139" s="8" t="s">
        <v>6</v>
      </c>
      <c r="D139" t="str">
        <f t="shared" si="2"/>
        <v>BURLINGTONRIVERSIDE TWPL. K-12|K-12,0-1800</v>
      </c>
      <c r="E139">
        <v>23771516</v>
      </c>
      <c r="F139">
        <v>1440.8</v>
      </c>
      <c r="G139">
        <v>16499</v>
      </c>
      <c r="H139">
        <v>25002391</v>
      </c>
      <c r="I139">
        <v>1490.8</v>
      </c>
      <c r="J139">
        <v>16772</v>
      </c>
      <c r="K139">
        <v>25199515</v>
      </c>
      <c r="L139">
        <v>1524.5</v>
      </c>
      <c r="M139">
        <v>16529</v>
      </c>
      <c r="N139">
        <v>25191375</v>
      </c>
      <c r="O139">
        <v>1438.3</v>
      </c>
      <c r="P139">
        <v>17515</v>
      </c>
      <c r="Q139">
        <v>26217361</v>
      </c>
      <c r="R139">
        <v>1449.9</v>
      </c>
      <c r="S139">
        <v>18082</v>
      </c>
      <c r="T139">
        <v>26838991</v>
      </c>
      <c r="U139">
        <v>1449</v>
      </c>
      <c r="V139">
        <v>18517</v>
      </c>
      <c r="W139">
        <v>28059546</v>
      </c>
      <c r="X139">
        <v>1444</v>
      </c>
      <c r="Y139">
        <v>19435</v>
      </c>
    </row>
    <row r="140" spans="1:25" ht="32" x14ac:dyDescent="0.2">
      <c r="A140" s="19" t="s">
        <v>816</v>
      </c>
      <c r="B140" s="20" t="s">
        <v>851</v>
      </c>
      <c r="C140" s="3" t="s">
        <v>4</v>
      </c>
      <c r="D140" t="str">
        <f t="shared" si="2"/>
        <v>BURLINGTONRIVERTONI. K-12|K-8,0-400</v>
      </c>
      <c r="E140">
        <v>5518474</v>
      </c>
      <c r="F140">
        <v>341.3</v>
      </c>
      <c r="G140">
        <v>16171</v>
      </c>
      <c r="H140">
        <v>5800723</v>
      </c>
      <c r="I140">
        <v>348</v>
      </c>
      <c r="J140">
        <v>16669</v>
      </c>
      <c r="K140">
        <v>5862669</v>
      </c>
      <c r="L140">
        <v>360.9</v>
      </c>
      <c r="M140">
        <v>16245</v>
      </c>
      <c r="N140">
        <v>5943921</v>
      </c>
      <c r="O140">
        <v>352.1</v>
      </c>
      <c r="P140">
        <v>16881</v>
      </c>
      <c r="Q140">
        <v>6134436</v>
      </c>
      <c r="R140">
        <v>372.6</v>
      </c>
      <c r="S140">
        <v>16463</v>
      </c>
      <c r="T140">
        <v>6228729</v>
      </c>
      <c r="U140">
        <v>350</v>
      </c>
      <c r="V140">
        <v>17797</v>
      </c>
      <c r="W140">
        <v>7015551</v>
      </c>
      <c r="X140">
        <v>358</v>
      </c>
      <c r="Y140">
        <v>19601</v>
      </c>
    </row>
    <row r="141" spans="1:25" ht="32" x14ac:dyDescent="0.2">
      <c r="A141" s="23" t="s">
        <v>816</v>
      </c>
      <c r="B141" s="24" t="s">
        <v>852</v>
      </c>
      <c r="C141" s="8" t="s">
        <v>66</v>
      </c>
      <c r="D141" t="str">
        <f t="shared" si="2"/>
        <v>BURLINGTONSHAMONG TWPE. K-8|K-8,751+</v>
      </c>
      <c r="E141">
        <v>14563145</v>
      </c>
      <c r="F141">
        <v>901.2</v>
      </c>
      <c r="G141">
        <v>16160</v>
      </c>
      <c r="H141">
        <v>14918103</v>
      </c>
      <c r="I141">
        <v>899.6</v>
      </c>
      <c r="J141">
        <v>16583</v>
      </c>
      <c r="K141">
        <v>15020331</v>
      </c>
      <c r="L141">
        <v>840.8</v>
      </c>
      <c r="M141">
        <v>17865</v>
      </c>
      <c r="N141">
        <v>15159163</v>
      </c>
      <c r="O141">
        <v>806.5</v>
      </c>
      <c r="P141">
        <v>18796</v>
      </c>
      <c r="Q141">
        <v>15819291</v>
      </c>
      <c r="R141">
        <v>776.2</v>
      </c>
      <c r="S141">
        <v>20379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</row>
    <row r="142" spans="1:25" ht="32" x14ac:dyDescent="0.2">
      <c r="A142" s="19" t="s">
        <v>816</v>
      </c>
      <c r="B142" s="20" t="s">
        <v>853</v>
      </c>
      <c r="C142" s="3" t="s">
        <v>68</v>
      </c>
      <c r="D142" t="str">
        <f t="shared" si="2"/>
        <v>BURLINGTONSOUTHAMPTON TWPD. K-8|K-8,401-750</v>
      </c>
      <c r="E142">
        <v>14112232</v>
      </c>
      <c r="F142">
        <v>792.9</v>
      </c>
      <c r="G142">
        <v>17799</v>
      </c>
      <c r="H142">
        <v>14621251</v>
      </c>
      <c r="I142">
        <v>748.5</v>
      </c>
      <c r="J142">
        <v>19535</v>
      </c>
      <c r="K142">
        <v>15250859</v>
      </c>
      <c r="L142">
        <v>723.8</v>
      </c>
      <c r="M142">
        <v>21070</v>
      </c>
      <c r="N142">
        <v>15095977</v>
      </c>
      <c r="O142">
        <v>727.5</v>
      </c>
      <c r="P142">
        <v>20750</v>
      </c>
      <c r="Q142">
        <v>15530045</v>
      </c>
      <c r="R142">
        <v>704.4</v>
      </c>
      <c r="S142">
        <v>22047</v>
      </c>
      <c r="T142">
        <v>15897183</v>
      </c>
      <c r="U142">
        <v>723</v>
      </c>
      <c r="V142">
        <v>21988</v>
      </c>
      <c r="W142">
        <v>16667547</v>
      </c>
      <c r="X142">
        <v>722</v>
      </c>
      <c r="Y142">
        <v>23074</v>
      </c>
    </row>
    <row r="143" spans="1:25" ht="24" x14ac:dyDescent="0.2">
      <c r="A143" s="23" t="s">
        <v>816</v>
      </c>
      <c r="B143" s="24" t="s">
        <v>854</v>
      </c>
      <c r="C143" s="8" t="s">
        <v>8</v>
      </c>
      <c r="D143" t="str">
        <f t="shared" si="2"/>
        <v>BURLINGTONSPRINGFIELD TWPA. K-6|K-6</v>
      </c>
      <c r="E143">
        <v>4808552</v>
      </c>
      <c r="F143">
        <v>289.8</v>
      </c>
      <c r="G143">
        <v>16593</v>
      </c>
      <c r="H143">
        <v>4980915</v>
      </c>
      <c r="I143">
        <v>265.3</v>
      </c>
      <c r="J143">
        <v>18775</v>
      </c>
      <c r="K143">
        <v>5844321</v>
      </c>
      <c r="L143">
        <v>249.7</v>
      </c>
      <c r="M143">
        <v>23408</v>
      </c>
      <c r="N143">
        <v>5436120</v>
      </c>
      <c r="O143">
        <v>244.7</v>
      </c>
      <c r="P143">
        <v>22218</v>
      </c>
      <c r="Q143">
        <v>5268909</v>
      </c>
      <c r="R143">
        <v>225.8</v>
      </c>
      <c r="S143">
        <v>23340</v>
      </c>
      <c r="T143">
        <v>5771458</v>
      </c>
      <c r="U143">
        <v>239</v>
      </c>
      <c r="V143">
        <v>24165</v>
      </c>
      <c r="W143">
        <v>5826295</v>
      </c>
      <c r="X143">
        <v>218</v>
      </c>
      <c r="Y143">
        <v>26776</v>
      </c>
    </row>
    <row r="144" spans="1:25" ht="32" x14ac:dyDescent="0.2">
      <c r="A144" s="19" t="s">
        <v>816</v>
      </c>
      <c r="B144" s="20" t="s">
        <v>855</v>
      </c>
      <c r="C144" s="3" t="s">
        <v>66</v>
      </c>
      <c r="D144" t="str">
        <f t="shared" si="2"/>
        <v>BURLINGTONTABERNACLE TWPE. K-8|K-8,751+</v>
      </c>
      <c r="E144">
        <v>14277688</v>
      </c>
      <c r="F144">
        <v>819.8</v>
      </c>
      <c r="G144">
        <v>17415</v>
      </c>
      <c r="H144">
        <v>14972381</v>
      </c>
      <c r="I144">
        <v>799.1</v>
      </c>
      <c r="J144">
        <v>18737</v>
      </c>
      <c r="K144">
        <v>14028536</v>
      </c>
      <c r="L144">
        <v>763.7</v>
      </c>
      <c r="M144">
        <v>18369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</row>
    <row r="145" spans="1:25" ht="48" x14ac:dyDescent="0.2">
      <c r="A145" s="23" t="s">
        <v>816</v>
      </c>
      <c r="B145" s="24" t="s">
        <v>1379</v>
      </c>
      <c r="C145" s="8" t="s">
        <v>711</v>
      </c>
      <c r="D145" t="str">
        <f t="shared" si="2"/>
        <v>BURLINGTONTHE BENJAMIN BANNEKER PREPARATORY CHARTEO. CHARTER</v>
      </c>
      <c r="E145">
        <v>0</v>
      </c>
      <c r="F145">
        <v>0</v>
      </c>
      <c r="G145">
        <v>0</v>
      </c>
      <c r="H145">
        <v>1467626</v>
      </c>
      <c r="I145">
        <v>118.4</v>
      </c>
      <c r="J145">
        <v>12395</v>
      </c>
      <c r="K145">
        <v>2087199</v>
      </c>
      <c r="L145">
        <v>149.30000000000001</v>
      </c>
      <c r="M145">
        <v>13980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</row>
    <row r="146" spans="1:25" ht="32" x14ac:dyDescent="0.2">
      <c r="A146" s="19" t="s">
        <v>816</v>
      </c>
      <c r="B146" s="20" t="s">
        <v>1008</v>
      </c>
      <c r="C146" s="3" t="s">
        <v>4</v>
      </c>
      <c r="D146" t="str">
        <f t="shared" si="2"/>
        <v>BURLINGTONWASHINGTON TWPI. K-12|K-8,0-400</v>
      </c>
      <c r="E146">
        <v>2024514</v>
      </c>
      <c r="F146">
        <v>84.9</v>
      </c>
      <c r="G146">
        <v>23852</v>
      </c>
      <c r="H146">
        <v>2029570</v>
      </c>
      <c r="I146">
        <v>99.2</v>
      </c>
      <c r="J146">
        <v>20465</v>
      </c>
      <c r="K146">
        <v>2065962</v>
      </c>
      <c r="L146">
        <v>94.2</v>
      </c>
      <c r="M146">
        <v>21928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</row>
    <row r="147" spans="1:25" ht="32" x14ac:dyDescent="0.2">
      <c r="A147" s="23" t="s">
        <v>816</v>
      </c>
      <c r="B147" s="24" t="s">
        <v>856</v>
      </c>
      <c r="C147" s="8" t="s">
        <v>66</v>
      </c>
      <c r="D147" t="str">
        <f t="shared" si="2"/>
        <v>BURLINGTONWESTAMPTONE. K-8|K-8,751+</v>
      </c>
      <c r="E147">
        <v>14663586</v>
      </c>
      <c r="F147">
        <v>1021.2</v>
      </c>
      <c r="G147">
        <v>14359</v>
      </c>
      <c r="H147">
        <v>15075086</v>
      </c>
      <c r="I147">
        <v>1022.1</v>
      </c>
      <c r="J147">
        <v>14749</v>
      </c>
      <c r="K147">
        <v>15551685</v>
      </c>
      <c r="L147">
        <v>1002.7</v>
      </c>
      <c r="M147">
        <v>15509</v>
      </c>
      <c r="N147">
        <v>15617029</v>
      </c>
      <c r="O147">
        <v>992</v>
      </c>
      <c r="P147">
        <v>15743</v>
      </c>
      <c r="Q147">
        <v>15396733</v>
      </c>
      <c r="R147">
        <v>996.8</v>
      </c>
      <c r="S147">
        <v>15445</v>
      </c>
      <c r="T147">
        <v>15651882</v>
      </c>
      <c r="U147">
        <v>990</v>
      </c>
      <c r="V147">
        <v>15812</v>
      </c>
      <c r="W147">
        <v>16681251</v>
      </c>
      <c r="X147">
        <v>988</v>
      </c>
      <c r="Y147">
        <v>16885</v>
      </c>
    </row>
    <row r="148" spans="1:25" ht="32" x14ac:dyDescent="0.2">
      <c r="A148" s="19" t="s">
        <v>816</v>
      </c>
      <c r="B148" s="20" t="s">
        <v>857</v>
      </c>
      <c r="C148" s="3" t="s">
        <v>24</v>
      </c>
      <c r="D148" t="str">
        <f t="shared" si="2"/>
        <v>BURLINGTONWILLINGBORO TWPN. K-12|K-12,3500+</v>
      </c>
      <c r="E148">
        <v>75958460</v>
      </c>
      <c r="F148">
        <v>4434.2</v>
      </c>
      <c r="G148">
        <v>17130</v>
      </c>
      <c r="H148">
        <v>79918021</v>
      </c>
      <c r="I148">
        <v>4116.6000000000004</v>
      </c>
      <c r="J148">
        <v>19414</v>
      </c>
      <c r="K148">
        <v>74349750</v>
      </c>
      <c r="L148">
        <v>4068</v>
      </c>
      <c r="M148">
        <v>18277</v>
      </c>
      <c r="N148">
        <v>80622831</v>
      </c>
      <c r="O148">
        <v>3888.5</v>
      </c>
      <c r="P148">
        <v>20734</v>
      </c>
      <c r="Q148">
        <v>82496042</v>
      </c>
      <c r="R148">
        <v>3813</v>
      </c>
      <c r="S148">
        <v>21636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</row>
    <row r="149" spans="1:25" ht="32" x14ac:dyDescent="0.2">
      <c r="A149" s="23" t="s">
        <v>816</v>
      </c>
      <c r="B149" s="24" t="s">
        <v>858</v>
      </c>
      <c r="C149" s="8" t="s">
        <v>73</v>
      </c>
      <c r="D149" t="str">
        <f t="shared" si="2"/>
        <v>BURLINGTONWOODLAND TWPC. K-8|K-8,0-400</v>
      </c>
      <c r="E149">
        <v>2620963</v>
      </c>
      <c r="F149">
        <v>154.9</v>
      </c>
      <c r="G149">
        <v>16918</v>
      </c>
      <c r="H149">
        <v>2697727</v>
      </c>
      <c r="I149">
        <v>160.5</v>
      </c>
      <c r="J149">
        <v>16811</v>
      </c>
      <c r="K149">
        <v>2782249</v>
      </c>
      <c r="L149">
        <v>146.19999999999999</v>
      </c>
      <c r="M149">
        <v>19025</v>
      </c>
      <c r="N149">
        <v>3006340</v>
      </c>
      <c r="O149">
        <v>155.4</v>
      </c>
      <c r="P149">
        <v>19346</v>
      </c>
      <c r="Q149">
        <v>3138886</v>
      </c>
      <c r="R149">
        <v>156.19999999999999</v>
      </c>
      <c r="S149">
        <v>20099</v>
      </c>
      <c r="T149">
        <v>3277181</v>
      </c>
      <c r="U149">
        <v>151</v>
      </c>
      <c r="V149">
        <v>21697</v>
      </c>
      <c r="W149">
        <v>3224936</v>
      </c>
      <c r="X149">
        <v>266</v>
      </c>
      <c r="Y149">
        <v>12104</v>
      </c>
    </row>
    <row r="150" spans="1:25" ht="48" x14ac:dyDescent="0.2">
      <c r="A150" s="19" t="s">
        <v>1380</v>
      </c>
      <c r="B150" s="20" t="s">
        <v>1381</v>
      </c>
      <c r="C150" s="3" t="s">
        <v>711</v>
      </c>
      <c r="D150" t="str">
        <f t="shared" si="2"/>
        <v>CAMDEMKINGDOM CHARTER SCHOOL OF LEADERSHIPO. CHARTER</v>
      </c>
      <c r="E150">
        <v>1396158</v>
      </c>
      <c r="F150">
        <v>117.6</v>
      </c>
      <c r="G150">
        <v>11872</v>
      </c>
      <c r="H150">
        <v>1935800</v>
      </c>
      <c r="I150">
        <v>145.19999999999999</v>
      </c>
      <c r="J150">
        <v>13332</v>
      </c>
      <c r="K150">
        <v>2254089</v>
      </c>
      <c r="L150">
        <v>180</v>
      </c>
      <c r="M150">
        <v>12523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</row>
    <row r="151" spans="1:25" ht="32" x14ac:dyDescent="0.2">
      <c r="A151" s="23" t="s">
        <v>859</v>
      </c>
      <c r="B151" s="24" t="s">
        <v>860</v>
      </c>
      <c r="C151" s="8" t="s">
        <v>6</v>
      </c>
      <c r="D151" t="str">
        <f t="shared" si="2"/>
        <v>CAMDENAUDUBON BOROL. K-12|K-12,0-1800</v>
      </c>
      <c r="E151">
        <v>24518408</v>
      </c>
      <c r="F151">
        <v>1430.5</v>
      </c>
      <c r="G151">
        <v>17140</v>
      </c>
      <c r="H151">
        <v>25253377</v>
      </c>
      <c r="I151">
        <v>1436.8</v>
      </c>
      <c r="J151">
        <v>17576</v>
      </c>
      <c r="K151">
        <v>26032222</v>
      </c>
      <c r="L151">
        <v>1433</v>
      </c>
      <c r="M151">
        <v>18166</v>
      </c>
      <c r="N151">
        <v>26641234</v>
      </c>
      <c r="O151">
        <v>1570.2</v>
      </c>
      <c r="P151">
        <v>16967</v>
      </c>
      <c r="Q151">
        <v>27773625</v>
      </c>
      <c r="R151">
        <v>1567.6</v>
      </c>
      <c r="S151">
        <v>17717</v>
      </c>
      <c r="T151">
        <v>28682404</v>
      </c>
      <c r="U151">
        <v>1568</v>
      </c>
      <c r="V151">
        <v>18292</v>
      </c>
      <c r="W151">
        <v>29615053</v>
      </c>
      <c r="X151">
        <v>1546</v>
      </c>
      <c r="Y151">
        <v>19155</v>
      </c>
    </row>
    <row r="152" spans="1:25" ht="32" x14ac:dyDescent="0.2">
      <c r="A152" s="19" t="s">
        <v>859</v>
      </c>
      <c r="B152" s="20" t="s">
        <v>861</v>
      </c>
      <c r="C152" s="3" t="s">
        <v>2</v>
      </c>
      <c r="D152" t="str">
        <f t="shared" si="2"/>
        <v>CAMDENBARRINGTON BOROJ. K-12|K-8,401-750</v>
      </c>
      <c r="E152">
        <v>14095067</v>
      </c>
      <c r="F152">
        <v>898.1</v>
      </c>
      <c r="G152">
        <v>15693</v>
      </c>
      <c r="H152">
        <v>13666780</v>
      </c>
      <c r="I152">
        <v>884.3</v>
      </c>
      <c r="J152">
        <v>15455</v>
      </c>
      <c r="K152">
        <v>14190009</v>
      </c>
      <c r="L152">
        <v>858</v>
      </c>
      <c r="M152">
        <v>16539</v>
      </c>
      <c r="N152">
        <v>14669344</v>
      </c>
      <c r="O152">
        <v>863.4</v>
      </c>
      <c r="P152">
        <v>16991</v>
      </c>
      <c r="Q152">
        <v>14921127</v>
      </c>
      <c r="R152">
        <v>845.8</v>
      </c>
      <c r="S152">
        <v>17642</v>
      </c>
      <c r="T152">
        <v>15517865</v>
      </c>
      <c r="U152">
        <v>849</v>
      </c>
      <c r="V152">
        <v>18285</v>
      </c>
      <c r="W152">
        <v>16047531</v>
      </c>
      <c r="X152">
        <v>834</v>
      </c>
      <c r="Y152">
        <v>19251</v>
      </c>
    </row>
    <row r="153" spans="1:25" ht="32" x14ac:dyDescent="0.2">
      <c r="A153" s="23" t="s">
        <v>859</v>
      </c>
      <c r="B153" s="24" t="s">
        <v>862</v>
      </c>
      <c r="C153" s="8" t="s">
        <v>66</v>
      </c>
      <c r="D153" t="str">
        <f t="shared" si="2"/>
        <v>CAMDENBELLMAWR BOROE. K-8|K-8,751+</v>
      </c>
      <c r="E153">
        <v>14445756</v>
      </c>
      <c r="F153">
        <v>1150.3</v>
      </c>
      <c r="G153">
        <v>12558</v>
      </c>
      <c r="H153">
        <v>15620334</v>
      </c>
      <c r="I153">
        <v>1105.8</v>
      </c>
      <c r="J153">
        <v>14126</v>
      </c>
      <c r="K153">
        <v>16790244</v>
      </c>
      <c r="L153">
        <v>1158.0999999999999</v>
      </c>
      <c r="M153">
        <v>14498</v>
      </c>
      <c r="N153">
        <v>18652355</v>
      </c>
      <c r="O153">
        <v>1187.7</v>
      </c>
      <c r="P153">
        <v>15705</v>
      </c>
      <c r="Q153">
        <v>19003243</v>
      </c>
      <c r="R153">
        <v>1225.8</v>
      </c>
      <c r="S153">
        <v>15503</v>
      </c>
      <c r="T153">
        <v>18768562</v>
      </c>
      <c r="U153">
        <v>1234</v>
      </c>
      <c r="V153">
        <v>15205</v>
      </c>
      <c r="W153">
        <v>19948114</v>
      </c>
      <c r="X153">
        <v>1241</v>
      </c>
      <c r="Y153">
        <v>16079</v>
      </c>
    </row>
    <row r="154" spans="1:25" ht="32" x14ac:dyDescent="0.2">
      <c r="A154" s="19" t="s">
        <v>859</v>
      </c>
      <c r="B154" s="20" t="s">
        <v>863</v>
      </c>
      <c r="C154" s="3" t="s">
        <v>66</v>
      </c>
      <c r="D154" t="str">
        <f t="shared" si="2"/>
        <v>CAMDENBERLIN BOROE. K-8|K-8,751+</v>
      </c>
      <c r="E154">
        <v>11655105</v>
      </c>
      <c r="F154">
        <v>871.7</v>
      </c>
      <c r="G154">
        <v>13371</v>
      </c>
      <c r="H154">
        <v>12426181</v>
      </c>
      <c r="I154">
        <v>908.2</v>
      </c>
      <c r="J154">
        <v>13682</v>
      </c>
      <c r="K154">
        <v>12964042</v>
      </c>
      <c r="L154">
        <v>874.8</v>
      </c>
      <c r="M154">
        <v>14819</v>
      </c>
      <c r="N154">
        <v>13003504</v>
      </c>
      <c r="O154">
        <v>866.5</v>
      </c>
      <c r="P154">
        <v>15006</v>
      </c>
      <c r="Q154">
        <v>13192058</v>
      </c>
      <c r="R154">
        <v>853.3</v>
      </c>
      <c r="S154">
        <v>15460</v>
      </c>
      <c r="T154">
        <v>13491617</v>
      </c>
      <c r="U154">
        <v>828</v>
      </c>
      <c r="V154">
        <v>16289</v>
      </c>
      <c r="W154">
        <v>14128818</v>
      </c>
      <c r="X154">
        <v>827</v>
      </c>
      <c r="Y154">
        <v>17081</v>
      </c>
    </row>
    <row r="155" spans="1:25" ht="32" x14ac:dyDescent="0.2">
      <c r="A155" s="23" t="s">
        <v>859</v>
      </c>
      <c r="B155" s="24" t="s">
        <v>864</v>
      </c>
      <c r="C155" s="8" t="s">
        <v>2</v>
      </c>
      <c r="D155" t="str">
        <f t="shared" si="2"/>
        <v>CAMDENBERLIN TWPJ. K-12|K-8,401-750</v>
      </c>
      <c r="E155">
        <v>14693804</v>
      </c>
      <c r="F155">
        <v>834.5</v>
      </c>
      <c r="G155">
        <v>17609</v>
      </c>
      <c r="H155">
        <v>15809533</v>
      </c>
      <c r="I155">
        <v>824.6</v>
      </c>
      <c r="J155">
        <v>19171</v>
      </c>
      <c r="K155">
        <v>15822508</v>
      </c>
      <c r="L155">
        <v>803.4</v>
      </c>
      <c r="M155">
        <v>19695</v>
      </c>
      <c r="N155">
        <v>16612906</v>
      </c>
      <c r="O155">
        <v>802.4</v>
      </c>
      <c r="P155">
        <v>20704</v>
      </c>
      <c r="Q155">
        <v>16948817</v>
      </c>
      <c r="R155">
        <v>805.6</v>
      </c>
      <c r="S155">
        <v>21040</v>
      </c>
      <c r="T155">
        <v>17166414</v>
      </c>
      <c r="U155">
        <v>812</v>
      </c>
      <c r="V155">
        <v>21131</v>
      </c>
      <c r="W155">
        <v>16959485</v>
      </c>
      <c r="X155">
        <v>792</v>
      </c>
      <c r="Y155">
        <v>21427</v>
      </c>
    </row>
    <row r="156" spans="1:25" ht="36" x14ac:dyDescent="0.2">
      <c r="A156" s="19" t="s">
        <v>859</v>
      </c>
      <c r="B156" s="20" t="s">
        <v>865</v>
      </c>
      <c r="C156" s="3" t="s">
        <v>77</v>
      </c>
      <c r="D156" t="str">
        <f t="shared" si="2"/>
        <v>CAMDENBLACK HORSE PIKE REGIONALG. G9-12|7-12,9-12</v>
      </c>
      <c r="E156">
        <v>68672435</v>
      </c>
      <c r="F156">
        <v>4091.7</v>
      </c>
      <c r="G156">
        <v>16783</v>
      </c>
      <c r="H156">
        <v>72432270</v>
      </c>
      <c r="I156">
        <v>4034.7</v>
      </c>
      <c r="J156">
        <v>17952</v>
      </c>
      <c r="K156">
        <v>73174383</v>
      </c>
      <c r="L156">
        <v>3939</v>
      </c>
      <c r="M156">
        <v>18577</v>
      </c>
      <c r="N156">
        <v>77123684</v>
      </c>
      <c r="O156">
        <v>3872.4</v>
      </c>
      <c r="P156">
        <v>19916</v>
      </c>
      <c r="Q156">
        <v>78435196</v>
      </c>
      <c r="R156">
        <v>3816.7</v>
      </c>
      <c r="S156">
        <v>20551</v>
      </c>
      <c r="T156">
        <v>80143725</v>
      </c>
      <c r="U156">
        <v>3748</v>
      </c>
      <c r="V156">
        <v>21383</v>
      </c>
      <c r="W156">
        <v>82276165</v>
      </c>
      <c r="X156">
        <v>3613</v>
      </c>
      <c r="Y156">
        <v>22773</v>
      </c>
    </row>
    <row r="157" spans="1:25" ht="32" x14ac:dyDescent="0.2">
      <c r="A157" s="23" t="s">
        <v>859</v>
      </c>
      <c r="B157" s="24" t="s">
        <v>866</v>
      </c>
      <c r="C157" s="8" t="s">
        <v>4</v>
      </c>
      <c r="D157" t="str">
        <f t="shared" si="2"/>
        <v>CAMDENBROOKLAWN BOROI. K-12|K-8,0-400</v>
      </c>
      <c r="E157">
        <v>6018099</v>
      </c>
      <c r="F157">
        <v>434.9</v>
      </c>
      <c r="G157">
        <v>13836</v>
      </c>
      <c r="H157">
        <v>6472602</v>
      </c>
      <c r="I157">
        <v>460.6</v>
      </c>
      <c r="J157">
        <v>14052</v>
      </c>
      <c r="K157">
        <v>6727574</v>
      </c>
      <c r="L157">
        <v>412.5</v>
      </c>
      <c r="M157">
        <v>16311</v>
      </c>
      <c r="N157">
        <v>6633991</v>
      </c>
      <c r="O157">
        <v>411.5</v>
      </c>
      <c r="P157">
        <v>16121</v>
      </c>
      <c r="Q157">
        <v>7015987</v>
      </c>
      <c r="R157">
        <v>388.3</v>
      </c>
      <c r="S157">
        <v>18070</v>
      </c>
      <c r="T157">
        <v>6839623</v>
      </c>
      <c r="U157">
        <v>372</v>
      </c>
      <c r="V157">
        <v>18393</v>
      </c>
      <c r="W157">
        <v>7579238</v>
      </c>
      <c r="X157">
        <v>368</v>
      </c>
      <c r="Y157">
        <v>20585</v>
      </c>
    </row>
    <row r="158" spans="1:25" ht="48" x14ac:dyDescent="0.2">
      <c r="A158" s="19" t="s">
        <v>859</v>
      </c>
      <c r="B158" s="20" t="s">
        <v>1382</v>
      </c>
      <c r="C158" s="3" t="s">
        <v>711</v>
      </c>
      <c r="D158" t="str">
        <f t="shared" si="2"/>
        <v>CAMDENCAMDEN ACADEMY CHARTER HIGH SCHOOLO. CHARTER</v>
      </c>
      <c r="E158">
        <v>7184235</v>
      </c>
      <c r="F158">
        <v>408.2</v>
      </c>
      <c r="G158">
        <v>17600</v>
      </c>
      <c r="H158">
        <v>8193298</v>
      </c>
      <c r="I158">
        <v>418.1</v>
      </c>
      <c r="J158">
        <v>19597</v>
      </c>
      <c r="K158">
        <v>9237193</v>
      </c>
      <c r="L158">
        <v>434.4</v>
      </c>
      <c r="M158">
        <v>21264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</row>
    <row r="159" spans="1:25" ht="32" x14ac:dyDescent="0.2">
      <c r="A159" s="23" t="s">
        <v>859</v>
      </c>
      <c r="B159" s="24" t="s">
        <v>867</v>
      </c>
      <c r="C159" s="8" t="s">
        <v>24</v>
      </c>
      <c r="D159" t="str">
        <f t="shared" si="2"/>
        <v>CAMDENCAMDEN CITYN. K-12|K-12,3500+</v>
      </c>
      <c r="E159">
        <v>335804717</v>
      </c>
      <c r="F159">
        <v>14177.8</v>
      </c>
      <c r="G159">
        <v>23685</v>
      </c>
      <c r="H159">
        <v>349576889</v>
      </c>
      <c r="I159">
        <v>13631</v>
      </c>
      <c r="J159">
        <v>25646</v>
      </c>
      <c r="K159">
        <v>361322562</v>
      </c>
      <c r="L159">
        <v>13383.2</v>
      </c>
      <c r="M159">
        <v>26998</v>
      </c>
      <c r="N159">
        <v>324329243</v>
      </c>
      <c r="O159">
        <v>12959</v>
      </c>
      <c r="P159">
        <v>25027</v>
      </c>
      <c r="Q159">
        <v>316863502</v>
      </c>
      <c r="R159">
        <v>10757.5</v>
      </c>
      <c r="S159">
        <v>29455</v>
      </c>
      <c r="T159">
        <v>308060718</v>
      </c>
      <c r="U159">
        <v>9889</v>
      </c>
      <c r="V159">
        <v>31151</v>
      </c>
      <c r="W159">
        <v>292696786</v>
      </c>
      <c r="X159">
        <v>10372</v>
      </c>
      <c r="Y159">
        <v>28219</v>
      </c>
    </row>
    <row r="160" spans="1:25" ht="48" x14ac:dyDescent="0.2">
      <c r="A160" s="19" t="s">
        <v>859</v>
      </c>
      <c r="B160" s="20" t="s">
        <v>1383</v>
      </c>
      <c r="C160" s="3" t="s">
        <v>711</v>
      </c>
      <c r="D160" t="str">
        <f t="shared" si="2"/>
        <v>CAMDENCAMDEN COMMUNITY CHARTER SCHOOLO. CHARTER</v>
      </c>
      <c r="E160" t="e">
        <v>#N/A</v>
      </c>
      <c r="F160" t="e">
        <v>#N/A</v>
      </c>
      <c r="G160" t="e">
        <v>#N/A</v>
      </c>
      <c r="H160">
        <v>0</v>
      </c>
      <c r="I160">
        <v>0</v>
      </c>
      <c r="J160">
        <v>0</v>
      </c>
      <c r="K160">
        <v>3200548</v>
      </c>
      <c r="L160">
        <v>150</v>
      </c>
      <c r="M160">
        <v>21337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</row>
    <row r="161" spans="1:25" ht="36" x14ac:dyDescent="0.2">
      <c r="A161" s="23" t="s">
        <v>859</v>
      </c>
      <c r="B161" s="24" t="s">
        <v>869</v>
      </c>
      <c r="C161" s="8" t="s">
        <v>714</v>
      </c>
      <c r="D161" t="str">
        <f t="shared" si="2"/>
        <v>CAMDENCAMDEN COUNTY VOCATIONALQ. COUNTY VOC</v>
      </c>
      <c r="E161">
        <v>45775515</v>
      </c>
      <c r="F161">
        <v>2067.6</v>
      </c>
      <c r="G161">
        <v>22139</v>
      </c>
      <c r="H161">
        <v>47347931</v>
      </c>
      <c r="I161">
        <v>2103.8000000000002</v>
      </c>
      <c r="J161">
        <v>22506</v>
      </c>
      <c r="K161">
        <v>49494259</v>
      </c>
      <c r="L161">
        <v>2144.6999999999998</v>
      </c>
      <c r="M161">
        <v>23078</v>
      </c>
      <c r="N161">
        <v>47046048</v>
      </c>
      <c r="O161">
        <v>2086.1</v>
      </c>
      <c r="P161">
        <v>22552</v>
      </c>
      <c r="Q161">
        <v>46691409</v>
      </c>
      <c r="R161">
        <v>2034</v>
      </c>
      <c r="S161">
        <v>22956</v>
      </c>
      <c r="T161">
        <v>50239184</v>
      </c>
      <c r="U161">
        <v>1987</v>
      </c>
      <c r="V161">
        <v>25280</v>
      </c>
      <c r="W161">
        <v>51457867</v>
      </c>
      <c r="X161">
        <v>2060</v>
      </c>
      <c r="Y161">
        <v>24983</v>
      </c>
    </row>
    <row r="162" spans="1:25" ht="48" x14ac:dyDescent="0.2">
      <c r="A162" s="19" t="s">
        <v>859</v>
      </c>
      <c r="B162" s="20" t="s">
        <v>1384</v>
      </c>
      <c r="C162" s="3" t="s">
        <v>711</v>
      </c>
      <c r="D162" t="str">
        <f t="shared" si="2"/>
        <v>CAMDENCAMDEN'S PRIDE CHARTER SCHOOLO. CHARTER</v>
      </c>
      <c r="E162">
        <v>3489107</v>
      </c>
      <c r="F162">
        <v>210</v>
      </c>
      <c r="G162">
        <v>16615</v>
      </c>
      <c r="H162">
        <v>3696709</v>
      </c>
      <c r="I162">
        <v>240</v>
      </c>
      <c r="J162">
        <v>15403</v>
      </c>
      <c r="K162">
        <v>3784393</v>
      </c>
      <c r="L162">
        <v>238.7</v>
      </c>
      <c r="M162">
        <v>15854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</row>
    <row r="163" spans="1:25" ht="48" x14ac:dyDescent="0.2">
      <c r="A163" s="23" t="s">
        <v>859</v>
      </c>
      <c r="B163" s="24" t="s">
        <v>1385</v>
      </c>
      <c r="C163" s="8" t="s">
        <v>711</v>
      </c>
      <c r="D163" t="str">
        <f t="shared" si="2"/>
        <v>CAMDENCAMDEN'S PROMISE CHARTER SCHOOLO. CHARTER</v>
      </c>
      <c r="E163">
        <v>8404987</v>
      </c>
      <c r="F163">
        <v>433</v>
      </c>
      <c r="G163">
        <v>19411</v>
      </c>
      <c r="H163">
        <v>9482066</v>
      </c>
      <c r="I163">
        <v>434.3</v>
      </c>
      <c r="J163">
        <v>21833</v>
      </c>
      <c r="K163">
        <v>9030184</v>
      </c>
      <c r="L163">
        <v>444.4</v>
      </c>
      <c r="M163">
        <v>20320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</row>
    <row r="164" spans="1:25" ht="32" x14ac:dyDescent="0.2">
      <c r="A164" s="19" t="s">
        <v>859</v>
      </c>
      <c r="B164" s="20" t="s">
        <v>871</v>
      </c>
      <c r="C164" s="3" t="s">
        <v>24</v>
      </c>
      <c r="D164" t="str">
        <f t="shared" si="2"/>
        <v>CAMDENCHERRY HILL TWPN. K-12|K-12,3500+</v>
      </c>
      <c r="E164">
        <v>187943376</v>
      </c>
      <c r="F164">
        <v>11446.3</v>
      </c>
      <c r="G164">
        <v>16420</v>
      </c>
      <c r="H164">
        <v>198665051</v>
      </c>
      <c r="I164">
        <v>11499.6</v>
      </c>
      <c r="J164">
        <v>17276</v>
      </c>
      <c r="K164">
        <v>194785816</v>
      </c>
      <c r="L164">
        <v>11410.4</v>
      </c>
      <c r="M164">
        <v>17071</v>
      </c>
      <c r="N164">
        <v>200316639</v>
      </c>
      <c r="O164">
        <v>11378.3</v>
      </c>
      <c r="P164">
        <v>17605</v>
      </c>
      <c r="Q164">
        <v>205383110</v>
      </c>
      <c r="R164">
        <v>11283.3</v>
      </c>
      <c r="S164">
        <v>18202</v>
      </c>
      <c r="T164">
        <v>214092302</v>
      </c>
      <c r="U164">
        <v>11244</v>
      </c>
      <c r="V164">
        <v>19041</v>
      </c>
      <c r="W164">
        <v>218869429</v>
      </c>
      <c r="X164">
        <v>11084</v>
      </c>
      <c r="Y164">
        <v>19747</v>
      </c>
    </row>
    <row r="165" spans="1:25" ht="48" x14ac:dyDescent="0.2">
      <c r="A165" s="23" t="s">
        <v>859</v>
      </c>
      <c r="B165" s="24" t="s">
        <v>1386</v>
      </c>
      <c r="C165" s="8" t="s">
        <v>711</v>
      </c>
      <c r="D165" t="str">
        <f t="shared" si="2"/>
        <v>CAMDENCITY INVINCIBLE CHARTER SCHOOLO. CHARTER</v>
      </c>
      <c r="E165">
        <v>0</v>
      </c>
      <c r="F165">
        <v>0</v>
      </c>
      <c r="G165">
        <v>0</v>
      </c>
      <c r="H165">
        <v>3613845</v>
      </c>
      <c r="I165">
        <v>258.10000000000002</v>
      </c>
      <c r="J165">
        <v>14002</v>
      </c>
      <c r="K165">
        <v>0</v>
      </c>
      <c r="L165">
        <v>281.89999999999998</v>
      </c>
      <c r="M165">
        <v>0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</row>
    <row r="166" spans="1:25" ht="32" x14ac:dyDescent="0.2">
      <c r="A166" s="19" t="s">
        <v>859</v>
      </c>
      <c r="B166" s="20" t="s">
        <v>872</v>
      </c>
      <c r="C166" s="3" t="s">
        <v>2</v>
      </c>
      <c r="D166" t="str">
        <f t="shared" si="2"/>
        <v>CAMDENCLEMENTON BOROJ. K-12|K-8,401-750</v>
      </c>
      <c r="E166">
        <v>12075563</v>
      </c>
      <c r="F166">
        <v>647.1</v>
      </c>
      <c r="G166">
        <v>18662</v>
      </c>
      <c r="H166">
        <v>12437624</v>
      </c>
      <c r="I166">
        <v>644.79999999999995</v>
      </c>
      <c r="J166">
        <v>19289</v>
      </c>
      <c r="K166">
        <v>12384889</v>
      </c>
      <c r="L166">
        <v>640.4</v>
      </c>
      <c r="M166">
        <v>19338</v>
      </c>
      <c r="N166">
        <v>12097529</v>
      </c>
      <c r="O166">
        <v>619.29999999999995</v>
      </c>
      <c r="P166">
        <v>19534</v>
      </c>
      <c r="Q166">
        <v>12482855</v>
      </c>
      <c r="R166">
        <v>628.6</v>
      </c>
      <c r="S166">
        <v>19860</v>
      </c>
      <c r="T166">
        <v>12779674</v>
      </c>
      <c r="U166">
        <v>589</v>
      </c>
      <c r="V166">
        <v>21705</v>
      </c>
      <c r="W166">
        <v>14428819</v>
      </c>
      <c r="X166">
        <v>587</v>
      </c>
      <c r="Y166">
        <v>24566</v>
      </c>
    </row>
    <row r="167" spans="1:25" ht="48" x14ac:dyDescent="0.2">
      <c r="A167" s="23" t="s">
        <v>859</v>
      </c>
      <c r="B167" s="24" t="s">
        <v>873</v>
      </c>
      <c r="C167" s="8" t="s">
        <v>14</v>
      </c>
      <c r="D167" t="str">
        <f t="shared" si="2"/>
        <v>CAMDENCOLLINGSWOOD BOROM. K-12|K-12,1800-3500</v>
      </c>
      <c r="E167">
        <v>33392507</v>
      </c>
      <c r="F167">
        <v>1903.2</v>
      </c>
      <c r="G167">
        <v>17545</v>
      </c>
      <c r="H167">
        <v>35290212</v>
      </c>
      <c r="I167">
        <v>1892.8</v>
      </c>
      <c r="J167">
        <v>18644</v>
      </c>
      <c r="K167">
        <v>35951939</v>
      </c>
      <c r="L167">
        <v>1888.2</v>
      </c>
      <c r="M167">
        <v>19041</v>
      </c>
      <c r="N167">
        <v>36984350</v>
      </c>
      <c r="O167">
        <v>1900</v>
      </c>
      <c r="P167">
        <v>19465</v>
      </c>
      <c r="Q167">
        <v>38211592</v>
      </c>
      <c r="R167">
        <v>1963.3</v>
      </c>
      <c r="S167">
        <v>19463</v>
      </c>
      <c r="T167">
        <v>39170684</v>
      </c>
      <c r="U167">
        <v>1970</v>
      </c>
      <c r="V167">
        <v>19880</v>
      </c>
      <c r="W167">
        <v>40707077</v>
      </c>
      <c r="X167">
        <v>2005</v>
      </c>
      <c r="Y167">
        <v>20299</v>
      </c>
    </row>
    <row r="168" spans="1:25" ht="36" x14ac:dyDescent="0.2">
      <c r="A168" s="19" t="s">
        <v>859</v>
      </c>
      <c r="B168" s="20" t="s">
        <v>1387</v>
      </c>
      <c r="C168" s="3" t="s">
        <v>711</v>
      </c>
      <c r="D168" t="str">
        <f t="shared" si="2"/>
        <v>CAMDEND.U.E. SEASON CHARTER SCHOOLO. CHARTER</v>
      </c>
      <c r="E168">
        <v>8479106</v>
      </c>
      <c r="F168">
        <v>536.6</v>
      </c>
      <c r="G168">
        <v>15802</v>
      </c>
      <c r="H168">
        <v>9165873</v>
      </c>
      <c r="I168">
        <v>528</v>
      </c>
      <c r="J168">
        <v>17360</v>
      </c>
      <c r="K168">
        <v>10492093</v>
      </c>
      <c r="L168">
        <v>541.20000000000005</v>
      </c>
      <c r="M168">
        <v>19387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</row>
    <row r="169" spans="1:25" ht="36" x14ac:dyDescent="0.2">
      <c r="A169" s="23" t="s">
        <v>859</v>
      </c>
      <c r="B169" s="24" t="s">
        <v>874</v>
      </c>
      <c r="C169" s="8" t="s">
        <v>77</v>
      </c>
      <c r="D169" t="str">
        <f t="shared" si="2"/>
        <v>CAMDENEASTERN CAMDEN COUNTY REGG. G9-12|7-12,9-12</v>
      </c>
      <c r="E169">
        <v>34774841</v>
      </c>
      <c r="F169">
        <v>2113.6999999999998</v>
      </c>
      <c r="G169">
        <v>16452</v>
      </c>
      <c r="H169">
        <v>37119298</v>
      </c>
      <c r="I169">
        <v>2098.3000000000002</v>
      </c>
      <c r="J169">
        <v>17690</v>
      </c>
      <c r="K169">
        <v>38921846</v>
      </c>
      <c r="L169">
        <v>2073.1</v>
      </c>
      <c r="M169">
        <v>18775</v>
      </c>
      <c r="N169">
        <v>38091133</v>
      </c>
      <c r="O169">
        <v>2033</v>
      </c>
      <c r="P169">
        <v>18737</v>
      </c>
      <c r="Q169">
        <v>39122326</v>
      </c>
      <c r="R169">
        <v>2056.5</v>
      </c>
      <c r="S169">
        <v>19024</v>
      </c>
      <c r="T169">
        <v>41658724</v>
      </c>
      <c r="U169">
        <v>2053</v>
      </c>
      <c r="V169">
        <v>20288</v>
      </c>
      <c r="W169">
        <v>41854460</v>
      </c>
      <c r="X169">
        <v>1996</v>
      </c>
      <c r="Y169">
        <v>20965</v>
      </c>
    </row>
    <row r="170" spans="1:25" ht="48" x14ac:dyDescent="0.2">
      <c r="A170" s="19" t="s">
        <v>859</v>
      </c>
      <c r="B170" s="20" t="s">
        <v>1388</v>
      </c>
      <c r="C170" s="3" t="s">
        <v>711</v>
      </c>
      <c r="D170" t="str">
        <f t="shared" si="2"/>
        <v>CAMDENENVIRONMENT COMMUNITY OPPORTUNITY CHARTEO. CHARTER</v>
      </c>
      <c r="E170">
        <v>2606139</v>
      </c>
      <c r="F170">
        <v>206.4</v>
      </c>
      <c r="G170">
        <v>12627</v>
      </c>
      <c r="H170">
        <v>2679498</v>
      </c>
      <c r="I170">
        <v>208.5</v>
      </c>
      <c r="J170">
        <v>12851</v>
      </c>
      <c r="K170">
        <v>3484869</v>
      </c>
      <c r="L170">
        <v>219.4</v>
      </c>
      <c r="M170">
        <v>15884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</row>
    <row r="171" spans="1:25" ht="48" x14ac:dyDescent="0.2">
      <c r="A171" s="23" t="s">
        <v>859</v>
      </c>
      <c r="B171" s="24" t="s">
        <v>1389</v>
      </c>
      <c r="C171" s="8" t="s">
        <v>711</v>
      </c>
      <c r="D171" t="str">
        <f t="shared" si="2"/>
        <v>CAMDENFREEDOM ACADEMY CHARTER SCHOOLO. CHARTER</v>
      </c>
      <c r="E171">
        <v>3764163</v>
      </c>
      <c r="F171">
        <v>244.7</v>
      </c>
      <c r="G171">
        <v>15383</v>
      </c>
      <c r="H171">
        <v>4105592</v>
      </c>
      <c r="I171">
        <v>217.2</v>
      </c>
      <c r="J171">
        <v>18902</v>
      </c>
      <c r="K171">
        <v>4094465</v>
      </c>
      <c r="L171">
        <v>232.2</v>
      </c>
      <c r="M171">
        <v>17633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</row>
    <row r="172" spans="1:25" ht="32" x14ac:dyDescent="0.2">
      <c r="A172" s="19" t="s">
        <v>859</v>
      </c>
      <c r="B172" s="20" t="s">
        <v>877</v>
      </c>
      <c r="C172" s="3" t="s">
        <v>73</v>
      </c>
      <c r="D172" t="str">
        <f t="shared" si="2"/>
        <v>CAMDENGIBBSBORO BOROC. K-8|K-8,0-400</v>
      </c>
      <c r="E172">
        <v>4674608</v>
      </c>
      <c r="F172">
        <v>250</v>
      </c>
      <c r="G172">
        <v>18701</v>
      </c>
      <c r="H172">
        <v>4770702</v>
      </c>
      <c r="I172">
        <v>196</v>
      </c>
      <c r="J172">
        <v>24341</v>
      </c>
      <c r="K172">
        <v>4919471</v>
      </c>
      <c r="L172">
        <v>278.7</v>
      </c>
      <c r="M172">
        <v>17649</v>
      </c>
      <c r="N172">
        <v>5091861</v>
      </c>
      <c r="O172">
        <v>273.89999999999998</v>
      </c>
      <c r="P172">
        <v>18589</v>
      </c>
      <c r="Q172">
        <v>5282612</v>
      </c>
      <c r="R172">
        <v>257.39999999999998</v>
      </c>
      <c r="S172">
        <v>20519</v>
      </c>
      <c r="T172">
        <v>5196511</v>
      </c>
      <c r="U172">
        <v>257</v>
      </c>
      <c r="V172">
        <v>20238</v>
      </c>
      <c r="W172">
        <v>5340864</v>
      </c>
      <c r="X172">
        <v>266</v>
      </c>
      <c r="Y172">
        <v>20118</v>
      </c>
    </row>
    <row r="173" spans="1:25" ht="48" x14ac:dyDescent="0.2">
      <c r="A173" s="23" t="s">
        <v>859</v>
      </c>
      <c r="B173" s="24" t="s">
        <v>878</v>
      </c>
      <c r="C173" s="8" t="s">
        <v>14</v>
      </c>
      <c r="D173" t="str">
        <f t="shared" si="2"/>
        <v>CAMDENGLOUCESTER CITYM. K-12|K-12,1800-3500</v>
      </c>
      <c r="E173">
        <v>48414307</v>
      </c>
      <c r="F173">
        <v>2135.6</v>
      </c>
      <c r="G173">
        <v>22670</v>
      </c>
      <c r="H173">
        <v>49658933</v>
      </c>
      <c r="I173">
        <v>2135.1999999999998</v>
      </c>
      <c r="J173">
        <v>23258</v>
      </c>
      <c r="K173">
        <v>50923997</v>
      </c>
      <c r="L173">
        <v>2150.5</v>
      </c>
      <c r="M173">
        <v>23680</v>
      </c>
      <c r="N173">
        <v>52494247</v>
      </c>
      <c r="O173">
        <v>2160.3000000000002</v>
      </c>
      <c r="P173">
        <v>24299</v>
      </c>
      <c r="Q173">
        <v>57543085</v>
      </c>
      <c r="R173">
        <v>2289</v>
      </c>
      <c r="S173">
        <v>25139</v>
      </c>
      <c r="T173">
        <v>59786969</v>
      </c>
      <c r="U173">
        <v>2336</v>
      </c>
      <c r="V173">
        <v>25598</v>
      </c>
      <c r="W173">
        <v>61051151</v>
      </c>
      <c r="X173">
        <v>2238</v>
      </c>
      <c r="Y173">
        <v>27276</v>
      </c>
    </row>
    <row r="174" spans="1:25" ht="32" x14ac:dyDescent="0.2">
      <c r="A174" s="19" t="s">
        <v>859</v>
      </c>
      <c r="B174" s="20" t="s">
        <v>879</v>
      </c>
      <c r="C174" s="3" t="s">
        <v>66</v>
      </c>
      <c r="D174" t="str">
        <f t="shared" si="2"/>
        <v>CAMDENGLOUCESTER TWPE. K-8|K-8,751+</v>
      </c>
      <c r="E174">
        <v>106863523</v>
      </c>
      <c r="F174">
        <v>7157.6</v>
      </c>
      <c r="G174">
        <v>14930</v>
      </c>
      <c r="H174">
        <v>110914236</v>
      </c>
      <c r="I174">
        <v>7087.8</v>
      </c>
      <c r="J174">
        <v>15649</v>
      </c>
      <c r="K174">
        <v>112925362</v>
      </c>
      <c r="L174">
        <v>6884.5</v>
      </c>
      <c r="M174">
        <v>16403</v>
      </c>
      <c r="N174">
        <v>115044177</v>
      </c>
      <c r="O174">
        <v>6674.5</v>
      </c>
      <c r="P174">
        <v>17236</v>
      </c>
      <c r="Q174">
        <v>116509774</v>
      </c>
      <c r="R174">
        <v>6514.2</v>
      </c>
      <c r="S174">
        <v>17885</v>
      </c>
      <c r="T174">
        <v>120573185</v>
      </c>
      <c r="U174">
        <v>6488</v>
      </c>
      <c r="V174">
        <v>18584</v>
      </c>
      <c r="W174">
        <v>124339968</v>
      </c>
      <c r="X174">
        <v>6451</v>
      </c>
      <c r="Y174">
        <v>19274</v>
      </c>
    </row>
    <row r="175" spans="1:25" ht="36" x14ac:dyDescent="0.2">
      <c r="A175" s="23" t="s">
        <v>859</v>
      </c>
      <c r="B175" s="24" t="s">
        <v>880</v>
      </c>
      <c r="C175" s="8" t="s">
        <v>6</v>
      </c>
      <c r="D175" t="str">
        <f t="shared" si="2"/>
        <v>CAMDENHADDON HEIGHTS BOROL. K-12|K-12,0-1800</v>
      </c>
      <c r="E175">
        <v>22701683</v>
      </c>
      <c r="F175">
        <v>1325.5</v>
      </c>
      <c r="G175">
        <v>17127</v>
      </c>
      <c r="H175">
        <v>22663759</v>
      </c>
      <c r="I175">
        <v>1313.9</v>
      </c>
      <c r="J175">
        <v>17249</v>
      </c>
      <c r="K175">
        <v>22208695</v>
      </c>
      <c r="L175">
        <v>1279.5</v>
      </c>
      <c r="M175">
        <v>17357</v>
      </c>
      <c r="N175">
        <v>22681686</v>
      </c>
      <c r="O175">
        <v>1304</v>
      </c>
      <c r="P175">
        <v>17394</v>
      </c>
      <c r="Q175">
        <v>23937215</v>
      </c>
      <c r="R175">
        <v>1312.1</v>
      </c>
      <c r="S175">
        <v>18244</v>
      </c>
      <c r="T175">
        <v>24262850</v>
      </c>
      <c r="U175">
        <v>1361</v>
      </c>
      <c r="V175">
        <v>17830</v>
      </c>
      <c r="W175">
        <v>25841314</v>
      </c>
      <c r="X175">
        <v>1426</v>
      </c>
      <c r="Y175">
        <v>18118</v>
      </c>
    </row>
    <row r="176" spans="1:25" ht="48" x14ac:dyDescent="0.2">
      <c r="A176" s="19" t="s">
        <v>859</v>
      </c>
      <c r="B176" s="20" t="s">
        <v>881</v>
      </c>
      <c r="C176" s="3" t="s">
        <v>14</v>
      </c>
      <c r="D176" t="str">
        <f t="shared" si="2"/>
        <v>CAMDENHADDON TWPM. K-12|K-12,1800-3500</v>
      </c>
      <c r="E176">
        <v>32576937</v>
      </c>
      <c r="F176">
        <v>2135.6</v>
      </c>
      <c r="G176">
        <v>15254</v>
      </c>
      <c r="H176">
        <v>33461748</v>
      </c>
      <c r="I176">
        <v>2133.3000000000002</v>
      </c>
      <c r="J176">
        <v>15685</v>
      </c>
      <c r="K176">
        <v>35123679</v>
      </c>
      <c r="L176">
        <v>2108.6</v>
      </c>
      <c r="M176">
        <v>16657</v>
      </c>
      <c r="N176">
        <v>36265616</v>
      </c>
      <c r="O176">
        <v>2140.3000000000002</v>
      </c>
      <c r="P176">
        <v>16944</v>
      </c>
      <c r="Q176">
        <v>39027255</v>
      </c>
      <c r="R176">
        <v>2114.3000000000002</v>
      </c>
      <c r="S176">
        <v>18459</v>
      </c>
      <c r="T176">
        <v>41169582</v>
      </c>
      <c r="U176">
        <v>2091</v>
      </c>
      <c r="V176">
        <v>19693</v>
      </c>
      <c r="W176">
        <v>42062431</v>
      </c>
      <c r="X176">
        <v>2039</v>
      </c>
      <c r="Y176">
        <v>20626</v>
      </c>
    </row>
    <row r="177" spans="1:25" ht="48" x14ac:dyDescent="0.2">
      <c r="A177" s="23" t="s">
        <v>859</v>
      </c>
      <c r="B177" s="24" t="s">
        <v>882</v>
      </c>
      <c r="C177" s="8" t="s">
        <v>14</v>
      </c>
      <c r="D177" t="str">
        <f t="shared" si="2"/>
        <v>CAMDENHADDONFIELDM. K-12|K-12,1800-3500</v>
      </c>
      <c r="E177">
        <v>37726013</v>
      </c>
      <c r="F177">
        <v>2523.9</v>
      </c>
      <c r="G177">
        <v>14947</v>
      </c>
      <c r="H177">
        <v>39457550</v>
      </c>
      <c r="I177">
        <v>2571.5</v>
      </c>
      <c r="J177">
        <v>15344</v>
      </c>
      <c r="K177">
        <v>38717359</v>
      </c>
      <c r="L177">
        <v>2597.4</v>
      </c>
      <c r="M177">
        <v>14906</v>
      </c>
      <c r="N177">
        <v>40206681</v>
      </c>
      <c r="O177">
        <v>2629.3</v>
      </c>
      <c r="P177">
        <v>15292</v>
      </c>
      <c r="Q177">
        <v>43440317</v>
      </c>
      <c r="R177">
        <v>2677.5</v>
      </c>
      <c r="S177">
        <v>16224</v>
      </c>
      <c r="T177">
        <v>42108172</v>
      </c>
      <c r="U177">
        <v>2701</v>
      </c>
      <c r="V177">
        <v>15591</v>
      </c>
      <c r="W177">
        <v>44940583</v>
      </c>
      <c r="X177">
        <v>2718</v>
      </c>
      <c r="Y177">
        <v>16532</v>
      </c>
    </row>
    <row r="178" spans="1:25" ht="48" x14ac:dyDescent="0.2">
      <c r="A178" s="19" t="s">
        <v>859</v>
      </c>
      <c r="B178" s="20" t="s">
        <v>1390</v>
      </c>
      <c r="C178" s="3" t="s">
        <v>711</v>
      </c>
      <c r="D178" t="str">
        <f t="shared" si="2"/>
        <v>CAMDENHOPE COMMUNITY CHARTER SCHOOLO. CHARTER</v>
      </c>
      <c r="E178" t="e">
        <v>#N/A</v>
      </c>
      <c r="F178" t="e">
        <v>#N/A</v>
      </c>
      <c r="G178" t="e">
        <v>#N/A</v>
      </c>
      <c r="H178">
        <v>0</v>
      </c>
      <c r="I178">
        <v>0</v>
      </c>
      <c r="J178">
        <v>0</v>
      </c>
      <c r="K178">
        <v>1515023</v>
      </c>
      <c r="L178">
        <v>101.4</v>
      </c>
      <c r="M178">
        <v>14941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</row>
    <row r="179" spans="1:25" ht="60" x14ac:dyDescent="0.2">
      <c r="A179" s="23" t="s">
        <v>859</v>
      </c>
      <c r="B179" s="24" t="s">
        <v>1391</v>
      </c>
      <c r="C179" s="8" t="s">
        <v>711</v>
      </c>
      <c r="D179" t="str">
        <f t="shared" si="2"/>
        <v>CAMDENKNOWLEDGE A TO Z ACADEMY CHARTER SCHOOLO. CHARTER</v>
      </c>
      <c r="E179">
        <v>0</v>
      </c>
      <c r="F179">
        <v>0</v>
      </c>
      <c r="G179">
        <v>0</v>
      </c>
      <c r="H179">
        <v>2548164</v>
      </c>
      <c r="I179">
        <v>191.9</v>
      </c>
      <c r="J179">
        <v>13279</v>
      </c>
      <c r="K179">
        <v>3769169</v>
      </c>
      <c r="L179">
        <v>239</v>
      </c>
      <c r="M179">
        <v>15771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</row>
    <row r="180" spans="1:25" ht="36" x14ac:dyDescent="0.2">
      <c r="A180" s="19" t="s">
        <v>859</v>
      </c>
      <c r="B180" s="20" t="s">
        <v>886</v>
      </c>
      <c r="C180" s="3" t="s">
        <v>181</v>
      </c>
      <c r="D180" t="str">
        <f t="shared" si="2"/>
        <v>CAMDENLAUREL SPRINGS BOROH. K-12|K-6</v>
      </c>
      <c r="E180">
        <v>4719144</v>
      </c>
      <c r="F180">
        <v>335.4</v>
      </c>
      <c r="G180">
        <v>14071</v>
      </c>
      <c r="H180">
        <v>4939766</v>
      </c>
      <c r="I180">
        <v>330.1</v>
      </c>
      <c r="J180">
        <v>14963</v>
      </c>
      <c r="K180">
        <v>5497606</v>
      </c>
      <c r="L180">
        <v>352.1</v>
      </c>
      <c r="M180">
        <v>15615</v>
      </c>
      <c r="N180">
        <v>5174898</v>
      </c>
      <c r="O180">
        <v>345.3</v>
      </c>
      <c r="P180">
        <v>14985</v>
      </c>
      <c r="Q180">
        <v>5529213</v>
      </c>
      <c r="R180">
        <v>342.4</v>
      </c>
      <c r="S180">
        <v>16149</v>
      </c>
      <c r="T180">
        <v>5590411</v>
      </c>
      <c r="U180">
        <v>341</v>
      </c>
      <c r="V180">
        <v>16393</v>
      </c>
      <c r="W180">
        <v>5115811</v>
      </c>
      <c r="X180">
        <v>321</v>
      </c>
      <c r="Y180">
        <v>15960</v>
      </c>
    </row>
    <row r="181" spans="1:25" ht="32" x14ac:dyDescent="0.2">
      <c r="A181" s="23" t="s">
        <v>859</v>
      </c>
      <c r="B181" s="24" t="s">
        <v>887</v>
      </c>
      <c r="C181" s="8" t="s">
        <v>4</v>
      </c>
      <c r="D181" t="str">
        <f t="shared" si="2"/>
        <v>CAMDENLAWNSIDE BOROI. K-12|K-8,0-400</v>
      </c>
      <c r="E181">
        <v>8872940</v>
      </c>
      <c r="F181">
        <v>425.9</v>
      </c>
      <c r="G181">
        <v>20832</v>
      </c>
      <c r="H181">
        <v>8780776</v>
      </c>
      <c r="I181">
        <v>406.2</v>
      </c>
      <c r="J181">
        <v>21619</v>
      </c>
      <c r="K181">
        <v>8911222</v>
      </c>
      <c r="L181">
        <v>408.1</v>
      </c>
      <c r="M181">
        <v>21834</v>
      </c>
      <c r="N181">
        <v>9303958</v>
      </c>
      <c r="O181">
        <v>400.8</v>
      </c>
      <c r="P181">
        <v>23213</v>
      </c>
      <c r="Q181">
        <v>9332121</v>
      </c>
      <c r="R181">
        <v>445.1</v>
      </c>
      <c r="S181">
        <v>20966</v>
      </c>
      <c r="T181">
        <v>9741979</v>
      </c>
      <c r="U181">
        <v>468</v>
      </c>
      <c r="V181">
        <v>20840</v>
      </c>
      <c r="W181">
        <v>10425127</v>
      </c>
      <c r="X181">
        <v>524</v>
      </c>
      <c r="Y181">
        <v>19895</v>
      </c>
    </row>
    <row r="182" spans="1:25" ht="60" x14ac:dyDescent="0.2">
      <c r="A182" s="19" t="s">
        <v>859</v>
      </c>
      <c r="B182" s="20" t="s">
        <v>1392</v>
      </c>
      <c r="C182" s="3" t="s">
        <v>711</v>
      </c>
      <c r="D182" t="str">
        <f t="shared" si="2"/>
        <v>CAMDENLEAP ACADEMY UNIVERSITY HIGH CHARTER SCHO. CHARTER</v>
      </c>
      <c r="E182">
        <v>16755131</v>
      </c>
      <c r="F182">
        <v>847</v>
      </c>
      <c r="G182">
        <v>19782</v>
      </c>
      <c r="H182">
        <v>20143544</v>
      </c>
      <c r="I182">
        <v>1182.5999999999999</v>
      </c>
      <c r="J182">
        <v>17033</v>
      </c>
      <c r="K182">
        <v>22051827</v>
      </c>
      <c r="L182">
        <v>1309.7</v>
      </c>
      <c r="M182">
        <v>16837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</row>
    <row r="183" spans="1:25" ht="48" x14ac:dyDescent="0.2">
      <c r="A183" s="23" t="s">
        <v>859</v>
      </c>
      <c r="B183" s="24" t="s">
        <v>889</v>
      </c>
      <c r="C183" s="8" t="s">
        <v>14</v>
      </c>
      <c r="D183" t="str">
        <f t="shared" si="2"/>
        <v>CAMDENLINDENWOLD BOROM. K-12|K-12,1800-3500</v>
      </c>
      <c r="E183">
        <v>42879392</v>
      </c>
      <c r="F183">
        <v>2354.6999999999998</v>
      </c>
      <c r="G183">
        <v>18210</v>
      </c>
      <c r="H183">
        <v>44602281</v>
      </c>
      <c r="I183">
        <v>2482.4</v>
      </c>
      <c r="J183">
        <v>17968</v>
      </c>
      <c r="K183">
        <v>45741575</v>
      </c>
      <c r="L183">
        <v>2518.9</v>
      </c>
      <c r="M183">
        <v>18159</v>
      </c>
      <c r="N183">
        <v>47718918</v>
      </c>
      <c r="O183">
        <v>2698.9</v>
      </c>
      <c r="P183">
        <v>17681</v>
      </c>
      <c r="Q183">
        <v>48133265</v>
      </c>
      <c r="R183">
        <v>2838</v>
      </c>
      <c r="S183">
        <v>16960</v>
      </c>
      <c r="T183">
        <v>50785004</v>
      </c>
      <c r="U183">
        <v>2825</v>
      </c>
      <c r="V183">
        <v>17977</v>
      </c>
      <c r="W183">
        <v>53084564</v>
      </c>
      <c r="X183">
        <v>2853</v>
      </c>
      <c r="Y183">
        <v>18608</v>
      </c>
    </row>
    <row r="184" spans="1:25" ht="32" x14ac:dyDescent="0.2">
      <c r="A184" s="19" t="s">
        <v>859</v>
      </c>
      <c r="B184" s="20" t="s">
        <v>890</v>
      </c>
      <c r="C184" s="3" t="s">
        <v>68</v>
      </c>
      <c r="D184" t="str">
        <f t="shared" si="2"/>
        <v>CAMDENMAGNOLIA BOROD. K-8|K-8,401-750</v>
      </c>
      <c r="E184" t="e">
        <v>#N/A</v>
      </c>
      <c r="F184" t="e">
        <v>#N/A</v>
      </c>
      <c r="G184" t="e">
        <v>#N/A</v>
      </c>
      <c r="H184">
        <v>7005203</v>
      </c>
      <c r="I184">
        <v>435.1</v>
      </c>
      <c r="J184">
        <v>16100</v>
      </c>
      <c r="K184">
        <v>6977525</v>
      </c>
      <c r="L184">
        <v>399.8</v>
      </c>
      <c r="M184">
        <v>17454</v>
      </c>
      <c r="N184">
        <v>7237773</v>
      </c>
      <c r="O184">
        <v>424.1</v>
      </c>
      <c r="P184">
        <v>17068</v>
      </c>
      <c r="Q184">
        <v>7798348</v>
      </c>
      <c r="R184">
        <v>436.9</v>
      </c>
      <c r="S184">
        <v>17851</v>
      </c>
      <c r="T184">
        <v>8714904</v>
      </c>
      <c r="U184">
        <v>440</v>
      </c>
      <c r="V184">
        <v>19793</v>
      </c>
      <c r="W184">
        <v>9336157</v>
      </c>
      <c r="X184">
        <v>428</v>
      </c>
      <c r="Y184">
        <v>21812</v>
      </c>
    </row>
    <row r="185" spans="1:25" ht="32" x14ac:dyDescent="0.2">
      <c r="A185" s="23" t="s">
        <v>859</v>
      </c>
      <c r="B185" s="24" t="s">
        <v>892</v>
      </c>
      <c r="C185" s="8" t="s">
        <v>4</v>
      </c>
      <c r="D185" t="str">
        <f t="shared" si="2"/>
        <v>CAMDENMERCHANTVILLE BOROI. K-12|K-8,0-400</v>
      </c>
      <c r="E185">
        <v>6867578</v>
      </c>
      <c r="F185">
        <v>429</v>
      </c>
      <c r="G185">
        <v>16008</v>
      </c>
      <c r="H185">
        <v>7768734</v>
      </c>
      <c r="I185">
        <v>438.8</v>
      </c>
      <c r="J185">
        <v>17705</v>
      </c>
      <c r="K185">
        <v>7329769</v>
      </c>
      <c r="L185">
        <v>443</v>
      </c>
      <c r="M185">
        <v>16545</v>
      </c>
      <c r="N185">
        <v>8000480</v>
      </c>
      <c r="O185">
        <v>432.6</v>
      </c>
      <c r="P185">
        <v>18495</v>
      </c>
      <c r="Q185">
        <v>7952931</v>
      </c>
      <c r="R185">
        <v>433.1</v>
      </c>
      <c r="S185">
        <v>18364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</row>
    <row r="186" spans="1:25" ht="36" x14ac:dyDescent="0.2">
      <c r="A186" s="19" t="s">
        <v>859</v>
      </c>
      <c r="B186" s="20" t="s">
        <v>893</v>
      </c>
      <c r="C186" s="3" t="s">
        <v>2</v>
      </c>
      <c r="D186" t="str">
        <f t="shared" si="2"/>
        <v>CAMDENMOUNT EPHRAIM BOROJ. K-12|K-8,401-750</v>
      </c>
      <c r="E186">
        <v>10374893</v>
      </c>
      <c r="F186">
        <v>642.20000000000005</v>
      </c>
      <c r="G186">
        <v>16154</v>
      </c>
      <c r="H186">
        <v>10477297</v>
      </c>
      <c r="I186">
        <v>628.6</v>
      </c>
      <c r="J186">
        <v>16669</v>
      </c>
      <c r="K186">
        <v>11050683</v>
      </c>
      <c r="L186">
        <v>621.29999999999995</v>
      </c>
      <c r="M186">
        <v>17788</v>
      </c>
      <c r="N186">
        <v>11687670</v>
      </c>
      <c r="O186">
        <v>622.1</v>
      </c>
      <c r="P186">
        <v>18789</v>
      </c>
      <c r="Q186">
        <v>11656558</v>
      </c>
      <c r="R186">
        <v>622.9</v>
      </c>
      <c r="S186">
        <v>18713</v>
      </c>
      <c r="T186">
        <v>11644899</v>
      </c>
      <c r="U186">
        <v>624</v>
      </c>
      <c r="V186">
        <v>18668</v>
      </c>
      <c r="W186">
        <v>12064406</v>
      </c>
      <c r="X186">
        <v>626</v>
      </c>
      <c r="Y186">
        <v>19278</v>
      </c>
    </row>
    <row r="187" spans="1:25" ht="32" x14ac:dyDescent="0.2">
      <c r="A187" s="23" t="s">
        <v>859</v>
      </c>
      <c r="B187" s="24" t="s">
        <v>894</v>
      </c>
      <c r="C187" s="8" t="s">
        <v>6</v>
      </c>
      <c r="D187" t="str">
        <f t="shared" si="2"/>
        <v>CAMDENOAKLYN BOROL. K-12|K-12,0-1800</v>
      </c>
      <c r="E187">
        <v>8581991</v>
      </c>
      <c r="F187">
        <v>580.20000000000005</v>
      </c>
      <c r="G187">
        <v>14791</v>
      </c>
      <c r="H187">
        <v>8461365</v>
      </c>
      <c r="I187">
        <v>564.29999999999995</v>
      </c>
      <c r="J187">
        <v>14994</v>
      </c>
      <c r="K187">
        <v>8072538</v>
      </c>
      <c r="L187">
        <v>499.2</v>
      </c>
      <c r="M187">
        <v>16172</v>
      </c>
      <c r="N187">
        <v>8072075</v>
      </c>
      <c r="O187">
        <v>479.4</v>
      </c>
      <c r="P187">
        <v>16839</v>
      </c>
      <c r="Q187">
        <v>7981793</v>
      </c>
      <c r="R187">
        <v>475.1</v>
      </c>
      <c r="S187">
        <v>16802</v>
      </c>
      <c r="T187">
        <v>8289005</v>
      </c>
      <c r="U187">
        <v>447</v>
      </c>
      <c r="V187">
        <v>18539</v>
      </c>
      <c r="W187">
        <v>8740268</v>
      </c>
      <c r="X187">
        <v>447</v>
      </c>
      <c r="Y187">
        <v>19534</v>
      </c>
    </row>
    <row r="188" spans="1:25" ht="32" x14ac:dyDescent="0.2">
      <c r="A188" s="19" t="s">
        <v>859</v>
      </c>
      <c r="B188" s="20" t="s">
        <v>895</v>
      </c>
      <c r="C188" s="3" t="s">
        <v>24</v>
      </c>
      <c r="D188" t="str">
        <f t="shared" si="2"/>
        <v>CAMDENPENNSAUKEN TWPN. K-12|K-12,3500+</v>
      </c>
      <c r="E188">
        <v>101913224</v>
      </c>
      <c r="F188">
        <v>5495.2</v>
      </c>
      <c r="G188">
        <v>18546</v>
      </c>
      <c r="H188">
        <v>100623920</v>
      </c>
      <c r="I188">
        <v>5397.2</v>
      </c>
      <c r="J188">
        <v>18644</v>
      </c>
      <c r="K188">
        <v>99871371</v>
      </c>
      <c r="L188">
        <v>5259.6</v>
      </c>
      <c r="M188">
        <v>18988</v>
      </c>
      <c r="N188">
        <v>104661606</v>
      </c>
      <c r="O188">
        <v>5201.8999999999996</v>
      </c>
      <c r="P188">
        <v>20120</v>
      </c>
      <c r="Q188">
        <v>100483037</v>
      </c>
      <c r="R188">
        <v>5145.8</v>
      </c>
      <c r="S188">
        <v>19527</v>
      </c>
      <c r="T188">
        <v>103312941</v>
      </c>
      <c r="U188">
        <v>4937</v>
      </c>
      <c r="V188">
        <v>20927</v>
      </c>
      <c r="W188">
        <v>107949179</v>
      </c>
      <c r="X188">
        <v>4773</v>
      </c>
      <c r="Y188">
        <v>22615</v>
      </c>
    </row>
    <row r="189" spans="1:25" ht="48" x14ac:dyDescent="0.2">
      <c r="A189" s="23" t="s">
        <v>859</v>
      </c>
      <c r="B189" s="24" t="s">
        <v>896</v>
      </c>
      <c r="C189" s="8" t="s">
        <v>14</v>
      </c>
      <c r="D189" t="str">
        <f t="shared" si="2"/>
        <v>CAMDENPINE HILL BOROM. K-12|K-12,1800-3500</v>
      </c>
      <c r="E189">
        <v>36888806</v>
      </c>
      <c r="F189">
        <v>1923.8</v>
      </c>
      <c r="G189">
        <v>19175</v>
      </c>
      <c r="H189">
        <v>38305601</v>
      </c>
      <c r="I189">
        <v>1901.4</v>
      </c>
      <c r="J189">
        <v>20146</v>
      </c>
      <c r="K189">
        <v>37896162</v>
      </c>
      <c r="L189">
        <v>1947.5</v>
      </c>
      <c r="M189">
        <v>19459</v>
      </c>
      <c r="N189">
        <v>38763057</v>
      </c>
      <c r="O189">
        <v>1981.4</v>
      </c>
      <c r="P189">
        <v>19563</v>
      </c>
      <c r="Q189">
        <v>39187015</v>
      </c>
      <c r="R189">
        <v>1939.5</v>
      </c>
      <c r="S189">
        <v>20205</v>
      </c>
      <c r="T189">
        <v>40107524</v>
      </c>
      <c r="U189">
        <v>1900</v>
      </c>
      <c r="V189">
        <v>21114</v>
      </c>
      <c r="W189">
        <v>42814682</v>
      </c>
      <c r="X189">
        <v>1909</v>
      </c>
      <c r="Y189">
        <v>22427</v>
      </c>
    </row>
    <row r="190" spans="1:25" ht="32" x14ac:dyDescent="0.2">
      <c r="A190" s="19" t="s">
        <v>859</v>
      </c>
      <c r="B190" s="20" t="s">
        <v>897</v>
      </c>
      <c r="C190" s="3" t="s">
        <v>66</v>
      </c>
      <c r="D190" t="str">
        <f t="shared" si="2"/>
        <v>CAMDENRUNNEMEDE BOROE. K-8|K-8,751+</v>
      </c>
      <c r="E190">
        <v>12124795</v>
      </c>
      <c r="F190">
        <v>854.7</v>
      </c>
      <c r="G190">
        <v>14186</v>
      </c>
      <c r="H190">
        <v>12566963</v>
      </c>
      <c r="I190">
        <v>881</v>
      </c>
      <c r="J190">
        <v>14265</v>
      </c>
      <c r="K190">
        <v>12848639</v>
      </c>
      <c r="L190">
        <v>854.8</v>
      </c>
      <c r="M190">
        <v>15031</v>
      </c>
      <c r="N190">
        <v>12882302</v>
      </c>
      <c r="O190">
        <v>865.7</v>
      </c>
      <c r="P190">
        <v>14881</v>
      </c>
      <c r="Q190">
        <v>14908611</v>
      </c>
      <c r="R190">
        <v>871.4</v>
      </c>
      <c r="S190">
        <v>17108</v>
      </c>
      <c r="T190">
        <v>14223224</v>
      </c>
      <c r="U190">
        <v>869</v>
      </c>
      <c r="V190">
        <v>16376</v>
      </c>
      <c r="W190">
        <v>15397481</v>
      </c>
      <c r="X190">
        <v>865</v>
      </c>
      <c r="Y190">
        <v>17809</v>
      </c>
    </row>
    <row r="191" spans="1:25" ht="32" x14ac:dyDescent="0.2">
      <c r="A191" s="23" t="s">
        <v>859</v>
      </c>
      <c r="B191" s="24" t="s">
        <v>898</v>
      </c>
      <c r="C191" s="8" t="s">
        <v>68</v>
      </c>
      <c r="D191" t="str">
        <f t="shared" si="2"/>
        <v>CAMDENSOMERDALE BOROD. K-8|K-8,401-750</v>
      </c>
      <c r="E191">
        <v>7436001</v>
      </c>
      <c r="F191">
        <v>531.20000000000005</v>
      </c>
      <c r="G191">
        <v>13997</v>
      </c>
      <c r="H191">
        <v>8083337</v>
      </c>
      <c r="I191">
        <v>522.5</v>
      </c>
      <c r="J191">
        <v>15472</v>
      </c>
      <c r="K191">
        <v>8213700</v>
      </c>
      <c r="L191">
        <v>535.1</v>
      </c>
      <c r="M191">
        <v>15349</v>
      </c>
      <c r="N191">
        <v>8648858</v>
      </c>
      <c r="O191">
        <v>522.4</v>
      </c>
      <c r="P191">
        <v>16555</v>
      </c>
      <c r="Q191">
        <v>8870831</v>
      </c>
      <c r="R191">
        <v>516.70000000000005</v>
      </c>
      <c r="S191">
        <v>17169</v>
      </c>
      <c r="T191">
        <v>9021575</v>
      </c>
      <c r="U191">
        <v>496</v>
      </c>
      <c r="V191">
        <v>18196</v>
      </c>
      <c r="W191">
        <v>9179341</v>
      </c>
      <c r="X191">
        <v>487</v>
      </c>
      <c r="Y191">
        <v>18850</v>
      </c>
    </row>
    <row r="192" spans="1:25" ht="36" x14ac:dyDescent="0.2">
      <c r="A192" s="19" t="s">
        <v>859</v>
      </c>
      <c r="B192" s="20" t="s">
        <v>899</v>
      </c>
      <c r="C192" s="3" t="s">
        <v>77</v>
      </c>
      <c r="D192" t="str">
        <f t="shared" si="2"/>
        <v>CAMDENSTERLING HIGH SCHOOL DISTG. G9-12|7-12,9-12</v>
      </c>
      <c r="E192">
        <v>17225972</v>
      </c>
      <c r="F192">
        <v>955</v>
      </c>
      <c r="G192">
        <v>18039</v>
      </c>
      <c r="H192">
        <v>17313871</v>
      </c>
      <c r="I192">
        <v>915</v>
      </c>
      <c r="J192">
        <v>18922</v>
      </c>
      <c r="K192">
        <v>16718601</v>
      </c>
      <c r="L192">
        <v>911.6</v>
      </c>
      <c r="M192">
        <v>18341</v>
      </c>
      <c r="N192">
        <v>16748381</v>
      </c>
      <c r="O192">
        <v>963</v>
      </c>
      <c r="P192">
        <v>17392</v>
      </c>
      <c r="Q192">
        <v>17243239</v>
      </c>
      <c r="R192">
        <v>978.7</v>
      </c>
      <c r="S192">
        <v>17619</v>
      </c>
      <c r="T192">
        <v>19086131</v>
      </c>
      <c r="U192">
        <v>966</v>
      </c>
      <c r="V192">
        <v>19765</v>
      </c>
      <c r="W192">
        <v>20398355</v>
      </c>
      <c r="X192">
        <v>971</v>
      </c>
      <c r="Y192">
        <v>21017</v>
      </c>
    </row>
    <row r="193" spans="1:25" ht="32" x14ac:dyDescent="0.2">
      <c r="A193" s="23" t="s">
        <v>859</v>
      </c>
      <c r="B193" s="24" t="s">
        <v>900</v>
      </c>
      <c r="C193" s="8" t="s">
        <v>66</v>
      </c>
      <c r="D193" t="str">
        <f t="shared" si="2"/>
        <v>CAMDENSTRATFORD BOROE. K-8|K-8,751+</v>
      </c>
      <c r="E193">
        <v>12601248</v>
      </c>
      <c r="F193">
        <v>792.3</v>
      </c>
      <c r="G193">
        <v>15904</v>
      </c>
      <c r="H193">
        <v>13288887</v>
      </c>
      <c r="I193">
        <v>814.1</v>
      </c>
      <c r="J193">
        <v>16324</v>
      </c>
      <c r="K193">
        <v>13546563</v>
      </c>
      <c r="L193">
        <v>855.2</v>
      </c>
      <c r="M193">
        <v>15840</v>
      </c>
      <c r="N193">
        <v>15048396</v>
      </c>
      <c r="O193">
        <v>872.8</v>
      </c>
      <c r="P193">
        <v>17242</v>
      </c>
      <c r="Q193">
        <v>15880942</v>
      </c>
      <c r="R193">
        <v>853.9</v>
      </c>
      <c r="S193">
        <v>18597</v>
      </c>
      <c r="T193">
        <v>16258334</v>
      </c>
      <c r="U193">
        <v>881</v>
      </c>
      <c r="V193">
        <v>18453</v>
      </c>
      <c r="W193">
        <v>17558530</v>
      </c>
      <c r="X193">
        <v>859</v>
      </c>
      <c r="Y193">
        <v>20437</v>
      </c>
    </row>
    <row r="194" spans="1:25" ht="32" x14ac:dyDescent="0.2">
      <c r="A194" s="19" t="s">
        <v>859</v>
      </c>
      <c r="B194" s="20" t="s">
        <v>901</v>
      </c>
      <c r="C194" s="3" t="s">
        <v>66</v>
      </c>
      <c r="D194" t="str">
        <f t="shared" si="2"/>
        <v>CAMDENVOORHEES TWPE. K-8|K-8,751+</v>
      </c>
      <c r="E194">
        <v>51177328</v>
      </c>
      <c r="F194">
        <v>3205.6</v>
      </c>
      <c r="G194">
        <v>15965</v>
      </c>
      <c r="H194">
        <v>54761820</v>
      </c>
      <c r="I194">
        <v>3128.9</v>
      </c>
      <c r="J194">
        <v>17502</v>
      </c>
      <c r="K194">
        <v>53496631</v>
      </c>
      <c r="L194">
        <v>3032.5</v>
      </c>
      <c r="M194">
        <v>17641</v>
      </c>
      <c r="N194">
        <v>53925376</v>
      </c>
      <c r="O194">
        <v>3024.5</v>
      </c>
      <c r="P194">
        <v>17829</v>
      </c>
      <c r="Q194">
        <v>57121854</v>
      </c>
      <c r="R194">
        <v>2977.1</v>
      </c>
      <c r="S194">
        <v>19187</v>
      </c>
      <c r="T194">
        <v>54345376</v>
      </c>
      <c r="U194">
        <v>2951</v>
      </c>
      <c r="V194">
        <v>18414</v>
      </c>
      <c r="W194">
        <v>57120220</v>
      </c>
      <c r="X194">
        <v>3010</v>
      </c>
      <c r="Y194">
        <v>18979</v>
      </c>
    </row>
    <row r="195" spans="1:25" ht="24" x14ac:dyDescent="0.2">
      <c r="A195" s="23" t="s">
        <v>859</v>
      </c>
      <c r="B195" s="24" t="s">
        <v>902</v>
      </c>
      <c r="C195" s="8" t="s">
        <v>181</v>
      </c>
      <c r="D195" t="str">
        <f t="shared" ref="D195:D258" si="3">A195&amp;B195&amp;C195</f>
        <v>CAMDENWATERFORD TWPH. K-12|K-6</v>
      </c>
      <c r="E195">
        <v>25839465</v>
      </c>
      <c r="F195">
        <v>1732.4</v>
      </c>
      <c r="G195">
        <v>14915</v>
      </c>
      <c r="H195">
        <v>26366025</v>
      </c>
      <c r="I195">
        <v>1739.7</v>
      </c>
      <c r="J195">
        <v>15156</v>
      </c>
      <c r="K195">
        <v>29064325</v>
      </c>
      <c r="L195">
        <v>1727.4</v>
      </c>
      <c r="M195">
        <v>16825</v>
      </c>
      <c r="N195">
        <v>28915314</v>
      </c>
      <c r="O195">
        <v>1663.5</v>
      </c>
      <c r="P195">
        <v>17383</v>
      </c>
      <c r="Q195">
        <v>29359380</v>
      </c>
      <c r="R195">
        <v>1633.4</v>
      </c>
      <c r="S195">
        <v>17975</v>
      </c>
      <c r="T195">
        <v>30121733</v>
      </c>
      <c r="U195">
        <v>1557</v>
      </c>
      <c r="V195">
        <v>19345</v>
      </c>
      <c r="W195">
        <v>29152171</v>
      </c>
      <c r="X195">
        <v>1492</v>
      </c>
      <c r="Y195">
        <v>19536</v>
      </c>
    </row>
    <row r="196" spans="1:25" ht="32" x14ac:dyDescent="0.2">
      <c r="A196" s="19" t="s">
        <v>859</v>
      </c>
      <c r="B196" s="20" t="s">
        <v>903</v>
      </c>
      <c r="C196" s="3" t="s">
        <v>24</v>
      </c>
      <c r="D196" t="str">
        <f t="shared" si="3"/>
        <v>CAMDENWINSLOW TWPN. K-12|K-12,3500+</v>
      </c>
      <c r="E196">
        <v>99096119</v>
      </c>
      <c r="F196">
        <v>5029</v>
      </c>
      <c r="G196">
        <v>19705</v>
      </c>
      <c r="H196">
        <v>96391071</v>
      </c>
      <c r="I196">
        <v>4750.3</v>
      </c>
      <c r="J196">
        <v>20292</v>
      </c>
      <c r="K196">
        <v>104188356</v>
      </c>
      <c r="L196">
        <v>4978.1000000000004</v>
      </c>
      <c r="M196">
        <v>20929</v>
      </c>
      <c r="N196">
        <v>105463083</v>
      </c>
      <c r="O196">
        <v>4968</v>
      </c>
      <c r="P196">
        <v>21229</v>
      </c>
      <c r="Q196">
        <v>115634431</v>
      </c>
      <c r="R196">
        <v>4965.8999999999996</v>
      </c>
      <c r="S196">
        <v>23286</v>
      </c>
      <c r="T196">
        <v>110348267</v>
      </c>
      <c r="U196">
        <v>4958</v>
      </c>
      <c r="V196">
        <v>22255</v>
      </c>
      <c r="W196">
        <v>125068731</v>
      </c>
      <c r="X196">
        <v>4876</v>
      </c>
      <c r="Y196">
        <v>25651</v>
      </c>
    </row>
    <row r="197" spans="1:25" ht="32" x14ac:dyDescent="0.2">
      <c r="A197" s="23" t="s">
        <v>859</v>
      </c>
      <c r="B197" s="24" t="s">
        <v>904</v>
      </c>
      <c r="C197" s="8" t="s">
        <v>4</v>
      </c>
      <c r="D197" t="str">
        <f t="shared" si="3"/>
        <v>CAMDENWOODLYNNE BOROI. K-12|K-8,0-400</v>
      </c>
      <c r="E197" t="e">
        <v>#N/A</v>
      </c>
      <c r="F197" t="e">
        <v>#N/A</v>
      </c>
      <c r="G197" t="e">
        <v>#N/A</v>
      </c>
      <c r="H197">
        <v>9841927</v>
      </c>
      <c r="I197">
        <v>620.5</v>
      </c>
      <c r="J197">
        <v>15862</v>
      </c>
      <c r="K197">
        <v>9658915</v>
      </c>
      <c r="L197">
        <v>581.29999999999995</v>
      </c>
      <c r="M197">
        <v>16617</v>
      </c>
      <c r="N197">
        <v>9647023</v>
      </c>
      <c r="O197">
        <v>594.9</v>
      </c>
      <c r="P197">
        <v>16216</v>
      </c>
      <c r="Q197">
        <v>9767222</v>
      </c>
      <c r="R197">
        <v>587</v>
      </c>
      <c r="S197">
        <v>16639</v>
      </c>
      <c r="T197">
        <v>9984755</v>
      </c>
      <c r="U197">
        <v>572</v>
      </c>
      <c r="V197">
        <v>17451</v>
      </c>
      <c r="W197">
        <v>11048252</v>
      </c>
      <c r="X197">
        <v>561</v>
      </c>
      <c r="Y197">
        <v>19690</v>
      </c>
    </row>
    <row r="198" spans="1:25" ht="32" x14ac:dyDescent="0.2">
      <c r="A198" s="19" t="s">
        <v>905</v>
      </c>
      <c r="B198" s="20" t="s">
        <v>906</v>
      </c>
      <c r="C198" s="3" t="s">
        <v>4</v>
      </c>
      <c r="D198" t="str">
        <f t="shared" si="3"/>
        <v>CAPE MAYAVALON BOROI. K-12|K-8,0-400</v>
      </c>
      <c r="E198">
        <v>4732010</v>
      </c>
      <c r="F198">
        <v>113.6</v>
      </c>
      <c r="G198">
        <v>41639</v>
      </c>
      <c r="H198">
        <v>4649908</v>
      </c>
      <c r="I198">
        <v>106.2</v>
      </c>
      <c r="J198">
        <v>43775</v>
      </c>
      <c r="K198">
        <v>4644802</v>
      </c>
      <c r="L198">
        <v>96.3</v>
      </c>
      <c r="M198">
        <v>48238</v>
      </c>
      <c r="N198">
        <v>4883193</v>
      </c>
      <c r="O198">
        <v>76.599999999999994</v>
      </c>
      <c r="P198">
        <v>63786</v>
      </c>
      <c r="Q198">
        <v>4530608</v>
      </c>
      <c r="R198">
        <v>75.3</v>
      </c>
      <c r="S198">
        <v>60207</v>
      </c>
      <c r="T198">
        <v>4093131</v>
      </c>
      <c r="U198">
        <v>67</v>
      </c>
      <c r="V198">
        <v>61489</v>
      </c>
      <c r="W198">
        <v>5138711</v>
      </c>
      <c r="X198">
        <v>95</v>
      </c>
      <c r="Y198">
        <v>53890</v>
      </c>
    </row>
    <row r="199" spans="1:25" ht="24" x14ac:dyDescent="0.2">
      <c r="A199" s="23" t="s">
        <v>905</v>
      </c>
      <c r="B199" s="24" t="s">
        <v>907</v>
      </c>
      <c r="C199" s="8" t="s">
        <v>8</v>
      </c>
      <c r="D199" t="str">
        <f t="shared" si="3"/>
        <v>CAPE MAYCAPE MAY CITYA. K-6|K-6</v>
      </c>
      <c r="E199">
        <v>3573883</v>
      </c>
      <c r="F199">
        <v>143.80000000000001</v>
      </c>
      <c r="G199">
        <v>24845</v>
      </c>
      <c r="H199">
        <v>3869689</v>
      </c>
      <c r="I199">
        <v>134.5</v>
      </c>
      <c r="J199">
        <v>28761</v>
      </c>
      <c r="K199">
        <v>3848747</v>
      </c>
      <c r="L199">
        <v>165.2</v>
      </c>
      <c r="M199">
        <v>23302</v>
      </c>
      <c r="N199">
        <v>3712269</v>
      </c>
      <c r="O199">
        <v>179.2</v>
      </c>
      <c r="P199">
        <v>20715</v>
      </c>
      <c r="Q199">
        <v>3895206</v>
      </c>
      <c r="R199">
        <v>191.1</v>
      </c>
      <c r="S199">
        <v>20386</v>
      </c>
      <c r="T199">
        <v>4151212</v>
      </c>
      <c r="U199">
        <v>199</v>
      </c>
      <c r="V199">
        <v>20881</v>
      </c>
      <c r="W199">
        <v>4386589</v>
      </c>
      <c r="X199">
        <v>171</v>
      </c>
      <c r="Y199">
        <v>25633</v>
      </c>
    </row>
    <row r="200" spans="1:25" ht="24" x14ac:dyDescent="0.2">
      <c r="A200" s="19" t="s">
        <v>905</v>
      </c>
      <c r="B200" s="20" t="s">
        <v>908</v>
      </c>
      <c r="C200" s="3" t="s">
        <v>29</v>
      </c>
      <c r="D200" t="str">
        <f t="shared" si="3"/>
        <v>CAPE MAYCAPE MAY CO SPECIAL SERVP. CSSD</v>
      </c>
      <c r="E200">
        <v>13072278</v>
      </c>
      <c r="F200">
        <v>235.3</v>
      </c>
      <c r="G200">
        <v>55548</v>
      </c>
      <c r="H200">
        <v>13297088</v>
      </c>
      <c r="I200">
        <v>218.2</v>
      </c>
      <c r="J200">
        <v>60948</v>
      </c>
      <c r="K200">
        <v>13095371</v>
      </c>
      <c r="L200">
        <v>270.8</v>
      </c>
      <c r="M200">
        <v>48357</v>
      </c>
      <c r="N200">
        <v>13257848</v>
      </c>
      <c r="O200">
        <v>250.3</v>
      </c>
      <c r="P200">
        <v>52958</v>
      </c>
      <c r="Q200">
        <v>13347637</v>
      </c>
      <c r="R200">
        <v>239</v>
      </c>
      <c r="S200">
        <v>55841</v>
      </c>
      <c r="T200">
        <v>13471605</v>
      </c>
      <c r="U200">
        <v>233</v>
      </c>
      <c r="V200">
        <v>57782</v>
      </c>
      <c r="W200">
        <v>13750303</v>
      </c>
      <c r="X200">
        <v>202</v>
      </c>
      <c r="Y200">
        <v>68018</v>
      </c>
    </row>
    <row r="201" spans="1:25" ht="32" x14ac:dyDescent="0.2">
      <c r="A201" s="23" t="s">
        <v>905</v>
      </c>
      <c r="B201" s="24" t="s">
        <v>909</v>
      </c>
      <c r="C201" s="8" t="s">
        <v>714</v>
      </c>
      <c r="D201" t="str">
        <f t="shared" si="3"/>
        <v>CAPE MAYCAPE MAY CO VOCATIONALQ. COUNTY VOC</v>
      </c>
      <c r="E201">
        <v>17173717</v>
      </c>
      <c r="F201">
        <v>687.8</v>
      </c>
      <c r="G201">
        <v>24970</v>
      </c>
      <c r="H201">
        <v>17199863</v>
      </c>
      <c r="I201">
        <v>680.2</v>
      </c>
      <c r="J201">
        <v>25287</v>
      </c>
      <c r="K201">
        <v>15706980</v>
      </c>
      <c r="L201">
        <v>688.3</v>
      </c>
      <c r="M201">
        <v>22821</v>
      </c>
      <c r="N201">
        <v>17119907</v>
      </c>
      <c r="O201">
        <v>702.4</v>
      </c>
      <c r="P201">
        <v>24373</v>
      </c>
      <c r="Q201">
        <v>16716412</v>
      </c>
      <c r="R201">
        <v>691.4</v>
      </c>
      <c r="S201">
        <v>24177</v>
      </c>
      <c r="T201">
        <v>17781222</v>
      </c>
      <c r="U201">
        <v>694</v>
      </c>
      <c r="V201">
        <v>25636</v>
      </c>
      <c r="W201">
        <v>17507128</v>
      </c>
      <c r="X201">
        <v>654</v>
      </c>
      <c r="Y201">
        <v>26759</v>
      </c>
    </row>
    <row r="202" spans="1:25" ht="32" x14ac:dyDescent="0.2">
      <c r="A202" s="19" t="s">
        <v>905</v>
      </c>
      <c r="B202" s="20" t="s">
        <v>910</v>
      </c>
      <c r="C202" s="3" t="s">
        <v>2</v>
      </c>
      <c r="D202" t="str">
        <f t="shared" si="3"/>
        <v>CAPE MAYDENNIS TWPJ. K-12|K-8,401-750</v>
      </c>
      <c r="E202">
        <v>17222300</v>
      </c>
      <c r="F202">
        <v>858</v>
      </c>
      <c r="G202">
        <v>20072</v>
      </c>
      <c r="H202">
        <v>17787115</v>
      </c>
      <c r="I202">
        <v>782.4</v>
      </c>
      <c r="J202">
        <v>22733</v>
      </c>
      <c r="K202">
        <v>16638413</v>
      </c>
      <c r="L202">
        <v>739.1</v>
      </c>
      <c r="M202">
        <v>22510</v>
      </c>
      <c r="N202">
        <v>16438851</v>
      </c>
      <c r="O202">
        <v>665.6</v>
      </c>
      <c r="P202">
        <v>24697</v>
      </c>
      <c r="Q202">
        <v>16830020</v>
      </c>
      <c r="R202">
        <v>663.7</v>
      </c>
      <c r="S202">
        <v>25357</v>
      </c>
      <c r="T202">
        <v>18474054</v>
      </c>
      <c r="U202">
        <v>693</v>
      </c>
      <c r="V202">
        <v>26646</v>
      </c>
      <c r="W202">
        <v>19315202</v>
      </c>
      <c r="X202">
        <v>691</v>
      </c>
      <c r="Y202">
        <v>27956</v>
      </c>
    </row>
    <row r="203" spans="1:25" ht="36" x14ac:dyDescent="0.2">
      <c r="A203" s="23" t="s">
        <v>905</v>
      </c>
      <c r="B203" s="24" t="s">
        <v>911</v>
      </c>
      <c r="C203" s="8" t="s">
        <v>21</v>
      </c>
      <c r="D203" t="str">
        <f t="shared" si="3"/>
        <v>CAPE MAYLOWER CAPE MAY REGIONALF. G7-12|7-12,9-12</v>
      </c>
      <c r="E203">
        <v>31749525</v>
      </c>
      <c r="F203">
        <v>1584</v>
      </c>
      <c r="G203">
        <v>20044</v>
      </c>
      <c r="H203">
        <v>33121058</v>
      </c>
      <c r="I203">
        <v>1523.5</v>
      </c>
      <c r="J203">
        <v>21740</v>
      </c>
      <c r="K203">
        <v>33054110</v>
      </c>
      <c r="L203">
        <v>1464.8</v>
      </c>
      <c r="M203">
        <v>22566</v>
      </c>
      <c r="N203">
        <v>33234675</v>
      </c>
      <c r="O203">
        <v>1454.4</v>
      </c>
      <c r="P203">
        <v>22852</v>
      </c>
      <c r="Q203">
        <v>33183156</v>
      </c>
      <c r="R203">
        <v>1395.8</v>
      </c>
      <c r="S203">
        <v>23774</v>
      </c>
      <c r="T203">
        <v>34033014</v>
      </c>
      <c r="U203">
        <v>1374</v>
      </c>
      <c r="V203">
        <v>24770</v>
      </c>
      <c r="W203">
        <v>35809243</v>
      </c>
      <c r="X203">
        <v>1366</v>
      </c>
      <c r="Y203">
        <v>26214</v>
      </c>
    </row>
    <row r="204" spans="1:25" ht="16" x14ac:dyDescent="0.2">
      <c r="A204" s="19" t="s">
        <v>905</v>
      </c>
      <c r="B204" s="20" t="s">
        <v>912</v>
      </c>
      <c r="C204" s="3" t="s">
        <v>8</v>
      </c>
      <c r="D204" t="str">
        <f t="shared" si="3"/>
        <v>CAPE MAYLOWER TWPA. K-6|K-6</v>
      </c>
      <c r="E204">
        <v>29460108</v>
      </c>
      <c r="F204">
        <v>1855</v>
      </c>
      <c r="G204">
        <v>15881</v>
      </c>
      <c r="H204">
        <v>31006423</v>
      </c>
      <c r="I204">
        <v>1831.6</v>
      </c>
      <c r="J204">
        <v>16929</v>
      </c>
      <c r="K204">
        <v>30705156</v>
      </c>
      <c r="L204">
        <v>1845.5</v>
      </c>
      <c r="M204">
        <v>16638</v>
      </c>
      <c r="N204">
        <v>30848821</v>
      </c>
      <c r="O204">
        <v>1814.4</v>
      </c>
      <c r="P204">
        <v>17003</v>
      </c>
      <c r="Q204">
        <v>31369123</v>
      </c>
      <c r="R204">
        <v>1755.4</v>
      </c>
      <c r="S204">
        <v>17870</v>
      </c>
      <c r="T204">
        <v>32022106</v>
      </c>
      <c r="U204">
        <v>1696</v>
      </c>
      <c r="V204">
        <v>18879</v>
      </c>
      <c r="W204">
        <v>32069438</v>
      </c>
      <c r="X204">
        <v>1679</v>
      </c>
      <c r="Y204">
        <v>19104</v>
      </c>
    </row>
    <row r="205" spans="1:25" ht="48" x14ac:dyDescent="0.2">
      <c r="A205" s="23" t="s">
        <v>905</v>
      </c>
      <c r="B205" s="24" t="s">
        <v>913</v>
      </c>
      <c r="C205" s="8" t="s">
        <v>14</v>
      </c>
      <c r="D205" t="str">
        <f t="shared" si="3"/>
        <v>CAPE MAYMIDDLE TWPM. K-12|K-12,1800-3500</v>
      </c>
      <c r="E205">
        <v>46520856</v>
      </c>
      <c r="F205">
        <v>2780.5</v>
      </c>
      <c r="G205">
        <v>16731</v>
      </c>
      <c r="H205">
        <v>48614577</v>
      </c>
      <c r="I205">
        <v>2700.7</v>
      </c>
      <c r="J205">
        <v>18001</v>
      </c>
      <c r="K205">
        <v>49283880</v>
      </c>
      <c r="L205">
        <v>2594.8000000000002</v>
      </c>
      <c r="M205">
        <v>18993</v>
      </c>
      <c r="N205">
        <v>48543470</v>
      </c>
      <c r="O205">
        <v>2558.1999999999998</v>
      </c>
      <c r="P205">
        <v>18976</v>
      </c>
      <c r="Q205">
        <v>50947514</v>
      </c>
      <c r="R205">
        <v>2565</v>
      </c>
      <c r="S205">
        <v>19863</v>
      </c>
      <c r="T205">
        <v>51520094</v>
      </c>
      <c r="U205">
        <v>2605</v>
      </c>
      <c r="V205">
        <v>19775</v>
      </c>
      <c r="W205">
        <v>52832320</v>
      </c>
      <c r="X205">
        <v>2529</v>
      </c>
      <c r="Y205">
        <v>20895</v>
      </c>
    </row>
    <row r="206" spans="1:25" ht="36" x14ac:dyDescent="0.2">
      <c r="A206" s="19" t="s">
        <v>905</v>
      </c>
      <c r="B206" s="20" t="s">
        <v>914</v>
      </c>
      <c r="C206" s="3" t="s">
        <v>4</v>
      </c>
      <c r="D206" t="str">
        <f t="shared" si="3"/>
        <v>CAPE MAYNORTH WILDWOOD CITYI. K-12|K-8,0-400</v>
      </c>
      <c r="E206">
        <v>8957957</v>
      </c>
      <c r="F206">
        <v>358.7</v>
      </c>
      <c r="G206">
        <v>24975</v>
      </c>
      <c r="H206">
        <v>9049411</v>
      </c>
      <c r="I206">
        <v>362.1</v>
      </c>
      <c r="J206">
        <v>24991</v>
      </c>
      <c r="K206">
        <v>8908125</v>
      </c>
      <c r="L206">
        <v>375.7</v>
      </c>
      <c r="M206">
        <v>23710</v>
      </c>
      <c r="N206">
        <v>9352415</v>
      </c>
      <c r="O206">
        <v>362.3</v>
      </c>
      <c r="P206">
        <v>25811</v>
      </c>
      <c r="Q206">
        <v>9463447</v>
      </c>
      <c r="R206">
        <v>321.7</v>
      </c>
      <c r="S206">
        <v>29420</v>
      </c>
      <c r="T206">
        <v>9790024</v>
      </c>
      <c r="U206">
        <v>286</v>
      </c>
      <c r="V206">
        <v>34213</v>
      </c>
      <c r="W206">
        <v>9530205</v>
      </c>
      <c r="X206">
        <v>238</v>
      </c>
      <c r="Y206">
        <v>39972</v>
      </c>
    </row>
    <row r="207" spans="1:25" ht="48" x14ac:dyDescent="0.2">
      <c r="A207" s="23" t="s">
        <v>905</v>
      </c>
      <c r="B207" s="24" t="s">
        <v>915</v>
      </c>
      <c r="C207" s="8" t="s">
        <v>14</v>
      </c>
      <c r="D207" t="str">
        <f t="shared" si="3"/>
        <v>CAPE MAYOCEAN CITYM. K-12|K-12,1800-3500</v>
      </c>
      <c r="E207">
        <v>41773353</v>
      </c>
      <c r="F207">
        <v>2076.8000000000002</v>
      </c>
      <c r="G207">
        <v>20114</v>
      </c>
      <c r="H207">
        <v>44279437</v>
      </c>
      <c r="I207">
        <v>2080.3000000000002</v>
      </c>
      <c r="J207">
        <v>21285</v>
      </c>
      <c r="K207">
        <v>45826809</v>
      </c>
      <c r="L207">
        <v>2106.3000000000002</v>
      </c>
      <c r="M207">
        <v>21757</v>
      </c>
      <c r="N207">
        <v>47029117</v>
      </c>
      <c r="O207">
        <v>2159.3000000000002</v>
      </c>
      <c r="P207">
        <v>21780</v>
      </c>
      <c r="Q207">
        <v>46792197</v>
      </c>
      <c r="R207">
        <v>2132.9</v>
      </c>
      <c r="S207">
        <v>21939</v>
      </c>
      <c r="T207">
        <v>47413207</v>
      </c>
      <c r="U207">
        <v>2138</v>
      </c>
      <c r="V207">
        <v>22176</v>
      </c>
      <c r="W207">
        <v>49883949</v>
      </c>
      <c r="X207">
        <v>2133</v>
      </c>
      <c r="Y207">
        <v>23385</v>
      </c>
    </row>
    <row r="208" spans="1:25" ht="36" x14ac:dyDescent="0.2">
      <c r="A208" s="19" t="s">
        <v>905</v>
      </c>
      <c r="B208" s="20" t="s">
        <v>916</v>
      </c>
      <c r="C208" s="3" t="s">
        <v>4</v>
      </c>
      <c r="D208" t="str">
        <f t="shared" si="3"/>
        <v>CAPE MAYSTONE HARBOR BOROI. K-12|K-8,0-400</v>
      </c>
      <c r="E208">
        <v>3439105</v>
      </c>
      <c r="F208">
        <v>112</v>
      </c>
      <c r="G208">
        <v>30706</v>
      </c>
      <c r="H208">
        <v>3506631</v>
      </c>
      <c r="I208">
        <v>29</v>
      </c>
      <c r="J208">
        <v>120918</v>
      </c>
      <c r="K208">
        <v>3689687</v>
      </c>
      <c r="L208">
        <v>99.6</v>
      </c>
      <c r="M208">
        <v>37057</v>
      </c>
      <c r="N208">
        <v>3211460</v>
      </c>
      <c r="O208">
        <v>87</v>
      </c>
      <c r="P208">
        <v>36913</v>
      </c>
      <c r="Q208">
        <v>3246130</v>
      </c>
      <c r="R208">
        <v>84.4</v>
      </c>
      <c r="S208">
        <v>38451</v>
      </c>
      <c r="T208">
        <v>3199365</v>
      </c>
      <c r="U208">
        <v>92</v>
      </c>
      <c r="V208">
        <v>34679</v>
      </c>
      <c r="W208">
        <v>3095149</v>
      </c>
      <c r="X208">
        <v>106</v>
      </c>
      <c r="Y208">
        <v>29304</v>
      </c>
    </row>
    <row r="209" spans="1:25" ht="32" x14ac:dyDescent="0.2">
      <c r="A209" s="23" t="s">
        <v>905</v>
      </c>
      <c r="B209" s="24" t="s">
        <v>917</v>
      </c>
      <c r="C209" s="8" t="s">
        <v>99</v>
      </c>
      <c r="D209" t="str">
        <f t="shared" si="3"/>
        <v>CAPE MAYUPPER TWPK. K-12|K-8,751+</v>
      </c>
      <c r="E209">
        <v>34001923</v>
      </c>
      <c r="F209">
        <v>2172.1</v>
      </c>
      <c r="G209">
        <v>15654</v>
      </c>
      <c r="H209">
        <v>36003480</v>
      </c>
      <c r="I209">
        <v>2103.6999999999998</v>
      </c>
      <c r="J209">
        <v>17115</v>
      </c>
      <c r="K209">
        <v>35521704</v>
      </c>
      <c r="L209">
        <v>2048.6</v>
      </c>
      <c r="M209">
        <v>17340</v>
      </c>
      <c r="N209">
        <v>36759544</v>
      </c>
      <c r="O209">
        <v>2090.8000000000002</v>
      </c>
      <c r="P209">
        <v>17581</v>
      </c>
      <c r="Q209">
        <v>37202358</v>
      </c>
      <c r="R209">
        <v>2075</v>
      </c>
      <c r="S209">
        <v>17929</v>
      </c>
      <c r="T209">
        <v>40046078</v>
      </c>
      <c r="U209">
        <v>2045</v>
      </c>
      <c r="V209">
        <v>19581</v>
      </c>
      <c r="W209">
        <v>38096912</v>
      </c>
      <c r="X209">
        <v>2018</v>
      </c>
      <c r="Y209">
        <v>18880</v>
      </c>
    </row>
    <row r="210" spans="1:25" ht="24" x14ac:dyDescent="0.2">
      <c r="A210" s="19" t="s">
        <v>905</v>
      </c>
      <c r="B210" s="20" t="s">
        <v>918</v>
      </c>
      <c r="C210" s="3" t="s">
        <v>8</v>
      </c>
      <c r="D210" t="str">
        <f t="shared" si="3"/>
        <v>CAPE MAYWEST CAPE MAY BOROA. K-6|K-6</v>
      </c>
      <c r="E210">
        <v>1275031</v>
      </c>
      <c r="F210">
        <v>61.1</v>
      </c>
      <c r="G210">
        <v>20876</v>
      </c>
      <c r="H210">
        <v>1364655</v>
      </c>
      <c r="I210">
        <v>65.8</v>
      </c>
      <c r="J210">
        <v>20750</v>
      </c>
      <c r="K210">
        <v>1434269</v>
      </c>
      <c r="L210">
        <v>75.400000000000006</v>
      </c>
      <c r="M210">
        <v>19029</v>
      </c>
      <c r="N210">
        <v>1577484</v>
      </c>
      <c r="O210">
        <v>83.1</v>
      </c>
      <c r="P210">
        <v>18975</v>
      </c>
      <c r="Q210">
        <v>1890006</v>
      </c>
      <c r="R210">
        <v>84.4</v>
      </c>
      <c r="S210">
        <v>22386</v>
      </c>
      <c r="T210">
        <v>1876032</v>
      </c>
      <c r="U210">
        <v>96</v>
      </c>
      <c r="V210">
        <v>19530</v>
      </c>
      <c r="W210">
        <v>1968319</v>
      </c>
      <c r="X210">
        <v>102</v>
      </c>
      <c r="Y210">
        <v>19394</v>
      </c>
    </row>
    <row r="211" spans="1:25" ht="32" x14ac:dyDescent="0.2">
      <c r="A211" s="23" t="s">
        <v>905</v>
      </c>
      <c r="B211" s="24" t="s">
        <v>919</v>
      </c>
      <c r="C211" s="8" t="s">
        <v>6</v>
      </c>
      <c r="D211" t="str">
        <f t="shared" si="3"/>
        <v>CAPE MAYWILDWOOD CITYL. K-12|K-12,0-1800</v>
      </c>
      <c r="E211">
        <v>21858182</v>
      </c>
      <c r="F211">
        <v>822.6</v>
      </c>
      <c r="G211">
        <v>26571</v>
      </c>
      <c r="H211">
        <v>21387760</v>
      </c>
      <c r="I211">
        <v>896.3</v>
      </c>
      <c r="J211">
        <v>23862</v>
      </c>
      <c r="K211">
        <v>20652453</v>
      </c>
      <c r="L211">
        <v>878.6</v>
      </c>
      <c r="M211">
        <v>23507</v>
      </c>
      <c r="N211">
        <v>21156065</v>
      </c>
      <c r="O211">
        <v>894.8</v>
      </c>
      <c r="P211">
        <v>23643</v>
      </c>
      <c r="Q211">
        <v>22220752</v>
      </c>
      <c r="R211">
        <v>864.4</v>
      </c>
      <c r="S211">
        <v>25707</v>
      </c>
      <c r="T211">
        <v>22787456</v>
      </c>
      <c r="U211">
        <v>865</v>
      </c>
      <c r="V211">
        <v>26359</v>
      </c>
      <c r="W211">
        <v>23923462</v>
      </c>
      <c r="X211">
        <v>906</v>
      </c>
      <c r="Y211">
        <v>26413</v>
      </c>
    </row>
    <row r="212" spans="1:25" ht="32" x14ac:dyDescent="0.2">
      <c r="A212" s="19" t="s">
        <v>905</v>
      </c>
      <c r="B212" s="20" t="s">
        <v>920</v>
      </c>
      <c r="C212" s="3" t="s">
        <v>4</v>
      </c>
      <c r="D212" t="str">
        <f t="shared" si="3"/>
        <v>CAPE MAYWILDWOOD CREST BOROI. K-12|K-8,0-400</v>
      </c>
      <c r="E212">
        <v>7735395</v>
      </c>
      <c r="F212">
        <v>294.3</v>
      </c>
      <c r="G212">
        <v>26286</v>
      </c>
      <c r="H212">
        <v>7227938</v>
      </c>
      <c r="I212">
        <v>282.39999999999998</v>
      </c>
      <c r="J212">
        <v>25598</v>
      </c>
      <c r="K212">
        <v>7511097</v>
      </c>
      <c r="L212">
        <v>282</v>
      </c>
      <c r="M212">
        <v>26639</v>
      </c>
      <c r="N212">
        <v>7920446</v>
      </c>
      <c r="O212">
        <v>269.89999999999998</v>
      </c>
      <c r="P212">
        <v>29351</v>
      </c>
      <c r="Q212">
        <v>7996502</v>
      </c>
      <c r="R212">
        <v>300.3</v>
      </c>
      <c r="S212">
        <v>26627</v>
      </c>
      <c r="T212">
        <v>8122035</v>
      </c>
      <c r="U212">
        <v>295</v>
      </c>
      <c r="V212">
        <v>27547</v>
      </c>
      <c r="W212">
        <v>9558957</v>
      </c>
      <c r="X212">
        <v>316</v>
      </c>
      <c r="Y212">
        <v>30217</v>
      </c>
    </row>
    <row r="213" spans="1:25" ht="32" x14ac:dyDescent="0.2">
      <c r="A213" s="23" t="s">
        <v>905</v>
      </c>
      <c r="B213" s="24" t="s">
        <v>921</v>
      </c>
      <c r="C213" s="8" t="s">
        <v>4</v>
      </c>
      <c r="D213" t="str">
        <f t="shared" si="3"/>
        <v>CAPE MAYWOODBINE BOROI. K-12|K-8,0-400</v>
      </c>
      <c r="E213">
        <v>6131086</v>
      </c>
      <c r="F213">
        <v>280.60000000000002</v>
      </c>
      <c r="G213">
        <v>21849</v>
      </c>
      <c r="H213">
        <v>6406752</v>
      </c>
      <c r="I213">
        <v>286.60000000000002</v>
      </c>
      <c r="J213">
        <v>22358</v>
      </c>
      <c r="K213">
        <v>6076885</v>
      </c>
      <c r="L213">
        <v>276.8</v>
      </c>
      <c r="M213">
        <v>21956</v>
      </c>
      <c r="N213">
        <v>6072468</v>
      </c>
      <c r="O213">
        <v>272.89999999999998</v>
      </c>
      <c r="P213">
        <v>22253</v>
      </c>
      <c r="Q213">
        <v>6475393</v>
      </c>
      <c r="R213">
        <v>280.2</v>
      </c>
      <c r="S213">
        <v>23113</v>
      </c>
      <c r="T213">
        <v>6450398</v>
      </c>
      <c r="U213">
        <v>291</v>
      </c>
      <c r="V213">
        <v>22184</v>
      </c>
      <c r="W213">
        <v>6635329</v>
      </c>
      <c r="X213">
        <v>268</v>
      </c>
      <c r="Y213">
        <v>24766</v>
      </c>
    </row>
    <row r="214" spans="1:25" ht="32" x14ac:dyDescent="0.2">
      <c r="A214" s="19" t="s">
        <v>922</v>
      </c>
      <c r="B214" s="20" t="s">
        <v>923</v>
      </c>
      <c r="C214" s="3" t="s">
        <v>24</v>
      </c>
      <c r="D214" t="str">
        <f t="shared" si="3"/>
        <v>CUMBERLANDBRIDGETON CITYN. K-12|K-12,3500+</v>
      </c>
      <c r="E214">
        <v>99370395</v>
      </c>
      <c r="F214">
        <v>5814.7</v>
      </c>
      <c r="G214">
        <v>17090</v>
      </c>
      <c r="H214">
        <v>109937321</v>
      </c>
      <c r="I214">
        <v>5908.9</v>
      </c>
      <c r="J214">
        <v>18605</v>
      </c>
      <c r="K214">
        <v>116050911</v>
      </c>
      <c r="L214">
        <v>5990.2</v>
      </c>
      <c r="M214">
        <v>19373</v>
      </c>
      <c r="N214">
        <v>119575708</v>
      </c>
      <c r="O214">
        <v>6133.4</v>
      </c>
      <c r="P214">
        <v>19496</v>
      </c>
      <c r="Q214">
        <v>122979967</v>
      </c>
      <c r="R214">
        <v>6264.5</v>
      </c>
      <c r="S214">
        <v>19631</v>
      </c>
      <c r="T214">
        <v>123977223</v>
      </c>
      <c r="U214">
        <v>6415</v>
      </c>
      <c r="V214">
        <v>19326</v>
      </c>
      <c r="W214">
        <v>132874649</v>
      </c>
      <c r="X214">
        <v>6479</v>
      </c>
      <c r="Y214">
        <v>20509</v>
      </c>
    </row>
    <row r="215" spans="1:25" ht="32" x14ac:dyDescent="0.2">
      <c r="A215" s="23" t="s">
        <v>922</v>
      </c>
      <c r="B215" s="24" t="s">
        <v>925</v>
      </c>
      <c r="C215" s="8" t="s">
        <v>2</v>
      </c>
      <c r="D215" t="str">
        <f t="shared" si="3"/>
        <v>CUMBERLANDCOMMERCIAL TWPJ. K-12|K-8,401-750</v>
      </c>
      <c r="E215">
        <v>14975155</v>
      </c>
      <c r="F215">
        <v>893.5</v>
      </c>
      <c r="G215">
        <v>16760</v>
      </c>
      <c r="H215">
        <v>15482004</v>
      </c>
      <c r="I215">
        <v>834.2</v>
      </c>
      <c r="J215">
        <v>18559</v>
      </c>
      <c r="K215">
        <v>14792309</v>
      </c>
      <c r="L215">
        <v>835.6</v>
      </c>
      <c r="M215">
        <v>17702</v>
      </c>
      <c r="N215">
        <v>15177730</v>
      </c>
      <c r="O215">
        <v>806.3</v>
      </c>
      <c r="P215">
        <v>18823</v>
      </c>
      <c r="Q215">
        <v>14827467</v>
      </c>
      <c r="R215">
        <v>815.5</v>
      </c>
      <c r="S215">
        <v>18182</v>
      </c>
      <c r="T215">
        <v>15719893</v>
      </c>
      <c r="U215">
        <v>770</v>
      </c>
      <c r="V215">
        <v>20417</v>
      </c>
      <c r="W215">
        <v>15503957</v>
      </c>
      <c r="X215">
        <v>728</v>
      </c>
      <c r="Y215">
        <v>21288</v>
      </c>
    </row>
    <row r="216" spans="1:25" ht="48" x14ac:dyDescent="0.2">
      <c r="A216" s="19" t="s">
        <v>922</v>
      </c>
      <c r="B216" s="20" t="s">
        <v>1393</v>
      </c>
      <c r="C216" s="3" t="s">
        <v>711</v>
      </c>
      <c r="D216" t="str">
        <f t="shared" si="3"/>
        <v>CUMBERLANDCOMPASS ACADEMY CHARTER SCHOOLO. CHARTER</v>
      </c>
      <c r="E216" t="e">
        <v>#N/A</v>
      </c>
      <c r="F216" t="e">
        <v>#N/A</v>
      </c>
      <c r="G216" t="e">
        <v>#N/A</v>
      </c>
      <c r="H216">
        <v>0</v>
      </c>
      <c r="I216">
        <v>0</v>
      </c>
      <c r="J216">
        <v>0</v>
      </c>
      <c r="K216">
        <v>1149535</v>
      </c>
      <c r="L216">
        <v>102.4</v>
      </c>
      <c r="M216">
        <v>11226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</row>
    <row r="217" spans="1:25" ht="36" x14ac:dyDescent="0.2">
      <c r="A217" s="23" t="s">
        <v>922</v>
      </c>
      <c r="B217" s="24" t="s">
        <v>927</v>
      </c>
      <c r="C217" s="8" t="s">
        <v>714</v>
      </c>
      <c r="D217" t="str">
        <f t="shared" si="3"/>
        <v>CUMBERLANDCUMBERLAND CO VOCATIONALQ. COUNTY VOC</v>
      </c>
      <c r="E217">
        <v>8223602</v>
      </c>
      <c r="F217">
        <v>460</v>
      </c>
      <c r="G217">
        <v>17879</v>
      </c>
      <c r="H217">
        <v>8634654</v>
      </c>
      <c r="I217">
        <v>428.8</v>
      </c>
      <c r="J217">
        <v>20138</v>
      </c>
      <c r="K217">
        <v>8227275</v>
      </c>
      <c r="L217">
        <v>412.2</v>
      </c>
      <c r="M217">
        <v>19957</v>
      </c>
      <c r="N217">
        <v>9565703</v>
      </c>
      <c r="O217">
        <v>414.6</v>
      </c>
      <c r="P217">
        <v>23072</v>
      </c>
      <c r="Q217">
        <v>11221344</v>
      </c>
      <c r="R217">
        <v>370.2</v>
      </c>
      <c r="S217">
        <v>30310</v>
      </c>
      <c r="T217">
        <v>15472321</v>
      </c>
      <c r="U217">
        <v>367</v>
      </c>
      <c r="V217">
        <v>42182</v>
      </c>
      <c r="W217">
        <v>16868909</v>
      </c>
      <c r="X217">
        <v>548</v>
      </c>
      <c r="Y217">
        <v>30776</v>
      </c>
    </row>
    <row r="218" spans="1:25" ht="32" x14ac:dyDescent="0.2">
      <c r="A218" s="19" t="s">
        <v>922</v>
      </c>
      <c r="B218" s="20" t="s">
        <v>928</v>
      </c>
      <c r="C218" s="3" t="s">
        <v>77</v>
      </c>
      <c r="D218" t="str">
        <f t="shared" si="3"/>
        <v>CUMBERLANDCUMBERLAND REGIONALG. G9-12|7-12,9-12</v>
      </c>
      <c r="E218">
        <v>24705079</v>
      </c>
      <c r="F218">
        <v>1278.8</v>
      </c>
      <c r="G218">
        <v>19319</v>
      </c>
      <c r="H218">
        <v>26056892</v>
      </c>
      <c r="I218">
        <v>1273.3</v>
      </c>
      <c r="J218">
        <v>20464</v>
      </c>
      <c r="K218">
        <v>25342786</v>
      </c>
      <c r="L218">
        <v>1285.5</v>
      </c>
      <c r="M218">
        <v>19715</v>
      </c>
      <c r="N218">
        <v>25678052</v>
      </c>
      <c r="O218">
        <v>1297.8</v>
      </c>
      <c r="P218">
        <v>19786</v>
      </c>
      <c r="Q218">
        <v>26361326</v>
      </c>
      <c r="R218">
        <v>1252.0999999999999</v>
      </c>
      <c r="S218">
        <v>21053</v>
      </c>
      <c r="T218">
        <v>26326747</v>
      </c>
      <c r="U218">
        <v>1185</v>
      </c>
      <c r="V218">
        <v>22226</v>
      </c>
      <c r="W218">
        <v>27151239</v>
      </c>
      <c r="X218">
        <v>1135</v>
      </c>
      <c r="Y218">
        <v>23914</v>
      </c>
    </row>
    <row r="219" spans="1:25" ht="32" x14ac:dyDescent="0.2">
      <c r="A219" s="23" t="s">
        <v>922</v>
      </c>
      <c r="B219" s="24" t="s">
        <v>929</v>
      </c>
      <c r="C219" s="8" t="s">
        <v>73</v>
      </c>
      <c r="D219" t="str">
        <f t="shared" si="3"/>
        <v>CUMBERLANDDEERFIELD TWPC. K-8|K-8,0-400</v>
      </c>
      <c r="E219">
        <v>6006361</v>
      </c>
      <c r="F219">
        <v>369.1</v>
      </c>
      <c r="G219">
        <v>16271</v>
      </c>
      <c r="H219">
        <v>6352806</v>
      </c>
      <c r="I219">
        <v>361.3</v>
      </c>
      <c r="J219">
        <v>17582</v>
      </c>
      <c r="K219">
        <v>6072624</v>
      </c>
      <c r="L219">
        <v>350.5</v>
      </c>
      <c r="M219">
        <v>17326</v>
      </c>
      <c r="N219">
        <v>6128987</v>
      </c>
      <c r="O219">
        <v>341.9</v>
      </c>
      <c r="P219">
        <v>17929</v>
      </c>
      <c r="Q219">
        <v>6407533</v>
      </c>
      <c r="R219">
        <v>337.9</v>
      </c>
      <c r="S219">
        <v>18962</v>
      </c>
      <c r="T219">
        <v>6641635</v>
      </c>
      <c r="U219">
        <v>336</v>
      </c>
      <c r="V219">
        <v>19750</v>
      </c>
      <c r="W219">
        <v>6654773</v>
      </c>
      <c r="X219">
        <v>338</v>
      </c>
      <c r="Y219">
        <v>19708</v>
      </c>
    </row>
    <row r="220" spans="1:25" ht="32" x14ac:dyDescent="0.2">
      <c r="A220" s="19" t="s">
        <v>922</v>
      </c>
      <c r="B220" s="20" t="s">
        <v>930</v>
      </c>
      <c r="C220" s="3" t="s">
        <v>4</v>
      </c>
      <c r="D220" t="str">
        <f t="shared" si="3"/>
        <v>CUMBERLANDDOWNE TWPI. K-12|K-8,0-400</v>
      </c>
      <c r="E220">
        <v>3675413</v>
      </c>
      <c r="F220">
        <v>204.7</v>
      </c>
      <c r="G220">
        <v>17958</v>
      </c>
      <c r="H220">
        <v>3663189</v>
      </c>
      <c r="I220">
        <v>205.9</v>
      </c>
      <c r="J220">
        <v>17789</v>
      </c>
      <c r="K220">
        <v>4230507</v>
      </c>
      <c r="L220">
        <v>219</v>
      </c>
      <c r="M220">
        <v>19315</v>
      </c>
      <c r="N220">
        <v>4411420</v>
      </c>
      <c r="O220">
        <v>220.7</v>
      </c>
      <c r="P220">
        <v>19992</v>
      </c>
      <c r="Q220">
        <v>4259649</v>
      </c>
      <c r="R220">
        <v>206.3</v>
      </c>
      <c r="S220">
        <v>20645</v>
      </c>
      <c r="T220">
        <v>4149874</v>
      </c>
      <c r="U220">
        <v>207</v>
      </c>
      <c r="V220">
        <v>20017</v>
      </c>
      <c r="W220">
        <v>4531550</v>
      </c>
      <c r="X220">
        <v>196</v>
      </c>
      <c r="Y220">
        <v>23121</v>
      </c>
    </row>
    <row r="221" spans="1:25" ht="32" x14ac:dyDescent="0.2">
      <c r="A221" s="23" t="s">
        <v>922</v>
      </c>
      <c r="B221" s="24" t="s">
        <v>931</v>
      </c>
      <c r="C221" s="8" t="s">
        <v>68</v>
      </c>
      <c r="D221" t="str">
        <f t="shared" si="3"/>
        <v>CUMBERLANDFAIRFIELD TWPD. K-8|K-8,401-750</v>
      </c>
      <c r="E221">
        <v>10675100</v>
      </c>
      <c r="F221">
        <v>613.1</v>
      </c>
      <c r="G221">
        <v>17411</v>
      </c>
      <c r="H221">
        <v>10937656</v>
      </c>
      <c r="I221">
        <v>501</v>
      </c>
      <c r="J221">
        <v>21832</v>
      </c>
      <c r="K221">
        <v>11349889</v>
      </c>
      <c r="L221">
        <v>626</v>
      </c>
      <c r="M221">
        <v>18131</v>
      </c>
      <c r="N221">
        <v>11303538</v>
      </c>
      <c r="O221">
        <v>643.9</v>
      </c>
      <c r="P221">
        <v>17555</v>
      </c>
      <c r="Q221">
        <v>12217910</v>
      </c>
      <c r="R221">
        <v>676.8</v>
      </c>
      <c r="S221">
        <v>18052</v>
      </c>
      <c r="T221">
        <v>12314305</v>
      </c>
      <c r="U221">
        <v>617</v>
      </c>
      <c r="V221">
        <v>19966</v>
      </c>
      <c r="W221">
        <v>12532459</v>
      </c>
      <c r="X221">
        <v>565</v>
      </c>
      <c r="Y221">
        <v>22189</v>
      </c>
    </row>
    <row r="222" spans="1:25" ht="32" x14ac:dyDescent="0.2">
      <c r="A222" s="19" t="s">
        <v>922</v>
      </c>
      <c r="B222" s="20" t="s">
        <v>932</v>
      </c>
      <c r="C222" s="3" t="s">
        <v>73</v>
      </c>
      <c r="D222" t="str">
        <f t="shared" si="3"/>
        <v>CUMBERLANDGREENWICH TWPC. K-8|K-8,0-400</v>
      </c>
      <c r="E222">
        <v>1367778</v>
      </c>
      <c r="F222">
        <v>79.2</v>
      </c>
      <c r="G222">
        <v>17281</v>
      </c>
      <c r="H222">
        <v>1340042</v>
      </c>
      <c r="I222">
        <v>74</v>
      </c>
      <c r="J222">
        <v>18105</v>
      </c>
      <c r="K222">
        <v>1529756</v>
      </c>
      <c r="L222">
        <v>66.8</v>
      </c>
      <c r="M222">
        <v>22916</v>
      </c>
      <c r="N222">
        <v>1456823</v>
      </c>
      <c r="O222">
        <v>56</v>
      </c>
      <c r="P222">
        <v>26004</v>
      </c>
      <c r="Q222">
        <v>1477743</v>
      </c>
      <c r="R222">
        <v>62</v>
      </c>
      <c r="S222">
        <v>23843</v>
      </c>
      <c r="T222">
        <v>1525517</v>
      </c>
      <c r="U222">
        <v>67</v>
      </c>
      <c r="V222">
        <v>22773</v>
      </c>
      <c r="W222">
        <v>1701839</v>
      </c>
      <c r="X222">
        <v>63</v>
      </c>
      <c r="Y222">
        <v>27023</v>
      </c>
    </row>
    <row r="223" spans="1:25" ht="32" x14ac:dyDescent="0.2">
      <c r="A223" s="23" t="s">
        <v>922</v>
      </c>
      <c r="B223" s="24" t="s">
        <v>933</v>
      </c>
      <c r="C223" s="8" t="s">
        <v>68</v>
      </c>
      <c r="D223" t="str">
        <f t="shared" si="3"/>
        <v>CUMBERLANDHOPEWELL TWPD. K-8|K-8,401-750</v>
      </c>
      <c r="E223">
        <v>8389608</v>
      </c>
      <c r="F223">
        <v>521.6</v>
      </c>
      <c r="G223">
        <v>16084</v>
      </c>
      <c r="H223">
        <v>8053866</v>
      </c>
      <c r="I223">
        <v>514.4</v>
      </c>
      <c r="J223">
        <v>15656</v>
      </c>
      <c r="K223">
        <v>8103966</v>
      </c>
      <c r="L223">
        <v>519.20000000000005</v>
      </c>
      <c r="M223">
        <v>15610</v>
      </c>
      <c r="N223">
        <v>8021287</v>
      </c>
      <c r="O223">
        <v>495.1</v>
      </c>
      <c r="P223">
        <v>16203</v>
      </c>
      <c r="Q223">
        <v>8600534</v>
      </c>
      <c r="R223">
        <v>501.1</v>
      </c>
      <c r="S223">
        <v>17163</v>
      </c>
      <c r="T223">
        <v>9031503</v>
      </c>
      <c r="U223">
        <v>488</v>
      </c>
      <c r="V223">
        <v>18498</v>
      </c>
      <c r="W223">
        <v>9937043</v>
      </c>
      <c r="X223">
        <v>483</v>
      </c>
      <c r="Y223">
        <v>20569</v>
      </c>
    </row>
    <row r="224" spans="1:25" ht="32" x14ac:dyDescent="0.2">
      <c r="A224" s="19" t="s">
        <v>922</v>
      </c>
      <c r="B224" s="20" t="s">
        <v>934</v>
      </c>
      <c r="C224" s="3" t="s">
        <v>2</v>
      </c>
      <c r="D224" t="str">
        <f t="shared" si="3"/>
        <v>CUMBERLANDLAWRENCE TWPJ. K-12|K-8,401-750</v>
      </c>
      <c r="E224">
        <v>9950864</v>
      </c>
      <c r="F224">
        <v>585.9</v>
      </c>
      <c r="G224">
        <v>16983</v>
      </c>
      <c r="H224">
        <v>9986869</v>
      </c>
      <c r="I224">
        <v>629.5</v>
      </c>
      <c r="J224">
        <v>15864</v>
      </c>
      <c r="K224">
        <v>10534778</v>
      </c>
      <c r="L224">
        <v>619.20000000000005</v>
      </c>
      <c r="M224">
        <v>17014</v>
      </c>
      <c r="N224">
        <v>10555691</v>
      </c>
      <c r="O224">
        <v>614.4</v>
      </c>
      <c r="P224">
        <v>17179</v>
      </c>
      <c r="Q224">
        <v>10638015</v>
      </c>
      <c r="R224">
        <v>610.29999999999995</v>
      </c>
      <c r="S224">
        <v>17430</v>
      </c>
      <c r="T224">
        <v>10811811</v>
      </c>
      <c r="U224">
        <v>564</v>
      </c>
      <c r="V224">
        <v>19159</v>
      </c>
      <c r="W224">
        <v>10779009</v>
      </c>
      <c r="X224">
        <v>553</v>
      </c>
      <c r="Y224">
        <v>19490</v>
      </c>
    </row>
    <row r="225" spans="1:25" ht="32" x14ac:dyDescent="0.2">
      <c r="A225" s="23" t="s">
        <v>922</v>
      </c>
      <c r="B225" s="24" t="s">
        <v>935</v>
      </c>
      <c r="C225" s="8" t="s">
        <v>2</v>
      </c>
      <c r="D225" t="str">
        <f t="shared" si="3"/>
        <v>CUMBERLANDMAURICE RIVER TWPJ. K-12|K-8,401-750</v>
      </c>
      <c r="E225">
        <v>8039490</v>
      </c>
      <c r="F225">
        <v>553.9</v>
      </c>
      <c r="G225">
        <v>14514</v>
      </c>
      <c r="H225">
        <v>8554217</v>
      </c>
      <c r="I225">
        <v>569.70000000000005</v>
      </c>
      <c r="J225">
        <v>15016</v>
      </c>
      <c r="K225">
        <v>8975305</v>
      </c>
      <c r="L225">
        <v>556.29999999999995</v>
      </c>
      <c r="M225">
        <v>16133</v>
      </c>
      <c r="N225">
        <v>8590576</v>
      </c>
      <c r="O225">
        <v>561.1</v>
      </c>
      <c r="P225">
        <v>15310</v>
      </c>
      <c r="Q225">
        <v>9101527</v>
      </c>
      <c r="R225">
        <v>534.4</v>
      </c>
      <c r="S225">
        <v>17030</v>
      </c>
      <c r="T225">
        <v>9132562</v>
      </c>
      <c r="U225">
        <v>545</v>
      </c>
      <c r="V225">
        <v>16748</v>
      </c>
      <c r="W225">
        <v>9347704</v>
      </c>
      <c r="X225">
        <v>526</v>
      </c>
      <c r="Y225">
        <v>17775</v>
      </c>
    </row>
    <row r="226" spans="1:25" ht="32" x14ac:dyDescent="0.2">
      <c r="A226" s="19" t="s">
        <v>922</v>
      </c>
      <c r="B226" s="20" t="s">
        <v>936</v>
      </c>
      <c r="C226" s="3" t="s">
        <v>24</v>
      </c>
      <c r="D226" t="str">
        <f t="shared" si="3"/>
        <v>CUMBERLANDMILLVILLE CITYN. K-12|K-12,3500+</v>
      </c>
      <c r="E226">
        <v>113113083</v>
      </c>
      <c r="F226">
        <v>6322.8</v>
      </c>
      <c r="G226">
        <v>17890</v>
      </c>
      <c r="H226">
        <v>115511332</v>
      </c>
      <c r="I226">
        <v>6287.3</v>
      </c>
      <c r="J226">
        <v>18372</v>
      </c>
      <c r="K226">
        <v>115811992</v>
      </c>
      <c r="L226">
        <v>6027</v>
      </c>
      <c r="M226">
        <v>19216</v>
      </c>
      <c r="N226">
        <v>116627852</v>
      </c>
      <c r="O226">
        <v>5979.9</v>
      </c>
      <c r="P226">
        <v>19503</v>
      </c>
      <c r="Q226">
        <v>116919039</v>
      </c>
      <c r="R226">
        <v>5843.8</v>
      </c>
      <c r="S226">
        <v>20007</v>
      </c>
      <c r="T226">
        <v>118331908</v>
      </c>
      <c r="U226">
        <v>5619</v>
      </c>
      <c r="V226">
        <v>21060</v>
      </c>
      <c r="W226">
        <v>119231268</v>
      </c>
      <c r="X226">
        <v>5605</v>
      </c>
      <c r="Y226">
        <v>21274</v>
      </c>
    </row>
    <row r="227" spans="1:25" ht="48" x14ac:dyDescent="0.2">
      <c r="A227" s="23" t="s">
        <v>922</v>
      </c>
      <c r="B227" s="24" t="s">
        <v>937</v>
      </c>
      <c r="C227" s="8" t="s">
        <v>711</v>
      </c>
      <c r="D227" t="str">
        <f t="shared" si="3"/>
        <v>CUMBERLANDMILLVILLE PUBLIC CHARTER SCHOOLO. CHARTER</v>
      </c>
      <c r="E227">
        <v>992812</v>
      </c>
      <c r="F227">
        <v>97.9</v>
      </c>
      <c r="G227">
        <v>10141</v>
      </c>
      <c r="H227">
        <v>1655734</v>
      </c>
      <c r="I227">
        <v>133.9</v>
      </c>
      <c r="J227">
        <v>12365</v>
      </c>
      <c r="K227">
        <v>2156319</v>
      </c>
      <c r="L227">
        <v>175.8</v>
      </c>
      <c r="M227">
        <v>12266</v>
      </c>
      <c r="N227">
        <v>2657753</v>
      </c>
      <c r="O227">
        <v>213.8</v>
      </c>
      <c r="P227">
        <v>12431</v>
      </c>
      <c r="Q227">
        <v>2956831</v>
      </c>
      <c r="R227">
        <v>249.2</v>
      </c>
      <c r="S227">
        <v>11865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</row>
    <row r="228" spans="1:25" ht="32" x14ac:dyDescent="0.2">
      <c r="A228" s="19" t="s">
        <v>922</v>
      </c>
      <c r="B228" s="20" t="s">
        <v>938</v>
      </c>
      <c r="C228" s="3" t="s">
        <v>73</v>
      </c>
      <c r="D228" t="str">
        <f t="shared" si="3"/>
        <v>CUMBERLANDSTOW CREEK TWPC. K-8|K-8,0-400</v>
      </c>
      <c r="E228">
        <v>2074932</v>
      </c>
      <c r="F228">
        <v>120.2</v>
      </c>
      <c r="G228">
        <v>17263</v>
      </c>
      <c r="H228">
        <v>2009595</v>
      </c>
      <c r="I228">
        <v>120.2</v>
      </c>
      <c r="J228">
        <v>16720</v>
      </c>
      <c r="K228">
        <v>2121797</v>
      </c>
      <c r="L228">
        <v>119.9</v>
      </c>
      <c r="M228">
        <v>17696</v>
      </c>
      <c r="N228">
        <v>2294799</v>
      </c>
      <c r="O228">
        <v>112.9</v>
      </c>
      <c r="P228">
        <v>20329</v>
      </c>
      <c r="Q228">
        <v>2177577</v>
      </c>
      <c r="R228">
        <v>112.7</v>
      </c>
      <c r="S228">
        <v>19325</v>
      </c>
      <c r="T228">
        <v>2224123</v>
      </c>
      <c r="U228">
        <v>118</v>
      </c>
      <c r="V228">
        <v>18932</v>
      </c>
      <c r="W228">
        <v>2382359</v>
      </c>
      <c r="X228">
        <v>112</v>
      </c>
      <c r="Y228">
        <v>21267</v>
      </c>
    </row>
    <row r="229" spans="1:25" ht="36" x14ac:dyDescent="0.2">
      <c r="A229" s="23" t="s">
        <v>922</v>
      </c>
      <c r="B229" s="24" t="s">
        <v>939</v>
      </c>
      <c r="C229" s="8" t="s">
        <v>66</v>
      </c>
      <c r="D229" t="str">
        <f t="shared" si="3"/>
        <v>CUMBERLANDUPPER DEERFIELD TWPE. K-8|K-8,751+</v>
      </c>
      <c r="E229">
        <v>15290149</v>
      </c>
      <c r="F229">
        <v>866.3</v>
      </c>
      <c r="G229">
        <v>17650</v>
      </c>
      <c r="H229">
        <v>16036971</v>
      </c>
      <c r="I229">
        <v>910.3</v>
      </c>
      <c r="J229">
        <v>17617</v>
      </c>
      <c r="K229">
        <v>16091387</v>
      </c>
      <c r="L229">
        <v>917</v>
      </c>
      <c r="M229">
        <v>17547</v>
      </c>
      <c r="N229">
        <v>16223769</v>
      </c>
      <c r="O229">
        <v>922.2</v>
      </c>
      <c r="P229">
        <v>17593</v>
      </c>
      <c r="Q229">
        <v>17575505</v>
      </c>
      <c r="R229">
        <v>913.9</v>
      </c>
      <c r="S229">
        <v>19232</v>
      </c>
      <c r="T229">
        <v>17797097</v>
      </c>
      <c r="U229">
        <v>916</v>
      </c>
      <c r="V229">
        <v>19427</v>
      </c>
      <c r="W229">
        <v>18796830</v>
      </c>
      <c r="X229">
        <v>899</v>
      </c>
      <c r="Y229">
        <v>20901</v>
      </c>
    </row>
    <row r="230" spans="1:25" ht="32" x14ac:dyDescent="0.2">
      <c r="A230" s="19" t="s">
        <v>922</v>
      </c>
      <c r="B230" s="20" t="s">
        <v>940</v>
      </c>
      <c r="C230" s="3" t="s">
        <v>24</v>
      </c>
      <c r="D230" t="str">
        <f t="shared" si="3"/>
        <v>CUMBERLANDVINELAND CITYN. K-12|K-12,3500+</v>
      </c>
      <c r="E230">
        <v>211361788</v>
      </c>
      <c r="F230">
        <v>11710.6</v>
      </c>
      <c r="G230">
        <v>18049</v>
      </c>
      <c r="H230">
        <v>218353629</v>
      </c>
      <c r="I230">
        <v>10990.3</v>
      </c>
      <c r="J230">
        <v>19868</v>
      </c>
      <c r="K230">
        <v>215572070</v>
      </c>
      <c r="L230">
        <v>11081.5</v>
      </c>
      <c r="M230">
        <v>19453</v>
      </c>
      <c r="N230">
        <v>206303722</v>
      </c>
      <c r="O230">
        <v>10932.1</v>
      </c>
      <c r="P230">
        <v>18871</v>
      </c>
      <c r="Q230">
        <v>222644190</v>
      </c>
      <c r="R230">
        <v>11117.9</v>
      </c>
      <c r="S230">
        <v>20026</v>
      </c>
      <c r="T230">
        <v>222399600</v>
      </c>
      <c r="U230">
        <v>10794</v>
      </c>
      <c r="V230">
        <v>20605</v>
      </c>
      <c r="W230">
        <v>233083042</v>
      </c>
      <c r="X230">
        <v>10760</v>
      </c>
      <c r="Y230">
        <v>21662</v>
      </c>
    </row>
    <row r="231" spans="1:25" ht="48" x14ac:dyDescent="0.2">
      <c r="A231" s="23" t="s">
        <v>922</v>
      </c>
      <c r="B231" s="24" t="s">
        <v>941</v>
      </c>
      <c r="C231" s="8" t="s">
        <v>711</v>
      </c>
      <c r="D231" t="str">
        <f t="shared" si="3"/>
        <v>CUMBERLANDVINELAND PUBLIC CHARTER SCHOOLO. CHARTER</v>
      </c>
      <c r="E231">
        <v>1875923</v>
      </c>
      <c r="F231">
        <v>188.9</v>
      </c>
      <c r="G231">
        <v>9931</v>
      </c>
      <c r="H231">
        <v>2405962</v>
      </c>
      <c r="I231">
        <v>222.6</v>
      </c>
      <c r="J231">
        <v>10808</v>
      </c>
      <c r="K231">
        <v>3039324</v>
      </c>
      <c r="L231">
        <v>263.60000000000002</v>
      </c>
      <c r="M231">
        <v>11530</v>
      </c>
      <c r="N231">
        <v>3674172</v>
      </c>
      <c r="O231">
        <v>298.8</v>
      </c>
      <c r="P231">
        <v>12296</v>
      </c>
      <c r="Q231">
        <v>3737033</v>
      </c>
      <c r="R231">
        <v>333.3</v>
      </c>
      <c r="S231">
        <v>11212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</row>
    <row r="232" spans="1:25" ht="32" x14ac:dyDescent="0.2">
      <c r="A232" s="19" t="s">
        <v>942</v>
      </c>
      <c r="B232" s="20" t="s">
        <v>943</v>
      </c>
      <c r="C232" s="3" t="s">
        <v>24</v>
      </c>
      <c r="D232" t="str">
        <f t="shared" si="3"/>
        <v>ESSEXBELLEVILLE TOWNN. K-12|K-12,3500+</v>
      </c>
      <c r="E232">
        <v>66228219</v>
      </c>
      <c r="F232">
        <v>4731.8999999999996</v>
      </c>
      <c r="G232">
        <v>13996</v>
      </c>
      <c r="H232">
        <v>71814242</v>
      </c>
      <c r="I232">
        <v>4727.6000000000004</v>
      </c>
      <c r="J232">
        <v>15190</v>
      </c>
      <c r="K232">
        <v>75275430</v>
      </c>
      <c r="L232">
        <v>3026.9</v>
      </c>
      <c r="M232">
        <v>24869</v>
      </c>
      <c r="N232">
        <v>73351021</v>
      </c>
      <c r="O232">
        <v>4990.2</v>
      </c>
      <c r="P232">
        <v>14699</v>
      </c>
      <c r="Q232">
        <v>75671678</v>
      </c>
      <c r="R232">
        <v>4685.5</v>
      </c>
      <c r="S232">
        <v>16150</v>
      </c>
      <c r="T232">
        <v>77574215</v>
      </c>
      <c r="U232">
        <v>4530</v>
      </c>
      <c r="V232">
        <v>17126</v>
      </c>
      <c r="W232">
        <v>80668324</v>
      </c>
      <c r="X232">
        <v>4562</v>
      </c>
      <c r="Y232">
        <v>17682</v>
      </c>
    </row>
    <row r="233" spans="1:25" ht="32" x14ac:dyDescent="0.2">
      <c r="A233" s="23" t="s">
        <v>942</v>
      </c>
      <c r="B233" s="24" t="s">
        <v>944</v>
      </c>
      <c r="C233" s="8" t="s">
        <v>24</v>
      </c>
      <c r="D233" t="str">
        <f t="shared" si="3"/>
        <v>ESSEXBLOOMFIELD TWPN. K-12|K-12,3500+</v>
      </c>
      <c r="E233">
        <v>97491376</v>
      </c>
      <c r="F233">
        <v>6211.5</v>
      </c>
      <c r="G233">
        <v>15695</v>
      </c>
      <c r="H233">
        <v>98419002</v>
      </c>
      <c r="I233">
        <v>6210.1</v>
      </c>
      <c r="J233">
        <v>15848</v>
      </c>
      <c r="K233">
        <v>101247798</v>
      </c>
      <c r="L233">
        <v>6240.1</v>
      </c>
      <c r="M233">
        <v>16225</v>
      </c>
      <c r="N233">
        <v>104034739</v>
      </c>
      <c r="O233">
        <v>6371.4</v>
      </c>
      <c r="P233">
        <v>16328</v>
      </c>
      <c r="Q233">
        <v>106197892</v>
      </c>
      <c r="R233">
        <v>6361.6</v>
      </c>
      <c r="S233">
        <v>16694</v>
      </c>
      <c r="T233">
        <v>110692076</v>
      </c>
      <c r="U233">
        <v>6432</v>
      </c>
      <c r="V233">
        <v>17210</v>
      </c>
      <c r="W233">
        <v>122263249</v>
      </c>
      <c r="X233">
        <v>6486</v>
      </c>
      <c r="Y233">
        <v>18851</v>
      </c>
    </row>
    <row r="234" spans="1:25" ht="48" x14ac:dyDescent="0.2">
      <c r="A234" s="19" t="s">
        <v>942</v>
      </c>
      <c r="B234" s="20" t="s">
        <v>945</v>
      </c>
      <c r="C234" s="3" t="s">
        <v>711</v>
      </c>
      <c r="D234" t="str">
        <f t="shared" si="3"/>
        <v>ESSEXBURCH CHARTER SCHOOL OF EXCELLENCEO. CHARTER</v>
      </c>
      <c r="E234">
        <v>3648318</v>
      </c>
      <c r="F234">
        <v>264.39999999999998</v>
      </c>
      <c r="G234">
        <v>13798</v>
      </c>
      <c r="H234">
        <v>4633724</v>
      </c>
      <c r="I234">
        <v>353.6</v>
      </c>
      <c r="J234">
        <v>13104</v>
      </c>
      <c r="K234">
        <v>5270892</v>
      </c>
      <c r="L234">
        <v>340.4</v>
      </c>
      <c r="M234">
        <v>15484</v>
      </c>
      <c r="N234">
        <v>5692730</v>
      </c>
      <c r="O234">
        <v>352.7</v>
      </c>
      <c r="P234">
        <v>16140</v>
      </c>
      <c r="Q234">
        <v>5833973</v>
      </c>
      <c r="R234">
        <v>343.5</v>
      </c>
      <c r="S234">
        <v>16984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</row>
    <row r="235" spans="1:25" ht="48" x14ac:dyDescent="0.2">
      <c r="A235" s="23" t="s">
        <v>942</v>
      </c>
      <c r="B235" s="24" t="s">
        <v>946</v>
      </c>
      <c r="C235" s="8" t="s">
        <v>14</v>
      </c>
      <c r="D235" t="str">
        <f t="shared" si="3"/>
        <v>ESSEXCALDWELL-WEST CALDWELLM. K-12|K-12,1800-3500</v>
      </c>
      <c r="E235">
        <v>43695589</v>
      </c>
      <c r="F235">
        <v>2601.9</v>
      </c>
      <c r="G235">
        <v>16794</v>
      </c>
      <c r="H235">
        <v>44049320</v>
      </c>
      <c r="I235">
        <v>2640.8</v>
      </c>
      <c r="J235">
        <v>16680</v>
      </c>
      <c r="K235">
        <v>45916281</v>
      </c>
      <c r="L235">
        <v>2675.6</v>
      </c>
      <c r="M235">
        <v>17161</v>
      </c>
      <c r="N235">
        <v>48627566</v>
      </c>
      <c r="O235">
        <v>2688.7</v>
      </c>
      <c r="P235">
        <v>18086</v>
      </c>
      <c r="Q235">
        <v>49661943</v>
      </c>
      <c r="R235">
        <v>2919.2</v>
      </c>
      <c r="S235">
        <v>17012</v>
      </c>
      <c r="T235">
        <v>52539222</v>
      </c>
      <c r="U235">
        <v>2659</v>
      </c>
      <c r="V235">
        <v>19759</v>
      </c>
      <c r="W235">
        <v>53726720</v>
      </c>
      <c r="X235">
        <v>2667</v>
      </c>
      <c r="Y235">
        <v>20145</v>
      </c>
    </row>
    <row r="236" spans="1:25" ht="32" x14ac:dyDescent="0.2">
      <c r="A236" s="19" t="s">
        <v>942</v>
      </c>
      <c r="B236" s="20" t="s">
        <v>947</v>
      </c>
      <c r="C236" s="3" t="s">
        <v>6</v>
      </c>
      <c r="D236" t="str">
        <f t="shared" si="3"/>
        <v>ESSEXCEDAR GROVE TWPL. K-12|K-12,0-1800</v>
      </c>
      <c r="E236">
        <v>27562944</v>
      </c>
      <c r="F236">
        <v>1200.5999999999999</v>
      </c>
      <c r="G236">
        <v>22958</v>
      </c>
      <c r="H236">
        <v>28753930</v>
      </c>
      <c r="I236">
        <v>1675</v>
      </c>
      <c r="J236">
        <v>17166</v>
      </c>
      <c r="K236">
        <v>29440628</v>
      </c>
      <c r="L236">
        <v>1694.8</v>
      </c>
      <c r="M236">
        <v>17371</v>
      </c>
      <c r="N236">
        <v>31138018</v>
      </c>
      <c r="O236">
        <v>1693.7</v>
      </c>
      <c r="P236">
        <v>18385</v>
      </c>
      <c r="Q236">
        <v>32560010</v>
      </c>
      <c r="R236">
        <v>1655.8</v>
      </c>
      <c r="S236">
        <v>19664</v>
      </c>
      <c r="T236">
        <v>35130347</v>
      </c>
      <c r="U236">
        <v>1642</v>
      </c>
      <c r="V236">
        <v>21402</v>
      </c>
      <c r="W236">
        <v>35491429</v>
      </c>
      <c r="X236">
        <v>1606</v>
      </c>
      <c r="Y236">
        <v>22098</v>
      </c>
    </row>
    <row r="237" spans="1:25" ht="32" x14ac:dyDescent="0.2">
      <c r="A237" s="23" t="s">
        <v>942</v>
      </c>
      <c r="B237" s="24" t="s">
        <v>948</v>
      </c>
      <c r="C237" s="8" t="s">
        <v>24</v>
      </c>
      <c r="D237" t="str">
        <f t="shared" si="3"/>
        <v>ESSEXCITY OF ORANGE TWPN. K-12|K-12,3500+</v>
      </c>
      <c r="E237">
        <v>114175799</v>
      </c>
      <c r="F237">
        <v>5394.8</v>
      </c>
      <c r="G237">
        <v>21164</v>
      </c>
      <c r="H237">
        <v>113430490</v>
      </c>
      <c r="I237">
        <v>5510.1</v>
      </c>
      <c r="J237">
        <v>20586</v>
      </c>
      <c r="K237">
        <v>120425987</v>
      </c>
      <c r="L237">
        <v>5579.3</v>
      </c>
      <c r="M237">
        <v>21584</v>
      </c>
      <c r="N237">
        <v>120073806</v>
      </c>
      <c r="O237">
        <v>5677.1</v>
      </c>
      <c r="P237">
        <v>21151</v>
      </c>
      <c r="Q237">
        <v>126148649</v>
      </c>
      <c r="R237">
        <v>5626.2</v>
      </c>
      <c r="S237">
        <v>22422</v>
      </c>
      <c r="T237">
        <v>121953294</v>
      </c>
      <c r="U237">
        <v>5752</v>
      </c>
      <c r="V237">
        <v>21203</v>
      </c>
      <c r="W237">
        <v>130921439</v>
      </c>
      <c r="X237">
        <v>5631</v>
      </c>
      <c r="Y237">
        <v>23250</v>
      </c>
    </row>
    <row r="238" spans="1:25" ht="36" x14ac:dyDescent="0.2">
      <c r="A238" s="19" t="s">
        <v>942</v>
      </c>
      <c r="B238" s="20" t="s">
        <v>1394</v>
      </c>
      <c r="C238" s="3" t="s">
        <v>711</v>
      </c>
      <c r="D238" t="str">
        <f t="shared" si="3"/>
        <v>ESSEXDISCOVERY CHARTER SCHOOLO. CHARTER</v>
      </c>
      <c r="E238">
        <v>1337408</v>
      </c>
      <c r="F238">
        <v>74.8</v>
      </c>
      <c r="G238">
        <v>17880</v>
      </c>
      <c r="H238">
        <v>1434716</v>
      </c>
      <c r="I238">
        <v>75</v>
      </c>
      <c r="J238">
        <v>19130</v>
      </c>
      <c r="K238">
        <v>1324283</v>
      </c>
      <c r="L238">
        <v>75</v>
      </c>
      <c r="M238">
        <v>17657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</row>
    <row r="239" spans="1:25" ht="32" x14ac:dyDescent="0.2">
      <c r="A239" s="23" t="s">
        <v>942</v>
      </c>
      <c r="B239" s="24" t="s">
        <v>950</v>
      </c>
      <c r="C239" s="8" t="s">
        <v>24</v>
      </c>
      <c r="D239" t="str">
        <f t="shared" si="3"/>
        <v>ESSEXEAST ORANGEN. K-12|K-12,3500+</v>
      </c>
      <c r="E239">
        <v>256008422</v>
      </c>
      <c r="F239">
        <v>10862.1</v>
      </c>
      <c r="G239">
        <v>23569</v>
      </c>
      <c r="H239">
        <v>269813208</v>
      </c>
      <c r="I239">
        <v>10767.7</v>
      </c>
      <c r="J239">
        <v>25058</v>
      </c>
      <c r="K239">
        <v>270521210</v>
      </c>
      <c r="L239">
        <v>10492.9</v>
      </c>
      <c r="M239">
        <v>25781</v>
      </c>
      <c r="N239">
        <v>264883898</v>
      </c>
      <c r="O239">
        <v>10544.1</v>
      </c>
      <c r="P239">
        <v>25121</v>
      </c>
      <c r="Q239">
        <v>280991297</v>
      </c>
      <c r="R239">
        <v>10144.5</v>
      </c>
      <c r="S239">
        <v>27699</v>
      </c>
      <c r="T239">
        <v>286657272</v>
      </c>
      <c r="U239">
        <v>10004</v>
      </c>
      <c r="V239">
        <v>28655</v>
      </c>
      <c r="W239">
        <v>286934675</v>
      </c>
      <c r="X239">
        <v>10039</v>
      </c>
      <c r="Y239">
        <v>28582</v>
      </c>
    </row>
    <row r="240" spans="1:25" ht="48" x14ac:dyDescent="0.2">
      <c r="A240" s="19" t="s">
        <v>942</v>
      </c>
      <c r="B240" s="20" t="s">
        <v>1395</v>
      </c>
      <c r="C240" s="3" t="s">
        <v>711</v>
      </c>
      <c r="D240" t="str">
        <f t="shared" si="3"/>
        <v>ESSEXEAST ORANGE COMMUNITY CHARTER SCHOOLO. CHARTER</v>
      </c>
      <c r="E240">
        <v>8341890</v>
      </c>
      <c r="F240">
        <v>489.9</v>
      </c>
      <c r="G240">
        <v>17028</v>
      </c>
      <c r="H240">
        <v>8223308</v>
      </c>
      <c r="I240">
        <v>491.6</v>
      </c>
      <c r="J240">
        <v>16728</v>
      </c>
      <c r="K240">
        <v>8109702</v>
      </c>
      <c r="L240">
        <v>490</v>
      </c>
      <c r="M240">
        <v>16550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</row>
    <row r="241" spans="1:25" ht="32" x14ac:dyDescent="0.2">
      <c r="A241" s="23" t="s">
        <v>942</v>
      </c>
      <c r="B241" s="24" t="s">
        <v>952</v>
      </c>
      <c r="C241" s="8" t="s">
        <v>714</v>
      </c>
      <c r="D241" t="str">
        <f t="shared" si="3"/>
        <v>ESSEXESSEX CO VOC-TECHQ. COUNTY VOC</v>
      </c>
      <c r="E241">
        <v>48161496</v>
      </c>
      <c r="F241">
        <v>2063.8000000000002</v>
      </c>
      <c r="G241">
        <v>23336</v>
      </c>
      <c r="H241">
        <v>49599758</v>
      </c>
      <c r="I241">
        <v>2108</v>
      </c>
      <c r="J241">
        <v>23530</v>
      </c>
      <c r="K241">
        <v>46861047</v>
      </c>
      <c r="L241">
        <v>2182.3000000000002</v>
      </c>
      <c r="M241">
        <v>21473</v>
      </c>
      <c r="N241">
        <v>47042756</v>
      </c>
      <c r="O241">
        <v>2189.9</v>
      </c>
      <c r="P241">
        <v>21481</v>
      </c>
      <c r="Q241">
        <v>48948675</v>
      </c>
      <c r="R241">
        <v>2157.3000000000002</v>
      </c>
      <c r="S241">
        <v>22690</v>
      </c>
      <c r="T241">
        <v>54124292</v>
      </c>
      <c r="U241">
        <v>2106</v>
      </c>
      <c r="V241">
        <v>25699</v>
      </c>
      <c r="W241">
        <v>59133673</v>
      </c>
      <c r="X241">
        <v>2239</v>
      </c>
      <c r="Y241">
        <v>26413</v>
      </c>
    </row>
    <row r="242" spans="1:25" ht="24" x14ac:dyDescent="0.2">
      <c r="A242" s="19" t="s">
        <v>942</v>
      </c>
      <c r="B242" s="20" t="s">
        <v>953</v>
      </c>
      <c r="C242" s="3" t="s">
        <v>8</v>
      </c>
      <c r="D242" t="str">
        <f t="shared" si="3"/>
        <v>ESSEXESSEX FELLS BOROA. K-6|K-6</v>
      </c>
      <c r="E242">
        <v>4483120</v>
      </c>
      <c r="F242">
        <v>204.4</v>
      </c>
      <c r="G242">
        <v>21931</v>
      </c>
      <c r="H242">
        <v>4794364</v>
      </c>
      <c r="I242">
        <v>210.6</v>
      </c>
      <c r="J242">
        <v>22766</v>
      </c>
      <c r="K242">
        <v>5055499</v>
      </c>
      <c r="L242">
        <v>210.3</v>
      </c>
      <c r="M242">
        <v>24036</v>
      </c>
      <c r="N242">
        <v>5018447</v>
      </c>
      <c r="O242">
        <v>211.9</v>
      </c>
      <c r="P242">
        <v>23682</v>
      </c>
      <c r="Q242">
        <v>5099713</v>
      </c>
      <c r="R242">
        <v>211.2</v>
      </c>
      <c r="S242">
        <v>24148</v>
      </c>
      <c r="T242">
        <v>5134471</v>
      </c>
      <c r="U242">
        <v>225</v>
      </c>
      <c r="V242">
        <v>22781</v>
      </c>
      <c r="W242">
        <v>5754332</v>
      </c>
      <c r="X242">
        <v>231</v>
      </c>
      <c r="Y242">
        <v>24882</v>
      </c>
    </row>
    <row r="243" spans="1:25" ht="24" x14ac:dyDescent="0.2">
      <c r="A243" s="23" t="s">
        <v>942</v>
      </c>
      <c r="B243" s="24" t="s">
        <v>931</v>
      </c>
      <c r="C243" s="8" t="s">
        <v>8</v>
      </c>
      <c r="D243" t="str">
        <f t="shared" si="3"/>
        <v>ESSEXFAIRFIELD TWPA. K-6|K-6</v>
      </c>
      <c r="E243">
        <v>11575499</v>
      </c>
      <c r="F243">
        <v>695.5</v>
      </c>
      <c r="G243">
        <v>16644</v>
      </c>
      <c r="H243">
        <v>12019458</v>
      </c>
      <c r="I243">
        <v>697.1</v>
      </c>
      <c r="J243">
        <v>17241</v>
      </c>
      <c r="K243">
        <v>11993340</v>
      </c>
      <c r="L243">
        <v>648.20000000000005</v>
      </c>
      <c r="M243">
        <v>18501</v>
      </c>
      <c r="N243">
        <v>12189057</v>
      </c>
      <c r="O243">
        <v>630.29999999999995</v>
      </c>
      <c r="P243">
        <v>19338</v>
      </c>
      <c r="Q243">
        <v>12772145</v>
      </c>
      <c r="R243">
        <v>653.4</v>
      </c>
      <c r="S243">
        <v>19549</v>
      </c>
      <c r="T243">
        <v>13027357</v>
      </c>
      <c r="U243">
        <v>667</v>
      </c>
      <c r="V243">
        <v>19533</v>
      </c>
      <c r="W243">
        <v>13261798</v>
      </c>
      <c r="X243">
        <v>690</v>
      </c>
      <c r="Y243">
        <v>19226</v>
      </c>
    </row>
    <row r="244" spans="1:25" ht="48" x14ac:dyDescent="0.2">
      <c r="A244" s="19" t="s">
        <v>942</v>
      </c>
      <c r="B244" s="20" t="s">
        <v>954</v>
      </c>
      <c r="C244" s="3" t="s">
        <v>14</v>
      </c>
      <c r="D244" t="str">
        <f t="shared" si="3"/>
        <v>ESSEXGLEN RIDGE BOROM. K-12|K-12,1800-3500</v>
      </c>
      <c r="E244">
        <v>29607405</v>
      </c>
      <c r="F244">
        <v>1648.5</v>
      </c>
      <c r="G244">
        <v>17961</v>
      </c>
      <c r="H244">
        <v>31640408</v>
      </c>
      <c r="I244">
        <v>1980.2</v>
      </c>
      <c r="J244">
        <v>15979</v>
      </c>
      <c r="K244">
        <v>32550283</v>
      </c>
      <c r="L244">
        <v>1958.1</v>
      </c>
      <c r="M244">
        <v>16623</v>
      </c>
      <c r="N244">
        <v>32980216</v>
      </c>
      <c r="O244">
        <v>1930.6</v>
      </c>
      <c r="P244">
        <v>17083</v>
      </c>
      <c r="Q244">
        <v>34266213</v>
      </c>
      <c r="R244">
        <v>1915.4</v>
      </c>
      <c r="S244">
        <v>17890</v>
      </c>
      <c r="T244">
        <v>34904855</v>
      </c>
      <c r="U244">
        <v>1949</v>
      </c>
      <c r="V244">
        <v>17906</v>
      </c>
      <c r="W244">
        <v>37093599</v>
      </c>
      <c r="X244">
        <v>1952</v>
      </c>
      <c r="Y244">
        <v>19008</v>
      </c>
    </row>
    <row r="245" spans="1:25" ht="36" x14ac:dyDescent="0.2">
      <c r="A245" s="23" t="s">
        <v>942</v>
      </c>
      <c r="B245" s="24" t="s">
        <v>1396</v>
      </c>
      <c r="C245" s="8" t="s">
        <v>711</v>
      </c>
      <c r="D245" t="str">
        <f t="shared" si="3"/>
        <v>ESSEXGRAY CHARTER SCHOOLO. CHARTER</v>
      </c>
      <c r="E245">
        <v>4755642</v>
      </c>
      <c r="F245">
        <v>277.2</v>
      </c>
      <c r="G245">
        <v>17156</v>
      </c>
      <c r="H245">
        <v>4810123</v>
      </c>
      <c r="I245">
        <v>274.10000000000002</v>
      </c>
      <c r="J245">
        <v>17549</v>
      </c>
      <c r="K245">
        <v>5070369</v>
      </c>
      <c r="L245">
        <v>299.39999999999998</v>
      </c>
      <c r="M245">
        <v>16935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</row>
    <row r="246" spans="1:25" ht="36" x14ac:dyDescent="0.2">
      <c r="A246" s="19" t="s">
        <v>942</v>
      </c>
      <c r="B246" s="20" t="s">
        <v>956</v>
      </c>
      <c r="C246" s="3" t="s">
        <v>711</v>
      </c>
      <c r="D246" t="str">
        <f t="shared" si="3"/>
        <v>ESSEXGREAT OAKS CHARTER SCHOOLO. CHARTER</v>
      </c>
      <c r="E246">
        <v>1949938</v>
      </c>
      <c r="F246">
        <v>127.1</v>
      </c>
      <c r="G246">
        <v>15342</v>
      </c>
      <c r="H246">
        <v>3163588</v>
      </c>
      <c r="I246">
        <v>196.5</v>
      </c>
      <c r="J246">
        <v>16100</v>
      </c>
      <c r="K246">
        <v>5240446</v>
      </c>
      <c r="L246">
        <v>260.10000000000002</v>
      </c>
      <c r="M246">
        <v>20148</v>
      </c>
      <c r="N246">
        <v>6306106</v>
      </c>
      <c r="O246">
        <v>331.4</v>
      </c>
      <c r="P246">
        <v>19029</v>
      </c>
      <c r="Q246">
        <v>9486589</v>
      </c>
      <c r="R246">
        <v>460.2</v>
      </c>
      <c r="S246">
        <v>20614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</row>
    <row r="247" spans="1:25" ht="48" x14ac:dyDescent="0.2">
      <c r="A247" s="23" t="s">
        <v>942</v>
      </c>
      <c r="B247" s="24" t="s">
        <v>1397</v>
      </c>
      <c r="C247" s="8" t="s">
        <v>711</v>
      </c>
      <c r="D247" t="str">
        <f t="shared" si="3"/>
        <v>ESSEXGREATER NEWARK CHARTER SCHOOLO. CHARTER</v>
      </c>
      <c r="E247">
        <v>2703390</v>
      </c>
      <c r="F247">
        <v>165.7</v>
      </c>
      <c r="G247">
        <v>16315</v>
      </c>
      <c r="H247">
        <v>3089732</v>
      </c>
      <c r="I247">
        <v>177.6</v>
      </c>
      <c r="J247">
        <v>17397</v>
      </c>
      <c r="K247">
        <v>4910826</v>
      </c>
      <c r="L247">
        <v>212.4</v>
      </c>
      <c r="M247">
        <v>23121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</row>
    <row r="248" spans="1:25" ht="32" x14ac:dyDescent="0.2">
      <c r="A248" s="19" t="s">
        <v>942</v>
      </c>
      <c r="B248" s="20" t="s">
        <v>957</v>
      </c>
      <c r="C248" s="3" t="s">
        <v>24</v>
      </c>
      <c r="D248" t="str">
        <f t="shared" si="3"/>
        <v>ESSEXIRVINGTON TOWNSHIPN. K-12|K-12,3500+</v>
      </c>
      <c r="E248">
        <v>173662705</v>
      </c>
      <c r="F248">
        <v>7692.8</v>
      </c>
      <c r="G248">
        <v>22575</v>
      </c>
      <c r="H248">
        <v>169510215</v>
      </c>
      <c r="I248">
        <v>7660.3</v>
      </c>
      <c r="J248">
        <v>22128</v>
      </c>
      <c r="K248">
        <v>175446618</v>
      </c>
      <c r="L248">
        <v>7608.9</v>
      </c>
      <c r="M248">
        <v>23058</v>
      </c>
      <c r="N248">
        <v>172253667</v>
      </c>
      <c r="O248">
        <v>7841.1</v>
      </c>
      <c r="P248">
        <v>21968</v>
      </c>
      <c r="Q248">
        <v>177142380</v>
      </c>
      <c r="R248">
        <v>7551.6</v>
      </c>
      <c r="S248">
        <v>23458</v>
      </c>
      <c r="T248">
        <v>170359206</v>
      </c>
      <c r="U248">
        <v>7059</v>
      </c>
      <c r="V248">
        <v>24134</v>
      </c>
      <c r="W248">
        <v>180201985</v>
      </c>
      <c r="X248">
        <v>7894</v>
      </c>
      <c r="Y248">
        <v>22828</v>
      </c>
    </row>
    <row r="249" spans="1:25" ht="48" x14ac:dyDescent="0.2">
      <c r="A249" s="23" t="s">
        <v>942</v>
      </c>
      <c r="B249" s="24" t="s">
        <v>1398</v>
      </c>
      <c r="C249" s="8" t="s">
        <v>711</v>
      </c>
      <c r="D249" t="str">
        <f t="shared" si="3"/>
        <v>ESSEXLADY LIBERTY ACADEMY CHARTER SCHOOLO. CHARTER</v>
      </c>
      <c r="E249">
        <v>8383151</v>
      </c>
      <c r="F249">
        <v>456.9</v>
      </c>
      <c r="G249">
        <v>18348</v>
      </c>
      <c r="H249">
        <v>7987768</v>
      </c>
      <c r="I249">
        <v>452.9</v>
      </c>
      <c r="J249">
        <v>17637</v>
      </c>
      <c r="K249">
        <v>7944160</v>
      </c>
      <c r="L249">
        <v>453.8</v>
      </c>
      <c r="M249">
        <v>17506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</row>
    <row r="250" spans="1:25" ht="32" x14ac:dyDescent="0.2">
      <c r="A250" s="19" t="s">
        <v>942</v>
      </c>
      <c r="B250" s="20" t="s">
        <v>960</v>
      </c>
      <c r="C250" s="3" t="s">
        <v>24</v>
      </c>
      <c r="D250" t="str">
        <f t="shared" si="3"/>
        <v>ESSEXLIVINGSTON TWPN. K-12|K-12,3500+</v>
      </c>
      <c r="E250">
        <v>108802305</v>
      </c>
      <c r="F250">
        <v>5855</v>
      </c>
      <c r="G250">
        <v>18583</v>
      </c>
      <c r="H250">
        <v>113886455</v>
      </c>
      <c r="I250">
        <v>5923.9</v>
      </c>
      <c r="J250">
        <v>19225</v>
      </c>
      <c r="K250">
        <v>115124729</v>
      </c>
      <c r="L250">
        <v>5972.8</v>
      </c>
      <c r="M250">
        <v>19275</v>
      </c>
      <c r="N250">
        <v>119193866</v>
      </c>
      <c r="O250">
        <v>5973.7</v>
      </c>
      <c r="P250">
        <v>19953</v>
      </c>
      <c r="Q250">
        <v>127860520</v>
      </c>
      <c r="R250">
        <v>6015.1</v>
      </c>
      <c r="S250">
        <v>21256</v>
      </c>
      <c r="T250">
        <v>131743315</v>
      </c>
      <c r="U250">
        <v>5997</v>
      </c>
      <c r="V250">
        <v>21970</v>
      </c>
      <c r="W250">
        <v>138912713</v>
      </c>
      <c r="X250">
        <v>6043</v>
      </c>
      <c r="Y250">
        <v>22986</v>
      </c>
    </row>
    <row r="251" spans="1:25" ht="60" x14ac:dyDescent="0.2">
      <c r="A251" s="23" t="s">
        <v>942</v>
      </c>
      <c r="B251" s="24" t="s">
        <v>1399</v>
      </c>
      <c r="C251" s="8" t="s">
        <v>711</v>
      </c>
      <c r="D251" t="str">
        <f t="shared" si="3"/>
        <v>ESSEXMARIA L. VARISCO-ROGERS CHARTER SCHOOLO. CHARTER</v>
      </c>
      <c r="E251">
        <v>6912418</v>
      </c>
      <c r="F251">
        <v>442</v>
      </c>
      <c r="G251">
        <v>15639</v>
      </c>
      <c r="H251">
        <v>8630780</v>
      </c>
      <c r="I251">
        <v>464</v>
      </c>
      <c r="J251">
        <v>18601</v>
      </c>
      <c r="K251">
        <v>9039976</v>
      </c>
      <c r="L251">
        <v>486</v>
      </c>
      <c r="M251">
        <v>18601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</row>
    <row r="252" spans="1:25" ht="48" x14ac:dyDescent="0.2">
      <c r="A252" s="19" t="s">
        <v>942</v>
      </c>
      <c r="B252" s="20" t="s">
        <v>1400</v>
      </c>
      <c r="C252" s="3" t="s">
        <v>711</v>
      </c>
      <c r="D252" t="str">
        <f t="shared" si="3"/>
        <v>ESSEXMARION P. THOMAS CHARTER SCHOOLO. CHARTER</v>
      </c>
      <c r="E252">
        <v>10664938</v>
      </c>
      <c r="F252">
        <v>628.6</v>
      </c>
      <c r="G252">
        <v>16966</v>
      </c>
      <c r="H252">
        <v>11137099</v>
      </c>
      <c r="I252">
        <v>618.4</v>
      </c>
      <c r="J252">
        <v>18010</v>
      </c>
      <c r="K252">
        <v>12210660</v>
      </c>
      <c r="L252">
        <v>673.2</v>
      </c>
      <c r="M252">
        <v>18138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</row>
    <row r="253" spans="1:25" ht="60" x14ac:dyDescent="0.2">
      <c r="A253" s="23" t="s">
        <v>942</v>
      </c>
      <c r="B253" s="24" t="s">
        <v>1401</v>
      </c>
      <c r="C253" s="8" t="s">
        <v>711</v>
      </c>
      <c r="D253" t="str">
        <f t="shared" si="3"/>
        <v>ESSEXMERIT PREPARATORY CHARTER SCHOOL OF NEWAO. CHARTER</v>
      </c>
      <c r="E253">
        <v>0</v>
      </c>
      <c r="F253">
        <v>0</v>
      </c>
      <c r="G253">
        <v>0</v>
      </c>
      <c r="H253">
        <v>1217602</v>
      </c>
      <c r="I253">
        <v>80</v>
      </c>
      <c r="J253">
        <v>15220</v>
      </c>
      <c r="K253">
        <v>3766979</v>
      </c>
      <c r="L253">
        <v>235.6</v>
      </c>
      <c r="M253">
        <v>15989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</row>
    <row r="254" spans="1:25" ht="32" x14ac:dyDescent="0.2">
      <c r="A254" s="19" t="s">
        <v>942</v>
      </c>
      <c r="B254" s="20" t="s">
        <v>964</v>
      </c>
      <c r="C254" s="3" t="s">
        <v>24</v>
      </c>
      <c r="D254" t="str">
        <f t="shared" si="3"/>
        <v>ESSEXMILLBURN TWPN. K-12|K-12,3500+</v>
      </c>
      <c r="E254">
        <v>88192889</v>
      </c>
      <c r="F254">
        <v>4933.8</v>
      </c>
      <c r="G254">
        <v>17875</v>
      </c>
      <c r="H254">
        <v>92786644</v>
      </c>
      <c r="I254">
        <v>4994.2</v>
      </c>
      <c r="J254">
        <v>18579</v>
      </c>
      <c r="K254">
        <v>94286429</v>
      </c>
      <c r="L254">
        <v>4940.2</v>
      </c>
      <c r="M254">
        <v>19086</v>
      </c>
      <c r="N254">
        <v>96628510</v>
      </c>
      <c r="O254">
        <v>4916.1000000000004</v>
      </c>
      <c r="P254">
        <v>19655</v>
      </c>
      <c r="Q254">
        <v>98094552</v>
      </c>
      <c r="R254">
        <v>4941</v>
      </c>
      <c r="S254">
        <v>19853</v>
      </c>
      <c r="T254">
        <v>102080143</v>
      </c>
      <c r="U254">
        <v>4940</v>
      </c>
      <c r="V254">
        <v>20662</v>
      </c>
      <c r="W254">
        <v>107295323</v>
      </c>
      <c r="X254">
        <v>4901</v>
      </c>
      <c r="Y254">
        <v>21894</v>
      </c>
    </row>
    <row r="255" spans="1:25" ht="32" x14ac:dyDescent="0.2">
      <c r="A255" s="23" t="s">
        <v>942</v>
      </c>
      <c r="B255" s="24" t="s">
        <v>965</v>
      </c>
      <c r="C255" s="8" t="s">
        <v>24</v>
      </c>
      <c r="D255" t="str">
        <f t="shared" si="3"/>
        <v>ESSEXMONTCLAIR TOWNN. K-12|K-12,3500+</v>
      </c>
      <c r="E255">
        <v>121587526</v>
      </c>
      <c r="F255">
        <v>6711.5</v>
      </c>
      <c r="G255">
        <v>18116</v>
      </c>
      <c r="H255">
        <v>126858428</v>
      </c>
      <c r="I255">
        <v>6746</v>
      </c>
      <c r="J255">
        <v>18805</v>
      </c>
      <c r="K255">
        <v>129305950</v>
      </c>
      <c r="L255">
        <v>6772.3</v>
      </c>
      <c r="M255">
        <v>19093</v>
      </c>
      <c r="N255">
        <v>136039881</v>
      </c>
      <c r="O255">
        <v>6634.1</v>
      </c>
      <c r="P255">
        <v>20506</v>
      </c>
      <c r="Q255">
        <v>138009337</v>
      </c>
      <c r="R255">
        <v>6751.7</v>
      </c>
      <c r="S255">
        <v>20441</v>
      </c>
      <c r="T255">
        <v>144421218</v>
      </c>
      <c r="U255">
        <v>6741</v>
      </c>
      <c r="V255">
        <v>21424</v>
      </c>
      <c r="W255">
        <v>147004332</v>
      </c>
      <c r="X255">
        <v>6743</v>
      </c>
      <c r="Y255">
        <v>21801</v>
      </c>
    </row>
    <row r="256" spans="1:25" ht="60" x14ac:dyDescent="0.2">
      <c r="A256" s="19" t="s">
        <v>942</v>
      </c>
      <c r="B256" s="20" t="s">
        <v>1402</v>
      </c>
      <c r="C256" s="3" t="s">
        <v>711</v>
      </c>
      <c r="D256" t="str">
        <f t="shared" si="3"/>
        <v>ESSEXNEW HORIZONS COMMUNITY CHARTER SCHOOLO. CHARTER</v>
      </c>
      <c r="E256">
        <v>10181236</v>
      </c>
      <c r="F256">
        <v>456.4</v>
      </c>
      <c r="G256">
        <v>22308</v>
      </c>
      <c r="H256">
        <v>7281241</v>
      </c>
      <c r="I256">
        <v>447</v>
      </c>
      <c r="J256">
        <v>16289</v>
      </c>
      <c r="K256">
        <v>7457901</v>
      </c>
      <c r="L256">
        <v>451.5</v>
      </c>
      <c r="M256">
        <v>16518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</row>
    <row r="257" spans="1:25" ht="32" x14ac:dyDescent="0.2">
      <c r="A257" s="23" t="s">
        <v>942</v>
      </c>
      <c r="B257" s="24" t="s">
        <v>967</v>
      </c>
      <c r="C257" s="8" t="s">
        <v>24</v>
      </c>
      <c r="D257" t="str">
        <f t="shared" si="3"/>
        <v>ESSEXNEWARK CITYN. K-12|K-12,3500+</v>
      </c>
      <c r="E257">
        <v>1002577367</v>
      </c>
      <c r="F257">
        <v>43322.400000000001</v>
      </c>
      <c r="G257">
        <v>23142</v>
      </c>
      <c r="H257">
        <v>1036080694</v>
      </c>
      <c r="I257">
        <v>42670.2</v>
      </c>
      <c r="J257">
        <v>24281</v>
      </c>
      <c r="K257">
        <v>958133304</v>
      </c>
      <c r="L257">
        <v>43030.1</v>
      </c>
      <c r="M257">
        <v>22267</v>
      </c>
      <c r="N257">
        <v>937848320</v>
      </c>
      <c r="O257">
        <v>42604.3</v>
      </c>
      <c r="P257">
        <v>22013</v>
      </c>
      <c r="Q257">
        <v>956775489</v>
      </c>
      <c r="R257">
        <v>42083.3</v>
      </c>
      <c r="S257">
        <v>22735</v>
      </c>
      <c r="T257">
        <v>953613367</v>
      </c>
      <c r="U257">
        <v>41721</v>
      </c>
      <c r="V257">
        <v>22857</v>
      </c>
      <c r="W257">
        <v>989401009</v>
      </c>
      <c r="X257">
        <v>41331</v>
      </c>
      <c r="Y257">
        <v>23938</v>
      </c>
    </row>
    <row r="258" spans="1:25" ht="48" x14ac:dyDescent="0.2">
      <c r="A258" s="19" t="s">
        <v>942</v>
      </c>
      <c r="B258" s="20" t="s">
        <v>1403</v>
      </c>
      <c r="C258" s="3" t="s">
        <v>711</v>
      </c>
      <c r="D258" t="str">
        <f t="shared" si="3"/>
        <v>ESSEXNEWARK EDUCATORS CHARTER SCHOOLO. CHARTER</v>
      </c>
      <c r="E258">
        <v>4896998</v>
      </c>
      <c r="F258">
        <v>278.7</v>
      </c>
      <c r="G258">
        <v>17571</v>
      </c>
      <c r="H258">
        <v>5289708</v>
      </c>
      <c r="I258">
        <v>273.8</v>
      </c>
      <c r="J258">
        <v>19320</v>
      </c>
      <c r="K258">
        <v>5002476</v>
      </c>
      <c r="L258">
        <v>272.8</v>
      </c>
      <c r="M258">
        <v>18338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</row>
    <row r="259" spans="1:25" ht="48" x14ac:dyDescent="0.2">
      <c r="A259" s="23" t="s">
        <v>942</v>
      </c>
      <c r="B259" s="24" t="s">
        <v>1404</v>
      </c>
      <c r="C259" s="8" t="s">
        <v>711</v>
      </c>
      <c r="D259" t="str">
        <f t="shared" ref="D259:D322" si="4">A259&amp;B259&amp;C259</f>
        <v>ESSEXNEWARK LEGACY CHARTER SCHOOLO. CHARTER</v>
      </c>
      <c r="E259">
        <v>2913839</v>
      </c>
      <c r="F259">
        <v>174.9</v>
      </c>
      <c r="G259">
        <v>16660</v>
      </c>
      <c r="H259">
        <v>3552710</v>
      </c>
      <c r="I259">
        <v>238.7</v>
      </c>
      <c r="J259">
        <v>14884</v>
      </c>
      <c r="K259">
        <v>4681848</v>
      </c>
      <c r="L259">
        <v>300</v>
      </c>
      <c r="M259">
        <v>15606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</row>
    <row r="260" spans="1:25" ht="36" x14ac:dyDescent="0.2">
      <c r="A260" s="19" t="s">
        <v>942</v>
      </c>
      <c r="B260" s="20" t="s">
        <v>969</v>
      </c>
      <c r="C260" s="3" t="s">
        <v>711</v>
      </c>
      <c r="D260" t="str">
        <f t="shared" si="4"/>
        <v>ESSEXNEWARK PREP CHARTER SCHOOLO. CHARTER</v>
      </c>
      <c r="E260">
        <v>0</v>
      </c>
      <c r="F260">
        <v>0</v>
      </c>
      <c r="G260">
        <v>0</v>
      </c>
      <c r="H260">
        <v>2761605</v>
      </c>
      <c r="I260">
        <v>150</v>
      </c>
      <c r="J260">
        <v>18411</v>
      </c>
      <c r="K260">
        <v>5718153</v>
      </c>
      <c r="L260">
        <v>281.60000000000002</v>
      </c>
      <c r="M260">
        <v>20306</v>
      </c>
      <c r="N260">
        <v>7428069</v>
      </c>
      <c r="O260">
        <v>415.7</v>
      </c>
      <c r="P260">
        <v>17869</v>
      </c>
      <c r="Q260">
        <v>7798237</v>
      </c>
      <c r="R260">
        <v>449.6</v>
      </c>
      <c r="S260">
        <v>17345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</row>
    <row r="261" spans="1:25" ht="36" x14ac:dyDescent="0.2">
      <c r="A261" s="23" t="s">
        <v>942</v>
      </c>
      <c r="B261" s="24" t="s">
        <v>970</v>
      </c>
      <c r="C261" s="8" t="s">
        <v>8</v>
      </c>
      <c r="D261" t="str">
        <f t="shared" si="4"/>
        <v>ESSEXNORTH CALDWELL BOROA. K-6|K-6</v>
      </c>
      <c r="E261">
        <v>12707587</v>
      </c>
      <c r="F261">
        <v>681.5</v>
      </c>
      <c r="G261">
        <v>18647</v>
      </c>
      <c r="H261">
        <v>13351365</v>
      </c>
      <c r="I261">
        <v>724.3</v>
      </c>
      <c r="J261">
        <v>18433</v>
      </c>
      <c r="K261">
        <v>13330075</v>
      </c>
      <c r="L261">
        <v>675.5</v>
      </c>
      <c r="M261">
        <v>19734</v>
      </c>
      <c r="N261">
        <v>13826864</v>
      </c>
      <c r="O261">
        <v>667.9</v>
      </c>
      <c r="P261">
        <v>20703</v>
      </c>
      <c r="Q261">
        <v>14046354</v>
      </c>
      <c r="R261">
        <v>685.9</v>
      </c>
      <c r="S261">
        <v>20478</v>
      </c>
      <c r="T261">
        <v>14062993</v>
      </c>
      <c r="U261">
        <v>693</v>
      </c>
      <c r="V261">
        <v>20291</v>
      </c>
      <c r="W261">
        <v>14715017</v>
      </c>
      <c r="X261">
        <v>678</v>
      </c>
      <c r="Y261">
        <v>21714</v>
      </c>
    </row>
    <row r="262" spans="1:25" ht="60" x14ac:dyDescent="0.2">
      <c r="A262" s="19" t="s">
        <v>942</v>
      </c>
      <c r="B262" s="20" t="s">
        <v>1405</v>
      </c>
      <c r="C262" s="3" t="s">
        <v>711</v>
      </c>
      <c r="D262" t="str">
        <f t="shared" si="4"/>
        <v>ESSEXNORTH STAR ACADEMY CHARTER SCHOOL OF NEWO. CHARTER</v>
      </c>
      <c r="E262">
        <v>30998597</v>
      </c>
      <c r="F262">
        <v>1683.5</v>
      </c>
      <c r="G262">
        <v>18413</v>
      </c>
      <c r="H262">
        <v>41397610</v>
      </c>
      <c r="I262">
        <v>2198.1999999999998</v>
      </c>
      <c r="J262">
        <v>18833</v>
      </c>
      <c r="K262">
        <v>50332421</v>
      </c>
      <c r="L262">
        <v>2711.2</v>
      </c>
      <c r="M262">
        <v>18565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</row>
    <row r="263" spans="1:25" ht="32" x14ac:dyDescent="0.2">
      <c r="A263" s="23" t="s">
        <v>942</v>
      </c>
      <c r="B263" s="24" t="s">
        <v>972</v>
      </c>
      <c r="C263" s="8" t="s">
        <v>24</v>
      </c>
      <c r="D263" t="str">
        <f t="shared" si="4"/>
        <v>ESSEXNUTLEY TOWNN. K-12|K-12,3500+</v>
      </c>
      <c r="E263">
        <v>65162155</v>
      </c>
      <c r="F263">
        <v>4005.5</v>
      </c>
      <c r="G263">
        <v>16268</v>
      </c>
      <c r="H263">
        <v>66198118</v>
      </c>
      <c r="I263">
        <v>4079.8</v>
      </c>
      <c r="J263">
        <v>16226</v>
      </c>
      <c r="K263">
        <v>67726834</v>
      </c>
      <c r="L263">
        <v>4063.3</v>
      </c>
      <c r="M263">
        <v>16668</v>
      </c>
      <c r="N263">
        <v>71029750</v>
      </c>
      <c r="O263">
        <v>4056.3</v>
      </c>
      <c r="P263">
        <v>17511</v>
      </c>
      <c r="Q263">
        <v>71912563</v>
      </c>
      <c r="R263">
        <v>4077</v>
      </c>
      <c r="S263">
        <v>17639</v>
      </c>
      <c r="T263">
        <v>77744073</v>
      </c>
      <c r="U263">
        <v>4129</v>
      </c>
      <c r="V263">
        <v>18827</v>
      </c>
      <c r="W263">
        <v>78627712</v>
      </c>
      <c r="X263">
        <v>4123</v>
      </c>
      <c r="Y263">
        <v>19070</v>
      </c>
    </row>
    <row r="264" spans="1:25" ht="48" x14ac:dyDescent="0.2">
      <c r="A264" s="19" t="s">
        <v>942</v>
      </c>
      <c r="B264" s="20" t="s">
        <v>1406</v>
      </c>
      <c r="C264" s="3" t="s">
        <v>711</v>
      </c>
      <c r="D264" t="str">
        <f t="shared" si="4"/>
        <v>ESSEXPEOPLE'S PREPARATORY CHARTER SCHOOLO. CHARTER</v>
      </c>
      <c r="E264">
        <v>2211345</v>
      </c>
      <c r="F264">
        <v>94.6</v>
      </c>
      <c r="G264">
        <v>23376</v>
      </c>
      <c r="H264">
        <v>3285650</v>
      </c>
      <c r="I264">
        <v>188.8</v>
      </c>
      <c r="J264">
        <v>17403</v>
      </c>
      <c r="K264">
        <v>5396161</v>
      </c>
      <c r="L264">
        <v>280</v>
      </c>
      <c r="M264">
        <v>19272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</row>
    <row r="265" spans="1:25" ht="48" x14ac:dyDescent="0.2">
      <c r="A265" s="23" t="s">
        <v>942</v>
      </c>
      <c r="B265" s="24" t="s">
        <v>1407</v>
      </c>
      <c r="C265" s="8" t="s">
        <v>711</v>
      </c>
      <c r="D265" t="str">
        <f t="shared" si="4"/>
        <v>ESSEXPHILLIP'S ACADEMY CHARTER SCHOOLO. CHARTER</v>
      </c>
      <c r="E265" t="e">
        <v>#N/A</v>
      </c>
      <c r="F265" t="e">
        <v>#N/A</v>
      </c>
      <c r="G265" t="e">
        <v>#N/A</v>
      </c>
      <c r="H265">
        <v>0</v>
      </c>
      <c r="I265">
        <v>0</v>
      </c>
      <c r="J265">
        <v>0</v>
      </c>
      <c r="K265">
        <v>4443590</v>
      </c>
      <c r="L265">
        <v>371.2</v>
      </c>
      <c r="M265">
        <v>11971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</row>
    <row r="266" spans="1:25" ht="48" x14ac:dyDescent="0.2">
      <c r="A266" s="19" t="s">
        <v>942</v>
      </c>
      <c r="B266" s="20" t="s">
        <v>976</v>
      </c>
      <c r="C266" s="3" t="s">
        <v>711</v>
      </c>
      <c r="D266" t="str">
        <f t="shared" si="4"/>
        <v>ESSEXPRIDE ACADEMY CHARTER SCHOOLO. CHARTER</v>
      </c>
      <c r="E266">
        <v>4801693</v>
      </c>
      <c r="F266">
        <v>239.2</v>
      </c>
      <c r="G266">
        <v>20074</v>
      </c>
      <c r="H266">
        <v>4861256</v>
      </c>
      <c r="I266">
        <v>262.7</v>
      </c>
      <c r="J266">
        <v>18505</v>
      </c>
      <c r="K266">
        <v>5083826</v>
      </c>
      <c r="L266">
        <v>262.2</v>
      </c>
      <c r="M266">
        <v>19389</v>
      </c>
      <c r="N266">
        <v>5099687</v>
      </c>
      <c r="O266">
        <v>262.2</v>
      </c>
      <c r="P266">
        <v>19450</v>
      </c>
      <c r="Q266">
        <v>5158264</v>
      </c>
      <c r="R266">
        <v>286.7</v>
      </c>
      <c r="S266">
        <v>17992</v>
      </c>
      <c r="T266">
        <v>5220629</v>
      </c>
      <c r="U266">
        <v>288</v>
      </c>
      <c r="V266">
        <v>18146</v>
      </c>
      <c r="W266">
        <v>5228120</v>
      </c>
      <c r="X266">
        <v>287</v>
      </c>
      <c r="Y266">
        <v>18223</v>
      </c>
    </row>
    <row r="267" spans="1:25" ht="60" x14ac:dyDescent="0.2">
      <c r="A267" s="23" t="s">
        <v>942</v>
      </c>
      <c r="B267" s="24" t="s">
        <v>1408</v>
      </c>
      <c r="C267" s="8" t="s">
        <v>711</v>
      </c>
      <c r="D267" t="str">
        <f t="shared" si="4"/>
        <v>ESSEXROBERT TREAT ACADEMY CHARTER SCHOOLO. CHARTER</v>
      </c>
      <c r="E267">
        <v>8783961</v>
      </c>
      <c r="F267">
        <v>550.4</v>
      </c>
      <c r="G267">
        <v>15959</v>
      </c>
      <c r="H267">
        <v>9420860</v>
      </c>
      <c r="I267">
        <v>572.79999999999995</v>
      </c>
      <c r="J267">
        <v>16447</v>
      </c>
      <c r="K267">
        <v>10231544</v>
      </c>
      <c r="L267">
        <v>599.4</v>
      </c>
      <c r="M267">
        <v>17070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</row>
    <row r="268" spans="1:25" ht="24" x14ac:dyDescent="0.2">
      <c r="A268" s="19" t="s">
        <v>942</v>
      </c>
      <c r="B268" s="20" t="s">
        <v>978</v>
      </c>
      <c r="C268" s="3" t="s">
        <v>8</v>
      </c>
      <c r="D268" t="str">
        <f t="shared" si="4"/>
        <v>ESSEXROSELAND BOROA. K-6|K-6</v>
      </c>
      <c r="E268">
        <v>8867427</v>
      </c>
      <c r="F268">
        <v>498.9</v>
      </c>
      <c r="G268">
        <v>17773</v>
      </c>
      <c r="H268">
        <v>9214656</v>
      </c>
      <c r="I268">
        <v>490.9</v>
      </c>
      <c r="J268">
        <v>18771</v>
      </c>
      <c r="K268">
        <v>9156349</v>
      </c>
      <c r="L268">
        <v>419.9</v>
      </c>
      <c r="M268">
        <v>21807</v>
      </c>
      <c r="N268">
        <v>9213679</v>
      </c>
      <c r="O268">
        <v>437.8</v>
      </c>
      <c r="P268">
        <v>21045</v>
      </c>
      <c r="Q268">
        <v>10040577</v>
      </c>
      <c r="R268">
        <v>433.2</v>
      </c>
      <c r="S268">
        <v>23177</v>
      </c>
      <c r="T268">
        <v>9739397</v>
      </c>
      <c r="U268">
        <v>459</v>
      </c>
      <c r="V268">
        <v>21234</v>
      </c>
      <c r="W268">
        <v>10007886</v>
      </c>
      <c r="X268">
        <v>461</v>
      </c>
      <c r="Y268">
        <v>21688</v>
      </c>
    </row>
    <row r="269" spans="1:25" ht="48" x14ac:dyDescent="0.2">
      <c r="A269" s="23" t="s">
        <v>942</v>
      </c>
      <c r="B269" s="24" t="s">
        <v>1409</v>
      </c>
      <c r="C269" s="8" t="s">
        <v>711</v>
      </c>
      <c r="D269" t="str">
        <f t="shared" si="4"/>
        <v>ESSEXROSEVILLE COMMUNITY CHARTER SCHOOLO. CHARTER</v>
      </c>
      <c r="E269">
        <v>1715523</v>
      </c>
      <c r="F269">
        <v>106.1</v>
      </c>
      <c r="G269">
        <v>16169</v>
      </c>
      <c r="H269">
        <v>2871178</v>
      </c>
      <c r="I269">
        <v>191.1</v>
      </c>
      <c r="J269">
        <v>15024</v>
      </c>
      <c r="K269">
        <v>3640598</v>
      </c>
      <c r="L269">
        <v>256.3</v>
      </c>
      <c r="M269">
        <v>14204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</row>
    <row r="270" spans="1:25" ht="36" x14ac:dyDescent="0.2">
      <c r="A270" s="19" t="s">
        <v>942</v>
      </c>
      <c r="B270" s="20" t="s">
        <v>980</v>
      </c>
      <c r="C270" s="3" t="s">
        <v>24</v>
      </c>
      <c r="D270" t="str">
        <f t="shared" si="4"/>
        <v>ESSEXSOUTH ORANGE-MAPLEWOODN. K-12|K-12,3500+</v>
      </c>
      <c r="E270">
        <v>120439380</v>
      </c>
      <c r="F270">
        <v>6651.7</v>
      </c>
      <c r="G270">
        <v>18106</v>
      </c>
      <c r="H270">
        <v>126022619</v>
      </c>
      <c r="I270">
        <v>6755.3</v>
      </c>
      <c r="J270">
        <v>18655</v>
      </c>
      <c r="K270">
        <v>130004054</v>
      </c>
      <c r="L270">
        <v>6923.3</v>
      </c>
      <c r="M270">
        <v>18778</v>
      </c>
      <c r="N270">
        <v>128743376</v>
      </c>
      <c r="O270">
        <v>7015.8</v>
      </c>
      <c r="P270">
        <v>18351</v>
      </c>
      <c r="Q270">
        <v>136719767</v>
      </c>
      <c r="R270">
        <v>7045.2</v>
      </c>
      <c r="S270">
        <v>19406</v>
      </c>
      <c r="T270">
        <v>139957044</v>
      </c>
      <c r="U270">
        <v>7150</v>
      </c>
      <c r="V270">
        <v>19574</v>
      </c>
      <c r="W270">
        <v>143825068</v>
      </c>
      <c r="X270">
        <v>7223</v>
      </c>
      <c r="Y270">
        <v>19911</v>
      </c>
    </row>
    <row r="271" spans="1:25" ht="48" x14ac:dyDescent="0.2">
      <c r="A271" s="23" t="s">
        <v>942</v>
      </c>
      <c r="B271" s="24" t="s">
        <v>981</v>
      </c>
      <c r="C271" s="8" t="s">
        <v>711</v>
      </c>
      <c r="D271" t="str">
        <f t="shared" si="4"/>
        <v>ESSEXTEAM ACADEMY CHARTER SCHOOLO. CHARTER</v>
      </c>
      <c r="E271">
        <v>29490005</v>
      </c>
      <c r="F271">
        <v>1489.4</v>
      </c>
      <c r="G271">
        <v>19800</v>
      </c>
      <c r="H271">
        <v>37209033</v>
      </c>
      <c r="I271">
        <v>1779.1</v>
      </c>
      <c r="J271">
        <v>20915</v>
      </c>
      <c r="K271">
        <v>46704102</v>
      </c>
      <c r="L271">
        <v>2213.4</v>
      </c>
      <c r="M271">
        <v>21101</v>
      </c>
      <c r="N271">
        <v>57745932</v>
      </c>
      <c r="O271">
        <v>2718.8</v>
      </c>
      <c r="P271">
        <v>21239</v>
      </c>
      <c r="Q271">
        <v>67946149</v>
      </c>
      <c r="R271">
        <v>3218</v>
      </c>
      <c r="S271">
        <v>21114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</row>
    <row r="272" spans="1:25" ht="60" x14ac:dyDescent="0.2">
      <c r="A272" s="19" t="s">
        <v>942</v>
      </c>
      <c r="B272" s="20" t="s">
        <v>1410</v>
      </c>
      <c r="C272" s="3" t="s">
        <v>711</v>
      </c>
      <c r="D272" t="str">
        <f t="shared" si="4"/>
        <v>ESSEXTHE PAULO FREIRE CHARTER SCHOOL FOR LIBEO. CHARTER</v>
      </c>
      <c r="E272">
        <v>0</v>
      </c>
      <c r="F272">
        <v>0</v>
      </c>
      <c r="G272">
        <v>0</v>
      </c>
      <c r="H272">
        <v>1035904</v>
      </c>
      <c r="I272">
        <v>60.7</v>
      </c>
      <c r="J272">
        <v>17066</v>
      </c>
      <c r="K272">
        <v>2335944</v>
      </c>
      <c r="L272">
        <v>118.8</v>
      </c>
      <c r="M272">
        <v>19663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</row>
    <row r="273" spans="1:25" ht="48" x14ac:dyDescent="0.2">
      <c r="A273" s="23" t="s">
        <v>942</v>
      </c>
      <c r="B273" s="24" t="s">
        <v>1411</v>
      </c>
      <c r="C273" s="8" t="s">
        <v>711</v>
      </c>
      <c r="D273" t="str">
        <f t="shared" si="4"/>
        <v>ESSEXUNIVERSITY HEIGHTS CHARTER SCHOOLO. CHARTER</v>
      </c>
      <c r="E273">
        <v>4307976</v>
      </c>
      <c r="F273">
        <v>286.60000000000002</v>
      </c>
      <c r="G273">
        <v>15031</v>
      </c>
      <c r="H273">
        <v>5720457</v>
      </c>
      <c r="I273">
        <v>334.8</v>
      </c>
      <c r="J273">
        <v>17086</v>
      </c>
      <c r="K273">
        <v>10123990</v>
      </c>
      <c r="L273">
        <v>467.5</v>
      </c>
      <c r="M273">
        <v>21656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</row>
    <row r="274" spans="1:25" ht="48" x14ac:dyDescent="0.2">
      <c r="A274" s="19" t="s">
        <v>942</v>
      </c>
      <c r="B274" s="20" t="s">
        <v>983</v>
      </c>
      <c r="C274" s="3" t="s">
        <v>14</v>
      </c>
      <c r="D274" t="str">
        <f t="shared" si="4"/>
        <v>ESSEXVERONA BOROM. K-12|K-12,1800-3500</v>
      </c>
      <c r="E274">
        <v>34590872</v>
      </c>
      <c r="F274">
        <v>2244.6999999999998</v>
      </c>
      <c r="G274">
        <v>15410</v>
      </c>
      <c r="H274">
        <v>35880857</v>
      </c>
      <c r="I274">
        <v>2212.1999999999998</v>
      </c>
      <c r="J274">
        <v>16219</v>
      </c>
      <c r="K274">
        <v>36732257</v>
      </c>
      <c r="L274">
        <v>2214.9</v>
      </c>
      <c r="M274">
        <v>16584</v>
      </c>
      <c r="N274">
        <v>38228795</v>
      </c>
      <c r="O274">
        <v>2203</v>
      </c>
      <c r="P274">
        <v>17353</v>
      </c>
      <c r="Q274">
        <v>40028968</v>
      </c>
      <c r="R274">
        <v>2178.1999999999998</v>
      </c>
      <c r="S274">
        <v>18377</v>
      </c>
      <c r="T274">
        <v>42028808</v>
      </c>
      <c r="U274">
        <v>2215</v>
      </c>
      <c r="V274">
        <v>18979</v>
      </c>
      <c r="W274">
        <v>43861396</v>
      </c>
      <c r="X274">
        <v>2213</v>
      </c>
      <c r="Y274">
        <v>19817</v>
      </c>
    </row>
    <row r="275" spans="1:25" ht="48" x14ac:dyDescent="0.2">
      <c r="A275" s="23" t="s">
        <v>942</v>
      </c>
      <c r="B275" s="24" t="s">
        <v>1412</v>
      </c>
      <c r="C275" s="8" t="s">
        <v>711</v>
      </c>
      <c r="D275" t="str">
        <f t="shared" si="4"/>
        <v>ESSEXVISIONS ACADEMY CHARTER HIGH SCHOOLO. CHARTER</v>
      </c>
      <c r="E275">
        <v>4063762</v>
      </c>
      <c r="F275">
        <v>266.3</v>
      </c>
      <c r="G275">
        <v>15260</v>
      </c>
      <c r="H275">
        <v>5656514</v>
      </c>
      <c r="I275">
        <v>337.2</v>
      </c>
      <c r="J275">
        <v>16775</v>
      </c>
      <c r="K275">
        <v>7429874</v>
      </c>
      <c r="L275">
        <v>431.4</v>
      </c>
      <c r="M275">
        <v>17223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</row>
    <row r="276" spans="1:25" ht="32" x14ac:dyDescent="0.2">
      <c r="A276" s="19" t="s">
        <v>942</v>
      </c>
      <c r="B276" s="20" t="s">
        <v>984</v>
      </c>
      <c r="C276" s="3" t="s">
        <v>21</v>
      </c>
      <c r="D276" t="str">
        <f t="shared" si="4"/>
        <v>ESSEXWEST ESSEX REGIONALF. G7-12|7-12,9-12</v>
      </c>
      <c r="E276">
        <v>37834062</v>
      </c>
      <c r="F276">
        <v>1640.1</v>
      </c>
      <c r="G276">
        <v>23068</v>
      </c>
      <c r="H276">
        <v>37880696</v>
      </c>
      <c r="I276">
        <v>1649.7</v>
      </c>
      <c r="J276">
        <v>22962</v>
      </c>
      <c r="K276">
        <v>38948114</v>
      </c>
      <c r="L276">
        <v>1665.2</v>
      </c>
      <c r="M276">
        <v>23390</v>
      </c>
      <c r="N276">
        <v>42397965</v>
      </c>
      <c r="O276">
        <v>1695</v>
      </c>
      <c r="P276">
        <v>25013</v>
      </c>
      <c r="Q276">
        <v>42119808</v>
      </c>
      <c r="R276">
        <v>1746.7</v>
      </c>
      <c r="S276">
        <v>24114</v>
      </c>
      <c r="T276">
        <v>42995575</v>
      </c>
      <c r="U276">
        <v>1729</v>
      </c>
      <c r="V276">
        <v>24864</v>
      </c>
      <c r="W276">
        <v>44835771</v>
      </c>
      <c r="X276">
        <v>1709</v>
      </c>
      <c r="Y276">
        <v>26243</v>
      </c>
    </row>
    <row r="277" spans="1:25" ht="32" x14ac:dyDescent="0.2">
      <c r="A277" s="23" t="s">
        <v>942</v>
      </c>
      <c r="B277" s="24" t="s">
        <v>985</v>
      </c>
      <c r="C277" s="8" t="s">
        <v>24</v>
      </c>
      <c r="D277" t="str">
        <f t="shared" si="4"/>
        <v>ESSEXWEST ORANGE TOWNN. K-12|K-12,3500+</v>
      </c>
      <c r="E277">
        <v>145133529</v>
      </c>
      <c r="F277">
        <v>6894.3</v>
      </c>
      <c r="G277">
        <v>21051</v>
      </c>
      <c r="H277">
        <v>154635315</v>
      </c>
      <c r="I277">
        <v>6929.1</v>
      </c>
      <c r="J277">
        <v>22317</v>
      </c>
      <c r="K277">
        <v>156594826</v>
      </c>
      <c r="L277">
        <v>6963.2</v>
      </c>
      <c r="M277">
        <v>22489</v>
      </c>
      <c r="N277">
        <v>161320073</v>
      </c>
      <c r="O277">
        <v>6833.2</v>
      </c>
      <c r="P277">
        <v>23608</v>
      </c>
      <c r="Q277">
        <v>164040606</v>
      </c>
      <c r="R277">
        <v>6792.6</v>
      </c>
      <c r="S277">
        <v>24150</v>
      </c>
      <c r="T277">
        <v>174013572</v>
      </c>
      <c r="U277">
        <v>6731</v>
      </c>
      <c r="V277">
        <v>25852</v>
      </c>
      <c r="W277">
        <v>177657482</v>
      </c>
      <c r="X277">
        <v>6770</v>
      </c>
      <c r="Y277">
        <v>26243</v>
      </c>
    </row>
    <row r="278" spans="1:25" ht="32" x14ac:dyDescent="0.2">
      <c r="A278" s="19" t="s">
        <v>986</v>
      </c>
      <c r="B278" s="20" t="s">
        <v>987</v>
      </c>
      <c r="C278" s="3" t="s">
        <v>6</v>
      </c>
      <c r="D278" t="str">
        <f t="shared" si="4"/>
        <v>GLOUCESTERCLAYTON BOROL. K-12|K-12,0-1800</v>
      </c>
      <c r="E278">
        <v>22448723</v>
      </c>
      <c r="F278">
        <v>1503</v>
      </c>
      <c r="G278">
        <v>14936</v>
      </c>
      <c r="H278">
        <v>23833705</v>
      </c>
      <c r="I278">
        <v>1406</v>
      </c>
      <c r="J278">
        <v>16951</v>
      </c>
      <c r="K278">
        <v>23308460</v>
      </c>
      <c r="L278">
        <v>1416</v>
      </c>
      <c r="M278">
        <v>16461</v>
      </c>
      <c r="N278">
        <v>24974460</v>
      </c>
      <c r="O278">
        <v>1459</v>
      </c>
      <c r="P278">
        <v>17118</v>
      </c>
      <c r="Q278">
        <v>26080569</v>
      </c>
      <c r="R278">
        <v>1478</v>
      </c>
      <c r="S278">
        <v>17646</v>
      </c>
      <c r="T278">
        <v>26028337</v>
      </c>
      <c r="U278">
        <v>1526</v>
      </c>
      <c r="V278">
        <v>17057</v>
      </c>
      <c r="W278">
        <v>27692791</v>
      </c>
      <c r="X278">
        <v>1436</v>
      </c>
      <c r="Y278">
        <v>19284</v>
      </c>
    </row>
    <row r="279" spans="1:25" ht="32" x14ac:dyDescent="0.2">
      <c r="A279" s="23" t="s">
        <v>986</v>
      </c>
      <c r="B279" s="24" t="s">
        <v>988</v>
      </c>
      <c r="C279" s="8" t="s">
        <v>21</v>
      </c>
      <c r="D279" t="str">
        <f t="shared" si="4"/>
        <v>GLOUCESTERCLEARVIEW REGIONALF. G7-12|7-12,9-12</v>
      </c>
      <c r="E279">
        <v>36454727</v>
      </c>
      <c r="F279">
        <v>2515.3000000000002</v>
      </c>
      <c r="G279">
        <v>14493</v>
      </c>
      <c r="H279">
        <v>39655371</v>
      </c>
      <c r="I279">
        <v>2484.8000000000002</v>
      </c>
      <c r="J279">
        <v>15959</v>
      </c>
      <c r="K279">
        <v>39526520</v>
      </c>
      <c r="L279">
        <v>2509.6999999999998</v>
      </c>
      <c r="M279">
        <v>15750</v>
      </c>
      <c r="N279">
        <v>40517846</v>
      </c>
      <c r="O279">
        <v>2470.8000000000002</v>
      </c>
      <c r="P279">
        <v>16399</v>
      </c>
      <c r="Q279">
        <v>42233886</v>
      </c>
      <c r="R279">
        <v>2444.1999999999998</v>
      </c>
      <c r="S279">
        <v>17279</v>
      </c>
      <c r="T279">
        <v>42899205</v>
      </c>
      <c r="U279">
        <v>2373</v>
      </c>
      <c r="V279">
        <v>18079</v>
      </c>
      <c r="W279">
        <v>43984683</v>
      </c>
      <c r="X279">
        <v>2270</v>
      </c>
      <c r="Y279">
        <v>19377</v>
      </c>
    </row>
    <row r="280" spans="1:25" ht="36" x14ac:dyDescent="0.2">
      <c r="A280" s="19" t="s">
        <v>986</v>
      </c>
      <c r="B280" s="20" t="s">
        <v>989</v>
      </c>
      <c r="C280" s="3" t="s">
        <v>21</v>
      </c>
      <c r="D280" t="str">
        <f t="shared" si="4"/>
        <v>GLOUCESTERDELSEA REGIONAL H.S DIST.F. G7-12|7-12,9-12</v>
      </c>
      <c r="E280">
        <v>30646925</v>
      </c>
      <c r="F280">
        <v>1750.5</v>
      </c>
      <c r="G280">
        <v>17507</v>
      </c>
      <c r="H280">
        <v>33289541</v>
      </c>
      <c r="I280">
        <v>1795.6</v>
      </c>
      <c r="J280">
        <v>18540</v>
      </c>
      <c r="K280">
        <v>34062585</v>
      </c>
      <c r="L280">
        <v>1788.3</v>
      </c>
      <c r="M280">
        <v>19048</v>
      </c>
      <c r="N280">
        <v>34523973</v>
      </c>
      <c r="O280">
        <v>1730.5</v>
      </c>
      <c r="P280">
        <v>19950</v>
      </c>
      <c r="Q280">
        <v>36720457</v>
      </c>
      <c r="R280">
        <v>1654</v>
      </c>
      <c r="S280">
        <v>22201</v>
      </c>
      <c r="T280">
        <v>39894013</v>
      </c>
      <c r="U280">
        <v>1648</v>
      </c>
      <c r="V280">
        <v>24205</v>
      </c>
      <c r="W280">
        <v>40415833</v>
      </c>
      <c r="X280">
        <v>1666</v>
      </c>
      <c r="Y280">
        <v>24259</v>
      </c>
    </row>
    <row r="281" spans="1:25" ht="32" x14ac:dyDescent="0.2">
      <c r="A281" s="23" t="s">
        <v>986</v>
      </c>
      <c r="B281" s="24" t="s">
        <v>990</v>
      </c>
      <c r="C281" s="8" t="s">
        <v>24</v>
      </c>
      <c r="D281" t="str">
        <f t="shared" si="4"/>
        <v>GLOUCESTERDEPTFORD TWPN. K-12|K-12,3500+</v>
      </c>
      <c r="E281">
        <v>67401695</v>
      </c>
      <c r="F281">
        <v>4428.8999999999996</v>
      </c>
      <c r="G281">
        <v>15218</v>
      </c>
      <c r="H281">
        <v>67746259</v>
      </c>
      <c r="I281">
        <v>4400.3999999999996</v>
      </c>
      <c r="J281">
        <v>15396</v>
      </c>
      <c r="K281">
        <v>70566135</v>
      </c>
      <c r="L281">
        <v>4423.5</v>
      </c>
      <c r="M281">
        <v>15952</v>
      </c>
      <c r="N281">
        <v>74829582</v>
      </c>
      <c r="O281">
        <v>4398.3999999999996</v>
      </c>
      <c r="P281">
        <v>17013</v>
      </c>
      <c r="Q281">
        <v>78744520</v>
      </c>
      <c r="R281">
        <v>4402.3</v>
      </c>
      <c r="S281">
        <v>17887</v>
      </c>
      <c r="T281">
        <v>80231756</v>
      </c>
      <c r="U281">
        <v>4411</v>
      </c>
      <c r="V281">
        <v>18190</v>
      </c>
      <c r="W281">
        <v>84409908</v>
      </c>
      <c r="X281">
        <v>4324</v>
      </c>
      <c r="Y281">
        <v>19520</v>
      </c>
    </row>
    <row r="282" spans="1:25" ht="36" x14ac:dyDescent="0.2">
      <c r="A282" s="19" t="s">
        <v>986</v>
      </c>
      <c r="B282" s="20" t="s">
        <v>991</v>
      </c>
      <c r="C282" s="3" t="s">
        <v>8</v>
      </c>
      <c r="D282" t="str">
        <f t="shared" si="4"/>
        <v>GLOUCESTEREAST GREENWICH TWPA. K-6|K-6</v>
      </c>
      <c r="E282">
        <v>13794045</v>
      </c>
      <c r="F282">
        <v>1119.7</v>
      </c>
      <c r="G282">
        <v>12319</v>
      </c>
      <c r="H282">
        <v>15134751</v>
      </c>
      <c r="I282">
        <v>1202.5999999999999</v>
      </c>
      <c r="J282">
        <v>12585</v>
      </c>
      <c r="K282">
        <v>17118362</v>
      </c>
      <c r="L282">
        <v>1233</v>
      </c>
      <c r="M282">
        <v>13884</v>
      </c>
      <c r="N282">
        <v>18447573</v>
      </c>
      <c r="O282">
        <v>1256.2</v>
      </c>
      <c r="P282">
        <v>14685</v>
      </c>
      <c r="Q282">
        <v>20075173</v>
      </c>
      <c r="R282">
        <v>1276.7</v>
      </c>
      <c r="S282">
        <v>15725</v>
      </c>
      <c r="T282">
        <v>20878504</v>
      </c>
      <c r="U282">
        <v>1265</v>
      </c>
      <c r="V282">
        <v>16510</v>
      </c>
      <c r="W282">
        <v>21931916</v>
      </c>
      <c r="X282">
        <v>1280</v>
      </c>
      <c r="Y282">
        <v>17130</v>
      </c>
    </row>
    <row r="283" spans="1:25" ht="16" x14ac:dyDescent="0.2">
      <c r="A283" s="23" t="s">
        <v>986</v>
      </c>
      <c r="B283" s="24" t="s">
        <v>992</v>
      </c>
      <c r="C283" s="8" t="s">
        <v>8</v>
      </c>
      <c r="D283" t="str">
        <f t="shared" si="4"/>
        <v>GLOUCESTERELK TWPA. K-6|K-6</v>
      </c>
      <c r="E283">
        <v>5890117</v>
      </c>
      <c r="F283">
        <v>399</v>
      </c>
      <c r="G283">
        <v>14763</v>
      </c>
      <c r="H283">
        <v>6197990</v>
      </c>
      <c r="I283">
        <v>370.7</v>
      </c>
      <c r="J283">
        <v>16721</v>
      </c>
      <c r="K283">
        <v>6420156</v>
      </c>
      <c r="L283">
        <v>360.3</v>
      </c>
      <c r="M283">
        <v>17820</v>
      </c>
      <c r="N283">
        <v>6494373</v>
      </c>
      <c r="O283">
        <v>355.7</v>
      </c>
      <c r="P283">
        <v>18258</v>
      </c>
      <c r="Q283">
        <v>6028453</v>
      </c>
      <c r="R283">
        <v>345.8</v>
      </c>
      <c r="S283">
        <v>17435</v>
      </c>
      <c r="T283">
        <v>6748745</v>
      </c>
      <c r="U283">
        <v>340</v>
      </c>
      <c r="V283">
        <v>19860</v>
      </c>
      <c r="W283">
        <v>6846414</v>
      </c>
      <c r="X283">
        <v>378</v>
      </c>
      <c r="Y283">
        <v>18132</v>
      </c>
    </row>
    <row r="284" spans="1:25" ht="24" x14ac:dyDescent="0.2">
      <c r="A284" s="19" t="s">
        <v>986</v>
      </c>
      <c r="B284" s="20" t="s">
        <v>993</v>
      </c>
      <c r="C284" s="3" t="s">
        <v>8</v>
      </c>
      <c r="D284" t="str">
        <f t="shared" si="4"/>
        <v>GLOUCESTERFRANKLIN TWPA. K-6|K-6</v>
      </c>
      <c r="E284">
        <v>19879137</v>
      </c>
      <c r="F284">
        <v>1405.2</v>
      </c>
      <c r="G284">
        <v>14147</v>
      </c>
      <c r="H284">
        <v>23470927</v>
      </c>
      <c r="I284">
        <v>1431</v>
      </c>
      <c r="J284">
        <v>16401</v>
      </c>
      <c r="K284">
        <v>21535596</v>
      </c>
      <c r="L284">
        <v>1406.9</v>
      </c>
      <c r="M284">
        <v>15307</v>
      </c>
      <c r="N284">
        <v>24057603</v>
      </c>
      <c r="O284">
        <v>1427.2</v>
      </c>
      <c r="P284">
        <v>16856</v>
      </c>
      <c r="Q284">
        <v>22995805</v>
      </c>
      <c r="R284">
        <v>1437.3</v>
      </c>
      <c r="S284">
        <v>15999</v>
      </c>
      <c r="T284">
        <v>25907008</v>
      </c>
      <c r="U284">
        <v>1470</v>
      </c>
      <c r="V284">
        <v>17619</v>
      </c>
      <c r="W284">
        <v>26245865</v>
      </c>
      <c r="X284">
        <v>1420</v>
      </c>
      <c r="Y284">
        <v>18487</v>
      </c>
    </row>
    <row r="285" spans="1:25" ht="32" x14ac:dyDescent="0.2">
      <c r="A285" s="23" t="s">
        <v>986</v>
      </c>
      <c r="B285" s="24" t="s">
        <v>994</v>
      </c>
      <c r="C285" s="8" t="s">
        <v>21</v>
      </c>
      <c r="D285" t="str">
        <f t="shared" si="4"/>
        <v>GLOUCESTERGATEWAY REGIONALF. G7-12|7-12,9-12</v>
      </c>
      <c r="E285">
        <v>19605927</v>
      </c>
      <c r="F285">
        <v>909.9</v>
      </c>
      <c r="G285">
        <v>21548</v>
      </c>
      <c r="H285">
        <v>21407400</v>
      </c>
      <c r="I285">
        <v>906</v>
      </c>
      <c r="J285">
        <v>23628</v>
      </c>
      <c r="K285">
        <v>21250147</v>
      </c>
      <c r="L285">
        <v>913.9</v>
      </c>
      <c r="M285">
        <v>23253</v>
      </c>
      <c r="N285">
        <v>22020736</v>
      </c>
      <c r="O285">
        <v>965.7</v>
      </c>
      <c r="P285">
        <v>22803</v>
      </c>
      <c r="Q285">
        <v>22842710</v>
      </c>
      <c r="R285">
        <v>945.4</v>
      </c>
      <c r="S285">
        <v>24161</v>
      </c>
      <c r="T285">
        <v>23162641</v>
      </c>
      <c r="U285">
        <v>961</v>
      </c>
      <c r="V285">
        <v>24100</v>
      </c>
      <c r="W285">
        <v>24318663</v>
      </c>
      <c r="X285">
        <v>906</v>
      </c>
      <c r="Y285">
        <v>26856</v>
      </c>
    </row>
    <row r="286" spans="1:25" ht="48" x14ac:dyDescent="0.2">
      <c r="A286" s="19" t="s">
        <v>986</v>
      </c>
      <c r="B286" s="20" t="s">
        <v>995</v>
      </c>
      <c r="C286" s="3" t="s">
        <v>14</v>
      </c>
      <c r="D286" t="str">
        <f t="shared" si="4"/>
        <v>GLOUCESTERGLASSBOROM. K-12|K-12,1800-3500</v>
      </c>
      <c r="E286">
        <v>40277706</v>
      </c>
      <c r="F286">
        <v>2278.5</v>
      </c>
      <c r="G286">
        <v>17677</v>
      </c>
      <c r="H286">
        <v>42435181</v>
      </c>
      <c r="I286">
        <v>2239.4</v>
      </c>
      <c r="J286">
        <v>18949</v>
      </c>
      <c r="K286">
        <v>43245814</v>
      </c>
      <c r="L286">
        <v>2260.1</v>
      </c>
      <c r="M286">
        <v>19134</v>
      </c>
      <c r="N286">
        <v>43341837</v>
      </c>
      <c r="O286">
        <v>2223.1</v>
      </c>
      <c r="P286">
        <v>19496</v>
      </c>
      <c r="Q286">
        <v>44874820</v>
      </c>
      <c r="R286">
        <v>2153.6</v>
      </c>
      <c r="S286">
        <v>20837</v>
      </c>
      <c r="T286">
        <v>47507985</v>
      </c>
      <c r="U286">
        <v>2162</v>
      </c>
      <c r="V286">
        <v>21972</v>
      </c>
      <c r="W286">
        <v>48755832</v>
      </c>
      <c r="X286">
        <v>2049</v>
      </c>
      <c r="Y286">
        <v>23791</v>
      </c>
    </row>
    <row r="287" spans="1:25" ht="24" x14ac:dyDescent="0.2">
      <c r="A287" s="23" t="s">
        <v>986</v>
      </c>
      <c r="B287" s="24" t="s">
        <v>996</v>
      </c>
      <c r="C287" s="8" t="s">
        <v>29</v>
      </c>
      <c r="D287" t="str">
        <f t="shared" si="4"/>
        <v>GLOUCESTERGLOUCESTER CO SPEC SERVP. CSSD</v>
      </c>
      <c r="E287">
        <v>34527103</v>
      </c>
      <c r="F287">
        <v>730.2</v>
      </c>
      <c r="G287">
        <v>47287</v>
      </c>
      <c r="H287">
        <v>36546942</v>
      </c>
      <c r="I287">
        <v>738.1</v>
      </c>
      <c r="J287">
        <v>49515</v>
      </c>
      <c r="K287">
        <v>35670951</v>
      </c>
      <c r="L287">
        <v>730.4</v>
      </c>
      <c r="M287">
        <v>48835</v>
      </c>
      <c r="N287">
        <v>36157367</v>
      </c>
      <c r="O287">
        <v>727.4</v>
      </c>
      <c r="P287">
        <v>49711</v>
      </c>
      <c r="Q287">
        <v>37253965</v>
      </c>
      <c r="R287">
        <v>704.7</v>
      </c>
      <c r="S287">
        <v>52862</v>
      </c>
      <c r="T287">
        <v>37677143</v>
      </c>
      <c r="U287">
        <v>693</v>
      </c>
      <c r="V287">
        <v>54372</v>
      </c>
      <c r="W287">
        <v>37668652</v>
      </c>
      <c r="X287">
        <v>634</v>
      </c>
      <c r="Y287">
        <v>59407</v>
      </c>
    </row>
    <row r="288" spans="1:25" ht="36" x14ac:dyDescent="0.2">
      <c r="A288" s="19" t="s">
        <v>986</v>
      </c>
      <c r="B288" s="20" t="s">
        <v>997</v>
      </c>
      <c r="C288" s="3" t="s">
        <v>714</v>
      </c>
      <c r="D288" t="str">
        <f t="shared" si="4"/>
        <v>GLOUCESTERGLOUCESTER CO VOCATIONALQ. COUNTY VOC</v>
      </c>
      <c r="E288">
        <v>24060994</v>
      </c>
      <c r="F288">
        <v>1246.5</v>
      </c>
      <c r="G288">
        <v>19303</v>
      </c>
      <c r="H288">
        <v>25818333</v>
      </c>
      <c r="I288">
        <v>1354.4</v>
      </c>
      <c r="J288">
        <v>19062</v>
      </c>
      <c r="K288">
        <v>25141694</v>
      </c>
      <c r="L288">
        <v>1373.2</v>
      </c>
      <c r="M288">
        <v>18309</v>
      </c>
      <c r="N288">
        <v>25480977</v>
      </c>
      <c r="O288">
        <v>1369.3</v>
      </c>
      <c r="P288">
        <v>18609</v>
      </c>
      <c r="Q288">
        <v>25766090</v>
      </c>
      <c r="R288">
        <v>1375.8</v>
      </c>
      <c r="S288">
        <v>18728</v>
      </c>
      <c r="T288">
        <v>26601630</v>
      </c>
      <c r="U288">
        <v>1406</v>
      </c>
      <c r="V288">
        <v>18923</v>
      </c>
      <c r="W288">
        <v>27684353</v>
      </c>
      <c r="X288">
        <v>1517</v>
      </c>
      <c r="Y288">
        <v>18248</v>
      </c>
    </row>
    <row r="289" spans="1:25" ht="32" x14ac:dyDescent="0.2">
      <c r="A289" s="23" t="s">
        <v>986</v>
      </c>
      <c r="B289" s="24" t="s">
        <v>932</v>
      </c>
      <c r="C289" s="8" t="s">
        <v>2</v>
      </c>
      <c r="D289" t="str">
        <f t="shared" si="4"/>
        <v>GLOUCESTERGREENWICH TWPJ. K-12|K-8,401-750</v>
      </c>
      <c r="E289">
        <v>12267496</v>
      </c>
      <c r="F289">
        <v>618</v>
      </c>
      <c r="G289">
        <v>19849</v>
      </c>
      <c r="H289">
        <v>11861362</v>
      </c>
      <c r="I289">
        <v>620.70000000000005</v>
      </c>
      <c r="J289">
        <v>19111</v>
      </c>
      <c r="K289">
        <v>12109728</v>
      </c>
      <c r="L289">
        <v>580.6</v>
      </c>
      <c r="M289">
        <v>20857</v>
      </c>
      <c r="N289">
        <v>12671414</v>
      </c>
      <c r="O289">
        <v>575.79999999999995</v>
      </c>
      <c r="P289">
        <v>22006</v>
      </c>
      <c r="Q289">
        <v>13206531</v>
      </c>
      <c r="R289">
        <v>561.79999999999995</v>
      </c>
      <c r="S289">
        <v>23508</v>
      </c>
      <c r="T289">
        <v>12757301</v>
      </c>
      <c r="U289">
        <v>549</v>
      </c>
      <c r="V289">
        <v>23249</v>
      </c>
      <c r="W289">
        <v>12984720</v>
      </c>
      <c r="X289">
        <v>513</v>
      </c>
      <c r="Y289">
        <v>25291</v>
      </c>
    </row>
    <row r="290" spans="1:25" ht="24" x14ac:dyDescent="0.2">
      <c r="A290" s="19" t="s">
        <v>986</v>
      </c>
      <c r="B290" s="20" t="s">
        <v>998</v>
      </c>
      <c r="C290" s="3" t="s">
        <v>8</v>
      </c>
      <c r="D290" t="str">
        <f t="shared" si="4"/>
        <v>GLOUCESTERHARRISON TWPA. K-6|K-6</v>
      </c>
      <c r="E290">
        <v>20738292</v>
      </c>
      <c r="F290">
        <v>1491.3</v>
      </c>
      <c r="G290">
        <v>13906</v>
      </c>
      <c r="H290">
        <v>21362861</v>
      </c>
      <c r="I290">
        <v>1454.9</v>
      </c>
      <c r="J290">
        <v>14684</v>
      </c>
      <c r="K290">
        <v>21234228</v>
      </c>
      <c r="L290">
        <v>1485.3</v>
      </c>
      <c r="M290">
        <v>14297</v>
      </c>
      <c r="N290">
        <v>21831171</v>
      </c>
      <c r="O290">
        <v>1502.6</v>
      </c>
      <c r="P290">
        <v>14529</v>
      </c>
      <c r="Q290">
        <v>21967667</v>
      </c>
      <c r="R290">
        <v>1469.2</v>
      </c>
      <c r="S290">
        <v>14952</v>
      </c>
      <c r="T290">
        <v>22485901</v>
      </c>
      <c r="U290">
        <v>1437</v>
      </c>
      <c r="V290">
        <v>15652</v>
      </c>
      <c r="W290">
        <v>22862910</v>
      </c>
      <c r="X290">
        <v>1403</v>
      </c>
      <c r="Y290">
        <v>16298</v>
      </c>
    </row>
    <row r="291" spans="1:25" ht="32" x14ac:dyDescent="0.2">
      <c r="A291" s="23" t="s">
        <v>986</v>
      </c>
      <c r="B291" s="24" t="s">
        <v>999</v>
      </c>
      <c r="C291" s="8" t="s">
        <v>21</v>
      </c>
      <c r="D291" t="str">
        <f t="shared" si="4"/>
        <v>GLOUCESTERKINGSWAY REGIONALF. G7-12|7-12,9-12</v>
      </c>
      <c r="E291">
        <v>32695503</v>
      </c>
      <c r="F291">
        <v>2287.3000000000002</v>
      </c>
      <c r="G291">
        <v>14294</v>
      </c>
      <c r="H291">
        <v>36161183</v>
      </c>
      <c r="I291">
        <v>2375.1</v>
      </c>
      <c r="J291">
        <v>15225</v>
      </c>
      <c r="K291">
        <v>39037205</v>
      </c>
      <c r="L291">
        <v>2492.8000000000002</v>
      </c>
      <c r="M291">
        <v>15660</v>
      </c>
      <c r="N291">
        <v>40188831</v>
      </c>
      <c r="O291">
        <v>2573</v>
      </c>
      <c r="P291">
        <v>15620</v>
      </c>
      <c r="Q291">
        <v>42784765</v>
      </c>
      <c r="R291">
        <v>2607</v>
      </c>
      <c r="S291">
        <v>16412</v>
      </c>
      <c r="T291">
        <v>42173192</v>
      </c>
      <c r="U291">
        <v>2710</v>
      </c>
      <c r="V291">
        <v>15563</v>
      </c>
      <c r="W291">
        <v>44276080</v>
      </c>
      <c r="X291">
        <v>2756</v>
      </c>
      <c r="Y291">
        <v>16064</v>
      </c>
    </row>
    <row r="292" spans="1:25" ht="32" x14ac:dyDescent="0.2">
      <c r="A292" s="19" t="s">
        <v>986</v>
      </c>
      <c r="B292" s="20" t="s">
        <v>1000</v>
      </c>
      <c r="C292" s="3" t="s">
        <v>99</v>
      </c>
      <c r="D292" t="str">
        <f t="shared" si="4"/>
        <v>GLOUCESTERLOGAN TWPK. K-12|K-8,751+</v>
      </c>
      <c r="E292">
        <v>18782160</v>
      </c>
      <c r="F292">
        <v>1198</v>
      </c>
      <c r="G292">
        <v>15679</v>
      </c>
      <c r="H292">
        <v>19460553</v>
      </c>
      <c r="I292">
        <v>1136.3</v>
      </c>
      <c r="J292">
        <v>17127</v>
      </c>
      <c r="K292">
        <v>20311038</v>
      </c>
      <c r="L292">
        <v>1139.4000000000001</v>
      </c>
      <c r="M292">
        <v>17826</v>
      </c>
      <c r="N292">
        <v>20105507</v>
      </c>
      <c r="O292">
        <v>1129.5</v>
      </c>
      <c r="P292">
        <v>17801</v>
      </c>
      <c r="Q292">
        <v>20131504</v>
      </c>
      <c r="R292">
        <v>1129.4000000000001</v>
      </c>
      <c r="S292">
        <v>17825</v>
      </c>
      <c r="T292">
        <v>20554500</v>
      </c>
      <c r="U292">
        <v>1134</v>
      </c>
      <c r="V292">
        <v>18121</v>
      </c>
      <c r="W292">
        <v>21652934</v>
      </c>
      <c r="X292">
        <v>1108</v>
      </c>
      <c r="Y292">
        <v>19544</v>
      </c>
    </row>
    <row r="293" spans="1:25" ht="16" x14ac:dyDescent="0.2">
      <c r="A293" s="23" t="s">
        <v>986</v>
      </c>
      <c r="B293" s="24" t="s">
        <v>1001</v>
      </c>
      <c r="C293" s="8" t="s">
        <v>8</v>
      </c>
      <c r="D293" t="str">
        <f t="shared" si="4"/>
        <v>GLOUCESTERMANTUA TWPA. K-6|K-6</v>
      </c>
      <c r="E293">
        <v>21701459</v>
      </c>
      <c r="F293">
        <v>1402.8</v>
      </c>
      <c r="G293">
        <v>15470</v>
      </c>
      <c r="H293">
        <v>21745616</v>
      </c>
      <c r="I293">
        <v>1335.1</v>
      </c>
      <c r="J293">
        <v>16287</v>
      </c>
      <c r="K293">
        <v>22548803</v>
      </c>
      <c r="L293">
        <v>1316.1</v>
      </c>
      <c r="M293">
        <v>17134</v>
      </c>
      <c r="N293">
        <v>23079001</v>
      </c>
      <c r="O293">
        <v>1271.5999999999999</v>
      </c>
      <c r="P293">
        <v>18150</v>
      </c>
      <c r="Q293">
        <v>22966645</v>
      </c>
      <c r="R293">
        <v>1242.7</v>
      </c>
      <c r="S293">
        <v>18481</v>
      </c>
      <c r="T293">
        <v>23289348</v>
      </c>
      <c r="U293">
        <v>1254</v>
      </c>
      <c r="V293">
        <v>18568</v>
      </c>
      <c r="W293">
        <v>24285111</v>
      </c>
      <c r="X293">
        <v>1283</v>
      </c>
      <c r="Y293">
        <v>18927</v>
      </c>
    </row>
    <row r="294" spans="1:25" ht="32" x14ac:dyDescent="0.2">
      <c r="A294" s="19" t="s">
        <v>986</v>
      </c>
      <c r="B294" s="20" t="s">
        <v>1002</v>
      </c>
      <c r="C294" s="3" t="s">
        <v>24</v>
      </c>
      <c r="D294" t="str">
        <f t="shared" si="4"/>
        <v>GLOUCESTERMONROE TWPN. K-12|K-12,3500+</v>
      </c>
      <c r="E294">
        <v>88982033</v>
      </c>
      <c r="F294">
        <v>6082.3</v>
      </c>
      <c r="G294">
        <v>14630</v>
      </c>
      <c r="H294">
        <v>94733779</v>
      </c>
      <c r="I294">
        <v>6055.6</v>
      </c>
      <c r="J294">
        <v>15644</v>
      </c>
      <c r="K294">
        <v>97480139</v>
      </c>
      <c r="L294">
        <v>6002.4</v>
      </c>
      <c r="M294">
        <v>16240</v>
      </c>
      <c r="N294">
        <v>97890985</v>
      </c>
      <c r="O294">
        <v>6121.1</v>
      </c>
      <c r="P294">
        <v>15993</v>
      </c>
      <c r="Q294">
        <v>101086121</v>
      </c>
      <c r="R294">
        <v>6157.1</v>
      </c>
      <c r="S294">
        <v>16418</v>
      </c>
      <c r="T294">
        <v>106670882</v>
      </c>
      <c r="U294">
        <v>6372</v>
      </c>
      <c r="V294">
        <v>16740</v>
      </c>
      <c r="W294">
        <v>108682193</v>
      </c>
      <c r="X294">
        <v>6069</v>
      </c>
      <c r="Y294">
        <v>17909</v>
      </c>
    </row>
    <row r="295" spans="1:25" ht="24" x14ac:dyDescent="0.2">
      <c r="A295" s="23" t="s">
        <v>986</v>
      </c>
      <c r="B295" s="24" t="s">
        <v>1003</v>
      </c>
      <c r="C295" s="8" t="s">
        <v>8</v>
      </c>
      <c r="D295" t="str">
        <f t="shared" si="4"/>
        <v>GLOUCESTERNATIONAL PARK BOROA. K-6|K-6</v>
      </c>
      <c r="E295">
        <v>4432387</v>
      </c>
      <c r="F295">
        <v>273.10000000000002</v>
      </c>
      <c r="G295">
        <v>16231</v>
      </c>
      <c r="H295">
        <v>4699478</v>
      </c>
      <c r="I295">
        <v>262.2</v>
      </c>
      <c r="J295">
        <v>17923</v>
      </c>
      <c r="K295">
        <v>4983726</v>
      </c>
      <c r="L295">
        <v>287.2</v>
      </c>
      <c r="M295">
        <v>17351</v>
      </c>
      <c r="N295">
        <v>5024922</v>
      </c>
      <c r="O295">
        <v>278.8</v>
      </c>
      <c r="P295">
        <v>18025</v>
      </c>
      <c r="Q295">
        <v>4904009</v>
      </c>
      <c r="R295">
        <v>281.89999999999998</v>
      </c>
      <c r="S295">
        <v>17397</v>
      </c>
      <c r="T295">
        <v>5313546</v>
      </c>
      <c r="U295">
        <v>269</v>
      </c>
      <c r="V295">
        <v>19735</v>
      </c>
      <c r="W295">
        <v>5367859</v>
      </c>
      <c r="X295">
        <v>275</v>
      </c>
      <c r="Y295">
        <v>19533</v>
      </c>
    </row>
    <row r="296" spans="1:25" ht="32" x14ac:dyDescent="0.2">
      <c r="A296" s="19" t="s">
        <v>986</v>
      </c>
      <c r="B296" s="20" t="s">
        <v>1004</v>
      </c>
      <c r="C296" s="3" t="s">
        <v>6</v>
      </c>
      <c r="D296" t="str">
        <f t="shared" si="4"/>
        <v>GLOUCESTERPAULSBORO BOROL. K-12|K-12,0-1800</v>
      </c>
      <c r="E296">
        <v>23097121</v>
      </c>
      <c r="F296">
        <v>1247.5999999999999</v>
      </c>
      <c r="G296">
        <v>18514</v>
      </c>
      <c r="H296">
        <v>23760179</v>
      </c>
      <c r="I296">
        <v>1204.3</v>
      </c>
      <c r="J296">
        <v>19729</v>
      </c>
      <c r="K296">
        <v>23513148</v>
      </c>
      <c r="L296">
        <v>1206.5</v>
      </c>
      <c r="M296">
        <v>19488</v>
      </c>
      <c r="N296">
        <v>23561206</v>
      </c>
      <c r="O296">
        <v>1210.0999999999999</v>
      </c>
      <c r="P296">
        <v>19471</v>
      </c>
      <c r="Q296">
        <v>24655661</v>
      </c>
      <c r="R296">
        <v>1194</v>
      </c>
      <c r="S296">
        <v>20650</v>
      </c>
      <c r="T296">
        <v>26074052</v>
      </c>
      <c r="U296">
        <v>1189</v>
      </c>
      <c r="V296">
        <v>21935</v>
      </c>
      <c r="W296">
        <v>27455708</v>
      </c>
      <c r="X296">
        <v>1187</v>
      </c>
      <c r="Y296">
        <v>23139</v>
      </c>
    </row>
    <row r="297" spans="1:25" ht="32" x14ac:dyDescent="0.2">
      <c r="A297" s="23" t="s">
        <v>986</v>
      </c>
      <c r="B297" s="24" t="s">
        <v>1005</v>
      </c>
      <c r="C297" s="8" t="s">
        <v>6</v>
      </c>
      <c r="D297" t="str">
        <f t="shared" si="4"/>
        <v>GLOUCESTERPITMAN BOROL. K-12|K-12,0-1800</v>
      </c>
      <c r="E297">
        <v>25496818</v>
      </c>
      <c r="F297">
        <v>1558</v>
      </c>
      <c r="G297">
        <v>16365</v>
      </c>
      <c r="H297">
        <v>26611815</v>
      </c>
      <c r="I297">
        <v>1540.6</v>
      </c>
      <c r="J297">
        <v>17273</v>
      </c>
      <c r="K297">
        <v>26564518</v>
      </c>
      <c r="L297">
        <v>1480.3</v>
      </c>
      <c r="M297">
        <v>17945</v>
      </c>
      <c r="N297">
        <v>27004064</v>
      </c>
      <c r="O297">
        <v>1429.8</v>
      </c>
      <c r="P297">
        <v>18887</v>
      </c>
      <c r="Q297">
        <v>28600225</v>
      </c>
      <c r="R297">
        <v>1382.5</v>
      </c>
      <c r="S297">
        <v>20688</v>
      </c>
      <c r="T297">
        <v>28803722</v>
      </c>
      <c r="U297">
        <v>1365</v>
      </c>
      <c r="V297">
        <v>21104</v>
      </c>
      <c r="W297">
        <v>29853496</v>
      </c>
      <c r="X297">
        <v>1322</v>
      </c>
      <c r="Y297">
        <v>22578</v>
      </c>
    </row>
    <row r="298" spans="1:25" ht="36" x14ac:dyDescent="0.2">
      <c r="A298" s="19" t="s">
        <v>986</v>
      </c>
      <c r="B298" s="20" t="s">
        <v>1006</v>
      </c>
      <c r="C298" s="3" t="s">
        <v>8</v>
      </c>
      <c r="D298" t="str">
        <f t="shared" si="4"/>
        <v>GLOUCESTERSOUTH HARRISON TWPA. K-6|K-6</v>
      </c>
      <c r="E298">
        <v>5075742</v>
      </c>
      <c r="F298">
        <v>372.3</v>
      </c>
      <c r="G298">
        <v>13633</v>
      </c>
      <c r="H298">
        <v>5693874</v>
      </c>
      <c r="I298">
        <v>365.6</v>
      </c>
      <c r="J298">
        <v>15574</v>
      </c>
      <c r="K298">
        <v>5811061</v>
      </c>
      <c r="L298">
        <v>379.3</v>
      </c>
      <c r="M298">
        <v>15319</v>
      </c>
      <c r="N298">
        <v>6188045</v>
      </c>
      <c r="O298">
        <v>391.6</v>
      </c>
      <c r="P298">
        <v>15802</v>
      </c>
      <c r="Q298">
        <v>6446110</v>
      </c>
      <c r="R298">
        <v>395.8</v>
      </c>
      <c r="S298">
        <v>16284</v>
      </c>
      <c r="T298">
        <v>6475050</v>
      </c>
      <c r="U298">
        <v>390</v>
      </c>
      <c r="V298">
        <v>16588</v>
      </c>
      <c r="W298">
        <v>6871918</v>
      </c>
      <c r="X298">
        <v>373</v>
      </c>
      <c r="Y298">
        <v>18415</v>
      </c>
    </row>
    <row r="299" spans="1:25" ht="24" x14ac:dyDescent="0.2">
      <c r="A299" s="23" t="s">
        <v>986</v>
      </c>
      <c r="B299" s="24" t="s">
        <v>1007</v>
      </c>
      <c r="C299" s="8" t="s">
        <v>8</v>
      </c>
      <c r="D299" t="str">
        <f t="shared" si="4"/>
        <v>GLOUCESTERSWEDESBORO-WOOLWICHA. K-6|K-6</v>
      </c>
      <c r="E299">
        <v>24190797</v>
      </c>
      <c r="F299">
        <v>1737.4</v>
      </c>
      <c r="G299">
        <v>13924</v>
      </c>
      <c r="H299">
        <v>25999516</v>
      </c>
      <c r="I299">
        <v>1766.7</v>
      </c>
      <c r="J299">
        <v>14717</v>
      </c>
      <c r="K299">
        <v>27364226</v>
      </c>
      <c r="L299">
        <v>1771.6</v>
      </c>
      <c r="M299">
        <v>15446</v>
      </c>
      <c r="N299">
        <v>29296828</v>
      </c>
      <c r="O299">
        <v>1762.3</v>
      </c>
      <c r="P299">
        <v>16625</v>
      </c>
      <c r="Q299">
        <v>29804403</v>
      </c>
      <c r="R299">
        <v>1724.3</v>
      </c>
      <c r="S299">
        <v>17285</v>
      </c>
      <c r="T299">
        <v>31156746</v>
      </c>
      <c r="U299">
        <v>1705</v>
      </c>
      <c r="V299">
        <v>18273</v>
      </c>
      <c r="W299">
        <v>31469446</v>
      </c>
      <c r="X299">
        <v>1683</v>
      </c>
      <c r="Y299">
        <v>18698</v>
      </c>
    </row>
    <row r="300" spans="1:25" ht="32" x14ac:dyDescent="0.2">
      <c r="A300" s="19" t="s">
        <v>986</v>
      </c>
      <c r="B300" s="20" t="s">
        <v>1008</v>
      </c>
      <c r="C300" s="3" t="s">
        <v>24</v>
      </c>
      <c r="D300" t="str">
        <f t="shared" si="4"/>
        <v>GLOUCESTERWASHINGTON TWPN. K-12|K-12,3500+</v>
      </c>
      <c r="E300">
        <v>141680194</v>
      </c>
      <c r="F300">
        <v>8235.6</v>
      </c>
      <c r="G300">
        <v>17203</v>
      </c>
      <c r="H300">
        <v>147017092</v>
      </c>
      <c r="I300">
        <v>7954.6</v>
      </c>
      <c r="J300">
        <v>18482</v>
      </c>
      <c r="K300">
        <v>150803447</v>
      </c>
      <c r="L300">
        <v>7705.7</v>
      </c>
      <c r="M300">
        <v>19570</v>
      </c>
      <c r="N300">
        <v>154308575</v>
      </c>
      <c r="O300">
        <v>7493.1</v>
      </c>
      <c r="P300">
        <v>20593</v>
      </c>
      <c r="Q300">
        <v>157863392</v>
      </c>
      <c r="R300">
        <v>7375.1</v>
      </c>
      <c r="S300">
        <v>21405</v>
      </c>
      <c r="T300">
        <v>161621908</v>
      </c>
      <c r="U300">
        <v>7405</v>
      </c>
      <c r="V300">
        <v>21827</v>
      </c>
      <c r="W300">
        <v>162786881</v>
      </c>
      <c r="X300">
        <v>7303</v>
      </c>
      <c r="Y300">
        <v>22292</v>
      </c>
    </row>
    <row r="301" spans="1:25" ht="24" x14ac:dyDescent="0.2">
      <c r="A301" s="23" t="s">
        <v>986</v>
      </c>
      <c r="B301" s="24" t="s">
        <v>1009</v>
      </c>
      <c r="C301" s="8" t="s">
        <v>8</v>
      </c>
      <c r="D301" t="str">
        <f t="shared" si="4"/>
        <v>GLOUCESTERWENONAH BOROA. K-6|K-6</v>
      </c>
      <c r="E301">
        <v>3276134</v>
      </c>
      <c r="F301">
        <v>247.1</v>
      </c>
      <c r="G301">
        <v>13256</v>
      </c>
      <c r="H301">
        <v>3522047</v>
      </c>
      <c r="I301">
        <v>244.2</v>
      </c>
      <c r="J301">
        <v>14424</v>
      </c>
      <c r="K301">
        <v>3558408</v>
      </c>
      <c r="L301">
        <v>224.4</v>
      </c>
      <c r="M301">
        <v>15859</v>
      </c>
      <c r="N301">
        <v>3693574</v>
      </c>
      <c r="O301">
        <v>208.9</v>
      </c>
      <c r="P301">
        <v>17684</v>
      </c>
      <c r="Q301">
        <v>3681048</v>
      </c>
      <c r="R301">
        <v>196.6</v>
      </c>
      <c r="S301">
        <v>18721</v>
      </c>
      <c r="T301">
        <v>3874058</v>
      </c>
      <c r="U301">
        <v>179</v>
      </c>
      <c r="V301">
        <v>21626</v>
      </c>
      <c r="W301">
        <v>3962141</v>
      </c>
      <c r="X301">
        <v>182</v>
      </c>
      <c r="Y301">
        <v>21739</v>
      </c>
    </row>
    <row r="302" spans="1:25" ht="48" x14ac:dyDescent="0.2">
      <c r="A302" s="19" t="s">
        <v>986</v>
      </c>
      <c r="B302" s="20" t="s">
        <v>1010</v>
      </c>
      <c r="C302" s="3" t="s">
        <v>14</v>
      </c>
      <c r="D302" t="str">
        <f t="shared" si="4"/>
        <v>GLOUCESTERWEST DEPTFORD TWPM. K-12|K-12,1800-3500</v>
      </c>
      <c r="E302">
        <v>46966100</v>
      </c>
      <c r="F302">
        <v>3097.4</v>
      </c>
      <c r="G302">
        <v>15163</v>
      </c>
      <c r="H302">
        <v>48087414</v>
      </c>
      <c r="I302">
        <v>3063.9</v>
      </c>
      <c r="J302">
        <v>15695</v>
      </c>
      <c r="K302">
        <v>47643001</v>
      </c>
      <c r="L302">
        <v>3053.8</v>
      </c>
      <c r="M302">
        <v>15601</v>
      </c>
      <c r="N302">
        <v>48739118</v>
      </c>
      <c r="O302">
        <v>3075.7</v>
      </c>
      <c r="P302">
        <v>15846</v>
      </c>
      <c r="Q302">
        <v>51740906</v>
      </c>
      <c r="R302">
        <v>3007.3</v>
      </c>
      <c r="S302">
        <v>17205</v>
      </c>
      <c r="T302">
        <v>54209409</v>
      </c>
      <c r="U302">
        <v>2976</v>
      </c>
      <c r="V302">
        <v>18213</v>
      </c>
      <c r="W302">
        <v>55988637</v>
      </c>
      <c r="X302">
        <v>3003</v>
      </c>
      <c r="Y302">
        <v>18642</v>
      </c>
    </row>
    <row r="303" spans="1:25" ht="24" x14ac:dyDescent="0.2">
      <c r="A303" s="23" t="s">
        <v>986</v>
      </c>
      <c r="B303" s="24" t="s">
        <v>1011</v>
      </c>
      <c r="C303" s="8" t="s">
        <v>8</v>
      </c>
      <c r="D303" t="str">
        <f t="shared" si="4"/>
        <v>GLOUCESTERWESTVILLE BOROA. K-6|K-6</v>
      </c>
      <c r="E303">
        <v>5683445</v>
      </c>
      <c r="F303">
        <v>356.3</v>
      </c>
      <c r="G303">
        <v>15952</v>
      </c>
      <c r="H303">
        <v>5774284</v>
      </c>
      <c r="I303">
        <v>352.7</v>
      </c>
      <c r="J303">
        <v>16373</v>
      </c>
      <c r="K303">
        <v>5839967</v>
      </c>
      <c r="L303">
        <v>369.2</v>
      </c>
      <c r="M303">
        <v>15817</v>
      </c>
      <c r="N303">
        <v>6341972</v>
      </c>
      <c r="O303">
        <v>367.1</v>
      </c>
      <c r="P303">
        <v>17276</v>
      </c>
      <c r="Q303">
        <v>6767483</v>
      </c>
      <c r="R303">
        <v>369</v>
      </c>
      <c r="S303">
        <v>18338</v>
      </c>
      <c r="T303">
        <v>6058843</v>
      </c>
      <c r="U303">
        <v>387</v>
      </c>
      <c r="V303">
        <v>15678</v>
      </c>
      <c r="W303">
        <v>6150509</v>
      </c>
      <c r="X303">
        <v>372</v>
      </c>
      <c r="Y303">
        <v>16528</v>
      </c>
    </row>
    <row r="304" spans="1:25" ht="32" x14ac:dyDescent="0.2">
      <c r="A304" s="19" t="s">
        <v>986</v>
      </c>
      <c r="B304" s="20" t="s">
        <v>1012</v>
      </c>
      <c r="C304" s="3" t="s">
        <v>6</v>
      </c>
      <c r="D304" t="str">
        <f t="shared" si="4"/>
        <v>GLOUCESTERWOODBURY CITYL. K-12|K-12,0-1800</v>
      </c>
      <c r="E304">
        <v>29078750</v>
      </c>
      <c r="F304">
        <v>1533.6</v>
      </c>
      <c r="G304">
        <v>18961</v>
      </c>
      <c r="H304">
        <v>30028238</v>
      </c>
      <c r="I304">
        <v>1544.8</v>
      </c>
      <c r="J304">
        <v>19438</v>
      </c>
      <c r="K304">
        <v>31099795</v>
      </c>
      <c r="L304">
        <v>1548.4</v>
      </c>
      <c r="M304">
        <v>20085</v>
      </c>
      <c r="N304">
        <v>31508526</v>
      </c>
      <c r="O304">
        <v>1564</v>
      </c>
      <c r="P304">
        <v>20146</v>
      </c>
      <c r="Q304">
        <v>32952689</v>
      </c>
      <c r="R304">
        <v>1536.2</v>
      </c>
      <c r="S304">
        <v>21451</v>
      </c>
      <c r="T304">
        <v>33042632</v>
      </c>
      <c r="U304">
        <v>1564</v>
      </c>
      <c r="V304">
        <v>21126</v>
      </c>
      <c r="W304">
        <v>35146063</v>
      </c>
      <c r="X304">
        <v>1583</v>
      </c>
      <c r="Y304">
        <v>22202</v>
      </c>
    </row>
    <row r="305" spans="1:25" ht="36" x14ac:dyDescent="0.2">
      <c r="A305" s="23" t="s">
        <v>986</v>
      </c>
      <c r="B305" s="24" t="s">
        <v>1013</v>
      </c>
      <c r="C305" s="8" t="s">
        <v>8</v>
      </c>
      <c r="D305" t="str">
        <f t="shared" si="4"/>
        <v>GLOUCESTERWOODBURY HEIGHTS BOROA. K-6|K-6</v>
      </c>
      <c r="E305">
        <v>3468254</v>
      </c>
      <c r="F305">
        <v>227.7</v>
      </c>
      <c r="G305">
        <v>15230</v>
      </c>
      <c r="H305">
        <v>3734440</v>
      </c>
      <c r="I305">
        <v>232.1</v>
      </c>
      <c r="J305">
        <v>16087</v>
      </c>
      <c r="K305">
        <v>3811451</v>
      </c>
      <c r="L305">
        <v>219.2</v>
      </c>
      <c r="M305">
        <v>17387</v>
      </c>
      <c r="N305">
        <v>3910381</v>
      </c>
      <c r="O305">
        <v>226.3</v>
      </c>
      <c r="P305">
        <v>17283</v>
      </c>
      <c r="Q305">
        <v>4146134</v>
      </c>
      <c r="R305">
        <v>227.2</v>
      </c>
      <c r="S305">
        <v>18247</v>
      </c>
      <c r="T305">
        <v>4121622</v>
      </c>
      <c r="U305">
        <v>230</v>
      </c>
      <c r="V305">
        <v>17908</v>
      </c>
      <c r="W305">
        <v>4242998</v>
      </c>
      <c r="X305">
        <v>234</v>
      </c>
      <c r="Y305">
        <v>18103</v>
      </c>
    </row>
    <row r="306" spans="1:25" ht="32" x14ac:dyDescent="0.2">
      <c r="A306" s="19" t="s">
        <v>1014</v>
      </c>
      <c r="B306" s="20" t="s">
        <v>1015</v>
      </c>
      <c r="C306" s="3" t="s">
        <v>24</v>
      </c>
      <c r="D306" t="str">
        <f t="shared" si="4"/>
        <v>HUDSONBAYONNE CITYN. K-12|K-12,3500+</v>
      </c>
      <c r="E306">
        <v>134256707</v>
      </c>
      <c r="F306">
        <v>9286.2000000000007</v>
      </c>
      <c r="G306">
        <v>14458</v>
      </c>
      <c r="H306">
        <v>143764558</v>
      </c>
      <c r="I306">
        <v>9369.4</v>
      </c>
      <c r="J306">
        <v>15344</v>
      </c>
      <c r="K306">
        <v>150271981</v>
      </c>
      <c r="L306">
        <v>9517.7000000000007</v>
      </c>
      <c r="M306">
        <v>15789</v>
      </c>
      <c r="N306">
        <v>162323542</v>
      </c>
      <c r="O306">
        <v>9460.1</v>
      </c>
      <c r="P306">
        <v>17159</v>
      </c>
      <c r="Q306">
        <v>162204753</v>
      </c>
      <c r="R306">
        <v>9514</v>
      </c>
      <c r="S306">
        <v>17049</v>
      </c>
      <c r="T306">
        <v>167290161</v>
      </c>
      <c r="U306">
        <v>9475</v>
      </c>
      <c r="V306">
        <v>17657</v>
      </c>
      <c r="W306">
        <v>169884986</v>
      </c>
      <c r="X306">
        <v>9588</v>
      </c>
      <c r="Y306">
        <v>17719</v>
      </c>
    </row>
    <row r="307" spans="1:25" ht="48" x14ac:dyDescent="0.2">
      <c r="A307" s="23" t="s">
        <v>1014</v>
      </c>
      <c r="B307" s="24" t="s">
        <v>1016</v>
      </c>
      <c r="C307" s="8" t="s">
        <v>711</v>
      </c>
      <c r="D307" t="str">
        <f t="shared" si="4"/>
        <v>HUDSONBELOVED COMMUNITY CHARTER SCHOOLO. CHARTER</v>
      </c>
      <c r="E307">
        <v>0</v>
      </c>
      <c r="F307">
        <v>0</v>
      </c>
      <c r="G307">
        <v>0</v>
      </c>
      <c r="H307">
        <v>4058713</v>
      </c>
      <c r="I307">
        <v>348.8</v>
      </c>
      <c r="J307">
        <v>11636</v>
      </c>
      <c r="K307">
        <v>6377157</v>
      </c>
      <c r="L307">
        <v>470.4</v>
      </c>
      <c r="M307">
        <v>13557</v>
      </c>
      <c r="N307">
        <v>8011968</v>
      </c>
      <c r="O307">
        <v>596.1</v>
      </c>
      <c r="P307">
        <v>13441</v>
      </c>
      <c r="Q307">
        <v>9162881</v>
      </c>
      <c r="R307">
        <v>711.7</v>
      </c>
      <c r="S307">
        <v>12875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</row>
    <row r="308" spans="1:25" ht="60" x14ac:dyDescent="0.2">
      <c r="A308" s="19" t="s">
        <v>1014</v>
      </c>
      <c r="B308" s="20" t="s">
        <v>1413</v>
      </c>
      <c r="C308" s="3" t="s">
        <v>711</v>
      </c>
      <c r="D308" t="str">
        <f t="shared" si="4"/>
        <v>HUDSONDR. LENA EDWARDS ACADEMIC CHARTER SCHOOLO. CHARTER</v>
      </c>
      <c r="E308">
        <v>3770448</v>
      </c>
      <c r="F308">
        <v>349.1</v>
      </c>
      <c r="G308">
        <v>10800</v>
      </c>
      <c r="H308">
        <v>5264591</v>
      </c>
      <c r="I308">
        <v>386.9</v>
      </c>
      <c r="J308">
        <v>13607</v>
      </c>
      <c r="K308">
        <v>5647919</v>
      </c>
      <c r="L308">
        <v>376.9</v>
      </c>
      <c r="M308">
        <v>14985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</row>
    <row r="309" spans="1:25" ht="32" x14ac:dyDescent="0.2">
      <c r="A309" s="23" t="s">
        <v>1014</v>
      </c>
      <c r="B309" s="24" t="s">
        <v>1018</v>
      </c>
      <c r="C309" s="8" t="s">
        <v>4</v>
      </c>
      <c r="D309" t="str">
        <f t="shared" si="4"/>
        <v>HUDSONEAST NEWARK BOROI. K-12|K-8,0-400</v>
      </c>
      <c r="E309">
        <v>5575242</v>
      </c>
      <c r="F309">
        <v>351.2</v>
      </c>
      <c r="G309">
        <v>15874</v>
      </c>
      <c r="H309">
        <v>5017204</v>
      </c>
      <c r="I309">
        <v>382.7</v>
      </c>
      <c r="J309">
        <v>13110</v>
      </c>
      <c r="K309">
        <v>6636681</v>
      </c>
      <c r="L309">
        <v>417.6</v>
      </c>
      <c r="M309">
        <v>15893</v>
      </c>
      <c r="N309">
        <v>5759124</v>
      </c>
      <c r="O309">
        <v>411.3</v>
      </c>
      <c r="P309">
        <v>14001</v>
      </c>
      <c r="Q309">
        <v>6059788</v>
      </c>
      <c r="R309">
        <v>410.3</v>
      </c>
      <c r="S309">
        <v>14769</v>
      </c>
      <c r="T309">
        <v>5675222</v>
      </c>
      <c r="U309">
        <v>407</v>
      </c>
      <c r="V309">
        <v>13944</v>
      </c>
      <c r="W309">
        <v>6100619</v>
      </c>
      <c r="X309">
        <v>375</v>
      </c>
      <c r="Y309">
        <v>16268</v>
      </c>
    </row>
    <row r="310" spans="1:25" ht="48" x14ac:dyDescent="0.2">
      <c r="A310" s="19" t="s">
        <v>1014</v>
      </c>
      <c r="B310" s="20" t="s">
        <v>1414</v>
      </c>
      <c r="C310" s="3" t="s">
        <v>711</v>
      </c>
      <c r="D310" t="str">
        <f t="shared" si="4"/>
        <v>HUDSONELYSIAN CHARTER SCHOOL OF HOBOKENO. CHARTER</v>
      </c>
      <c r="E310">
        <v>4428644</v>
      </c>
      <c r="F310">
        <v>287.7</v>
      </c>
      <c r="G310">
        <v>15393</v>
      </c>
      <c r="H310">
        <v>4639863</v>
      </c>
      <c r="I310">
        <v>287.60000000000002</v>
      </c>
      <c r="J310">
        <v>16133</v>
      </c>
      <c r="K310">
        <v>4522937</v>
      </c>
      <c r="L310">
        <v>288</v>
      </c>
      <c r="M310">
        <v>15705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</row>
    <row r="311" spans="1:25" ht="32" x14ac:dyDescent="0.2">
      <c r="A311" s="23" t="s">
        <v>1014</v>
      </c>
      <c r="B311" s="24" t="s">
        <v>1022</v>
      </c>
      <c r="C311" s="8" t="s">
        <v>99</v>
      </c>
      <c r="D311" t="str">
        <f t="shared" si="4"/>
        <v>HUDSONGUTTENBERG TOWNK. K-12|K-8,751+</v>
      </c>
      <c r="E311">
        <v>16359179</v>
      </c>
      <c r="F311">
        <v>1364.4</v>
      </c>
      <c r="G311">
        <v>11990</v>
      </c>
      <c r="H311">
        <v>17064004</v>
      </c>
      <c r="I311">
        <v>1321.3</v>
      </c>
      <c r="J311">
        <v>12914</v>
      </c>
      <c r="K311">
        <v>17785730</v>
      </c>
      <c r="L311">
        <v>1306.7</v>
      </c>
      <c r="M311">
        <v>13611</v>
      </c>
      <c r="N311">
        <v>18741362</v>
      </c>
      <c r="O311">
        <v>1331</v>
      </c>
      <c r="P311">
        <v>14081</v>
      </c>
      <c r="Q311">
        <v>19159390</v>
      </c>
      <c r="R311">
        <v>1329.5</v>
      </c>
      <c r="S311">
        <v>14411</v>
      </c>
      <c r="T311">
        <v>19728326</v>
      </c>
      <c r="U311">
        <v>1364</v>
      </c>
      <c r="V311">
        <v>14469</v>
      </c>
      <c r="W311">
        <v>21215853</v>
      </c>
      <c r="X311">
        <v>1333</v>
      </c>
      <c r="Y311">
        <v>15911</v>
      </c>
    </row>
    <row r="312" spans="1:25" ht="48" x14ac:dyDescent="0.2">
      <c r="A312" s="19" t="s">
        <v>1014</v>
      </c>
      <c r="B312" s="20" t="s">
        <v>1023</v>
      </c>
      <c r="C312" s="3" t="s">
        <v>14</v>
      </c>
      <c r="D312" t="str">
        <f t="shared" si="4"/>
        <v>HUDSONHARRISON TOWNM. K-12|K-12,1800-3500</v>
      </c>
      <c r="E312">
        <v>49042581</v>
      </c>
      <c r="F312">
        <v>2386</v>
      </c>
      <c r="G312">
        <v>20554</v>
      </c>
      <c r="H312">
        <v>53741550</v>
      </c>
      <c r="I312">
        <v>2428.6</v>
      </c>
      <c r="J312">
        <v>22128</v>
      </c>
      <c r="K312">
        <v>54938698</v>
      </c>
      <c r="L312">
        <v>2403.9</v>
      </c>
      <c r="M312">
        <v>22854</v>
      </c>
      <c r="N312">
        <v>55709080</v>
      </c>
      <c r="O312">
        <v>2447.5</v>
      </c>
      <c r="P312">
        <v>22762</v>
      </c>
      <c r="Q312">
        <v>60793742</v>
      </c>
      <c r="R312">
        <v>2472.6</v>
      </c>
      <c r="S312">
        <v>24587</v>
      </c>
      <c r="T312">
        <v>59811721</v>
      </c>
      <c r="U312">
        <v>2436</v>
      </c>
      <c r="V312">
        <v>24554</v>
      </c>
      <c r="W312">
        <v>63107614</v>
      </c>
      <c r="X312">
        <v>2389</v>
      </c>
      <c r="Y312">
        <v>26420</v>
      </c>
    </row>
    <row r="313" spans="1:25" ht="36" x14ac:dyDescent="0.2">
      <c r="A313" s="23" t="s">
        <v>1014</v>
      </c>
      <c r="B313" s="24" t="s">
        <v>1415</v>
      </c>
      <c r="C313" s="8" t="s">
        <v>711</v>
      </c>
      <c r="D313" t="str">
        <f t="shared" si="4"/>
        <v>HUDSONHOBOKEN CHARTER SCHOOLO. CHARTER</v>
      </c>
      <c r="E313">
        <v>4664483</v>
      </c>
      <c r="F313">
        <v>269</v>
      </c>
      <c r="G313">
        <v>17340</v>
      </c>
      <c r="H313">
        <v>4787106</v>
      </c>
      <c r="I313">
        <v>274.10000000000002</v>
      </c>
      <c r="J313">
        <v>17465</v>
      </c>
      <c r="K313">
        <v>4877755</v>
      </c>
      <c r="L313">
        <v>277.10000000000002</v>
      </c>
      <c r="M313">
        <v>17603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</row>
    <row r="314" spans="1:25" ht="48" x14ac:dyDescent="0.2">
      <c r="A314" s="19" t="s">
        <v>1014</v>
      </c>
      <c r="B314" s="20" t="s">
        <v>1024</v>
      </c>
      <c r="C314" s="3" t="s">
        <v>14</v>
      </c>
      <c r="D314" t="str">
        <f t="shared" si="4"/>
        <v>HUDSONHOBOKEN CITYM. K-12|K-12,1800-3500</v>
      </c>
      <c r="E314">
        <v>59077482</v>
      </c>
      <c r="F314">
        <v>3010.8</v>
      </c>
      <c r="G314">
        <v>19622</v>
      </c>
      <c r="H314">
        <v>60610053</v>
      </c>
      <c r="I314">
        <v>2388.9</v>
      </c>
      <c r="J314">
        <v>25371</v>
      </c>
      <c r="K314">
        <v>59669956</v>
      </c>
      <c r="L314">
        <v>2453.6999999999998</v>
      </c>
      <c r="M314">
        <v>24318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>
        <v>72498628</v>
      </c>
      <c r="U314">
        <v>2599</v>
      </c>
      <c r="V314">
        <v>27899</v>
      </c>
      <c r="W314">
        <v>73320285</v>
      </c>
      <c r="X314">
        <v>2734</v>
      </c>
      <c r="Y314">
        <v>26814</v>
      </c>
    </row>
    <row r="315" spans="1:25" ht="60" x14ac:dyDescent="0.2">
      <c r="A315" s="23" t="s">
        <v>1014</v>
      </c>
      <c r="B315" s="24" t="s">
        <v>1416</v>
      </c>
      <c r="C315" s="8" t="s">
        <v>711</v>
      </c>
      <c r="D315" t="str">
        <f t="shared" si="4"/>
        <v>HUDSONHOBOKEN DUAL LANGUAGE CHARTER SCHOOLO. CHARTER</v>
      </c>
      <c r="E315">
        <v>2249144</v>
      </c>
      <c r="F315">
        <v>174.7</v>
      </c>
      <c r="G315">
        <v>12874</v>
      </c>
      <c r="H315">
        <v>2675759</v>
      </c>
      <c r="I315">
        <v>208</v>
      </c>
      <c r="J315">
        <v>12864</v>
      </c>
      <c r="K315">
        <v>3189982</v>
      </c>
      <c r="L315">
        <v>244.1</v>
      </c>
      <c r="M315">
        <v>13068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</row>
    <row r="316" spans="1:25" ht="36" x14ac:dyDescent="0.2">
      <c r="A316" s="19" t="s">
        <v>1014</v>
      </c>
      <c r="B316" s="20" t="s">
        <v>1027</v>
      </c>
      <c r="C316" s="3" t="s">
        <v>714</v>
      </c>
      <c r="D316" t="str">
        <f t="shared" si="4"/>
        <v>HUDSONHUDSON COUNTY VOCATIONALQ. COUNTY VOC</v>
      </c>
      <c r="E316">
        <v>49666982</v>
      </c>
      <c r="F316">
        <v>1257.7</v>
      </c>
      <c r="G316">
        <v>39490</v>
      </c>
      <c r="H316">
        <v>52195419</v>
      </c>
      <c r="I316">
        <v>2257</v>
      </c>
      <c r="J316">
        <v>23126</v>
      </c>
      <c r="K316">
        <v>51288243</v>
      </c>
      <c r="L316">
        <v>2004.1</v>
      </c>
      <c r="M316">
        <v>25592</v>
      </c>
      <c r="N316">
        <v>51547856</v>
      </c>
      <c r="O316">
        <v>1962.2</v>
      </c>
      <c r="P316">
        <v>26271</v>
      </c>
      <c r="Q316">
        <v>57660376</v>
      </c>
      <c r="R316">
        <v>2142.3000000000002</v>
      </c>
      <c r="S316">
        <v>26915</v>
      </c>
      <c r="T316">
        <v>68495606</v>
      </c>
      <c r="U316">
        <v>2589</v>
      </c>
      <c r="V316">
        <v>26460</v>
      </c>
      <c r="W316">
        <v>71533935</v>
      </c>
      <c r="X316">
        <v>2564</v>
      </c>
      <c r="Y316">
        <v>27895</v>
      </c>
    </row>
    <row r="317" spans="1:25" ht="32" x14ac:dyDescent="0.2">
      <c r="A317" s="23" t="s">
        <v>1014</v>
      </c>
      <c r="B317" s="24" t="s">
        <v>1028</v>
      </c>
      <c r="C317" s="8" t="s">
        <v>24</v>
      </c>
      <c r="D317" t="str">
        <f t="shared" si="4"/>
        <v>HUDSONJERSEY CITYN. K-12|K-12,3500+</v>
      </c>
      <c r="E317">
        <v>660881888</v>
      </c>
      <c r="F317">
        <v>29688.6</v>
      </c>
      <c r="G317">
        <v>22260</v>
      </c>
      <c r="H317">
        <v>680134496</v>
      </c>
      <c r="I317">
        <v>29224.2</v>
      </c>
      <c r="J317">
        <v>23273</v>
      </c>
      <c r="K317">
        <v>677958059</v>
      </c>
      <c r="L317">
        <v>28929.3</v>
      </c>
      <c r="M317">
        <v>23435</v>
      </c>
      <c r="N317">
        <v>670424948</v>
      </c>
      <c r="O317">
        <v>28569.7</v>
      </c>
      <c r="P317">
        <v>23466</v>
      </c>
      <c r="Q317">
        <v>706761653</v>
      </c>
      <c r="R317">
        <v>31065.3</v>
      </c>
      <c r="S317">
        <v>22751</v>
      </c>
      <c r="T317">
        <v>719979144</v>
      </c>
      <c r="U317">
        <v>30851</v>
      </c>
      <c r="V317">
        <v>23337</v>
      </c>
      <c r="W317">
        <v>725612663</v>
      </c>
      <c r="X317">
        <v>27878</v>
      </c>
      <c r="Y317">
        <v>26028</v>
      </c>
    </row>
    <row r="318" spans="1:25" ht="48" x14ac:dyDescent="0.2">
      <c r="A318" s="19" t="s">
        <v>1014</v>
      </c>
      <c r="B318" s="20" t="s">
        <v>1417</v>
      </c>
      <c r="C318" s="3" t="s">
        <v>711</v>
      </c>
      <c r="D318" t="str">
        <f t="shared" si="4"/>
        <v>HUDSONJERSEY CITY COMMUNITY CHARTER SCHOOLO. CHARTER</v>
      </c>
      <c r="E318">
        <v>7847517</v>
      </c>
      <c r="F318">
        <v>579.5</v>
      </c>
      <c r="G318">
        <v>13542</v>
      </c>
      <c r="H318">
        <v>7940876</v>
      </c>
      <c r="I318">
        <v>571.70000000000005</v>
      </c>
      <c r="J318">
        <v>13890</v>
      </c>
      <c r="K318">
        <v>8359018</v>
      </c>
      <c r="L318">
        <v>578.5</v>
      </c>
      <c r="M318">
        <v>14449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</row>
    <row r="319" spans="1:25" ht="48" x14ac:dyDescent="0.2">
      <c r="A319" s="23" t="s">
        <v>1014</v>
      </c>
      <c r="B319" s="24" t="s">
        <v>1031</v>
      </c>
      <c r="C319" s="8" t="s">
        <v>711</v>
      </c>
      <c r="D319" t="str">
        <f t="shared" si="4"/>
        <v>HUDSONJERSEY CITY GOLDEN DOOR CHARTER SCHOOLO. CHARTER</v>
      </c>
      <c r="E319">
        <v>6719360</v>
      </c>
      <c r="F319">
        <v>480.1</v>
      </c>
      <c r="G319">
        <v>13996</v>
      </c>
      <c r="H319">
        <v>6717414</v>
      </c>
      <c r="I319">
        <v>483.4</v>
      </c>
      <c r="J319">
        <v>13896</v>
      </c>
      <c r="K319">
        <v>6302593</v>
      </c>
      <c r="L319">
        <v>479.5</v>
      </c>
      <c r="M319">
        <v>13144</v>
      </c>
      <c r="N319">
        <v>6879913</v>
      </c>
      <c r="O319">
        <v>493.8</v>
      </c>
      <c r="P319">
        <v>13933</v>
      </c>
      <c r="Q319">
        <v>7358846</v>
      </c>
      <c r="R319">
        <v>502.7</v>
      </c>
      <c r="S319">
        <v>14639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</row>
    <row r="320" spans="1:25" ht="32" x14ac:dyDescent="0.2">
      <c r="A320" s="19" t="s">
        <v>1014</v>
      </c>
      <c r="B320" s="20" t="s">
        <v>1032</v>
      </c>
      <c r="C320" s="3" t="s">
        <v>24</v>
      </c>
      <c r="D320" t="str">
        <f t="shared" si="4"/>
        <v>HUDSONKEARNY TOWNN. K-12|K-12,3500+</v>
      </c>
      <c r="E320">
        <v>88825555</v>
      </c>
      <c r="F320">
        <v>5975.5</v>
      </c>
      <c r="G320">
        <v>14865</v>
      </c>
      <c r="H320">
        <v>91068626</v>
      </c>
      <c r="I320">
        <v>6097.9</v>
      </c>
      <c r="J320">
        <v>14934</v>
      </c>
      <c r="K320">
        <v>90986350</v>
      </c>
      <c r="L320">
        <v>5992.3</v>
      </c>
      <c r="M320">
        <v>15184</v>
      </c>
      <c r="N320">
        <v>95271627</v>
      </c>
      <c r="O320">
        <v>5996.4</v>
      </c>
      <c r="P320">
        <v>15888</v>
      </c>
      <c r="Q320">
        <v>98675269</v>
      </c>
      <c r="R320">
        <v>6004</v>
      </c>
      <c r="S320">
        <v>16435</v>
      </c>
      <c r="T320">
        <v>106252755</v>
      </c>
      <c r="U320">
        <v>5737</v>
      </c>
      <c r="V320">
        <v>18521</v>
      </c>
      <c r="W320">
        <v>105630674</v>
      </c>
      <c r="X320">
        <v>5649</v>
      </c>
      <c r="Y320">
        <v>18699</v>
      </c>
    </row>
    <row r="321" spans="1:25" ht="48" x14ac:dyDescent="0.2">
      <c r="A321" s="23" t="s">
        <v>1014</v>
      </c>
      <c r="B321" s="24" t="s">
        <v>1418</v>
      </c>
      <c r="C321" s="8" t="s">
        <v>711</v>
      </c>
      <c r="D321" t="str">
        <f t="shared" si="4"/>
        <v>HUDSONLEARNING COMMUNITY CHARTER SCHOOLO. CHARTER</v>
      </c>
      <c r="E321">
        <v>6539068</v>
      </c>
      <c r="F321">
        <v>484.3</v>
      </c>
      <c r="G321">
        <v>13502</v>
      </c>
      <c r="H321">
        <v>6776353</v>
      </c>
      <c r="I321">
        <v>512.5</v>
      </c>
      <c r="J321">
        <v>13222</v>
      </c>
      <c r="K321">
        <v>7263781</v>
      </c>
      <c r="L321">
        <v>535.70000000000005</v>
      </c>
      <c r="M321">
        <v>13559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</row>
    <row r="322" spans="1:25" ht="36" x14ac:dyDescent="0.2">
      <c r="A322" s="19" t="s">
        <v>1014</v>
      </c>
      <c r="B322" s="20" t="s">
        <v>1419</v>
      </c>
      <c r="C322" s="3" t="s">
        <v>711</v>
      </c>
      <c r="D322" t="str">
        <f t="shared" si="4"/>
        <v>HUDSONMETS CHARTER SCHOOLO. CHARTER</v>
      </c>
      <c r="E322">
        <v>3099080</v>
      </c>
      <c r="F322">
        <v>315.8</v>
      </c>
      <c r="G322">
        <v>9813</v>
      </c>
      <c r="H322">
        <v>5093731</v>
      </c>
      <c r="I322">
        <v>395.7</v>
      </c>
      <c r="J322">
        <v>12873</v>
      </c>
      <c r="K322">
        <v>5973766</v>
      </c>
      <c r="L322">
        <v>479.6</v>
      </c>
      <c r="M322">
        <v>12456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</row>
    <row r="323" spans="1:25" ht="32" x14ac:dyDescent="0.2">
      <c r="A323" s="23" t="s">
        <v>1014</v>
      </c>
      <c r="B323" s="24" t="s">
        <v>1035</v>
      </c>
      <c r="C323" s="8" t="s">
        <v>24</v>
      </c>
      <c r="D323" t="str">
        <f t="shared" ref="D323:D386" si="5">A323&amp;B323&amp;C323</f>
        <v>HUDSONNORTH BERGEN TWPN. K-12|K-12,3500+</v>
      </c>
      <c r="E323">
        <v>119871035</v>
      </c>
      <c r="F323">
        <v>8196.5</v>
      </c>
      <c r="G323">
        <v>14625</v>
      </c>
      <c r="H323">
        <v>125759406</v>
      </c>
      <c r="I323">
        <v>8150.2</v>
      </c>
      <c r="J323">
        <v>15430</v>
      </c>
      <c r="K323">
        <v>125434468</v>
      </c>
      <c r="L323">
        <v>8131.7</v>
      </c>
      <c r="M323">
        <v>15425</v>
      </c>
      <c r="N323">
        <v>130678692</v>
      </c>
      <c r="O323">
        <v>8108.3</v>
      </c>
      <c r="P323">
        <v>16117</v>
      </c>
      <c r="Q323">
        <v>131123049</v>
      </c>
      <c r="R323">
        <v>7941.6</v>
      </c>
      <c r="S323">
        <v>16511</v>
      </c>
      <c r="T323">
        <v>138315291</v>
      </c>
      <c r="U323">
        <v>7790</v>
      </c>
      <c r="V323">
        <v>17755</v>
      </c>
      <c r="W323">
        <v>145823090</v>
      </c>
      <c r="X323">
        <v>7713</v>
      </c>
      <c r="Y323">
        <v>18907</v>
      </c>
    </row>
    <row r="324" spans="1:25" ht="48" x14ac:dyDescent="0.2">
      <c r="A324" s="19" t="s">
        <v>1014</v>
      </c>
      <c r="B324" s="20" t="s">
        <v>1036</v>
      </c>
      <c r="C324" s="3" t="s">
        <v>14</v>
      </c>
      <c r="D324" t="str">
        <f t="shared" si="5"/>
        <v>HUDSONSECAUCUS TOWNM. K-12|K-12,1800-3500</v>
      </c>
      <c r="E324">
        <v>37672541</v>
      </c>
      <c r="F324">
        <v>2157.1</v>
      </c>
      <c r="G324">
        <v>17464</v>
      </c>
      <c r="H324">
        <v>38847102</v>
      </c>
      <c r="I324">
        <v>2133.4</v>
      </c>
      <c r="J324">
        <v>18209</v>
      </c>
      <c r="K324">
        <v>39195754</v>
      </c>
      <c r="L324">
        <v>2191.4</v>
      </c>
      <c r="M324">
        <v>17886</v>
      </c>
      <c r="N324">
        <v>40362651</v>
      </c>
      <c r="O324">
        <v>2194.9</v>
      </c>
      <c r="P324">
        <v>18389</v>
      </c>
      <c r="Q324">
        <v>42863127</v>
      </c>
      <c r="R324">
        <v>2124.1</v>
      </c>
      <c r="S324">
        <v>20180</v>
      </c>
      <c r="T324">
        <v>43884269</v>
      </c>
      <c r="U324">
        <v>2126</v>
      </c>
      <c r="V324">
        <v>20641</v>
      </c>
      <c r="W324">
        <v>45630845</v>
      </c>
      <c r="X324">
        <v>2188</v>
      </c>
      <c r="Y324">
        <v>20852</v>
      </c>
    </row>
    <row r="325" spans="1:25" ht="48" x14ac:dyDescent="0.2">
      <c r="A325" s="23" t="s">
        <v>1014</v>
      </c>
      <c r="B325" s="24" t="s">
        <v>1420</v>
      </c>
      <c r="C325" s="8" t="s">
        <v>711</v>
      </c>
      <c r="D325" t="str">
        <f t="shared" si="5"/>
        <v>HUDSONSOARING HEIGHTS IN JERSEY CITY CHARTER SO. CHARTER</v>
      </c>
      <c r="E325">
        <v>2716319</v>
      </c>
      <c r="F325">
        <v>223.1</v>
      </c>
      <c r="G325">
        <v>12175</v>
      </c>
      <c r="H325">
        <v>2852605</v>
      </c>
      <c r="I325">
        <v>226.5</v>
      </c>
      <c r="J325">
        <v>12594</v>
      </c>
      <c r="K325">
        <v>2977059</v>
      </c>
      <c r="L325">
        <v>227.9</v>
      </c>
      <c r="M325">
        <v>13063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</row>
    <row r="326" spans="1:25" ht="48" x14ac:dyDescent="0.2">
      <c r="A326" s="19" t="s">
        <v>1014</v>
      </c>
      <c r="B326" s="20" t="s">
        <v>1038</v>
      </c>
      <c r="C326" s="3" t="s">
        <v>711</v>
      </c>
      <c r="D326" t="str">
        <f t="shared" si="5"/>
        <v>HUDSONTHE ETHICAL COMMUNITY CHARTER SCHOOLO. CHARTER</v>
      </c>
      <c r="E326">
        <v>2208869</v>
      </c>
      <c r="F326">
        <v>198.2</v>
      </c>
      <c r="G326">
        <v>11145</v>
      </c>
      <c r="H326">
        <v>2831852</v>
      </c>
      <c r="I326">
        <v>236.7</v>
      </c>
      <c r="J326">
        <v>11964</v>
      </c>
      <c r="K326">
        <v>3404309</v>
      </c>
      <c r="L326">
        <v>275.3</v>
      </c>
      <c r="M326">
        <v>12366</v>
      </c>
      <c r="N326">
        <v>3898649</v>
      </c>
      <c r="O326">
        <v>307.7</v>
      </c>
      <c r="P326">
        <v>12670</v>
      </c>
      <c r="Q326">
        <v>4320662</v>
      </c>
      <c r="R326">
        <v>339.5</v>
      </c>
      <c r="S326">
        <v>12727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</row>
    <row r="327" spans="1:25" ht="48" x14ac:dyDescent="0.2">
      <c r="A327" s="23" t="s">
        <v>1014</v>
      </c>
      <c r="B327" s="24" t="s">
        <v>1421</v>
      </c>
      <c r="C327" s="8" t="s">
        <v>711</v>
      </c>
      <c r="D327" t="str">
        <f t="shared" si="5"/>
        <v>HUDSONTHE JERSEY CITY GLOBAL CHARTER SCHOOLO. CHARTER</v>
      </c>
      <c r="E327" t="e">
        <v>#N/A</v>
      </c>
      <c r="F327" t="e">
        <v>#N/A</v>
      </c>
      <c r="G327" t="e">
        <v>#N/A</v>
      </c>
      <c r="H327">
        <v>0</v>
      </c>
      <c r="I327">
        <v>0</v>
      </c>
      <c r="J327">
        <v>0</v>
      </c>
      <c r="K327">
        <v>2052774</v>
      </c>
      <c r="L327">
        <v>160.19999999999999</v>
      </c>
      <c r="M327">
        <v>12814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</row>
    <row r="328" spans="1:25" ht="32" x14ac:dyDescent="0.2">
      <c r="A328" s="19" t="s">
        <v>1014</v>
      </c>
      <c r="B328" s="20" t="s">
        <v>1039</v>
      </c>
      <c r="C328" s="3" t="s">
        <v>24</v>
      </c>
      <c r="D328" t="str">
        <f t="shared" si="5"/>
        <v>HUDSONUNION CITYN. K-12|K-12,3500+</v>
      </c>
      <c r="E328">
        <v>247856021</v>
      </c>
      <c r="F328">
        <v>12484.5</v>
      </c>
      <c r="G328">
        <v>19853</v>
      </c>
      <c r="H328">
        <v>263131525</v>
      </c>
      <c r="I328">
        <v>12807.2</v>
      </c>
      <c r="J328">
        <v>20546</v>
      </c>
      <c r="K328">
        <v>275177095</v>
      </c>
      <c r="L328">
        <v>13186.7</v>
      </c>
      <c r="M328">
        <v>20868</v>
      </c>
      <c r="N328">
        <v>266691888</v>
      </c>
      <c r="O328">
        <v>13477.2</v>
      </c>
      <c r="P328">
        <v>19788</v>
      </c>
      <c r="Q328">
        <v>313507868</v>
      </c>
      <c r="R328">
        <v>13761</v>
      </c>
      <c r="S328">
        <v>22782</v>
      </c>
      <c r="T328">
        <v>292107534</v>
      </c>
      <c r="U328">
        <v>13973</v>
      </c>
      <c r="V328">
        <v>20905</v>
      </c>
      <c r="W328">
        <v>319136554</v>
      </c>
      <c r="X328">
        <v>13828</v>
      </c>
      <c r="Y328">
        <v>23080</v>
      </c>
    </row>
    <row r="329" spans="1:25" ht="48" x14ac:dyDescent="0.2">
      <c r="A329" s="23" t="s">
        <v>1014</v>
      </c>
      <c r="B329" s="24" t="s">
        <v>1422</v>
      </c>
      <c r="C329" s="8" t="s">
        <v>711</v>
      </c>
      <c r="D329" t="str">
        <f t="shared" si="5"/>
        <v>HUDSONUNIVERSITY ACADEMY CHARTER SCHOOLO. CHARTER</v>
      </c>
      <c r="E329">
        <v>6369322</v>
      </c>
      <c r="F329">
        <v>416.8</v>
      </c>
      <c r="G329">
        <v>15281</v>
      </c>
      <c r="H329">
        <v>6421437</v>
      </c>
      <c r="I329">
        <v>411.4</v>
      </c>
      <c r="J329">
        <v>15609</v>
      </c>
      <c r="K329">
        <v>6707328</v>
      </c>
      <c r="L329">
        <v>413.1</v>
      </c>
      <c r="M329">
        <v>16237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</row>
    <row r="330" spans="1:25" ht="32" x14ac:dyDescent="0.2">
      <c r="A330" s="19" t="s">
        <v>1014</v>
      </c>
      <c r="B330" s="20" t="s">
        <v>1041</v>
      </c>
      <c r="C330" s="3" t="s">
        <v>6</v>
      </c>
      <c r="D330" t="str">
        <f t="shared" si="5"/>
        <v>HUDSONWEEHAWKEN TWPL. K-12|K-12,0-1800</v>
      </c>
      <c r="E330">
        <v>23944894</v>
      </c>
      <c r="F330">
        <v>1282.4000000000001</v>
      </c>
      <c r="G330">
        <v>18672</v>
      </c>
      <c r="H330">
        <v>25538928</v>
      </c>
      <c r="I330">
        <v>1303.0999999999999</v>
      </c>
      <c r="J330">
        <v>19598</v>
      </c>
      <c r="K330">
        <v>25649670</v>
      </c>
      <c r="L330">
        <v>1350.1</v>
      </c>
      <c r="M330">
        <v>18998</v>
      </c>
      <c r="N330">
        <v>26282887</v>
      </c>
      <c r="O330">
        <v>1382.5</v>
      </c>
      <c r="P330">
        <v>19011</v>
      </c>
      <c r="Q330">
        <v>27896265</v>
      </c>
      <c r="R330">
        <v>1427.1</v>
      </c>
      <c r="S330">
        <v>19548</v>
      </c>
      <c r="T330">
        <v>28170119</v>
      </c>
      <c r="U330">
        <v>1404</v>
      </c>
      <c r="V330">
        <v>20070</v>
      </c>
      <c r="W330">
        <v>30136286</v>
      </c>
      <c r="X330">
        <v>1388</v>
      </c>
      <c r="Y330">
        <v>21716</v>
      </c>
    </row>
    <row r="331" spans="1:25" ht="32" x14ac:dyDescent="0.2">
      <c r="A331" s="23" t="s">
        <v>1014</v>
      </c>
      <c r="B331" s="24" t="s">
        <v>1042</v>
      </c>
      <c r="C331" s="8" t="s">
        <v>24</v>
      </c>
      <c r="D331" t="str">
        <f t="shared" si="5"/>
        <v>HUDSONWEST NEW YORK TOWNN. K-12|K-12,3500+</v>
      </c>
      <c r="E331">
        <v>153657057</v>
      </c>
      <c r="F331">
        <v>8554.7999999999993</v>
      </c>
      <c r="G331">
        <v>17962</v>
      </c>
      <c r="H331">
        <v>155603418</v>
      </c>
      <c r="I331">
        <v>8801.2000000000007</v>
      </c>
      <c r="J331">
        <v>17680</v>
      </c>
      <c r="K331">
        <v>158363853</v>
      </c>
      <c r="L331">
        <v>9019.6</v>
      </c>
      <c r="M331">
        <v>17558</v>
      </c>
      <c r="N331">
        <v>162217113</v>
      </c>
      <c r="O331">
        <v>9109.2000000000007</v>
      </c>
      <c r="P331">
        <v>17808</v>
      </c>
      <c r="Q331">
        <v>172161978</v>
      </c>
      <c r="R331">
        <v>9145.1</v>
      </c>
      <c r="S331">
        <v>18826</v>
      </c>
      <c r="T331">
        <v>175582980</v>
      </c>
      <c r="U331">
        <v>9205</v>
      </c>
      <c r="V331">
        <v>19076</v>
      </c>
      <c r="W331">
        <v>177408639</v>
      </c>
      <c r="X331">
        <v>9137</v>
      </c>
      <c r="Y331">
        <v>19416</v>
      </c>
    </row>
    <row r="332" spans="1:25" ht="32" x14ac:dyDescent="0.2">
      <c r="A332" s="19" t="s">
        <v>1043</v>
      </c>
      <c r="B332" s="20" t="s">
        <v>1044</v>
      </c>
      <c r="C332" s="3" t="s">
        <v>68</v>
      </c>
      <c r="D332" t="str">
        <f t="shared" si="5"/>
        <v>HUNTERDONALEXANDRIA TWPD. K-8|K-8,401-750</v>
      </c>
      <c r="E332">
        <v>10917394</v>
      </c>
      <c r="F332">
        <v>562.6</v>
      </c>
      <c r="G332">
        <v>19405</v>
      </c>
      <c r="H332">
        <v>11322953</v>
      </c>
      <c r="I332">
        <v>559.79999999999995</v>
      </c>
      <c r="J332">
        <v>20225</v>
      </c>
      <c r="K332">
        <v>11131279</v>
      </c>
      <c r="L332">
        <v>524.6</v>
      </c>
      <c r="M332">
        <v>21218</v>
      </c>
      <c r="N332">
        <v>11331245</v>
      </c>
      <c r="O332">
        <v>493</v>
      </c>
      <c r="P332">
        <v>22984</v>
      </c>
      <c r="Q332">
        <v>11386414</v>
      </c>
      <c r="R332">
        <v>488.6</v>
      </c>
      <c r="S332">
        <v>23306</v>
      </c>
      <c r="T332">
        <v>11622347</v>
      </c>
      <c r="U332">
        <v>486</v>
      </c>
      <c r="V332">
        <v>23901</v>
      </c>
      <c r="W332">
        <v>11918721</v>
      </c>
      <c r="X332">
        <v>494</v>
      </c>
      <c r="Y332">
        <v>24120</v>
      </c>
    </row>
    <row r="333" spans="1:25" ht="32" x14ac:dyDescent="0.2">
      <c r="A333" s="23" t="s">
        <v>1043</v>
      </c>
      <c r="B333" s="24" t="s">
        <v>1045</v>
      </c>
      <c r="C333" s="8" t="s">
        <v>73</v>
      </c>
      <c r="D333" t="str">
        <f t="shared" si="5"/>
        <v>HUNTERDONBETHLEHEM TWPC. K-8|K-8,0-400</v>
      </c>
      <c r="E333" t="e">
        <v>#N/A</v>
      </c>
      <c r="F333" t="e">
        <v>#N/A</v>
      </c>
      <c r="G333" t="e">
        <v>#N/A</v>
      </c>
      <c r="H333">
        <v>9997950</v>
      </c>
      <c r="I333">
        <v>465.1</v>
      </c>
      <c r="J333">
        <v>21495</v>
      </c>
      <c r="K333">
        <v>9862142</v>
      </c>
      <c r="L333">
        <v>454.1</v>
      </c>
      <c r="M333">
        <v>21716</v>
      </c>
      <c r="N333">
        <v>9840283</v>
      </c>
      <c r="O333">
        <v>403.9</v>
      </c>
      <c r="P333">
        <v>24365</v>
      </c>
      <c r="Q333">
        <v>14980457</v>
      </c>
      <c r="R333">
        <v>389.2</v>
      </c>
      <c r="S333">
        <v>38495</v>
      </c>
      <c r="T333">
        <v>10162116</v>
      </c>
      <c r="U333">
        <v>371</v>
      </c>
      <c r="V333">
        <v>27415</v>
      </c>
      <c r="W333">
        <v>10674684</v>
      </c>
      <c r="X333">
        <v>372</v>
      </c>
      <c r="Y333">
        <v>28696</v>
      </c>
    </row>
    <row r="334" spans="1:25" ht="32" x14ac:dyDescent="0.2">
      <c r="A334" s="19" t="s">
        <v>1043</v>
      </c>
      <c r="B334" s="20" t="s">
        <v>1046</v>
      </c>
      <c r="C334" s="3" t="s">
        <v>4</v>
      </c>
      <c r="D334" t="str">
        <f t="shared" si="5"/>
        <v>HUNTERDONBLOOMSBURY BOROI. K-12|K-8,0-400</v>
      </c>
      <c r="E334">
        <v>2866506</v>
      </c>
      <c r="F334">
        <v>206</v>
      </c>
      <c r="G334">
        <v>13918</v>
      </c>
      <c r="H334">
        <v>3147202</v>
      </c>
      <c r="I334">
        <v>196.1</v>
      </c>
      <c r="J334">
        <v>16048</v>
      </c>
      <c r="K334">
        <v>3433935</v>
      </c>
      <c r="L334">
        <v>177</v>
      </c>
      <c r="M334">
        <v>19400</v>
      </c>
      <c r="N334">
        <v>3398926</v>
      </c>
      <c r="O334">
        <v>176.1</v>
      </c>
      <c r="P334">
        <v>19301</v>
      </c>
      <c r="Q334">
        <v>3493713</v>
      </c>
      <c r="R334">
        <v>181.9</v>
      </c>
      <c r="S334">
        <v>19206</v>
      </c>
      <c r="T334">
        <v>3429668</v>
      </c>
      <c r="U334">
        <v>168</v>
      </c>
      <c r="V334">
        <v>20418</v>
      </c>
      <c r="W334">
        <v>3415022</v>
      </c>
      <c r="X334">
        <v>133</v>
      </c>
      <c r="Y334">
        <v>25601</v>
      </c>
    </row>
    <row r="335" spans="1:25" ht="32" x14ac:dyDescent="0.2">
      <c r="A335" s="23" t="s">
        <v>1043</v>
      </c>
      <c r="B335" s="24" t="s">
        <v>1047</v>
      </c>
      <c r="C335" s="8" t="s">
        <v>73</v>
      </c>
      <c r="D335" t="str">
        <f t="shared" si="5"/>
        <v>HUNTERDONCALIFON BOROC. K-8|K-8,0-400</v>
      </c>
      <c r="E335">
        <v>2623835</v>
      </c>
      <c r="F335">
        <v>147.69999999999999</v>
      </c>
      <c r="G335">
        <v>17765</v>
      </c>
      <c r="H335">
        <v>2724137</v>
      </c>
      <c r="I335">
        <v>148.9</v>
      </c>
      <c r="J335">
        <v>18297</v>
      </c>
      <c r="K335">
        <v>2652057</v>
      </c>
      <c r="L335">
        <v>115.1</v>
      </c>
      <c r="M335">
        <v>23036</v>
      </c>
      <c r="N335">
        <v>2646839</v>
      </c>
      <c r="O335">
        <v>111.8</v>
      </c>
      <c r="P335">
        <v>23672</v>
      </c>
      <c r="Q335">
        <v>2899870</v>
      </c>
      <c r="R335">
        <v>109.6</v>
      </c>
      <c r="S335">
        <v>26451</v>
      </c>
      <c r="T335">
        <v>3003535</v>
      </c>
      <c r="U335">
        <v>95</v>
      </c>
      <c r="V335">
        <v>31485</v>
      </c>
      <c r="W335">
        <v>3074918</v>
      </c>
      <c r="X335">
        <v>89</v>
      </c>
      <c r="Y335">
        <v>34599</v>
      </c>
    </row>
    <row r="336" spans="1:25" ht="32" x14ac:dyDescent="0.2">
      <c r="A336" s="19" t="s">
        <v>1043</v>
      </c>
      <c r="B336" s="20" t="s">
        <v>1048</v>
      </c>
      <c r="C336" s="3" t="s">
        <v>73</v>
      </c>
      <c r="D336" t="str">
        <f t="shared" si="5"/>
        <v>HUNTERDONCLINTON TOWNC. K-8|K-8,0-400</v>
      </c>
      <c r="E336" t="e">
        <v>#N/A</v>
      </c>
      <c r="F336" t="e">
        <v>#N/A</v>
      </c>
      <c r="G336" t="e">
        <v>#N/A</v>
      </c>
      <c r="H336">
        <v>9077673</v>
      </c>
      <c r="I336">
        <v>480.1</v>
      </c>
      <c r="J336">
        <v>18909</v>
      </c>
      <c r="K336">
        <v>8984878</v>
      </c>
      <c r="L336">
        <v>477.4</v>
      </c>
      <c r="M336">
        <v>18822</v>
      </c>
      <c r="N336">
        <v>8989097</v>
      </c>
      <c r="O336">
        <v>485.9</v>
      </c>
      <c r="P336">
        <v>18499</v>
      </c>
      <c r="Q336">
        <v>9620475</v>
      </c>
      <c r="R336">
        <v>457.8</v>
      </c>
      <c r="S336">
        <v>21014</v>
      </c>
      <c r="T336">
        <v>9667995</v>
      </c>
      <c r="U336">
        <v>443</v>
      </c>
      <c r="V336">
        <v>21811</v>
      </c>
      <c r="W336">
        <v>10622736</v>
      </c>
      <c r="X336">
        <v>446</v>
      </c>
      <c r="Y336">
        <v>23819</v>
      </c>
    </row>
    <row r="337" spans="1:25" ht="32" x14ac:dyDescent="0.2">
      <c r="A337" s="23" t="s">
        <v>1043</v>
      </c>
      <c r="B337" s="24" t="s">
        <v>1049</v>
      </c>
      <c r="C337" s="8" t="s">
        <v>66</v>
      </c>
      <c r="D337" t="str">
        <f t="shared" si="5"/>
        <v>HUNTERDONCLINTON TWPE. K-8|K-8,751+</v>
      </c>
      <c r="E337">
        <v>30174460</v>
      </c>
      <c r="F337">
        <v>1574.4</v>
      </c>
      <c r="G337">
        <v>19165</v>
      </c>
      <c r="H337">
        <v>31545687</v>
      </c>
      <c r="I337">
        <v>1636.6</v>
      </c>
      <c r="J337">
        <v>19276</v>
      </c>
      <c r="K337">
        <v>32234158</v>
      </c>
      <c r="L337">
        <v>1554.7</v>
      </c>
      <c r="M337">
        <v>20733</v>
      </c>
      <c r="N337">
        <v>30203685</v>
      </c>
      <c r="O337">
        <v>1458.2</v>
      </c>
      <c r="P337">
        <v>20713</v>
      </c>
      <c r="Q337">
        <v>32455199</v>
      </c>
      <c r="R337">
        <v>1412</v>
      </c>
      <c r="S337">
        <v>22985</v>
      </c>
      <c r="T337">
        <v>34980809</v>
      </c>
      <c r="U337">
        <v>1345</v>
      </c>
      <c r="V337">
        <v>26017</v>
      </c>
      <c r="W337">
        <v>32909178</v>
      </c>
      <c r="X337">
        <v>1230</v>
      </c>
      <c r="Y337">
        <v>26765</v>
      </c>
    </row>
    <row r="338" spans="1:25" ht="32" x14ac:dyDescent="0.2">
      <c r="A338" s="19" t="s">
        <v>1043</v>
      </c>
      <c r="B338" s="20" t="s">
        <v>1050</v>
      </c>
      <c r="C338" s="3" t="s">
        <v>73</v>
      </c>
      <c r="D338" t="str">
        <f t="shared" si="5"/>
        <v>HUNTERDONDELAWARE TWPC. K-8|K-8,0-400</v>
      </c>
      <c r="E338" t="e">
        <v>#N/A</v>
      </c>
      <c r="F338" t="e">
        <v>#N/A</v>
      </c>
      <c r="G338" t="e">
        <v>#N/A</v>
      </c>
      <c r="H338">
        <v>9507771</v>
      </c>
      <c r="I338">
        <v>414.7</v>
      </c>
      <c r="J338">
        <v>22924</v>
      </c>
      <c r="K338">
        <v>10178036</v>
      </c>
      <c r="L338">
        <v>410.8</v>
      </c>
      <c r="M338">
        <v>24778</v>
      </c>
      <c r="N338">
        <v>9869283</v>
      </c>
      <c r="O338">
        <v>384.1</v>
      </c>
      <c r="P338">
        <v>25695</v>
      </c>
      <c r="Q338">
        <v>10403912</v>
      </c>
      <c r="R338">
        <v>403.2</v>
      </c>
      <c r="S338">
        <v>25806</v>
      </c>
      <c r="T338">
        <v>9932698</v>
      </c>
      <c r="U338">
        <v>388</v>
      </c>
      <c r="V338">
        <v>25585</v>
      </c>
      <c r="W338">
        <v>10379643</v>
      </c>
      <c r="X338">
        <v>392</v>
      </c>
      <c r="Y338">
        <v>26477</v>
      </c>
    </row>
    <row r="339" spans="1:25" ht="36" x14ac:dyDescent="0.2">
      <c r="A339" s="23" t="s">
        <v>1043</v>
      </c>
      <c r="B339" s="24" t="s">
        <v>1051</v>
      </c>
      <c r="C339" s="8" t="s">
        <v>77</v>
      </c>
      <c r="D339" t="str">
        <f t="shared" si="5"/>
        <v>HUNTERDONDELAWARE VALLEY REGIONALG. G9-12|7-12,9-12</v>
      </c>
      <c r="E339">
        <v>18993956</v>
      </c>
      <c r="F339">
        <v>968.4</v>
      </c>
      <c r="G339">
        <v>19614</v>
      </c>
      <c r="H339">
        <v>19390168</v>
      </c>
      <c r="I339">
        <v>979.8</v>
      </c>
      <c r="J339">
        <v>19791</v>
      </c>
      <c r="K339">
        <v>20489842</v>
      </c>
      <c r="L339">
        <v>960.9</v>
      </c>
      <c r="M339">
        <v>21325</v>
      </c>
      <c r="N339">
        <v>20416234</v>
      </c>
      <c r="O339">
        <v>911.8</v>
      </c>
      <c r="P339">
        <v>22391</v>
      </c>
      <c r="Q339">
        <v>21089749</v>
      </c>
      <c r="R339">
        <v>894.3</v>
      </c>
      <c r="S339">
        <v>23581</v>
      </c>
      <c r="T339">
        <v>21982904</v>
      </c>
      <c r="U339">
        <v>840</v>
      </c>
      <c r="V339">
        <v>26164</v>
      </c>
      <c r="W339">
        <v>21516314</v>
      </c>
      <c r="X339">
        <v>703</v>
      </c>
      <c r="Y339">
        <v>30595</v>
      </c>
    </row>
    <row r="340" spans="1:25" ht="32" x14ac:dyDescent="0.2">
      <c r="A340" s="19" t="s">
        <v>1043</v>
      </c>
      <c r="B340" s="20" t="s">
        <v>1052</v>
      </c>
      <c r="C340" s="3" t="s">
        <v>73</v>
      </c>
      <c r="D340" t="str">
        <f t="shared" si="5"/>
        <v>HUNTERDONEAST AMWELL TWPC. K-8|K-8,0-400</v>
      </c>
      <c r="E340" t="e">
        <v>#N/A</v>
      </c>
      <c r="F340" t="e">
        <v>#N/A</v>
      </c>
      <c r="G340" t="e">
        <v>#N/A</v>
      </c>
      <c r="H340">
        <v>8364713</v>
      </c>
      <c r="I340">
        <v>430.6</v>
      </c>
      <c r="J340">
        <v>19425</v>
      </c>
      <c r="K340">
        <v>8924808</v>
      </c>
      <c r="L340">
        <v>415.6</v>
      </c>
      <c r="M340">
        <v>21477</v>
      </c>
      <c r="N340">
        <v>9166631</v>
      </c>
      <c r="O340">
        <v>392.9</v>
      </c>
      <c r="P340">
        <v>23328</v>
      </c>
      <c r="Q340">
        <v>9106153</v>
      </c>
      <c r="R340">
        <v>369.7</v>
      </c>
      <c r="S340">
        <v>24629</v>
      </c>
      <c r="T340">
        <v>10021127</v>
      </c>
      <c r="U340">
        <v>357</v>
      </c>
      <c r="V340">
        <v>28109</v>
      </c>
      <c r="W340">
        <v>8927339</v>
      </c>
      <c r="X340">
        <v>352</v>
      </c>
      <c r="Y340">
        <v>25369</v>
      </c>
    </row>
    <row r="341" spans="1:25" ht="32" x14ac:dyDescent="0.2">
      <c r="A341" s="23" t="s">
        <v>1043</v>
      </c>
      <c r="B341" s="24" t="s">
        <v>1053</v>
      </c>
      <c r="C341" s="8" t="s">
        <v>66</v>
      </c>
      <c r="D341" t="str">
        <f t="shared" si="5"/>
        <v>HUNTERDONFLEMINGTON-RARITAN REGE. K-8|K-8,751+</v>
      </c>
      <c r="E341">
        <v>59454013</v>
      </c>
      <c r="F341">
        <v>3557.9</v>
      </c>
      <c r="G341">
        <v>16711</v>
      </c>
      <c r="H341">
        <v>62828217</v>
      </c>
      <c r="I341">
        <v>3523.5</v>
      </c>
      <c r="J341">
        <v>17831</v>
      </c>
      <c r="K341">
        <v>62502290</v>
      </c>
      <c r="L341">
        <v>3416.3</v>
      </c>
      <c r="M341">
        <v>18295</v>
      </c>
      <c r="N341">
        <v>66732749</v>
      </c>
      <c r="O341">
        <v>3335.9</v>
      </c>
      <c r="P341">
        <v>20004</v>
      </c>
      <c r="Q341">
        <v>66243104</v>
      </c>
      <c r="R341">
        <v>3165.6</v>
      </c>
      <c r="S341">
        <v>20926</v>
      </c>
      <c r="T341">
        <v>69493554</v>
      </c>
      <c r="U341">
        <v>3105</v>
      </c>
      <c r="V341">
        <v>22384</v>
      </c>
      <c r="W341">
        <v>72452767</v>
      </c>
      <c r="X341">
        <v>3073</v>
      </c>
      <c r="Y341">
        <v>23579</v>
      </c>
    </row>
    <row r="342" spans="1:25" ht="32" x14ac:dyDescent="0.2">
      <c r="A342" s="19" t="s">
        <v>1043</v>
      </c>
      <c r="B342" s="20" t="s">
        <v>993</v>
      </c>
      <c r="C342" s="3" t="s">
        <v>73</v>
      </c>
      <c r="D342" t="str">
        <f t="shared" si="5"/>
        <v>HUNTERDONFRANKLIN TWPC. K-8|K-8,0-400</v>
      </c>
      <c r="E342">
        <v>6354999</v>
      </c>
      <c r="F342">
        <v>302</v>
      </c>
      <c r="G342">
        <v>21043</v>
      </c>
      <c r="H342">
        <v>6843821</v>
      </c>
      <c r="I342">
        <v>289.8</v>
      </c>
      <c r="J342">
        <v>23615</v>
      </c>
      <c r="K342">
        <v>6952781</v>
      </c>
      <c r="L342">
        <v>301.89999999999998</v>
      </c>
      <c r="M342">
        <v>23031</v>
      </c>
      <c r="N342">
        <v>6713356</v>
      </c>
      <c r="O342">
        <v>300.7</v>
      </c>
      <c r="P342">
        <v>22326</v>
      </c>
      <c r="Q342">
        <v>7159175</v>
      </c>
      <c r="R342">
        <v>301.7</v>
      </c>
      <c r="S342">
        <v>23729</v>
      </c>
      <c r="T342">
        <v>7752145</v>
      </c>
      <c r="U342">
        <v>290</v>
      </c>
      <c r="V342">
        <v>26738</v>
      </c>
      <c r="W342">
        <v>7485835</v>
      </c>
      <c r="X342">
        <v>291</v>
      </c>
      <c r="Y342">
        <v>25746</v>
      </c>
    </row>
    <row r="343" spans="1:25" ht="32" x14ac:dyDescent="0.2">
      <c r="A343" s="23" t="s">
        <v>1043</v>
      </c>
      <c r="B343" s="24" t="s">
        <v>1054</v>
      </c>
      <c r="C343" s="8" t="s">
        <v>73</v>
      </c>
      <c r="D343" t="str">
        <f t="shared" si="5"/>
        <v>HUNTERDONFRENCHTOWN BOROC. K-8|K-8,0-400</v>
      </c>
      <c r="E343">
        <v>2901507</v>
      </c>
      <c r="F343">
        <v>158</v>
      </c>
      <c r="G343">
        <v>18367</v>
      </c>
      <c r="H343">
        <v>2902348</v>
      </c>
      <c r="I343">
        <v>145.6</v>
      </c>
      <c r="J343">
        <v>19928</v>
      </c>
      <c r="K343">
        <v>3090735</v>
      </c>
      <c r="L343">
        <v>138.69999999999999</v>
      </c>
      <c r="M343">
        <v>22284</v>
      </c>
      <c r="N343">
        <v>3173982</v>
      </c>
      <c r="O343">
        <v>142.80000000000001</v>
      </c>
      <c r="P343">
        <v>22227</v>
      </c>
      <c r="Q343">
        <v>3191258</v>
      </c>
      <c r="R343">
        <v>142</v>
      </c>
      <c r="S343">
        <v>22482</v>
      </c>
      <c r="T343">
        <v>3568573</v>
      </c>
      <c r="U343">
        <v>127</v>
      </c>
      <c r="V343">
        <v>28008</v>
      </c>
      <c r="W343">
        <v>3562129</v>
      </c>
      <c r="X343">
        <v>125</v>
      </c>
      <c r="Y343">
        <v>28505</v>
      </c>
    </row>
    <row r="344" spans="1:25" ht="32" x14ac:dyDescent="0.2">
      <c r="A344" s="19" t="s">
        <v>1043</v>
      </c>
      <c r="B344" s="20" t="s">
        <v>1055</v>
      </c>
      <c r="C344" s="3" t="s">
        <v>73</v>
      </c>
      <c r="D344" t="str">
        <f t="shared" si="5"/>
        <v>HUNTERDONHAMPTON BOROC. K-8|K-8,0-400</v>
      </c>
      <c r="E344">
        <v>3275830</v>
      </c>
      <c r="F344">
        <v>112.1</v>
      </c>
      <c r="G344">
        <v>29227</v>
      </c>
      <c r="H344">
        <v>3368983</v>
      </c>
      <c r="I344">
        <v>108.1</v>
      </c>
      <c r="J344">
        <v>31153</v>
      </c>
      <c r="K344">
        <v>2925355</v>
      </c>
      <c r="L344">
        <v>110.1</v>
      </c>
      <c r="M344">
        <v>26567</v>
      </c>
      <c r="N344">
        <v>3066363</v>
      </c>
      <c r="O344">
        <v>119.5</v>
      </c>
      <c r="P344">
        <v>25666</v>
      </c>
      <c r="Q344">
        <v>3436224</v>
      </c>
      <c r="R344">
        <v>121</v>
      </c>
      <c r="S344">
        <v>28410</v>
      </c>
      <c r="T344">
        <v>3483028</v>
      </c>
      <c r="U344">
        <v>130</v>
      </c>
      <c r="V344">
        <v>26822</v>
      </c>
      <c r="W344">
        <v>3765142</v>
      </c>
      <c r="X344">
        <v>138</v>
      </c>
      <c r="Y344">
        <v>27299</v>
      </c>
    </row>
    <row r="345" spans="1:25" ht="32" x14ac:dyDescent="0.2">
      <c r="A345" s="23" t="s">
        <v>1043</v>
      </c>
      <c r="B345" s="24" t="s">
        <v>1056</v>
      </c>
      <c r="C345" s="8" t="s">
        <v>73</v>
      </c>
      <c r="D345" t="str">
        <f t="shared" si="5"/>
        <v>HUNTERDONHIGH BRIDGE BOROC. K-8|K-8,0-400</v>
      </c>
      <c r="E345">
        <v>7978997</v>
      </c>
      <c r="F345">
        <v>389.7</v>
      </c>
      <c r="G345">
        <v>20474</v>
      </c>
      <c r="H345">
        <v>8211802</v>
      </c>
      <c r="I345">
        <v>356.9</v>
      </c>
      <c r="J345">
        <v>23010</v>
      </c>
      <c r="K345">
        <v>7709381</v>
      </c>
      <c r="L345">
        <v>369</v>
      </c>
      <c r="M345">
        <v>20892</v>
      </c>
      <c r="N345">
        <v>8231515</v>
      </c>
      <c r="O345">
        <v>378.9</v>
      </c>
      <c r="P345">
        <v>21723</v>
      </c>
      <c r="Q345">
        <v>8545361</v>
      </c>
      <c r="R345">
        <v>375</v>
      </c>
      <c r="S345">
        <v>22785</v>
      </c>
      <c r="T345">
        <v>9332042</v>
      </c>
      <c r="U345">
        <v>395</v>
      </c>
      <c r="V345">
        <v>23606</v>
      </c>
      <c r="W345">
        <v>9424735</v>
      </c>
      <c r="X345">
        <v>370</v>
      </c>
      <c r="Y345">
        <v>25465</v>
      </c>
    </row>
    <row r="346" spans="1:25" ht="32" x14ac:dyDescent="0.2">
      <c r="A346" s="19" t="s">
        <v>1043</v>
      </c>
      <c r="B346" s="20" t="s">
        <v>1057</v>
      </c>
      <c r="C346" s="3" t="s">
        <v>68</v>
      </c>
      <c r="D346" t="str">
        <f t="shared" si="5"/>
        <v>HUNTERDONHOLLAND TWPD. K-8|K-8,401-750</v>
      </c>
      <c r="E346">
        <v>11514845</v>
      </c>
      <c r="F346">
        <v>649.9</v>
      </c>
      <c r="G346">
        <v>17718</v>
      </c>
      <c r="H346">
        <v>11521555</v>
      </c>
      <c r="I346">
        <v>624.29999999999995</v>
      </c>
      <c r="J346">
        <v>18455</v>
      </c>
      <c r="K346">
        <v>11602075</v>
      </c>
      <c r="L346">
        <v>604.20000000000005</v>
      </c>
      <c r="M346">
        <v>19202</v>
      </c>
      <c r="N346">
        <v>11902403</v>
      </c>
      <c r="O346">
        <v>587.20000000000005</v>
      </c>
      <c r="P346">
        <v>20268</v>
      </c>
      <c r="Q346">
        <v>11859642</v>
      </c>
      <c r="R346">
        <v>557.79999999999995</v>
      </c>
      <c r="S346">
        <v>21263</v>
      </c>
      <c r="T346">
        <v>11864851</v>
      </c>
      <c r="U346">
        <v>549</v>
      </c>
      <c r="V346">
        <v>21603</v>
      </c>
      <c r="W346">
        <v>12353783</v>
      </c>
      <c r="X346">
        <v>565</v>
      </c>
      <c r="Y346">
        <v>21873</v>
      </c>
    </row>
    <row r="347" spans="1:25" ht="32" x14ac:dyDescent="0.2">
      <c r="A347" s="23" t="s">
        <v>1043</v>
      </c>
      <c r="B347" s="24" t="s">
        <v>1058</v>
      </c>
      <c r="C347" s="8" t="s">
        <v>77</v>
      </c>
      <c r="D347" t="str">
        <f t="shared" si="5"/>
        <v>HUNTERDONHUNTERDON CENTRAL REGG. G9-12|7-12,9-12</v>
      </c>
      <c r="E347">
        <v>61326187</v>
      </c>
      <c r="F347">
        <v>2942.6</v>
      </c>
      <c r="G347">
        <v>20841</v>
      </c>
      <c r="H347">
        <v>63146137</v>
      </c>
      <c r="I347">
        <v>3076.8</v>
      </c>
      <c r="J347">
        <v>20523</v>
      </c>
      <c r="K347">
        <v>61730178</v>
      </c>
      <c r="L347">
        <v>2971.7</v>
      </c>
      <c r="M347">
        <v>20773</v>
      </c>
      <c r="N347">
        <v>61354767</v>
      </c>
      <c r="O347">
        <v>2974.1</v>
      </c>
      <c r="P347">
        <v>20630</v>
      </c>
      <c r="Q347">
        <v>64706536</v>
      </c>
      <c r="R347">
        <v>2988.5</v>
      </c>
      <c r="S347">
        <v>21652</v>
      </c>
      <c r="T347">
        <v>68686133</v>
      </c>
      <c r="U347">
        <v>3030</v>
      </c>
      <c r="V347">
        <v>22666</v>
      </c>
      <c r="W347">
        <v>71003154</v>
      </c>
      <c r="X347">
        <v>2889</v>
      </c>
      <c r="Y347">
        <v>24576</v>
      </c>
    </row>
    <row r="348" spans="1:25" ht="36" x14ac:dyDescent="0.2">
      <c r="A348" s="19" t="s">
        <v>1043</v>
      </c>
      <c r="B348" s="20" t="s">
        <v>1059</v>
      </c>
      <c r="C348" s="3" t="s">
        <v>714</v>
      </c>
      <c r="D348" t="str">
        <f t="shared" si="5"/>
        <v>HUNTERDONHUNTERDON CO VOCATIONALQ. COUNTY VOC</v>
      </c>
      <c r="E348">
        <v>4509939</v>
      </c>
      <c r="F348">
        <v>443.6</v>
      </c>
      <c r="G348">
        <v>10166</v>
      </c>
      <c r="H348">
        <v>4498425</v>
      </c>
      <c r="I348">
        <v>411</v>
      </c>
      <c r="J348">
        <v>10945</v>
      </c>
      <c r="K348">
        <v>5128997</v>
      </c>
      <c r="L348">
        <v>266.60000000000002</v>
      </c>
      <c r="M348">
        <v>19242</v>
      </c>
      <c r="N348">
        <v>5622815</v>
      </c>
      <c r="O348">
        <v>284.7</v>
      </c>
      <c r="P348">
        <v>19751</v>
      </c>
      <c r="Q348">
        <v>5771700</v>
      </c>
      <c r="R348">
        <v>300.60000000000002</v>
      </c>
      <c r="S348">
        <v>19198</v>
      </c>
      <c r="T348">
        <v>6138345</v>
      </c>
      <c r="U348">
        <v>326</v>
      </c>
      <c r="V348">
        <v>18848</v>
      </c>
      <c r="W348">
        <v>7674122</v>
      </c>
      <c r="X348">
        <v>358</v>
      </c>
      <c r="Y348">
        <v>21448</v>
      </c>
    </row>
    <row r="349" spans="1:25" ht="32" x14ac:dyDescent="0.2">
      <c r="A349" s="23" t="s">
        <v>1043</v>
      </c>
      <c r="B349" s="24" t="s">
        <v>1060</v>
      </c>
      <c r="C349" s="8" t="s">
        <v>73</v>
      </c>
      <c r="D349" t="str">
        <f t="shared" si="5"/>
        <v>HUNTERDONKINGWOOD TWPC. K-8|K-8,0-400</v>
      </c>
      <c r="E349">
        <v>7906964</v>
      </c>
      <c r="F349">
        <v>413.7</v>
      </c>
      <c r="G349">
        <v>19112</v>
      </c>
      <c r="H349">
        <v>7336821</v>
      </c>
      <c r="I349">
        <v>409.7</v>
      </c>
      <c r="J349">
        <v>17908</v>
      </c>
      <c r="K349">
        <v>7546942</v>
      </c>
      <c r="L349">
        <v>368.9</v>
      </c>
      <c r="M349">
        <v>20458</v>
      </c>
      <c r="N349">
        <v>8076314</v>
      </c>
      <c r="O349">
        <v>362.3</v>
      </c>
      <c r="P349">
        <v>22295</v>
      </c>
      <c r="Q349">
        <v>7918963</v>
      </c>
      <c r="R349">
        <v>344.2</v>
      </c>
      <c r="S349">
        <v>23010</v>
      </c>
      <c r="T349">
        <v>8053558</v>
      </c>
      <c r="U349">
        <v>345</v>
      </c>
      <c r="V349">
        <v>23378</v>
      </c>
      <c r="W349">
        <v>8070975</v>
      </c>
      <c r="X349">
        <v>337</v>
      </c>
      <c r="Y349">
        <v>23972</v>
      </c>
    </row>
    <row r="350" spans="1:25" ht="24" x14ac:dyDescent="0.2">
      <c r="A350" s="19" t="s">
        <v>1043</v>
      </c>
      <c r="B350" s="20" t="s">
        <v>1061</v>
      </c>
      <c r="C350" s="3" t="s">
        <v>360</v>
      </c>
      <c r="D350" t="str">
        <f t="shared" si="5"/>
        <v>HUNTERDONLEBANON BOROB. K-8|K-6</v>
      </c>
      <c r="E350">
        <v>2677792</v>
      </c>
      <c r="F350">
        <v>112.1</v>
      </c>
      <c r="G350">
        <v>23889</v>
      </c>
      <c r="H350">
        <v>2576774</v>
      </c>
      <c r="I350">
        <v>108</v>
      </c>
      <c r="J350">
        <v>23859</v>
      </c>
      <c r="K350">
        <v>2777632</v>
      </c>
      <c r="L350">
        <v>117</v>
      </c>
      <c r="M350">
        <v>23744</v>
      </c>
      <c r="N350">
        <v>2985256</v>
      </c>
      <c r="O350">
        <v>115.4</v>
      </c>
      <c r="P350">
        <v>25864</v>
      </c>
      <c r="Q350">
        <v>2816168</v>
      </c>
      <c r="R350">
        <v>129.80000000000001</v>
      </c>
      <c r="S350">
        <v>21696</v>
      </c>
      <c r="T350">
        <v>2982936</v>
      </c>
      <c r="U350">
        <v>136</v>
      </c>
      <c r="V350">
        <v>21973</v>
      </c>
      <c r="W350">
        <v>3341399</v>
      </c>
      <c r="X350">
        <v>141</v>
      </c>
      <c r="Y350">
        <v>23731</v>
      </c>
    </row>
    <row r="351" spans="1:25" ht="32" x14ac:dyDescent="0.2">
      <c r="A351" s="23" t="s">
        <v>1043</v>
      </c>
      <c r="B351" s="24" t="s">
        <v>1062</v>
      </c>
      <c r="C351" s="8" t="s">
        <v>68</v>
      </c>
      <c r="D351" t="str">
        <f t="shared" si="5"/>
        <v>HUNTERDONLEBANON TWPD. K-8|K-8,401-750</v>
      </c>
      <c r="E351">
        <v>13375361</v>
      </c>
      <c r="F351">
        <v>734.9</v>
      </c>
      <c r="G351">
        <v>18201</v>
      </c>
      <c r="H351">
        <v>13200055</v>
      </c>
      <c r="I351">
        <v>710</v>
      </c>
      <c r="J351">
        <v>18590</v>
      </c>
      <c r="K351">
        <v>13450219</v>
      </c>
      <c r="L351">
        <v>727.6</v>
      </c>
      <c r="M351">
        <v>18486</v>
      </c>
      <c r="N351">
        <v>13951650</v>
      </c>
      <c r="O351">
        <v>691.5</v>
      </c>
      <c r="P351">
        <v>20177</v>
      </c>
      <c r="Q351">
        <v>13965383</v>
      </c>
      <c r="R351">
        <v>663.5</v>
      </c>
      <c r="S351">
        <v>21049</v>
      </c>
      <c r="T351">
        <v>13863907</v>
      </c>
      <c r="U351">
        <v>629</v>
      </c>
      <c r="V351">
        <v>22052</v>
      </c>
      <c r="W351">
        <v>14505243</v>
      </c>
      <c r="X351">
        <v>591</v>
      </c>
      <c r="Y351">
        <v>24564</v>
      </c>
    </row>
    <row r="352" spans="1:25" ht="32" x14ac:dyDescent="0.2">
      <c r="A352" s="19" t="s">
        <v>1043</v>
      </c>
      <c r="B352" s="20" t="s">
        <v>1063</v>
      </c>
      <c r="C352" s="3" t="s">
        <v>73</v>
      </c>
      <c r="D352" t="str">
        <f t="shared" si="5"/>
        <v>HUNTERDONMILFORD BOROC. K-8|K-8,0-400</v>
      </c>
      <c r="E352">
        <v>2235232</v>
      </c>
      <c r="F352">
        <v>124</v>
      </c>
      <c r="G352">
        <v>18026</v>
      </c>
      <c r="H352">
        <v>2387967</v>
      </c>
      <c r="I352">
        <v>116</v>
      </c>
      <c r="J352">
        <v>20590</v>
      </c>
      <c r="K352">
        <v>3014513</v>
      </c>
      <c r="L352">
        <v>109</v>
      </c>
      <c r="M352">
        <v>27656</v>
      </c>
      <c r="N352">
        <v>2559839</v>
      </c>
      <c r="O352">
        <v>99.7</v>
      </c>
      <c r="P352">
        <v>25675</v>
      </c>
      <c r="Q352">
        <v>2437276</v>
      </c>
      <c r="R352">
        <v>95.1</v>
      </c>
      <c r="S352">
        <v>25629</v>
      </c>
      <c r="T352">
        <v>2665020</v>
      </c>
      <c r="U352">
        <v>85</v>
      </c>
      <c r="V352">
        <v>31446</v>
      </c>
      <c r="W352">
        <v>2544999</v>
      </c>
      <c r="X352">
        <v>77</v>
      </c>
      <c r="Y352">
        <v>33109</v>
      </c>
    </row>
    <row r="353" spans="1:25" ht="36" x14ac:dyDescent="0.2">
      <c r="A353" s="23" t="s">
        <v>1043</v>
      </c>
      <c r="B353" s="24" t="s">
        <v>1064</v>
      </c>
      <c r="C353" s="8" t="s">
        <v>77</v>
      </c>
      <c r="D353" t="str">
        <f t="shared" si="5"/>
        <v>HUNTERDONN HUNT/VOORHEES REGIONALG. G9-12|7-12,9-12</v>
      </c>
      <c r="E353">
        <v>53458566</v>
      </c>
      <c r="F353">
        <v>2900.1</v>
      </c>
      <c r="G353">
        <v>18434</v>
      </c>
      <c r="H353">
        <v>58503767</v>
      </c>
      <c r="I353">
        <v>2873.3</v>
      </c>
      <c r="J353">
        <v>20361</v>
      </c>
      <c r="K353">
        <v>54379351</v>
      </c>
      <c r="L353">
        <v>2815.4</v>
      </c>
      <c r="M353">
        <v>19315</v>
      </c>
      <c r="N353">
        <v>63018575</v>
      </c>
      <c r="O353">
        <v>2851.4</v>
      </c>
      <c r="P353">
        <v>22101</v>
      </c>
      <c r="Q353">
        <v>59381427</v>
      </c>
      <c r="R353">
        <v>2822.2</v>
      </c>
      <c r="S353">
        <v>21041</v>
      </c>
      <c r="T353">
        <v>65410543</v>
      </c>
      <c r="U353">
        <v>2826</v>
      </c>
      <c r="V353">
        <v>23146</v>
      </c>
      <c r="W353">
        <v>66059311</v>
      </c>
      <c r="X353">
        <v>2809</v>
      </c>
      <c r="Y353">
        <v>23520</v>
      </c>
    </row>
    <row r="354" spans="1:25" ht="32" x14ac:dyDescent="0.2">
      <c r="A354" s="19" t="s">
        <v>1043</v>
      </c>
      <c r="B354" s="20" t="s">
        <v>1065</v>
      </c>
      <c r="C354" s="3" t="s">
        <v>66</v>
      </c>
      <c r="D354" t="str">
        <f t="shared" si="5"/>
        <v>HUNTERDONREADINGTON TWPE. K-8|K-8,751+</v>
      </c>
      <c r="E354">
        <v>33272415</v>
      </c>
      <c r="F354">
        <v>1966.2</v>
      </c>
      <c r="G354">
        <v>16922</v>
      </c>
      <c r="H354">
        <v>34735955</v>
      </c>
      <c r="I354">
        <v>1852.1</v>
      </c>
      <c r="J354">
        <v>18755</v>
      </c>
      <c r="K354">
        <v>36526849</v>
      </c>
      <c r="L354">
        <v>1784.9</v>
      </c>
      <c r="M354">
        <v>20465</v>
      </c>
      <c r="N354">
        <v>34698651</v>
      </c>
      <c r="O354">
        <v>1761.8</v>
      </c>
      <c r="P354">
        <v>19695</v>
      </c>
      <c r="Q354">
        <v>35065749</v>
      </c>
      <c r="R354">
        <v>1696.5</v>
      </c>
      <c r="S354">
        <v>20670</v>
      </c>
      <c r="T354">
        <v>35898610</v>
      </c>
      <c r="U354">
        <v>1615</v>
      </c>
      <c r="V354">
        <v>22225</v>
      </c>
      <c r="W354">
        <v>39621829</v>
      </c>
      <c r="X354">
        <v>1523</v>
      </c>
      <c r="Y354">
        <v>26019</v>
      </c>
    </row>
    <row r="355" spans="1:25" ht="32" x14ac:dyDescent="0.2">
      <c r="A355" s="23" t="s">
        <v>1043</v>
      </c>
      <c r="B355" s="24" t="s">
        <v>1067</v>
      </c>
      <c r="C355" s="8" t="s">
        <v>68</v>
      </c>
      <c r="D355" t="str">
        <f t="shared" si="5"/>
        <v>HUNTERDONTEWKSBURY TWPD. K-8|K-8,401-750</v>
      </c>
      <c r="E355">
        <v>13588684</v>
      </c>
      <c r="F355">
        <v>710.8</v>
      </c>
      <c r="G355">
        <v>19118</v>
      </c>
      <c r="H355">
        <v>13583468</v>
      </c>
      <c r="I355">
        <v>695.6</v>
      </c>
      <c r="J355">
        <v>19529</v>
      </c>
      <c r="K355">
        <v>14220866</v>
      </c>
      <c r="L355">
        <v>686.2</v>
      </c>
      <c r="M355">
        <v>20723</v>
      </c>
      <c r="N355">
        <v>13892741</v>
      </c>
      <c r="O355">
        <v>655.6</v>
      </c>
      <c r="P355">
        <v>21191</v>
      </c>
      <c r="Q355">
        <v>15568595</v>
      </c>
      <c r="R355">
        <v>604</v>
      </c>
      <c r="S355">
        <v>25774</v>
      </c>
      <c r="T355">
        <v>15871674</v>
      </c>
      <c r="U355">
        <v>573</v>
      </c>
      <c r="V355">
        <v>27689</v>
      </c>
      <c r="W355">
        <v>16453994</v>
      </c>
      <c r="X355">
        <v>564</v>
      </c>
      <c r="Y355">
        <v>29167</v>
      </c>
    </row>
    <row r="356" spans="1:25" ht="32" x14ac:dyDescent="0.2">
      <c r="A356" s="19" t="s">
        <v>1043</v>
      </c>
      <c r="B356" s="20" t="s">
        <v>1068</v>
      </c>
      <c r="C356" s="3" t="s">
        <v>68</v>
      </c>
      <c r="D356" t="str">
        <f t="shared" si="5"/>
        <v>HUNTERDONUNION TWPD. K-8|K-8,401-750</v>
      </c>
      <c r="E356">
        <v>10247983</v>
      </c>
      <c r="F356">
        <v>533.5</v>
      </c>
      <c r="G356">
        <v>19209</v>
      </c>
      <c r="H356">
        <v>10324816</v>
      </c>
      <c r="I356">
        <v>454.4</v>
      </c>
      <c r="J356">
        <v>22721</v>
      </c>
      <c r="K356">
        <v>10597106</v>
      </c>
      <c r="L356">
        <v>499.3</v>
      </c>
      <c r="M356">
        <v>21222</v>
      </c>
      <c r="N356">
        <v>10911167</v>
      </c>
      <c r="O356">
        <v>474</v>
      </c>
      <c r="P356">
        <v>23019</v>
      </c>
      <c r="Q356">
        <v>11663564</v>
      </c>
      <c r="R356">
        <v>457.7</v>
      </c>
      <c r="S356">
        <v>25486</v>
      </c>
      <c r="T356">
        <v>10866541</v>
      </c>
      <c r="U356">
        <v>457</v>
      </c>
      <c r="V356">
        <v>23797</v>
      </c>
      <c r="W356">
        <v>11488105</v>
      </c>
      <c r="X356">
        <v>385</v>
      </c>
      <c r="Y356">
        <v>29839</v>
      </c>
    </row>
    <row r="357" spans="1:25" ht="36" x14ac:dyDescent="0.2">
      <c r="A357" s="23" t="s">
        <v>1069</v>
      </c>
      <c r="B357" s="24" t="s">
        <v>1070</v>
      </c>
      <c r="C357" s="8" t="s">
        <v>24</v>
      </c>
      <c r="D357" t="str">
        <f t="shared" si="5"/>
        <v>MERCEREAST WINDSOR REGIONALN. K-12|K-12,3500+</v>
      </c>
      <c r="E357">
        <v>86240848</v>
      </c>
      <c r="F357">
        <v>5075.7</v>
      </c>
      <c r="G357">
        <v>16991</v>
      </c>
      <c r="H357">
        <v>90633008</v>
      </c>
      <c r="I357">
        <v>5160.3</v>
      </c>
      <c r="J357">
        <v>17564</v>
      </c>
      <c r="K357">
        <v>96184388</v>
      </c>
      <c r="L357">
        <v>5200.3999999999996</v>
      </c>
      <c r="M357">
        <v>18496</v>
      </c>
      <c r="N357">
        <v>95639364</v>
      </c>
      <c r="O357">
        <v>5178.3</v>
      </c>
      <c r="P357">
        <v>18469</v>
      </c>
      <c r="Q357">
        <v>100723679</v>
      </c>
      <c r="R357">
        <v>5204.8</v>
      </c>
      <c r="S357">
        <v>19352</v>
      </c>
      <c r="T357">
        <v>102117485</v>
      </c>
      <c r="U357">
        <v>5257</v>
      </c>
      <c r="V357">
        <v>19424</v>
      </c>
      <c r="W357">
        <v>105791731</v>
      </c>
      <c r="X357">
        <v>5176</v>
      </c>
      <c r="Y357">
        <v>20440</v>
      </c>
    </row>
    <row r="358" spans="1:25" ht="32" x14ac:dyDescent="0.2">
      <c r="A358" s="19" t="s">
        <v>1069</v>
      </c>
      <c r="B358" s="20" t="s">
        <v>1071</v>
      </c>
      <c r="C358" s="3" t="s">
        <v>24</v>
      </c>
      <c r="D358" t="str">
        <f t="shared" si="5"/>
        <v>MERCEREWING TWPN. K-12|K-12,3500+</v>
      </c>
      <c r="E358">
        <v>70167850</v>
      </c>
      <c r="F358">
        <v>3744.7</v>
      </c>
      <c r="G358">
        <v>18738</v>
      </c>
      <c r="H358">
        <v>75472225</v>
      </c>
      <c r="I358">
        <v>3719.7</v>
      </c>
      <c r="J358">
        <v>20290</v>
      </c>
      <c r="K358">
        <v>75651206</v>
      </c>
      <c r="L358">
        <v>3678.4</v>
      </c>
      <c r="M358">
        <v>20566</v>
      </c>
      <c r="N358">
        <v>78198509</v>
      </c>
      <c r="O358">
        <v>3659</v>
      </c>
      <c r="P358">
        <v>21372</v>
      </c>
      <c r="Q358">
        <v>79871347</v>
      </c>
      <c r="R358">
        <v>3605.8</v>
      </c>
      <c r="S358">
        <v>22151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</row>
    <row r="359" spans="1:25" ht="48" x14ac:dyDescent="0.2">
      <c r="A359" s="23" t="s">
        <v>1069</v>
      </c>
      <c r="B359" s="24" t="s">
        <v>1423</v>
      </c>
      <c r="C359" s="8" t="s">
        <v>711</v>
      </c>
      <c r="D359" t="str">
        <f t="shared" si="5"/>
        <v>MERCERFOUNDATION ACADEMY CHARTER SCHOOLO. CHARTER</v>
      </c>
      <c r="E359">
        <v>4817811</v>
      </c>
      <c r="F359">
        <v>303.5</v>
      </c>
      <c r="G359">
        <v>15874</v>
      </c>
      <c r="H359">
        <v>6559736</v>
      </c>
      <c r="I359">
        <v>340.5</v>
      </c>
      <c r="J359">
        <v>19265</v>
      </c>
      <c r="K359">
        <v>8722712</v>
      </c>
      <c r="L359">
        <v>526.4</v>
      </c>
      <c r="M359">
        <v>16571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</row>
    <row r="360" spans="1:25" ht="32" x14ac:dyDescent="0.2">
      <c r="A360" s="19" t="s">
        <v>1069</v>
      </c>
      <c r="B360" s="20" t="s">
        <v>724</v>
      </c>
      <c r="C360" s="3" t="s">
        <v>24</v>
      </c>
      <c r="D360" t="str">
        <f t="shared" si="5"/>
        <v>MERCERHAMILTON TWPN. K-12|K-12,3500+</v>
      </c>
      <c r="E360">
        <v>191875279</v>
      </c>
      <c r="F360">
        <v>12546.4</v>
      </c>
      <c r="G360">
        <v>15293</v>
      </c>
      <c r="H360">
        <v>199696558</v>
      </c>
      <c r="I360">
        <v>12287.7</v>
      </c>
      <c r="J360">
        <v>16252</v>
      </c>
      <c r="K360">
        <v>210192805</v>
      </c>
      <c r="L360">
        <v>12289.6</v>
      </c>
      <c r="M360">
        <v>17103</v>
      </c>
      <c r="N360">
        <v>207307932</v>
      </c>
      <c r="O360">
        <v>12140.4</v>
      </c>
      <c r="P360">
        <v>17076</v>
      </c>
      <c r="Q360">
        <v>213046182</v>
      </c>
      <c r="R360">
        <v>11875.6</v>
      </c>
      <c r="S360">
        <v>17940</v>
      </c>
      <c r="T360">
        <v>225349625</v>
      </c>
      <c r="U360">
        <v>11778</v>
      </c>
      <c r="V360">
        <v>19133</v>
      </c>
      <c r="W360">
        <v>235702505</v>
      </c>
      <c r="X360">
        <v>11591</v>
      </c>
      <c r="Y360">
        <v>20336</v>
      </c>
    </row>
    <row r="361" spans="1:25" ht="36" x14ac:dyDescent="0.2">
      <c r="A361" s="23" t="s">
        <v>1069</v>
      </c>
      <c r="B361" s="24" t="s">
        <v>1073</v>
      </c>
      <c r="C361" s="8" t="s">
        <v>24</v>
      </c>
      <c r="D361" t="str">
        <f t="shared" si="5"/>
        <v>MERCERHOPEWELL VALLEY REGIONALN. K-12|K-12,3500+</v>
      </c>
      <c r="E361">
        <v>79884156</v>
      </c>
      <c r="F361">
        <v>3854</v>
      </c>
      <c r="G361">
        <v>20727</v>
      </c>
      <c r="H361">
        <v>84799747</v>
      </c>
      <c r="I361">
        <v>3774</v>
      </c>
      <c r="J361">
        <v>22469</v>
      </c>
      <c r="K361">
        <v>83757063</v>
      </c>
      <c r="L361">
        <v>3731.1</v>
      </c>
      <c r="M361">
        <v>22449</v>
      </c>
      <c r="N361">
        <v>85067291</v>
      </c>
      <c r="O361">
        <v>3682.2</v>
      </c>
      <c r="P361">
        <v>23103</v>
      </c>
      <c r="Q361">
        <v>88438644</v>
      </c>
      <c r="R361">
        <v>3691</v>
      </c>
      <c r="S361">
        <v>23960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</row>
    <row r="362" spans="1:25" ht="48" x14ac:dyDescent="0.2">
      <c r="A362" s="19" t="s">
        <v>1069</v>
      </c>
      <c r="B362" s="20" t="s">
        <v>1424</v>
      </c>
      <c r="C362" s="3" t="s">
        <v>711</v>
      </c>
      <c r="D362" t="str">
        <f t="shared" si="5"/>
        <v>MERCERINTERNATIONAL CHARTER SCHOOL OF TRENTONO. CHARTER</v>
      </c>
      <c r="E362">
        <v>1744057</v>
      </c>
      <c r="F362">
        <v>89.4</v>
      </c>
      <c r="G362">
        <v>19508</v>
      </c>
      <c r="H362">
        <v>1508325</v>
      </c>
      <c r="I362">
        <v>89.8</v>
      </c>
      <c r="J362">
        <v>16796</v>
      </c>
      <c r="K362">
        <v>1528468</v>
      </c>
      <c r="L362">
        <v>89.9</v>
      </c>
      <c r="M362">
        <v>17002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</row>
    <row r="363" spans="1:25" ht="32" x14ac:dyDescent="0.2">
      <c r="A363" s="23" t="s">
        <v>1069</v>
      </c>
      <c r="B363" s="24" t="s">
        <v>934</v>
      </c>
      <c r="C363" s="8" t="s">
        <v>24</v>
      </c>
      <c r="D363" t="str">
        <f t="shared" si="5"/>
        <v>MERCERLAWRENCE TWPN. K-12|K-12,3500+</v>
      </c>
      <c r="E363">
        <v>74628602</v>
      </c>
      <c r="F363">
        <v>4051.1</v>
      </c>
      <c r="G363">
        <v>18422</v>
      </c>
      <c r="H363">
        <v>75607907</v>
      </c>
      <c r="I363">
        <v>4070.2</v>
      </c>
      <c r="J363">
        <v>18576</v>
      </c>
      <c r="K363">
        <v>75346021</v>
      </c>
      <c r="L363">
        <v>4070.9</v>
      </c>
      <c r="M363">
        <v>18509</v>
      </c>
      <c r="N363">
        <v>79511598</v>
      </c>
      <c r="O363">
        <v>4043.1</v>
      </c>
      <c r="P363">
        <v>19666</v>
      </c>
      <c r="Q363">
        <v>81311709</v>
      </c>
      <c r="R363">
        <v>3971.5</v>
      </c>
      <c r="S363">
        <v>20474</v>
      </c>
      <c r="T363">
        <v>88172191</v>
      </c>
      <c r="U363">
        <v>3951</v>
      </c>
      <c r="V363">
        <v>22318</v>
      </c>
      <c r="W363">
        <v>87037048</v>
      </c>
      <c r="X363">
        <v>3896</v>
      </c>
      <c r="Y363">
        <v>22343</v>
      </c>
    </row>
    <row r="364" spans="1:25" ht="36" x14ac:dyDescent="0.2">
      <c r="A364" s="19" t="s">
        <v>1069</v>
      </c>
      <c r="B364" s="20" t="s">
        <v>1076</v>
      </c>
      <c r="C364" s="3" t="s">
        <v>29</v>
      </c>
      <c r="D364" t="str">
        <f t="shared" si="5"/>
        <v>MERCERMERCER CO SPECIAL SERVICEP. CSSD</v>
      </c>
      <c r="E364">
        <v>40912797</v>
      </c>
      <c r="F364">
        <v>640</v>
      </c>
      <c r="G364">
        <v>63930</v>
      </c>
      <c r="H364">
        <v>42051644</v>
      </c>
      <c r="I364">
        <v>618</v>
      </c>
      <c r="J364">
        <v>68040</v>
      </c>
      <c r="K364">
        <v>40861650</v>
      </c>
      <c r="L364">
        <v>630.1</v>
      </c>
      <c r="M364">
        <v>64853</v>
      </c>
      <c r="N364">
        <v>43053599</v>
      </c>
      <c r="O364">
        <v>652</v>
      </c>
      <c r="P364">
        <v>66029</v>
      </c>
      <c r="Q364">
        <v>43382610</v>
      </c>
      <c r="R364">
        <v>627</v>
      </c>
      <c r="S364">
        <v>69185</v>
      </c>
      <c r="T364">
        <v>43725401</v>
      </c>
      <c r="U364">
        <v>576</v>
      </c>
      <c r="V364">
        <v>75901</v>
      </c>
      <c r="W364">
        <v>44020199</v>
      </c>
      <c r="X364">
        <v>563</v>
      </c>
      <c r="Y364">
        <v>78213</v>
      </c>
    </row>
    <row r="365" spans="1:25" ht="36" x14ac:dyDescent="0.2">
      <c r="A365" s="23" t="s">
        <v>1069</v>
      </c>
      <c r="B365" s="24" t="s">
        <v>1077</v>
      </c>
      <c r="C365" s="8" t="s">
        <v>714</v>
      </c>
      <c r="D365" t="str">
        <f t="shared" si="5"/>
        <v>MERCERMERCER COUNTY VOCATIONALQ. COUNTY VOC</v>
      </c>
      <c r="E365">
        <v>11157885</v>
      </c>
      <c r="F365">
        <v>430.3</v>
      </c>
      <c r="G365">
        <v>25932</v>
      </c>
      <c r="H365">
        <v>11184667</v>
      </c>
      <c r="I365">
        <v>443.7</v>
      </c>
      <c r="J365">
        <v>25210</v>
      </c>
      <c r="K365">
        <v>11579246</v>
      </c>
      <c r="L365">
        <v>496.4</v>
      </c>
      <c r="M365">
        <v>23325</v>
      </c>
      <c r="N365">
        <v>11921837</v>
      </c>
      <c r="O365">
        <v>485.6</v>
      </c>
      <c r="P365">
        <v>24548</v>
      </c>
      <c r="Q365">
        <v>13644866</v>
      </c>
      <c r="R365">
        <v>478.4</v>
      </c>
      <c r="S365">
        <v>28522</v>
      </c>
      <c r="T365">
        <v>13225437</v>
      </c>
      <c r="U365">
        <v>527</v>
      </c>
      <c r="V365">
        <v>25103</v>
      </c>
      <c r="W365">
        <v>14403002</v>
      </c>
      <c r="X365">
        <v>492</v>
      </c>
      <c r="Y365">
        <v>29297</v>
      </c>
    </row>
    <row r="366" spans="1:25" ht="48" x14ac:dyDescent="0.2">
      <c r="A366" s="19" t="s">
        <v>1069</v>
      </c>
      <c r="B366" s="20" t="s">
        <v>1425</v>
      </c>
      <c r="C366" s="3" t="s">
        <v>711</v>
      </c>
      <c r="D366" t="str">
        <f t="shared" si="5"/>
        <v>MERCERPACE CHARTER SCHOOL OF HAMILTONO. CHARTER</v>
      </c>
      <c r="E366">
        <v>1584211</v>
      </c>
      <c r="F366">
        <v>115</v>
      </c>
      <c r="G366">
        <v>13776</v>
      </c>
      <c r="H366">
        <v>1797050</v>
      </c>
      <c r="I366">
        <v>117.2</v>
      </c>
      <c r="J366">
        <v>15333</v>
      </c>
      <c r="K366">
        <v>2342886</v>
      </c>
      <c r="L366">
        <v>147</v>
      </c>
      <c r="M366">
        <v>15938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</row>
    <row r="367" spans="1:25" ht="60" x14ac:dyDescent="0.2">
      <c r="A367" s="23" t="s">
        <v>1069</v>
      </c>
      <c r="B367" s="24" t="s">
        <v>1426</v>
      </c>
      <c r="C367" s="8" t="s">
        <v>711</v>
      </c>
      <c r="D367" t="str">
        <f t="shared" si="5"/>
        <v>MERCERPAUL ROBESON CHARTER SCHOOL FOR THE HUMAO. CHARTER</v>
      </c>
      <c r="E367">
        <v>4781018</v>
      </c>
      <c r="F367">
        <v>293.89999999999998</v>
      </c>
      <c r="G367">
        <v>16267</v>
      </c>
      <c r="H367">
        <v>5834772</v>
      </c>
      <c r="I367">
        <v>294.8</v>
      </c>
      <c r="J367">
        <v>19792</v>
      </c>
      <c r="K367">
        <v>6615062</v>
      </c>
      <c r="L367">
        <v>361.2</v>
      </c>
      <c r="M367">
        <v>18314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</row>
    <row r="368" spans="1:25" ht="32" x14ac:dyDescent="0.2">
      <c r="A368" s="19" t="s">
        <v>1069</v>
      </c>
      <c r="B368" s="20" t="s">
        <v>1080</v>
      </c>
      <c r="C368" s="3" t="s">
        <v>24</v>
      </c>
      <c r="D368" t="str">
        <f t="shared" si="5"/>
        <v>MERCERPRINCETONN. K-12|K-12,3500+</v>
      </c>
      <c r="E368" t="e">
        <v>#N/A</v>
      </c>
      <c r="F368" t="e">
        <v>#N/A</v>
      </c>
      <c r="G368" t="e">
        <v>#N/A</v>
      </c>
      <c r="H368">
        <v>82216002</v>
      </c>
      <c r="I368">
        <v>3454</v>
      </c>
      <c r="J368">
        <v>23803</v>
      </c>
      <c r="K368">
        <v>85461879</v>
      </c>
      <c r="L368">
        <v>3472</v>
      </c>
      <c r="M368">
        <v>24614</v>
      </c>
      <c r="N368">
        <v>88779657</v>
      </c>
      <c r="O368">
        <v>3604</v>
      </c>
      <c r="P368">
        <v>24634</v>
      </c>
      <c r="Q368">
        <v>93024887</v>
      </c>
      <c r="R368">
        <v>3590.3</v>
      </c>
      <c r="S368">
        <v>25910</v>
      </c>
      <c r="T368">
        <v>94715589</v>
      </c>
      <c r="U368">
        <v>3759</v>
      </c>
      <c r="V368">
        <v>25194</v>
      </c>
      <c r="W368">
        <v>101625155</v>
      </c>
      <c r="X368">
        <v>3783</v>
      </c>
      <c r="Y368">
        <v>26863</v>
      </c>
    </row>
    <row r="369" spans="1:25" ht="36" x14ac:dyDescent="0.2">
      <c r="A369" s="23" t="s">
        <v>1069</v>
      </c>
      <c r="B369" s="24" t="s">
        <v>1427</v>
      </c>
      <c r="C369" s="8" t="s">
        <v>711</v>
      </c>
      <c r="D369" t="str">
        <f t="shared" si="5"/>
        <v>MERCERPRINCETON CHARTER SCHOOLO. CHARTER</v>
      </c>
      <c r="E369">
        <v>5574360</v>
      </c>
      <c r="F369">
        <v>343.7</v>
      </c>
      <c r="G369">
        <v>16219</v>
      </c>
      <c r="H369">
        <v>5875178</v>
      </c>
      <c r="I369">
        <v>344.1</v>
      </c>
      <c r="J369">
        <v>17074</v>
      </c>
      <c r="K369">
        <v>6044041</v>
      </c>
      <c r="L369">
        <v>344.4</v>
      </c>
      <c r="M369">
        <v>17549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</row>
    <row r="370" spans="1:25" ht="48" x14ac:dyDescent="0.2">
      <c r="A370" s="19" t="s">
        <v>1069</v>
      </c>
      <c r="B370" s="20" t="s">
        <v>1082</v>
      </c>
      <c r="C370" s="3" t="s">
        <v>14</v>
      </c>
      <c r="D370" t="str">
        <f t="shared" si="5"/>
        <v>MERCERROBBINSVILLE TWPM. K-12|K-12,1800-3500</v>
      </c>
      <c r="E370">
        <v>42442705</v>
      </c>
      <c r="F370">
        <v>2886</v>
      </c>
      <c r="G370">
        <v>14706</v>
      </c>
      <c r="H370">
        <v>43524691</v>
      </c>
      <c r="I370">
        <v>2907.7</v>
      </c>
      <c r="J370">
        <v>14969</v>
      </c>
      <c r="K370">
        <v>47650400</v>
      </c>
      <c r="L370">
        <v>2936.2</v>
      </c>
      <c r="M370">
        <v>16228</v>
      </c>
      <c r="N370">
        <v>49005289</v>
      </c>
      <c r="O370">
        <v>2958.6</v>
      </c>
      <c r="P370">
        <v>16564</v>
      </c>
      <c r="Q370">
        <v>50061770</v>
      </c>
      <c r="R370">
        <v>3001.9</v>
      </c>
      <c r="S370">
        <v>16677</v>
      </c>
      <c r="T370">
        <v>51340474</v>
      </c>
      <c r="U370">
        <v>3086</v>
      </c>
      <c r="V370">
        <v>16636</v>
      </c>
      <c r="W370">
        <v>52177741</v>
      </c>
      <c r="X370">
        <v>3173</v>
      </c>
      <c r="Y370">
        <v>16445</v>
      </c>
    </row>
    <row r="371" spans="1:25" ht="32" x14ac:dyDescent="0.2">
      <c r="A371" s="23" t="s">
        <v>1069</v>
      </c>
      <c r="B371" s="24" t="s">
        <v>1083</v>
      </c>
      <c r="C371" s="8" t="s">
        <v>24</v>
      </c>
      <c r="D371" t="str">
        <f t="shared" si="5"/>
        <v>MERCERTRENTON CITYN. K-12|K-12,3500+</v>
      </c>
      <c r="E371">
        <v>284744839</v>
      </c>
      <c r="F371">
        <v>13967.9</v>
      </c>
      <c r="G371">
        <v>20386</v>
      </c>
      <c r="H371">
        <v>303939261</v>
      </c>
      <c r="I371">
        <v>14512.4</v>
      </c>
      <c r="J371">
        <v>20943</v>
      </c>
      <c r="K371">
        <v>330187517</v>
      </c>
      <c r="L371">
        <v>14244.1</v>
      </c>
      <c r="M371">
        <v>23181</v>
      </c>
      <c r="N371">
        <v>323004914</v>
      </c>
      <c r="O371">
        <v>13978.3</v>
      </c>
      <c r="P371">
        <v>23108</v>
      </c>
      <c r="Q371">
        <v>318779614</v>
      </c>
      <c r="R371">
        <v>13666.5</v>
      </c>
      <c r="S371">
        <v>23326</v>
      </c>
      <c r="T371">
        <v>306116055</v>
      </c>
      <c r="U371">
        <v>13623</v>
      </c>
      <c r="V371">
        <v>22471</v>
      </c>
      <c r="W371">
        <v>322196755</v>
      </c>
      <c r="X371">
        <v>14003</v>
      </c>
      <c r="Y371">
        <v>23009</v>
      </c>
    </row>
    <row r="372" spans="1:25" ht="36" x14ac:dyDescent="0.2">
      <c r="A372" s="19" t="s">
        <v>1069</v>
      </c>
      <c r="B372" s="20" t="s">
        <v>1428</v>
      </c>
      <c r="C372" s="3" t="s">
        <v>711</v>
      </c>
      <c r="D372" t="str">
        <f t="shared" si="5"/>
        <v>MERCERVILLAGE CHARTER SCHOOLO. CHARTER</v>
      </c>
      <c r="E372">
        <v>5975840</v>
      </c>
      <c r="F372">
        <v>357.9</v>
      </c>
      <c r="G372">
        <v>16697</v>
      </c>
      <c r="H372">
        <v>5886902</v>
      </c>
      <c r="I372">
        <v>355.7</v>
      </c>
      <c r="J372">
        <v>16550</v>
      </c>
      <c r="K372">
        <v>6524907</v>
      </c>
      <c r="L372">
        <v>359.3</v>
      </c>
      <c r="M372">
        <v>18160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</row>
    <row r="373" spans="1:25" ht="36" x14ac:dyDescent="0.2">
      <c r="A373" s="23" t="s">
        <v>1069</v>
      </c>
      <c r="B373" s="24" t="s">
        <v>1086</v>
      </c>
      <c r="C373" s="8" t="s">
        <v>24</v>
      </c>
      <c r="D373" t="str">
        <f t="shared" si="5"/>
        <v>MERCERW WINDSOR-PLAINSBORO REGN. K-12|K-12,3500+</v>
      </c>
      <c r="E373">
        <v>165486351</v>
      </c>
      <c r="F373">
        <v>9755.6</v>
      </c>
      <c r="G373">
        <v>16963</v>
      </c>
      <c r="H373">
        <v>167724155</v>
      </c>
      <c r="I373">
        <v>9683.5</v>
      </c>
      <c r="J373">
        <v>17321</v>
      </c>
      <c r="K373">
        <v>169765145</v>
      </c>
      <c r="L373">
        <v>9834.7999999999993</v>
      </c>
      <c r="M373">
        <v>17262</v>
      </c>
      <c r="N373">
        <v>183304016</v>
      </c>
      <c r="O373">
        <v>9814.7000000000007</v>
      </c>
      <c r="P373">
        <v>18677</v>
      </c>
      <c r="Q373">
        <v>180515827</v>
      </c>
      <c r="R373">
        <v>9749.6</v>
      </c>
      <c r="S373">
        <v>18515</v>
      </c>
      <c r="T373">
        <v>183216339</v>
      </c>
      <c r="U373">
        <v>9788</v>
      </c>
      <c r="V373">
        <v>18718</v>
      </c>
      <c r="W373">
        <v>191069004</v>
      </c>
      <c r="X373">
        <v>9798</v>
      </c>
      <c r="Y373">
        <v>19502</v>
      </c>
    </row>
    <row r="374" spans="1:25" ht="48" x14ac:dyDescent="0.2">
      <c r="A374" s="19" t="s">
        <v>1087</v>
      </c>
      <c r="B374" s="20" t="s">
        <v>1429</v>
      </c>
      <c r="C374" s="3" t="s">
        <v>711</v>
      </c>
      <c r="D374" t="str">
        <f t="shared" si="5"/>
        <v>MIDDLESEXACADEMY FOR URBAN LEADERSHIP CHARTER HIGO. CHARTER</v>
      </c>
      <c r="E374">
        <v>2728511</v>
      </c>
      <c r="F374">
        <v>199</v>
      </c>
      <c r="G374">
        <v>13711</v>
      </c>
      <c r="H374">
        <v>4062238</v>
      </c>
      <c r="I374">
        <v>296.8</v>
      </c>
      <c r="J374">
        <v>13687</v>
      </c>
      <c r="K374">
        <v>5192909</v>
      </c>
      <c r="L374">
        <v>392.3</v>
      </c>
      <c r="M374">
        <v>13237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</row>
    <row r="375" spans="1:25" ht="32" x14ac:dyDescent="0.2">
      <c r="A375" s="23" t="s">
        <v>1087</v>
      </c>
      <c r="B375" s="24" t="s">
        <v>1089</v>
      </c>
      <c r="C375" s="8" t="s">
        <v>24</v>
      </c>
      <c r="D375" t="str">
        <f t="shared" si="5"/>
        <v>MIDDLESEXCARTERET BORON. K-12|K-12,3500+</v>
      </c>
      <c r="E375">
        <v>57436217</v>
      </c>
      <c r="F375">
        <v>3849</v>
      </c>
      <c r="G375">
        <v>14922</v>
      </c>
      <c r="H375">
        <v>63721607</v>
      </c>
      <c r="I375">
        <v>3970.2</v>
      </c>
      <c r="J375">
        <v>16050</v>
      </c>
      <c r="K375">
        <v>65537210</v>
      </c>
      <c r="L375">
        <v>3828</v>
      </c>
      <c r="M375">
        <v>17120</v>
      </c>
      <c r="N375">
        <v>62135704</v>
      </c>
      <c r="O375">
        <v>3823.8</v>
      </c>
      <c r="P375">
        <v>16250</v>
      </c>
      <c r="Q375">
        <v>64507697</v>
      </c>
      <c r="R375">
        <v>3796.2</v>
      </c>
      <c r="S375">
        <v>16993</v>
      </c>
      <c r="T375">
        <v>67403462</v>
      </c>
      <c r="U375">
        <v>3789</v>
      </c>
      <c r="V375">
        <v>17791</v>
      </c>
      <c r="W375">
        <v>70987522</v>
      </c>
      <c r="X375">
        <v>3861</v>
      </c>
      <c r="Y375">
        <v>18385</v>
      </c>
    </row>
    <row r="376" spans="1:25" ht="32" x14ac:dyDescent="0.2">
      <c r="A376" s="19" t="s">
        <v>1087</v>
      </c>
      <c r="B376" s="20" t="s">
        <v>1090</v>
      </c>
      <c r="C376" s="3" t="s">
        <v>2</v>
      </c>
      <c r="D376" t="str">
        <f t="shared" si="5"/>
        <v>MIDDLESEXCRANBURY TWPJ. K-12|K-8,401-750</v>
      </c>
      <c r="E376">
        <v>17935342</v>
      </c>
      <c r="F376">
        <v>848</v>
      </c>
      <c r="G376">
        <v>21151</v>
      </c>
      <c r="H376">
        <v>17719883</v>
      </c>
      <c r="I376">
        <v>810.4</v>
      </c>
      <c r="J376">
        <v>21866</v>
      </c>
      <c r="K376">
        <v>17256956</v>
      </c>
      <c r="L376">
        <v>798.1</v>
      </c>
      <c r="M376">
        <v>21621</v>
      </c>
      <c r="N376">
        <v>18367163</v>
      </c>
      <c r="O376">
        <v>771.3</v>
      </c>
      <c r="P376">
        <v>23814</v>
      </c>
      <c r="Q376">
        <v>18942977</v>
      </c>
      <c r="R376">
        <v>768.4</v>
      </c>
      <c r="S376">
        <v>24653</v>
      </c>
      <c r="T376">
        <v>18287203</v>
      </c>
      <c r="U376">
        <v>746</v>
      </c>
      <c r="V376">
        <v>24519</v>
      </c>
      <c r="W376">
        <v>18774171</v>
      </c>
      <c r="X376">
        <v>748</v>
      </c>
      <c r="Y376">
        <v>25094</v>
      </c>
    </row>
    <row r="377" spans="1:25" ht="32" x14ac:dyDescent="0.2">
      <c r="A377" s="23" t="s">
        <v>1087</v>
      </c>
      <c r="B377" s="24" t="s">
        <v>1091</v>
      </c>
      <c r="C377" s="8" t="s">
        <v>6</v>
      </c>
      <c r="D377" t="str">
        <f t="shared" si="5"/>
        <v>MIDDLESEXDUNELLEN BOROL. K-12|K-12,0-1800</v>
      </c>
      <c r="E377">
        <v>17200797</v>
      </c>
      <c r="F377">
        <v>1177.2</v>
      </c>
      <c r="G377">
        <v>14611</v>
      </c>
      <c r="H377">
        <v>18029237</v>
      </c>
      <c r="I377">
        <v>1169.3</v>
      </c>
      <c r="J377">
        <v>15418</v>
      </c>
      <c r="K377">
        <v>18116438</v>
      </c>
      <c r="L377">
        <v>1168.5999999999999</v>
      </c>
      <c r="M377">
        <v>15502</v>
      </c>
      <c r="N377">
        <v>19684173</v>
      </c>
      <c r="O377">
        <v>1179.8</v>
      </c>
      <c r="P377">
        <v>16684</v>
      </c>
      <c r="Q377">
        <v>19821603</v>
      </c>
      <c r="R377">
        <v>1155.0999999999999</v>
      </c>
      <c r="S377">
        <v>17160</v>
      </c>
      <c r="T377">
        <v>19873307</v>
      </c>
      <c r="U377">
        <v>1209</v>
      </c>
      <c r="V377">
        <v>16440</v>
      </c>
      <c r="W377">
        <v>21716754</v>
      </c>
      <c r="X377">
        <v>1225</v>
      </c>
      <c r="Y377">
        <v>17727</v>
      </c>
    </row>
    <row r="378" spans="1:25" ht="36" x14ac:dyDescent="0.2">
      <c r="A378" s="19" t="s">
        <v>1087</v>
      </c>
      <c r="B378" s="20" t="s">
        <v>1092</v>
      </c>
      <c r="C378" s="3" t="s">
        <v>24</v>
      </c>
      <c r="D378" t="str">
        <f t="shared" si="5"/>
        <v>MIDDLESEXEAST BRUNSWICK TWPN. K-12|K-12,3500+</v>
      </c>
      <c r="E378">
        <v>148061431</v>
      </c>
      <c r="F378">
        <v>8316.5</v>
      </c>
      <c r="G378">
        <v>17803</v>
      </c>
      <c r="H378">
        <v>158492221</v>
      </c>
      <c r="I378">
        <v>8268</v>
      </c>
      <c r="J378">
        <v>19169</v>
      </c>
      <c r="K378">
        <v>156701286</v>
      </c>
      <c r="L378">
        <v>8362.1</v>
      </c>
      <c r="M378">
        <v>18740</v>
      </c>
      <c r="N378">
        <v>162890377</v>
      </c>
      <c r="O378">
        <v>8330.6</v>
      </c>
      <c r="P378">
        <v>19553</v>
      </c>
      <c r="Q378">
        <v>173236636</v>
      </c>
      <c r="R378">
        <v>8182.5</v>
      </c>
      <c r="S378">
        <v>21172</v>
      </c>
      <c r="T378">
        <v>175035071</v>
      </c>
      <c r="U378">
        <v>8064</v>
      </c>
      <c r="V378">
        <v>21706</v>
      </c>
      <c r="W378">
        <v>179727278</v>
      </c>
      <c r="X378">
        <v>8109</v>
      </c>
      <c r="Y378">
        <v>22165</v>
      </c>
    </row>
    <row r="379" spans="1:25" ht="32" x14ac:dyDescent="0.2">
      <c r="A379" s="23" t="s">
        <v>1087</v>
      </c>
      <c r="B379" s="24" t="s">
        <v>1093</v>
      </c>
      <c r="C379" s="8" t="s">
        <v>24</v>
      </c>
      <c r="D379" t="str">
        <f t="shared" si="5"/>
        <v>MIDDLESEXEDISON TWPN. K-12|K-12,3500+</v>
      </c>
      <c r="E379">
        <v>235425453</v>
      </c>
      <c r="F379">
        <v>14414.7</v>
      </c>
      <c r="G379">
        <v>16332</v>
      </c>
      <c r="H379">
        <v>239528718</v>
      </c>
      <c r="I379">
        <v>14567.6</v>
      </c>
      <c r="J379">
        <v>16443</v>
      </c>
      <c r="K379">
        <v>237312294</v>
      </c>
      <c r="L379">
        <v>14673</v>
      </c>
      <c r="M379">
        <v>16173</v>
      </c>
      <c r="N379">
        <v>246433300</v>
      </c>
      <c r="O379">
        <v>14873.4</v>
      </c>
      <c r="P379">
        <v>16569</v>
      </c>
      <c r="Q379">
        <v>266878419</v>
      </c>
      <c r="R379">
        <v>15275</v>
      </c>
      <c r="S379">
        <v>17472</v>
      </c>
      <c r="T379">
        <v>269729715</v>
      </c>
      <c r="U379">
        <v>15713</v>
      </c>
      <c r="V379">
        <v>17167</v>
      </c>
      <c r="W379">
        <v>278074467</v>
      </c>
      <c r="X379">
        <v>16259</v>
      </c>
      <c r="Y379">
        <v>17103</v>
      </c>
    </row>
    <row r="380" spans="1:25" ht="48" x14ac:dyDescent="0.2">
      <c r="A380" s="19" t="s">
        <v>1087</v>
      </c>
      <c r="B380" s="20" t="s">
        <v>1430</v>
      </c>
      <c r="C380" s="3" t="s">
        <v>711</v>
      </c>
      <c r="D380" t="str">
        <f t="shared" si="5"/>
        <v>MIDDLESEXGREATER BRUNSWICK CHARTER SCHOOLO. CHARTER</v>
      </c>
      <c r="E380">
        <v>5334097</v>
      </c>
      <c r="F380">
        <v>328.9</v>
      </c>
      <c r="G380">
        <v>16218</v>
      </c>
      <c r="H380">
        <v>6163665</v>
      </c>
      <c r="I380">
        <v>354.5</v>
      </c>
      <c r="J380">
        <v>17387</v>
      </c>
      <c r="K380">
        <v>6547717</v>
      </c>
      <c r="L380">
        <v>377.5</v>
      </c>
      <c r="M380">
        <v>17345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</row>
    <row r="381" spans="1:25" ht="48" x14ac:dyDescent="0.2">
      <c r="A381" s="23" t="s">
        <v>1087</v>
      </c>
      <c r="B381" s="24" t="s">
        <v>1431</v>
      </c>
      <c r="C381" s="8" t="s">
        <v>711</v>
      </c>
      <c r="D381" t="str">
        <f t="shared" si="5"/>
        <v>MIDDLESEXHATIKVAH INTERNATIONAL ACADEMY CHARTER SO. CHARTER</v>
      </c>
      <c r="E381">
        <v>1871514</v>
      </c>
      <c r="F381">
        <v>148.4</v>
      </c>
      <c r="G381">
        <v>12611</v>
      </c>
      <c r="H381">
        <v>2266295</v>
      </c>
      <c r="I381">
        <v>192.4</v>
      </c>
      <c r="J381">
        <v>11779</v>
      </c>
      <c r="K381">
        <v>3305986</v>
      </c>
      <c r="L381">
        <v>269</v>
      </c>
      <c r="M381">
        <v>12290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</row>
    <row r="382" spans="1:25" ht="32" x14ac:dyDescent="0.2">
      <c r="A382" s="19" t="s">
        <v>1087</v>
      </c>
      <c r="B382" s="20" t="s">
        <v>1096</v>
      </c>
      <c r="C382" s="3" t="s">
        <v>6</v>
      </c>
      <c r="D382" t="str">
        <f t="shared" si="5"/>
        <v>MIDDLESEXHIGHLAND PARK BOROL. K-12|K-12,0-1800</v>
      </c>
      <c r="E382">
        <v>30379471</v>
      </c>
      <c r="F382">
        <v>1506.4</v>
      </c>
      <c r="G382">
        <v>20167</v>
      </c>
      <c r="H382">
        <v>32255090</v>
      </c>
      <c r="I382">
        <v>1566.7</v>
      </c>
      <c r="J382">
        <v>20588</v>
      </c>
      <c r="K382">
        <v>32914275</v>
      </c>
      <c r="L382">
        <v>1624.3</v>
      </c>
      <c r="M382">
        <v>20264</v>
      </c>
      <c r="N382">
        <v>33479400</v>
      </c>
      <c r="O382">
        <v>1607.5</v>
      </c>
      <c r="P382">
        <v>20827</v>
      </c>
      <c r="Q382">
        <v>35090001</v>
      </c>
      <c r="R382">
        <v>1627.3</v>
      </c>
      <c r="S382">
        <v>21563</v>
      </c>
      <c r="T382">
        <v>36982099</v>
      </c>
      <c r="U382">
        <v>1629</v>
      </c>
      <c r="V382">
        <v>22706</v>
      </c>
      <c r="W382">
        <v>39289301</v>
      </c>
      <c r="X382">
        <v>1643</v>
      </c>
      <c r="Y382">
        <v>23909</v>
      </c>
    </row>
    <row r="383" spans="1:25" ht="32" x14ac:dyDescent="0.2">
      <c r="A383" s="23" t="s">
        <v>1087</v>
      </c>
      <c r="B383" s="24" t="s">
        <v>1097</v>
      </c>
      <c r="C383" s="8" t="s">
        <v>2</v>
      </c>
      <c r="D383" t="str">
        <f t="shared" si="5"/>
        <v>MIDDLESEXJAMESBURG BOROJ. K-12|K-8,401-750</v>
      </c>
      <c r="E383">
        <v>13334874</v>
      </c>
      <c r="F383">
        <v>895.5</v>
      </c>
      <c r="G383">
        <v>14891</v>
      </c>
      <c r="H383">
        <v>14134315</v>
      </c>
      <c r="I383">
        <v>888</v>
      </c>
      <c r="J383">
        <v>15917</v>
      </c>
      <c r="K383">
        <v>14184159</v>
      </c>
      <c r="L383">
        <v>940.2</v>
      </c>
      <c r="M383">
        <v>15086</v>
      </c>
      <c r="N383">
        <v>14393236</v>
      </c>
      <c r="O383">
        <v>946.9</v>
      </c>
      <c r="P383">
        <v>15201</v>
      </c>
      <c r="Q383">
        <v>14448145</v>
      </c>
      <c r="R383">
        <v>934.1</v>
      </c>
      <c r="S383">
        <v>15468</v>
      </c>
      <c r="T383">
        <v>14795845</v>
      </c>
      <c r="U383">
        <v>951</v>
      </c>
      <c r="V383">
        <v>15562</v>
      </c>
      <c r="W383">
        <v>16932009</v>
      </c>
      <c r="X383">
        <v>983</v>
      </c>
      <c r="Y383">
        <v>17221</v>
      </c>
    </row>
    <row r="384" spans="1:25" ht="48" x14ac:dyDescent="0.2">
      <c r="A384" s="19" t="s">
        <v>1087</v>
      </c>
      <c r="B384" s="20" t="s">
        <v>1098</v>
      </c>
      <c r="C384" s="3" t="s">
        <v>14</v>
      </c>
      <c r="D384" t="str">
        <f t="shared" si="5"/>
        <v>MIDDLESEXMETUCHEN BOROM. K-12|K-12,1800-3500</v>
      </c>
      <c r="E384">
        <v>37140268</v>
      </c>
      <c r="F384">
        <v>2163.6999999999998</v>
      </c>
      <c r="G384">
        <v>17165</v>
      </c>
      <c r="H384">
        <v>39536028</v>
      </c>
      <c r="I384">
        <v>2131.9</v>
      </c>
      <c r="J384">
        <v>18545</v>
      </c>
      <c r="K384">
        <v>40213133</v>
      </c>
      <c r="L384">
        <v>2142.9</v>
      </c>
      <c r="M384">
        <v>18766</v>
      </c>
      <c r="N384">
        <v>40990492</v>
      </c>
      <c r="O384">
        <v>2182.1999999999998</v>
      </c>
      <c r="P384">
        <v>18784</v>
      </c>
      <c r="Q384">
        <v>42715327</v>
      </c>
      <c r="R384">
        <v>2255.4</v>
      </c>
      <c r="S384">
        <v>18939</v>
      </c>
      <c r="T384">
        <v>44571099</v>
      </c>
      <c r="U384">
        <v>2253</v>
      </c>
      <c r="V384">
        <v>19786</v>
      </c>
      <c r="W384">
        <v>46778341</v>
      </c>
      <c r="X384">
        <v>2299</v>
      </c>
      <c r="Y384">
        <v>20352</v>
      </c>
    </row>
    <row r="385" spans="1:25" ht="48" x14ac:dyDescent="0.2">
      <c r="A385" s="23" t="s">
        <v>1087</v>
      </c>
      <c r="B385" s="24" t="s">
        <v>1099</v>
      </c>
      <c r="C385" s="8" t="s">
        <v>14</v>
      </c>
      <c r="D385" t="str">
        <f t="shared" si="5"/>
        <v>MIDDLESEXMIDDLESEX BOROM. K-12|K-12,1800-3500</v>
      </c>
      <c r="E385">
        <v>33042814</v>
      </c>
      <c r="F385">
        <v>2171.3000000000002</v>
      </c>
      <c r="G385">
        <v>15218</v>
      </c>
      <c r="H385">
        <v>35154204</v>
      </c>
      <c r="I385">
        <v>2163</v>
      </c>
      <c r="J385">
        <v>16253</v>
      </c>
      <c r="K385">
        <v>35366664</v>
      </c>
      <c r="L385">
        <v>2122.5</v>
      </c>
      <c r="M385">
        <v>16663</v>
      </c>
      <c r="N385">
        <v>37401869</v>
      </c>
      <c r="O385">
        <v>2091.9</v>
      </c>
      <c r="P385">
        <v>17879</v>
      </c>
      <c r="Q385">
        <v>39106706</v>
      </c>
      <c r="R385">
        <v>2078.1</v>
      </c>
      <c r="S385">
        <v>18818</v>
      </c>
      <c r="T385">
        <v>40333930</v>
      </c>
      <c r="U385">
        <v>2099</v>
      </c>
      <c r="V385">
        <v>19217</v>
      </c>
      <c r="W385">
        <v>40778297</v>
      </c>
      <c r="X385">
        <v>2092</v>
      </c>
      <c r="Y385">
        <v>19493</v>
      </c>
    </row>
    <row r="386" spans="1:25" ht="32" x14ac:dyDescent="0.2">
      <c r="A386" s="19" t="s">
        <v>1087</v>
      </c>
      <c r="B386" s="20" t="s">
        <v>1100</v>
      </c>
      <c r="C386" s="3" t="s">
        <v>714</v>
      </c>
      <c r="D386" t="str">
        <f t="shared" si="5"/>
        <v>MIDDLESEXMIDDLESEX CO VOCATIONALQ. COUNTY VOC</v>
      </c>
      <c r="E386">
        <v>46188145</v>
      </c>
      <c r="F386">
        <v>2001.6</v>
      </c>
      <c r="G386">
        <v>23075</v>
      </c>
      <c r="H386">
        <v>48968814</v>
      </c>
      <c r="I386">
        <v>2046</v>
      </c>
      <c r="J386">
        <v>23934</v>
      </c>
      <c r="K386">
        <v>49497258</v>
      </c>
      <c r="L386">
        <v>2183.6999999999998</v>
      </c>
      <c r="M386">
        <v>22666</v>
      </c>
      <c r="N386">
        <v>50789123</v>
      </c>
      <c r="O386">
        <v>2144.4</v>
      </c>
      <c r="P386">
        <v>23685</v>
      </c>
      <c r="Q386">
        <v>52286739</v>
      </c>
      <c r="R386">
        <v>2362</v>
      </c>
      <c r="S386">
        <v>22136</v>
      </c>
      <c r="T386">
        <v>54176769</v>
      </c>
      <c r="U386">
        <v>2192</v>
      </c>
      <c r="V386">
        <v>24712</v>
      </c>
      <c r="W386">
        <v>55374906</v>
      </c>
      <c r="X386">
        <v>2167</v>
      </c>
      <c r="Y386">
        <v>25551</v>
      </c>
    </row>
    <row r="387" spans="1:25" ht="32" x14ac:dyDescent="0.2">
      <c r="A387" s="23" t="s">
        <v>1087</v>
      </c>
      <c r="B387" s="24" t="s">
        <v>1101</v>
      </c>
      <c r="C387" s="8" t="s">
        <v>2</v>
      </c>
      <c r="D387" t="str">
        <f t="shared" ref="D387:D450" si="6">A387&amp;B387&amp;C387</f>
        <v>MIDDLESEXMILLTOWN BOROJ. K-12|K-8,401-750</v>
      </c>
      <c r="E387">
        <v>14843009</v>
      </c>
      <c r="F387">
        <v>962.1</v>
      </c>
      <c r="G387">
        <v>15428</v>
      </c>
      <c r="H387">
        <v>15441917</v>
      </c>
      <c r="I387">
        <v>969.6</v>
      </c>
      <c r="J387">
        <v>15927</v>
      </c>
      <c r="K387">
        <v>16446348</v>
      </c>
      <c r="L387">
        <v>990</v>
      </c>
      <c r="M387">
        <v>16612</v>
      </c>
      <c r="N387">
        <v>17170016</v>
      </c>
      <c r="O387">
        <v>978.1</v>
      </c>
      <c r="P387">
        <v>17555</v>
      </c>
      <c r="Q387">
        <v>17346280</v>
      </c>
      <c r="R387">
        <v>1016.6</v>
      </c>
      <c r="S387">
        <v>17064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</row>
    <row r="388" spans="1:25" ht="32" x14ac:dyDescent="0.2">
      <c r="A388" s="19" t="s">
        <v>1087</v>
      </c>
      <c r="B388" s="20" t="s">
        <v>1002</v>
      </c>
      <c r="C388" s="3" t="s">
        <v>24</v>
      </c>
      <c r="D388" t="str">
        <f t="shared" si="6"/>
        <v>MIDDLESEXMONROE TWPN. K-12|K-12,3500+</v>
      </c>
      <c r="E388">
        <v>108135559</v>
      </c>
      <c r="F388">
        <v>5915.4</v>
      </c>
      <c r="G388">
        <v>18280</v>
      </c>
      <c r="H388">
        <v>113103570</v>
      </c>
      <c r="I388">
        <v>6077</v>
      </c>
      <c r="J388">
        <v>18612</v>
      </c>
      <c r="K388">
        <v>115863716</v>
      </c>
      <c r="L388">
        <v>6181.9</v>
      </c>
      <c r="M388">
        <v>18742</v>
      </c>
      <c r="N388">
        <v>118921778</v>
      </c>
      <c r="O388">
        <v>6382.5</v>
      </c>
      <c r="P388">
        <v>18632</v>
      </c>
      <c r="Q388">
        <v>123400332</v>
      </c>
      <c r="R388">
        <v>6541.1</v>
      </c>
      <c r="S388">
        <v>18865</v>
      </c>
      <c r="T388">
        <v>130495848</v>
      </c>
      <c r="U388">
        <v>6787</v>
      </c>
      <c r="V388">
        <v>19226</v>
      </c>
      <c r="W388">
        <v>137925111</v>
      </c>
      <c r="X388">
        <v>6835</v>
      </c>
      <c r="Y388">
        <v>20179</v>
      </c>
    </row>
    <row r="389" spans="1:25" ht="36" x14ac:dyDescent="0.2">
      <c r="A389" s="23" t="s">
        <v>1087</v>
      </c>
      <c r="B389" s="24" t="s">
        <v>1102</v>
      </c>
      <c r="C389" s="8" t="s">
        <v>24</v>
      </c>
      <c r="D389" t="str">
        <f t="shared" si="6"/>
        <v>MIDDLESEXNEW BRUNSWICK CITYN. K-12|K-12,3500+</v>
      </c>
      <c r="E389">
        <v>181833657</v>
      </c>
      <c r="F389">
        <v>9002.2000000000007</v>
      </c>
      <c r="G389">
        <v>20199</v>
      </c>
      <c r="H389">
        <v>209194758</v>
      </c>
      <c r="I389">
        <v>9241</v>
      </c>
      <c r="J389">
        <v>22638</v>
      </c>
      <c r="K389">
        <v>206594541</v>
      </c>
      <c r="L389">
        <v>9502.2999999999993</v>
      </c>
      <c r="M389">
        <v>21741</v>
      </c>
      <c r="N389">
        <v>221738535</v>
      </c>
      <c r="O389">
        <v>10013.799999999999</v>
      </c>
      <c r="P389">
        <v>22143</v>
      </c>
      <c r="Q389">
        <v>234678090</v>
      </c>
      <c r="R389">
        <v>10280.4</v>
      </c>
      <c r="S389">
        <v>22828</v>
      </c>
      <c r="T389">
        <v>236196356</v>
      </c>
      <c r="U389">
        <v>10398</v>
      </c>
      <c r="V389">
        <v>22715</v>
      </c>
      <c r="W389">
        <v>245539057</v>
      </c>
      <c r="X389">
        <v>10387</v>
      </c>
      <c r="Y389">
        <v>23639</v>
      </c>
    </row>
    <row r="390" spans="1:25" ht="36" x14ac:dyDescent="0.2">
      <c r="A390" s="19" t="s">
        <v>1087</v>
      </c>
      <c r="B390" s="20" t="s">
        <v>1103</v>
      </c>
      <c r="C390" s="3" t="s">
        <v>24</v>
      </c>
      <c r="D390" t="str">
        <f t="shared" si="6"/>
        <v>MIDDLESEXNORTH BRUNSWICK TWPN. K-12|K-12,3500+</v>
      </c>
      <c r="E390">
        <v>94755415</v>
      </c>
      <c r="F390">
        <v>6125.6</v>
      </c>
      <c r="G390">
        <v>15469</v>
      </c>
      <c r="H390">
        <v>98076883</v>
      </c>
      <c r="I390">
        <v>6195.8</v>
      </c>
      <c r="J390">
        <v>15830</v>
      </c>
      <c r="K390">
        <v>103949093</v>
      </c>
      <c r="L390">
        <v>6232.5</v>
      </c>
      <c r="M390">
        <v>16678</v>
      </c>
      <c r="N390">
        <v>105118299</v>
      </c>
      <c r="O390">
        <v>6210.2</v>
      </c>
      <c r="P390">
        <v>16927</v>
      </c>
      <c r="Q390">
        <v>109236202</v>
      </c>
      <c r="R390">
        <v>6126.7</v>
      </c>
      <c r="S390">
        <v>17830</v>
      </c>
      <c r="T390">
        <v>113500597</v>
      </c>
      <c r="U390">
        <v>6102</v>
      </c>
      <c r="V390">
        <v>18602</v>
      </c>
      <c r="W390">
        <v>120833634</v>
      </c>
      <c r="X390">
        <v>6041</v>
      </c>
      <c r="Y390">
        <v>20002</v>
      </c>
    </row>
    <row r="391" spans="1:25" ht="32" x14ac:dyDescent="0.2">
      <c r="A391" s="23" t="s">
        <v>1087</v>
      </c>
      <c r="B391" s="24" t="s">
        <v>1104</v>
      </c>
      <c r="C391" s="8" t="s">
        <v>24</v>
      </c>
      <c r="D391" t="str">
        <f t="shared" si="6"/>
        <v>MIDDLESEXOLD BRIDGE TWPN. K-12|K-12,3500+</v>
      </c>
      <c r="E391">
        <v>150378856</v>
      </c>
      <c r="F391">
        <v>9299.4</v>
      </c>
      <c r="G391">
        <v>16171</v>
      </c>
      <c r="H391">
        <v>156490523</v>
      </c>
      <c r="I391">
        <v>9195.4</v>
      </c>
      <c r="J391">
        <v>17018</v>
      </c>
      <c r="K391">
        <v>154736702</v>
      </c>
      <c r="L391">
        <v>8966</v>
      </c>
      <c r="M391">
        <v>17258</v>
      </c>
      <c r="N391">
        <v>159413645</v>
      </c>
      <c r="O391">
        <v>9107.6</v>
      </c>
      <c r="P391">
        <v>17503</v>
      </c>
      <c r="Q391">
        <v>163908881</v>
      </c>
      <c r="R391">
        <v>8998.7000000000007</v>
      </c>
      <c r="S391">
        <v>18215</v>
      </c>
      <c r="T391">
        <v>170052139</v>
      </c>
      <c r="U391">
        <v>8907</v>
      </c>
      <c r="V391">
        <v>19093</v>
      </c>
      <c r="W391">
        <v>175436711</v>
      </c>
      <c r="X391">
        <v>8732</v>
      </c>
      <c r="Y391">
        <v>20092</v>
      </c>
    </row>
    <row r="392" spans="1:25" ht="32" x14ac:dyDescent="0.2">
      <c r="A392" s="19" t="s">
        <v>1087</v>
      </c>
      <c r="B392" s="20" t="s">
        <v>1105</v>
      </c>
      <c r="C392" s="3" t="s">
        <v>24</v>
      </c>
      <c r="D392" t="str">
        <f t="shared" si="6"/>
        <v>MIDDLESEXPERTH AMBOY CITYN. K-12|K-12,3500+</v>
      </c>
      <c r="E392">
        <v>187040377</v>
      </c>
      <c r="F392">
        <v>10689.5</v>
      </c>
      <c r="G392">
        <v>17498</v>
      </c>
      <c r="H392">
        <v>209035821</v>
      </c>
      <c r="I392">
        <v>10676.9</v>
      </c>
      <c r="J392">
        <v>19578</v>
      </c>
      <c r="K392">
        <v>209190993</v>
      </c>
      <c r="L392">
        <v>10485.6</v>
      </c>
      <c r="M392">
        <v>19950</v>
      </c>
      <c r="N392">
        <v>225914572</v>
      </c>
      <c r="O392">
        <v>10745.6</v>
      </c>
      <c r="P392">
        <v>21024</v>
      </c>
      <c r="Q392">
        <v>241354405</v>
      </c>
      <c r="R392">
        <v>10930.1</v>
      </c>
      <c r="S392">
        <v>22082</v>
      </c>
      <c r="T392">
        <v>273723210</v>
      </c>
      <c r="U392">
        <v>11119</v>
      </c>
      <c r="V392">
        <v>24618</v>
      </c>
      <c r="W392">
        <v>266556037</v>
      </c>
      <c r="X392">
        <v>11400</v>
      </c>
      <c r="Y392">
        <v>23383</v>
      </c>
    </row>
    <row r="393" spans="1:25" ht="32" x14ac:dyDescent="0.2">
      <c r="A393" s="23" t="s">
        <v>1087</v>
      </c>
      <c r="B393" s="24" t="s">
        <v>1106</v>
      </c>
      <c r="C393" s="8" t="s">
        <v>24</v>
      </c>
      <c r="D393" t="str">
        <f t="shared" si="6"/>
        <v>MIDDLESEXPISCATAWAY TWPN. K-12|K-12,3500+</v>
      </c>
      <c r="E393">
        <v>112129162</v>
      </c>
      <c r="F393">
        <v>7340.6</v>
      </c>
      <c r="G393">
        <v>15275</v>
      </c>
      <c r="H393">
        <v>115345653</v>
      </c>
      <c r="I393">
        <v>7396.9</v>
      </c>
      <c r="J393">
        <v>15594</v>
      </c>
      <c r="K393">
        <v>116253583</v>
      </c>
      <c r="L393">
        <v>7360.3</v>
      </c>
      <c r="M393">
        <v>15795</v>
      </c>
      <c r="N393">
        <v>119558699</v>
      </c>
      <c r="O393">
        <v>7330.9</v>
      </c>
      <c r="P393">
        <v>16309</v>
      </c>
      <c r="Q393">
        <v>125376149</v>
      </c>
      <c r="R393">
        <v>7280</v>
      </c>
      <c r="S393">
        <v>17222</v>
      </c>
      <c r="T393">
        <v>125911392</v>
      </c>
      <c r="U393">
        <v>7299</v>
      </c>
      <c r="V393">
        <v>17251</v>
      </c>
      <c r="W393">
        <v>133274017</v>
      </c>
      <c r="X393">
        <v>7180</v>
      </c>
      <c r="Y393">
        <v>18561</v>
      </c>
    </row>
    <row r="394" spans="1:25" ht="32" x14ac:dyDescent="0.2">
      <c r="A394" s="19" t="s">
        <v>1087</v>
      </c>
      <c r="B394" s="20" t="s">
        <v>1107</v>
      </c>
      <c r="C394" s="3" t="s">
        <v>24</v>
      </c>
      <c r="D394" t="str">
        <f t="shared" si="6"/>
        <v>MIDDLESEXSAYREVILLE BORON. K-12|K-12,3500+</v>
      </c>
      <c r="E394">
        <v>88868310</v>
      </c>
      <c r="F394">
        <v>6076.7</v>
      </c>
      <c r="G394">
        <v>14624</v>
      </c>
      <c r="H394">
        <v>93284056</v>
      </c>
      <c r="I394">
        <v>6027.9</v>
      </c>
      <c r="J394">
        <v>15475</v>
      </c>
      <c r="K394">
        <v>93350908</v>
      </c>
      <c r="L394">
        <v>6126.5</v>
      </c>
      <c r="M394">
        <v>15237</v>
      </c>
      <c r="N394">
        <v>96306295</v>
      </c>
      <c r="O394">
        <v>6104.2</v>
      </c>
      <c r="P394">
        <v>15777</v>
      </c>
      <c r="Q394">
        <v>97350633</v>
      </c>
      <c r="R394">
        <v>6148.9</v>
      </c>
      <c r="S394">
        <v>15832</v>
      </c>
      <c r="T394">
        <v>101238163</v>
      </c>
      <c r="U394">
        <v>6142</v>
      </c>
      <c r="V394">
        <v>16484</v>
      </c>
      <c r="W394">
        <v>104180210</v>
      </c>
      <c r="X394">
        <v>6231</v>
      </c>
      <c r="Y394">
        <v>16721</v>
      </c>
    </row>
    <row r="395" spans="1:25" ht="32" x14ac:dyDescent="0.2">
      <c r="A395" s="23" t="s">
        <v>1087</v>
      </c>
      <c r="B395" s="24" t="s">
        <v>1108</v>
      </c>
      <c r="C395" s="8" t="s">
        <v>6</v>
      </c>
      <c r="D395" t="str">
        <f t="shared" si="6"/>
        <v>MIDDLESEXSOUTH AMBOY CITYL. K-12|K-12,0-1800</v>
      </c>
      <c r="E395">
        <v>17457138</v>
      </c>
      <c r="F395">
        <v>1185.5999999999999</v>
      </c>
      <c r="G395">
        <v>14724</v>
      </c>
      <c r="H395">
        <v>18645942</v>
      </c>
      <c r="I395">
        <v>1170.5999999999999</v>
      </c>
      <c r="J395">
        <v>15928</v>
      </c>
      <c r="K395">
        <v>18628112</v>
      </c>
      <c r="L395">
        <v>1161.5</v>
      </c>
      <c r="M395">
        <v>16037</v>
      </c>
      <c r="N395">
        <v>18946993</v>
      </c>
      <c r="O395">
        <v>1116.8</v>
      </c>
      <c r="P395">
        <v>16966</v>
      </c>
      <c r="Q395">
        <v>19850122</v>
      </c>
      <c r="R395">
        <v>1102.2</v>
      </c>
      <c r="S395">
        <v>18010</v>
      </c>
      <c r="T395">
        <v>20124300</v>
      </c>
      <c r="U395">
        <v>1093</v>
      </c>
      <c r="V395">
        <v>18407</v>
      </c>
      <c r="W395">
        <v>20466711</v>
      </c>
      <c r="X395">
        <v>1094</v>
      </c>
      <c r="Y395">
        <v>18706</v>
      </c>
    </row>
    <row r="396" spans="1:25" ht="36" x14ac:dyDescent="0.2">
      <c r="A396" s="19" t="s">
        <v>1087</v>
      </c>
      <c r="B396" s="20" t="s">
        <v>1109</v>
      </c>
      <c r="C396" s="3" t="s">
        <v>24</v>
      </c>
      <c r="D396" t="str">
        <f t="shared" si="6"/>
        <v>MIDDLESEXSOUTH BRUNSWICK TWPN. K-12|K-12,3500+</v>
      </c>
      <c r="E396">
        <v>140456697</v>
      </c>
      <c r="F396">
        <v>9116</v>
      </c>
      <c r="G396">
        <v>15408</v>
      </c>
      <c r="H396">
        <v>143304195</v>
      </c>
      <c r="I396">
        <v>8976.6</v>
      </c>
      <c r="J396">
        <v>15964</v>
      </c>
      <c r="K396">
        <v>145816638</v>
      </c>
      <c r="L396">
        <v>8879.9</v>
      </c>
      <c r="M396">
        <v>16421</v>
      </c>
      <c r="N396">
        <v>155355774</v>
      </c>
      <c r="O396">
        <v>8761.5</v>
      </c>
      <c r="P396">
        <v>17732</v>
      </c>
      <c r="Q396">
        <v>152595749</v>
      </c>
      <c r="R396">
        <v>8786.6</v>
      </c>
      <c r="S396">
        <v>17367</v>
      </c>
      <c r="T396">
        <v>159371194</v>
      </c>
      <c r="U396">
        <v>8831</v>
      </c>
      <c r="V396">
        <v>18048</v>
      </c>
      <c r="W396">
        <v>159570131</v>
      </c>
      <c r="X396">
        <v>8834</v>
      </c>
      <c r="Y396">
        <v>18064</v>
      </c>
    </row>
    <row r="397" spans="1:25" ht="36" x14ac:dyDescent="0.2">
      <c r="A397" s="23" t="s">
        <v>1087</v>
      </c>
      <c r="B397" s="24" t="s">
        <v>1110</v>
      </c>
      <c r="C397" s="8" t="s">
        <v>24</v>
      </c>
      <c r="D397" t="str">
        <f t="shared" si="6"/>
        <v>MIDDLESEXSOUTH PLAINFIELD BORON. K-12|K-12,3500+</v>
      </c>
      <c r="E397" t="e">
        <v>#N/A</v>
      </c>
      <c r="F397" t="e">
        <v>#N/A</v>
      </c>
      <c r="G397" t="e">
        <v>#N/A</v>
      </c>
      <c r="H397">
        <v>60778517</v>
      </c>
      <c r="I397">
        <v>3597.7</v>
      </c>
      <c r="J397">
        <v>16894</v>
      </c>
      <c r="K397">
        <v>62343047</v>
      </c>
      <c r="L397">
        <v>3496.4</v>
      </c>
      <c r="M397">
        <v>17830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</row>
    <row r="398" spans="1:25" ht="48" x14ac:dyDescent="0.2">
      <c r="A398" s="19" t="s">
        <v>1087</v>
      </c>
      <c r="B398" s="20" t="s">
        <v>1111</v>
      </c>
      <c r="C398" s="3" t="s">
        <v>14</v>
      </c>
      <c r="D398" t="str">
        <f t="shared" si="6"/>
        <v>MIDDLESEXSOUTH RIVER BOROM. K-12|K-12,1800-3500</v>
      </c>
      <c r="E398">
        <v>31775311</v>
      </c>
      <c r="F398">
        <v>2353.1</v>
      </c>
      <c r="G398">
        <v>13504</v>
      </c>
      <c r="H398">
        <v>34055086</v>
      </c>
      <c r="I398">
        <v>2370.6999999999998</v>
      </c>
      <c r="J398">
        <v>14365</v>
      </c>
      <c r="K398">
        <v>34093379</v>
      </c>
      <c r="L398">
        <v>2347.5</v>
      </c>
      <c r="M398">
        <v>14524</v>
      </c>
      <c r="N398">
        <v>34952226</v>
      </c>
      <c r="O398">
        <v>2304.1</v>
      </c>
      <c r="P398">
        <v>15170</v>
      </c>
      <c r="Q398">
        <v>36500562</v>
      </c>
      <c r="R398">
        <v>2235.6</v>
      </c>
      <c r="S398">
        <v>16327</v>
      </c>
      <c r="T398">
        <v>37180715</v>
      </c>
      <c r="U398">
        <v>2226</v>
      </c>
      <c r="V398">
        <v>16706</v>
      </c>
      <c r="W398">
        <v>37992274</v>
      </c>
      <c r="X398">
        <v>2220</v>
      </c>
      <c r="Y398">
        <v>17115</v>
      </c>
    </row>
    <row r="399" spans="1:25" ht="32" x14ac:dyDescent="0.2">
      <c r="A399" s="23" t="s">
        <v>1087</v>
      </c>
      <c r="B399" s="24" t="s">
        <v>1432</v>
      </c>
      <c r="C399" s="8" t="s">
        <v>6</v>
      </c>
      <c r="D399" t="str">
        <f t="shared" si="6"/>
        <v>MIDDLESEXSPOTTSWOODL. K-12|K-12,0-1800</v>
      </c>
      <c r="E399" t="e">
        <v>#N/A</v>
      </c>
      <c r="F399" t="e">
        <v>#N/A</v>
      </c>
      <c r="G399" t="e">
        <v>#N/A</v>
      </c>
      <c r="H399">
        <v>30737102</v>
      </c>
      <c r="I399">
        <v>1831.3</v>
      </c>
      <c r="J399">
        <v>16785</v>
      </c>
      <c r="K399">
        <v>29246195</v>
      </c>
      <c r="L399">
        <v>1800.5</v>
      </c>
      <c r="M399">
        <v>16243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</row>
    <row r="400" spans="1:25" ht="32" x14ac:dyDescent="0.2">
      <c r="A400" s="19" t="s">
        <v>1087</v>
      </c>
      <c r="B400" s="20" t="s">
        <v>1113</v>
      </c>
      <c r="C400" s="3" t="s">
        <v>24</v>
      </c>
      <c r="D400" t="str">
        <f t="shared" si="6"/>
        <v>MIDDLESEXWOODBRIDGE TWPN. K-12|K-12,3500+</v>
      </c>
      <c r="E400">
        <v>208696857</v>
      </c>
      <c r="F400">
        <v>13284.8</v>
      </c>
      <c r="G400">
        <v>15710</v>
      </c>
      <c r="H400">
        <v>215098213</v>
      </c>
      <c r="I400">
        <v>13453</v>
      </c>
      <c r="J400">
        <v>15989</v>
      </c>
      <c r="K400">
        <v>219851495</v>
      </c>
      <c r="L400">
        <v>13603.7</v>
      </c>
      <c r="M400">
        <v>16161</v>
      </c>
      <c r="N400">
        <v>229085670</v>
      </c>
      <c r="O400">
        <v>13784.6</v>
      </c>
      <c r="P400">
        <v>16619</v>
      </c>
      <c r="Q400">
        <v>234788986</v>
      </c>
      <c r="R400">
        <v>13858.1</v>
      </c>
      <c r="S400">
        <v>16942</v>
      </c>
      <c r="T400">
        <v>243896588</v>
      </c>
      <c r="U400">
        <v>13901</v>
      </c>
      <c r="V400">
        <v>17546</v>
      </c>
      <c r="W400">
        <v>253878264</v>
      </c>
      <c r="X400">
        <v>13819</v>
      </c>
      <c r="Y400">
        <v>18372</v>
      </c>
    </row>
    <row r="401" spans="1:25" ht="36" x14ac:dyDescent="0.2">
      <c r="A401" s="23" t="s">
        <v>1114</v>
      </c>
      <c r="B401" s="24" t="s">
        <v>1115</v>
      </c>
      <c r="C401" s="8" t="s">
        <v>711</v>
      </c>
      <c r="D401" t="str">
        <f t="shared" si="6"/>
        <v>MONMOUTHACADEMY CHARTER HIGH SCHOOLO. CHARTER</v>
      </c>
      <c r="E401">
        <v>3581632</v>
      </c>
      <c r="F401">
        <v>187.1</v>
      </c>
      <c r="G401">
        <v>19143</v>
      </c>
      <c r="H401">
        <v>3672122</v>
      </c>
      <c r="I401">
        <v>199.5</v>
      </c>
      <c r="J401">
        <v>18407</v>
      </c>
      <c r="K401">
        <v>3806385</v>
      </c>
      <c r="L401">
        <v>193.7</v>
      </c>
      <c r="M401">
        <v>19651</v>
      </c>
      <c r="N401">
        <v>3653201</v>
      </c>
      <c r="O401">
        <v>187.6</v>
      </c>
      <c r="P401">
        <v>19473</v>
      </c>
      <c r="Q401">
        <v>3750120</v>
      </c>
      <c r="R401">
        <v>185.9</v>
      </c>
      <c r="S401">
        <v>20173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</row>
    <row r="402" spans="1:25" ht="48" x14ac:dyDescent="0.2">
      <c r="A402" s="19" t="s">
        <v>1114</v>
      </c>
      <c r="B402" s="20" t="s">
        <v>1116</v>
      </c>
      <c r="C402" s="3" t="s">
        <v>14</v>
      </c>
      <c r="D402" t="str">
        <f t="shared" si="6"/>
        <v>MONMOUTHASBURY PARK CITYM. K-12|K-12,1800-3500</v>
      </c>
      <c r="E402">
        <v>76702610</v>
      </c>
      <c r="F402">
        <v>2516.1</v>
      </c>
      <c r="G402">
        <v>30485</v>
      </c>
      <c r="H402">
        <v>76685941</v>
      </c>
      <c r="I402">
        <v>2486.1999999999998</v>
      </c>
      <c r="J402">
        <v>30845</v>
      </c>
      <c r="K402">
        <v>81757200</v>
      </c>
      <c r="L402">
        <v>2469.4</v>
      </c>
      <c r="M402">
        <v>33109</v>
      </c>
      <c r="N402">
        <v>81662620</v>
      </c>
      <c r="O402">
        <v>2423.3000000000002</v>
      </c>
      <c r="P402">
        <v>33699</v>
      </c>
      <c r="Q402">
        <v>84785164</v>
      </c>
      <c r="R402">
        <v>2379.5</v>
      </c>
      <c r="S402">
        <v>35632</v>
      </c>
      <c r="T402">
        <v>83142094</v>
      </c>
      <c r="U402">
        <v>2250</v>
      </c>
      <c r="V402">
        <v>36957</v>
      </c>
      <c r="W402">
        <v>81262753</v>
      </c>
      <c r="X402">
        <v>1917</v>
      </c>
      <c r="Y402">
        <v>42382</v>
      </c>
    </row>
    <row r="403" spans="1:25" ht="36" x14ac:dyDescent="0.2">
      <c r="A403" s="23" t="s">
        <v>1114</v>
      </c>
      <c r="B403" s="24" t="s">
        <v>1117</v>
      </c>
      <c r="C403" s="8" t="s">
        <v>8</v>
      </c>
      <c r="D403" t="str">
        <f t="shared" si="6"/>
        <v>MONMOUTHATLANTIC HIGHLANDS BOROA. K-6|K-6</v>
      </c>
      <c r="E403">
        <v>5707881</v>
      </c>
      <c r="F403">
        <v>328.3</v>
      </c>
      <c r="G403">
        <v>17387</v>
      </c>
      <c r="H403">
        <v>5896918</v>
      </c>
      <c r="I403">
        <v>322.3</v>
      </c>
      <c r="J403">
        <v>18294</v>
      </c>
      <c r="K403">
        <v>5872590</v>
      </c>
      <c r="L403">
        <v>320.39999999999998</v>
      </c>
      <c r="M403">
        <v>18328</v>
      </c>
      <c r="N403">
        <v>5980927</v>
      </c>
      <c r="O403">
        <v>318.10000000000002</v>
      </c>
      <c r="P403">
        <v>18805</v>
      </c>
      <c r="Q403">
        <v>6214413</v>
      </c>
      <c r="R403">
        <v>323.89999999999998</v>
      </c>
      <c r="S403">
        <v>19186</v>
      </c>
      <c r="T403">
        <v>6520542</v>
      </c>
      <c r="U403">
        <v>335</v>
      </c>
      <c r="V403">
        <v>19496</v>
      </c>
      <c r="W403">
        <v>6799162</v>
      </c>
      <c r="X403">
        <v>319</v>
      </c>
      <c r="Y403">
        <v>21349</v>
      </c>
    </row>
    <row r="404" spans="1:25" ht="32" x14ac:dyDescent="0.2">
      <c r="A404" s="19" t="s">
        <v>1114</v>
      </c>
      <c r="B404" s="20" t="s">
        <v>1118</v>
      </c>
      <c r="C404" s="3" t="s">
        <v>4</v>
      </c>
      <c r="D404" t="str">
        <f t="shared" si="6"/>
        <v>MONMOUTHAVON BOROI. K-12|K-8,0-400</v>
      </c>
      <c r="E404">
        <v>4016121</v>
      </c>
      <c r="F404">
        <v>197.9</v>
      </c>
      <c r="G404">
        <v>20296</v>
      </c>
      <c r="H404">
        <v>4040669</v>
      </c>
      <c r="I404">
        <v>202.5</v>
      </c>
      <c r="J404">
        <v>19957</v>
      </c>
      <c r="K404">
        <v>3866034</v>
      </c>
      <c r="L404">
        <v>195.6</v>
      </c>
      <c r="M404">
        <v>19763</v>
      </c>
      <c r="N404">
        <v>4170985</v>
      </c>
      <c r="O404">
        <v>200.3</v>
      </c>
      <c r="P404">
        <v>20827</v>
      </c>
      <c r="Q404">
        <v>4249030</v>
      </c>
      <c r="R404">
        <v>196.5</v>
      </c>
      <c r="S404">
        <v>21626</v>
      </c>
      <c r="T404">
        <v>4470580</v>
      </c>
      <c r="U404">
        <v>200</v>
      </c>
      <c r="V404">
        <v>22371</v>
      </c>
      <c r="W404">
        <v>4895542</v>
      </c>
      <c r="X404">
        <v>196</v>
      </c>
      <c r="Y404">
        <v>24969</v>
      </c>
    </row>
    <row r="405" spans="1:25" ht="32" x14ac:dyDescent="0.2">
      <c r="A405" s="23" t="s">
        <v>1114</v>
      </c>
      <c r="B405" s="24" t="s">
        <v>1119</v>
      </c>
      <c r="C405" s="8" t="s">
        <v>2</v>
      </c>
      <c r="D405" t="str">
        <f t="shared" si="6"/>
        <v>MONMOUTHBELMAR BOROJ. K-12|K-8,401-750</v>
      </c>
      <c r="E405">
        <v>12482371</v>
      </c>
      <c r="F405">
        <v>710.5</v>
      </c>
      <c r="G405">
        <v>17569</v>
      </c>
      <c r="H405">
        <v>12522174</v>
      </c>
      <c r="I405">
        <v>714.6</v>
      </c>
      <c r="J405">
        <v>17523</v>
      </c>
      <c r="K405">
        <v>12856061</v>
      </c>
      <c r="L405">
        <v>711.1</v>
      </c>
      <c r="M405">
        <v>18079</v>
      </c>
      <c r="N405">
        <v>13835527</v>
      </c>
      <c r="O405">
        <v>697.7</v>
      </c>
      <c r="P405">
        <v>19831</v>
      </c>
      <c r="Q405">
        <v>13473745</v>
      </c>
      <c r="R405">
        <v>703.2</v>
      </c>
      <c r="S405">
        <v>19160</v>
      </c>
      <c r="T405">
        <v>13760178</v>
      </c>
      <c r="U405">
        <v>682</v>
      </c>
      <c r="V405">
        <v>20191</v>
      </c>
      <c r="W405">
        <v>13889564</v>
      </c>
      <c r="X405">
        <v>667</v>
      </c>
      <c r="Y405">
        <v>20826</v>
      </c>
    </row>
    <row r="406" spans="1:25" ht="32" x14ac:dyDescent="0.2">
      <c r="A406" s="19" t="s">
        <v>1114</v>
      </c>
      <c r="B406" s="20" t="s">
        <v>1120</v>
      </c>
      <c r="C406" s="3" t="s">
        <v>4</v>
      </c>
      <c r="D406" t="str">
        <f t="shared" si="6"/>
        <v>MONMOUTHBRADLEY BEACH BOROI. K-12|K-8,0-400</v>
      </c>
      <c r="E406">
        <v>7275989</v>
      </c>
      <c r="F406">
        <v>372.3</v>
      </c>
      <c r="G406">
        <v>19542</v>
      </c>
      <c r="H406">
        <v>7745784</v>
      </c>
      <c r="I406">
        <v>385.4</v>
      </c>
      <c r="J406">
        <v>20099</v>
      </c>
      <c r="K406">
        <v>8166098</v>
      </c>
      <c r="L406">
        <v>382.9</v>
      </c>
      <c r="M406">
        <v>21326</v>
      </c>
      <c r="N406">
        <v>7813187</v>
      </c>
      <c r="O406">
        <v>382.3</v>
      </c>
      <c r="P406">
        <v>20435</v>
      </c>
      <c r="Q406">
        <v>8201022</v>
      </c>
      <c r="R406">
        <v>389.5</v>
      </c>
      <c r="S406">
        <v>21055</v>
      </c>
      <c r="T406">
        <v>8541661</v>
      </c>
      <c r="U406">
        <v>375</v>
      </c>
      <c r="V406">
        <v>22802</v>
      </c>
      <c r="W406">
        <v>8812430</v>
      </c>
      <c r="X406">
        <v>404</v>
      </c>
      <c r="Y406">
        <v>21841</v>
      </c>
    </row>
    <row r="407" spans="1:25" ht="32" x14ac:dyDescent="0.2">
      <c r="A407" s="23" t="s">
        <v>1114</v>
      </c>
      <c r="B407" s="24" t="s">
        <v>1121</v>
      </c>
      <c r="C407" s="8" t="s">
        <v>2</v>
      </c>
      <c r="D407" t="str">
        <f t="shared" si="6"/>
        <v>MONMOUTHBRIELLE BOROJ. K-12|K-8,401-750</v>
      </c>
      <c r="E407">
        <v>13936096</v>
      </c>
      <c r="F407">
        <v>877.2</v>
      </c>
      <c r="G407">
        <v>15887</v>
      </c>
      <c r="H407">
        <v>13982213</v>
      </c>
      <c r="I407">
        <v>866.2</v>
      </c>
      <c r="J407">
        <v>16142</v>
      </c>
      <c r="K407">
        <v>13938694</v>
      </c>
      <c r="L407">
        <v>841.3</v>
      </c>
      <c r="M407">
        <v>16568</v>
      </c>
      <c r="N407">
        <v>14479044</v>
      </c>
      <c r="O407">
        <v>828</v>
      </c>
      <c r="P407">
        <v>17487</v>
      </c>
      <c r="Q407">
        <v>14384567</v>
      </c>
      <c r="R407">
        <v>808.4</v>
      </c>
      <c r="S407">
        <v>17794</v>
      </c>
      <c r="T407">
        <v>15056726</v>
      </c>
      <c r="U407">
        <v>805</v>
      </c>
      <c r="V407">
        <v>18705</v>
      </c>
      <c r="W407">
        <v>15776154</v>
      </c>
      <c r="X407">
        <v>784</v>
      </c>
      <c r="Y407">
        <v>20128</v>
      </c>
    </row>
    <row r="408" spans="1:25" ht="32" x14ac:dyDescent="0.2">
      <c r="A408" s="19" t="s">
        <v>1114</v>
      </c>
      <c r="B408" s="20" t="s">
        <v>1122</v>
      </c>
      <c r="C408" s="3" t="s">
        <v>66</v>
      </c>
      <c r="D408" t="str">
        <f t="shared" si="6"/>
        <v>MONMOUTHCOLTS NECK TWPE. K-8|K-8,751+</v>
      </c>
      <c r="E408">
        <v>24594399</v>
      </c>
      <c r="F408">
        <v>1200.8</v>
      </c>
      <c r="G408">
        <v>20482</v>
      </c>
      <c r="H408">
        <v>25471077</v>
      </c>
      <c r="I408">
        <v>1115.4000000000001</v>
      </c>
      <c r="J408">
        <v>22835</v>
      </c>
      <c r="K408">
        <v>26053609</v>
      </c>
      <c r="L408">
        <v>1012.1</v>
      </c>
      <c r="M408">
        <v>25743</v>
      </c>
      <c r="N408">
        <v>26503164</v>
      </c>
      <c r="O408">
        <v>965.4</v>
      </c>
      <c r="P408">
        <v>27454</v>
      </c>
      <c r="Q408">
        <v>26346628</v>
      </c>
      <c r="R408">
        <v>957</v>
      </c>
      <c r="S408">
        <v>27529</v>
      </c>
      <c r="T408">
        <v>27384573</v>
      </c>
      <c r="U408">
        <v>944</v>
      </c>
      <c r="V408">
        <v>29007</v>
      </c>
      <c r="W408">
        <v>28769554</v>
      </c>
      <c r="X408">
        <v>966</v>
      </c>
      <c r="Y408">
        <v>29784</v>
      </c>
    </row>
    <row r="409" spans="1:25" ht="32" x14ac:dyDescent="0.2">
      <c r="A409" s="23" t="s">
        <v>1114</v>
      </c>
      <c r="B409" s="24" t="s">
        <v>1123</v>
      </c>
      <c r="C409" s="8" t="s">
        <v>4</v>
      </c>
      <c r="D409" t="str">
        <f t="shared" si="6"/>
        <v>MONMOUTHDEAL BOROI. K-12|K-8,0-400</v>
      </c>
      <c r="E409">
        <v>3675444</v>
      </c>
      <c r="F409">
        <v>136.19999999999999</v>
      </c>
      <c r="G409">
        <v>26981</v>
      </c>
      <c r="H409">
        <v>4028042</v>
      </c>
      <c r="I409">
        <v>159.4</v>
      </c>
      <c r="J409">
        <v>25266</v>
      </c>
      <c r="K409">
        <v>4489684</v>
      </c>
      <c r="L409">
        <v>161.69999999999999</v>
      </c>
      <c r="M409">
        <v>27769</v>
      </c>
      <c r="N409">
        <v>4134627</v>
      </c>
      <c r="O409">
        <v>166.6</v>
      </c>
      <c r="P409">
        <v>24823</v>
      </c>
      <c r="Q409">
        <v>4355430</v>
      </c>
      <c r="R409">
        <v>167</v>
      </c>
      <c r="S409">
        <v>26080</v>
      </c>
      <c r="T409">
        <v>4370474</v>
      </c>
      <c r="U409">
        <v>171</v>
      </c>
      <c r="V409">
        <v>25542</v>
      </c>
      <c r="W409">
        <v>4411701</v>
      </c>
      <c r="X409">
        <v>174</v>
      </c>
      <c r="Y409">
        <v>25353</v>
      </c>
    </row>
    <row r="410" spans="1:25" ht="32" x14ac:dyDescent="0.2">
      <c r="A410" s="19" t="s">
        <v>1114</v>
      </c>
      <c r="B410" s="20" t="s">
        <v>1124</v>
      </c>
      <c r="C410" s="3" t="s">
        <v>66</v>
      </c>
      <c r="D410" t="str">
        <f t="shared" si="6"/>
        <v>MONMOUTHEATONTOWN BOROE. K-8|K-8,751+</v>
      </c>
      <c r="E410">
        <v>21297807</v>
      </c>
      <c r="F410">
        <v>1056.5</v>
      </c>
      <c r="G410">
        <v>20160</v>
      </c>
      <c r="H410">
        <v>22216431</v>
      </c>
      <c r="I410">
        <v>1092.4000000000001</v>
      </c>
      <c r="J410">
        <v>20337</v>
      </c>
      <c r="K410">
        <v>22259801</v>
      </c>
      <c r="L410">
        <v>1081.3</v>
      </c>
      <c r="M410">
        <v>20586</v>
      </c>
      <c r="N410">
        <v>22405989</v>
      </c>
      <c r="O410">
        <v>1070.5</v>
      </c>
      <c r="P410">
        <v>20930</v>
      </c>
      <c r="Q410">
        <v>22614348</v>
      </c>
      <c r="R410">
        <v>1058</v>
      </c>
      <c r="S410">
        <v>21375</v>
      </c>
      <c r="T410">
        <v>24080630</v>
      </c>
      <c r="U410">
        <v>1026</v>
      </c>
      <c r="V410">
        <v>23477</v>
      </c>
      <c r="W410">
        <v>25125436</v>
      </c>
      <c r="X410">
        <v>1010</v>
      </c>
      <c r="Y410">
        <v>24870</v>
      </c>
    </row>
    <row r="411" spans="1:25" ht="32" x14ac:dyDescent="0.2">
      <c r="A411" s="23" t="s">
        <v>1114</v>
      </c>
      <c r="B411" s="24" t="s">
        <v>1125</v>
      </c>
      <c r="C411" s="8" t="s">
        <v>66</v>
      </c>
      <c r="D411" t="str">
        <f t="shared" si="6"/>
        <v>MONMOUTHFAIR HAVEN BOROE. K-8|K-8,751+</v>
      </c>
      <c r="E411">
        <v>14160676</v>
      </c>
      <c r="F411">
        <v>1025.2</v>
      </c>
      <c r="G411">
        <v>13813</v>
      </c>
      <c r="H411">
        <v>15237208</v>
      </c>
      <c r="I411">
        <v>1045</v>
      </c>
      <c r="J411">
        <v>14581</v>
      </c>
      <c r="K411">
        <v>15031053</v>
      </c>
      <c r="L411">
        <v>1016.1</v>
      </c>
      <c r="M411">
        <v>14793</v>
      </c>
      <c r="N411">
        <v>15473804</v>
      </c>
      <c r="O411">
        <v>1017.5</v>
      </c>
      <c r="P411">
        <v>15208</v>
      </c>
      <c r="Q411">
        <v>17184382</v>
      </c>
      <c r="R411">
        <v>1017.4</v>
      </c>
      <c r="S411">
        <v>16891</v>
      </c>
      <c r="T411">
        <v>17459946</v>
      </c>
      <c r="U411">
        <v>1019</v>
      </c>
      <c r="V411">
        <v>17135</v>
      </c>
      <c r="W411">
        <v>17806695</v>
      </c>
      <c r="X411">
        <v>991</v>
      </c>
      <c r="Y411">
        <v>17961</v>
      </c>
    </row>
    <row r="412" spans="1:25" ht="32" x14ac:dyDescent="0.2">
      <c r="A412" s="19" t="s">
        <v>1114</v>
      </c>
      <c r="B412" s="20" t="s">
        <v>1126</v>
      </c>
      <c r="C412" s="3" t="s">
        <v>73</v>
      </c>
      <c r="D412" t="str">
        <f t="shared" si="6"/>
        <v>MONMOUTHFARMINGDALE BOROC. K-8|K-8,0-400</v>
      </c>
      <c r="E412">
        <v>2510297</v>
      </c>
      <c r="F412">
        <v>154.1</v>
      </c>
      <c r="G412">
        <v>16291</v>
      </c>
      <c r="H412">
        <v>2714044</v>
      </c>
      <c r="I412">
        <v>150.80000000000001</v>
      </c>
      <c r="J412">
        <v>17995</v>
      </c>
      <c r="K412">
        <v>2671498</v>
      </c>
      <c r="L412">
        <v>149</v>
      </c>
      <c r="M412">
        <v>17935</v>
      </c>
      <c r="N412">
        <v>2791919</v>
      </c>
      <c r="O412">
        <v>166</v>
      </c>
      <c r="P412">
        <v>16814</v>
      </c>
      <c r="Q412">
        <v>2902781</v>
      </c>
      <c r="R412">
        <v>167.2</v>
      </c>
      <c r="S412">
        <v>17358</v>
      </c>
      <c r="T412">
        <v>3335532</v>
      </c>
      <c r="U412">
        <v>162</v>
      </c>
      <c r="V412">
        <v>20590</v>
      </c>
      <c r="W412">
        <v>3271484</v>
      </c>
      <c r="X412">
        <v>159</v>
      </c>
      <c r="Y412">
        <v>20553</v>
      </c>
    </row>
    <row r="413" spans="1:25" ht="32" x14ac:dyDescent="0.2">
      <c r="A413" s="23" t="s">
        <v>1114</v>
      </c>
      <c r="B413" s="24" t="s">
        <v>1127</v>
      </c>
      <c r="C413" s="8" t="s">
        <v>66</v>
      </c>
      <c r="D413" t="str">
        <f t="shared" si="6"/>
        <v>MONMOUTHFREEHOLD BOROE. K-8|K-8,751+</v>
      </c>
      <c r="E413">
        <v>22060903</v>
      </c>
      <c r="F413">
        <v>1490.8</v>
      </c>
      <c r="G413">
        <v>14798</v>
      </c>
      <c r="H413">
        <v>23932260</v>
      </c>
      <c r="I413">
        <v>1532.2</v>
      </c>
      <c r="J413">
        <v>15619</v>
      </c>
      <c r="K413">
        <v>24204300</v>
      </c>
      <c r="L413">
        <v>1583.8</v>
      </c>
      <c r="M413">
        <v>15282</v>
      </c>
      <c r="N413">
        <v>24956170</v>
      </c>
      <c r="O413">
        <v>1648.4</v>
      </c>
      <c r="P413">
        <v>15139</v>
      </c>
      <c r="Q413">
        <v>27535053</v>
      </c>
      <c r="R413">
        <v>1731.1</v>
      </c>
      <c r="S413">
        <v>15906</v>
      </c>
      <c r="T413">
        <v>28554001</v>
      </c>
      <c r="U413">
        <v>1738</v>
      </c>
      <c r="V413">
        <v>16427</v>
      </c>
      <c r="W413">
        <v>31149670</v>
      </c>
      <c r="X413">
        <v>1729</v>
      </c>
      <c r="Y413">
        <v>18017</v>
      </c>
    </row>
    <row r="414" spans="1:25" ht="32" x14ac:dyDescent="0.2">
      <c r="A414" s="19" t="s">
        <v>1114</v>
      </c>
      <c r="B414" s="20" t="s">
        <v>1128</v>
      </c>
      <c r="C414" s="3" t="s">
        <v>77</v>
      </c>
      <c r="D414" t="str">
        <f t="shared" si="6"/>
        <v>MONMOUTHFREEHOLD REGIONALG. G9-12|7-12,9-12</v>
      </c>
      <c r="E414">
        <v>185629144</v>
      </c>
      <c r="F414">
        <v>11230.3</v>
      </c>
      <c r="G414">
        <v>16529</v>
      </c>
      <c r="H414">
        <v>192555265</v>
      </c>
      <c r="I414">
        <v>11413</v>
      </c>
      <c r="J414">
        <v>16872</v>
      </c>
      <c r="K414">
        <v>195329864</v>
      </c>
      <c r="L414">
        <v>11437.3</v>
      </c>
      <c r="M414">
        <v>17078</v>
      </c>
      <c r="N414">
        <v>204370452</v>
      </c>
      <c r="O414">
        <v>11236</v>
      </c>
      <c r="P414">
        <v>18189</v>
      </c>
      <c r="Q414">
        <v>214285574</v>
      </c>
      <c r="R414">
        <v>11079.5</v>
      </c>
      <c r="S414">
        <v>19341</v>
      </c>
      <c r="T414">
        <v>218460077</v>
      </c>
      <c r="U414">
        <v>10948</v>
      </c>
      <c r="V414">
        <v>19954</v>
      </c>
      <c r="W414">
        <v>225048072</v>
      </c>
      <c r="X414">
        <v>10773</v>
      </c>
      <c r="Y414">
        <v>20891</v>
      </c>
    </row>
    <row r="415" spans="1:25" ht="32" x14ac:dyDescent="0.2">
      <c r="A415" s="23" t="s">
        <v>1114</v>
      </c>
      <c r="B415" s="24" t="s">
        <v>1129</v>
      </c>
      <c r="C415" s="8" t="s">
        <v>66</v>
      </c>
      <c r="D415" t="str">
        <f t="shared" si="6"/>
        <v>MONMOUTHFREEHOLD TWPE. K-8|K-8,751+</v>
      </c>
      <c r="E415">
        <v>70431499</v>
      </c>
      <c r="F415">
        <v>4299.5</v>
      </c>
      <c r="G415">
        <v>16381</v>
      </c>
      <c r="H415">
        <v>74806103</v>
      </c>
      <c r="I415">
        <v>4176.2</v>
      </c>
      <c r="J415">
        <v>17912</v>
      </c>
      <c r="K415">
        <v>78887922</v>
      </c>
      <c r="L415">
        <v>4066.3</v>
      </c>
      <c r="M415">
        <v>19400</v>
      </c>
      <c r="N415">
        <v>79111446</v>
      </c>
      <c r="O415">
        <v>3937</v>
      </c>
      <c r="P415">
        <v>20095</v>
      </c>
      <c r="Q415">
        <v>83065980</v>
      </c>
      <c r="R415">
        <v>3855.4</v>
      </c>
      <c r="S415">
        <v>21546</v>
      </c>
      <c r="T415">
        <v>81704278</v>
      </c>
      <c r="U415">
        <v>3817</v>
      </c>
      <c r="V415">
        <v>21407</v>
      </c>
      <c r="W415">
        <v>86879899</v>
      </c>
      <c r="X415">
        <v>3770</v>
      </c>
      <c r="Y415">
        <v>23044</v>
      </c>
    </row>
    <row r="416" spans="1:25" ht="48" x14ac:dyDescent="0.2">
      <c r="A416" s="19" t="s">
        <v>1114</v>
      </c>
      <c r="B416" s="20" t="s">
        <v>1130</v>
      </c>
      <c r="C416" s="3" t="s">
        <v>14</v>
      </c>
      <c r="D416" t="str">
        <f t="shared" si="6"/>
        <v>MONMOUTHHAZLET TWPM. K-12|K-12,1800-3500</v>
      </c>
      <c r="E416">
        <v>51595829</v>
      </c>
      <c r="F416">
        <v>3214.5</v>
      </c>
      <c r="G416">
        <v>16051</v>
      </c>
      <c r="H416">
        <v>52257340</v>
      </c>
      <c r="I416">
        <v>3180.3</v>
      </c>
      <c r="J416">
        <v>16432</v>
      </c>
      <c r="K416">
        <v>56421818</v>
      </c>
      <c r="L416">
        <v>3028.1</v>
      </c>
      <c r="M416">
        <v>18633</v>
      </c>
      <c r="N416">
        <v>54920840</v>
      </c>
      <c r="O416">
        <v>3056.6</v>
      </c>
      <c r="P416">
        <v>17968</v>
      </c>
      <c r="Q416">
        <v>56401193</v>
      </c>
      <c r="R416">
        <v>2906.7</v>
      </c>
      <c r="S416">
        <v>19404</v>
      </c>
      <c r="T416">
        <v>57847228</v>
      </c>
      <c r="U416">
        <v>2913</v>
      </c>
      <c r="V416">
        <v>19857</v>
      </c>
      <c r="W416">
        <v>63116318</v>
      </c>
      <c r="X416">
        <v>3248</v>
      </c>
      <c r="Y416">
        <v>19430</v>
      </c>
    </row>
    <row r="417" spans="1:25" ht="36" x14ac:dyDescent="0.2">
      <c r="A417" s="23" t="s">
        <v>1114</v>
      </c>
      <c r="B417" s="24" t="s">
        <v>1131</v>
      </c>
      <c r="C417" s="8" t="s">
        <v>21</v>
      </c>
      <c r="D417" t="str">
        <f t="shared" si="6"/>
        <v>MONMOUTHHENRY HUDSON REGIONALF. G7-12|7-12,9-12</v>
      </c>
      <c r="E417">
        <v>9630637</v>
      </c>
      <c r="F417">
        <v>368.4</v>
      </c>
      <c r="G417">
        <v>26142</v>
      </c>
      <c r="H417">
        <v>9971452</v>
      </c>
      <c r="I417">
        <v>355.3</v>
      </c>
      <c r="J417">
        <v>28066</v>
      </c>
      <c r="K417">
        <v>9883198</v>
      </c>
      <c r="L417">
        <v>320.8</v>
      </c>
      <c r="M417">
        <v>30806</v>
      </c>
      <c r="N417">
        <v>10215975</v>
      </c>
      <c r="O417">
        <v>313</v>
      </c>
      <c r="P417">
        <v>32636</v>
      </c>
      <c r="Q417">
        <v>9496211</v>
      </c>
      <c r="R417">
        <v>302.39999999999998</v>
      </c>
      <c r="S417">
        <v>31405</v>
      </c>
      <c r="T417">
        <v>10225946</v>
      </c>
      <c r="U417">
        <v>312</v>
      </c>
      <c r="V417">
        <v>32760</v>
      </c>
      <c r="W417">
        <v>10239744</v>
      </c>
      <c r="X417">
        <v>310</v>
      </c>
      <c r="Y417">
        <v>33028</v>
      </c>
    </row>
    <row r="418" spans="1:25" ht="24" x14ac:dyDescent="0.2">
      <c r="A418" s="19" t="s">
        <v>1114</v>
      </c>
      <c r="B418" s="20" t="s">
        <v>1132</v>
      </c>
      <c r="C418" s="3" t="s">
        <v>8</v>
      </c>
      <c r="D418" t="str">
        <f t="shared" si="6"/>
        <v>MONMOUTHHIGHLANDS BOROA. K-6|K-6</v>
      </c>
      <c r="E418">
        <v>4068600</v>
      </c>
      <c r="F418">
        <v>195.1</v>
      </c>
      <c r="G418">
        <v>20849</v>
      </c>
      <c r="H418">
        <v>4418549</v>
      </c>
      <c r="I418">
        <v>176.9</v>
      </c>
      <c r="J418">
        <v>24982</v>
      </c>
      <c r="K418">
        <v>4603695</v>
      </c>
      <c r="L418">
        <v>179.5</v>
      </c>
      <c r="M418">
        <v>25646</v>
      </c>
      <c r="N418">
        <v>4432979</v>
      </c>
      <c r="O418">
        <v>180.3</v>
      </c>
      <c r="P418">
        <v>24591</v>
      </c>
      <c r="Q418">
        <v>4664222</v>
      </c>
      <c r="R418">
        <v>194.4</v>
      </c>
      <c r="S418">
        <v>23990</v>
      </c>
      <c r="T418">
        <v>4986109</v>
      </c>
      <c r="U418">
        <v>193</v>
      </c>
      <c r="V418">
        <v>25809</v>
      </c>
      <c r="W418">
        <v>5297665</v>
      </c>
      <c r="X418">
        <v>201</v>
      </c>
      <c r="Y418">
        <v>26322</v>
      </c>
    </row>
    <row r="419" spans="1:25" ht="48" x14ac:dyDescent="0.2">
      <c r="A419" s="23" t="s">
        <v>1114</v>
      </c>
      <c r="B419" s="24" t="s">
        <v>1133</v>
      </c>
      <c r="C419" s="8" t="s">
        <v>14</v>
      </c>
      <c r="D419" t="str">
        <f t="shared" si="6"/>
        <v>MONMOUTHHOLMDEL TWPM. K-12|K-12,1800-3500</v>
      </c>
      <c r="E419">
        <v>60278855</v>
      </c>
      <c r="F419">
        <v>3183.6</v>
      </c>
      <c r="G419">
        <v>18934</v>
      </c>
      <c r="H419">
        <v>62782443</v>
      </c>
      <c r="I419">
        <v>3109.6</v>
      </c>
      <c r="J419">
        <v>20190</v>
      </c>
      <c r="K419">
        <v>62145467</v>
      </c>
      <c r="L419">
        <v>3108.1</v>
      </c>
      <c r="M419">
        <v>19995</v>
      </c>
      <c r="N419">
        <v>63265493</v>
      </c>
      <c r="O419">
        <v>3040.7</v>
      </c>
      <c r="P419">
        <v>20807</v>
      </c>
      <c r="Q419">
        <v>66683127</v>
      </c>
      <c r="R419">
        <v>2977.6</v>
      </c>
      <c r="S419">
        <v>22395</v>
      </c>
      <c r="T419">
        <v>66454082</v>
      </c>
      <c r="U419">
        <v>3008</v>
      </c>
      <c r="V419">
        <v>22096</v>
      </c>
      <c r="W419">
        <v>69100402</v>
      </c>
      <c r="X419">
        <v>3006</v>
      </c>
      <c r="Y419">
        <v>22987</v>
      </c>
    </row>
    <row r="420" spans="1:25" ht="48" x14ac:dyDescent="0.2">
      <c r="A420" s="19" t="s">
        <v>1114</v>
      </c>
      <c r="B420" s="20" t="s">
        <v>1433</v>
      </c>
      <c r="C420" s="3" t="s">
        <v>711</v>
      </c>
      <c r="D420" t="str">
        <f t="shared" si="6"/>
        <v>MONMOUTHHOPE ACADEMY CHARTER SCHOOLO. CHARTER</v>
      </c>
      <c r="E420">
        <v>3793617</v>
      </c>
      <c r="F420">
        <v>199.5</v>
      </c>
      <c r="G420">
        <v>19016</v>
      </c>
      <c r="H420">
        <v>3932904</v>
      </c>
      <c r="I420">
        <v>206.4</v>
      </c>
      <c r="J420">
        <v>19055</v>
      </c>
      <c r="K420">
        <v>3870782</v>
      </c>
      <c r="L420">
        <v>204.2</v>
      </c>
      <c r="M420">
        <v>18956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</row>
    <row r="421" spans="1:25" ht="32" x14ac:dyDescent="0.2">
      <c r="A421" s="23" t="s">
        <v>1114</v>
      </c>
      <c r="B421" s="24" t="s">
        <v>1135</v>
      </c>
      <c r="C421" s="8" t="s">
        <v>66</v>
      </c>
      <c r="D421" t="str">
        <f t="shared" si="6"/>
        <v>MONMOUTHHOWELL TWPE. K-8|K-8,751+</v>
      </c>
      <c r="E421">
        <v>114752101</v>
      </c>
      <c r="F421">
        <v>6555.7</v>
      </c>
      <c r="G421">
        <v>17504</v>
      </c>
      <c r="H421">
        <v>120178726</v>
      </c>
      <c r="I421">
        <v>6411.9</v>
      </c>
      <c r="J421">
        <v>18743</v>
      </c>
      <c r="K421">
        <v>122638601</v>
      </c>
      <c r="L421">
        <v>6326.2</v>
      </c>
      <c r="M421">
        <v>19386</v>
      </c>
      <c r="N421">
        <v>129528824</v>
      </c>
      <c r="O421">
        <v>6176.2</v>
      </c>
      <c r="P421">
        <v>20972</v>
      </c>
      <c r="Q421">
        <v>128031202</v>
      </c>
      <c r="R421">
        <v>6034.6</v>
      </c>
      <c r="S421">
        <v>21216</v>
      </c>
      <c r="T421">
        <v>128118209</v>
      </c>
      <c r="U421">
        <v>5977</v>
      </c>
      <c r="V421">
        <v>21436</v>
      </c>
      <c r="W421">
        <v>131327204</v>
      </c>
      <c r="X421">
        <v>5818</v>
      </c>
      <c r="Y421">
        <v>22573</v>
      </c>
    </row>
    <row r="422" spans="1:25" ht="32" x14ac:dyDescent="0.2">
      <c r="A422" s="19" t="s">
        <v>1114</v>
      </c>
      <c r="B422" s="20" t="s">
        <v>1136</v>
      </c>
      <c r="C422" s="3" t="s">
        <v>6</v>
      </c>
      <c r="D422" t="str">
        <f t="shared" si="6"/>
        <v>MONMOUTHKEANSBURG BOROL. K-12|K-12,0-1800</v>
      </c>
      <c r="E422">
        <v>44051713</v>
      </c>
      <c r="F422">
        <v>1695.4</v>
      </c>
      <c r="G422">
        <v>25984</v>
      </c>
      <c r="H422">
        <v>46799818</v>
      </c>
      <c r="I422">
        <v>1535.2</v>
      </c>
      <c r="J422">
        <v>30485</v>
      </c>
      <c r="K422">
        <v>44778020</v>
      </c>
      <c r="L422">
        <v>1478.3</v>
      </c>
      <c r="M422">
        <v>30290</v>
      </c>
      <c r="N422">
        <v>45482550</v>
      </c>
      <c r="O422">
        <v>1544.2</v>
      </c>
      <c r="P422">
        <v>29453</v>
      </c>
      <c r="Q422">
        <v>48991686</v>
      </c>
      <c r="R422">
        <v>1558.5</v>
      </c>
      <c r="S422">
        <v>31436</v>
      </c>
      <c r="T422">
        <v>49729142</v>
      </c>
      <c r="U422">
        <v>1607</v>
      </c>
      <c r="V422">
        <v>30950</v>
      </c>
      <c r="W422">
        <v>51668882</v>
      </c>
      <c r="X422">
        <v>1590</v>
      </c>
      <c r="Y422">
        <v>32489</v>
      </c>
    </row>
    <row r="423" spans="1:25" ht="32" x14ac:dyDescent="0.2">
      <c r="A423" s="23" t="s">
        <v>1114</v>
      </c>
      <c r="B423" s="24" t="s">
        <v>1137</v>
      </c>
      <c r="C423" s="8" t="s">
        <v>6</v>
      </c>
      <c r="D423" t="str">
        <f t="shared" si="6"/>
        <v>MONMOUTHKEYPORT BOROL. K-12|K-12,0-1800</v>
      </c>
      <c r="E423">
        <v>20468237</v>
      </c>
      <c r="F423">
        <v>1135.5</v>
      </c>
      <c r="G423">
        <v>18027</v>
      </c>
      <c r="H423">
        <v>19870114</v>
      </c>
      <c r="I423">
        <v>1091</v>
      </c>
      <c r="J423">
        <v>18213</v>
      </c>
      <c r="K423">
        <v>21647899</v>
      </c>
      <c r="L423">
        <v>1096.2</v>
      </c>
      <c r="M423">
        <v>19748</v>
      </c>
      <c r="N423">
        <v>21240470</v>
      </c>
      <c r="O423">
        <v>1086.3</v>
      </c>
      <c r="P423">
        <v>19554</v>
      </c>
      <c r="Q423">
        <v>21001210</v>
      </c>
      <c r="R423">
        <v>1075.5</v>
      </c>
      <c r="S423">
        <v>19528</v>
      </c>
      <c r="T423">
        <v>21657435</v>
      </c>
      <c r="U423">
        <v>1065</v>
      </c>
      <c r="V423">
        <v>20331</v>
      </c>
      <c r="W423">
        <v>22131807</v>
      </c>
      <c r="X423">
        <v>1057</v>
      </c>
      <c r="Y423">
        <v>20946</v>
      </c>
    </row>
    <row r="424" spans="1:25" ht="32" x14ac:dyDescent="0.2">
      <c r="A424" s="19" t="s">
        <v>1114</v>
      </c>
      <c r="B424" s="20" t="s">
        <v>1138</v>
      </c>
      <c r="C424" s="3" t="s">
        <v>66</v>
      </c>
      <c r="D424" t="str">
        <f t="shared" si="6"/>
        <v>MONMOUTHLITTLE SILVER BOROE. K-8|K-8,751+</v>
      </c>
      <c r="E424">
        <v>13074003</v>
      </c>
      <c r="F424">
        <v>811.9</v>
      </c>
      <c r="G424">
        <v>16104</v>
      </c>
      <c r="H424">
        <v>14374628</v>
      </c>
      <c r="I424">
        <v>841.7</v>
      </c>
      <c r="J424">
        <v>17078</v>
      </c>
      <c r="K424">
        <v>14068564</v>
      </c>
      <c r="L424">
        <v>869.9</v>
      </c>
      <c r="M424">
        <v>16173</v>
      </c>
      <c r="N424">
        <v>15175370</v>
      </c>
      <c r="O424">
        <v>854.1</v>
      </c>
      <c r="P424">
        <v>17767</v>
      </c>
      <c r="Q424">
        <v>15510137</v>
      </c>
      <c r="R424">
        <v>850.5</v>
      </c>
      <c r="S424">
        <v>18236</v>
      </c>
      <c r="T424">
        <v>15921825</v>
      </c>
      <c r="U424">
        <v>851</v>
      </c>
      <c r="V424">
        <v>18712</v>
      </c>
      <c r="W424">
        <v>16761461</v>
      </c>
      <c r="X424">
        <v>887</v>
      </c>
      <c r="Y424">
        <v>18902</v>
      </c>
    </row>
    <row r="425" spans="1:25" ht="32" x14ac:dyDescent="0.2">
      <c r="A425" s="23" t="s">
        <v>1114</v>
      </c>
      <c r="B425" s="24" t="s">
        <v>1139</v>
      </c>
      <c r="C425" s="8" t="s">
        <v>24</v>
      </c>
      <c r="D425" t="str">
        <f t="shared" si="6"/>
        <v>MONMOUTHLONG BRANCH CITYN. K-12|K-12,3500+</v>
      </c>
      <c r="E425">
        <v>113107118</v>
      </c>
      <c r="F425">
        <v>5389.3</v>
      </c>
      <c r="G425">
        <v>20987</v>
      </c>
      <c r="H425">
        <v>116116398</v>
      </c>
      <c r="I425">
        <v>5457.3</v>
      </c>
      <c r="J425">
        <v>21277</v>
      </c>
      <c r="K425">
        <v>118553443</v>
      </c>
      <c r="L425">
        <v>5646</v>
      </c>
      <c r="M425">
        <v>20998</v>
      </c>
      <c r="N425">
        <v>124073841</v>
      </c>
      <c r="O425">
        <v>5699.2</v>
      </c>
      <c r="P425">
        <v>21771</v>
      </c>
      <c r="Q425">
        <v>143836819</v>
      </c>
      <c r="R425">
        <v>5782.4</v>
      </c>
      <c r="S425">
        <v>24875</v>
      </c>
      <c r="T425">
        <v>141232605</v>
      </c>
      <c r="U425">
        <v>5799</v>
      </c>
      <c r="V425">
        <v>24355</v>
      </c>
      <c r="W425">
        <v>143952259</v>
      </c>
      <c r="X425">
        <v>5757</v>
      </c>
      <c r="Y425">
        <v>25004</v>
      </c>
    </row>
    <row r="426" spans="1:25" ht="36" x14ac:dyDescent="0.2">
      <c r="A426" s="19" t="s">
        <v>1114</v>
      </c>
      <c r="B426" s="20" t="s">
        <v>1140</v>
      </c>
      <c r="C426" s="3" t="s">
        <v>66</v>
      </c>
      <c r="D426" t="str">
        <f t="shared" si="6"/>
        <v>MONMOUTHMANALAPAN-ENGLISHTOWN REGE. K-8|K-8,751+</v>
      </c>
      <c r="E426">
        <v>81148002</v>
      </c>
      <c r="F426">
        <v>5220.1000000000004</v>
      </c>
      <c r="G426">
        <v>15545</v>
      </c>
      <c r="H426">
        <v>86833367</v>
      </c>
      <c r="I426">
        <v>5136.7</v>
      </c>
      <c r="J426">
        <v>16904</v>
      </c>
      <c r="K426">
        <v>87310114</v>
      </c>
      <c r="L426">
        <v>5081.8</v>
      </c>
      <c r="M426">
        <v>17181</v>
      </c>
      <c r="N426">
        <v>90533113</v>
      </c>
      <c r="O426">
        <v>5118.8999999999996</v>
      </c>
      <c r="P426">
        <v>17686</v>
      </c>
      <c r="Q426">
        <v>92170249</v>
      </c>
      <c r="R426">
        <v>5038.3999999999996</v>
      </c>
      <c r="S426">
        <v>18294</v>
      </c>
      <c r="T426">
        <v>96320228</v>
      </c>
      <c r="U426">
        <v>5050</v>
      </c>
      <c r="V426">
        <v>19075</v>
      </c>
      <c r="W426">
        <v>100945016</v>
      </c>
      <c r="X426">
        <v>5076</v>
      </c>
      <c r="Y426">
        <v>19886</v>
      </c>
    </row>
    <row r="427" spans="1:25" ht="32" x14ac:dyDescent="0.2">
      <c r="A427" s="23" t="s">
        <v>1114</v>
      </c>
      <c r="B427" s="24" t="s">
        <v>1141</v>
      </c>
      <c r="C427" s="8" t="s">
        <v>6</v>
      </c>
      <c r="D427" t="str">
        <f t="shared" si="6"/>
        <v>MONMOUTHMANASQUAN BOROL. K-12|K-12,0-1800</v>
      </c>
      <c r="E427">
        <v>26991385</v>
      </c>
      <c r="F427">
        <v>1676.6</v>
      </c>
      <c r="G427">
        <v>16099</v>
      </c>
      <c r="H427">
        <v>28364085</v>
      </c>
      <c r="I427">
        <v>1604.5</v>
      </c>
      <c r="J427">
        <v>17678</v>
      </c>
      <c r="K427">
        <v>26746413</v>
      </c>
      <c r="L427">
        <v>1648.9</v>
      </c>
      <c r="M427">
        <v>16221</v>
      </c>
      <c r="N427">
        <v>27977432</v>
      </c>
      <c r="O427">
        <v>1611.4</v>
      </c>
      <c r="P427">
        <v>17362</v>
      </c>
      <c r="Q427">
        <v>28828626</v>
      </c>
      <c r="R427">
        <v>1593.8</v>
      </c>
      <c r="S427">
        <v>18088</v>
      </c>
      <c r="T427">
        <v>29920147</v>
      </c>
      <c r="U427">
        <v>1572</v>
      </c>
      <c r="V427">
        <v>19030</v>
      </c>
      <c r="W427">
        <v>31108509</v>
      </c>
      <c r="X427">
        <v>1519</v>
      </c>
      <c r="Y427">
        <v>20485</v>
      </c>
    </row>
    <row r="428" spans="1:25" ht="32" x14ac:dyDescent="0.2">
      <c r="A428" s="19" t="s">
        <v>1114</v>
      </c>
      <c r="B428" s="20" t="s">
        <v>1142</v>
      </c>
      <c r="C428" s="3" t="s">
        <v>66</v>
      </c>
      <c r="D428" t="str">
        <f t="shared" si="6"/>
        <v>MONMOUTHMARLBORO TWPE. K-8|K-8,751+</v>
      </c>
      <c r="E428">
        <v>84918489</v>
      </c>
      <c r="F428">
        <v>5644.6</v>
      </c>
      <c r="G428">
        <v>15044</v>
      </c>
      <c r="H428">
        <v>90186421</v>
      </c>
      <c r="I428">
        <v>5492.2</v>
      </c>
      <c r="J428">
        <v>16421</v>
      </c>
      <c r="K428">
        <v>91058099</v>
      </c>
      <c r="L428">
        <v>5301.6</v>
      </c>
      <c r="M428">
        <v>17176</v>
      </c>
      <c r="N428">
        <v>96210522</v>
      </c>
      <c r="O428">
        <v>5174.6000000000004</v>
      </c>
      <c r="P428">
        <v>18593</v>
      </c>
      <c r="Q428">
        <v>96291062</v>
      </c>
      <c r="R428">
        <v>5066.3</v>
      </c>
      <c r="S428">
        <v>19006</v>
      </c>
      <c r="T428">
        <v>99345285</v>
      </c>
      <c r="U428">
        <v>4953</v>
      </c>
      <c r="V428">
        <v>20057</v>
      </c>
      <c r="W428">
        <v>102754658</v>
      </c>
      <c r="X428">
        <v>4892</v>
      </c>
      <c r="Y428">
        <v>21004</v>
      </c>
    </row>
    <row r="429" spans="1:25" ht="36" x14ac:dyDescent="0.2">
      <c r="A429" s="23" t="s">
        <v>1114</v>
      </c>
      <c r="B429" s="24" t="s">
        <v>1143</v>
      </c>
      <c r="C429" s="8" t="s">
        <v>24</v>
      </c>
      <c r="D429" t="str">
        <f t="shared" si="6"/>
        <v>MONMOUTHMATAWAN-ABERDEEN REGIONALN. K-12|K-12,3500+</v>
      </c>
      <c r="E429">
        <v>63682430</v>
      </c>
      <c r="F429">
        <v>3917.7</v>
      </c>
      <c r="G429">
        <v>16255</v>
      </c>
      <c r="H429">
        <v>66491452</v>
      </c>
      <c r="I429">
        <v>3812</v>
      </c>
      <c r="J429">
        <v>17443</v>
      </c>
      <c r="K429">
        <v>72152859</v>
      </c>
      <c r="L429">
        <v>3836.6</v>
      </c>
      <c r="M429">
        <v>18806</v>
      </c>
      <c r="N429">
        <v>73964480</v>
      </c>
      <c r="O429">
        <v>3877.9</v>
      </c>
      <c r="P429">
        <v>19073</v>
      </c>
      <c r="Q429">
        <v>76828615</v>
      </c>
      <c r="R429">
        <v>3798.2</v>
      </c>
      <c r="S429">
        <v>20227</v>
      </c>
      <c r="T429">
        <v>78476849</v>
      </c>
      <c r="U429">
        <v>3754</v>
      </c>
      <c r="V429">
        <v>20904</v>
      </c>
      <c r="W429">
        <v>82027664</v>
      </c>
      <c r="X429">
        <v>3747</v>
      </c>
      <c r="Y429">
        <v>21891</v>
      </c>
    </row>
    <row r="430" spans="1:25" ht="32" x14ac:dyDescent="0.2">
      <c r="A430" s="19" t="s">
        <v>1114</v>
      </c>
      <c r="B430" s="20" t="s">
        <v>1144</v>
      </c>
      <c r="C430" s="3" t="s">
        <v>24</v>
      </c>
      <c r="D430" t="str">
        <f t="shared" si="6"/>
        <v>MONMOUTHMIDDLETOWN TWPN. K-12|K-12,3500+</v>
      </c>
      <c r="E430">
        <v>162616073</v>
      </c>
      <c r="F430">
        <v>10187.4</v>
      </c>
      <c r="G430">
        <v>15962</v>
      </c>
      <c r="H430">
        <v>172497688</v>
      </c>
      <c r="I430">
        <v>10053.200000000001</v>
      </c>
      <c r="J430">
        <v>17159</v>
      </c>
      <c r="K430">
        <v>175833089</v>
      </c>
      <c r="L430">
        <v>9889.7000000000007</v>
      </c>
      <c r="M430">
        <v>17779</v>
      </c>
      <c r="N430">
        <v>177591695</v>
      </c>
      <c r="O430">
        <v>9797</v>
      </c>
      <c r="P430">
        <v>18127</v>
      </c>
      <c r="Q430">
        <v>183441347</v>
      </c>
      <c r="R430">
        <v>9765.2000000000007</v>
      </c>
      <c r="S430">
        <v>18785</v>
      </c>
      <c r="T430">
        <v>190532059</v>
      </c>
      <c r="U430">
        <v>9753</v>
      </c>
      <c r="V430">
        <v>19535</v>
      </c>
      <c r="W430">
        <v>199366990</v>
      </c>
      <c r="X430">
        <v>9638</v>
      </c>
      <c r="Y430">
        <v>20685</v>
      </c>
    </row>
    <row r="431" spans="1:25" ht="32" x14ac:dyDescent="0.2">
      <c r="A431" s="23" t="s">
        <v>1114</v>
      </c>
      <c r="B431" s="24" t="s">
        <v>1145</v>
      </c>
      <c r="C431" s="8" t="s">
        <v>99</v>
      </c>
      <c r="D431" t="str">
        <f t="shared" si="6"/>
        <v>MONMOUTHMILLSTONE TWPK. K-12|K-8,751+</v>
      </c>
      <c r="E431">
        <v>37927242</v>
      </c>
      <c r="F431">
        <v>2118.6999999999998</v>
      </c>
      <c r="G431">
        <v>17901</v>
      </c>
      <c r="H431">
        <v>38971088</v>
      </c>
      <c r="I431">
        <v>2024.9</v>
      </c>
      <c r="J431">
        <v>19246</v>
      </c>
      <c r="K431">
        <v>38807188</v>
      </c>
      <c r="L431">
        <v>1941.7</v>
      </c>
      <c r="M431">
        <v>19986</v>
      </c>
      <c r="N431">
        <v>39841531</v>
      </c>
      <c r="O431">
        <v>1871.4</v>
      </c>
      <c r="P431">
        <v>21290</v>
      </c>
      <c r="Q431">
        <v>41013389</v>
      </c>
      <c r="R431">
        <v>1838.4</v>
      </c>
      <c r="S431">
        <v>22309</v>
      </c>
      <c r="T431">
        <v>41416882</v>
      </c>
      <c r="U431">
        <v>1785</v>
      </c>
      <c r="V431">
        <v>23206</v>
      </c>
      <c r="W431">
        <v>41917413</v>
      </c>
      <c r="X431">
        <v>1739</v>
      </c>
      <c r="Y431">
        <v>24103</v>
      </c>
    </row>
    <row r="432" spans="1:25" ht="32" x14ac:dyDescent="0.2">
      <c r="A432" s="19" t="s">
        <v>1114</v>
      </c>
      <c r="B432" s="20" t="s">
        <v>1146</v>
      </c>
      <c r="C432" s="3" t="s">
        <v>73</v>
      </c>
      <c r="D432" t="str">
        <f t="shared" si="6"/>
        <v>MONMOUTHMONMOUTH BEACH BOROC. K-8|K-8,0-400</v>
      </c>
      <c r="E432">
        <v>4346010</v>
      </c>
      <c r="F432">
        <v>314.7</v>
      </c>
      <c r="G432">
        <v>13810</v>
      </c>
      <c r="H432">
        <v>4607970</v>
      </c>
      <c r="I432">
        <v>284.3</v>
      </c>
      <c r="J432">
        <v>16209</v>
      </c>
      <c r="K432">
        <v>5094238</v>
      </c>
      <c r="L432">
        <v>279.10000000000002</v>
      </c>
      <c r="M432">
        <v>18255</v>
      </c>
      <c r="N432">
        <v>5095929</v>
      </c>
      <c r="O432">
        <v>268.3</v>
      </c>
      <c r="P432">
        <v>18992</v>
      </c>
      <c r="Q432">
        <v>5673346</v>
      </c>
      <c r="R432">
        <v>255.1</v>
      </c>
      <c r="S432">
        <v>22237</v>
      </c>
      <c r="T432">
        <v>5457352</v>
      </c>
      <c r="U432">
        <v>242</v>
      </c>
      <c r="V432">
        <v>22582</v>
      </c>
      <c r="W432">
        <v>5545740</v>
      </c>
      <c r="X432">
        <v>248</v>
      </c>
      <c r="Y432">
        <v>22396</v>
      </c>
    </row>
    <row r="433" spans="1:25" ht="36" x14ac:dyDescent="0.2">
      <c r="A433" s="23" t="s">
        <v>1114</v>
      </c>
      <c r="B433" s="24" t="s">
        <v>1147</v>
      </c>
      <c r="C433" s="8" t="s">
        <v>714</v>
      </c>
      <c r="D433" t="str">
        <f t="shared" si="6"/>
        <v>MONMOUTHMONMOUTH CO VOCATIONALQ. COUNTY VOC</v>
      </c>
      <c r="E433">
        <v>46294139</v>
      </c>
      <c r="F433">
        <v>2163.8000000000002</v>
      </c>
      <c r="G433">
        <v>21395</v>
      </c>
      <c r="H433">
        <v>51241444</v>
      </c>
      <c r="I433">
        <v>2138.6</v>
      </c>
      <c r="J433">
        <v>23960</v>
      </c>
      <c r="K433">
        <v>53747617</v>
      </c>
      <c r="L433">
        <v>2174.6</v>
      </c>
      <c r="M433">
        <v>24716</v>
      </c>
      <c r="N433">
        <v>52645113</v>
      </c>
      <c r="O433">
        <v>2754.8</v>
      </c>
      <c r="P433">
        <v>19110</v>
      </c>
      <c r="Q433">
        <v>53025258</v>
      </c>
      <c r="R433">
        <v>2930.8</v>
      </c>
      <c r="S433">
        <v>18093</v>
      </c>
      <c r="T433">
        <v>53919068</v>
      </c>
      <c r="U433">
        <v>2367</v>
      </c>
      <c r="V433">
        <v>22779</v>
      </c>
      <c r="W433">
        <v>55110357</v>
      </c>
      <c r="X433">
        <v>2212</v>
      </c>
      <c r="Y433">
        <v>24912</v>
      </c>
    </row>
    <row r="434" spans="1:25" ht="32" x14ac:dyDescent="0.2">
      <c r="A434" s="19" t="s">
        <v>1114</v>
      </c>
      <c r="B434" s="20" t="s">
        <v>1148</v>
      </c>
      <c r="C434" s="3" t="s">
        <v>77</v>
      </c>
      <c r="D434" t="str">
        <f t="shared" si="6"/>
        <v>MONMOUTHMONMOUTH REGIONALG. G9-12|7-12,9-12</v>
      </c>
      <c r="E434">
        <v>26563870</v>
      </c>
      <c r="F434">
        <v>1016.5</v>
      </c>
      <c r="G434">
        <v>26133</v>
      </c>
      <c r="H434">
        <v>26783145</v>
      </c>
      <c r="I434">
        <v>1023.1</v>
      </c>
      <c r="J434">
        <v>26178</v>
      </c>
      <c r="K434">
        <v>26856593</v>
      </c>
      <c r="L434">
        <v>974.6</v>
      </c>
      <c r="M434">
        <v>27557</v>
      </c>
      <c r="N434">
        <v>28035968</v>
      </c>
      <c r="O434">
        <v>980.4</v>
      </c>
      <c r="P434">
        <v>28597</v>
      </c>
      <c r="Q434">
        <v>29748014</v>
      </c>
      <c r="R434">
        <v>1017.8</v>
      </c>
      <c r="S434">
        <v>29229</v>
      </c>
      <c r="T434">
        <v>29362473</v>
      </c>
      <c r="U434">
        <v>1005</v>
      </c>
      <c r="V434">
        <v>29230</v>
      </c>
      <c r="W434">
        <v>29539659</v>
      </c>
      <c r="X434">
        <v>995</v>
      </c>
      <c r="Y434">
        <v>29678</v>
      </c>
    </row>
    <row r="435" spans="1:25" ht="32" x14ac:dyDescent="0.2">
      <c r="A435" s="23" t="s">
        <v>1114</v>
      </c>
      <c r="B435" s="24" t="s">
        <v>1149</v>
      </c>
      <c r="C435" s="8" t="s">
        <v>4</v>
      </c>
      <c r="D435" t="str">
        <f t="shared" si="6"/>
        <v>MONMOUTHNEPTUNE CITYI. K-12|K-8,0-400</v>
      </c>
      <c r="E435">
        <v>8738268</v>
      </c>
      <c r="F435">
        <v>571.70000000000005</v>
      </c>
      <c r="G435">
        <v>15286</v>
      </c>
      <c r="H435">
        <v>9177335</v>
      </c>
      <c r="I435">
        <v>588.6</v>
      </c>
      <c r="J435">
        <v>15593</v>
      </c>
      <c r="K435">
        <v>9592657</v>
      </c>
      <c r="L435">
        <v>602.1</v>
      </c>
      <c r="M435">
        <v>15932</v>
      </c>
      <c r="N435">
        <v>9827273</v>
      </c>
      <c r="O435">
        <v>576.1</v>
      </c>
      <c r="P435">
        <v>17057</v>
      </c>
      <c r="Q435">
        <v>9736240</v>
      </c>
      <c r="R435">
        <v>553.79999999999995</v>
      </c>
      <c r="S435">
        <v>17582</v>
      </c>
      <c r="T435">
        <v>9981129</v>
      </c>
      <c r="U435">
        <v>510</v>
      </c>
      <c r="V435">
        <v>19582</v>
      </c>
      <c r="W435">
        <v>9668804</v>
      </c>
      <c r="X435">
        <v>475</v>
      </c>
      <c r="Y435">
        <v>20369</v>
      </c>
    </row>
    <row r="436" spans="1:25" ht="32" x14ac:dyDescent="0.2">
      <c r="A436" s="19" t="s">
        <v>1114</v>
      </c>
      <c r="B436" s="20" t="s">
        <v>1150</v>
      </c>
      <c r="C436" s="3" t="s">
        <v>24</v>
      </c>
      <c r="D436" t="str">
        <f t="shared" si="6"/>
        <v>MONMOUTHNEPTUNE TWPN. K-12|K-12,3500+</v>
      </c>
      <c r="E436">
        <v>103496980</v>
      </c>
      <c r="F436">
        <v>4485.7</v>
      </c>
      <c r="G436">
        <v>23073</v>
      </c>
      <c r="H436">
        <v>102187868</v>
      </c>
      <c r="I436">
        <v>4565.8999999999996</v>
      </c>
      <c r="J436">
        <v>22381</v>
      </c>
      <c r="K436">
        <v>101487222</v>
      </c>
      <c r="L436">
        <v>4553.5</v>
      </c>
      <c r="M436">
        <v>22288</v>
      </c>
      <c r="N436">
        <v>104283948</v>
      </c>
      <c r="O436">
        <v>4418.5</v>
      </c>
      <c r="P436">
        <v>23601</v>
      </c>
      <c r="Q436">
        <v>113906272</v>
      </c>
      <c r="R436">
        <v>4394.5</v>
      </c>
      <c r="S436">
        <v>25920</v>
      </c>
      <c r="T436">
        <v>121445960</v>
      </c>
      <c r="U436">
        <v>4299</v>
      </c>
      <c r="V436">
        <v>28252</v>
      </c>
      <c r="W436">
        <v>118328629</v>
      </c>
      <c r="X436">
        <v>4110</v>
      </c>
      <c r="Y436">
        <v>28788</v>
      </c>
    </row>
    <row r="437" spans="1:25" ht="32" x14ac:dyDescent="0.2">
      <c r="A437" s="23" t="s">
        <v>1114</v>
      </c>
      <c r="B437" s="24" t="s">
        <v>1151</v>
      </c>
      <c r="C437" s="8" t="s">
        <v>24</v>
      </c>
      <c r="D437" t="str">
        <f t="shared" si="6"/>
        <v>MONMOUTHOCEAN TWPN. K-12|K-12,3500+</v>
      </c>
      <c r="E437">
        <v>73717423</v>
      </c>
      <c r="F437">
        <v>3980.7</v>
      </c>
      <c r="G437">
        <v>18519</v>
      </c>
      <c r="H437">
        <v>77108787</v>
      </c>
      <c r="I437">
        <v>3862.5</v>
      </c>
      <c r="J437">
        <v>19963</v>
      </c>
      <c r="K437">
        <v>79336816</v>
      </c>
      <c r="L437">
        <v>3828.8</v>
      </c>
      <c r="M437">
        <v>20721</v>
      </c>
      <c r="N437">
        <v>81296809</v>
      </c>
      <c r="O437">
        <v>3781</v>
      </c>
      <c r="P437">
        <v>21502</v>
      </c>
      <c r="Q437">
        <v>83668710</v>
      </c>
      <c r="R437">
        <v>3680.5</v>
      </c>
      <c r="S437">
        <v>22733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</row>
    <row r="438" spans="1:25" ht="32" x14ac:dyDescent="0.2">
      <c r="A438" s="19" t="s">
        <v>1114</v>
      </c>
      <c r="B438" s="20" t="s">
        <v>1152</v>
      </c>
      <c r="C438" s="3" t="s">
        <v>68</v>
      </c>
      <c r="D438" t="str">
        <f t="shared" si="6"/>
        <v>MONMOUTHOCEANPORT BOROD. K-8|K-8,401-750</v>
      </c>
      <c r="E438">
        <v>10393193</v>
      </c>
      <c r="F438">
        <v>649.29999999999995</v>
      </c>
      <c r="G438">
        <v>16006</v>
      </c>
      <c r="H438">
        <v>10897527</v>
      </c>
      <c r="I438">
        <v>579.4</v>
      </c>
      <c r="J438">
        <v>18807</v>
      </c>
      <c r="K438">
        <v>10830378</v>
      </c>
      <c r="L438">
        <v>617</v>
      </c>
      <c r="M438">
        <v>17553</v>
      </c>
      <c r="N438">
        <v>10267893</v>
      </c>
      <c r="O438">
        <v>632</v>
      </c>
      <c r="P438">
        <v>16246</v>
      </c>
      <c r="Q438">
        <v>11392752</v>
      </c>
      <c r="R438">
        <v>606.20000000000005</v>
      </c>
      <c r="S438">
        <v>18794</v>
      </c>
      <c r="T438">
        <v>11879284</v>
      </c>
      <c r="U438">
        <v>611</v>
      </c>
      <c r="V438">
        <v>19448</v>
      </c>
      <c r="W438">
        <v>12346697</v>
      </c>
      <c r="X438">
        <v>573</v>
      </c>
      <c r="Y438">
        <v>21557</v>
      </c>
    </row>
    <row r="439" spans="1:25" ht="32" x14ac:dyDescent="0.2">
      <c r="A439" s="23" t="s">
        <v>1114</v>
      </c>
      <c r="B439" s="24" t="s">
        <v>1153</v>
      </c>
      <c r="C439" s="8" t="s">
        <v>66</v>
      </c>
      <c r="D439" t="str">
        <f t="shared" si="6"/>
        <v>MONMOUTHRED BANK BOROE. K-8|K-8,751+</v>
      </c>
      <c r="E439">
        <v>19459109</v>
      </c>
      <c r="F439">
        <v>1156.2</v>
      </c>
      <c r="G439">
        <v>16830</v>
      </c>
      <c r="H439">
        <v>22271622</v>
      </c>
      <c r="I439">
        <v>1300.0999999999999</v>
      </c>
      <c r="J439">
        <v>17130</v>
      </c>
      <c r="K439">
        <v>22813202</v>
      </c>
      <c r="L439">
        <v>1422.7</v>
      </c>
      <c r="M439">
        <v>16035</v>
      </c>
      <c r="N439">
        <v>22846028</v>
      </c>
      <c r="O439">
        <v>1375.7</v>
      </c>
      <c r="P439">
        <v>16607</v>
      </c>
      <c r="Q439">
        <v>24270481</v>
      </c>
      <c r="R439">
        <v>1424.5</v>
      </c>
      <c r="S439">
        <v>17038</v>
      </c>
      <c r="T439">
        <v>27851261</v>
      </c>
      <c r="U439">
        <v>1434</v>
      </c>
      <c r="V439">
        <v>19429</v>
      </c>
      <c r="W439">
        <v>28485618</v>
      </c>
      <c r="X439">
        <v>1411</v>
      </c>
      <c r="Y439">
        <v>20195</v>
      </c>
    </row>
    <row r="440" spans="1:25" ht="36" x14ac:dyDescent="0.2">
      <c r="A440" s="19" t="s">
        <v>1114</v>
      </c>
      <c r="B440" s="20" t="s">
        <v>1434</v>
      </c>
      <c r="C440" s="3" t="s">
        <v>711</v>
      </c>
      <c r="D440" t="str">
        <f t="shared" si="6"/>
        <v>MONMOUTHRED BANK CHARTER SCHOOLO. CHARTER</v>
      </c>
      <c r="E440">
        <v>2951204</v>
      </c>
      <c r="F440">
        <v>174.1</v>
      </c>
      <c r="G440">
        <v>16951</v>
      </c>
      <c r="H440">
        <v>3137697</v>
      </c>
      <c r="I440">
        <v>177.4</v>
      </c>
      <c r="J440">
        <v>17687</v>
      </c>
      <c r="K440">
        <v>3197425</v>
      </c>
      <c r="L440">
        <v>178.6</v>
      </c>
      <c r="M440">
        <v>17903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</row>
    <row r="441" spans="1:25" ht="32" x14ac:dyDescent="0.2">
      <c r="A441" s="23" t="s">
        <v>1114</v>
      </c>
      <c r="B441" s="24" t="s">
        <v>1154</v>
      </c>
      <c r="C441" s="8" t="s">
        <v>77</v>
      </c>
      <c r="D441" t="str">
        <f t="shared" si="6"/>
        <v>MONMOUTHRED BANK REGIONALG. G9-12|7-12,9-12</v>
      </c>
      <c r="E441">
        <v>28149613</v>
      </c>
      <c r="F441">
        <v>1166.4000000000001</v>
      </c>
      <c r="G441">
        <v>24133</v>
      </c>
      <c r="H441">
        <v>27330003</v>
      </c>
      <c r="I441">
        <v>1191.8</v>
      </c>
      <c r="J441">
        <v>22931</v>
      </c>
      <c r="K441">
        <v>28768756</v>
      </c>
      <c r="L441">
        <v>1193.5999999999999</v>
      </c>
      <c r="M441">
        <v>24102</v>
      </c>
      <c r="N441">
        <v>29457039</v>
      </c>
      <c r="O441">
        <v>1219.5</v>
      </c>
      <c r="P441">
        <v>24154</v>
      </c>
      <c r="Q441">
        <v>31466577</v>
      </c>
      <c r="R441">
        <v>1204.9000000000001</v>
      </c>
      <c r="S441">
        <v>26117</v>
      </c>
      <c r="T441">
        <v>31415366</v>
      </c>
      <c r="U441">
        <v>1218</v>
      </c>
      <c r="V441">
        <v>25796</v>
      </c>
      <c r="W441">
        <v>32810780</v>
      </c>
      <c r="X441">
        <v>1189</v>
      </c>
      <c r="Y441">
        <v>27606</v>
      </c>
    </row>
    <row r="442" spans="1:25" ht="24" x14ac:dyDescent="0.2">
      <c r="A442" s="19" t="s">
        <v>1114</v>
      </c>
      <c r="B442" s="20" t="s">
        <v>1155</v>
      </c>
      <c r="C442" s="3" t="s">
        <v>181</v>
      </c>
      <c r="D442" t="str">
        <f t="shared" si="6"/>
        <v>MONMOUTHROOSEVELT BOROH. K-12|K-6</v>
      </c>
      <c r="E442">
        <v>2436382</v>
      </c>
      <c r="F442">
        <v>153.19999999999999</v>
      </c>
      <c r="G442">
        <v>15904</v>
      </c>
      <c r="H442">
        <v>2836400</v>
      </c>
      <c r="I442">
        <v>144.19999999999999</v>
      </c>
      <c r="J442">
        <v>19669</v>
      </c>
      <c r="K442">
        <v>2528547</v>
      </c>
      <c r="L442">
        <v>145.19999999999999</v>
      </c>
      <c r="M442">
        <v>17416</v>
      </c>
      <c r="N442">
        <v>2585593</v>
      </c>
      <c r="O442">
        <v>135.69999999999999</v>
      </c>
      <c r="P442">
        <v>19056</v>
      </c>
      <c r="Q442">
        <v>2630890</v>
      </c>
      <c r="R442">
        <v>119.2</v>
      </c>
      <c r="S442">
        <v>22079</v>
      </c>
      <c r="T442">
        <v>2903078</v>
      </c>
      <c r="U442">
        <v>122</v>
      </c>
      <c r="V442">
        <v>23830</v>
      </c>
      <c r="W442">
        <v>2883700</v>
      </c>
      <c r="X442">
        <v>117</v>
      </c>
      <c r="Y442">
        <v>24737</v>
      </c>
    </row>
    <row r="443" spans="1:25" ht="32" x14ac:dyDescent="0.2">
      <c r="A443" s="23" t="s">
        <v>1114</v>
      </c>
      <c r="B443" s="24" t="s">
        <v>1156</v>
      </c>
      <c r="C443" s="8" t="s">
        <v>66</v>
      </c>
      <c r="D443" t="str">
        <f t="shared" si="6"/>
        <v>MONMOUTHRUMSON BOROE. K-8|K-8,751+</v>
      </c>
      <c r="E443">
        <v>15846639</v>
      </c>
      <c r="F443">
        <v>999.5</v>
      </c>
      <c r="G443">
        <v>15855</v>
      </c>
      <c r="H443">
        <v>17573079</v>
      </c>
      <c r="I443">
        <v>1016.5</v>
      </c>
      <c r="J443">
        <v>17288</v>
      </c>
      <c r="K443">
        <v>17191618</v>
      </c>
      <c r="L443">
        <v>988.8</v>
      </c>
      <c r="M443">
        <v>17386</v>
      </c>
      <c r="N443">
        <v>17975173</v>
      </c>
      <c r="O443">
        <v>981.2</v>
      </c>
      <c r="P443">
        <v>18320</v>
      </c>
      <c r="Q443">
        <v>18113756</v>
      </c>
      <c r="R443">
        <v>972.1</v>
      </c>
      <c r="S443">
        <v>18633</v>
      </c>
      <c r="T443">
        <v>19226666</v>
      </c>
      <c r="U443">
        <v>996</v>
      </c>
      <c r="V443">
        <v>19305</v>
      </c>
      <c r="W443">
        <v>20240602</v>
      </c>
      <c r="X443">
        <v>907</v>
      </c>
      <c r="Y443">
        <v>22320</v>
      </c>
    </row>
    <row r="444" spans="1:25" ht="32" x14ac:dyDescent="0.2">
      <c r="A444" s="19" t="s">
        <v>1114</v>
      </c>
      <c r="B444" s="20" t="s">
        <v>1157</v>
      </c>
      <c r="C444" s="3" t="s">
        <v>77</v>
      </c>
      <c r="D444" t="str">
        <f t="shared" si="6"/>
        <v>MONMOUTHRUMSON-FAIR HAVEN REGG. G9-12|7-12,9-12</v>
      </c>
      <c r="E444">
        <v>18400375</v>
      </c>
      <c r="F444">
        <v>915.9</v>
      </c>
      <c r="G444">
        <v>20089</v>
      </c>
      <c r="H444">
        <v>18551362</v>
      </c>
      <c r="I444">
        <v>904</v>
      </c>
      <c r="J444">
        <v>20521</v>
      </c>
      <c r="K444">
        <v>20686735</v>
      </c>
      <c r="L444">
        <v>929.3</v>
      </c>
      <c r="M444">
        <v>22261</v>
      </c>
      <c r="N444">
        <v>19766536</v>
      </c>
      <c r="O444">
        <v>946.7</v>
      </c>
      <c r="P444">
        <v>20880</v>
      </c>
      <c r="Q444">
        <v>21417206</v>
      </c>
      <c r="R444">
        <v>998.9</v>
      </c>
      <c r="S444">
        <v>21442</v>
      </c>
      <c r="T444">
        <v>22546464</v>
      </c>
      <c r="U444">
        <v>1000</v>
      </c>
      <c r="V444">
        <v>22557</v>
      </c>
      <c r="W444">
        <v>23511208</v>
      </c>
      <c r="X444">
        <v>996</v>
      </c>
      <c r="Y444">
        <v>23596</v>
      </c>
    </row>
    <row r="445" spans="1:25" ht="32" x14ac:dyDescent="0.2">
      <c r="A445" s="23" t="s">
        <v>1114</v>
      </c>
      <c r="B445" s="24" t="s">
        <v>1158</v>
      </c>
      <c r="C445" s="8" t="s">
        <v>4</v>
      </c>
      <c r="D445" t="str">
        <f t="shared" si="6"/>
        <v>MONMOUTHSEA GIRT BOROI. K-12|K-8,0-400</v>
      </c>
      <c r="E445">
        <v>4608012</v>
      </c>
      <c r="F445">
        <v>225.4</v>
      </c>
      <c r="G445">
        <v>20440</v>
      </c>
      <c r="H445">
        <v>4719439</v>
      </c>
      <c r="I445">
        <v>209.1</v>
      </c>
      <c r="J445">
        <v>22571</v>
      </c>
      <c r="K445">
        <v>4499014</v>
      </c>
      <c r="L445">
        <v>209.8</v>
      </c>
      <c r="M445">
        <v>21448</v>
      </c>
      <c r="N445">
        <v>4437544</v>
      </c>
      <c r="O445">
        <v>203.8</v>
      </c>
      <c r="P445">
        <v>21775</v>
      </c>
      <c r="Q445">
        <v>4763214</v>
      </c>
      <c r="R445">
        <v>198.7</v>
      </c>
      <c r="S445">
        <v>23975</v>
      </c>
      <c r="T445">
        <v>4575688</v>
      </c>
      <c r="U445">
        <v>182</v>
      </c>
      <c r="V445">
        <v>25209</v>
      </c>
      <c r="W445">
        <v>4709649</v>
      </c>
      <c r="X445">
        <v>176</v>
      </c>
      <c r="Y445">
        <v>26838</v>
      </c>
    </row>
    <row r="446" spans="1:25" ht="32" x14ac:dyDescent="0.2">
      <c r="A446" s="19" t="s">
        <v>1114</v>
      </c>
      <c r="B446" s="20" t="s">
        <v>1159</v>
      </c>
      <c r="C446" s="3" t="s">
        <v>77</v>
      </c>
      <c r="D446" t="str">
        <f t="shared" si="6"/>
        <v>MONMOUTHSHORE REGIONALG. G9-12|7-12,9-12</v>
      </c>
      <c r="E446">
        <v>16461815</v>
      </c>
      <c r="F446">
        <v>667.7</v>
      </c>
      <c r="G446">
        <v>24656</v>
      </c>
      <c r="H446">
        <v>17375577</v>
      </c>
      <c r="I446">
        <v>655.9</v>
      </c>
      <c r="J446">
        <v>26492</v>
      </c>
      <c r="K446">
        <v>18312214</v>
      </c>
      <c r="L446">
        <v>656.8</v>
      </c>
      <c r="M446">
        <v>27879</v>
      </c>
      <c r="N446">
        <v>19375944</v>
      </c>
      <c r="O446">
        <v>637.5</v>
      </c>
      <c r="P446">
        <v>30394</v>
      </c>
      <c r="Q446">
        <v>18252517</v>
      </c>
      <c r="R446">
        <v>631.1</v>
      </c>
      <c r="S446">
        <v>28923</v>
      </c>
      <c r="T446">
        <v>18732211</v>
      </c>
      <c r="U446">
        <v>627</v>
      </c>
      <c r="V446">
        <v>29864</v>
      </c>
      <c r="W446">
        <v>20318454</v>
      </c>
      <c r="X446">
        <v>655</v>
      </c>
      <c r="Y446">
        <v>31009</v>
      </c>
    </row>
    <row r="447" spans="1:25" ht="32" x14ac:dyDescent="0.2">
      <c r="A447" s="23" t="s">
        <v>1114</v>
      </c>
      <c r="B447" s="24" t="s">
        <v>1160</v>
      </c>
      <c r="C447" s="8" t="s">
        <v>68</v>
      </c>
      <c r="D447" t="str">
        <f t="shared" si="6"/>
        <v>MONMOUTHSHREWSBURY BOROD. K-8|K-8,401-750</v>
      </c>
      <c r="E447">
        <v>8341509</v>
      </c>
      <c r="F447">
        <v>486.1</v>
      </c>
      <c r="G447">
        <v>17161</v>
      </c>
      <c r="H447">
        <v>8491420</v>
      </c>
      <c r="I447">
        <v>479.7</v>
      </c>
      <c r="J447">
        <v>17700</v>
      </c>
      <c r="K447">
        <v>8612721</v>
      </c>
      <c r="L447">
        <v>479.8</v>
      </c>
      <c r="M447">
        <v>17951</v>
      </c>
      <c r="N447">
        <v>8819679</v>
      </c>
      <c r="O447">
        <v>477.9</v>
      </c>
      <c r="P447">
        <v>18454</v>
      </c>
      <c r="Q447">
        <v>9128824</v>
      </c>
      <c r="R447">
        <v>503.9</v>
      </c>
      <c r="S447">
        <v>18118</v>
      </c>
      <c r="T447">
        <v>9253622</v>
      </c>
      <c r="U447">
        <v>471</v>
      </c>
      <c r="V447">
        <v>19653</v>
      </c>
      <c r="W447">
        <v>9962979</v>
      </c>
      <c r="X447">
        <v>453</v>
      </c>
      <c r="Y447">
        <v>21980</v>
      </c>
    </row>
    <row r="448" spans="1:25" ht="32" x14ac:dyDescent="0.2">
      <c r="A448" s="19" t="s">
        <v>1114</v>
      </c>
      <c r="B448" s="20" t="s">
        <v>1161</v>
      </c>
      <c r="C448" s="3" t="s">
        <v>4</v>
      </c>
      <c r="D448" t="str">
        <f t="shared" si="6"/>
        <v>MONMOUTHSPRING LAKE BOROI. K-12|K-8,0-400</v>
      </c>
      <c r="E448">
        <v>6896501</v>
      </c>
      <c r="F448">
        <v>333</v>
      </c>
      <c r="G448">
        <v>20710</v>
      </c>
      <c r="H448">
        <v>7044367</v>
      </c>
      <c r="I448">
        <v>322.3</v>
      </c>
      <c r="J448">
        <v>21855</v>
      </c>
      <c r="K448">
        <v>7444918</v>
      </c>
      <c r="L448">
        <v>305</v>
      </c>
      <c r="M448">
        <v>24409</v>
      </c>
      <c r="N448">
        <v>7928245</v>
      </c>
      <c r="O448">
        <v>279.3</v>
      </c>
      <c r="P448">
        <v>28391</v>
      </c>
      <c r="Q448">
        <v>7514025</v>
      </c>
      <c r="R448">
        <v>275.5</v>
      </c>
      <c r="S448">
        <v>27279</v>
      </c>
      <c r="T448">
        <v>7771595</v>
      </c>
      <c r="U448">
        <v>262</v>
      </c>
      <c r="V448">
        <v>29642</v>
      </c>
      <c r="W448">
        <v>8080065</v>
      </c>
      <c r="X448">
        <v>260</v>
      </c>
      <c r="Y448">
        <v>31063</v>
      </c>
    </row>
    <row r="449" spans="1:25" ht="36" x14ac:dyDescent="0.2">
      <c r="A449" s="23" t="s">
        <v>1114</v>
      </c>
      <c r="B449" s="24" t="s">
        <v>1162</v>
      </c>
      <c r="C449" s="8" t="s">
        <v>4</v>
      </c>
      <c r="D449" t="str">
        <f t="shared" si="6"/>
        <v>MONMOUTHSPRING LAKE HEIGHTS BOROI. K-12|K-8,0-400</v>
      </c>
      <c r="E449">
        <v>8440115</v>
      </c>
      <c r="F449">
        <v>497.9</v>
      </c>
      <c r="G449">
        <v>16952</v>
      </c>
      <c r="H449">
        <v>8438259</v>
      </c>
      <c r="I449">
        <v>501.3</v>
      </c>
      <c r="J449">
        <v>16833</v>
      </c>
      <c r="K449">
        <v>9010473</v>
      </c>
      <c r="L449">
        <v>504.1</v>
      </c>
      <c r="M449">
        <v>17874</v>
      </c>
      <c r="N449">
        <v>9373946</v>
      </c>
      <c r="O449">
        <v>503.9</v>
      </c>
      <c r="P449">
        <v>18602</v>
      </c>
      <c r="Q449">
        <v>9299182</v>
      </c>
      <c r="R449">
        <v>485.2</v>
      </c>
      <c r="S449">
        <v>19166</v>
      </c>
      <c r="T449">
        <v>9616709</v>
      </c>
      <c r="U449">
        <v>475</v>
      </c>
      <c r="V449">
        <v>20244</v>
      </c>
      <c r="W449">
        <v>9908752</v>
      </c>
      <c r="X449">
        <v>465</v>
      </c>
      <c r="Y449">
        <v>21297</v>
      </c>
    </row>
    <row r="450" spans="1:25" ht="32" x14ac:dyDescent="0.2">
      <c r="A450" s="19" t="s">
        <v>1114</v>
      </c>
      <c r="B450" s="20" t="s">
        <v>1164</v>
      </c>
      <c r="C450" s="3" t="s">
        <v>66</v>
      </c>
      <c r="D450" t="str">
        <f t="shared" si="6"/>
        <v>MONMOUTHTINTON FALLSE. K-8|K-8,751+</v>
      </c>
      <c r="E450">
        <v>26824869</v>
      </c>
      <c r="F450">
        <v>1562.6</v>
      </c>
      <c r="G450">
        <v>17167</v>
      </c>
      <c r="H450">
        <v>28339531</v>
      </c>
      <c r="I450">
        <v>1526.4</v>
      </c>
      <c r="J450">
        <v>18566</v>
      </c>
      <c r="K450">
        <v>28101624</v>
      </c>
      <c r="L450">
        <v>1526.5</v>
      </c>
      <c r="M450">
        <v>18409</v>
      </c>
      <c r="N450">
        <v>31148685</v>
      </c>
      <c r="O450">
        <v>1506.8</v>
      </c>
      <c r="P450">
        <v>20671</v>
      </c>
      <c r="Q450">
        <v>30487444</v>
      </c>
      <c r="R450">
        <v>1515.2</v>
      </c>
      <c r="S450">
        <v>20121</v>
      </c>
      <c r="T450">
        <v>31439571</v>
      </c>
      <c r="U450">
        <v>1549</v>
      </c>
      <c r="V450">
        <v>20295</v>
      </c>
      <c r="W450">
        <v>32770997</v>
      </c>
      <c r="X450">
        <v>1537</v>
      </c>
      <c r="Y450">
        <v>21320</v>
      </c>
    </row>
    <row r="451" spans="1:25" ht="32" x14ac:dyDescent="0.2">
      <c r="A451" s="23" t="s">
        <v>1114</v>
      </c>
      <c r="B451" s="24" t="s">
        <v>1165</v>
      </c>
      <c r="C451" s="8" t="s">
        <v>2</v>
      </c>
      <c r="D451" t="str">
        <f t="shared" ref="D451:D514" si="7">A451&amp;B451&amp;C451</f>
        <v>MONMOUTHUNION BEACHJ. K-12|K-8,401-750</v>
      </c>
      <c r="E451">
        <v>17330890</v>
      </c>
      <c r="F451">
        <v>1064.3</v>
      </c>
      <c r="G451">
        <v>16283</v>
      </c>
      <c r="H451">
        <v>17501181</v>
      </c>
      <c r="I451">
        <v>1014.8</v>
      </c>
      <c r="J451">
        <v>17246</v>
      </c>
      <c r="K451">
        <v>17002267</v>
      </c>
      <c r="L451">
        <v>960.5</v>
      </c>
      <c r="M451">
        <v>17702</v>
      </c>
      <c r="N451">
        <v>15986690</v>
      </c>
      <c r="O451">
        <v>907.4</v>
      </c>
      <c r="P451">
        <v>17619</v>
      </c>
      <c r="Q451">
        <v>16099190</v>
      </c>
      <c r="R451">
        <v>877.5</v>
      </c>
      <c r="S451">
        <v>18346</v>
      </c>
      <c r="T451">
        <v>16443893</v>
      </c>
      <c r="U451">
        <v>829</v>
      </c>
      <c r="V451">
        <v>19835</v>
      </c>
      <c r="W451">
        <v>17757895</v>
      </c>
      <c r="X451">
        <v>854</v>
      </c>
      <c r="Y451">
        <v>20798</v>
      </c>
    </row>
    <row r="452" spans="1:25" ht="48" x14ac:dyDescent="0.2">
      <c r="A452" s="19" t="s">
        <v>1114</v>
      </c>
      <c r="B452" s="20" t="s">
        <v>1166</v>
      </c>
      <c r="C452" s="3" t="s">
        <v>14</v>
      </c>
      <c r="D452" t="str">
        <f t="shared" si="7"/>
        <v>MONMOUTHUPPER FREEHOLD REGIONALM. K-12|K-12,1800-3500</v>
      </c>
      <c r="E452">
        <v>40556273</v>
      </c>
      <c r="F452">
        <v>2346.6999999999998</v>
      </c>
      <c r="G452">
        <v>17282</v>
      </c>
      <c r="H452">
        <v>42792896</v>
      </c>
      <c r="I452">
        <v>2356.6999999999998</v>
      </c>
      <c r="J452">
        <v>18158</v>
      </c>
      <c r="K452">
        <v>42263579</v>
      </c>
      <c r="L452">
        <v>2354.6</v>
      </c>
      <c r="M452">
        <v>17949</v>
      </c>
      <c r="N452">
        <v>43539282</v>
      </c>
      <c r="O452">
        <v>2350.8000000000002</v>
      </c>
      <c r="P452">
        <v>18521</v>
      </c>
      <c r="Q452">
        <v>45591869</v>
      </c>
      <c r="R452">
        <v>2323.6999999999998</v>
      </c>
      <c r="S452">
        <v>19621</v>
      </c>
      <c r="T452">
        <v>46442366</v>
      </c>
      <c r="U452">
        <v>2312</v>
      </c>
      <c r="V452">
        <v>20090</v>
      </c>
      <c r="W452">
        <v>47890047</v>
      </c>
      <c r="X452">
        <v>2271</v>
      </c>
      <c r="Y452">
        <v>21086</v>
      </c>
    </row>
    <row r="453" spans="1:25" ht="32" x14ac:dyDescent="0.2">
      <c r="A453" s="23" t="s">
        <v>1114</v>
      </c>
      <c r="B453" s="24" t="s">
        <v>1167</v>
      </c>
      <c r="C453" s="8" t="s">
        <v>24</v>
      </c>
      <c r="D453" t="str">
        <f t="shared" si="7"/>
        <v>MONMOUTHWALL TWPN. K-12|K-12,3500+</v>
      </c>
      <c r="E453">
        <v>69136268</v>
      </c>
      <c r="F453">
        <v>3972.8</v>
      </c>
      <c r="G453">
        <v>17402</v>
      </c>
      <c r="H453">
        <v>73620864</v>
      </c>
      <c r="I453">
        <v>3946.1</v>
      </c>
      <c r="J453">
        <v>18657</v>
      </c>
      <c r="K453">
        <v>74466473</v>
      </c>
      <c r="L453">
        <v>3813.4</v>
      </c>
      <c r="M453">
        <v>19527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</row>
    <row r="454" spans="1:25" ht="36" x14ac:dyDescent="0.2">
      <c r="A454" s="19" t="s">
        <v>1114</v>
      </c>
      <c r="B454" s="20" t="s">
        <v>1168</v>
      </c>
      <c r="C454" s="3" t="s">
        <v>68</v>
      </c>
      <c r="D454" t="str">
        <f t="shared" si="7"/>
        <v>MONMOUTHWEST LONG BRANCH BOROD. K-8|K-8,401-750</v>
      </c>
      <c r="E454">
        <v>11102569</v>
      </c>
      <c r="F454">
        <v>606.6</v>
      </c>
      <c r="G454">
        <v>18302</v>
      </c>
      <c r="H454">
        <v>11670974</v>
      </c>
      <c r="I454">
        <v>606.29999999999995</v>
      </c>
      <c r="J454">
        <v>19251</v>
      </c>
      <c r="K454">
        <v>12088853</v>
      </c>
      <c r="L454">
        <v>597.79999999999995</v>
      </c>
      <c r="M454">
        <v>20222</v>
      </c>
      <c r="N454">
        <v>11948062</v>
      </c>
      <c r="O454">
        <v>591.9</v>
      </c>
      <c r="P454">
        <v>20187</v>
      </c>
      <c r="Q454">
        <v>12139149</v>
      </c>
      <c r="R454">
        <v>583.1</v>
      </c>
      <c r="S454">
        <v>20818</v>
      </c>
      <c r="T454">
        <v>13605294</v>
      </c>
      <c r="U454">
        <v>561</v>
      </c>
      <c r="V454">
        <v>24274</v>
      </c>
      <c r="W454">
        <v>13995315</v>
      </c>
      <c r="X454">
        <v>561</v>
      </c>
      <c r="Y454">
        <v>24931</v>
      </c>
    </row>
    <row r="455" spans="1:25" ht="32" x14ac:dyDescent="0.2">
      <c r="A455" s="23" t="s">
        <v>1169</v>
      </c>
      <c r="B455" s="24" t="s">
        <v>1170</v>
      </c>
      <c r="C455" s="8" t="s">
        <v>6</v>
      </c>
      <c r="D455" t="str">
        <f t="shared" si="7"/>
        <v>MORRISBOONTON TOWNL. K-12|K-12,0-1800</v>
      </c>
      <c r="E455">
        <v>26825281</v>
      </c>
      <c r="F455">
        <v>1303.2</v>
      </c>
      <c r="G455">
        <v>20584</v>
      </c>
      <c r="H455">
        <v>28902162</v>
      </c>
      <c r="I455">
        <v>1291.0999999999999</v>
      </c>
      <c r="J455">
        <v>22386</v>
      </c>
      <c r="K455">
        <v>28821858</v>
      </c>
      <c r="L455">
        <v>1318</v>
      </c>
      <c r="M455">
        <v>21869</v>
      </c>
      <c r="N455">
        <v>29938691</v>
      </c>
      <c r="O455">
        <v>1326.2</v>
      </c>
      <c r="P455">
        <v>22575</v>
      </c>
      <c r="Q455">
        <v>31126648</v>
      </c>
      <c r="R455">
        <v>1368.7</v>
      </c>
      <c r="S455">
        <v>22742</v>
      </c>
      <c r="T455">
        <v>31871314</v>
      </c>
      <c r="U455">
        <v>1407</v>
      </c>
      <c r="V455">
        <v>22648</v>
      </c>
      <c r="W455">
        <v>33524696</v>
      </c>
      <c r="X455">
        <v>1409</v>
      </c>
      <c r="Y455">
        <v>23795</v>
      </c>
    </row>
    <row r="456" spans="1:25" ht="32" x14ac:dyDescent="0.2">
      <c r="A456" s="19" t="s">
        <v>1169</v>
      </c>
      <c r="B456" s="20" t="s">
        <v>1171</v>
      </c>
      <c r="C456" s="3" t="s">
        <v>2</v>
      </c>
      <c r="D456" t="str">
        <f t="shared" si="7"/>
        <v>MORRISBOONTON TWPJ. K-12|K-8,401-750</v>
      </c>
      <c r="E456">
        <v>12781948</v>
      </c>
      <c r="F456">
        <v>765</v>
      </c>
      <c r="G456">
        <v>16708</v>
      </c>
      <c r="H456">
        <v>13822733</v>
      </c>
      <c r="I456">
        <v>757.1</v>
      </c>
      <c r="J456">
        <v>18259</v>
      </c>
      <c r="K456">
        <v>13718845</v>
      </c>
      <c r="L456">
        <v>739.6</v>
      </c>
      <c r="M456">
        <v>18549</v>
      </c>
      <c r="N456">
        <v>13997194</v>
      </c>
      <c r="O456">
        <v>718</v>
      </c>
      <c r="P456">
        <v>19494</v>
      </c>
      <c r="Q456">
        <v>14385356</v>
      </c>
      <c r="R456">
        <v>727.6</v>
      </c>
      <c r="S456">
        <v>19771</v>
      </c>
      <c r="T456">
        <v>14992736</v>
      </c>
      <c r="U456">
        <v>721</v>
      </c>
      <c r="V456">
        <v>20789</v>
      </c>
      <c r="W456">
        <v>15201297</v>
      </c>
      <c r="X456">
        <v>701</v>
      </c>
      <c r="Y456">
        <v>21683</v>
      </c>
    </row>
    <row r="457" spans="1:25" ht="32" x14ac:dyDescent="0.2">
      <c r="A457" s="23" t="s">
        <v>1169</v>
      </c>
      <c r="B457" s="24" t="s">
        <v>1172</v>
      </c>
      <c r="C457" s="8" t="s">
        <v>6</v>
      </c>
      <c r="D457" t="str">
        <f t="shared" si="7"/>
        <v>MORRISBUTLER BOROL. K-12|K-12,0-1800</v>
      </c>
      <c r="E457">
        <v>21811267</v>
      </c>
      <c r="F457">
        <v>1145</v>
      </c>
      <c r="G457">
        <v>19050</v>
      </c>
      <c r="H457">
        <v>23635361</v>
      </c>
      <c r="I457">
        <v>1172.8</v>
      </c>
      <c r="J457">
        <v>20152</v>
      </c>
      <c r="K457">
        <v>23740686</v>
      </c>
      <c r="L457">
        <v>1150.9000000000001</v>
      </c>
      <c r="M457">
        <v>20628</v>
      </c>
      <c r="N457">
        <v>24477363</v>
      </c>
      <c r="O457">
        <v>1166.2</v>
      </c>
      <c r="P457">
        <v>20988</v>
      </c>
      <c r="Q457">
        <v>25240354</v>
      </c>
      <c r="R457">
        <v>1181.7</v>
      </c>
      <c r="S457">
        <v>21359</v>
      </c>
      <c r="T457">
        <v>28281727</v>
      </c>
      <c r="U457">
        <v>1216</v>
      </c>
      <c r="V457">
        <v>23264</v>
      </c>
      <c r="W457">
        <v>28040148</v>
      </c>
      <c r="X457">
        <v>1184</v>
      </c>
      <c r="Y457">
        <v>23679</v>
      </c>
    </row>
    <row r="458" spans="1:25" ht="32" x14ac:dyDescent="0.2">
      <c r="A458" s="19" t="s">
        <v>1169</v>
      </c>
      <c r="B458" s="20" t="s">
        <v>1173</v>
      </c>
      <c r="C458" s="3" t="s">
        <v>66</v>
      </c>
      <c r="D458" t="str">
        <f t="shared" si="7"/>
        <v>MORRISCHESTER TWPE. K-8|K-8,751+</v>
      </c>
      <c r="E458">
        <v>23198665</v>
      </c>
      <c r="F458">
        <v>1317.7</v>
      </c>
      <c r="G458">
        <v>17606</v>
      </c>
      <c r="H458">
        <v>24372917</v>
      </c>
      <c r="I458">
        <v>1244.5999999999999</v>
      </c>
      <c r="J458">
        <v>19582</v>
      </c>
      <c r="K458">
        <v>24801676</v>
      </c>
      <c r="L458">
        <v>1210.5999999999999</v>
      </c>
      <c r="M458">
        <v>20487</v>
      </c>
      <c r="N458">
        <v>25069798</v>
      </c>
      <c r="O458">
        <v>1167.7</v>
      </c>
      <c r="P458">
        <v>21469</v>
      </c>
      <c r="Q458">
        <v>25661297</v>
      </c>
      <c r="R458">
        <v>1135.2</v>
      </c>
      <c r="S458">
        <v>22605</v>
      </c>
      <c r="T458">
        <v>25955846</v>
      </c>
      <c r="U458">
        <v>1129</v>
      </c>
      <c r="V458">
        <v>22984</v>
      </c>
      <c r="W458">
        <v>27327737</v>
      </c>
      <c r="X458">
        <v>1076</v>
      </c>
      <c r="Y458">
        <v>25393</v>
      </c>
    </row>
    <row r="459" spans="1:25" ht="32" x14ac:dyDescent="0.2">
      <c r="A459" s="23" t="s">
        <v>1169</v>
      </c>
      <c r="B459" s="24" t="s">
        <v>1174</v>
      </c>
      <c r="C459" s="8" t="s">
        <v>66</v>
      </c>
      <c r="D459" t="str">
        <f t="shared" si="7"/>
        <v>MORRISDENVILLE TWPE. K-8|K-8,751+</v>
      </c>
      <c r="E459">
        <v>28307518</v>
      </c>
      <c r="F459">
        <v>1807</v>
      </c>
      <c r="G459">
        <v>15665</v>
      </c>
      <c r="H459">
        <v>30014328</v>
      </c>
      <c r="I459">
        <v>1770.1</v>
      </c>
      <c r="J459">
        <v>16956</v>
      </c>
      <c r="K459">
        <v>31392142</v>
      </c>
      <c r="L459">
        <v>1736.8</v>
      </c>
      <c r="M459">
        <v>18075</v>
      </c>
      <c r="N459">
        <v>31150211</v>
      </c>
      <c r="O459">
        <v>1691.9</v>
      </c>
      <c r="P459">
        <v>18411</v>
      </c>
      <c r="Q459">
        <v>31687120</v>
      </c>
      <c r="R459">
        <v>1651.2</v>
      </c>
      <c r="S459">
        <v>19190</v>
      </c>
      <c r="T459">
        <v>34055469</v>
      </c>
      <c r="U459">
        <v>1645</v>
      </c>
      <c r="V459">
        <v>20704</v>
      </c>
      <c r="W459">
        <v>35187060</v>
      </c>
      <c r="X459">
        <v>1584</v>
      </c>
      <c r="Y459">
        <v>22221</v>
      </c>
    </row>
    <row r="460" spans="1:25" ht="48" x14ac:dyDescent="0.2">
      <c r="A460" s="19" t="s">
        <v>1169</v>
      </c>
      <c r="B460" s="20" t="s">
        <v>1175</v>
      </c>
      <c r="C460" s="3" t="s">
        <v>14</v>
      </c>
      <c r="D460" t="str">
        <f t="shared" si="7"/>
        <v>MORRISDOVER TOWNM. K-12|K-12,1800-3500</v>
      </c>
      <c r="E460">
        <v>47928754</v>
      </c>
      <c r="F460">
        <v>2955.1</v>
      </c>
      <c r="G460">
        <v>16219</v>
      </c>
      <c r="H460">
        <v>50157166</v>
      </c>
      <c r="I460">
        <v>3084.7</v>
      </c>
      <c r="J460">
        <v>16260</v>
      </c>
      <c r="K460">
        <v>47940224</v>
      </c>
      <c r="L460">
        <v>3134.7</v>
      </c>
      <c r="M460">
        <v>15293</v>
      </c>
      <c r="N460">
        <v>50506543</v>
      </c>
      <c r="O460">
        <v>3224.8</v>
      </c>
      <c r="P460">
        <v>15662</v>
      </c>
      <c r="Q460">
        <v>51661111</v>
      </c>
      <c r="R460">
        <v>3277.5</v>
      </c>
      <c r="S460">
        <v>15763</v>
      </c>
      <c r="T460">
        <v>52780702</v>
      </c>
      <c r="U460">
        <v>3286</v>
      </c>
      <c r="V460">
        <v>16062</v>
      </c>
      <c r="W460">
        <v>54049003</v>
      </c>
      <c r="X460">
        <v>3378</v>
      </c>
      <c r="Y460">
        <v>16001</v>
      </c>
    </row>
    <row r="461" spans="1:25" ht="32" x14ac:dyDescent="0.2">
      <c r="A461" s="23" t="s">
        <v>1169</v>
      </c>
      <c r="B461" s="24" t="s">
        <v>1176</v>
      </c>
      <c r="C461" s="8" t="s">
        <v>66</v>
      </c>
      <c r="D461" t="str">
        <f t="shared" si="7"/>
        <v>MORRISEAST HANOVER TWPE. K-8|K-8,751+</v>
      </c>
      <c r="E461">
        <v>19808808</v>
      </c>
      <c r="F461">
        <v>1125.3</v>
      </c>
      <c r="G461">
        <v>17604</v>
      </c>
      <c r="H461">
        <v>20672268</v>
      </c>
      <c r="I461">
        <v>1095.0999999999999</v>
      </c>
      <c r="J461">
        <v>18877</v>
      </c>
      <c r="K461">
        <v>20595032</v>
      </c>
      <c r="L461">
        <v>1028.4000000000001</v>
      </c>
      <c r="M461">
        <v>20027</v>
      </c>
      <c r="N461">
        <v>21651893</v>
      </c>
      <c r="O461">
        <v>1002.5</v>
      </c>
      <c r="P461">
        <v>21597</v>
      </c>
      <c r="Q461">
        <v>21955108</v>
      </c>
      <c r="R461">
        <v>970.5</v>
      </c>
      <c r="S461">
        <v>22623</v>
      </c>
      <c r="T461">
        <v>23140247</v>
      </c>
      <c r="U461">
        <v>978</v>
      </c>
      <c r="V461">
        <v>23661</v>
      </c>
      <c r="W461">
        <v>23669781</v>
      </c>
      <c r="X461">
        <v>935</v>
      </c>
      <c r="Y461">
        <v>25326</v>
      </c>
    </row>
    <row r="462" spans="1:25" ht="32" x14ac:dyDescent="0.2">
      <c r="A462" s="19" t="s">
        <v>1169</v>
      </c>
      <c r="B462" s="20" t="s">
        <v>1177</v>
      </c>
      <c r="C462" s="3" t="s">
        <v>66</v>
      </c>
      <c r="D462" t="str">
        <f t="shared" si="7"/>
        <v>MORRISFLORHAM PARK BOROE. K-8|K-8,751+</v>
      </c>
      <c r="E462">
        <v>18038125</v>
      </c>
      <c r="F462">
        <v>1022.8</v>
      </c>
      <c r="G462">
        <v>17635</v>
      </c>
      <c r="H462">
        <v>18849575</v>
      </c>
      <c r="I462">
        <v>1021</v>
      </c>
      <c r="J462">
        <v>18462</v>
      </c>
      <c r="K462">
        <v>19625944</v>
      </c>
      <c r="L462">
        <v>1014.2</v>
      </c>
      <c r="M462">
        <v>19352</v>
      </c>
      <c r="N462">
        <v>20019000</v>
      </c>
      <c r="O462">
        <v>998.3</v>
      </c>
      <c r="P462">
        <v>20054</v>
      </c>
      <c r="Q462">
        <v>20348702</v>
      </c>
      <c r="R462">
        <v>971.8</v>
      </c>
      <c r="S462">
        <v>20940</v>
      </c>
      <c r="T462">
        <v>20941431</v>
      </c>
      <c r="U462">
        <v>972</v>
      </c>
      <c r="V462">
        <v>21542</v>
      </c>
      <c r="W462">
        <v>22423855</v>
      </c>
      <c r="X462">
        <v>972</v>
      </c>
      <c r="Y462">
        <v>23068</v>
      </c>
    </row>
    <row r="463" spans="1:25" ht="36" x14ac:dyDescent="0.2">
      <c r="A463" s="23" t="s">
        <v>1169</v>
      </c>
      <c r="B463" s="24" t="s">
        <v>1178</v>
      </c>
      <c r="C463" s="8" t="s">
        <v>77</v>
      </c>
      <c r="D463" t="str">
        <f t="shared" si="7"/>
        <v>MORRISHANOVER PARK REGIONALG. G9-12|7-12,9-12</v>
      </c>
      <c r="E463">
        <v>32709421</v>
      </c>
      <c r="F463">
        <v>1518.6</v>
      </c>
      <c r="G463">
        <v>21539</v>
      </c>
      <c r="H463">
        <v>34822948</v>
      </c>
      <c r="I463">
        <v>1568.2</v>
      </c>
      <c r="J463">
        <v>22206</v>
      </c>
      <c r="K463">
        <v>35654900</v>
      </c>
      <c r="L463">
        <v>1612.8</v>
      </c>
      <c r="M463">
        <v>22107</v>
      </c>
      <c r="N463">
        <v>37062545</v>
      </c>
      <c r="O463">
        <v>1634.8</v>
      </c>
      <c r="P463">
        <v>22671</v>
      </c>
      <c r="Q463">
        <v>38458435</v>
      </c>
      <c r="R463">
        <v>1565</v>
      </c>
      <c r="S463">
        <v>24574</v>
      </c>
      <c r="T463">
        <v>41558808</v>
      </c>
      <c r="U463">
        <v>1534</v>
      </c>
      <c r="V463">
        <v>27089</v>
      </c>
      <c r="W463">
        <v>42442993</v>
      </c>
      <c r="X463">
        <v>1530</v>
      </c>
      <c r="Y463">
        <v>27750</v>
      </c>
    </row>
    <row r="464" spans="1:25" ht="32" x14ac:dyDescent="0.2">
      <c r="A464" s="19" t="s">
        <v>1169</v>
      </c>
      <c r="B464" s="20" t="s">
        <v>1179</v>
      </c>
      <c r="C464" s="3" t="s">
        <v>66</v>
      </c>
      <c r="D464" t="str">
        <f t="shared" si="7"/>
        <v>MORRISHANOVER TWPE. K-8|K-8,751+</v>
      </c>
      <c r="E464">
        <v>24659003</v>
      </c>
      <c r="F464">
        <v>1502.4</v>
      </c>
      <c r="G464">
        <v>16414</v>
      </c>
      <c r="H464">
        <v>26079875</v>
      </c>
      <c r="I464">
        <v>1482.3</v>
      </c>
      <c r="J464">
        <v>17594</v>
      </c>
      <c r="K464">
        <v>26413921</v>
      </c>
      <c r="L464">
        <v>1495.9</v>
      </c>
      <c r="M464">
        <v>17658</v>
      </c>
      <c r="N464">
        <v>28402030</v>
      </c>
      <c r="O464">
        <v>1475.2</v>
      </c>
      <c r="P464">
        <v>19252</v>
      </c>
      <c r="Q464">
        <v>28850045</v>
      </c>
      <c r="R464">
        <v>1464.2</v>
      </c>
      <c r="S464">
        <v>19704</v>
      </c>
      <c r="T464">
        <v>30789026</v>
      </c>
      <c r="U464">
        <v>1452</v>
      </c>
      <c r="V464">
        <v>21211</v>
      </c>
      <c r="W464">
        <v>31776843</v>
      </c>
      <c r="X464">
        <v>1459</v>
      </c>
      <c r="Y464">
        <v>21778</v>
      </c>
    </row>
    <row r="465" spans="1:25" ht="32" x14ac:dyDescent="0.2">
      <c r="A465" s="23" t="s">
        <v>1169</v>
      </c>
      <c r="B465" s="24" t="s">
        <v>1180</v>
      </c>
      <c r="C465" s="8" t="s">
        <v>4</v>
      </c>
      <c r="D465" t="str">
        <f t="shared" si="7"/>
        <v>MORRISHARDING TOWNSHIPI. K-12|K-8,0-400</v>
      </c>
      <c r="E465">
        <v>10363086</v>
      </c>
      <c r="F465">
        <v>452.1</v>
      </c>
      <c r="G465">
        <v>22921</v>
      </c>
      <c r="H465">
        <v>10568659</v>
      </c>
      <c r="I465">
        <v>453</v>
      </c>
      <c r="J465">
        <v>23329</v>
      </c>
      <c r="K465">
        <v>11132248</v>
      </c>
      <c r="L465">
        <v>446.6</v>
      </c>
      <c r="M465">
        <v>24927</v>
      </c>
      <c r="N465">
        <v>11184375</v>
      </c>
      <c r="O465">
        <v>423.1</v>
      </c>
      <c r="P465">
        <v>26436</v>
      </c>
      <c r="Q465">
        <v>11664942</v>
      </c>
      <c r="R465">
        <v>433.1</v>
      </c>
      <c r="S465">
        <v>26931</v>
      </c>
      <c r="T465">
        <v>11757484</v>
      </c>
      <c r="U465">
        <v>426</v>
      </c>
      <c r="V465">
        <v>27604</v>
      </c>
      <c r="W465">
        <v>12557805</v>
      </c>
      <c r="X465">
        <v>434</v>
      </c>
      <c r="Y465">
        <v>28972</v>
      </c>
    </row>
    <row r="466" spans="1:25" ht="48" x14ac:dyDescent="0.2">
      <c r="A466" s="19" t="s">
        <v>1169</v>
      </c>
      <c r="B466" s="20" t="s">
        <v>1181</v>
      </c>
      <c r="C466" s="3" t="s">
        <v>14</v>
      </c>
      <c r="D466" t="str">
        <f t="shared" si="7"/>
        <v>MORRISJEFFERSON TWPM. K-12|K-12,1800-3500</v>
      </c>
      <c r="E466">
        <v>61138226</v>
      </c>
      <c r="F466">
        <v>3487.1</v>
      </c>
      <c r="G466">
        <v>17533</v>
      </c>
      <c r="H466">
        <v>63093608</v>
      </c>
      <c r="I466">
        <v>3434.4</v>
      </c>
      <c r="J466">
        <v>18371</v>
      </c>
      <c r="K466">
        <v>63603460</v>
      </c>
      <c r="L466">
        <v>3319.8</v>
      </c>
      <c r="M466">
        <v>19159</v>
      </c>
      <c r="N466">
        <v>64983341</v>
      </c>
      <c r="O466">
        <v>3235.7</v>
      </c>
      <c r="P466">
        <v>20083</v>
      </c>
      <c r="Q466">
        <v>66783773</v>
      </c>
      <c r="R466">
        <v>3162.2</v>
      </c>
      <c r="S466">
        <v>21119</v>
      </c>
      <c r="T466">
        <v>67743078</v>
      </c>
      <c r="U466">
        <v>3124</v>
      </c>
      <c r="V466">
        <v>21688</v>
      </c>
      <c r="W466">
        <v>70850377</v>
      </c>
      <c r="X466">
        <v>3997</v>
      </c>
      <c r="Y466">
        <v>17724</v>
      </c>
    </row>
    <row r="467" spans="1:25" ht="48" x14ac:dyDescent="0.2">
      <c r="A467" s="23" t="s">
        <v>1169</v>
      </c>
      <c r="B467" s="24" t="s">
        <v>1182</v>
      </c>
      <c r="C467" s="8" t="s">
        <v>14</v>
      </c>
      <c r="D467" t="str">
        <f t="shared" si="7"/>
        <v>MORRISKINNELON BOROM. K-12|K-12,1800-3500</v>
      </c>
      <c r="E467">
        <v>38429056</v>
      </c>
      <c r="F467">
        <v>2178.9</v>
      </c>
      <c r="G467">
        <v>17637</v>
      </c>
      <c r="H467">
        <v>40811123</v>
      </c>
      <c r="I467">
        <v>2115.6</v>
      </c>
      <c r="J467">
        <v>19291</v>
      </c>
      <c r="K467">
        <v>40177869</v>
      </c>
      <c r="L467">
        <v>2081</v>
      </c>
      <c r="M467">
        <v>19307</v>
      </c>
      <c r="N467">
        <v>42248907</v>
      </c>
      <c r="O467">
        <v>2029.5</v>
      </c>
      <c r="P467">
        <v>20817</v>
      </c>
      <c r="Q467">
        <v>43263939</v>
      </c>
      <c r="R467">
        <v>1984.9</v>
      </c>
      <c r="S467">
        <v>21797</v>
      </c>
      <c r="T467">
        <v>44238377</v>
      </c>
      <c r="U467">
        <v>2003</v>
      </c>
      <c r="V467">
        <v>22087</v>
      </c>
      <c r="W467">
        <v>46760932</v>
      </c>
      <c r="X467">
        <v>1908</v>
      </c>
      <c r="Y467">
        <v>24513</v>
      </c>
    </row>
    <row r="468" spans="1:25" ht="32" x14ac:dyDescent="0.2">
      <c r="A468" s="19" t="s">
        <v>1169</v>
      </c>
      <c r="B468" s="20" t="s">
        <v>1183</v>
      </c>
      <c r="C468" s="3" t="s">
        <v>99</v>
      </c>
      <c r="D468" t="str">
        <f t="shared" si="7"/>
        <v>MORRISLINCOLN PARK BOROK. K-12|K-8,751+</v>
      </c>
      <c r="E468">
        <v>20542979</v>
      </c>
      <c r="F468">
        <v>1178.4000000000001</v>
      </c>
      <c r="G468">
        <v>17433</v>
      </c>
      <c r="H468">
        <v>21820372</v>
      </c>
      <c r="I468">
        <v>1225.4000000000001</v>
      </c>
      <c r="J468">
        <v>17807</v>
      </c>
      <c r="K468">
        <v>21818006</v>
      </c>
      <c r="L468">
        <v>1250.0999999999999</v>
      </c>
      <c r="M468">
        <v>17453</v>
      </c>
      <c r="N468">
        <v>22725684</v>
      </c>
      <c r="O468">
        <v>1256.5999999999999</v>
      </c>
      <c r="P468">
        <v>18086</v>
      </c>
      <c r="Q468">
        <v>23146322</v>
      </c>
      <c r="R468">
        <v>1217.3</v>
      </c>
      <c r="S468">
        <v>19015</v>
      </c>
      <c r="T468">
        <v>22978998</v>
      </c>
      <c r="U468">
        <v>1245</v>
      </c>
      <c r="V468">
        <v>18462</v>
      </c>
      <c r="W468">
        <v>23921452</v>
      </c>
      <c r="X468">
        <v>1244</v>
      </c>
      <c r="Y468">
        <v>19226</v>
      </c>
    </row>
    <row r="469" spans="1:25" ht="32" x14ac:dyDescent="0.2">
      <c r="A469" s="23" t="s">
        <v>1169</v>
      </c>
      <c r="B469" s="24" t="s">
        <v>1184</v>
      </c>
      <c r="C469" s="8" t="s">
        <v>66</v>
      </c>
      <c r="D469" t="str">
        <f t="shared" si="7"/>
        <v>MORRISLONG HILL TWPE. K-8|K-8,751+</v>
      </c>
      <c r="E469">
        <v>17045530</v>
      </c>
      <c r="F469">
        <v>929.8</v>
      </c>
      <c r="G469">
        <v>18333</v>
      </c>
      <c r="H469">
        <v>17861348</v>
      </c>
      <c r="I469">
        <v>877.1</v>
      </c>
      <c r="J469">
        <v>20365</v>
      </c>
      <c r="K469">
        <v>18022261</v>
      </c>
      <c r="L469">
        <v>857.7</v>
      </c>
      <c r="M469">
        <v>21012</v>
      </c>
      <c r="N469">
        <v>17445249</v>
      </c>
      <c r="O469">
        <v>837.6</v>
      </c>
      <c r="P469">
        <v>20828</v>
      </c>
      <c r="Q469">
        <v>18426943</v>
      </c>
      <c r="R469">
        <v>828.6</v>
      </c>
      <c r="S469">
        <v>22239</v>
      </c>
      <c r="T469">
        <v>19227636</v>
      </c>
      <c r="U469">
        <v>840</v>
      </c>
      <c r="V469">
        <v>22893</v>
      </c>
      <c r="W469">
        <v>19780219</v>
      </c>
      <c r="X469">
        <v>857</v>
      </c>
      <c r="Y469">
        <v>23090</v>
      </c>
    </row>
    <row r="470" spans="1:25" ht="48" x14ac:dyDescent="0.2">
      <c r="A470" s="19" t="s">
        <v>1169</v>
      </c>
      <c r="B470" s="20" t="s">
        <v>1185</v>
      </c>
      <c r="C470" s="3" t="s">
        <v>14</v>
      </c>
      <c r="D470" t="str">
        <f t="shared" si="7"/>
        <v>MORRISMADISON BOROM. K-12|K-12,1800-3500</v>
      </c>
      <c r="E470">
        <v>41307738</v>
      </c>
      <c r="F470">
        <v>2462.1999999999998</v>
      </c>
      <c r="G470">
        <v>16777</v>
      </c>
      <c r="H470">
        <v>45485349</v>
      </c>
      <c r="I470">
        <v>2443.9</v>
      </c>
      <c r="J470">
        <v>18612</v>
      </c>
      <c r="K470">
        <v>44510981</v>
      </c>
      <c r="L470">
        <v>2525.9</v>
      </c>
      <c r="M470">
        <v>17622</v>
      </c>
      <c r="N470">
        <v>48061343</v>
      </c>
      <c r="O470">
        <v>2545.6</v>
      </c>
      <c r="P470">
        <v>18880</v>
      </c>
      <c r="Q470">
        <v>49924464</v>
      </c>
      <c r="R470">
        <v>2587.1999999999998</v>
      </c>
      <c r="S470">
        <v>19297</v>
      </c>
      <c r="T470">
        <v>52984229</v>
      </c>
      <c r="U470">
        <v>2630</v>
      </c>
      <c r="V470">
        <v>20149</v>
      </c>
      <c r="W470">
        <v>59496794</v>
      </c>
      <c r="X470">
        <v>2644</v>
      </c>
      <c r="Y470">
        <v>22503</v>
      </c>
    </row>
    <row r="471" spans="1:25" ht="32" x14ac:dyDescent="0.2">
      <c r="A471" s="23" t="s">
        <v>1169</v>
      </c>
      <c r="B471" s="24" t="s">
        <v>1186</v>
      </c>
      <c r="C471" s="8" t="s">
        <v>68</v>
      </c>
      <c r="D471" t="str">
        <f t="shared" si="7"/>
        <v>MORRISMENDHAM BOROD. K-8|K-8,401-750</v>
      </c>
      <c r="E471">
        <v>10871989</v>
      </c>
      <c r="F471">
        <v>672</v>
      </c>
      <c r="G471">
        <v>16179</v>
      </c>
      <c r="H471">
        <v>11257686</v>
      </c>
      <c r="I471">
        <v>651.70000000000005</v>
      </c>
      <c r="J471">
        <v>17274</v>
      </c>
      <c r="K471">
        <v>11828616</v>
      </c>
      <c r="L471">
        <v>615</v>
      </c>
      <c r="M471">
        <v>19233</v>
      </c>
      <c r="N471">
        <v>12445316</v>
      </c>
      <c r="O471">
        <v>605.79999999999995</v>
      </c>
      <c r="P471">
        <v>20543</v>
      </c>
      <c r="Q471">
        <v>12552668</v>
      </c>
      <c r="R471">
        <v>579</v>
      </c>
      <c r="S471">
        <v>21678</v>
      </c>
      <c r="T471">
        <v>12724750</v>
      </c>
      <c r="U471">
        <v>533</v>
      </c>
      <c r="V471">
        <v>23893</v>
      </c>
      <c r="W471">
        <v>13475931</v>
      </c>
      <c r="X471">
        <v>531</v>
      </c>
      <c r="Y471">
        <v>25373</v>
      </c>
    </row>
    <row r="472" spans="1:25" ht="32" x14ac:dyDescent="0.2">
      <c r="A472" s="19" t="s">
        <v>1169</v>
      </c>
      <c r="B472" s="20" t="s">
        <v>1187</v>
      </c>
      <c r="C472" s="3" t="s">
        <v>68</v>
      </c>
      <c r="D472" t="str">
        <f t="shared" si="7"/>
        <v>MORRISMENDHAM TWPD. K-8|K-8,401-750</v>
      </c>
      <c r="E472">
        <v>17560824</v>
      </c>
      <c r="F472">
        <v>805.7</v>
      </c>
      <c r="G472">
        <v>21796</v>
      </c>
      <c r="H472">
        <v>18467326</v>
      </c>
      <c r="I472">
        <v>792.4</v>
      </c>
      <c r="J472">
        <v>23306</v>
      </c>
      <c r="K472">
        <v>18491198</v>
      </c>
      <c r="L472">
        <v>739.2</v>
      </c>
      <c r="M472">
        <v>25016</v>
      </c>
      <c r="N472">
        <v>19227959</v>
      </c>
      <c r="O472">
        <v>717.9</v>
      </c>
      <c r="P472">
        <v>26782</v>
      </c>
      <c r="Q472">
        <v>19469397</v>
      </c>
      <c r="R472">
        <v>717</v>
      </c>
      <c r="S472">
        <v>27154</v>
      </c>
      <c r="T472">
        <v>19554722</v>
      </c>
      <c r="U472">
        <v>696</v>
      </c>
      <c r="V472">
        <v>28113</v>
      </c>
      <c r="W472">
        <v>21108263</v>
      </c>
      <c r="X472">
        <v>701</v>
      </c>
      <c r="Y472">
        <v>30132</v>
      </c>
    </row>
    <row r="473" spans="1:25" ht="16" x14ac:dyDescent="0.2">
      <c r="A473" s="23" t="s">
        <v>1169</v>
      </c>
      <c r="B473" s="24" t="s">
        <v>1188</v>
      </c>
      <c r="C473" s="8" t="s">
        <v>181</v>
      </c>
      <c r="D473" t="str">
        <f t="shared" si="7"/>
        <v>MORRISMINE HILL TWPH. K-12|K-6</v>
      </c>
      <c r="E473">
        <v>10034772</v>
      </c>
      <c r="F473">
        <v>637.20000000000005</v>
      </c>
      <c r="G473">
        <v>15749</v>
      </c>
      <c r="H473">
        <v>9403843</v>
      </c>
      <c r="I473">
        <v>602.79999999999995</v>
      </c>
      <c r="J473">
        <v>15600</v>
      </c>
      <c r="K473">
        <v>9605785</v>
      </c>
      <c r="L473">
        <v>571</v>
      </c>
      <c r="M473">
        <v>16822</v>
      </c>
      <c r="N473">
        <v>10782938</v>
      </c>
      <c r="O473">
        <v>550.29999999999995</v>
      </c>
      <c r="P473">
        <v>19594</v>
      </c>
      <c r="Q473">
        <v>10438499</v>
      </c>
      <c r="R473">
        <v>548.6</v>
      </c>
      <c r="S473">
        <v>19027</v>
      </c>
      <c r="T473">
        <v>10884485</v>
      </c>
      <c r="U473">
        <v>535</v>
      </c>
      <c r="V473">
        <v>20352</v>
      </c>
      <c r="W473">
        <v>10317172</v>
      </c>
      <c r="X473">
        <v>523</v>
      </c>
      <c r="Y473">
        <v>19725</v>
      </c>
    </row>
    <row r="474" spans="1:25" ht="32" x14ac:dyDescent="0.2">
      <c r="A474" s="19" t="s">
        <v>1169</v>
      </c>
      <c r="B474" s="20" t="s">
        <v>1189</v>
      </c>
      <c r="C474" s="3" t="s">
        <v>24</v>
      </c>
      <c r="D474" t="str">
        <f t="shared" si="7"/>
        <v>MORRISMONTVILLE TWPN. K-12|K-12,3500+</v>
      </c>
      <c r="E474">
        <v>70375778</v>
      </c>
      <c r="F474">
        <v>4183</v>
      </c>
      <c r="G474">
        <v>16824</v>
      </c>
      <c r="H474">
        <v>74894382</v>
      </c>
      <c r="I474">
        <v>4106.3</v>
      </c>
      <c r="J474">
        <v>18239</v>
      </c>
      <c r="K474">
        <v>75797702</v>
      </c>
      <c r="L474">
        <v>4016.7</v>
      </c>
      <c r="M474">
        <v>18871</v>
      </c>
      <c r="N474">
        <v>79760108</v>
      </c>
      <c r="O474">
        <v>3935</v>
      </c>
      <c r="P474">
        <v>20269</v>
      </c>
      <c r="Q474">
        <v>85315433</v>
      </c>
      <c r="R474">
        <v>3819.2</v>
      </c>
      <c r="S474">
        <v>22339</v>
      </c>
      <c r="T474">
        <v>86029542</v>
      </c>
      <c r="U474">
        <v>3754</v>
      </c>
      <c r="V474">
        <v>22918</v>
      </c>
      <c r="W474">
        <v>90093253</v>
      </c>
      <c r="X474">
        <v>3650</v>
      </c>
      <c r="Y474">
        <v>24682</v>
      </c>
    </row>
    <row r="475" spans="1:25" ht="36" x14ac:dyDescent="0.2">
      <c r="A475" s="23" t="s">
        <v>1169</v>
      </c>
      <c r="B475" s="24" t="s">
        <v>1190</v>
      </c>
      <c r="C475" s="8" t="s">
        <v>714</v>
      </c>
      <c r="D475" t="str">
        <f t="shared" si="7"/>
        <v>MORRISMORRIS COUNTY VOCATIONALQ. COUNTY VOC</v>
      </c>
      <c r="E475">
        <v>19258349</v>
      </c>
      <c r="F475">
        <v>942.7</v>
      </c>
      <c r="G475">
        <v>20430</v>
      </c>
      <c r="H475">
        <v>20320739</v>
      </c>
      <c r="I475">
        <v>946.5</v>
      </c>
      <c r="J475">
        <v>21469</v>
      </c>
      <c r="K475">
        <v>19883244</v>
      </c>
      <c r="L475">
        <v>971.7</v>
      </c>
      <c r="M475">
        <v>20463</v>
      </c>
      <c r="N475">
        <v>20810873</v>
      </c>
      <c r="O475">
        <v>1027.0999999999999</v>
      </c>
      <c r="P475">
        <v>20261</v>
      </c>
      <c r="Q475">
        <v>21442536</v>
      </c>
      <c r="R475">
        <v>1048.8</v>
      </c>
      <c r="S475">
        <v>20444</v>
      </c>
      <c r="T475">
        <v>21945581</v>
      </c>
      <c r="U475">
        <v>1083</v>
      </c>
      <c r="V475">
        <v>20271</v>
      </c>
      <c r="W475">
        <v>23846077</v>
      </c>
      <c r="X475">
        <v>1153</v>
      </c>
      <c r="Y475">
        <v>20684</v>
      </c>
    </row>
    <row r="476" spans="1:25" ht="32" x14ac:dyDescent="0.2">
      <c r="A476" s="19" t="s">
        <v>1169</v>
      </c>
      <c r="B476" s="20" t="s">
        <v>1191</v>
      </c>
      <c r="C476" s="3" t="s">
        <v>77</v>
      </c>
      <c r="D476" t="str">
        <f t="shared" si="7"/>
        <v>MORRISMORRIS HILLS REGIONALG. G9-12|7-12,9-12</v>
      </c>
      <c r="E476">
        <v>63339344</v>
      </c>
      <c r="F476">
        <v>2802.4</v>
      </c>
      <c r="G476">
        <v>22602</v>
      </c>
      <c r="H476">
        <v>67633642</v>
      </c>
      <c r="I476">
        <v>2767.6</v>
      </c>
      <c r="J476">
        <v>24437</v>
      </c>
      <c r="K476">
        <v>71924658</v>
      </c>
      <c r="L476">
        <v>2792</v>
      </c>
      <c r="M476">
        <v>25761</v>
      </c>
      <c r="N476">
        <v>71242283</v>
      </c>
      <c r="O476">
        <v>2838.5</v>
      </c>
      <c r="P476">
        <v>25099</v>
      </c>
      <c r="Q476">
        <v>73497993</v>
      </c>
      <c r="R476">
        <v>2786</v>
      </c>
      <c r="S476">
        <v>26381</v>
      </c>
      <c r="T476">
        <v>78399135</v>
      </c>
      <c r="U476">
        <v>2818</v>
      </c>
      <c r="V476">
        <v>27821</v>
      </c>
      <c r="W476">
        <v>80185214</v>
      </c>
      <c r="X476">
        <v>2836</v>
      </c>
      <c r="Y476">
        <v>28279</v>
      </c>
    </row>
    <row r="477" spans="1:25" ht="32" x14ac:dyDescent="0.2">
      <c r="A477" s="23" t="s">
        <v>1169</v>
      </c>
      <c r="B477" s="24" t="s">
        <v>1192</v>
      </c>
      <c r="C477" s="8" t="s">
        <v>2</v>
      </c>
      <c r="D477" t="str">
        <f t="shared" si="7"/>
        <v>MORRISMORRIS PLAINS BOROJ. K-12|K-8,401-750</v>
      </c>
      <c r="E477">
        <v>15898621</v>
      </c>
      <c r="F477">
        <v>871.5</v>
      </c>
      <c r="G477">
        <v>18243</v>
      </c>
      <c r="H477">
        <v>16339306</v>
      </c>
      <c r="I477">
        <v>867.3</v>
      </c>
      <c r="J477">
        <v>18840</v>
      </c>
      <c r="K477">
        <v>16793535</v>
      </c>
      <c r="L477">
        <v>870</v>
      </c>
      <c r="M477">
        <v>19304</v>
      </c>
      <c r="N477">
        <v>16835696</v>
      </c>
      <c r="O477">
        <v>844.5</v>
      </c>
      <c r="P477">
        <v>19936</v>
      </c>
      <c r="Q477">
        <v>17610244</v>
      </c>
      <c r="R477">
        <v>844.5</v>
      </c>
      <c r="S477">
        <v>20853</v>
      </c>
      <c r="T477">
        <v>18728147</v>
      </c>
      <c r="U477">
        <v>846</v>
      </c>
      <c r="V477">
        <v>22148</v>
      </c>
      <c r="W477">
        <v>19463127</v>
      </c>
      <c r="X477">
        <v>731</v>
      </c>
      <c r="Y477">
        <v>26620</v>
      </c>
    </row>
    <row r="478" spans="1:25" ht="36" x14ac:dyDescent="0.2">
      <c r="A478" s="19" t="s">
        <v>1169</v>
      </c>
      <c r="B478" s="20" t="s">
        <v>1193</v>
      </c>
      <c r="C478" s="3" t="s">
        <v>24</v>
      </c>
      <c r="D478" t="str">
        <f t="shared" si="7"/>
        <v>MORRISMORRIS SCHOOL DISTRICTN. K-12|K-12,3500+</v>
      </c>
      <c r="E478">
        <v>98590661</v>
      </c>
      <c r="F478">
        <v>5029.2</v>
      </c>
      <c r="G478">
        <v>19604</v>
      </c>
      <c r="H478">
        <v>104933092</v>
      </c>
      <c r="I478">
        <v>5099.8</v>
      </c>
      <c r="J478">
        <v>20576</v>
      </c>
      <c r="K478">
        <v>104549203</v>
      </c>
      <c r="L478">
        <v>5217.8999999999996</v>
      </c>
      <c r="M478">
        <v>20037</v>
      </c>
      <c r="N478">
        <v>112389001</v>
      </c>
      <c r="O478">
        <v>5329.3</v>
      </c>
      <c r="P478">
        <v>21089</v>
      </c>
      <c r="Q478">
        <v>107881792</v>
      </c>
      <c r="R478">
        <v>5333.6</v>
      </c>
      <c r="S478">
        <v>20227</v>
      </c>
      <c r="T478">
        <v>116293577</v>
      </c>
      <c r="U478">
        <v>5305</v>
      </c>
      <c r="V478">
        <v>21922</v>
      </c>
      <c r="W478">
        <v>122379376</v>
      </c>
      <c r="X478">
        <v>5135</v>
      </c>
      <c r="Y478">
        <v>23834</v>
      </c>
    </row>
    <row r="479" spans="1:25" ht="36" x14ac:dyDescent="0.2">
      <c r="A479" s="23" t="s">
        <v>1169</v>
      </c>
      <c r="B479" s="24" t="s">
        <v>1194</v>
      </c>
      <c r="C479" s="8" t="s">
        <v>4</v>
      </c>
      <c r="D479" t="str">
        <f t="shared" si="7"/>
        <v>MORRISMOUNT ARLINGTON BOROI. K-12|K-8,0-400</v>
      </c>
      <c r="E479">
        <v>10368922</v>
      </c>
      <c r="F479">
        <v>551.9</v>
      </c>
      <c r="G479">
        <v>18787</v>
      </c>
      <c r="H479">
        <v>10775760</v>
      </c>
      <c r="I479">
        <v>542.6</v>
      </c>
      <c r="J479">
        <v>19861</v>
      </c>
      <c r="K479">
        <v>11021909</v>
      </c>
      <c r="L479">
        <v>491.6</v>
      </c>
      <c r="M479">
        <v>22423</v>
      </c>
      <c r="N479">
        <v>11279588</v>
      </c>
      <c r="O479">
        <v>513.29999999999995</v>
      </c>
      <c r="P479">
        <v>21974</v>
      </c>
      <c r="Q479">
        <v>11327346</v>
      </c>
      <c r="R479">
        <v>504.9</v>
      </c>
      <c r="S479">
        <v>22436</v>
      </c>
      <c r="T479">
        <v>11722727</v>
      </c>
      <c r="U479">
        <v>517</v>
      </c>
      <c r="V479">
        <v>22673</v>
      </c>
      <c r="W479">
        <v>12819667</v>
      </c>
      <c r="X479">
        <v>532</v>
      </c>
      <c r="Y479">
        <v>24112</v>
      </c>
    </row>
    <row r="480" spans="1:25" ht="32" x14ac:dyDescent="0.2">
      <c r="A480" s="19" t="s">
        <v>1169</v>
      </c>
      <c r="B480" s="20" t="s">
        <v>1195</v>
      </c>
      <c r="C480" s="3" t="s">
        <v>24</v>
      </c>
      <c r="D480" t="str">
        <f t="shared" si="7"/>
        <v>MORRISMOUNT OLIVE TWPN. K-12|K-12,3500+</v>
      </c>
      <c r="E480">
        <v>86639392</v>
      </c>
      <c r="F480">
        <v>4774.2</v>
      </c>
      <c r="G480">
        <v>18147</v>
      </c>
      <c r="H480">
        <v>88972186</v>
      </c>
      <c r="I480">
        <v>4657.6000000000004</v>
      </c>
      <c r="J480">
        <v>19103</v>
      </c>
      <c r="K480">
        <v>88298227</v>
      </c>
      <c r="L480">
        <v>4680.8</v>
      </c>
      <c r="M480">
        <v>18864</v>
      </c>
      <c r="N480">
        <v>92183153</v>
      </c>
      <c r="O480">
        <v>4687.8</v>
      </c>
      <c r="P480">
        <v>19664</v>
      </c>
      <c r="Q480">
        <v>98419720</v>
      </c>
      <c r="R480">
        <v>4592.1000000000004</v>
      </c>
      <c r="S480">
        <v>21432</v>
      </c>
      <c r="T480">
        <v>98980680</v>
      </c>
      <c r="U480">
        <v>4608</v>
      </c>
      <c r="V480">
        <v>21479</v>
      </c>
      <c r="W480">
        <v>104665679</v>
      </c>
      <c r="X480">
        <v>4614</v>
      </c>
      <c r="Y480">
        <v>22682</v>
      </c>
    </row>
    <row r="481" spans="1:25" ht="32" x14ac:dyDescent="0.2">
      <c r="A481" s="23" t="s">
        <v>1169</v>
      </c>
      <c r="B481" s="24" t="s">
        <v>1196</v>
      </c>
      <c r="C481" s="8" t="s">
        <v>6</v>
      </c>
      <c r="D481" t="str">
        <f t="shared" si="7"/>
        <v>MORRISMOUNTAIN LAKES BOROL. K-12|K-12,0-1800</v>
      </c>
      <c r="E481">
        <v>37483612</v>
      </c>
      <c r="F481">
        <v>1635.6</v>
      </c>
      <c r="G481">
        <v>22918</v>
      </c>
      <c r="H481">
        <v>39641115</v>
      </c>
      <c r="I481">
        <v>1652.5</v>
      </c>
      <c r="J481">
        <v>23989</v>
      </c>
      <c r="K481">
        <v>38482607</v>
      </c>
      <c r="L481">
        <v>1599.3</v>
      </c>
      <c r="M481">
        <v>24062</v>
      </c>
      <c r="N481">
        <v>39368677</v>
      </c>
      <c r="O481">
        <v>1569.2</v>
      </c>
      <c r="P481">
        <v>25088</v>
      </c>
      <c r="Q481">
        <v>40654260</v>
      </c>
      <c r="R481">
        <v>1548.3</v>
      </c>
      <c r="S481">
        <v>26257</v>
      </c>
      <c r="T481">
        <v>41329518</v>
      </c>
      <c r="U481">
        <v>1607</v>
      </c>
      <c r="V481">
        <v>25719</v>
      </c>
      <c r="W481">
        <v>42937499</v>
      </c>
      <c r="X481">
        <v>1539</v>
      </c>
      <c r="Y481">
        <v>27908</v>
      </c>
    </row>
    <row r="482" spans="1:25" ht="32" x14ac:dyDescent="0.2">
      <c r="A482" s="19" t="s">
        <v>1169</v>
      </c>
      <c r="B482" s="20" t="s">
        <v>1197</v>
      </c>
      <c r="C482" s="3" t="s">
        <v>73</v>
      </c>
      <c r="D482" t="str">
        <f t="shared" si="7"/>
        <v>MORRISNETCONG BOROC. K-8|K-8,0-400</v>
      </c>
      <c r="E482">
        <v>4552170</v>
      </c>
      <c r="F482">
        <v>284.39999999999998</v>
      </c>
      <c r="G482">
        <v>16009</v>
      </c>
      <c r="H482">
        <v>4995220</v>
      </c>
      <c r="I482">
        <v>309.5</v>
      </c>
      <c r="J482">
        <v>16141</v>
      </c>
      <c r="K482">
        <v>5268586</v>
      </c>
      <c r="L482">
        <v>301.3</v>
      </c>
      <c r="M482">
        <v>17484</v>
      </c>
      <c r="N482">
        <v>5140780</v>
      </c>
      <c r="O482">
        <v>294</v>
      </c>
      <c r="P482">
        <v>17486</v>
      </c>
      <c r="Q482">
        <v>5407889</v>
      </c>
      <c r="R482">
        <v>292.89999999999998</v>
      </c>
      <c r="S482">
        <v>18466</v>
      </c>
      <c r="T482">
        <v>5691334</v>
      </c>
      <c r="U482">
        <v>297</v>
      </c>
      <c r="V482">
        <v>19138</v>
      </c>
      <c r="W482">
        <v>6317132</v>
      </c>
      <c r="X482">
        <v>319</v>
      </c>
      <c r="Y482">
        <v>19776</v>
      </c>
    </row>
    <row r="483" spans="1:25" ht="36" x14ac:dyDescent="0.2">
      <c r="A483" s="23" t="s">
        <v>1169</v>
      </c>
      <c r="B483" s="24" t="s">
        <v>1198</v>
      </c>
      <c r="C483" s="8" t="s">
        <v>24</v>
      </c>
      <c r="D483" t="str">
        <f t="shared" si="7"/>
        <v>MORRISPARSIPPANY-TROY HILLS TWPN. K-12|K-12,3500+</v>
      </c>
      <c r="E483">
        <v>137631578</v>
      </c>
      <c r="F483">
        <v>7368.3</v>
      </c>
      <c r="G483">
        <v>18679</v>
      </c>
      <c r="H483">
        <v>139478461</v>
      </c>
      <c r="I483">
        <v>7245.3</v>
      </c>
      <c r="J483">
        <v>19251</v>
      </c>
      <c r="K483">
        <v>144580171</v>
      </c>
      <c r="L483">
        <v>7115.2</v>
      </c>
      <c r="M483">
        <v>20320</v>
      </c>
      <c r="N483">
        <v>147852900</v>
      </c>
      <c r="O483">
        <v>7056</v>
      </c>
      <c r="P483">
        <v>20954</v>
      </c>
      <c r="Q483">
        <v>159664221</v>
      </c>
      <c r="R483">
        <v>7119</v>
      </c>
      <c r="S483">
        <v>22428</v>
      </c>
      <c r="T483">
        <v>160506823</v>
      </c>
      <c r="U483">
        <v>7091</v>
      </c>
      <c r="V483">
        <v>22636</v>
      </c>
      <c r="W483">
        <v>162788338</v>
      </c>
      <c r="X483">
        <v>7113</v>
      </c>
      <c r="Y483">
        <v>22886</v>
      </c>
    </row>
    <row r="484" spans="1:25" ht="48" x14ac:dyDescent="0.2">
      <c r="A484" s="19" t="s">
        <v>1169</v>
      </c>
      <c r="B484" s="20" t="s">
        <v>1199</v>
      </c>
      <c r="C484" s="3" t="s">
        <v>14</v>
      </c>
      <c r="D484" t="str">
        <f t="shared" si="7"/>
        <v>MORRISPEQUANNOCK TWPM. K-12|K-12,1800-3500</v>
      </c>
      <c r="E484">
        <v>38683040</v>
      </c>
      <c r="F484">
        <v>2292.4</v>
      </c>
      <c r="G484">
        <v>16874</v>
      </c>
      <c r="H484">
        <v>39058640</v>
      </c>
      <c r="I484">
        <v>2282.9</v>
      </c>
      <c r="J484">
        <v>17109</v>
      </c>
      <c r="K484">
        <v>40795968</v>
      </c>
      <c r="L484">
        <v>2284</v>
      </c>
      <c r="M484">
        <v>17861</v>
      </c>
      <c r="N484">
        <v>42213092</v>
      </c>
      <c r="O484">
        <v>2260.1999999999998</v>
      </c>
      <c r="P484">
        <v>18677</v>
      </c>
      <c r="Q484">
        <v>43397815</v>
      </c>
      <c r="R484">
        <v>2198.6</v>
      </c>
      <c r="S484">
        <v>19739</v>
      </c>
      <c r="T484">
        <v>42051518</v>
      </c>
      <c r="U484">
        <v>2152</v>
      </c>
      <c r="V484">
        <v>19543</v>
      </c>
      <c r="W484">
        <v>44580801</v>
      </c>
      <c r="X484">
        <v>2141</v>
      </c>
      <c r="Y484">
        <v>20822</v>
      </c>
    </row>
    <row r="485" spans="1:25" ht="32" x14ac:dyDescent="0.2">
      <c r="A485" s="23" t="s">
        <v>1169</v>
      </c>
      <c r="B485" s="24" t="s">
        <v>1200</v>
      </c>
      <c r="C485" s="8" t="s">
        <v>24</v>
      </c>
      <c r="D485" t="str">
        <f t="shared" si="7"/>
        <v>MORRISRANDOLPH TWPN. K-12|K-12,3500+</v>
      </c>
      <c r="E485">
        <v>91408937</v>
      </c>
      <c r="F485">
        <v>5276.2</v>
      </c>
      <c r="G485">
        <v>17325</v>
      </c>
      <c r="H485">
        <v>94228816</v>
      </c>
      <c r="I485">
        <v>5107.1000000000004</v>
      </c>
      <c r="J485">
        <v>18451</v>
      </c>
      <c r="K485">
        <v>94797715</v>
      </c>
      <c r="L485">
        <v>4973</v>
      </c>
      <c r="M485">
        <v>19062</v>
      </c>
      <c r="N485">
        <v>98098997</v>
      </c>
      <c r="O485">
        <v>4884.6000000000004</v>
      </c>
      <c r="P485">
        <v>20083</v>
      </c>
      <c r="Q485">
        <v>97517562</v>
      </c>
      <c r="R485">
        <v>4850.6000000000004</v>
      </c>
      <c r="S485">
        <v>20104</v>
      </c>
      <c r="T485">
        <v>100360253</v>
      </c>
      <c r="U485">
        <v>4734</v>
      </c>
      <c r="V485">
        <v>21200</v>
      </c>
      <c r="W485">
        <v>104956183</v>
      </c>
      <c r="X485">
        <v>4735</v>
      </c>
      <c r="Y485">
        <v>22166</v>
      </c>
    </row>
    <row r="486" spans="1:25" ht="32" x14ac:dyDescent="0.2">
      <c r="A486" s="19" t="s">
        <v>1169</v>
      </c>
      <c r="B486" s="20" t="s">
        <v>1201</v>
      </c>
      <c r="C486" s="3" t="s">
        <v>4</v>
      </c>
      <c r="D486" t="str">
        <f t="shared" si="7"/>
        <v>MORRISRIVERDALE BOROI. K-12|K-8,0-400</v>
      </c>
      <c r="E486">
        <v>7462410</v>
      </c>
      <c r="F486">
        <v>450.5</v>
      </c>
      <c r="G486">
        <v>16564</v>
      </c>
      <c r="H486">
        <v>7903999</v>
      </c>
      <c r="I486">
        <v>448.3</v>
      </c>
      <c r="J486">
        <v>17630</v>
      </c>
      <c r="K486">
        <v>7982559</v>
      </c>
      <c r="L486">
        <v>440.5</v>
      </c>
      <c r="M486">
        <v>18123</v>
      </c>
      <c r="N486">
        <v>8394104</v>
      </c>
      <c r="O486">
        <v>455.5</v>
      </c>
      <c r="P486">
        <v>18427</v>
      </c>
      <c r="Q486">
        <v>8782260</v>
      </c>
      <c r="R486">
        <v>470.4</v>
      </c>
      <c r="S486">
        <v>18671</v>
      </c>
      <c r="T486">
        <v>8976847</v>
      </c>
      <c r="U486">
        <v>457</v>
      </c>
      <c r="V486">
        <v>19663</v>
      </c>
      <c r="W486">
        <v>9183418</v>
      </c>
      <c r="X486">
        <v>473</v>
      </c>
      <c r="Y486">
        <v>19423</v>
      </c>
    </row>
    <row r="487" spans="1:25" ht="32" x14ac:dyDescent="0.2">
      <c r="A487" s="23" t="s">
        <v>1169</v>
      </c>
      <c r="B487" s="24" t="s">
        <v>1202</v>
      </c>
      <c r="C487" s="8" t="s">
        <v>68</v>
      </c>
      <c r="D487" t="str">
        <f t="shared" si="7"/>
        <v>MORRISROCKAWAY BOROD. K-8|K-8,401-750</v>
      </c>
      <c r="E487">
        <v>8517198</v>
      </c>
      <c r="F487">
        <v>663</v>
      </c>
      <c r="G487">
        <v>12846</v>
      </c>
      <c r="H487">
        <v>8530380</v>
      </c>
      <c r="I487">
        <v>664.2</v>
      </c>
      <c r="J487">
        <v>12844</v>
      </c>
      <c r="K487">
        <v>8653914</v>
      </c>
      <c r="L487">
        <v>628.4</v>
      </c>
      <c r="M487">
        <v>13770</v>
      </c>
      <c r="N487">
        <v>9920075</v>
      </c>
      <c r="O487">
        <v>588.20000000000005</v>
      </c>
      <c r="P487">
        <v>16865</v>
      </c>
      <c r="Q487">
        <v>9489177</v>
      </c>
      <c r="R487">
        <v>586.9</v>
      </c>
      <c r="S487">
        <v>16169</v>
      </c>
      <c r="T487">
        <v>9934924</v>
      </c>
      <c r="U487">
        <v>608</v>
      </c>
      <c r="V487">
        <v>16353</v>
      </c>
      <c r="W487">
        <v>10320519</v>
      </c>
      <c r="X487">
        <v>584</v>
      </c>
      <c r="Y487">
        <v>17664</v>
      </c>
    </row>
    <row r="488" spans="1:25" ht="32" x14ac:dyDescent="0.2">
      <c r="A488" s="19" t="s">
        <v>1169</v>
      </c>
      <c r="B488" s="20" t="s">
        <v>1203</v>
      </c>
      <c r="C488" s="3" t="s">
        <v>66</v>
      </c>
      <c r="D488" t="str">
        <f t="shared" si="7"/>
        <v>MORRISROCKAWAY TWPE. K-8|K-8,751+</v>
      </c>
      <c r="E488">
        <v>46722923</v>
      </c>
      <c r="F488">
        <v>2507</v>
      </c>
      <c r="G488">
        <v>18637</v>
      </c>
      <c r="H488">
        <v>48916350</v>
      </c>
      <c r="I488">
        <v>2457.3000000000002</v>
      </c>
      <c r="J488">
        <v>19907</v>
      </c>
      <c r="K488">
        <v>49876781</v>
      </c>
      <c r="L488">
        <v>2424.6999999999998</v>
      </c>
      <c r="M488">
        <v>20570</v>
      </c>
      <c r="N488">
        <v>51686803</v>
      </c>
      <c r="O488">
        <v>2380.3000000000002</v>
      </c>
      <c r="P488">
        <v>21714</v>
      </c>
      <c r="Q488">
        <v>54156518</v>
      </c>
      <c r="R488">
        <v>2418.8000000000002</v>
      </c>
      <c r="S488">
        <v>22390</v>
      </c>
      <c r="T488">
        <v>55609105</v>
      </c>
      <c r="U488">
        <v>2411</v>
      </c>
      <c r="V488">
        <v>23067</v>
      </c>
      <c r="W488">
        <v>56282870</v>
      </c>
      <c r="X488">
        <v>2336</v>
      </c>
      <c r="Y488">
        <v>24094</v>
      </c>
    </row>
    <row r="489" spans="1:25" ht="32" x14ac:dyDescent="0.2">
      <c r="A489" s="23" t="s">
        <v>1169</v>
      </c>
      <c r="B489" s="24" t="s">
        <v>1204</v>
      </c>
      <c r="C489" s="8" t="s">
        <v>24</v>
      </c>
      <c r="D489" t="str">
        <f t="shared" si="7"/>
        <v>MORRISROXBURY TWPN. K-12|K-12,3500+</v>
      </c>
      <c r="E489">
        <v>72057091</v>
      </c>
      <c r="F489">
        <v>4093.6</v>
      </c>
      <c r="G489">
        <v>17602</v>
      </c>
      <c r="H489">
        <v>74878453</v>
      </c>
      <c r="I489">
        <v>3944.4</v>
      </c>
      <c r="J489">
        <v>18983</v>
      </c>
      <c r="K489">
        <v>75925494</v>
      </c>
      <c r="L489">
        <v>3789.5</v>
      </c>
      <c r="M489">
        <v>20036</v>
      </c>
      <c r="N489">
        <v>80431394</v>
      </c>
      <c r="O489">
        <v>3756</v>
      </c>
      <c r="P489">
        <v>21414</v>
      </c>
      <c r="Q489">
        <v>80383745</v>
      </c>
      <c r="R489">
        <v>3708.8</v>
      </c>
      <c r="S489">
        <v>21674</v>
      </c>
      <c r="T489">
        <v>82404635</v>
      </c>
      <c r="U489">
        <v>3622</v>
      </c>
      <c r="V489">
        <v>22754</v>
      </c>
      <c r="W489">
        <v>83830221</v>
      </c>
      <c r="X489">
        <v>3648</v>
      </c>
      <c r="Y489">
        <v>22977</v>
      </c>
    </row>
    <row r="490" spans="1:25" ht="36" x14ac:dyDescent="0.2">
      <c r="A490" s="19" t="s">
        <v>1169</v>
      </c>
      <c r="B490" s="20" t="s">
        <v>1205</v>
      </c>
      <c r="C490" s="3" t="s">
        <v>24</v>
      </c>
      <c r="D490" t="str">
        <f t="shared" si="7"/>
        <v>MORRISSCH DIST OF THE CHATHAMSN. K-12|K-12,3500+</v>
      </c>
      <c r="E490">
        <v>64560859</v>
      </c>
      <c r="F490">
        <v>4102.1000000000004</v>
      </c>
      <c r="G490">
        <v>15738</v>
      </c>
      <c r="H490">
        <v>66500389</v>
      </c>
      <c r="I490">
        <v>4146.7</v>
      </c>
      <c r="J490">
        <v>16037</v>
      </c>
      <c r="K490">
        <v>69472194</v>
      </c>
      <c r="L490">
        <v>4163.8</v>
      </c>
      <c r="M490">
        <v>16685</v>
      </c>
      <c r="N490">
        <v>75476070</v>
      </c>
      <c r="O490">
        <v>4161.3999999999996</v>
      </c>
      <c r="P490">
        <v>18137</v>
      </c>
      <c r="Q490">
        <v>74755429</v>
      </c>
      <c r="R490">
        <v>4181.6000000000004</v>
      </c>
      <c r="S490">
        <v>17877</v>
      </c>
      <c r="T490">
        <v>76818591</v>
      </c>
      <c r="U490">
        <v>4249</v>
      </c>
      <c r="V490">
        <v>18078</v>
      </c>
      <c r="W490">
        <v>80757402</v>
      </c>
      <c r="X490">
        <v>4202</v>
      </c>
      <c r="Y490">
        <v>19221</v>
      </c>
    </row>
    <row r="491" spans="1:25" ht="36" x14ac:dyDescent="0.2">
      <c r="A491" s="23" t="s">
        <v>1169</v>
      </c>
      <c r="B491" s="24" t="s">
        <v>1435</v>
      </c>
      <c r="C491" s="8" t="s">
        <v>711</v>
      </c>
      <c r="D491" t="str">
        <f t="shared" si="7"/>
        <v>MORRISUNITY CHARTER SCHOOLO. CHARTER</v>
      </c>
      <c r="E491">
        <v>2463766</v>
      </c>
      <c r="F491">
        <v>178.9</v>
      </c>
      <c r="G491">
        <v>13772</v>
      </c>
      <c r="H491">
        <v>2835151</v>
      </c>
      <c r="I491">
        <v>182.6</v>
      </c>
      <c r="J491">
        <v>15527</v>
      </c>
      <c r="K491">
        <v>2956530</v>
      </c>
      <c r="L491">
        <v>194</v>
      </c>
      <c r="M491">
        <v>15240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e">
        <v>#N/A</v>
      </c>
    </row>
    <row r="492" spans="1:25" ht="32" x14ac:dyDescent="0.2">
      <c r="A492" s="19" t="s">
        <v>1169</v>
      </c>
      <c r="B492" s="20" t="s">
        <v>1008</v>
      </c>
      <c r="C492" s="3" t="s">
        <v>66</v>
      </c>
      <c r="D492" t="str">
        <f t="shared" si="7"/>
        <v>MORRISWASHINGTON TWPE. K-8|K-8,751+</v>
      </c>
      <c r="E492">
        <v>45686780</v>
      </c>
      <c r="F492">
        <v>2564.3000000000002</v>
      </c>
      <c r="G492">
        <v>17816</v>
      </c>
      <c r="H492">
        <v>46292699</v>
      </c>
      <c r="I492">
        <v>2479.3000000000002</v>
      </c>
      <c r="J492">
        <v>18672</v>
      </c>
      <c r="K492">
        <v>46419561</v>
      </c>
      <c r="L492">
        <v>2357.3000000000002</v>
      </c>
      <c r="M492">
        <v>19692</v>
      </c>
      <c r="N492">
        <v>46465940</v>
      </c>
      <c r="O492">
        <v>2293.1</v>
      </c>
      <c r="P492">
        <v>20263</v>
      </c>
      <c r="Q492">
        <v>47738709</v>
      </c>
      <c r="R492">
        <v>2214.4</v>
      </c>
      <c r="S492">
        <v>21559</v>
      </c>
      <c r="T492">
        <v>49244057</v>
      </c>
      <c r="U492">
        <v>2098</v>
      </c>
      <c r="V492">
        <v>23468</v>
      </c>
      <c r="W492">
        <v>51041138</v>
      </c>
      <c r="X492">
        <v>2086</v>
      </c>
      <c r="Y492">
        <v>24475</v>
      </c>
    </row>
    <row r="493" spans="1:25" ht="32" x14ac:dyDescent="0.2">
      <c r="A493" s="23" t="s">
        <v>1169</v>
      </c>
      <c r="B493" s="24" t="s">
        <v>1207</v>
      </c>
      <c r="C493" s="8" t="s">
        <v>77</v>
      </c>
      <c r="D493" t="str">
        <f t="shared" si="7"/>
        <v>MORRISWEST MORRIS REGIONALG. G9-12|7-12,9-12</v>
      </c>
      <c r="E493">
        <v>50969746</v>
      </c>
      <c r="F493">
        <v>2771.5</v>
      </c>
      <c r="G493">
        <v>18391</v>
      </c>
      <c r="H493">
        <v>52539019</v>
      </c>
      <c r="I493">
        <v>2800.5</v>
      </c>
      <c r="J493">
        <v>18761</v>
      </c>
      <c r="K493">
        <v>53596743</v>
      </c>
      <c r="L493">
        <v>2782.7</v>
      </c>
      <c r="M493">
        <v>19261</v>
      </c>
      <c r="N493">
        <v>55781890</v>
      </c>
      <c r="O493">
        <v>2703.7</v>
      </c>
      <c r="P493">
        <v>20631</v>
      </c>
      <c r="Q493">
        <v>56725174</v>
      </c>
      <c r="R493">
        <v>2646.4</v>
      </c>
      <c r="S493">
        <v>21435</v>
      </c>
      <c r="T493">
        <v>57148170</v>
      </c>
      <c r="U493">
        <v>2624</v>
      </c>
      <c r="V493">
        <v>21779</v>
      </c>
      <c r="W493">
        <v>59074686</v>
      </c>
      <c r="X493">
        <v>2514</v>
      </c>
      <c r="Y493">
        <v>23500</v>
      </c>
    </row>
    <row r="494" spans="1:25" ht="32" x14ac:dyDescent="0.2">
      <c r="A494" s="19" t="s">
        <v>1169</v>
      </c>
      <c r="B494" s="20" t="s">
        <v>1208</v>
      </c>
      <c r="C494" s="3" t="s">
        <v>66</v>
      </c>
      <c r="D494" t="str">
        <f t="shared" si="7"/>
        <v>MORRISWHARTON BOROE. K-8|K-8,751+</v>
      </c>
      <c r="E494">
        <v>13440660</v>
      </c>
      <c r="F494">
        <v>839.8</v>
      </c>
      <c r="G494">
        <v>16004</v>
      </c>
      <c r="H494">
        <v>13400652</v>
      </c>
      <c r="I494">
        <v>836</v>
      </c>
      <c r="J494">
        <v>16030</v>
      </c>
      <c r="K494">
        <v>15195642</v>
      </c>
      <c r="L494">
        <v>821.6</v>
      </c>
      <c r="M494">
        <v>18496</v>
      </c>
      <c r="N494">
        <v>14198911</v>
      </c>
      <c r="O494">
        <v>818.5</v>
      </c>
      <c r="P494">
        <v>17348</v>
      </c>
      <c r="Q494">
        <v>15496725</v>
      </c>
      <c r="R494">
        <v>821.3</v>
      </c>
      <c r="S494">
        <v>18869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</row>
    <row r="495" spans="1:25" ht="48" x14ac:dyDescent="0.2">
      <c r="A495" s="23" t="s">
        <v>1209</v>
      </c>
      <c r="B495" s="24" t="s">
        <v>1210</v>
      </c>
      <c r="C495" s="8" t="s">
        <v>14</v>
      </c>
      <c r="D495" t="str">
        <f t="shared" si="7"/>
        <v>OCEANBARNEGAT TWPM. K-12|K-12,1800-3500</v>
      </c>
      <c r="E495">
        <v>57901112</v>
      </c>
      <c r="F495">
        <v>3230.4</v>
      </c>
      <c r="G495">
        <v>17924</v>
      </c>
      <c r="H495">
        <v>59277742</v>
      </c>
      <c r="I495">
        <v>3224.5</v>
      </c>
      <c r="J495">
        <v>18384</v>
      </c>
      <c r="K495">
        <v>58326264</v>
      </c>
      <c r="L495">
        <v>3202.7</v>
      </c>
      <c r="M495">
        <v>18212</v>
      </c>
      <c r="N495">
        <v>59528941</v>
      </c>
      <c r="O495">
        <v>3197.6</v>
      </c>
      <c r="P495">
        <v>18617</v>
      </c>
      <c r="Q495">
        <v>63598586</v>
      </c>
      <c r="R495">
        <v>3148.6</v>
      </c>
      <c r="S495">
        <v>20199</v>
      </c>
      <c r="T495">
        <v>64012423</v>
      </c>
      <c r="U495">
        <v>3141</v>
      </c>
      <c r="V495">
        <v>20380</v>
      </c>
      <c r="W495">
        <v>69349959</v>
      </c>
      <c r="X495">
        <v>3158</v>
      </c>
      <c r="Y495">
        <v>21961</v>
      </c>
    </row>
    <row r="496" spans="1:25" ht="32" x14ac:dyDescent="0.2">
      <c r="A496" s="19" t="s">
        <v>1209</v>
      </c>
      <c r="B496" s="20" t="s">
        <v>1211</v>
      </c>
      <c r="C496" s="3" t="s">
        <v>4</v>
      </c>
      <c r="D496" t="str">
        <f t="shared" si="7"/>
        <v>OCEANBAY HEAD BOROI. K-12|K-8,0-400</v>
      </c>
      <c r="E496">
        <v>3484563</v>
      </c>
      <c r="F496">
        <v>176.7</v>
      </c>
      <c r="G496">
        <v>19718</v>
      </c>
      <c r="H496">
        <v>4059735</v>
      </c>
      <c r="I496">
        <v>171.4</v>
      </c>
      <c r="J496">
        <v>23690</v>
      </c>
      <c r="K496">
        <v>3631946</v>
      </c>
      <c r="L496">
        <v>169.1</v>
      </c>
      <c r="M496">
        <v>21476</v>
      </c>
      <c r="N496">
        <v>3877713</v>
      </c>
      <c r="O496">
        <v>171.4</v>
      </c>
      <c r="P496">
        <v>22622</v>
      </c>
      <c r="Q496">
        <v>4064023</v>
      </c>
      <c r="R496">
        <v>174.1</v>
      </c>
      <c r="S496">
        <v>23337</v>
      </c>
      <c r="T496">
        <v>4265928</v>
      </c>
      <c r="U496">
        <v>162</v>
      </c>
      <c r="V496">
        <v>26340</v>
      </c>
      <c r="W496">
        <v>4317900</v>
      </c>
      <c r="X496">
        <v>159</v>
      </c>
      <c r="Y496">
        <v>27081</v>
      </c>
    </row>
    <row r="497" spans="1:25" ht="24" x14ac:dyDescent="0.2">
      <c r="A497" s="23" t="s">
        <v>1209</v>
      </c>
      <c r="B497" s="24" t="s">
        <v>1212</v>
      </c>
      <c r="C497" s="8" t="s">
        <v>8</v>
      </c>
      <c r="D497" t="str">
        <f t="shared" si="7"/>
        <v>OCEANBEACH HAVEN BOROA. K-6|K-6</v>
      </c>
      <c r="E497">
        <v>1482655</v>
      </c>
      <c r="F497">
        <v>63.5</v>
      </c>
      <c r="G497">
        <v>23353</v>
      </c>
      <c r="H497">
        <v>1712021</v>
      </c>
      <c r="I497">
        <v>65.8</v>
      </c>
      <c r="J497">
        <v>26027</v>
      </c>
      <c r="K497">
        <v>1722487</v>
      </c>
      <c r="L497">
        <v>73.900000000000006</v>
      </c>
      <c r="M497">
        <v>23315</v>
      </c>
      <c r="N497">
        <v>1941732</v>
      </c>
      <c r="O497">
        <v>63.1</v>
      </c>
      <c r="P497">
        <v>30783</v>
      </c>
      <c r="Q497">
        <v>2124525</v>
      </c>
      <c r="R497">
        <v>63.4</v>
      </c>
      <c r="S497">
        <v>33533</v>
      </c>
      <c r="T497">
        <v>2205875</v>
      </c>
      <c r="U497">
        <v>68</v>
      </c>
      <c r="V497">
        <v>32305</v>
      </c>
      <c r="W497">
        <v>2088963</v>
      </c>
      <c r="X497">
        <v>68</v>
      </c>
      <c r="Y497">
        <v>30841</v>
      </c>
    </row>
    <row r="498" spans="1:25" ht="24" x14ac:dyDescent="0.2">
      <c r="A498" s="19" t="s">
        <v>1209</v>
      </c>
      <c r="B498" s="20" t="s">
        <v>1213</v>
      </c>
      <c r="C498" s="3" t="s">
        <v>8</v>
      </c>
      <c r="D498" t="str">
        <f t="shared" si="7"/>
        <v>OCEANBERKELEY TWPA. K-6|K-6</v>
      </c>
      <c r="E498">
        <v>33987187</v>
      </c>
      <c r="F498">
        <v>2032.6</v>
      </c>
      <c r="G498">
        <v>16721</v>
      </c>
      <c r="H498">
        <v>35647101</v>
      </c>
      <c r="I498">
        <v>2067.8000000000002</v>
      </c>
      <c r="J498">
        <v>17239</v>
      </c>
      <c r="K498">
        <v>35418142</v>
      </c>
      <c r="L498">
        <v>2126</v>
      </c>
      <c r="M498">
        <v>16660</v>
      </c>
      <c r="N498">
        <v>35805049</v>
      </c>
      <c r="O498">
        <v>2111.9</v>
      </c>
      <c r="P498">
        <v>16954</v>
      </c>
      <c r="Q498">
        <v>38345010</v>
      </c>
      <c r="R498">
        <v>2137</v>
      </c>
      <c r="S498">
        <v>17943</v>
      </c>
      <c r="T498">
        <v>38884373</v>
      </c>
      <c r="U498">
        <v>2124</v>
      </c>
      <c r="V498">
        <v>18310</v>
      </c>
      <c r="W498">
        <v>40687978</v>
      </c>
      <c r="X498">
        <v>2172</v>
      </c>
      <c r="Y498">
        <v>18731</v>
      </c>
    </row>
    <row r="499" spans="1:25" ht="32" x14ac:dyDescent="0.2">
      <c r="A499" s="23" t="s">
        <v>1209</v>
      </c>
      <c r="B499" s="24" t="s">
        <v>1214</v>
      </c>
      <c r="C499" s="8" t="s">
        <v>24</v>
      </c>
      <c r="D499" t="str">
        <f t="shared" si="7"/>
        <v>OCEANBRICK TWPN. K-12|K-12,3500+</v>
      </c>
      <c r="E499">
        <v>157283319</v>
      </c>
      <c r="F499">
        <v>9928.1</v>
      </c>
      <c r="G499">
        <v>15842</v>
      </c>
      <c r="H499">
        <v>160159298</v>
      </c>
      <c r="I499">
        <v>9697.2999999999993</v>
      </c>
      <c r="J499">
        <v>16516</v>
      </c>
      <c r="K499">
        <v>163062686</v>
      </c>
      <c r="L499">
        <v>9422.2999999999993</v>
      </c>
      <c r="M499">
        <v>17306</v>
      </c>
      <c r="N499">
        <v>159905354</v>
      </c>
      <c r="O499">
        <v>9238.7000000000007</v>
      </c>
      <c r="P499">
        <v>17308</v>
      </c>
      <c r="Q499">
        <v>161373525</v>
      </c>
      <c r="R499">
        <v>8942</v>
      </c>
      <c r="S499">
        <v>18047</v>
      </c>
      <c r="T499">
        <v>168219449</v>
      </c>
      <c r="U499">
        <v>8812</v>
      </c>
      <c r="V499">
        <v>19090</v>
      </c>
      <c r="W499">
        <v>175890694</v>
      </c>
      <c r="X499">
        <v>8723</v>
      </c>
      <c r="Y499">
        <v>20164</v>
      </c>
    </row>
    <row r="500" spans="1:25" ht="32" x14ac:dyDescent="0.2">
      <c r="A500" s="19" t="s">
        <v>1209</v>
      </c>
      <c r="B500" s="20" t="s">
        <v>1215</v>
      </c>
      <c r="C500" s="3" t="s">
        <v>21</v>
      </c>
      <c r="D500" t="str">
        <f t="shared" si="7"/>
        <v>OCEANCENTRAL REGIONALF. G7-12|7-12,9-12</v>
      </c>
      <c r="E500">
        <v>35612658</v>
      </c>
      <c r="F500">
        <v>1981.6</v>
      </c>
      <c r="G500">
        <v>17971</v>
      </c>
      <c r="H500">
        <v>38155343</v>
      </c>
      <c r="I500">
        <v>1924.1</v>
      </c>
      <c r="J500">
        <v>19830</v>
      </c>
      <c r="K500">
        <v>38195882</v>
      </c>
      <c r="L500">
        <v>1907.4</v>
      </c>
      <c r="M500">
        <v>20025</v>
      </c>
      <c r="N500">
        <v>40273942</v>
      </c>
      <c r="O500">
        <v>1944.9</v>
      </c>
      <c r="P500">
        <v>20707</v>
      </c>
      <c r="Q500">
        <v>41600540</v>
      </c>
      <c r="R500">
        <v>1999</v>
      </c>
      <c r="S500">
        <v>20810</v>
      </c>
      <c r="T500">
        <v>42560110</v>
      </c>
      <c r="U500">
        <v>2059</v>
      </c>
      <c r="V500">
        <v>20671</v>
      </c>
      <c r="W500">
        <v>45132915</v>
      </c>
      <c r="X500">
        <v>2150</v>
      </c>
      <c r="Y500">
        <v>20990</v>
      </c>
    </row>
    <row r="501" spans="1:25" ht="24" x14ac:dyDescent="0.2">
      <c r="A501" s="23" t="s">
        <v>1209</v>
      </c>
      <c r="B501" s="24" t="s">
        <v>1216</v>
      </c>
      <c r="C501" s="8" t="s">
        <v>8</v>
      </c>
      <c r="D501" t="str">
        <f t="shared" si="7"/>
        <v>OCEANEAGLESWOOD TWPA. K-6|K-6</v>
      </c>
      <c r="E501">
        <v>2502829</v>
      </c>
      <c r="F501">
        <v>145.30000000000001</v>
      </c>
      <c r="G501">
        <v>17230</v>
      </c>
      <c r="H501">
        <v>2695760</v>
      </c>
      <c r="I501">
        <v>137.9</v>
      </c>
      <c r="J501">
        <v>19549</v>
      </c>
      <c r="K501">
        <v>2751145</v>
      </c>
      <c r="L501">
        <v>144.5</v>
      </c>
      <c r="M501">
        <v>19036</v>
      </c>
      <c r="N501">
        <v>3004224</v>
      </c>
      <c r="O501">
        <v>142.19999999999999</v>
      </c>
      <c r="P501">
        <v>21127</v>
      </c>
      <c r="Q501">
        <v>3120204</v>
      </c>
      <c r="R501">
        <v>155.30000000000001</v>
      </c>
      <c r="S501">
        <v>20089</v>
      </c>
      <c r="T501">
        <v>3279392</v>
      </c>
      <c r="U501">
        <v>145</v>
      </c>
      <c r="V501">
        <v>22578</v>
      </c>
      <c r="W501">
        <v>3617797</v>
      </c>
      <c r="X501">
        <v>151</v>
      </c>
      <c r="Y501">
        <v>23896</v>
      </c>
    </row>
    <row r="502" spans="1:25" ht="36" x14ac:dyDescent="0.2">
      <c r="A502" s="19" t="s">
        <v>1209</v>
      </c>
      <c r="B502" s="20" t="s">
        <v>1217</v>
      </c>
      <c r="C502" s="3" t="s">
        <v>8</v>
      </c>
      <c r="D502" t="str">
        <f t="shared" si="7"/>
        <v>OCEANISLAND HEIGHTS BOROA. K-6|K-6</v>
      </c>
      <c r="E502">
        <v>2076238</v>
      </c>
      <c r="F502">
        <v>111</v>
      </c>
      <c r="G502">
        <v>18700</v>
      </c>
      <c r="H502">
        <v>2132264</v>
      </c>
      <c r="I502">
        <v>119.6</v>
      </c>
      <c r="J502">
        <v>17824</v>
      </c>
      <c r="K502">
        <v>2176906</v>
      </c>
      <c r="L502">
        <v>106.9</v>
      </c>
      <c r="M502">
        <v>20366</v>
      </c>
      <c r="N502">
        <v>2529065</v>
      </c>
      <c r="O502">
        <v>122</v>
      </c>
      <c r="P502">
        <v>20724</v>
      </c>
      <c r="Q502">
        <v>2366154</v>
      </c>
      <c r="R502">
        <v>120.1</v>
      </c>
      <c r="S502">
        <v>19703</v>
      </c>
      <c r="T502">
        <v>2621896</v>
      </c>
      <c r="U502">
        <v>127</v>
      </c>
      <c r="V502">
        <v>20686</v>
      </c>
      <c r="W502">
        <v>2831800</v>
      </c>
      <c r="X502">
        <v>120</v>
      </c>
      <c r="Y502">
        <v>23672</v>
      </c>
    </row>
    <row r="503" spans="1:25" ht="32" x14ac:dyDescent="0.2">
      <c r="A503" s="23" t="s">
        <v>1209</v>
      </c>
      <c r="B503" s="24" t="s">
        <v>1218</v>
      </c>
      <c r="C503" s="8" t="s">
        <v>24</v>
      </c>
      <c r="D503" t="str">
        <f t="shared" si="7"/>
        <v>OCEANJACKSON TWPN. K-12|K-12,3500+</v>
      </c>
      <c r="E503">
        <v>144835342</v>
      </c>
      <c r="F503">
        <v>9490.2000000000007</v>
      </c>
      <c r="G503">
        <v>15261</v>
      </c>
      <c r="H503">
        <v>149229511</v>
      </c>
      <c r="I503">
        <v>9246.9</v>
      </c>
      <c r="J503">
        <v>16138</v>
      </c>
      <c r="K503">
        <v>149976268</v>
      </c>
      <c r="L503">
        <v>9027.2999999999993</v>
      </c>
      <c r="M503">
        <v>16614</v>
      </c>
      <c r="N503">
        <v>160872502</v>
      </c>
      <c r="O503">
        <v>8789.2000000000007</v>
      </c>
      <c r="P503">
        <v>18303</v>
      </c>
      <c r="Q503">
        <v>159108257</v>
      </c>
      <c r="R503">
        <v>8677.9</v>
      </c>
      <c r="S503">
        <v>18335</v>
      </c>
      <c r="T503">
        <v>163550500</v>
      </c>
      <c r="U503">
        <v>8514</v>
      </c>
      <c r="V503">
        <v>19210</v>
      </c>
      <c r="W503">
        <v>169751200</v>
      </c>
      <c r="X503">
        <v>8282</v>
      </c>
      <c r="Y503">
        <v>20496</v>
      </c>
    </row>
    <row r="504" spans="1:25" ht="32" x14ac:dyDescent="0.2">
      <c r="A504" s="19" t="s">
        <v>1209</v>
      </c>
      <c r="B504" s="20" t="s">
        <v>1219</v>
      </c>
      <c r="C504" s="3" t="s">
        <v>24</v>
      </c>
      <c r="D504" t="str">
        <f t="shared" si="7"/>
        <v>OCEANLACEY TWPN. K-12|K-12,3500+</v>
      </c>
      <c r="E504">
        <v>76261538</v>
      </c>
      <c r="F504">
        <v>4642.7</v>
      </c>
      <c r="G504">
        <v>16426</v>
      </c>
      <c r="H504">
        <v>78447342</v>
      </c>
      <c r="I504">
        <v>4558.2</v>
      </c>
      <c r="J504">
        <v>17210</v>
      </c>
      <c r="K504">
        <v>77428871</v>
      </c>
      <c r="L504">
        <v>4494.1000000000004</v>
      </c>
      <c r="M504">
        <v>17229</v>
      </c>
      <c r="N504">
        <v>78689658</v>
      </c>
      <c r="O504">
        <v>4331.2</v>
      </c>
      <c r="P504">
        <v>18168</v>
      </c>
      <c r="Q504">
        <v>80459224</v>
      </c>
      <c r="R504">
        <v>4178.3999999999996</v>
      </c>
      <c r="S504">
        <v>19256</v>
      </c>
      <c r="T504">
        <v>80316861</v>
      </c>
      <c r="U504">
        <v>4045</v>
      </c>
      <c r="V504">
        <v>19854</v>
      </c>
      <c r="W504">
        <v>83165148</v>
      </c>
      <c r="X504">
        <v>4025</v>
      </c>
      <c r="Y504">
        <v>20664</v>
      </c>
    </row>
    <row r="505" spans="1:25" ht="32" x14ac:dyDescent="0.2">
      <c r="A505" s="23" t="s">
        <v>1209</v>
      </c>
      <c r="B505" s="24" t="s">
        <v>1220</v>
      </c>
      <c r="C505" s="8" t="s">
        <v>4</v>
      </c>
      <c r="D505" t="str">
        <f t="shared" si="7"/>
        <v>OCEANLAKEHURST BOROI. K-12|K-8,0-400</v>
      </c>
      <c r="E505" t="e">
        <v>#N/A</v>
      </c>
      <c r="F505" t="e">
        <v>#N/A</v>
      </c>
      <c r="G505" t="e">
        <v>#N/A</v>
      </c>
      <c r="H505">
        <v>9531827</v>
      </c>
      <c r="I505">
        <v>567.1</v>
      </c>
      <c r="J505">
        <v>16809</v>
      </c>
      <c r="K505">
        <v>9510828</v>
      </c>
      <c r="L505">
        <v>548.70000000000005</v>
      </c>
      <c r="M505">
        <v>17333</v>
      </c>
      <c r="N505">
        <v>9957159</v>
      </c>
      <c r="O505">
        <v>513.6</v>
      </c>
      <c r="P505">
        <v>19386</v>
      </c>
      <c r="Q505">
        <v>10306044</v>
      </c>
      <c r="R505">
        <v>505.2</v>
      </c>
      <c r="S505">
        <v>20401</v>
      </c>
      <c r="T505">
        <v>10565119</v>
      </c>
      <c r="U505">
        <v>492</v>
      </c>
      <c r="V505">
        <v>21486</v>
      </c>
      <c r="W505">
        <v>11221896</v>
      </c>
      <c r="X505">
        <v>487</v>
      </c>
      <c r="Y505">
        <v>23067</v>
      </c>
    </row>
    <row r="506" spans="1:25" ht="32" x14ac:dyDescent="0.2">
      <c r="A506" s="19" t="s">
        <v>1209</v>
      </c>
      <c r="B506" s="20" t="s">
        <v>1221</v>
      </c>
      <c r="C506" s="3" t="s">
        <v>24</v>
      </c>
      <c r="D506" t="str">
        <f t="shared" si="7"/>
        <v>OCEANLAKEWOOD TWPN. K-12|K-12,3500+</v>
      </c>
      <c r="E506">
        <v>128833931</v>
      </c>
      <c r="F506">
        <v>5475.8</v>
      </c>
      <c r="G506">
        <v>23528</v>
      </c>
      <c r="H506">
        <v>141809125</v>
      </c>
      <c r="I506">
        <v>5618.9</v>
      </c>
      <c r="J506">
        <v>25238</v>
      </c>
      <c r="K506">
        <v>146908722</v>
      </c>
      <c r="L506">
        <v>5895.3</v>
      </c>
      <c r="M506">
        <v>24919</v>
      </c>
      <c r="N506">
        <v>149152726</v>
      </c>
      <c r="O506">
        <v>6136.7</v>
      </c>
      <c r="P506">
        <v>24305</v>
      </c>
      <c r="Q506">
        <v>166876791</v>
      </c>
      <c r="R506">
        <v>6261.9</v>
      </c>
      <c r="S506">
        <v>26649</v>
      </c>
      <c r="T506">
        <v>186812557</v>
      </c>
      <c r="U506">
        <v>6137</v>
      </c>
      <c r="V506">
        <v>30441</v>
      </c>
      <c r="W506">
        <v>195416511</v>
      </c>
      <c r="X506">
        <v>6011</v>
      </c>
      <c r="Y506">
        <v>32512</v>
      </c>
    </row>
    <row r="507" spans="1:25" ht="32" x14ac:dyDescent="0.2">
      <c r="A507" s="23" t="s">
        <v>1209</v>
      </c>
      <c r="B507" s="24" t="s">
        <v>1222</v>
      </c>
      <c r="C507" s="8" t="s">
        <v>4</v>
      </c>
      <c r="D507" t="str">
        <f t="shared" si="7"/>
        <v>OCEANLAVALLETTE BOROI. K-12|K-8,0-400</v>
      </c>
      <c r="E507">
        <v>4243407</v>
      </c>
      <c r="F507">
        <v>225.6</v>
      </c>
      <c r="G507">
        <v>18808</v>
      </c>
      <c r="H507">
        <v>4347776</v>
      </c>
      <c r="I507">
        <v>198.9</v>
      </c>
      <c r="J507">
        <v>21858</v>
      </c>
      <c r="K507">
        <v>4378015</v>
      </c>
      <c r="L507">
        <v>183.1</v>
      </c>
      <c r="M507">
        <v>23911</v>
      </c>
      <c r="N507">
        <v>4124425</v>
      </c>
      <c r="O507">
        <v>188.7</v>
      </c>
      <c r="P507">
        <v>21853</v>
      </c>
      <c r="Q507">
        <v>4467710</v>
      </c>
      <c r="R507">
        <v>193.2</v>
      </c>
      <c r="S507">
        <v>23126</v>
      </c>
      <c r="T507">
        <v>4645021</v>
      </c>
      <c r="U507">
        <v>190</v>
      </c>
      <c r="V507">
        <v>24435</v>
      </c>
      <c r="W507">
        <v>5004701</v>
      </c>
      <c r="X507">
        <v>196</v>
      </c>
      <c r="Y507">
        <v>25597</v>
      </c>
    </row>
    <row r="508" spans="1:25" ht="24" x14ac:dyDescent="0.2">
      <c r="A508" s="19" t="s">
        <v>1209</v>
      </c>
      <c r="B508" s="20" t="s">
        <v>1223</v>
      </c>
      <c r="C508" s="3" t="s">
        <v>8</v>
      </c>
      <c r="D508" t="str">
        <f t="shared" si="7"/>
        <v>OCEANLITTLE EGG HARBOR TWPA. K-6|K-6</v>
      </c>
      <c r="E508">
        <v>29425258</v>
      </c>
      <c r="F508">
        <v>1809.4</v>
      </c>
      <c r="G508">
        <v>16262</v>
      </c>
      <c r="H508">
        <v>32904813</v>
      </c>
      <c r="I508">
        <v>1753.7</v>
      </c>
      <c r="J508">
        <v>18763</v>
      </c>
      <c r="K508">
        <v>31050842</v>
      </c>
      <c r="L508">
        <v>1673.4</v>
      </c>
      <c r="M508">
        <v>18556</v>
      </c>
      <c r="N508">
        <v>31789978</v>
      </c>
      <c r="O508">
        <v>1615.4</v>
      </c>
      <c r="P508">
        <v>19680</v>
      </c>
      <c r="Q508">
        <v>32041164</v>
      </c>
      <c r="R508">
        <v>1581.4</v>
      </c>
      <c r="S508">
        <v>20262</v>
      </c>
      <c r="T508">
        <v>32761012</v>
      </c>
      <c r="U508">
        <v>1586</v>
      </c>
      <c r="V508">
        <v>20656</v>
      </c>
      <c r="W508">
        <v>32560721</v>
      </c>
      <c r="X508">
        <v>1608</v>
      </c>
      <c r="Y508">
        <v>20244</v>
      </c>
    </row>
    <row r="509" spans="1:25" ht="24" x14ac:dyDescent="0.2">
      <c r="A509" s="23" t="s">
        <v>1209</v>
      </c>
      <c r="B509" s="24" t="s">
        <v>1224</v>
      </c>
      <c r="C509" s="8" t="s">
        <v>8</v>
      </c>
      <c r="D509" t="str">
        <f t="shared" si="7"/>
        <v>OCEANLONG BEACH ISLANDA. K-6|K-6</v>
      </c>
      <c r="E509">
        <v>6246373</v>
      </c>
      <c r="F509">
        <v>245.9</v>
      </c>
      <c r="G509">
        <v>25400</v>
      </c>
      <c r="H509">
        <v>6316197</v>
      </c>
      <c r="I509">
        <v>263.8</v>
      </c>
      <c r="J509">
        <v>23943</v>
      </c>
      <c r="K509">
        <v>6494074</v>
      </c>
      <c r="L509">
        <v>234.9</v>
      </c>
      <c r="M509">
        <v>27645</v>
      </c>
      <c r="N509">
        <v>7512276</v>
      </c>
      <c r="O509">
        <v>231.8</v>
      </c>
      <c r="P509">
        <v>32413</v>
      </c>
      <c r="Q509">
        <v>7765367</v>
      </c>
      <c r="R509">
        <v>235.9</v>
      </c>
      <c r="S509">
        <v>32913</v>
      </c>
      <c r="T509">
        <v>7219583</v>
      </c>
      <c r="U509">
        <v>225</v>
      </c>
      <c r="V509">
        <v>32077</v>
      </c>
      <c r="W509">
        <v>7705049</v>
      </c>
      <c r="X509">
        <v>233</v>
      </c>
      <c r="Y509">
        <v>33026</v>
      </c>
    </row>
    <row r="510" spans="1:25" ht="48" x14ac:dyDescent="0.2">
      <c r="A510" s="19" t="s">
        <v>1209</v>
      </c>
      <c r="B510" s="20" t="s">
        <v>1225</v>
      </c>
      <c r="C510" s="3" t="s">
        <v>14</v>
      </c>
      <c r="D510" t="str">
        <f t="shared" si="7"/>
        <v>OCEANMANCHESTER TWPM. K-12|K-12,1800-3500</v>
      </c>
      <c r="E510">
        <v>55650184</v>
      </c>
      <c r="F510">
        <v>3110.2</v>
      </c>
      <c r="G510">
        <v>17893</v>
      </c>
      <c r="H510">
        <v>57088715</v>
      </c>
      <c r="I510">
        <v>3048.5</v>
      </c>
      <c r="J510">
        <v>18727</v>
      </c>
      <c r="K510">
        <v>57533061</v>
      </c>
      <c r="L510">
        <v>3066.6</v>
      </c>
      <c r="M510">
        <v>18761</v>
      </c>
      <c r="N510">
        <v>59309850</v>
      </c>
      <c r="O510">
        <v>3010.4</v>
      </c>
      <c r="P510">
        <v>19702</v>
      </c>
      <c r="Q510">
        <v>62141797</v>
      </c>
      <c r="R510">
        <v>2985.4</v>
      </c>
      <c r="S510">
        <v>20815</v>
      </c>
      <c r="T510">
        <v>64842185</v>
      </c>
      <c r="U510">
        <v>2977</v>
      </c>
      <c r="V510">
        <v>21782</v>
      </c>
      <c r="W510">
        <v>67303779</v>
      </c>
      <c r="X510">
        <v>2976</v>
      </c>
      <c r="Y510">
        <v>22615</v>
      </c>
    </row>
    <row r="511" spans="1:25" ht="36" x14ac:dyDescent="0.2">
      <c r="A511" s="23" t="s">
        <v>1209</v>
      </c>
      <c r="B511" s="24" t="s">
        <v>1226</v>
      </c>
      <c r="C511" s="8" t="s">
        <v>714</v>
      </c>
      <c r="D511" t="str">
        <f t="shared" si="7"/>
        <v>OCEANOCEAN COUNTY VOCATIONALQ. COUNTY VOC</v>
      </c>
      <c r="E511">
        <v>24693067</v>
      </c>
      <c r="F511">
        <v>1661.8</v>
      </c>
      <c r="G511">
        <v>14859</v>
      </c>
      <c r="H511">
        <v>26494540</v>
      </c>
      <c r="I511">
        <v>1665.9</v>
      </c>
      <c r="J511">
        <v>15904</v>
      </c>
      <c r="K511">
        <v>26501512</v>
      </c>
      <c r="L511">
        <v>1752.2</v>
      </c>
      <c r="M511">
        <v>15125</v>
      </c>
      <c r="N511">
        <v>26608231</v>
      </c>
      <c r="O511">
        <v>1772.1</v>
      </c>
      <c r="P511">
        <v>15015</v>
      </c>
      <c r="Q511">
        <v>28093040</v>
      </c>
      <c r="R511">
        <v>1615.9</v>
      </c>
      <c r="S511">
        <v>17385</v>
      </c>
      <c r="T511">
        <v>29377280</v>
      </c>
      <c r="U511">
        <v>1605</v>
      </c>
      <c r="V511">
        <v>18307</v>
      </c>
      <c r="W511">
        <v>29912049</v>
      </c>
      <c r="X511">
        <v>1558</v>
      </c>
      <c r="Y511">
        <v>19199</v>
      </c>
    </row>
    <row r="512" spans="1:25" ht="24" x14ac:dyDescent="0.2">
      <c r="A512" s="19" t="s">
        <v>1209</v>
      </c>
      <c r="B512" s="20" t="s">
        <v>1227</v>
      </c>
      <c r="C512" s="3" t="s">
        <v>8</v>
      </c>
      <c r="D512" t="str">
        <f t="shared" si="7"/>
        <v>OCEANOCEAN GATE BOROA. K-6|K-6</v>
      </c>
      <c r="E512">
        <v>2929965</v>
      </c>
      <c r="F512">
        <v>154.80000000000001</v>
      </c>
      <c r="G512">
        <v>18931</v>
      </c>
      <c r="H512">
        <v>3099192</v>
      </c>
      <c r="I512">
        <v>165.6</v>
      </c>
      <c r="J512">
        <v>18718</v>
      </c>
      <c r="K512">
        <v>3108213</v>
      </c>
      <c r="L512">
        <v>143.5</v>
      </c>
      <c r="M512">
        <v>21664</v>
      </c>
      <c r="N512">
        <v>3486730</v>
      </c>
      <c r="O512">
        <v>153.5</v>
      </c>
      <c r="P512">
        <v>22722</v>
      </c>
      <c r="Q512">
        <v>3170393</v>
      </c>
      <c r="R512">
        <v>139.30000000000001</v>
      </c>
      <c r="S512">
        <v>22761</v>
      </c>
      <c r="T512">
        <v>3395039</v>
      </c>
      <c r="U512">
        <v>149</v>
      </c>
      <c r="V512">
        <v>22738</v>
      </c>
      <c r="W512">
        <v>3460641</v>
      </c>
      <c r="X512">
        <v>152</v>
      </c>
      <c r="Y512">
        <v>22759</v>
      </c>
    </row>
    <row r="513" spans="1:25" ht="16" x14ac:dyDescent="0.2">
      <c r="A513" s="23" t="s">
        <v>1209</v>
      </c>
      <c r="B513" s="24" t="s">
        <v>1151</v>
      </c>
      <c r="C513" s="8" t="s">
        <v>181</v>
      </c>
      <c r="D513" t="str">
        <f t="shared" si="7"/>
        <v>OCEANOCEAN TWPH. K-12|K-6</v>
      </c>
      <c r="E513">
        <v>17839012</v>
      </c>
      <c r="F513">
        <v>967.2</v>
      </c>
      <c r="G513">
        <v>18445</v>
      </c>
      <c r="H513">
        <v>18350822</v>
      </c>
      <c r="I513">
        <v>976.2</v>
      </c>
      <c r="J513">
        <v>18798</v>
      </c>
      <c r="K513">
        <v>18743070</v>
      </c>
      <c r="L513">
        <v>941.9</v>
      </c>
      <c r="M513">
        <v>19899</v>
      </c>
      <c r="N513">
        <v>19597029</v>
      </c>
      <c r="O513">
        <v>961.5</v>
      </c>
      <c r="P513">
        <v>20383</v>
      </c>
      <c r="Q513">
        <v>19482071</v>
      </c>
      <c r="R513">
        <v>945.1</v>
      </c>
      <c r="S513">
        <v>20614</v>
      </c>
      <c r="T513">
        <v>19837592</v>
      </c>
      <c r="U513">
        <v>923</v>
      </c>
      <c r="V513">
        <v>21494</v>
      </c>
      <c r="W513">
        <v>20886374</v>
      </c>
      <c r="X513">
        <v>929</v>
      </c>
      <c r="Y513">
        <v>22486</v>
      </c>
    </row>
    <row r="514" spans="1:25" ht="32" x14ac:dyDescent="0.2">
      <c r="A514" s="19" t="s">
        <v>1209</v>
      </c>
      <c r="B514" s="20" t="s">
        <v>1228</v>
      </c>
      <c r="C514" s="3" t="s">
        <v>21</v>
      </c>
      <c r="D514" t="str">
        <f t="shared" si="7"/>
        <v>OCEANPINELANDS REGIONALF. G7-12|7-12,9-12</v>
      </c>
      <c r="E514">
        <v>34594779</v>
      </c>
      <c r="F514">
        <v>1726.7</v>
      </c>
      <c r="G514">
        <v>20035</v>
      </c>
      <c r="H514">
        <v>36703550</v>
      </c>
      <c r="I514">
        <v>1630.6</v>
      </c>
      <c r="J514">
        <v>22510</v>
      </c>
      <c r="K514">
        <v>36305166</v>
      </c>
      <c r="L514">
        <v>1624.9</v>
      </c>
      <c r="M514">
        <v>22343</v>
      </c>
      <c r="N514">
        <v>37095082</v>
      </c>
      <c r="O514">
        <v>1586.7</v>
      </c>
      <c r="P514">
        <v>23379</v>
      </c>
      <c r="Q514">
        <v>37333684</v>
      </c>
      <c r="R514">
        <v>1573.6</v>
      </c>
      <c r="S514">
        <v>23726</v>
      </c>
      <c r="T514">
        <v>37484339</v>
      </c>
      <c r="U514">
        <v>1574</v>
      </c>
      <c r="V514">
        <v>23812</v>
      </c>
      <c r="W514">
        <v>39172713</v>
      </c>
      <c r="X514">
        <v>1537</v>
      </c>
      <c r="Y514">
        <v>25491</v>
      </c>
    </row>
    <row r="515" spans="1:25" ht="32" x14ac:dyDescent="0.2">
      <c r="A515" s="23" t="s">
        <v>1209</v>
      </c>
      <c r="B515" s="24" t="s">
        <v>1229</v>
      </c>
      <c r="C515" s="8" t="s">
        <v>6</v>
      </c>
      <c r="D515" t="str">
        <f t="shared" ref="D515:D578" si="8">A515&amp;B515&amp;C515</f>
        <v>OCEANPLUMSTED TWPL. K-12|K-12,0-1800</v>
      </c>
      <c r="E515">
        <v>28101700</v>
      </c>
      <c r="F515">
        <v>1627.2</v>
      </c>
      <c r="G515">
        <v>17270</v>
      </c>
      <c r="H515">
        <v>28794712</v>
      </c>
      <c r="I515">
        <v>1610.4</v>
      </c>
      <c r="J515">
        <v>17880</v>
      </c>
      <c r="K515">
        <v>36588523</v>
      </c>
      <c r="L515">
        <v>1529</v>
      </c>
      <c r="M515">
        <v>23930</v>
      </c>
      <c r="N515">
        <v>29753930</v>
      </c>
      <c r="O515">
        <v>1498</v>
      </c>
      <c r="P515">
        <v>19863</v>
      </c>
      <c r="Q515">
        <v>31026802</v>
      </c>
      <c r="R515">
        <v>1442.5</v>
      </c>
      <c r="S515">
        <v>21510</v>
      </c>
      <c r="T515">
        <v>32499181</v>
      </c>
      <c r="U515">
        <v>1389</v>
      </c>
      <c r="V515">
        <v>23393</v>
      </c>
      <c r="W515">
        <v>33383085</v>
      </c>
      <c r="X515">
        <v>1357</v>
      </c>
      <c r="Y515">
        <v>24600</v>
      </c>
    </row>
    <row r="516" spans="1:25" ht="36" x14ac:dyDescent="0.2">
      <c r="A516" s="19" t="s">
        <v>1209</v>
      </c>
      <c r="B516" s="20" t="s">
        <v>1230</v>
      </c>
      <c r="C516" s="3" t="s">
        <v>6</v>
      </c>
      <c r="D516" t="str">
        <f t="shared" si="8"/>
        <v>OCEANPOINT PLEASANT BEACHL. K-12|K-12,0-1800</v>
      </c>
      <c r="E516">
        <v>15667237</v>
      </c>
      <c r="F516">
        <v>885.7</v>
      </c>
      <c r="G516">
        <v>17688</v>
      </c>
      <c r="H516">
        <v>16457889</v>
      </c>
      <c r="I516">
        <v>845.1</v>
      </c>
      <c r="J516">
        <v>19475</v>
      </c>
      <c r="K516">
        <v>16504680</v>
      </c>
      <c r="L516">
        <v>833.6</v>
      </c>
      <c r="M516">
        <v>19800</v>
      </c>
      <c r="N516">
        <v>17118920</v>
      </c>
      <c r="O516">
        <v>852.2</v>
      </c>
      <c r="P516">
        <v>20088</v>
      </c>
      <c r="Q516">
        <v>18161283</v>
      </c>
      <c r="R516">
        <v>827.3</v>
      </c>
      <c r="S516">
        <v>21953</v>
      </c>
      <c r="T516">
        <v>21132644</v>
      </c>
      <c r="U516">
        <v>808</v>
      </c>
      <c r="V516">
        <v>26163</v>
      </c>
      <c r="W516">
        <v>19073376</v>
      </c>
      <c r="X516">
        <v>812</v>
      </c>
      <c r="Y516">
        <v>23481</v>
      </c>
    </row>
    <row r="517" spans="1:25" ht="48" x14ac:dyDescent="0.2">
      <c r="A517" s="23" t="s">
        <v>1209</v>
      </c>
      <c r="B517" s="24" t="s">
        <v>1231</v>
      </c>
      <c r="C517" s="8" t="s">
        <v>14</v>
      </c>
      <c r="D517" t="str">
        <f t="shared" si="8"/>
        <v>OCEANPOINT PLEASANT BOROM. K-12|K-12,1800-3500</v>
      </c>
      <c r="E517">
        <v>40940407</v>
      </c>
      <c r="F517">
        <v>2981</v>
      </c>
      <c r="G517">
        <v>13734</v>
      </c>
      <c r="H517">
        <v>43263708</v>
      </c>
      <c r="I517">
        <v>2942.2</v>
      </c>
      <c r="J517">
        <v>14705</v>
      </c>
      <c r="K517">
        <v>45000683</v>
      </c>
      <c r="L517">
        <v>2911.9</v>
      </c>
      <c r="M517">
        <v>15454</v>
      </c>
      <c r="N517">
        <v>46625083</v>
      </c>
      <c r="O517">
        <v>2821.4</v>
      </c>
      <c r="P517">
        <v>16526</v>
      </c>
      <c r="Q517">
        <v>47735119</v>
      </c>
      <c r="R517">
        <v>2777.5</v>
      </c>
      <c r="S517">
        <v>17186</v>
      </c>
      <c r="T517">
        <v>50376260</v>
      </c>
      <c r="U517">
        <v>2741</v>
      </c>
      <c r="V517">
        <v>18382</v>
      </c>
      <c r="W517">
        <v>51119812</v>
      </c>
      <c r="X517">
        <v>2770</v>
      </c>
      <c r="Y517">
        <v>18458</v>
      </c>
    </row>
    <row r="518" spans="1:25" ht="36" x14ac:dyDescent="0.2">
      <c r="A518" s="19" t="s">
        <v>1209</v>
      </c>
      <c r="B518" s="20" t="s">
        <v>1232</v>
      </c>
      <c r="C518" s="3" t="s">
        <v>8</v>
      </c>
      <c r="D518" t="str">
        <f t="shared" si="8"/>
        <v>OCEANSEASIDE HEIGHTS BOROA. K-6|K-6</v>
      </c>
      <c r="E518">
        <v>4354994</v>
      </c>
      <c r="F518">
        <v>226.3</v>
      </c>
      <c r="G518">
        <v>19242</v>
      </c>
      <c r="H518">
        <v>5117832</v>
      </c>
      <c r="I518">
        <v>169.6</v>
      </c>
      <c r="J518">
        <v>30178</v>
      </c>
      <c r="K518">
        <v>5561726</v>
      </c>
      <c r="L518">
        <v>210.4</v>
      </c>
      <c r="M518">
        <v>26430</v>
      </c>
      <c r="N518">
        <v>4949205</v>
      </c>
      <c r="O518">
        <v>233.6</v>
      </c>
      <c r="P518">
        <v>21191</v>
      </c>
      <c r="Q518">
        <v>4825557</v>
      </c>
      <c r="R518">
        <v>215.7</v>
      </c>
      <c r="S518">
        <v>22373</v>
      </c>
      <c r="T518">
        <v>5123068</v>
      </c>
      <c r="U518">
        <v>215</v>
      </c>
      <c r="V518">
        <v>23798</v>
      </c>
      <c r="W518">
        <v>5772290</v>
      </c>
      <c r="X518">
        <v>228</v>
      </c>
      <c r="Y518">
        <v>25324</v>
      </c>
    </row>
    <row r="519" spans="1:25" ht="32" x14ac:dyDescent="0.2">
      <c r="A519" s="23" t="s">
        <v>1209</v>
      </c>
      <c r="B519" s="24" t="s">
        <v>1233</v>
      </c>
      <c r="C519" s="8" t="s">
        <v>21</v>
      </c>
      <c r="D519" t="str">
        <f t="shared" si="8"/>
        <v>OCEANSOUTHERN REGIONALF. G7-12|7-12,9-12</v>
      </c>
      <c r="E519">
        <v>57200468</v>
      </c>
      <c r="F519">
        <v>2989.5</v>
      </c>
      <c r="G519">
        <v>19134</v>
      </c>
      <c r="H519">
        <v>61227859</v>
      </c>
      <c r="I519">
        <v>2998.3</v>
      </c>
      <c r="J519">
        <v>20421</v>
      </c>
      <c r="K519">
        <v>59310500</v>
      </c>
      <c r="L519">
        <v>3018</v>
      </c>
      <c r="M519">
        <v>19652</v>
      </c>
      <c r="N519">
        <v>58779208</v>
      </c>
      <c r="O519">
        <v>2935.7</v>
      </c>
      <c r="P519">
        <v>20022</v>
      </c>
      <c r="Q519">
        <v>63438285</v>
      </c>
      <c r="R519">
        <v>2869.7</v>
      </c>
      <c r="S519">
        <v>22106</v>
      </c>
      <c r="T519">
        <v>61254467</v>
      </c>
      <c r="U519">
        <v>2860</v>
      </c>
      <c r="V519">
        <v>21415</v>
      </c>
      <c r="W519">
        <v>64643366</v>
      </c>
      <c r="X519">
        <v>2859</v>
      </c>
      <c r="Y519">
        <v>22612</v>
      </c>
    </row>
    <row r="520" spans="1:25" ht="24" x14ac:dyDescent="0.2">
      <c r="A520" s="19" t="s">
        <v>1209</v>
      </c>
      <c r="B520" s="20" t="s">
        <v>1234</v>
      </c>
      <c r="C520" s="3" t="s">
        <v>8</v>
      </c>
      <c r="D520" t="str">
        <f t="shared" si="8"/>
        <v>OCEANSTAFFORD TWPA. K-6|K-6</v>
      </c>
      <c r="E520">
        <v>39161786</v>
      </c>
      <c r="F520">
        <v>2320.1999999999998</v>
      </c>
      <c r="G520">
        <v>16879</v>
      </c>
      <c r="H520">
        <v>42190779</v>
      </c>
      <c r="I520">
        <v>2243.3000000000002</v>
      </c>
      <c r="J520">
        <v>18807</v>
      </c>
      <c r="K520">
        <v>41014652</v>
      </c>
      <c r="L520">
        <v>2278.5</v>
      </c>
      <c r="M520">
        <v>18001</v>
      </c>
      <c r="N520">
        <v>39499563</v>
      </c>
      <c r="O520">
        <v>2205.9</v>
      </c>
      <c r="P520">
        <v>17907</v>
      </c>
      <c r="Q520">
        <v>44412997</v>
      </c>
      <c r="R520">
        <v>2190.4</v>
      </c>
      <c r="S520">
        <v>20276</v>
      </c>
      <c r="T520">
        <v>44433878</v>
      </c>
      <c r="U520">
        <v>2177</v>
      </c>
      <c r="V520">
        <v>20410</v>
      </c>
      <c r="W520">
        <v>46167165</v>
      </c>
      <c r="X520">
        <v>2190</v>
      </c>
      <c r="Y520">
        <v>21078</v>
      </c>
    </row>
    <row r="521" spans="1:25" ht="32" x14ac:dyDescent="0.2">
      <c r="A521" s="23" t="s">
        <v>1209</v>
      </c>
      <c r="B521" s="24" t="s">
        <v>1235</v>
      </c>
      <c r="C521" s="8" t="s">
        <v>24</v>
      </c>
      <c r="D521" t="str">
        <f t="shared" si="8"/>
        <v>OCEANTOMS RIVER REGIONALN. K-12|K-12,3500+</v>
      </c>
      <c r="E521">
        <v>236106589</v>
      </c>
      <c r="F521">
        <v>16898.900000000001</v>
      </c>
      <c r="G521">
        <v>13972</v>
      </c>
      <c r="H521">
        <v>242465860</v>
      </c>
      <c r="I521">
        <v>16650.900000000001</v>
      </c>
      <c r="J521">
        <v>14562</v>
      </c>
      <c r="K521">
        <v>243735154</v>
      </c>
      <c r="L521">
        <v>16236.1</v>
      </c>
      <c r="M521">
        <v>15012</v>
      </c>
      <c r="N521">
        <v>247662902</v>
      </c>
      <c r="O521">
        <v>15889.3</v>
      </c>
      <c r="P521">
        <v>15587</v>
      </c>
      <c r="Q521">
        <v>259802528</v>
      </c>
      <c r="R521">
        <v>15921</v>
      </c>
      <c r="S521">
        <v>16318</v>
      </c>
      <c r="T521">
        <v>261949733</v>
      </c>
      <c r="U521">
        <v>15724</v>
      </c>
      <c r="V521">
        <v>16659</v>
      </c>
      <c r="W521">
        <v>273431660</v>
      </c>
      <c r="X521">
        <v>15531</v>
      </c>
      <c r="Y521">
        <v>17606</v>
      </c>
    </row>
    <row r="522" spans="1:25" ht="24" x14ac:dyDescent="0.2">
      <c r="A522" s="19" t="s">
        <v>1209</v>
      </c>
      <c r="B522" s="20" t="s">
        <v>1236</v>
      </c>
      <c r="C522" s="3" t="s">
        <v>8</v>
      </c>
      <c r="D522" t="str">
        <f t="shared" si="8"/>
        <v>OCEANTUCKERTON BOROA. K-6|K-6</v>
      </c>
      <c r="E522">
        <v>5316577</v>
      </c>
      <c r="F522">
        <v>347.8</v>
      </c>
      <c r="G522">
        <v>15286</v>
      </c>
      <c r="H522">
        <v>5248876</v>
      </c>
      <c r="I522">
        <v>331</v>
      </c>
      <c r="J522">
        <v>15857</v>
      </c>
      <c r="K522">
        <v>5471043</v>
      </c>
      <c r="L522">
        <v>331.2</v>
      </c>
      <c r="M522">
        <v>16521</v>
      </c>
      <c r="N522">
        <v>5449620</v>
      </c>
      <c r="O522">
        <v>336</v>
      </c>
      <c r="P522">
        <v>16222</v>
      </c>
      <c r="Q522">
        <v>5774738</v>
      </c>
      <c r="R522">
        <v>313</v>
      </c>
      <c r="S522">
        <v>18452</v>
      </c>
      <c r="T522">
        <v>6100467</v>
      </c>
      <c r="U522">
        <v>300</v>
      </c>
      <c r="V522">
        <v>20332</v>
      </c>
      <c r="W522">
        <v>6589537</v>
      </c>
      <c r="X522">
        <v>298</v>
      </c>
      <c r="Y522">
        <v>22132</v>
      </c>
    </row>
    <row r="523" spans="1:25" ht="32" x14ac:dyDescent="0.2">
      <c r="A523" s="23" t="s">
        <v>1237</v>
      </c>
      <c r="B523" s="24" t="s">
        <v>1238</v>
      </c>
      <c r="C523" s="8" t="s">
        <v>2</v>
      </c>
      <c r="D523" t="str">
        <f t="shared" si="8"/>
        <v>PASSAICBLOOMINGDALE BOROJ. K-12|K-8,401-750</v>
      </c>
      <c r="E523">
        <v>17492881</v>
      </c>
      <c r="F523">
        <v>915.9</v>
      </c>
      <c r="G523">
        <v>19099</v>
      </c>
      <c r="H523">
        <v>18416784</v>
      </c>
      <c r="I523">
        <v>915.6</v>
      </c>
      <c r="J523">
        <v>20115</v>
      </c>
      <c r="K523">
        <v>19307940</v>
      </c>
      <c r="L523">
        <v>891.3</v>
      </c>
      <c r="M523">
        <v>21662</v>
      </c>
      <c r="N523">
        <v>19697356</v>
      </c>
      <c r="O523">
        <v>884.1</v>
      </c>
      <c r="P523">
        <v>22279</v>
      </c>
      <c r="Q523">
        <v>19119302</v>
      </c>
      <c r="R523">
        <v>871.5</v>
      </c>
      <c r="S523">
        <v>21938</v>
      </c>
      <c r="T523">
        <v>21026394</v>
      </c>
      <c r="U523">
        <v>880</v>
      </c>
      <c r="V523">
        <v>23887</v>
      </c>
      <c r="W523">
        <v>20746470</v>
      </c>
      <c r="X523">
        <v>827</v>
      </c>
      <c r="Y523">
        <v>25081</v>
      </c>
    </row>
    <row r="524" spans="1:25" ht="60" x14ac:dyDescent="0.2">
      <c r="A524" s="19" t="s">
        <v>1237</v>
      </c>
      <c r="B524" s="20" t="s">
        <v>1436</v>
      </c>
      <c r="C524" s="3" t="s">
        <v>711</v>
      </c>
      <c r="D524" t="str">
        <f t="shared" si="8"/>
        <v>PASSAICCLASSICAL ACADEMY CHARTER SCHOOL OF CLIFO. CHARTER</v>
      </c>
      <c r="E524">
        <v>922069</v>
      </c>
      <c r="F524">
        <v>116.2</v>
      </c>
      <c r="G524">
        <v>7935</v>
      </c>
      <c r="H524">
        <v>984910</v>
      </c>
      <c r="I524">
        <v>116.7</v>
      </c>
      <c r="J524">
        <v>8440</v>
      </c>
      <c r="K524">
        <v>1270703</v>
      </c>
      <c r="L524">
        <v>112.7</v>
      </c>
      <c r="M524">
        <v>11275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</row>
    <row r="525" spans="1:25" ht="32" x14ac:dyDescent="0.2">
      <c r="A525" s="23" t="s">
        <v>1237</v>
      </c>
      <c r="B525" s="24" t="s">
        <v>1240</v>
      </c>
      <c r="C525" s="8" t="s">
        <v>24</v>
      </c>
      <c r="D525" t="str">
        <f t="shared" si="8"/>
        <v>PASSAICCLIFTON CITYN. K-12|K-12,3500+</v>
      </c>
      <c r="E525">
        <v>160376772</v>
      </c>
      <c r="F525">
        <v>11040.4</v>
      </c>
      <c r="G525">
        <v>14526</v>
      </c>
      <c r="H525">
        <v>176464403</v>
      </c>
      <c r="I525">
        <v>11017.3</v>
      </c>
      <c r="J525">
        <v>16017</v>
      </c>
      <c r="K525">
        <v>174843823</v>
      </c>
      <c r="L525">
        <v>10970.8</v>
      </c>
      <c r="M525">
        <v>15937</v>
      </c>
      <c r="N525">
        <v>183359413</v>
      </c>
      <c r="O525">
        <v>10517.5</v>
      </c>
      <c r="P525">
        <v>17434</v>
      </c>
      <c r="Q525">
        <v>186735082</v>
      </c>
      <c r="R525">
        <v>10959.7</v>
      </c>
      <c r="S525">
        <v>17038</v>
      </c>
      <c r="T525">
        <v>191277794</v>
      </c>
      <c r="U525">
        <v>10961</v>
      </c>
      <c r="V525">
        <v>17450</v>
      </c>
      <c r="W525">
        <v>198928265</v>
      </c>
      <c r="X525">
        <v>11268</v>
      </c>
      <c r="Y525">
        <v>17655</v>
      </c>
    </row>
    <row r="526" spans="1:25" ht="48" x14ac:dyDescent="0.2">
      <c r="A526" s="19" t="s">
        <v>1237</v>
      </c>
      <c r="B526" s="20" t="s">
        <v>1437</v>
      </c>
      <c r="C526" s="3" t="s">
        <v>711</v>
      </c>
      <c r="D526" t="str">
        <f t="shared" si="8"/>
        <v>PASSAICCOMMUNITY CHARTER SCHOOL OF PATERSONO. CHARTER</v>
      </c>
      <c r="E526">
        <v>7824757</v>
      </c>
      <c r="F526">
        <v>474.5</v>
      </c>
      <c r="G526">
        <v>16491</v>
      </c>
      <c r="H526">
        <v>9363384</v>
      </c>
      <c r="I526">
        <v>582.70000000000005</v>
      </c>
      <c r="J526">
        <v>16069</v>
      </c>
      <c r="K526">
        <v>11581040</v>
      </c>
      <c r="L526">
        <v>694.2</v>
      </c>
      <c r="M526">
        <v>16683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  <c r="T526" t="e">
        <v>#N/A</v>
      </c>
      <c r="U526" t="e">
        <v>#N/A</v>
      </c>
      <c r="V526" t="e">
        <v>#N/A</v>
      </c>
      <c r="W526" t="e">
        <v>#N/A</v>
      </c>
      <c r="X526" t="e">
        <v>#N/A</v>
      </c>
      <c r="Y526" t="e">
        <v>#N/A</v>
      </c>
    </row>
    <row r="527" spans="1:25" ht="32" x14ac:dyDescent="0.2">
      <c r="A527" s="23" t="s">
        <v>1237</v>
      </c>
      <c r="B527" s="24" t="s">
        <v>1242</v>
      </c>
      <c r="C527" s="8" t="s">
        <v>66</v>
      </c>
      <c r="D527" t="str">
        <f t="shared" si="8"/>
        <v>PASSAICHALEDON BOROE. K-8|K-8,751+</v>
      </c>
      <c r="E527">
        <v>14251016</v>
      </c>
      <c r="F527">
        <v>1045.8</v>
      </c>
      <c r="G527">
        <v>13627</v>
      </c>
      <c r="H527">
        <v>15582864</v>
      </c>
      <c r="I527">
        <v>1008.7</v>
      </c>
      <c r="J527">
        <v>15449</v>
      </c>
      <c r="K527">
        <v>17007649</v>
      </c>
      <c r="L527">
        <v>1021.6</v>
      </c>
      <c r="M527">
        <v>16648</v>
      </c>
      <c r="N527">
        <v>16003608</v>
      </c>
      <c r="O527">
        <v>1034.4000000000001</v>
      </c>
      <c r="P527">
        <v>15472</v>
      </c>
      <c r="Q527">
        <v>17947357</v>
      </c>
      <c r="R527">
        <v>1046.5</v>
      </c>
      <c r="S527">
        <v>17150</v>
      </c>
      <c r="T527">
        <v>18281827</v>
      </c>
      <c r="U527">
        <v>1044</v>
      </c>
      <c r="V527">
        <v>17505</v>
      </c>
      <c r="W527">
        <v>19142730</v>
      </c>
      <c r="X527">
        <v>1040</v>
      </c>
      <c r="Y527">
        <v>18415</v>
      </c>
    </row>
    <row r="528" spans="1:25" ht="48" x14ac:dyDescent="0.2">
      <c r="A528" s="19" t="s">
        <v>1237</v>
      </c>
      <c r="B528" s="20" t="s">
        <v>1243</v>
      </c>
      <c r="C528" s="3" t="s">
        <v>14</v>
      </c>
      <c r="D528" t="str">
        <f t="shared" si="8"/>
        <v>PASSAICHAWTHORNE BOROM. K-12|K-12,1800-3500</v>
      </c>
      <c r="E528">
        <v>40225171</v>
      </c>
      <c r="F528">
        <v>2456.6</v>
      </c>
      <c r="G528">
        <v>16374</v>
      </c>
      <c r="H528">
        <v>42322241</v>
      </c>
      <c r="I528">
        <v>2393.8000000000002</v>
      </c>
      <c r="J528">
        <v>17680</v>
      </c>
      <c r="K528">
        <v>43967593</v>
      </c>
      <c r="L528">
        <v>2376</v>
      </c>
      <c r="M528">
        <v>18505</v>
      </c>
      <c r="N528">
        <v>43176138</v>
      </c>
      <c r="O528">
        <v>2344.4</v>
      </c>
      <c r="P528">
        <v>18417</v>
      </c>
      <c r="Q528">
        <v>43846627</v>
      </c>
      <c r="R528">
        <v>2360.6999999999998</v>
      </c>
      <c r="S528">
        <v>18574</v>
      </c>
      <c r="T528">
        <v>45847083</v>
      </c>
      <c r="U528">
        <v>2421</v>
      </c>
      <c r="V528">
        <v>18939</v>
      </c>
      <c r="W528">
        <v>48045967</v>
      </c>
      <c r="X528">
        <v>2354</v>
      </c>
      <c r="Y528">
        <v>20414</v>
      </c>
    </row>
    <row r="529" spans="1:25" ht="48" x14ac:dyDescent="0.2">
      <c r="A529" s="23" t="s">
        <v>1237</v>
      </c>
      <c r="B529" s="24" t="s">
        <v>1438</v>
      </c>
      <c r="C529" s="8" t="s">
        <v>711</v>
      </c>
      <c r="D529" t="str">
        <f t="shared" si="8"/>
        <v>PASSAICJOHN P. HOLLAND CHARTER SCHOOLO. CHARTER</v>
      </c>
      <c r="E529">
        <v>2187946</v>
      </c>
      <c r="F529">
        <v>168.6</v>
      </c>
      <c r="G529">
        <v>12977</v>
      </c>
      <c r="H529">
        <v>2767385</v>
      </c>
      <c r="I529">
        <v>186.8</v>
      </c>
      <c r="J529">
        <v>14815</v>
      </c>
      <c r="K529">
        <v>3452115</v>
      </c>
      <c r="L529">
        <v>190.1</v>
      </c>
      <c r="M529">
        <v>18159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 t="e">
        <v>#N/A</v>
      </c>
      <c r="W529" t="e">
        <v>#N/A</v>
      </c>
      <c r="X529" t="e">
        <v>#N/A</v>
      </c>
      <c r="Y529" t="e">
        <v>#N/A</v>
      </c>
    </row>
    <row r="530" spans="1:25" ht="32" x14ac:dyDescent="0.2">
      <c r="A530" s="19" t="s">
        <v>1237</v>
      </c>
      <c r="B530" s="20" t="s">
        <v>1245</v>
      </c>
      <c r="C530" s="3" t="s">
        <v>77</v>
      </c>
      <c r="D530" t="str">
        <f t="shared" si="8"/>
        <v>PASSAICLAKELAND REGIONALG. G9-12|7-12,9-12</v>
      </c>
      <c r="E530">
        <v>22286866</v>
      </c>
      <c r="F530">
        <v>1130.4000000000001</v>
      </c>
      <c r="G530">
        <v>19716</v>
      </c>
      <c r="H530">
        <v>23503475</v>
      </c>
      <c r="I530">
        <v>1155.5</v>
      </c>
      <c r="J530">
        <v>20341</v>
      </c>
      <c r="K530">
        <v>23976045</v>
      </c>
      <c r="L530">
        <v>1072.2</v>
      </c>
      <c r="M530">
        <v>22362</v>
      </c>
      <c r="N530">
        <v>27889406</v>
      </c>
      <c r="O530">
        <v>1043.9000000000001</v>
      </c>
      <c r="P530">
        <v>26715</v>
      </c>
      <c r="Q530">
        <v>30264051</v>
      </c>
      <c r="R530">
        <v>1024.7</v>
      </c>
      <c r="S530">
        <v>29535</v>
      </c>
      <c r="T530">
        <v>26937050</v>
      </c>
      <c r="U530">
        <v>994</v>
      </c>
      <c r="V530">
        <v>27097</v>
      </c>
      <c r="W530">
        <v>28356792</v>
      </c>
      <c r="X530">
        <v>951</v>
      </c>
      <c r="Y530">
        <v>29834</v>
      </c>
    </row>
    <row r="531" spans="1:25" ht="32" x14ac:dyDescent="0.2">
      <c r="A531" s="23" t="s">
        <v>1237</v>
      </c>
      <c r="B531" s="24" t="s">
        <v>1246</v>
      </c>
      <c r="C531" s="8" t="s">
        <v>66</v>
      </c>
      <c r="D531" t="str">
        <f t="shared" si="8"/>
        <v>PASSAICLITTLE FALLS TWPE. K-8|K-8,751+</v>
      </c>
      <c r="E531">
        <v>14641585</v>
      </c>
      <c r="F531">
        <v>924.4</v>
      </c>
      <c r="G531">
        <v>15839</v>
      </c>
      <c r="H531">
        <v>15219269</v>
      </c>
      <c r="I531">
        <v>905.8</v>
      </c>
      <c r="J531">
        <v>16801</v>
      </c>
      <c r="K531">
        <v>15651554</v>
      </c>
      <c r="L531">
        <v>908.8</v>
      </c>
      <c r="M531">
        <v>17222</v>
      </c>
      <c r="N531">
        <v>16398639</v>
      </c>
      <c r="O531">
        <v>901.7</v>
      </c>
      <c r="P531">
        <v>18186</v>
      </c>
      <c r="Q531">
        <v>16872130</v>
      </c>
      <c r="R531">
        <v>894.3</v>
      </c>
      <c r="S531">
        <v>18866</v>
      </c>
      <c r="T531">
        <v>17255019</v>
      </c>
      <c r="U531">
        <v>897</v>
      </c>
      <c r="V531">
        <v>19237</v>
      </c>
      <c r="W531">
        <v>17590966</v>
      </c>
      <c r="X531">
        <v>889</v>
      </c>
      <c r="Y531">
        <v>19788</v>
      </c>
    </row>
    <row r="532" spans="1:25" ht="36" x14ac:dyDescent="0.2">
      <c r="A532" s="19" t="s">
        <v>1237</v>
      </c>
      <c r="B532" s="20" t="s">
        <v>1247</v>
      </c>
      <c r="C532" s="3" t="s">
        <v>68</v>
      </c>
      <c r="D532" t="str">
        <f t="shared" si="8"/>
        <v>PASSAICNORTH HALEDON BOROD. K-8|K-8,401-750</v>
      </c>
      <c r="E532">
        <v>11403866</v>
      </c>
      <c r="F532">
        <v>707.2</v>
      </c>
      <c r="G532">
        <v>16126</v>
      </c>
      <c r="H532">
        <v>11897365</v>
      </c>
      <c r="I532">
        <v>734.3</v>
      </c>
      <c r="J532">
        <v>16202</v>
      </c>
      <c r="K532">
        <v>12096147</v>
      </c>
      <c r="L532">
        <v>722.7</v>
      </c>
      <c r="M532">
        <v>16736</v>
      </c>
      <c r="N532">
        <v>13445646</v>
      </c>
      <c r="O532">
        <v>716.4</v>
      </c>
      <c r="P532">
        <v>18769</v>
      </c>
      <c r="Q532">
        <v>13002650</v>
      </c>
      <c r="R532">
        <v>690.6</v>
      </c>
      <c r="S532">
        <v>18827</v>
      </c>
      <c r="T532">
        <v>12963785</v>
      </c>
      <c r="U532">
        <v>648</v>
      </c>
      <c r="V532">
        <v>19996</v>
      </c>
      <c r="W532">
        <v>13439969</v>
      </c>
      <c r="X532">
        <v>667</v>
      </c>
      <c r="Y532">
        <v>20142</v>
      </c>
    </row>
    <row r="533" spans="1:25" ht="48" x14ac:dyDescent="0.2">
      <c r="A533" s="23" t="s">
        <v>1237</v>
      </c>
      <c r="B533" s="24" t="s">
        <v>1439</v>
      </c>
      <c r="C533" s="8" t="s">
        <v>711</v>
      </c>
      <c r="D533" t="str">
        <f t="shared" si="8"/>
        <v>PASSAICPASSAIC ARTS &amp; SCIENCE CHARTER SCHOOLO. CHARTER</v>
      </c>
      <c r="E533">
        <v>4274409</v>
      </c>
      <c r="F533">
        <v>357.8</v>
      </c>
      <c r="G533">
        <v>11946</v>
      </c>
      <c r="H533">
        <v>5110748</v>
      </c>
      <c r="I533">
        <v>415.9</v>
      </c>
      <c r="J533">
        <v>12288</v>
      </c>
      <c r="K533">
        <v>6985552</v>
      </c>
      <c r="L533">
        <v>473.8</v>
      </c>
      <c r="M533">
        <v>14744</v>
      </c>
      <c r="N533" t="e">
        <v>#N/A</v>
      </c>
      <c r="O533" t="e">
        <v>#N/A</v>
      </c>
      <c r="P533" t="e">
        <v>#N/A</v>
      </c>
      <c r="Q533" t="e">
        <v>#N/A</v>
      </c>
      <c r="R533" t="e">
        <v>#N/A</v>
      </c>
      <c r="S533" t="e">
        <v>#N/A</v>
      </c>
      <c r="T533" t="e">
        <v>#N/A</v>
      </c>
      <c r="U533" t="e">
        <v>#N/A</v>
      </c>
      <c r="V533" t="e">
        <v>#N/A</v>
      </c>
      <c r="W533" t="e">
        <v>#N/A</v>
      </c>
      <c r="X533" t="e">
        <v>#N/A</v>
      </c>
      <c r="Y533" t="e">
        <v>#N/A</v>
      </c>
    </row>
    <row r="534" spans="1:25" ht="32" x14ac:dyDescent="0.2">
      <c r="A534" s="19" t="s">
        <v>1237</v>
      </c>
      <c r="B534" s="20" t="s">
        <v>1249</v>
      </c>
      <c r="C534" s="3" t="s">
        <v>24</v>
      </c>
      <c r="D534" t="str">
        <f t="shared" si="8"/>
        <v>PASSAICPASSAIC CITYN. K-12|K-12,3500+</v>
      </c>
      <c r="E534">
        <v>285433572</v>
      </c>
      <c r="F534">
        <v>14022.6</v>
      </c>
      <c r="G534">
        <v>20355</v>
      </c>
      <c r="H534">
        <v>338076899</v>
      </c>
      <c r="I534">
        <v>14499.3</v>
      </c>
      <c r="J534">
        <v>23317</v>
      </c>
      <c r="K534">
        <v>331675243</v>
      </c>
      <c r="L534">
        <v>14728.9</v>
      </c>
      <c r="M534">
        <v>22519</v>
      </c>
      <c r="N534">
        <v>325070964</v>
      </c>
      <c r="O534">
        <v>14643.8</v>
      </c>
      <c r="P534">
        <v>22199</v>
      </c>
      <c r="Q534">
        <v>347103454</v>
      </c>
      <c r="R534">
        <v>14874</v>
      </c>
      <c r="S534">
        <v>23336</v>
      </c>
      <c r="T534">
        <v>344176013</v>
      </c>
      <c r="U534">
        <v>14868</v>
      </c>
      <c r="V534">
        <v>23149</v>
      </c>
      <c r="W534">
        <v>354908499</v>
      </c>
      <c r="X534">
        <v>14569</v>
      </c>
      <c r="Y534">
        <v>24360</v>
      </c>
    </row>
    <row r="535" spans="1:25" ht="36" x14ac:dyDescent="0.2">
      <c r="A535" s="23" t="s">
        <v>1237</v>
      </c>
      <c r="B535" s="24" t="s">
        <v>1250</v>
      </c>
      <c r="C535" s="8" t="s">
        <v>77</v>
      </c>
      <c r="D535" t="str">
        <f t="shared" si="8"/>
        <v>PASSAICPASSAIC CO MANCHESTER REGG. G9-12|7-12,9-12</v>
      </c>
      <c r="E535">
        <v>18094018</v>
      </c>
      <c r="F535">
        <v>893</v>
      </c>
      <c r="G535">
        <v>20263</v>
      </c>
      <c r="H535">
        <v>19168987</v>
      </c>
      <c r="I535">
        <v>961.6</v>
      </c>
      <c r="J535">
        <v>19935</v>
      </c>
      <c r="K535">
        <v>19738721</v>
      </c>
      <c r="L535">
        <v>938.6</v>
      </c>
      <c r="M535">
        <v>21029</v>
      </c>
      <c r="N535">
        <v>19765003</v>
      </c>
      <c r="O535">
        <v>929.3</v>
      </c>
      <c r="P535">
        <v>21269</v>
      </c>
      <c r="Q535">
        <v>20755691</v>
      </c>
      <c r="R535">
        <v>889.3</v>
      </c>
      <c r="S535">
        <v>23340</v>
      </c>
      <c r="T535">
        <v>21399952</v>
      </c>
      <c r="U535">
        <v>865</v>
      </c>
      <c r="V535">
        <v>24750</v>
      </c>
      <c r="W535">
        <v>22209499</v>
      </c>
      <c r="X535">
        <v>877</v>
      </c>
      <c r="Y535">
        <v>25316</v>
      </c>
    </row>
    <row r="536" spans="1:25" ht="36" x14ac:dyDescent="0.2">
      <c r="A536" s="19" t="s">
        <v>1237</v>
      </c>
      <c r="B536" s="20" t="s">
        <v>1251</v>
      </c>
      <c r="C536" s="3" t="s">
        <v>714</v>
      </c>
      <c r="D536" t="str">
        <f t="shared" si="8"/>
        <v>PASSAICPASSAIC COUNTY VOCATIONALQ. COUNTY VOC</v>
      </c>
      <c r="E536">
        <v>77983439</v>
      </c>
      <c r="F536">
        <v>3237.5</v>
      </c>
      <c r="G536">
        <v>24088</v>
      </c>
      <c r="H536">
        <v>81121376</v>
      </c>
      <c r="I536">
        <v>3244.5</v>
      </c>
      <c r="J536">
        <v>25003</v>
      </c>
      <c r="K536">
        <v>79832579</v>
      </c>
      <c r="L536">
        <v>3274.3</v>
      </c>
      <c r="M536">
        <v>24382</v>
      </c>
      <c r="N536">
        <v>83648157</v>
      </c>
      <c r="O536">
        <v>3331.5</v>
      </c>
      <c r="P536">
        <v>25108</v>
      </c>
      <c r="Q536">
        <v>86244614</v>
      </c>
      <c r="R536">
        <v>3331</v>
      </c>
      <c r="S536">
        <v>25892</v>
      </c>
      <c r="T536">
        <v>88562811</v>
      </c>
      <c r="U536">
        <v>3439</v>
      </c>
      <c r="V536">
        <v>25755</v>
      </c>
      <c r="W536">
        <v>90570150</v>
      </c>
      <c r="X536">
        <v>3461</v>
      </c>
      <c r="Y536">
        <v>26172</v>
      </c>
    </row>
    <row r="537" spans="1:25" ht="36" x14ac:dyDescent="0.2">
      <c r="A537" s="23" t="s">
        <v>1237</v>
      </c>
      <c r="B537" s="24" t="s">
        <v>1252</v>
      </c>
      <c r="C537" s="8" t="s">
        <v>77</v>
      </c>
      <c r="D537" t="str">
        <f t="shared" si="8"/>
        <v>PASSAICPASSAIC VALLEY REGIONALG. G9-12|7-12,9-12</v>
      </c>
      <c r="E537">
        <v>25088960</v>
      </c>
      <c r="F537">
        <v>1371</v>
      </c>
      <c r="G537">
        <v>18300</v>
      </c>
      <c r="H537">
        <v>27378240</v>
      </c>
      <c r="I537">
        <v>1432.3</v>
      </c>
      <c r="J537">
        <v>19115</v>
      </c>
      <c r="K537">
        <v>27899817</v>
      </c>
      <c r="L537">
        <v>1377.9</v>
      </c>
      <c r="M537">
        <v>20249</v>
      </c>
      <c r="N537">
        <v>29036365</v>
      </c>
      <c r="O537">
        <v>1379.1</v>
      </c>
      <c r="P537">
        <v>21054</v>
      </c>
      <c r="Q537">
        <v>29995347</v>
      </c>
      <c r="R537">
        <v>1299.8</v>
      </c>
      <c r="S537">
        <v>23077</v>
      </c>
      <c r="T537">
        <v>30211220</v>
      </c>
      <c r="U537">
        <v>1304</v>
      </c>
      <c r="V537">
        <v>23161</v>
      </c>
      <c r="W537">
        <v>32448479</v>
      </c>
      <c r="X537">
        <v>1339</v>
      </c>
      <c r="Y537">
        <v>24237</v>
      </c>
    </row>
    <row r="538" spans="1:25" ht="60" x14ac:dyDescent="0.2">
      <c r="A538" s="19" t="s">
        <v>1237</v>
      </c>
      <c r="B538" s="20" t="s">
        <v>1440</v>
      </c>
      <c r="C538" s="3" t="s">
        <v>711</v>
      </c>
      <c r="D538" t="str">
        <f t="shared" si="8"/>
        <v>PASSAICPATERSON ARTS AND SCIENCE CHARTER SCHOOLO. CHARTER</v>
      </c>
      <c r="E538" t="e">
        <v>#N/A</v>
      </c>
      <c r="F538" t="e">
        <v>#N/A</v>
      </c>
      <c r="G538" t="e">
        <v>#N/A</v>
      </c>
      <c r="H538">
        <v>0</v>
      </c>
      <c r="I538">
        <v>0</v>
      </c>
      <c r="J538">
        <v>0</v>
      </c>
      <c r="K538">
        <v>4366449</v>
      </c>
      <c r="L538">
        <v>321.89999999999998</v>
      </c>
      <c r="M538">
        <v>13565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</row>
    <row r="539" spans="1:25" ht="48" x14ac:dyDescent="0.2">
      <c r="A539" s="23" t="s">
        <v>1237</v>
      </c>
      <c r="B539" s="24" t="s">
        <v>1441</v>
      </c>
      <c r="C539" s="8" t="s">
        <v>711</v>
      </c>
      <c r="D539" t="str">
        <f t="shared" si="8"/>
        <v>PASSAICPATERSON CHARTER SCHOOL FOR SCIENCE ANDO. CHARTER</v>
      </c>
      <c r="E539">
        <v>16691597</v>
      </c>
      <c r="F539">
        <v>1037.7</v>
      </c>
      <c r="G539">
        <v>16085</v>
      </c>
      <c r="H539">
        <v>16168531</v>
      </c>
      <c r="I539">
        <v>1043</v>
      </c>
      <c r="J539">
        <v>15502</v>
      </c>
      <c r="K539">
        <v>17494072</v>
      </c>
      <c r="L539">
        <v>1034.0999999999999</v>
      </c>
      <c r="M539">
        <v>16917</v>
      </c>
      <c r="N539" t="e">
        <v>#N/A</v>
      </c>
      <c r="O539" t="e">
        <v>#N/A</v>
      </c>
      <c r="P539" t="e">
        <v>#N/A</v>
      </c>
      <c r="Q539" t="e">
        <v>#N/A</v>
      </c>
      <c r="R539" t="e">
        <v>#N/A</v>
      </c>
      <c r="S539" t="e">
        <v>#N/A</v>
      </c>
      <c r="T539" t="e">
        <v>#N/A</v>
      </c>
      <c r="U539" t="e">
        <v>#N/A</v>
      </c>
      <c r="V539" t="e">
        <v>#N/A</v>
      </c>
      <c r="W539" t="e">
        <v>#N/A</v>
      </c>
      <c r="X539" t="e">
        <v>#N/A</v>
      </c>
      <c r="Y539" t="e">
        <v>#N/A</v>
      </c>
    </row>
    <row r="540" spans="1:25" ht="32" x14ac:dyDescent="0.2">
      <c r="A540" s="19" t="s">
        <v>1237</v>
      </c>
      <c r="B540" s="20" t="s">
        <v>1254</v>
      </c>
      <c r="C540" s="3" t="s">
        <v>24</v>
      </c>
      <c r="D540" t="str">
        <f t="shared" si="8"/>
        <v>PASSAICPATERSON CITYN. K-12|K-12,3500+</v>
      </c>
      <c r="E540">
        <v>552325971</v>
      </c>
      <c r="F540">
        <v>28174.400000000001</v>
      </c>
      <c r="G540">
        <v>19604</v>
      </c>
      <c r="H540">
        <v>570461703</v>
      </c>
      <c r="I540">
        <v>27794.799999999999</v>
      </c>
      <c r="J540">
        <v>20524</v>
      </c>
      <c r="K540">
        <v>561979379</v>
      </c>
      <c r="L540">
        <v>28060.5</v>
      </c>
      <c r="M540">
        <v>20027</v>
      </c>
      <c r="N540">
        <v>605933956</v>
      </c>
      <c r="O540">
        <v>28207.599999999999</v>
      </c>
      <c r="P540">
        <v>21481</v>
      </c>
      <c r="Q540">
        <v>618916932</v>
      </c>
      <c r="R540">
        <v>28435.1</v>
      </c>
      <c r="S540">
        <v>21766</v>
      </c>
      <c r="T540">
        <v>612425388</v>
      </c>
      <c r="U540">
        <v>28855</v>
      </c>
      <c r="V540">
        <v>21224</v>
      </c>
      <c r="W540">
        <v>874689113</v>
      </c>
      <c r="X540">
        <v>28653</v>
      </c>
      <c r="Y540">
        <v>30527</v>
      </c>
    </row>
    <row r="541" spans="1:25" ht="32" x14ac:dyDescent="0.2">
      <c r="A541" s="23" t="s">
        <v>1237</v>
      </c>
      <c r="B541" s="24" t="s">
        <v>1256</v>
      </c>
      <c r="C541" s="8" t="s">
        <v>6</v>
      </c>
      <c r="D541" t="str">
        <f t="shared" si="8"/>
        <v>PASSAICPOMPTON LAKES BOROL. K-12|K-12,0-1800</v>
      </c>
      <c r="E541">
        <v>31982672</v>
      </c>
      <c r="F541">
        <v>1700.6</v>
      </c>
      <c r="G541">
        <v>18806</v>
      </c>
      <c r="H541">
        <v>32334243</v>
      </c>
      <c r="I541">
        <v>1734</v>
      </c>
      <c r="J541">
        <v>18647</v>
      </c>
      <c r="K541">
        <v>33270010</v>
      </c>
      <c r="L541">
        <v>1704.3</v>
      </c>
      <c r="M541">
        <v>19521</v>
      </c>
      <c r="N541">
        <v>33774425</v>
      </c>
      <c r="O541">
        <v>1725.8</v>
      </c>
      <c r="P541">
        <v>19571</v>
      </c>
      <c r="Q541">
        <v>35120795</v>
      </c>
      <c r="R541">
        <v>1692.3</v>
      </c>
      <c r="S541">
        <v>20753</v>
      </c>
      <c r="T541">
        <v>36133064</v>
      </c>
      <c r="U541">
        <v>1711</v>
      </c>
      <c r="V541">
        <v>21120</v>
      </c>
      <c r="W541">
        <v>38149850</v>
      </c>
      <c r="X541">
        <v>1681</v>
      </c>
      <c r="Y541">
        <v>22700</v>
      </c>
    </row>
    <row r="542" spans="1:25" ht="32" x14ac:dyDescent="0.2">
      <c r="A542" s="19" t="s">
        <v>1237</v>
      </c>
      <c r="B542" s="20" t="s">
        <v>1257</v>
      </c>
      <c r="C542" s="3" t="s">
        <v>66</v>
      </c>
      <c r="D542" t="str">
        <f t="shared" si="8"/>
        <v>PASSAICPROSPECT PARK BOROE. K-8|K-8,751+</v>
      </c>
      <c r="E542">
        <v>12661631</v>
      </c>
      <c r="F542">
        <v>908.6</v>
      </c>
      <c r="G542">
        <v>13935</v>
      </c>
      <c r="H542">
        <v>13832686</v>
      </c>
      <c r="I542">
        <v>907.8</v>
      </c>
      <c r="J542">
        <v>15237</v>
      </c>
      <c r="K542">
        <v>13895756</v>
      </c>
      <c r="L542">
        <v>882.5</v>
      </c>
      <c r="M542">
        <v>15745</v>
      </c>
      <c r="N542">
        <v>14470723</v>
      </c>
      <c r="O542">
        <v>887.5</v>
      </c>
      <c r="P542">
        <v>16305</v>
      </c>
      <c r="Q542">
        <v>15025936</v>
      </c>
      <c r="R542">
        <v>919.6</v>
      </c>
      <c r="S542">
        <v>16339</v>
      </c>
      <c r="T542">
        <v>14611216</v>
      </c>
      <c r="U542">
        <v>943</v>
      </c>
      <c r="V542">
        <v>15499</v>
      </c>
      <c r="W542">
        <v>15986991</v>
      </c>
      <c r="X542">
        <v>941</v>
      </c>
      <c r="Y542">
        <v>16986</v>
      </c>
    </row>
    <row r="543" spans="1:25" ht="32" x14ac:dyDescent="0.2">
      <c r="A543" s="23" t="s">
        <v>1237</v>
      </c>
      <c r="B543" s="24" t="s">
        <v>1258</v>
      </c>
      <c r="C543" s="8" t="s">
        <v>66</v>
      </c>
      <c r="D543" t="str">
        <f t="shared" si="8"/>
        <v>PASSAICRINGWOOD BOROE. K-8|K-8,751+</v>
      </c>
      <c r="E543">
        <v>22514813</v>
      </c>
      <c r="F543">
        <v>1276.8</v>
      </c>
      <c r="G543">
        <v>17634</v>
      </c>
      <c r="H543">
        <v>23420745</v>
      </c>
      <c r="I543">
        <v>1264.9000000000001</v>
      </c>
      <c r="J543">
        <v>18516</v>
      </c>
      <c r="K543">
        <v>24660241</v>
      </c>
      <c r="L543">
        <v>1238.5</v>
      </c>
      <c r="M543">
        <v>19911</v>
      </c>
      <c r="N543">
        <v>25851628</v>
      </c>
      <c r="O543">
        <v>1241.5</v>
      </c>
      <c r="P543">
        <v>20824</v>
      </c>
      <c r="Q543">
        <v>26492349</v>
      </c>
      <c r="R543">
        <v>1210.5999999999999</v>
      </c>
      <c r="S543">
        <v>21884</v>
      </c>
      <c r="T543">
        <v>27519474</v>
      </c>
      <c r="U543">
        <v>1223</v>
      </c>
      <c r="V543">
        <v>22495</v>
      </c>
      <c r="W543">
        <v>27235527</v>
      </c>
      <c r="X543">
        <v>1183</v>
      </c>
      <c r="Y543">
        <v>23024</v>
      </c>
    </row>
    <row r="544" spans="1:25" ht="32" x14ac:dyDescent="0.2">
      <c r="A544" s="19" t="s">
        <v>1237</v>
      </c>
      <c r="B544" s="20" t="s">
        <v>1259</v>
      </c>
      <c r="C544" s="3" t="s">
        <v>66</v>
      </c>
      <c r="D544" t="str">
        <f t="shared" si="8"/>
        <v>PASSAICTOTOWA BOROE. K-8|K-8,751+</v>
      </c>
      <c r="E544">
        <v>15831606</v>
      </c>
      <c r="F544">
        <v>997.2</v>
      </c>
      <c r="G544">
        <v>15876</v>
      </c>
      <c r="H544">
        <v>16251796</v>
      </c>
      <c r="I544">
        <v>1017.2</v>
      </c>
      <c r="J544">
        <v>15976</v>
      </c>
      <c r="K544">
        <v>16912894</v>
      </c>
      <c r="L544">
        <v>1063.4000000000001</v>
      </c>
      <c r="M544">
        <v>15905</v>
      </c>
      <c r="N544">
        <v>17930457</v>
      </c>
      <c r="O544">
        <v>1070.0999999999999</v>
      </c>
      <c r="P544">
        <v>16756</v>
      </c>
      <c r="Q544">
        <v>17632016</v>
      </c>
      <c r="R544">
        <v>1079.7</v>
      </c>
      <c r="S544">
        <v>16331</v>
      </c>
      <c r="T544">
        <v>18609656</v>
      </c>
      <c r="U544">
        <v>1045</v>
      </c>
      <c r="V544">
        <v>17805</v>
      </c>
      <c r="W544">
        <v>18321373</v>
      </c>
      <c r="X544">
        <v>1036</v>
      </c>
      <c r="Y544">
        <v>17687</v>
      </c>
    </row>
    <row r="545" spans="1:25" ht="32" x14ac:dyDescent="0.2">
      <c r="A545" s="23" t="s">
        <v>1237</v>
      </c>
      <c r="B545" s="24" t="s">
        <v>1260</v>
      </c>
      <c r="C545" s="8" t="s">
        <v>66</v>
      </c>
      <c r="D545" t="str">
        <f t="shared" si="8"/>
        <v>PASSAICWANAQUE BOROE. K-8|K-8,751+</v>
      </c>
      <c r="E545">
        <v>17901083</v>
      </c>
      <c r="F545">
        <v>956.1</v>
      </c>
      <c r="G545">
        <v>18723</v>
      </c>
      <c r="H545">
        <v>18354670</v>
      </c>
      <c r="I545">
        <v>964.6</v>
      </c>
      <c r="J545">
        <v>19027</v>
      </c>
      <c r="K545">
        <v>18755252</v>
      </c>
      <c r="L545">
        <v>931.5</v>
      </c>
      <c r="M545">
        <v>20134</v>
      </c>
      <c r="N545">
        <v>19190029</v>
      </c>
      <c r="O545">
        <v>972</v>
      </c>
      <c r="P545">
        <v>19744</v>
      </c>
      <c r="Q545">
        <v>19736426</v>
      </c>
      <c r="R545">
        <v>956.6</v>
      </c>
      <c r="S545">
        <v>20633</v>
      </c>
      <c r="T545">
        <v>20348546</v>
      </c>
      <c r="U545">
        <v>954</v>
      </c>
      <c r="V545">
        <v>21328</v>
      </c>
      <c r="W545">
        <v>21764630</v>
      </c>
      <c r="X545">
        <v>914</v>
      </c>
      <c r="Y545">
        <v>23819</v>
      </c>
    </row>
    <row r="546" spans="1:25" ht="32" x14ac:dyDescent="0.2">
      <c r="A546" s="19" t="s">
        <v>1237</v>
      </c>
      <c r="B546" s="20" t="s">
        <v>1261</v>
      </c>
      <c r="C546" s="3" t="s">
        <v>24</v>
      </c>
      <c r="D546" t="str">
        <f t="shared" si="8"/>
        <v>PASSAICWAYNE TWPN. K-12|K-12,3500+</v>
      </c>
      <c r="E546">
        <v>151003523</v>
      </c>
      <c r="F546">
        <v>8631.9</v>
      </c>
      <c r="G546">
        <v>17494</v>
      </c>
      <c r="H546">
        <v>159415633</v>
      </c>
      <c r="I546">
        <v>8563.9</v>
      </c>
      <c r="J546">
        <v>18615</v>
      </c>
      <c r="K546">
        <v>162672505</v>
      </c>
      <c r="L546">
        <v>8396.7000000000007</v>
      </c>
      <c r="M546">
        <v>19373</v>
      </c>
      <c r="N546">
        <v>164432722</v>
      </c>
      <c r="O546">
        <v>8192.7999999999993</v>
      </c>
      <c r="P546">
        <v>20070</v>
      </c>
      <c r="Q546">
        <v>172929406</v>
      </c>
      <c r="R546">
        <v>8125.7</v>
      </c>
      <c r="S546">
        <v>21282</v>
      </c>
      <c r="T546">
        <v>176062214</v>
      </c>
      <c r="U546">
        <v>8006</v>
      </c>
      <c r="V546">
        <v>21991</v>
      </c>
      <c r="W546">
        <v>183506846</v>
      </c>
      <c r="X546">
        <v>8012</v>
      </c>
      <c r="Y546">
        <v>22904</v>
      </c>
    </row>
    <row r="547" spans="1:25" ht="32" x14ac:dyDescent="0.2">
      <c r="A547" s="23" t="s">
        <v>1237</v>
      </c>
      <c r="B547" s="24" t="s">
        <v>1262</v>
      </c>
      <c r="C547" s="8" t="s">
        <v>24</v>
      </c>
      <c r="D547" t="str">
        <f t="shared" si="8"/>
        <v>PASSAICWEST MILFORD TWPN. K-12|K-12,3500+</v>
      </c>
      <c r="E547">
        <v>73006440</v>
      </c>
      <c r="F547">
        <v>3882.3</v>
      </c>
      <c r="G547">
        <v>18805</v>
      </c>
      <c r="H547">
        <v>74161291</v>
      </c>
      <c r="I547">
        <v>3777.3</v>
      </c>
      <c r="J547">
        <v>19634</v>
      </c>
      <c r="K547">
        <v>76449640</v>
      </c>
      <c r="L547">
        <v>3730</v>
      </c>
      <c r="M547">
        <v>20496</v>
      </c>
      <c r="N547" t="e">
        <v>#N/A</v>
      </c>
      <c r="O547" t="e">
        <v>#N/A</v>
      </c>
      <c r="P547" t="e">
        <v>#N/A</v>
      </c>
      <c r="Q547" t="e">
        <v>#N/A</v>
      </c>
      <c r="R547" t="e">
        <v>#N/A</v>
      </c>
      <c r="S547" t="e">
        <v>#N/A</v>
      </c>
      <c r="T547" t="e">
        <v>#N/A</v>
      </c>
      <c r="U547" t="e">
        <v>#N/A</v>
      </c>
      <c r="V547" t="e">
        <v>#N/A</v>
      </c>
      <c r="W547" t="e">
        <v>#N/A</v>
      </c>
      <c r="X547" t="e">
        <v>#N/A</v>
      </c>
      <c r="Y547" t="e">
        <v>#N/A</v>
      </c>
    </row>
    <row r="548" spans="1:25" ht="32" x14ac:dyDescent="0.2">
      <c r="A548" s="19" t="s">
        <v>1237</v>
      </c>
      <c r="B548" s="20" t="s">
        <v>1263</v>
      </c>
      <c r="C548" s="3" t="s">
        <v>66</v>
      </c>
      <c r="D548" t="str">
        <f t="shared" si="8"/>
        <v>PASSAICWOODLAND PARKE. K-8|K-8,751+</v>
      </c>
      <c r="E548">
        <v>16936344</v>
      </c>
      <c r="F548">
        <v>1142.0999999999999</v>
      </c>
      <c r="G548">
        <v>14829</v>
      </c>
      <c r="H548">
        <v>17886722</v>
      </c>
      <c r="I548">
        <v>1140.9000000000001</v>
      </c>
      <c r="J548">
        <v>15677</v>
      </c>
      <c r="K548">
        <v>18518276</v>
      </c>
      <c r="L548">
        <v>1133.7</v>
      </c>
      <c r="M548">
        <v>16334</v>
      </c>
      <c r="N548">
        <v>18526100</v>
      </c>
      <c r="O548">
        <v>1096.4000000000001</v>
      </c>
      <c r="P548">
        <v>16897</v>
      </c>
      <c r="Q548">
        <v>19588172</v>
      </c>
      <c r="R548">
        <v>1082.5</v>
      </c>
      <c r="S548">
        <v>18095</v>
      </c>
      <c r="T548">
        <v>19855960</v>
      </c>
      <c r="U548">
        <v>1109</v>
      </c>
      <c r="V548">
        <v>17899</v>
      </c>
      <c r="W548">
        <v>21118915</v>
      </c>
      <c r="X548">
        <v>1092</v>
      </c>
      <c r="Y548">
        <v>19337</v>
      </c>
    </row>
    <row r="549" spans="1:25" ht="32" x14ac:dyDescent="0.2">
      <c r="A549" s="23" t="s">
        <v>1264</v>
      </c>
      <c r="B549" s="24" t="s">
        <v>1265</v>
      </c>
      <c r="C549" s="8" t="s">
        <v>4</v>
      </c>
      <c r="D549" t="str">
        <f t="shared" si="8"/>
        <v>SALEMALLOWAY TWPI. K-12|K-8,0-400</v>
      </c>
      <c r="E549">
        <v>8395815</v>
      </c>
      <c r="F549">
        <v>598.5</v>
      </c>
      <c r="G549">
        <v>14028</v>
      </c>
      <c r="H549">
        <v>8769768</v>
      </c>
      <c r="I549">
        <v>585.9</v>
      </c>
      <c r="J549">
        <v>14969</v>
      </c>
      <c r="K549">
        <v>8559987</v>
      </c>
      <c r="L549">
        <v>556.4</v>
      </c>
      <c r="M549">
        <v>15385</v>
      </c>
      <c r="N549">
        <v>8858120</v>
      </c>
      <c r="O549">
        <v>530.4</v>
      </c>
      <c r="P549">
        <v>16701</v>
      </c>
      <c r="Q549">
        <v>9082310</v>
      </c>
      <c r="R549">
        <v>530.5</v>
      </c>
      <c r="S549">
        <v>17120</v>
      </c>
      <c r="T549">
        <v>9133575</v>
      </c>
      <c r="U549">
        <v>526</v>
      </c>
      <c r="V549">
        <v>17378</v>
      </c>
      <c r="W549">
        <v>9132078</v>
      </c>
      <c r="X549">
        <v>510</v>
      </c>
      <c r="Y549">
        <v>17921</v>
      </c>
    </row>
    <row r="550" spans="1:25" ht="32" x14ac:dyDescent="0.2">
      <c r="A550" s="19" t="s">
        <v>1264</v>
      </c>
      <c r="B550" s="20" t="s">
        <v>1266</v>
      </c>
      <c r="C550" s="3" t="s">
        <v>4</v>
      </c>
      <c r="D550" t="str">
        <f t="shared" si="8"/>
        <v>SALEMELSINBORO TWPI. K-12|K-8,0-400</v>
      </c>
      <c r="E550">
        <v>2132502</v>
      </c>
      <c r="F550">
        <v>121.6</v>
      </c>
      <c r="G550">
        <v>17543</v>
      </c>
      <c r="H550">
        <v>2238813</v>
      </c>
      <c r="I550">
        <v>138.30000000000001</v>
      </c>
      <c r="J550">
        <v>16184</v>
      </c>
      <c r="K550">
        <v>2546151</v>
      </c>
      <c r="L550">
        <v>151.6</v>
      </c>
      <c r="M550">
        <v>16791</v>
      </c>
      <c r="N550">
        <v>2549625</v>
      </c>
      <c r="O550">
        <v>143.30000000000001</v>
      </c>
      <c r="P550">
        <v>17796</v>
      </c>
      <c r="Q550">
        <v>3167618</v>
      </c>
      <c r="R550">
        <v>143.80000000000001</v>
      </c>
      <c r="S550">
        <v>22022</v>
      </c>
      <c r="T550">
        <v>2408703</v>
      </c>
      <c r="U550">
        <v>142</v>
      </c>
      <c r="V550">
        <v>16980</v>
      </c>
      <c r="W550">
        <v>2610826</v>
      </c>
      <c r="X550">
        <v>138</v>
      </c>
      <c r="Y550">
        <v>18880</v>
      </c>
    </row>
    <row r="551" spans="1:25" ht="36" x14ac:dyDescent="0.2">
      <c r="A551" s="23" t="s">
        <v>1264</v>
      </c>
      <c r="B551" s="24" t="s">
        <v>1267</v>
      </c>
      <c r="C551" s="8" t="s">
        <v>4</v>
      </c>
      <c r="D551" t="str">
        <f t="shared" si="8"/>
        <v>SALEMLOWER ALLOWAYS CREEKI. K-12|K-8,0-400</v>
      </c>
      <c r="E551">
        <v>4818072</v>
      </c>
      <c r="F551">
        <v>226.5</v>
      </c>
      <c r="G551">
        <v>21275</v>
      </c>
      <c r="H551">
        <v>5036552</v>
      </c>
      <c r="I551">
        <v>222.7</v>
      </c>
      <c r="J551">
        <v>22616</v>
      </c>
      <c r="K551">
        <v>4527768</v>
      </c>
      <c r="L551">
        <v>214.4</v>
      </c>
      <c r="M551">
        <v>21123</v>
      </c>
      <c r="N551">
        <v>4445568</v>
      </c>
      <c r="O551">
        <v>196.4</v>
      </c>
      <c r="P551">
        <v>22640</v>
      </c>
      <c r="Q551">
        <v>4581498</v>
      </c>
      <c r="R551">
        <v>189</v>
      </c>
      <c r="S551">
        <v>24237</v>
      </c>
      <c r="T551">
        <v>5141785</v>
      </c>
      <c r="U551">
        <v>188</v>
      </c>
      <c r="V551">
        <v>27406</v>
      </c>
      <c r="W551">
        <v>5578356</v>
      </c>
      <c r="X551">
        <v>194</v>
      </c>
      <c r="Y551">
        <v>28802</v>
      </c>
    </row>
    <row r="552" spans="1:25" ht="32" x14ac:dyDescent="0.2">
      <c r="A552" s="19" t="s">
        <v>1264</v>
      </c>
      <c r="B552" s="20" t="s">
        <v>1268</v>
      </c>
      <c r="C552" s="3" t="s">
        <v>4</v>
      </c>
      <c r="D552" t="str">
        <f t="shared" si="8"/>
        <v>SALEMMANNINGTON TWPI. K-12|K-8,0-400</v>
      </c>
      <c r="E552">
        <v>3597411</v>
      </c>
      <c r="F552">
        <v>188.3</v>
      </c>
      <c r="G552">
        <v>19104</v>
      </c>
      <c r="H552">
        <v>3723666</v>
      </c>
      <c r="I552">
        <v>198.7</v>
      </c>
      <c r="J552">
        <v>18744</v>
      </c>
      <c r="K552">
        <v>3786893</v>
      </c>
      <c r="L552">
        <v>194</v>
      </c>
      <c r="M552">
        <v>19518</v>
      </c>
      <c r="N552">
        <v>3673354</v>
      </c>
      <c r="O552">
        <v>192.2</v>
      </c>
      <c r="P552">
        <v>19115</v>
      </c>
      <c r="Q552">
        <v>3435408</v>
      </c>
      <c r="R552">
        <v>194.2</v>
      </c>
      <c r="S552">
        <v>17691</v>
      </c>
      <c r="T552">
        <v>3670449</v>
      </c>
      <c r="U552">
        <v>172</v>
      </c>
      <c r="V552">
        <v>21358</v>
      </c>
      <c r="W552">
        <v>3736455</v>
      </c>
      <c r="X552">
        <v>170</v>
      </c>
      <c r="Y552">
        <v>21945</v>
      </c>
    </row>
    <row r="553" spans="1:25" ht="32" x14ac:dyDescent="0.2">
      <c r="A553" s="23" t="s">
        <v>1264</v>
      </c>
      <c r="B553" s="24" t="s">
        <v>1269</v>
      </c>
      <c r="C553" s="8" t="s">
        <v>4</v>
      </c>
      <c r="D553" t="str">
        <f t="shared" si="8"/>
        <v>SALEMOLDMANS TWPI. K-12|K-8,0-400</v>
      </c>
      <c r="E553">
        <v>4771785</v>
      </c>
      <c r="F553">
        <v>275.89999999999998</v>
      </c>
      <c r="G553">
        <v>17296</v>
      </c>
      <c r="H553">
        <v>5277110</v>
      </c>
      <c r="I553">
        <v>281.2</v>
      </c>
      <c r="J553">
        <v>18766</v>
      </c>
      <c r="K553">
        <v>5329197</v>
      </c>
      <c r="L553">
        <v>302.7</v>
      </c>
      <c r="M553">
        <v>17608</v>
      </c>
      <c r="N553">
        <v>5382318</v>
      </c>
      <c r="O553">
        <v>306.3</v>
      </c>
      <c r="P553">
        <v>17569</v>
      </c>
      <c r="Q553">
        <v>5467524</v>
      </c>
      <c r="R553">
        <v>326.39999999999998</v>
      </c>
      <c r="S553">
        <v>16752</v>
      </c>
      <c r="T553">
        <v>5675273</v>
      </c>
      <c r="U553">
        <v>302</v>
      </c>
      <c r="V553">
        <v>18768</v>
      </c>
      <c r="W553">
        <v>5718479</v>
      </c>
      <c r="X553">
        <v>302</v>
      </c>
      <c r="Y553">
        <v>18945</v>
      </c>
    </row>
    <row r="554" spans="1:25" ht="48" x14ac:dyDescent="0.2">
      <c r="A554" s="19" t="s">
        <v>1264</v>
      </c>
      <c r="B554" s="20" t="s">
        <v>1270</v>
      </c>
      <c r="C554" s="3" t="s">
        <v>14</v>
      </c>
      <c r="D554" t="str">
        <f t="shared" si="8"/>
        <v>SALEMPENNS GRV-CARNEY'S PT REGM. K-12|K-12,1800-3500</v>
      </c>
      <c r="E554">
        <v>40796739</v>
      </c>
      <c r="F554">
        <v>2314.6999999999998</v>
      </c>
      <c r="G554">
        <v>17625</v>
      </c>
      <c r="H554">
        <v>41010070</v>
      </c>
      <c r="I554">
        <v>2346.6</v>
      </c>
      <c r="J554">
        <v>17477</v>
      </c>
      <c r="K554">
        <v>41896372</v>
      </c>
      <c r="L554">
        <v>2398.4</v>
      </c>
      <c r="M554">
        <v>17468</v>
      </c>
      <c r="N554">
        <v>42758353</v>
      </c>
      <c r="O554">
        <v>2341.3000000000002</v>
      </c>
      <c r="P554">
        <v>18263</v>
      </c>
      <c r="Q554">
        <v>42511402</v>
      </c>
      <c r="R554">
        <v>2259.3000000000002</v>
      </c>
      <c r="S554">
        <v>18816</v>
      </c>
      <c r="T554">
        <v>44223196</v>
      </c>
      <c r="U554">
        <v>2196</v>
      </c>
      <c r="V554">
        <v>20134</v>
      </c>
      <c r="W554">
        <v>45041287</v>
      </c>
      <c r="X554">
        <v>2213</v>
      </c>
      <c r="Y554">
        <v>20357</v>
      </c>
    </row>
    <row r="555" spans="1:25" ht="32" x14ac:dyDescent="0.2">
      <c r="A555" s="23" t="s">
        <v>1264</v>
      </c>
      <c r="B555" s="24" t="s">
        <v>1271</v>
      </c>
      <c r="C555" s="8" t="s">
        <v>6</v>
      </c>
      <c r="D555" t="str">
        <f t="shared" si="8"/>
        <v>SALEMPENNSVILLEL. K-12|K-12,0-1800</v>
      </c>
      <c r="E555">
        <v>30493636</v>
      </c>
      <c r="F555">
        <v>1807.8</v>
      </c>
      <c r="G555">
        <v>16867</v>
      </c>
      <c r="H555">
        <v>31874491</v>
      </c>
      <c r="I555">
        <v>1815.1</v>
      </c>
      <c r="J555">
        <v>17561</v>
      </c>
      <c r="K555">
        <v>32763176</v>
      </c>
      <c r="L555">
        <v>1769.5</v>
      </c>
      <c r="M555">
        <v>18515</v>
      </c>
      <c r="N555">
        <v>31818169</v>
      </c>
      <c r="O555">
        <v>1735.1</v>
      </c>
      <c r="P555">
        <v>18338</v>
      </c>
      <c r="Q555">
        <v>34089370</v>
      </c>
      <c r="R555">
        <v>1718.2</v>
      </c>
      <c r="S555">
        <v>19840</v>
      </c>
      <c r="T555">
        <v>35208622</v>
      </c>
      <c r="U555">
        <v>1719</v>
      </c>
      <c r="V555">
        <v>20481</v>
      </c>
      <c r="W555">
        <v>38505847</v>
      </c>
      <c r="X555">
        <v>1735</v>
      </c>
      <c r="Y555">
        <v>22195</v>
      </c>
    </row>
    <row r="556" spans="1:25" ht="32" x14ac:dyDescent="0.2">
      <c r="A556" s="19" t="s">
        <v>1264</v>
      </c>
      <c r="B556" s="20" t="s">
        <v>1272</v>
      </c>
      <c r="C556" s="3" t="s">
        <v>6</v>
      </c>
      <c r="D556" t="str">
        <f t="shared" si="8"/>
        <v>SALEMPITTSGROVE TWPL. K-12|K-12,0-1800</v>
      </c>
      <c r="E556">
        <v>28686106</v>
      </c>
      <c r="F556">
        <v>1773.3</v>
      </c>
      <c r="G556">
        <v>16176</v>
      </c>
      <c r="H556">
        <v>30164465</v>
      </c>
      <c r="I556">
        <v>1738.5</v>
      </c>
      <c r="J556">
        <v>17351</v>
      </c>
      <c r="K556">
        <v>30632577</v>
      </c>
      <c r="L556">
        <v>1762.4</v>
      </c>
      <c r="M556">
        <v>17382</v>
      </c>
      <c r="N556">
        <v>31095733</v>
      </c>
      <c r="O556">
        <v>1689.8</v>
      </c>
      <c r="P556">
        <v>18402</v>
      </c>
      <c r="Q556">
        <v>31670069</v>
      </c>
      <c r="R556">
        <v>1730.5</v>
      </c>
      <c r="S556">
        <v>18302</v>
      </c>
      <c r="T556">
        <v>33680037</v>
      </c>
      <c r="U556">
        <v>1718</v>
      </c>
      <c r="V556">
        <v>19604</v>
      </c>
      <c r="W556">
        <v>35267374</v>
      </c>
      <c r="X556">
        <v>1768</v>
      </c>
      <c r="Y556">
        <v>19952</v>
      </c>
    </row>
    <row r="557" spans="1:25" ht="32" x14ac:dyDescent="0.2">
      <c r="A557" s="23" t="s">
        <v>1264</v>
      </c>
      <c r="B557" s="24" t="s">
        <v>1273</v>
      </c>
      <c r="C557" s="8" t="s">
        <v>4</v>
      </c>
      <c r="D557" t="str">
        <f t="shared" si="8"/>
        <v>SALEMQUINTON TWPI. K-12|K-8,0-400</v>
      </c>
      <c r="E557">
        <v>7000567</v>
      </c>
      <c r="F557">
        <v>438.1</v>
      </c>
      <c r="G557">
        <v>15979</v>
      </c>
      <c r="H557">
        <v>6941810</v>
      </c>
      <c r="I557">
        <v>417.9</v>
      </c>
      <c r="J557">
        <v>16610</v>
      </c>
      <c r="K557">
        <v>7132709</v>
      </c>
      <c r="L557">
        <v>390</v>
      </c>
      <c r="M557">
        <v>18290</v>
      </c>
      <c r="N557">
        <v>6810431</v>
      </c>
      <c r="O557">
        <v>399.4</v>
      </c>
      <c r="P557">
        <v>17053</v>
      </c>
      <c r="Q557">
        <v>7427858</v>
      </c>
      <c r="R557">
        <v>406.5</v>
      </c>
      <c r="S557">
        <v>18275</v>
      </c>
      <c r="T557">
        <v>7607450</v>
      </c>
      <c r="U557">
        <v>394</v>
      </c>
      <c r="V557">
        <v>19317</v>
      </c>
      <c r="W557">
        <v>7831049</v>
      </c>
      <c r="X557">
        <v>370</v>
      </c>
      <c r="Y557">
        <v>21190</v>
      </c>
    </row>
    <row r="558" spans="1:25" ht="32" x14ac:dyDescent="0.2">
      <c r="A558" s="19" t="s">
        <v>1264</v>
      </c>
      <c r="B558" s="20" t="s">
        <v>1274</v>
      </c>
      <c r="C558" s="3" t="s">
        <v>6</v>
      </c>
      <c r="D558" t="str">
        <f t="shared" si="8"/>
        <v>SALEMSALEM CITYL. K-12|K-12,0-1800</v>
      </c>
      <c r="E558">
        <v>27876218</v>
      </c>
      <c r="F558">
        <v>1302</v>
      </c>
      <c r="G558">
        <v>21411</v>
      </c>
      <c r="H558">
        <v>29410545</v>
      </c>
      <c r="I558">
        <v>1235.5999999999999</v>
      </c>
      <c r="J558">
        <v>23803</v>
      </c>
      <c r="K558">
        <v>28320833</v>
      </c>
      <c r="L558">
        <v>1234.3</v>
      </c>
      <c r="M558">
        <v>22944</v>
      </c>
      <c r="N558">
        <v>28634809</v>
      </c>
      <c r="O558">
        <v>1196.4000000000001</v>
      </c>
      <c r="P558">
        <v>23934</v>
      </c>
      <c r="Q558">
        <v>29153818</v>
      </c>
      <c r="R558">
        <v>1184.0999999999999</v>
      </c>
      <c r="S558">
        <v>24622</v>
      </c>
      <c r="T558">
        <v>29768424</v>
      </c>
      <c r="U558">
        <v>1282</v>
      </c>
      <c r="V558">
        <v>23215</v>
      </c>
      <c r="W558">
        <v>30669130</v>
      </c>
      <c r="X558">
        <v>1308</v>
      </c>
      <c r="Y558">
        <v>23450</v>
      </c>
    </row>
    <row r="559" spans="1:25" ht="36" x14ac:dyDescent="0.2">
      <c r="A559" s="23" t="s">
        <v>1264</v>
      </c>
      <c r="B559" s="24" t="s">
        <v>1275</v>
      </c>
      <c r="C559" s="8" t="s">
        <v>29</v>
      </c>
      <c r="D559" t="str">
        <f t="shared" si="8"/>
        <v>SALEMSALEM CO SPECIAL SERVICEP. CSSD</v>
      </c>
      <c r="E559">
        <v>6070666</v>
      </c>
      <c r="F559">
        <v>161.19999999999999</v>
      </c>
      <c r="G559">
        <v>37651</v>
      </c>
      <c r="H559">
        <v>6715870</v>
      </c>
      <c r="I559">
        <v>191.5</v>
      </c>
      <c r="J559">
        <v>35077</v>
      </c>
      <c r="K559">
        <v>8069448</v>
      </c>
      <c r="L559">
        <v>235.4</v>
      </c>
      <c r="M559">
        <v>34285</v>
      </c>
      <c r="N559">
        <v>9122485</v>
      </c>
      <c r="O559">
        <v>204.4</v>
      </c>
      <c r="P559">
        <v>44634</v>
      </c>
      <c r="Q559">
        <v>9063518</v>
      </c>
      <c r="R559">
        <v>197.2</v>
      </c>
      <c r="S559">
        <v>45967</v>
      </c>
      <c r="T559">
        <v>9854072</v>
      </c>
      <c r="U559">
        <v>187</v>
      </c>
      <c r="V559">
        <v>52802</v>
      </c>
      <c r="W559">
        <v>10360812</v>
      </c>
      <c r="X559">
        <v>190</v>
      </c>
      <c r="Y559">
        <v>54593</v>
      </c>
    </row>
    <row r="560" spans="1:25" ht="36" x14ac:dyDescent="0.2">
      <c r="A560" s="19" t="s">
        <v>1264</v>
      </c>
      <c r="B560" s="20" t="s">
        <v>1276</v>
      </c>
      <c r="C560" s="3" t="s">
        <v>714</v>
      </c>
      <c r="D560" t="str">
        <f t="shared" si="8"/>
        <v>SALEMSALEM COUNTY VOCATIONALQ. COUNTY VOC</v>
      </c>
      <c r="E560">
        <v>9223395</v>
      </c>
      <c r="F560">
        <v>711</v>
      </c>
      <c r="G560">
        <v>12972</v>
      </c>
      <c r="H560">
        <v>10419997</v>
      </c>
      <c r="I560">
        <v>743.4</v>
      </c>
      <c r="J560">
        <v>14017</v>
      </c>
      <c r="K560">
        <v>9682895</v>
      </c>
      <c r="L560">
        <v>793.1</v>
      </c>
      <c r="M560">
        <v>12209</v>
      </c>
      <c r="N560">
        <v>10229701</v>
      </c>
      <c r="O560">
        <v>812</v>
      </c>
      <c r="P560">
        <v>12598</v>
      </c>
      <c r="Q560">
        <v>10489208</v>
      </c>
      <c r="R560">
        <v>934</v>
      </c>
      <c r="S560">
        <v>11230</v>
      </c>
      <c r="T560">
        <v>10863689</v>
      </c>
      <c r="U560">
        <v>904</v>
      </c>
      <c r="V560">
        <v>12024</v>
      </c>
      <c r="W560">
        <v>11418344</v>
      </c>
      <c r="X560">
        <v>859</v>
      </c>
      <c r="Y560">
        <v>13298</v>
      </c>
    </row>
    <row r="561" spans="1:25" ht="36" x14ac:dyDescent="0.2">
      <c r="A561" s="23" t="s">
        <v>1264</v>
      </c>
      <c r="B561" s="24" t="s">
        <v>1277</v>
      </c>
      <c r="C561" s="8" t="s">
        <v>4</v>
      </c>
      <c r="D561" t="str">
        <f t="shared" si="8"/>
        <v>SALEMUPPER PITTSGROVE TWPI. K-12|K-8,0-400</v>
      </c>
      <c r="E561">
        <v>8233191</v>
      </c>
      <c r="F561">
        <v>534.1</v>
      </c>
      <c r="G561">
        <v>15416</v>
      </c>
      <c r="H561">
        <v>8396092</v>
      </c>
      <c r="I561">
        <v>535.1</v>
      </c>
      <c r="J561">
        <v>15691</v>
      </c>
      <c r="K561">
        <v>8096874</v>
      </c>
      <c r="L561">
        <v>507.8</v>
      </c>
      <c r="M561">
        <v>15945</v>
      </c>
      <c r="N561">
        <v>8691581</v>
      </c>
      <c r="O561">
        <v>503.4</v>
      </c>
      <c r="P561">
        <v>17267</v>
      </c>
      <c r="Q561">
        <v>8677334</v>
      </c>
      <c r="R561">
        <v>498.5</v>
      </c>
      <c r="S561">
        <v>17406</v>
      </c>
      <c r="T561">
        <v>8263320</v>
      </c>
      <c r="U561">
        <v>476</v>
      </c>
      <c r="V561">
        <v>17353</v>
      </c>
      <c r="W561">
        <v>9321667</v>
      </c>
      <c r="X561">
        <v>460</v>
      </c>
      <c r="Y561">
        <v>20284</v>
      </c>
    </row>
    <row r="562" spans="1:25" ht="36" x14ac:dyDescent="0.2">
      <c r="A562" s="19" t="s">
        <v>1264</v>
      </c>
      <c r="B562" s="20" t="s">
        <v>1278</v>
      </c>
      <c r="C562" s="3" t="s">
        <v>6</v>
      </c>
      <c r="D562" t="str">
        <f t="shared" si="8"/>
        <v>SALEMWOODSTOWN-PILESGROVE REGL. K-12|K-12,0-1800</v>
      </c>
      <c r="E562">
        <v>23025181</v>
      </c>
      <c r="F562">
        <v>1712.4</v>
      </c>
      <c r="G562">
        <v>13446</v>
      </c>
      <c r="H562">
        <v>24686374</v>
      </c>
      <c r="I562">
        <v>1683.8</v>
      </c>
      <c r="J562">
        <v>14661</v>
      </c>
      <c r="K562">
        <v>26090304</v>
      </c>
      <c r="L562">
        <v>1622.3</v>
      </c>
      <c r="M562">
        <v>16082</v>
      </c>
      <c r="N562">
        <v>26737040</v>
      </c>
      <c r="O562">
        <v>1602.4</v>
      </c>
      <c r="P562">
        <v>16685</v>
      </c>
      <c r="Q562">
        <v>27137007</v>
      </c>
      <c r="R562">
        <v>1612.6</v>
      </c>
      <c r="S562">
        <v>16828</v>
      </c>
      <c r="T562">
        <v>28369079</v>
      </c>
      <c r="U562">
        <v>1570</v>
      </c>
      <c r="V562">
        <v>18072</v>
      </c>
      <c r="W562">
        <v>28737315</v>
      </c>
      <c r="X562">
        <v>1587</v>
      </c>
      <c r="Y562">
        <v>18109</v>
      </c>
    </row>
    <row r="563" spans="1:25" ht="32" x14ac:dyDescent="0.2">
      <c r="A563" s="23" t="s">
        <v>1279</v>
      </c>
      <c r="B563" s="24" t="s">
        <v>1280</v>
      </c>
      <c r="C563" s="8" t="s">
        <v>2</v>
      </c>
      <c r="D563" t="str">
        <f t="shared" si="8"/>
        <v>SOMERSETBEDMINSTER TWPJ. K-12|K-8,401-750</v>
      </c>
      <c r="E563">
        <v>16711856</v>
      </c>
      <c r="F563">
        <v>823.4</v>
      </c>
      <c r="G563">
        <v>20296</v>
      </c>
      <c r="H563">
        <v>17289671</v>
      </c>
      <c r="I563">
        <v>850.5</v>
      </c>
      <c r="J563">
        <v>20329</v>
      </c>
      <c r="K563">
        <v>17456933</v>
      </c>
      <c r="L563">
        <v>827.8</v>
      </c>
      <c r="M563">
        <v>21088</v>
      </c>
      <c r="N563">
        <v>19007110</v>
      </c>
      <c r="O563">
        <v>836</v>
      </c>
      <c r="P563">
        <v>22737</v>
      </c>
      <c r="Q563">
        <v>18935399</v>
      </c>
      <c r="R563">
        <v>788.4</v>
      </c>
      <c r="S563">
        <v>24018</v>
      </c>
      <c r="T563">
        <v>19005262</v>
      </c>
      <c r="U563">
        <v>805</v>
      </c>
      <c r="V563">
        <v>23614</v>
      </c>
      <c r="W563">
        <v>19222112</v>
      </c>
      <c r="X563">
        <v>788</v>
      </c>
      <c r="Y563">
        <v>24392</v>
      </c>
    </row>
    <row r="564" spans="1:25" ht="32" x14ac:dyDescent="0.2">
      <c r="A564" s="19" t="s">
        <v>1279</v>
      </c>
      <c r="B564" s="20" t="s">
        <v>1281</v>
      </c>
      <c r="C564" s="3" t="s">
        <v>24</v>
      </c>
      <c r="D564" t="str">
        <f t="shared" si="8"/>
        <v>SOMERSETBERNARDS TWPN. K-12|K-12,3500+</v>
      </c>
      <c r="E564">
        <v>94997069</v>
      </c>
      <c r="F564">
        <v>5716.5</v>
      </c>
      <c r="G564">
        <v>16618</v>
      </c>
      <c r="H564">
        <v>99415935</v>
      </c>
      <c r="I564">
        <v>5727.6</v>
      </c>
      <c r="J564">
        <v>17357</v>
      </c>
      <c r="K564">
        <v>99615768</v>
      </c>
      <c r="L564">
        <v>5788.4</v>
      </c>
      <c r="M564">
        <v>17210</v>
      </c>
      <c r="N564">
        <v>104156149</v>
      </c>
      <c r="O564">
        <v>5723.9</v>
      </c>
      <c r="P564">
        <v>18197</v>
      </c>
      <c r="Q564">
        <v>107082784</v>
      </c>
      <c r="R564">
        <v>5659.5</v>
      </c>
      <c r="S564">
        <v>18921</v>
      </c>
      <c r="T564">
        <v>107513489</v>
      </c>
      <c r="U564">
        <v>5549</v>
      </c>
      <c r="V564">
        <v>19376</v>
      </c>
      <c r="W564">
        <v>113102934</v>
      </c>
      <c r="X564">
        <v>5443</v>
      </c>
      <c r="Y564">
        <v>20778</v>
      </c>
    </row>
    <row r="565" spans="1:25" ht="32" x14ac:dyDescent="0.2">
      <c r="A565" s="23" t="s">
        <v>1279</v>
      </c>
      <c r="B565" s="24" t="s">
        <v>1282</v>
      </c>
      <c r="C565" s="8" t="s">
        <v>6</v>
      </c>
      <c r="D565" t="str">
        <f t="shared" si="8"/>
        <v>SOMERSETBOUND BROOK BOROL. K-12|K-12,0-1800</v>
      </c>
      <c r="E565">
        <v>24923547</v>
      </c>
      <c r="F565">
        <v>1553.5</v>
      </c>
      <c r="G565">
        <v>16043</v>
      </c>
      <c r="H565">
        <v>25241273</v>
      </c>
      <c r="I565">
        <v>1641.1</v>
      </c>
      <c r="J565">
        <v>15380</v>
      </c>
      <c r="K565">
        <v>29254507</v>
      </c>
      <c r="L565">
        <v>1720.6</v>
      </c>
      <c r="M565">
        <v>17002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</row>
    <row r="566" spans="1:25" ht="32" x14ac:dyDescent="0.2">
      <c r="A566" s="19" t="s">
        <v>1279</v>
      </c>
      <c r="B566" s="20" t="s">
        <v>1283</v>
      </c>
      <c r="C566" s="3" t="s">
        <v>99</v>
      </c>
      <c r="D566" t="str">
        <f t="shared" si="8"/>
        <v>SOMERSETBRANCHBURG TWPK. K-12|K-8,751+</v>
      </c>
      <c r="E566">
        <v>43895984</v>
      </c>
      <c r="F566">
        <v>2522.1</v>
      </c>
      <c r="G566">
        <v>17405</v>
      </c>
      <c r="H566">
        <v>45168476</v>
      </c>
      <c r="I566">
        <v>2513</v>
      </c>
      <c r="J566">
        <v>17974</v>
      </c>
      <c r="K566">
        <v>46227324</v>
      </c>
      <c r="L566">
        <v>2443.3000000000002</v>
      </c>
      <c r="M566">
        <v>18920</v>
      </c>
      <c r="N566">
        <v>47617760</v>
      </c>
      <c r="O566">
        <v>2343.1999999999998</v>
      </c>
      <c r="P566">
        <v>20322</v>
      </c>
      <c r="Q566">
        <v>47603444</v>
      </c>
      <c r="R566">
        <v>2243.5</v>
      </c>
      <c r="S566">
        <v>21218</v>
      </c>
      <c r="T566">
        <v>47333536</v>
      </c>
      <c r="U566">
        <v>2186</v>
      </c>
      <c r="V566">
        <v>21654</v>
      </c>
      <c r="W566">
        <v>48727823</v>
      </c>
      <c r="X566">
        <v>2147</v>
      </c>
      <c r="Y566">
        <v>22696</v>
      </c>
    </row>
    <row r="567" spans="1:25" ht="36" x14ac:dyDescent="0.2">
      <c r="A567" s="23" t="s">
        <v>1279</v>
      </c>
      <c r="B567" s="24" t="s">
        <v>1284</v>
      </c>
      <c r="C567" s="8" t="s">
        <v>24</v>
      </c>
      <c r="D567" t="str">
        <f t="shared" si="8"/>
        <v>SOMERSETBRIDGEWATER-RARITAN REGN. K-12|K-12,3500+</v>
      </c>
      <c r="E567">
        <v>145927288</v>
      </c>
      <c r="F567">
        <v>8803.5</v>
      </c>
      <c r="G567">
        <v>16576</v>
      </c>
      <c r="H567">
        <v>153775457</v>
      </c>
      <c r="I567">
        <v>8730.5</v>
      </c>
      <c r="J567">
        <v>17614</v>
      </c>
      <c r="K567">
        <v>158036763</v>
      </c>
      <c r="L567">
        <v>8644.4</v>
      </c>
      <c r="M567">
        <v>18282</v>
      </c>
      <c r="N567">
        <v>161942384</v>
      </c>
      <c r="O567">
        <v>8550.7999999999993</v>
      </c>
      <c r="P567">
        <v>18939</v>
      </c>
      <c r="Q567">
        <v>166488637</v>
      </c>
      <c r="R567">
        <v>8641.2999999999993</v>
      </c>
      <c r="S567">
        <v>19267</v>
      </c>
      <c r="T567">
        <v>173164004</v>
      </c>
      <c r="U567">
        <v>8658</v>
      </c>
      <c r="V567">
        <v>20000</v>
      </c>
      <c r="W567">
        <v>178673805</v>
      </c>
      <c r="X567">
        <v>8615</v>
      </c>
      <c r="Y567">
        <v>20740</v>
      </c>
    </row>
    <row r="568" spans="1:25" ht="48" x14ac:dyDescent="0.2">
      <c r="A568" s="19" t="s">
        <v>1279</v>
      </c>
      <c r="B568" s="20" t="s">
        <v>1442</v>
      </c>
      <c r="C568" s="3" t="s">
        <v>711</v>
      </c>
      <c r="D568" t="str">
        <f t="shared" si="8"/>
        <v>SOMERSETCENTRAL JERSEY PREP CHARTER SCHOOLO. CHARTER</v>
      </c>
      <c r="E568">
        <v>4141863</v>
      </c>
      <c r="F568">
        <v>312.7</v>
      </c>
      <c r="G568">
        <v>13245</v>
      </c>
      <c r="H568">
        <v>4440635</v>
      </c>
      <c r="I568">
        <v>296.2</v>
      </c>
      <c r="J568">
        <v>14992</v>
      </c>
      <c r="K568">
        <v>4505212</v>
      </c>
      <c r="L568">
        <v>300.10000000000002</v>
      </c>
      <c r="M568">
        <v>15012</v>
      </c>
      <c r="N568" t="e">
        <v>#N/A</v>
      </c>
      <c r="O568" t="e">
        <v>#N/A</v>
      </c>
      <c r="P568" t="e">
        <v>#N/A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  <c r="V568" t="e">
        <v>#N/A</v>
      </c>
      <c r="W568" t="e">
        <v>#N/A</v>
      </c>
      <c r="X568" t="e">
        <v>#N/A</v>
      </c>
      <c r="Y568" t="e">
        <v>#N/A</v>
      </c>
    </row>
    <row r="569" spans="1:25" ht="32" x14ac:dyDescent="0.2">
      <c r="A569" s="23" t="s">
        <v>1279</v>
      </c>
      <c r="B569" s="24" t="s">
        <v>993</v>
      </c>
      <c r="C569" s="8" t="s">
        <v>24</v>
      </c>
      <c r="D569" t="str">
        <f t="shared" si="8"/>
        <v>SOMERSETFRANKLIN TWPN. K-12|K-12,3500+</v>
      </c>
      <c r="E569">
        <v>147406296</v>
      </c>
      <c r="F569">
        <v>7988.7</v>
      </c>
      <c r="G569">
        <v>18452</v>
      </c>
      <c r="H569">
        <v>156481868</v>
      </c>
      <c r="I569">
        <v>7877.6</v>
      </c>
      <c r="J569">
        <v>19864</v>
      </c>
      <c r="K569">
        <v>152111586</v>
      </c>
      <c r="L569">
        <v>7843.1</v>
      </c>
      <c r="M569">
        <v>19394</v>
      </c>
      <c r="N569">
        <v>158164758</v>
      </c>
      <c r="O569">
        <v>7665.7</v>
      </c>
      <c r="P569">
        <v>20633</v>
      </c>
      <c r="Q569">
        <v>162412150</v>
      </c>
      <c r="R569">
        <v>7473.8</v>
      </c>
      <c r="S569">
        <v>21731</v>
      </c>
      <c r="T569">
        <v>169213489</v>
      </c>
      <c r="U569">
        <v>7361</v>
      </c>
      <c r="V569">
        <v>22987</v>
      </c>
      <c r="W569">
        <v>175563778</v>
      </c>
      <c r="X569">
        <v>7238</v>
      </c>
      <c r="Y569">
        <v>24255</v>
      </c>
    </row>
    <row r="570" spans="1:25" ht="32" x14ac:dyDescent="0.2">
      <c r="A570" s="19" t="s">
        <v>1279</v>
      </c>
      <c r="B570" s="20" t="s">
        <v>1286</v>
      </c>
      <c r="C570" s="3" t="s">
        <v>99</v>
      </c>
      <c r="D570" t="str">
        <f t="shared" si="8"/>
        <v>SOMERSETGREEN BROOK TWPK. K-12|K-8,751+</v>
      </c>
      <c r="E570">
        <v>23557978</v>
      </c>
      <c r="F570">
        <v>1371.4</v>
      </c>
      <c r="G570">
        <v>17178</v>
      </c>
      <c r="H570">
        <v>24210351</v>
      </c>
      <c r="I570">
        <v>1367.5</v>
      </c>
      <c r="J570">
        <v>17704</v>
      </c>
      <c r="K570">
        <v>24931329</v>
      </c>
      <c r="L570">
        <v>1352.3</v>
      </c>
      <c r="M570">
        <v>18437</v>
      </c>
      <c r="N570">
        <v>25853398</v>
      </c>
      <c r="O570">
        <v>1357.5</v>
      </c>
      <c r="P570">
        <v>19045</v>
      </c>
      <c r="Q570">
        <v>26318646</v>
      </c>
      <c r="R570">
        <v>1352.9</v>
      </c>
      <c r="S570">
        <v>19454</v>
      </c>
      <c r="T570">
        <v>26894440</v>
      </c>
      <c r="U570">
        <v>1309</v>
      </c>
      <c r="V570">
        <v>20543</v>
      </c>
      <c r="W570">
        <v>28379909</v>
      </c>
      <c r="X570">
        <v>1273</v>
      </c>
      <c r="Y570">
        <v>22289</v>
      </c>
    </row>
    <row r="571" spans="1:25" ht="32" x14ac:dyDescent="0.2">
      <c r="A571" s="23" t="s">
        <v>1279</v>
      </c>
      <c r="B571" s="24" t="s">
        <v>1287</v>
      </c>
      <c r="C571" s="8" t="s">
        <v>24</v>
      </c>
      <c r="D571" t="str">
        <f t="shared" si="8"/>
        <v>SOMERSETHILLSBOROUGH TWPN. K-12|K-12,3500+</v>
      </c>
      <c r="E571">
        <v>122325726</v>
      </c>
      <c r="F571">
        <v>7412.3</v>
      </c>
      <c r="G571">
        <v>16503</v>
      </c>
      <c r="H571">
        <v>127105718</v>
      </c>
      <c r="I571">
        <v>7261.1</v>
      </c>
      <c r="J571">
        <v>17505</v>
      </c>
      <c r="K571">
        <v>125947039</v>
      </c>
      <c r="L571">
        <v>7262.8</v>
      </c>
      <c r="M571">
        <v>17341</v>
      </c>
      <c r="N571">
        <v>129386646</v>
      </c>
      <c r="O571">
        <v>7285</v>
      </c>
      <c r="P571">
        <v>17761</v>
      </c>
      <c r="Q571">
        <v>135958432</v>
      </c>
      <c r="R571">
        <v>7298.3</v>
      </c>
      <c r="S571">
        <v>18629</v>
      </c>
      <c r="T571">
        <v>139243850</v>
      </c>
      <c r="U571">
        <v>7330</v>
      </c>
      <c r="V571">
        <v>18996</v>
      </c>
      <c r="W571">
        <v>149668772</v>
      </c>
      <c r="X571">
        <v>7401</v>
      </c>
      <c r="Y571">
        <v>20222</v>
      </c>
    </row>
    <row r="572" spans="1:25" ht="32" x14ac:dyDescent="0.2">
      <c r="A572" s="19" t="s">
        <v>1279</v>
      </c>
      <c r="B572" s="20" t="s">
        <v>1288</v>
      </c>
      <c r="C572" s="3" t="s">
        <v>6</v>
      </c>
      <c r="D572" t="str">
        <f t="shared" si="8"/>
        <v>SOMERSETMANVILLE BOROL. K-12|K-12,0-1800</v>
      </c>
      <c r="E572">
        <v>21286085</v>
      </c>
      <c r="F572">
        <v>1320</v>
      </c>
      <c r="G572">
        <v>16126</v>
      </c>
      <c r="H572">
        <v>21660683</v>
      </c>
      <c r="I572">
        <v>1463.1</v>
      </c>
      <c r="J572">
        <v>14805</v>
      </c>
      <c r="K572">
        <v>22654910</v>
      </c>
      <c r="L572">
        <v>1382.9</v>
      </c>
      <c r="M572">
        <v>16382</v>
      </c>
      <c r="N572">
        <v>22864071</v>
      </c>
      <c r="O572">
        <v>1445.7</v>
      </c>
      <c r="P572">
        <v>15815</v>
      </c>
      <c r="Q572">
        <v>24510660</v>
      </c>
      <c r="R572">
        <v>1439.3</v>
      </c>
      <c r="S572">
        <v>17029</v>
      </c>
      <c r="T572">
        <v>23406847</v>
      </c>
      <c r="U572">
        <v>1456</v>
      </c>
      <c r="V572">
        <v>16075</v>
      </c>
      <c r="W572">
        <v>25799604</v>
      </c>
      <c r="X572">
        <v>1485</v>
      </c>
      <c r="Y572">
        <v>17375</v>
      </c>
    </row>
    <row r="573" spans="1:25" ht="32" x14ac:dyDescent="0.2">
      <c r="A573" s="23" t="s">
        <v>1279</v>
      </c>
      <c r="B573" s="24" t="s">
        <v>1289</v>
      </c>
      <c r="C573" s="8" t="s">
        <v>24</v>
      </c>
      <c r="D573" t="str">
        <f t="shared" si="8"/>
        <v>SOMERSETMONTGOMERY TWPN. K-12|K-12,3500+</v>
      </c>
      <c r="E573">
        <v>83718839</v>
      </c>
      <c r="F573">
        <v>5092.5</v>
      </c>
      <c r="G573">
        <v>16440</v>
      </c>
      <c r="H573">
        <v>87056053</v>
      </c>
      <c r="I573">
        <v>4914.7</v>
      </c>
      <c r="J573">
        <v>17713</v>
      </c>
      <c r="K573">
        <v>90248747</v>
      </c>
      <c r="L573">
        <v>4819.5</v>
      </c>
      <c r="M573">
        <v>18726</v>
      </c>
      <c r="N573">
        <v>92133509</v>
      </c>
      <c r="O573">
        <v>4810</v>
      </c>
      <c r="P573">
        <v>19155</v>
      </c>
      <c r="Q573">
        <v>95264283</v>
      </c>
      <c r="R573">
        <v>4818.2</v>
      </c>
      <c r="S573">
        <v>19772</v>
      </c>
      <c r="T573">
        <v>98339188</v>
      </c>
      <c r="U573">
        <v>4819</v>
      </c>
      <c r="V573">
        <v>20407</v>
      </c>
      <c r="W573">
        <v>102702488</v>
      </c>
      <c r="X573">
        <v>4778</v>
      </c>
      <c r="Y573">
        <v>21495</v>
      </c>
    </row>
    <row r="574" spans="1:25" ht="48" x14ac:dyDescent="0.2">
      <c r="A574" s="19" t="s">
        <v>1279</v>
      </c>
      <c r="B574" s="20" t="s">
        <v>1290</v>
      </c>
      <c r="C574" s="3" t="s">
        <v>14</v>
      </c>
      <c r="D574" t="str">
        <f t="shared" si="8"/>
        <v>SOMERSETNORTH PLAINFIELD BOROM. K-12|K-12,1800-3500</v>
      </c>
      <c r="E574">
        <v>59403510</v>
      </c>
      <c r="F574">
        <v>3426</v>
      </c>
      <c r="G574">
        <v>17339</v>
      </c>
      <c r="H574">
        <v>63238074</v>
      </c>
      <c r="I574">
        <v>3361.8</v>
      </c>
      <c r="J574">
        <v>18811</v>
      </c>
      <c r="K574">
        <v>62628597</v>
      </c>
      <c r="L574">
        <v>3412</v>
      </c>
      <c r="M574">
        <v>18356</v>
      </c>
      <c r="N574">
        <v>65445555</v>
      </c>
      <c r="O574">
        <v>3448.5</v>
      </c>
      <c r="P574">
        <v>18978</v>
      </c>
      <c r="Q574">
        <v>67778704</v>
      </c>
      <c r="R574">
        <v>3360.8</v>
      </c>
      <c r="S574">
        <v>20167</v>
      </c>
      <c r="T574">
        <v>68829778</v>
      </c>
      <c r="U574">
        <v>3387</v>
      </c>
      <c r="V574">
        <v>20322</v>
      </c>
      <c r="W574">
        <v>69787905</v>
      </c>
      <c r="X574">
        <v>3402</v>
      </c>
      <c r="Y574">
        <v>20515</v>
      </c>
    </row>
    <row r="575" spans="1:25" ht="32" x14ac:dyDescent="0.2">
      <c r="A575" s="23" t="s">
        <v>1279</v>
      </c>
      <c r="B575" s="24" t="s">
        <v>1291</v>
      </c>
      <c r="C575" s="8" t="s">
        <v>714</v>
      </c>
      <c r="D575" t="str">
        <f t="shared" si="8"/>
        <v>SOMERSETSOMERSET CO VOCATIONALQ. COUNTY VOC</v>
      </c>
      <c r="E575">
        <v>15626466</v>
      </c>
      <c r="F575">
        <v>499.7</v>
      </c>
      <c r="G575">
        <v>31271</v>
      </c>
      <c r="H575">
        <v>15246783</v>
      </c>
      <c r="I575">
        <v>540.79999999999995</v>
      </c>
      <c r="J575">
        <v>28194</v>
      </c>
      <c r="K575">
        <v>16428257</v>
      </c>
      <c r="L575">
        <v>538.20000000000005</v>
      </c>
      <c r="M575">
        <v>30522</v>
      </c>
      <c r="N575">
        <v>16622619</v>
      </c>
      <c r="O575">
        <v>492.8</v>
      </c>
      <c r="P575">
        <v>33732</v>
      </c>
      <c r="Q575">
        <v>16105139</v>
      </c>
      <c r="R575">
        <v>511.5</v>
      </c>
      <c r="S575">
        <v>31485</v>
      </c>
      <c r="T575">
        <v>17766304</v>
      </c>
      <c r="U575">
        <v>488</v>
      </c>
      <c r="V575">
        <v>36398</v>
      </c>
      <c r="W575">
        <v>17931777</v>
      </c>
      <c r="X575">
        <v>475</v>
      </c>
      <c r="Y575">
        <v>37756</v>
      </c>
    </row>
    <row r="576" spans="1:25" ht="48" x14ac:dyDescent="0.2">
      <c r="A576" s="19" t="s">
        <v>1279</v>
      </c>
      <c r="B576" s="20" t="s">
        <v>1292</v>
      </c>
      <c r="C576" s="3" t="s">
        <v>14</v>
      </c>
      <c r="D576" t="str">
        <f t="shared" si="8"/>
        <v>SOMERSETSOMERSET HILLS REGIONALM. K-12|K-12,1800-3500</v>
      </c>
      <c r="E576">
        <v>40557006</v>
      </c>
      <c r="F576">
        <v>2050</v>
      </c>
      <c r="G576">
        <v>19784</v>
      </c>
      <c r="H576">
        <v>41465259</v>
      </c>
      <c r="I576">
        <v>2038.5</v>
      </c>
      <c r="J576">
        <v>20341</v>
      </c>
      <c r="K576">
        <v>42896669</v>
      </c>
      <c r="L576">
        <v>2043</v>
      </c>
      <c r="M576">
        <v>20997</v>
      </c>
      <c r="N576">
        <v>43804437</v>
      </c>
      <c r="O576">
        <v>2059.9</v>
      </c>
      <c r="P576">
        <v>21265</v>
      </c>
      <c r="Q576">
        <v>45136918</v>
      </c>
      <c r="R576">
        <v>2028.1</v>
      </c>
      <c r="S576">
        <v>22256</v>
      </c>
      <c r="T576">
        <v>45397953</v>
      </c>
      <c r="U576">
        <v>1992</v>
      </c>
      <c r="V576">
        <v>22787</v>
      </c>
      <c r="W576">
        <v>47220468</v>
      </c>
      <c r="X576">
        <v>1960</v>
      </c>
      <c r="Y576">
        <v>24091</v>
      </c>
    </row>
    <row r="577" spans="1:25" ht="48" x14ac:dyDescent="0.2">
      <c r="A577" s="23" t="s">
        <v>1279</v>
      </c>
      <c r="B577" s="24" t="s">
        <v>1293</v>
      </c>
      <c r="C577" s="8" t="s">
        <v>14</v>
      </c>
      <c r="D577" t="str">
        <f t="shared" si="8"/>
        <v>SOMERSETSOMERVILLE BOROM. K-12|K-12,1800-3500</v>
      </c>
      <c r="E577">
        <v>42850203</v>
      </c>
      <c r="F577">
        <v>2458</v>
      </c>
      <c r="G577">
        <v>17433</v>
      </c>
      <c r="H577">
        <v>45785182</v>
      </c>
      <c r="I577">
        <v>2519</v>
      </c>
      <c r="J577">
        <v>18176</v>
      </c>
      <c r="K577">
        <v>45191764</v>
      </c>
      <c r="L577">
        <v>2434</v>
      </c>
      <c r="M577">
        <v>18567</v>
      </c>
      <c r="N577">
        <v>44790988</v>
      </c>
      <c r="O577">
        <v>2417.1</v>
      </c>
      <c r="P577">
        <v>18531</v>
      </c>
      <c r="Q577">
        <v>46656537</v>
      </c>
      <c r="R577">
        <v>2434.4</v>
      </c>
      <c r="S577">
        <v>19166</v>
      </c>
      <c r="T577">
        <v>49039864</v>
      </c>
      <c r="U577">
        <v>2370</v>
      </c>
      <c r="V577">
        <v>20693</v>
      </c>
      <c r="W577">
        <v>48698305</v>
      </c>
      <c r="X577">
        <v>2370</v>
      </c>
      <c r="Y577">
        <v>20552</v>
      </c>
    </row>
    <row r="578" spans="1:25" ht="32" x14ac:dyDescent="0.2">
      <c r="A578" s="19" t="s">
        <v>1279</v>
      </c>
      <c r="B578" s="20" t="s">
        <v>1294</v>
      </c>
      <c r="C578" s="3" t="s">
        <v>2</v>
      </c>
      <c r="D578" t="str">
        <f t="shared" si="8"/>
        <v>SOMERSETSOUTH BOUND BROOKJ. K-12|K-8,401-750</v>
      </c>
      <c r="E578">
        <v>9567805</v>
      </c>
      <c r="F578">
        <v>587.4</v>
      </c>
      <c r="G578">
        <v>16289</v>
      </c>
      <c r="H578">
        <v>9761541</v>
      </c>
      <c r="I578">
        <v>581.4</v>
      </c>
      <c r="J578">
        <v>16790</v>
      </c>
      <c r="K578">
        <v>10269012</v>
      </c>
      <c r="L578">
        <v>590.20000000000005</v>
      </c>
      <c r="M578">
        <v>17400</v>
      </c>
      <c r="N578">
        <v>10686163</v>
      </c>
      <c r="O578">
        <v>584.4</v>
      </c>
      <c r="P578">
        <v>18285</v>
      </c>
      <c r="Q578">
        <v>11071813</v>
      </c>
      <c r="R578">
        <v>580.4</v>
      </c>
      <c r="S578">
        <v>19075</v>
      </c>
      <c r="T578">
        <v>10351370</v>
      </c>
      <c r="U578">
        <v>569</v>
      </c>
      <c r="V578">
        <v>18191</v>
      </c>
      <c r="W578">
        <v>11052910</v>
      </c>
      <c r="X578">
        <v>566</v>
      </c>
      <c r="Y578">
        <v>19526</v>
      </c>
    </row>
    <row r="579" spans="1:25" ht="60" x14ac:dyDescent="0.2">
      <c r="A579" s="23" t="s">
        <v>1279</v>
      </c>
      <c r="B579" s="24" t="s">
        <v>1295</v>
      </c>
      <c r="C579" s="8" t="s">
        <v>711</v>
      </c>
      <c r="D579" t="str">
        <f t="shared" ref="D579:D642" si="9">A579&amp;B579&amp;C579</f>
        <v>SOMERSETTHOMAS EDISON ENERGYSMART CHARTER SCHOOLO. CHARTER</v>
      </c>
      <c r="E579">
        <v>0</v>
      </c>
      <c r="F579">
        <v>0</v>
      </c>
      <c r="G579">
        <v>0</v>
      </c>
      <c r="H579">
        <v>2097816</v>
      </c>
      <c r="I579">
        <v>209.5</v>
      </c>
      <c r="J579">
        <v>10013</v>
      </c>
      <c r="K579">
        <v>2467456</v>
      </c>
      <c r="L579">
        <v>252.4</v>
      </c>
      <c r="M579">
        <v>9776</v>
      </c>
      <c r="N579">
        <v>3258094</v>
      </c>
      <c r="O579">
        <v>293.5</v>
      </c>
      <c r="P579">
        <v>11101</v>
      </c>
      <c r="Q579">
        <v>3842614</v>
      </c>
      <c r="R579">
        <v>336.1</v>
      </c>
      <c r="S579">
        <v>11433</v>
      </c>
      <c r="T579" t="e">
        <v>#N/A</v>
      </c>
      <c r="U579" t="e">
        <v>#N/A</v>
      </c>
      <c r="V579" t="e">
        <v>#N/A</v>
      </c>
      <c r="W579" t="e">
        <v>#N/A</v>
      </c>
      <c r="X579" t="e">
        <v>#N/A</v>
      </c>
      <c r="Y579" t="e">
        <v>#N/A</v>
      </c>
    </row>
    <row r="580" spans="1:25" ht="32" x14ac:dyDescent="0.2">
      <c r="A580" s="19" t="s">
        <v>1279</v>
      </c>
      <c r="B580" s="20" t="s">
        <v>1296</v>
      </c>
      <c r="C580" s="3" t="s">
        <v>66</v>
      </c>
      <c r="D580" t="str">
        <f t="shared" si="9"/>
        <v>SOMERSETWARREN TWPE. K-8|K-8,751+</v>
      </c>
      <c r="E580">
        <v>40777398</v>
      </c>
      <c r="F580">
        <v>2112.1999999999998</v>
      </c>
      <c r="G580">
        <v>19305</v>
      </c>
      <c r="H580">
        <v>45409466</v>
      </c>
      <c r="I580">
        <v>2029.7</v>
      </c>
      <c r="J580">
        <v>22372</v>
      </c>
      <c r="K580">
        <v>46374661</v>
      </c>
      <c r="L580">
        <v>1956</v>
      </c>
      <c r="M580">
        <v>23708</v>
      </c>
      <c r="N580">
        <v>46265533</v>
      </c>
      <c r="O580">
        <v>1862.9</v>
      </c>
      <c r="P580">
        <v>24836</v>
      </c>
      <c r="Q580">
        <v>45940464</v>
      </c>
      <c r="R580">
        <v>1806.9</v>
      </c>
      <c r="S580">
        <v>25425</v>
      </c>
      <c r="T580">
        <v>46193007</v>
      </c>
      <c r="U580">
        <v>1786</v>
      </c>
      <c r="V580">
        <v>25860</v>
      </c>
      <c r="W580">
        <v>47608765</v>
      </c>
      <c r="X580">
        <v>1745</v>
      </c>
      <c r="Y580">
        <v>27288</v>
      </c>
    </row>
    <row r="581" spans="1:25" ht="32" x14ac:dyDescent="0.2">
      <c r="A581" s="23" t="s">
        <v>1279</v>
      </c>
      <c r="B581" s="24" t="s">
        <v>1297</v>
      </c>
      <c r="C581" s="8" t="s">
        <v>68</v>
      </c>
      <c r="D581" t="str">
        <f t="shared" si="9"/>
        <v>SOMERSETWATCHUNG BOROD. K-8|K-8,401-750</v>
      </c>
      <c r="E581">
        <v>13123346</v>
      </c>
      <c r="F581">
        <v>686.3</v>
      </c>
      <c r="G581">
        <v>19123</v>
      </c>
      <c r="H581">
        <v>13617591</v>
      </c>
      <c r="I581">
        <v>725.8</v>
      </c>
      <c r="J581">
        <v>18763</v>
      </c>
      <c r="K581">
        <v>14344895</v>
      </c>
      <c r="L581">
        <v>692.5</v>
      </c>
      <c r="M581">
        <v>20714</v>
      </c>
      <c r="N581">
        <v>14640182</v>
      </c>
      <c r="O581">
        <v>671.4</v>
      </c>
      <c r="P581">
        <v>21806</v>
      </c>
      <c r="Q581">
        <v>15151484</v>
      </c>
      <c r="R581">
        <v>684.7</v>
      </c>
      <c r="S581">
        <v>22128</v>
      </c>
      <c r="T581">
        <v>15707190</v>
      </c>
      <c r="U581">
        <v>709</v>
      </c>
      <c r="V581">
        <v>22166</v>
      </c>
      <c r="W581">
        <v>13958542</v>
      </c>
      <c r="X581">
        <v>692</v>
      </c>
      <c r="Y581">
        <v>20185</v>
      </c>
    </row>
    <row r="582" spans="1:25" ht="36" x14ac:dyDescent="0.2">
      <c r="A582" s="19" t="s">
        <v>1279</v>
      </c>
      <c r="B582" s="20" t="s">
        <v>1298</v>
      </c>
      <c r="C582" s="3" t="s">
        <v>77</v>
      </c>
      <c r="D582" t="str">
        <f t="shared" si="9"/>
        <v>SOMERSETWATCHUNG HILLS REGIONALG. G9-12|7-12,9-12</v>
      </c>
      <c r="E582">
        <v>41977495</v>
      </c>
      <c r="F582">
        <v>2088.8000000000002</v>
      </c>
      <c r="G582">
        <v>20097</v>
      </c>
      <c r="H582">
        <v>42471714</v>
      </c>
      <c r="I582">
        <v>2162.8000000000002</v>
      </c>
      <c r="J582">
        <v>19637</v>
      </c>
      <c r="K582">
        <v>43095460</v>
      </c>
      <c r="L582">
        <v>2205.9</v>
      </c>
      <c r="M582">
        <v>19536</v>
      </c>
      <c r="N582">
        <v>44893301</v>
      </c>
      <c r="O582">
        <v>2228.1999999999998</v>
      </c>
      <c r="P582">
        <v>20148</v>
      </c>
      <c r="Q582">
        <v>46574293</v>
      </c>
      <c r="R582">
        <v>2167.8000000000002</v>
      </c>
      <c r="S582">
        <v>21485</v>
      </c>
      <c r="T582">
        <v>48355771</v>
      </c>
      <c r="U582">
        <v>2097</v>
      </c>
      <c r="V582">
        <v>23059</v>
      </c>
      <c r="W582">
        <v>51850061</v>
      </c>
      <c r="X582">
        <v>2053</v>
      </c>
      <c r="Y582">
        <v>25261</v>
      </c>
    </row>
    <row r="583" spans="1:25" ht="32" x14ac:dyDescent="0.2">
      <c r="A583" s="23" t="s">
        <v>1299</v>
      </c>
      <c r="B583" s="24" t="s">
        <v>1300</v>
      </c>
      <c r="C583" s="8" t="s">
        <v>2</v>
      </c>
      <c r="D583" t="str">
        <f t="shared" si="9"/>
        <v>SUSSEXANDOVER REGJ. K-12|K-8,401-750</v>
      </c>
      <c r="E583">
        <v>16312546</v>
      </c>
      <c r="F583">
        <v>885.9</v>
      </c>
      <c r="G583">
        <v>18414</v>
      </c>
      <c r="H583">
        <v>16838471</v>
      </c>
      <c r="I583">
        <v>871.3</v>
      </c>
      <c r="J583">
        <v>19326</v>
      </c>
      <c r="K583">
        <v>16151335</v>
      </c>
      <c r="L583">
        <v>842.2</v>
      </c>
      <c r="M583">
        <v>19178</v>
      </c>
      <c r="N583">
        <v>16948025</v>
      </c>
      <c r="O583">
        <v>805.6</v>
      </c>
      <c r="P583">
        <v>21039</v>
      </c>
      <c r="Q583">
        <v>17994182</v>
      </c>
      <c r="R583">
        <v>754.9</v>
      </c>
      <c r="S583">
        <v>23837</v>
      </c>
      <c r="T583">
        <v>17367093</v>
      </c>
      <c r="U583">
        <v>737</v>
      </c>
      <c r="V583">
        <v>23576</v>
      </c>
      <c r="W583">
        <v>17557659</v>
      </c>
      <c r="X583">
        <v>949</v>
      </c>
      <c r="Y583">
        <v>18501</v>
      </c>
    </row>
    <row r="584" spans="1:25" ht="32" x14ac:dyDescent="0.2">
      <c r="A584" s="19" t="s">
        <v>1299</v>
      </c>
      <c r="B584" s="20" t="s">
        <v>1301</v>
      </c>
      <c r="C584" s="3" t="s">
        <v>66</v>
      </c>
      <c r="D584" t="str">
        <f t="shared" si="9"/>
        <v>SUSSEXBYRAM TWPE. K-8|K-8,751+</v>
      </c>
      <c r="E584">
        <v>15696114</v>
      </c>
      <c r="F584">
        <v>1040.5999999999999</v>
      </c>
      <c r="G584">
        <v>15084</v>
      </c>
      <c r="H584">
        <v>16089348</v>
      </c>
      <c r="I584">
        <v>965.5</v>
      </c>
      <c r="J584">
        <v>16665</v>
      </c>
      <c r="K584">
        <v>17446678</v>
      </c>
      <c r="L584">
        <v>892</v>
      </c>
      <c r="M584">
        <v>19559</v>
      </c>
      <c r="N584">
        <v>16745691</v>
      </c>
      <c r="O584">
        <v>912.4</v>
      </c>
      <c r="P584">
        <v>18353</v>
      </c>
      <c r="Q584">
        <v>17638609</v>
      </c>
      <c r="R584">
        <v>888</v>
      </c>
      <c r="S584">
        <v>19864</v>
      </c>
      <c r="T584">
        <v>18105362</v>
      </c>
      <c r="U584">
        <v>874</v>
      </c>
      <c r="V584">
        <v>20718</v>
      </c>
      <c r="W584">
        <v>18039001</v>
      </c>
      <c r="X584">
        <v>849</v>
      </c>
      <c r="Y584">
        <v>21253</v>
      </c>
    </row>
    <row r="585" spans="1:25" ht="32" x14ac:dyDescent="0.2">
      <c r="A585" s="23" t="s">
        <v>1299</v>
      </c>
      <c r="B585" s="24" t="s">
        <v>1302</v>
      </c>
      <c r="C585" s="8" t="s">
        <v>68</v>
      </c>
      <c r="D585" t="str">
        <f t="shared" si="9"/>
        <v>SUSSEXFRANKFORD TWPD. K-8|K-8,401-750</v>
      </c>
      <c r="E585">
        <v>11910019</v>
      </c>
      <c r="F585">
        <v>583.70000000000005</v>
      </c>
      <c r="G585">
        <v>20404</v>
      </c>
      <c r="H585">
        <v>11922935</v>
      </c>
      <c r="I585">
        <v>550.4</v>
      </c>
      <c r="J585">
        <v>21661</v>
      </c>
      <c r="K585">
        <v>11835524</v>
      </c>
      <c r="L585">
        <v>555</v>
      </c>
      <c r="M585">
        <v>21324</v>
      </c>
      <c r="N585">
        <v>12076344</v>
      </c>
      <c r="O585">
        <v>543.20000000000005</v>
      </c>
      <c r="P585">
        <v>22231</v>
      </c>
      <c r="Q585">
        <v>11858587</v>
      </c>
      <c r="R585">
        <v>526.5</v>
      </c>
      <c r="S585">
        <v>22525</v>
      </c>
      <c r="T585">
        <v>11922992</v>
      </c>
      <c r="U585">
        <v>561</v>
      </c>
      <c r="V585">
        <v>21238</v>
      </c>
      <c r="W585">
        <v>12482399</v>
      </c>
      <c r="X585">
        <v>542</v>
      </c>
      <c r="Y585">
        <v>23031</v>
      </c>
    </row>
    <row r="586" spans="1:25" ht="32" x14ac:dyDescent="0.2">
      <c r="A586" s="19" t="s">
        <v>1299</v>
      </c>
      <c r="B586" s="20" t="s">
        <v>1303</v>
      </c>
      <c r="C586" s="3" t="s">
        <v>68</v>
      </c>
      <c r="D586" t="str">
        <f t="shared" si="9"/>
        <v>SUSSEXFRANKLIN BOROD. K-8|K-8,401-750</v>
      </c>
      <c r="E586">
        <v>8474747</v>
      </c>
      <c r="F586">
        <v>502.6</v>
      </c>
      <c r="G586">
        <v>16863</v>
      </c>
      <c r="H586">
        <v>8991881</v>
      </c>
      <c r="I586">
        <v>496.8</v>
      </c>
      <c r="J586">
        <v>18099</v>
      </c>
      <c r="K586">
        <v>8973616</v>
      </c>
      <c r="L586">
        <v>468.8</v>
      </c>
      <c r="M586">
        <v>19143</v>
      </c>
      <c r="N586">
        <v>9319836</v>
      </c>
      <c r="O586">
        <v>473.9</v>
      </c>
      <c r="P586">
        <v>19666</v>
      </c>
      <c r="Q586">
        <v>9546064</v>
      </c>
      <c r="R586">
        <v>470.9</v>
      </c>
      <c r="S586">
        <v>20272</v>
      </c>
      <c r="T586">
        <v>9974997</v>
      </c>
      <c r="U586">
        <v>494</v>
      </c>
      <c r="V586">
        <v>20192</v>
      </c>
      <c r="W586">
        <v>10114505</v>
      </c>
      <c r="X586">
        <v>492</v>
      </c>
      <c r="Y586">
        <v>20571</v>
      </c>
    </row>
    <row r="587" spans="1:25" ht="16" x14ac:dyDescent="0.2">
      <c r="A587" s="23" t="s">
        <v>1299</v>
      </c>
      <c r="B587" s="24" t="s">
        <v>1304</v>
      </c>
      <c r="C587" s="8" t="s">
        <v>8</v>
      </c>
      <c r="D587" t="str">
        <f t="shared" si="9"/>
        <v>SUSSEXFREDON TWPA. K-6|K-6</v>
      </c>
      <c r="E587">
        <v>5539571</v>
      </c>
      <c r="F587">
        <v>326.10000000000002</v>
      </c>
      <c r="G587">
        <v>16988</v>
      </c>
      <c r="H587">
        <v>5595590</v>
      </c>
      <c r="I587">
        <v>325.3</v>
      </c>
      <c r="J587">
        <v>17203</v>
      </c>
      <c r="K587">
        <v>5601806</v>
      </c>
      <c r="L587">
        <v>280.5</v>
      </c>
      <c r="M587">
        <v>19972</v>
      </c>
      <c r="N587">
        <v>5547556</v>
      </c>
      <c r="O587">
        <v>249.7</v>
      </c>
      <c r="P587">
        <v>22217</v>
      </c>
      <c r="Q587">
        <v>5087397</v>
      </c>
      <c r="R587">
        <v>236.7</v>
      </c>
      <c r="S587">
        <v>21494</v>
      </c>
      <c r="T587">
        <v>5289162</v>
      </c>
      <c r="U587">
        <v>242</v>
      </c>
      <c r="V587">
        <v>21844</v>
      </c>
      <c r="W587">
        <v>6198896</v>
      </c>
      <c r="X587">
        <v>220</v>
      </c>
      <c r="Y587">
        <v>28178</v>
      </c>
    </row>
    <row r="588" spans="1:25" ht="32" x14ac:dyDescent="0.2">
      <c r="A588" s="19" t="s">
        <v>1299</v>
      </c>
      <c r="B588" s="20" t="s">
        <v>1305</v>
      </c>
      <c r="C588" s="3" t="s">
        <v>2</v>
      </c>
      <c r="D588" t="str">
        <f t="shared" si="9"/>
        <v>SUSSEXGREEN TWPJ. K-12|K-8,401-750</v>
      </c>
      <c r="E588">
        <v>11139201</v>
      </c>
      <c r="F588">
        <v>654.5</v>
      </c>
      <c r="G588">
        <v>17020</v>
      </c>
      <c r="H588">
        <v>11529606</v>
      </c>
      <c r="I588">
        <v>668.6</v>
      </c>
      <c r="J588">
        <v>17245</v>
      </c>
      <c r="K588">
        <v>12137058</v>
      </c>
      <c r="L588">
        <v>684.5</v>
      </c>
      <c r="M588">
        <v>17731</v>
      </c>
      <c r="N588">
        <v>12514651</v>
      </c>
      <c r="O588">
        <v>691.5</v>
      </c>
      <c r="P588">
        <v>18099</v>
      </c>
      <c r="Q588">
        <v>13328611</v>
      </c>
      <c r="R588">
        <v>683.2</v>
      </c>
      <c r="S588">
        <v>19510</v>
      </c>
      <c r="T588">
        <v>13574935</v>
      </c>
      <c r="U588">
        <v>664</v>
      </c>
      <c r="V588">
        <v>20442</v>
      </c>
      <c r="W588">
        <v>13943075</v>
      </c>
      <c r="X588">
        <v>636</v>
      </c>
      <c r="Y588">
        <v>21940</v>
      </c>
    </row>
    <row r="589" spans="1:25" ht="32" x14ac:dyDescent="0.2">
      <c r="A589" s="23" t="s">
        <v>1299</v>
      </c>
      <c r="B589" s="24" t="s">
        <v>1306</v>
      </c>
      <c r="C589" s="8" t="s">
        <v>73</v>
      </c>
      <c r="D589" t="str">
        <f t="shared" si="9"/>
        <v>SUSSEXHAMBURG BOROC. K-8|K-8,0-400</v>
      </c>
      <c r="E589">
        <v>5803285</v>
      </c>
      <c r="F589">
        <v>277.7</v>
      </c>
      <c r="G589">
        <v>20901</v>
      </c>
      <c r="H589">
        <v>5958585</v>
      </c>
      <c r="I589">
        <v>280</v>
      </c>
      <c r="J589">
        <v>21283</v>
      </c>
      <c r="K589">
        <v>6255054</v>
      </c>
      <c r="L589">
        <v>281.5</v>
      </c>
      <c r="M589">
        <v>22220</v>
      </c>
      <c r="N589">
        <v>6269885</v>
      </c>
      <c r="O589">
        <v>274.10000000000002</v>
      </c>
      <c r="P589">
        <v>22872</v>
      </c>
      <c r="Q589">
        <v>6143987</v>
      </c>
      <c r="R589">
        <v>248.8</v>
      </c>
      <c r="S589">
        <v>24692</v>
      </c>
      <c r="T589">
        <v>6835345</v>
      </c>
      <c r="U589">
        <v>253</v>
      </c>
      <c r="V589">
        <v>27043</v>
      </c>
      <c r="W589">
        <v>6851834</v>
      </c>
      <c r="X589">
        <v>237</v>
      </c>
      <c r="Y589">
        <v>28963</v>
      </c>
    </row>
    <row r="590" spans="1:25" ht="24" x14ac:dyDescent="0.2">
      <c r="A590" s="19" t="s">
        <v>1299</v>
      </c>
      <c r="B590" s="20" t="s">
        <v>1307</v>
      </c>
      <c r="C590" s="3" t="s">
        <v>8</v>
      </c>
      <c r="D590" t="str">
        <f t="shared" si="9"/>
        <v>SUSSEXHAMPTON TWPA. K-6|K-6</v>
      </c>
      <c r="E590">
        <v>7077568</v>
      </c>
      <c r="F590">
        <v>397.1</v>
      </c>
      <c r="G590">
        <v>17825</v>
      </c>
      <c r="H590">
        <v>6890006</v>
      </c>
      <c r="I590">
        <v>354.1</v>
      </c>
      <c r="J590">
        <v>19460</v>
      </c>
      <c r="K590">
        <v>6650707</v>
      </c>
      <c r="L590">
        <v>328.1</v>
      </c>
      <c r="M590">
        <v>20273</v>
      </c>
      <c r="N590">
        <v>7180290</v>
      </c>
      <c r="O590">
        <v>321.60000000000002</v>
      </c>
      <c r="P590">
        <v>22329</v>
      </c>
      <c r="Q590">
        <v>7324533</v>
      </c>
      <c r="R590">
        <v>301.2</v>
      </c>
      <c r="S590">
        <v>24321</v>
      </c>
      <c r="T590">
        <v>7320829</v>
      </c>
      <c r="U590">
        <v>298</v>
      </c>
      <c r="V590">
        <v>24535</v>
      </c>
      <c r="W590">
        <v>7446969</v>
      </c>
      <c r="X590">
        <v>288</v>
      </c>
      <c r="Y590">
        <v>25877</v>
      </c>
    </row>
    <row r="591" spans="1:25" ht="32" x14ac:dyDescent="0.2">
      <c r="A591" s="23" t="s">
        <v>1299</v>
      </c>
      <c r="B591" s="24" t="s">
        <v>1308</v>
      </c>
      <c r="C591" s="8" t="s">
        <v>68</v>
      </c>
      <c r="D591" t="str">
        <f t="shared" si="9"/>
        <v>SUSSEXHARDYSTON TWPD. K-8|K-8,401-750</v>
      </c>
      <c r="E591" t="e">
        <v>#N/A</v>
      </c>
      <c r="F591" t="e">
        <v>#N/A</v>
      </c>
      <c r="G591" t="e">
        <v>#N/A</v>
      </c>
      <c r="H591">
        <v>12887607</v>
      </c>
      <c r="I591">
        <v>773</v>
      </c>
      <c r="J591">
        <v>16672</v>
      </c>
      <c r="K591">
        <v>12840816</v>
      </c>
      <c r="L591">
        <v>753.5</v>
      </c>
      <c r="M591">
        <v>17042</v>
      </c>
      <c r="N591">
        <v>13763343</v>
      </c>
      <c r="O591">
        <v>748</v>
      </c>
      <c r="P591">
        <v>18401</v>
      </c>
      <c r="Q591">
        <v>13907894</v>
      </c>
      <c r="R591">
        <v>736.5</v>
      </c>
      <c r="S591">
        <v>18883</v>
      </c>
      <c r="T591">
        <v>13998424</v>
      </c>
      <c r="U591">
        <v>723</v>
      </c>
      <c r="V591">
        <v>19375</v>
      </c>
      <c r="W591">
        <v>14411162</v>
      </c>
      <c r="X591">
        <v>674</v>
      </c>
      <c r="Y591">
        <v>21392</v>
      </c>
    </row>
    <row r="592" spans="1:25" ht="32" x14ac:dyDescent="0.2">
      <c r="A592" s="19" t="s">
        <v>1299</v>
      </c>
      <c r="B592" s="20" t="s">
        <v>1309</v>
      </c>
      <c r="C592" s="3" t="s">
        <v>77</v>
      </c>
      <c r="D592" t="str">
        <f t="shared" si="9"/>
        <v>SUSSEXHIGH POINT REGIONALG. G9-12|7-12,9-12</v>
      </c>
      <c r="E592">
        <v>24989574</v>
      </c>
      <c r="F592">
        <v>1112.0999999999999</v>
      </c>
      <c r="G592">
        <v>22470</v>
      </c>
      <c r="H592">
        <v>26302698</v>
      </c>
      <c r="I592">
        <v>1024.3</v>
      </c>
      <c r="J592">
        <v>25679</v>
      </c>
      <c r="K592">
        <v>26533362</v>
      </c>
      <c r="L592">
        <v>1024</v>
      </c>
      <c r="M592">
        <v>25913</v>
      </c>
      <c r="N592">
        <v>26766576</v>
      </c>
      <c r="O592">
        <v>1013.7</v>
      </c>
      <c r="P592">
        <v>26406</v>
      </c>
      <c r="Q592">
        <v>26735176</v>
      </c>
      <c r="R592">
        <v>999.9</v>
      </c>
      <c r="S592">
        <v>26738</v>
      </c>
      <c r="T592">
        <v>28413194</v>
      </c>
      <c r="U592">
        <v>923</v>
      </c>
      <c r="V592">
        <v>30800</v>
      </c>
      <c r="W592">
        <v>26951805</v>
      </c>
      <c r="X592">
        <v>915</v>
      </c>
      <c r="Y592">
        <v>29470</v>
      </c>
    </row>
    <row r="593" spans="1:25" ht="32" x14ac:dyDescent="0.2">
      <c r="A593" s="23" t="s">
        <v>1299</v>
      </c>
      <c r="B593" s="24" t="s">
        <v>1310</v>
      </c>
      <c r="C593" s="8" t="s">
        <v>6</v>
      </c>
      <c r="D593" t="str">
        <f t="shared" si="9"/>
        <v>SUSSEXHOPATCONGL. K-12|K-12,0-1800</v>
      </c>
      <c r="E593">
        <v>39740352</v>
      </c>
      <c r="F593">
        <v>2035.3</v>
      </c>
      <c r="G593">
        <v>19525</v>
      </c>
      <c r="H593">
        <v>38898484</v>
      </c>
      <c r="I593">
        <v>1917.7</v>
      </c>
      <c r="J593">
        <v>20284</v>
      </c>
      <c r="K593">
        <v>39149115</v>
      </c>
      <c r="L593">
        <v>1784.1</v>
      </c>
      <c r="M593">
        <v>21944</v>
      </c>
      <c r="N593">
        <v>37186912</v>
      </c>
      <c r="O593">
        <v>1696</v>
      </c>
      <c r="P593">
        <v>21927</v>
      </c>
      <c r="Q593">
        <v>40941472</v>
      </c>
      <c r="R593">
        <v>1622.2</v>
      </c>
      <c r="S593">
        <v>25238</v>
      </c>
      <c r="T593">
        <v>41928977</v>
      </c>
      <c r="U593">
        <v>1600</v>
      </c>
      <c r="V593">
        <v>26200</v>
      </c>
      <c r="W593">
        <v>42430199</v>
      </c>
      <c r="X593">
        <v>1582</v>
      </c>
      <c r="Y593">
        <v>26815</v>
      </c>
    </row>
    <row r="594" spans="1:25" ht="32" x14ac:dyDescent="0.2">
      <c r="A594" s="19" t="s">
        <v>1299</v>
      </c>
      <c r="B594" s="20" t="s">
        <v>1311</v>
      </c>
      <c r="C594" s="3" t="s">
        <v>21</v>
      </c>
      <c r="D594" t="str">
        <f t="shared" si="9"/>
        <v>SUSSEXKITTATINNY REGIONALF. G7-12|7-12,9-12</v>
      </c>
      <c r="E594">
        <v>21360110</v>
      </c>
      <c r="F594">
        <v>1111.4000000000001</v>
      </c>
      <c r="G594">
        <v>19220</v>
      </c>
      <c r="H594">
        <v>22524048</v>
      </c>
      <c r="I594">
        <v>1076.7</v>
      </c>
      <c r="J594">
        <v>20920</v>
      </c>
      <c r="K594">
        <v>22791209</v>
      </c>
      <c r="L594">
        <v>1091</v>
      </c>
      <c r="M594">
        <v>20889</v>
      </c>
      <c r="N594">
        <v>23682813</v>
      </c>
      <c r="O594">
        <v>1078.0999999999999</v>
      </c>
      <c r="P594">
        <v>21968</v>
      </c>
      <c r="Q594">
        <v>24073609</v>
      </c>
      <c r="R594">
        <v>1058</v>
      </c>
      <c r="S594">
        <v>22753</v>
      </c>
      <c r="T594">
        <v>25383216</v>
      </c>
      <c r="U594">
        <v>1012</v>
      </c>
      <c r="V594">
        <v>25085</v>
      </c>
      <c r="W594">
        <v>25467023</v>
      </c>
      <c r="X594">
        <v>989</v>
      </c>
      <c r="Y594">
        <v>25756</v>
      </c>
    </row>
    <row r="595" spans="1:25" ht="32" x14ac:dyDescent="0.2">
      <c r="A595" s="23" t="s">
        <v>1299</v>
      </c>
      <c r="B595" s="24" t="s">
        <v>1312</v>
      </c>
      <c r="C595" s="8" t="s">
        <v>73</v>
      </c>
      <c r="D595" t="str">
        <f t="shared" si="9"/>
        <v>SUSSEXLAFAYETTE TWPC. K-8|K-8,0-400</v>
      </c>
      <c r="E595">
        <v>5003881</v>
      </c>
      <c r="F595">
        <v>255.4</v>
      </c>
      <c r="G595">
        <v>19591</v>
      </c>
      <c r="H595">
        <v>5387258</v>
      </c>
      <c r="I595">
        <v>253.1</v>
      </c>
      <c r="J595">
        <v>21286</v>
      </c>
      <c r="K595">
        <v>5424194</v>
      </c>
      <c r="L595">
        <v>254.4</v>
      </c>
      <c r="M595">
        <v>21322</v>
      </c>
      <c r="N595">
        <v>5651346</v>
      </c>
      <c r="O595">
        <v>253.2</v>
      </c>
      <c r="P595">
        <v>22324</v>
      </c>
      <c r="Q595">
        <v>5936381</v>
      </c>
      <c r="R595">
        <v>245.7</v>
      </c>
      <c r="S595">
        <v>24161</v>
      </c>
      <c r="T595">
        <v>5828730</v>
      </c>
      <c r="U595">
        <v>235</v>
      </c>
      <c r="V595">
        <v>24807</v>
      </c>
      <c r="W595">
        <v>5833768</v>
      </c>
      <c r="X595">
        <v>230</v>
      </c>
      <c r="Y595">
        <v>25321</v>
      </c>
    </row>
    <row r="596" spans="1:25" ht="36" x14ac:dyDescent="0.2">
      <c r="A596" s="19" t="s">
        <v>1299</v>
      </c>
      <c r="B596" s="20" t="s">
        <v>1313</v>
      </c>
      <c r="C596" s="3" t="s">
        <v>77</v>
      </c>
      <c r="D596" t="str">
        <f t="shared" si="9"/>
        <v>SUSSEXLENAPE VALLEY REGIONALG. G9-12|7-12,9-12</v>
      </c>
      <c r="E596">
        <v>15081650</v>
      </c>
      <c r="F596">
        <v>824.4</v>
      </c>
      <c r="G596">
        <v>18295</v>
      </c>
      <c r="H596">
        <v>15610781</v>
      </c>
      <c r="I596">
        <v>797.7</v>
      </c>
      <c r="J596">
        <v>19569</v>
      </c>
      <c r="K596">
        <v>15262371</v>
      </c>
      <c r="L596">
        <v>844.3</v>
      </c>
      <c r="M596">
        <v>18077</v>
      </c>
      <c r="N596">
        <v>16772771</v>
      </c>
      <c r="O596">
        <v>825.1</v>
      </c>
      <c r="P596">
        <v>20329</v>
      </c>
      <c r="Q596">
        <v>17145493</v>
      </c>
      <c r="R596">
        <v>823</v>
      </c>
      <c r="S596">
        <v>20834</v>
      </c>
      <c r="T596">
        <v>17239458</v>
      </c>
      <c r="U596">
        <v>795</v>
      </c>
      <c r="V596">
        <v>21683</v>
      </c>
      <c r="W596">
        <v>17797944</v>
      </c>
      <c r="X596">
        <v>713</v>
      </c>
      <c r="Y596">
        <v>24957</v>
      </c>
    </row>
    <row r="597" spans="1:25" ht="32" x14ac:dyDescent="0.2">
      <c r="A597" s="23" t="s">
        <v>1299</v>
      </c>
      <c r="B597" s="24" t="s">
        <v>1314</v>
      </c>
      <c r="C597" s="8" t="s">
        <v>4</v>
      </c>
      <c r="D597" t="str">
        <f t="shared" si="9"/>
        <v>SUSSEXMONTAGUE TWPI. K-12|K-8,0-400</v>
      </c>
      <c r="E597">
        <v>8266408</v>
      </c>
      <c r="F597">
        <v>402.2</v>
      </c>
      <c r="G597">
        <v>20553</v>
      </c>
      <c r="H597">
        <v>9034064</v>
      </c>
      <c r="I597">
        <v>393.9</v>
      </c>
      <c r="J597">
        <v>22934</v>
      </c>
      <c r="K597">
        <v>8477567</v>
      </c>
      <c r="L597">
        <v>396.3</v>
      </c>
      <c r="M597">
        <v>21394</v>
      </c>
      <c r="N597">
        <v>9697792</v>
      </c>
      <c r="O597">
        <v>353.1</v>
      </c>
      <c r="P597">
        <v>27468</v>
      </c>
      <c r="Q597">
        <v>9583893</v>
      </c>
      <c r="R597">
        <v>337.6</v>
      </c>
      <c r="S597">
        <v>28392</v>
      </c>
      <c r="T597">
        <v>8937816</v>
      </c>
      <c r="U597">
        <v>353</v>
      </c>
      <c r="V597">
        <v>25306</v>
      </c>
      <c r="W597">
        <v>9407809</v>
      </c>
      <c r="X597">
        <v>336</v>
      </c>
      <c r="Y597">
        <v>28040</v>
      </c>
    </row>
    <row r="598" spans="1:25" ht="32" x14ac:dyDescent="0.2">
      <c r="A598" s="19" t="s">
        <v>1299</v>
      </c>
      <c r="B598" s="20" t="s">
        <v>1315</v>
      </c>
      <c r="C598" s="3" t="s">
        <v>6</v>
      </c>
      <c r="D598" t="str">
        <f t="shared" si="9"/>
        <v>SUSSEXNEWTON TOWNL. K-12|K-12,0-1800</v>
      </c>
      <c r="E598">
        <v>27084675</v>
      </c>
      <c r="F598">
        <v>1521.8</v>
      </c>
      <c r="G598">
        <v>17798</v>
      </c>
      <c r="H598">
        <v>29043189</v>
      </c>
      <c r="I598">
        <v>1534.9</v>
      </c>
      <c r="J598">
        <v>18922</v>
      </c>
      <c r="K598">
        <v>28660072</v>
      </c>
      <c r="L598">
        <v>1551.9</v>
      </c>
      <c r="M598">
        <v>18468</v>
      </c>
      <c r="N598">
        <v>29796107</v>
      </c>
      <c r="O598">
        <v>1578</v>
      </c>
      <c r="P598">
        <v>18883</v>
      </c>
      <c r="Q598">
        <v>30926459</v>
      </c>
      <c r="R598">
        <v>1567.2</v>
      </c>
      <c r="S598">
        <v>19734</v>
      </c>
      <c r="T598">
        <v>31730390</v>
      </c>
      <c r="U598">
        <v>1543</v>
      </c>
      <c r="V598">
        <v>20561</v>
      </c>
      <c r="W598">
        <v>33019409</v>
      </c>
      <c r="X598">
        <v>1572</v>
      </c>
      <c r="Y598">
        <v>21003</v>
      </c>
    </row>
    <row r="599" spans="1:25" ht="32" x14ac:dyDescent="0.2">
      <c r="A599" s="23" t="s">
        <v>1299</v>
      </c>
      <c r="B599" s="24" t="s">
        <v>1316</v>
      </c>
      <c r="C599" s="8" t="s">
        <v>73</v>
      </c>
      <c r="D599" t="str">
        <f t="shared" si="9"/>
        <v>SUSSEXOGDENSBURG BOROC. K-8|K-8,0-400</v>
      </c>
      <c r="E599">
        <v>4717914</v>
      </c>
      <c r="F599">
        <v>304.2</v>
      </c>
      <c r="G599">
        <v>15508</v>
      </c>
      <c r="H599">
        <v>5154389</v>
      </c>
      <c r="I599">
        <v>314</v>
      </c>
      <c r="J599">
        <v>16414</v>
      </c>
      <c r="K599">
        <v>5113570</v>
      </c>
      <c r="L599">
        <v>290.10000000000002</v>
      </c>
      <c r="M599">
        <v>17627</v>
      </c>
      <c r="N599">
        <v>5309253</v>
      </c>
      <c r="O599">
        <v>274.7</v>
      </c>
      <c r="P599">
        <v>19326</v>
      </c>
      <c r="Q599">
        <v>5276432</v>
      </c>
      <c r="R599">
        <v>266.60000000000002</v>
      </c>
      <c r="S599">
        <v>19793</v>
      </c>
      <c r="T599">
        <v>5406413</v>
      </c>
      <c r="U599">
        <v>261</v>
      </c>
      <c r="V599">
        <v>20733</v>
      </c>
      <c r="W599">
        <v>5312691</v>
      </c>
      <c r="X599">
        <v>232</v>
      </c>
      <c r="Y599">
        <v>22952</v>
      </c>
    </row>
    <row r="600" spans="1:25" ht="36" x14ac:dyDescent="0.2">
      <c r="A600" s="19" t="s">
        <v>1299</v>
      </c>
      <c r="B600" s="20" t="s">
        <v>1317</v>
      </c>
      <c r="C600" s="3" t="s">
        <v>8</v>
      </c>
      <c r="D600" t="str">
        <f t="shared" si="9"/>
        <v>SUSSEXSANDYSTON-WALPACK TWPA. K-6|K-6</v>
      </c>
      <c r="E600">
        <v>2895985</v>
      </c>
      <c r="F600">
        <v>146.30000000000001</v>
      </c>
      <c r="G600">
        <v>19791</v>
      </c>
      <c r="H600">
        <v>2941753</v>
      </c>
      <c r="I600">
        <v>151.6</v>
      </c>
      <c r="J600">
        <v>19407</v>
      </c>
      <c r="K600">
        <v>2949301</v>
      </c>
      <c r="L600">
        <v>152.9</v>
      </c>
      <c r="M600">
        <v>19286</v>
      </c>
      <c r="N600">
        <v>3321746</v>
      </c>
      <c r="O600">
        <v>149.19999999999999</v>
      </c>
      <c r="P600">
        <v>22261</v>
      </c>
      <c r="Q600">
        <v>3415419</v>
      </c>
      <c r="R600">
        <v>149.4</v>
      </c>
      <c r="S600">
        <v>22863</v>
      </c>
      <c r="T600">
        <v>3549388</v>
      </c>
      <c r="U600">
        <v>152</v>
      </c>
      <c r="V600">
        <v>23372</v>
      </c>
      <c r="W600">
        <v>3671903</v>
      </c>
      <c r="X600">
        <v>146</v>
      </c>
      <c r="Y600">
        <v>25163</v>
      </c>
    </row>
    <row r="601" spans="1:25" ht="48" x14ac:dyDescent="0.2">
      <c r="A601" s="23" t="s">
        <v>1299</v>
      </c>
      <c r="B601" s="24" t="s">
        <v>1318</v>
      </c>
      <c r="C601" s="8" t="s">
        <v>14</v>
      </c>
      <c r="D601" t="str">
        <f t="shared" si="9"/>
        <v>SUSSEXSPARTA TWPM. K-12|K-12,1800-3500</v>
      </c>
      <c r="E601">
        <v>68137891</v>
      </c>
      <c r="F601">
        <v>3453</v>
      </c>
      <c r="G601">
        <v>19733</v>
      </c>
      <c r="H601">
        <v>69949265</v>
      </c>
      <c r="I601">
        <v>3603.7</v>
      </c>
      <c r="J601">
        <v>19411</v>
      </c>
      <c r="K601">
        <v>70600708</v>
      </c>
      <c r="L601">
        <v>3509.1</v>
      </c>
      <c r="M601">
        <v>20119</v>
      </c>
      <c r="N601">
        <v>72523500</v>
      </c>
      <c r="O601">
        <v>3343.3</v>
      </c>
      <c r="P601">
        <v>21693</v>
      </c>
      <c r="Q601">
        <v>72762169</v>
      </c>
      <c r="R601">
        <v>3308</v>
      </c>
      <c r="S601">
        <v>21996</v>
      </c>
      <c r="T601">
        <v>73318545</v>
      </c>
      <c r="U601">
        <v>3283</v>
      </c>
      <c r="V601">
        <v>22335</v>
      </c>
      <c r="W601">
        <v>85209013</v>
      </c>
      <c r="X601">
        <v>3200</v>
      </c>
      <c r="Y601">
        <v>26630</v>
      </c>
    </row>
    <row r="602" spans="1:25" ht="32" x14ac:dyDescent="0.2">
      <c r="A602" s="19" t="s">
        <v>1299</v>
      </c>
      <c r="B602" s="20" t="s">
        <v>1319</v>
      </c>
      <c r="C602" s="3" t="s">
        <v>73</v>
      </c>
      <c r="D602" t="str">
        <f t="shared" si="9"/>
        <v>SUSSEXSTANHOPE BOROC. K-8|K-8,0-400</v>
      </c>
      <c r="E602">
        <v>5942683</v>
      </c>
      <c r="F602">
        <v>360.3</v>
      </c>
      <c r="G602">
        <v>16494</v>
      </c>
      <c r="H602">
        <v>6251114</v>
      </c>
      <c r="I602">
        <v>364.9</v>
      </c>
      <c r="J602">
        <v>17131</v>
      </c>
      <c r="K602">
        <v>6308490</v>
      </c>
      <c r="L602">
        <v>360.9</v>
      </c>
      <c r="M602">
        <v>17481</v>
      </c>
      <c r="N602">
        <v>6707585</v>
      </c>
      <c r="O602">
        <v>321.5</v>
      </c>
      <c r="P602">
        <v>20864</v>
      </c>
      <c r="Q602">
        <v>6702695</v>
      </c>
      <c r="R602">
        <v>322.60000000000002</v>
      </c>
      <c r="S602">
        <v>20778</v>
      </c>
      <c r="T602">
        <v>7072446</v>
      </c>
      <c r="U602">
        <v>314</v>
      </c>
      <c r="V602">
        <v>22556</v>
      </c>
      <c r="W602">
        <v>7354526</v>
      </c>
      <c r="X602">
        <v>319</v>
      </c>
      <c r="Y602">
        <v>23093</v>
      </c>
    </row>
    <row r="603" spans="1:25" ht="24" x14ac:dyDescent="0.2">
      <c r="A603" s="23" t="s">
        <v>1299</v>
      </c>
      <c r="B603" s="24" t="s">
        <v>1320</v>
      </c>
      <c r="C603" s="8" t="s">
        <v>8</v>
      </c>
      <c r="D603" t="str">
        <f t="shared" si="9"/>
        <v>SUSSEXSTILLWATER TWPA. K-6|K-6</v>
      </c>
      <c r="E603">
        <v>6490777</v>
      </c>
      <c r="F603">
        <v>365</v>
      </c>
      <c r="G603">
        <v>17785</v>
      </c>
      <c r="H603">
        <v>6499413</v>
      </c>
      <c r="I603">
        <v>354.8</v>
      </c>
      <c r="J603">
        <v>18321</v>
      </c>
      <c r="K603">
        <v>6513907</v>
      </c>
      <c r="L603">
        <v>343</v>
      </c>
      <c r="M603">
        <v>18991</v>
      </c>
      <c r="N603">
        <v>6970355</v>
      </c>
      <c r="O603">
        <v>349.8</v>
      </c>
      <c r="P603">
        <v>19924</v>
      </c>
      <c r="Q603">
        <v>6785356</v>
      </c>
      <c r="R603">
        <v>318.39999999999998</v>
      </c>
      <c r="S603">
        <v>21311</v>
      </c>
      <c r="T603">
        <v>6878684</v>
      </c>
      <c r="U603">
        <v>289</v>
      </c>
      <c r="V603">
        <v>23792</v>
      </c>
      <c r="W603">
        <v>7277272</v>
      </c>
      <c r="X603">
        <v>285</v>
      </c>
      <c r="Y603">
        <v>25530</v>
      </c>
    </row>
    <row r="604" spans="1:25" ht="60" x14ac:dyDescent="0.2">
      <c r="A604" s="19" t="s">
        <v>1299</v>
      </c>
      <c r="B604" s="20" t="s">
        <v>1443</v>
      </c>
      <c r="C604" s="3" t="s">
        <v>711</v>
      </c>
      <c r="D604" t="str">
        <f t="shared" si="9"/>
        <v>SUSSEXSUSSEX COUNTY CHARTER SCHOOL FOR TECHNOLO. CHARTER</v>
      </c>
      <c r="E604">
        <v>2820379</v>
      </c>
      <c r="F604">
        <v>199.6</v>
      </c>
      <c r="G604">
        <v>14130</v>
      </c>
      <c r="H604">
        <v>2991068</v>
      </c>
      <c r="I604">
        <v>224.9</v>
      </c>
      <c r="J604">
        <v>13300</v>
      </c>
      <c r="K604">
        <v>3798235</v>
      </c>
      <c r="L604">
        <v>224.8</v>
      </c>
      <c r="M604">
        <v>16896</v>
      </c>
      <c r="N604" t="e">
        <v>#N/A</v>
      </c>
      <c r="O604" t="e">
        <v>#N/A</v>
      </c>
      <c r="P604" t="e">
        <v>#N/A</v>
      </c>
      <c r="Q604" t="e">
        <v>#N/A</v>
      </c>
      <c r="R604" t="e">
        <v>#N/A</v>
      </c>
      <c r="S604" t="e">
        <v>#N/A</v>
      </c>
      <c r="T604" t="e">
        <v>#N/A</v>
      </c>
      <c r="U604" t="e">
        <v>#N/A</v>
      </c>
      <c r="V604" t="e">
        <v>#N/A</v>
      </c>
      <c r="W604" t="e">
        <v>#N/A</v>
      </c>
      <c r="X604" t="e">
        <v>#N/A</v>
      </c>
      <c r="Y604" t="e">
        <v>#N/A</v>
      </c>
    </row>
    <row r="605" spans="1:25" ht="36" x14ac:dyDescent="0.2">
      <c r="A605" s="23" t="s">
        <v>1299</v>
      </c>
      <c r="B605" s="24" t="s">
        <v>1322</v>
      </c>
      <c r="C605" s="8" t="s">
        <v>714</v>
      </c>
      <c r="D605" t="str">
        <f t="shared" si="9"/>
        <v>SUSSEXSUSSEX COUNTY VOCATIONALQ. COUNTY VOC</v>
      </c>
      <c r="E605">
        <v>15152844</v>
      </c>
      <c r="F605">
        <v>651.6</v>
      </c>
      <c r="G605">
        <v>23253</v>
      </c>
      <c r="H605">
        <v>16825280</v>
      </c>
      <c r="I605">
        <v>708.9</v>
      </c>
      <c r="J605">
        <v>23736</v>
      </c>
      <c r="K605">
        <v>16092775</v>
      </c>
      <c r="L605">
        <v>764.9</v>
      </c>
      <c r="M605">
        <v>21040</v>
      </c>
      <c r="N605">
        <v>16067877</v>
      </c>
      <c r="O605">
        <v>766</v>
      </c>
      <c r="P605">
        <v>20978</v>
      </c>
      <c r="Q605">
        <v>16352454</v>
      </c>
      <c r="R605">
        <v>768.1</v>
      </c>
      <c r="S605">
        <v>21288</v>
      </c>
      <c r="T605">
        <v>16584598</v>
      </c>
      <c r="U605">
        <v>783</v>
      </c>
      <c r="V605">
        <v>21192</v>
      </c>
      <c r="W605">
        <v>17160339</v>
      </c>
      <c r="X605">
        <v>782</v>
      </c>
      <c r="Y605">
        <v>21943</v>
      </c>
    </row>
    <row r="606" spans="1:25" ht="36" x14ac:dyDescent="0.2">
      <c r="A606" s="19" t="s">
        <v>1299</v>
      </c>
      <c r="B606" s="20" t="s">
        <v>1323</v>
      </c>
      <c r="C606" s="3" t="s">
        <v>66</v>
      </c>
      <c r="D606" t="str">
        <f t="shared" si="9"/>
        <v>SUSSEXSUSSEX-WANTAGE REGIONALE. K-8|K-8,751+</v>
      </c>
      <c r="E606">
        <v>24444123</v>
      </c>
      <c r="F606">
        <v>1388.5</v>
      </c>
      <c r="G606">
        <v>17605</v>
      </c>
      <c r="H606">
        <v>24736992</v>
      </c>
      <c r="I606">
        <v>1323.8</v>
      </c>
      <c r="J606">
        <v>18686</v>
      </c>
      <c r="K606">
        <v>24438246</v>
      </c>
      <c r="L606">
        <v>1238.5999999999999</v>
      </c>
      <c r="M606">
        <v>19731</v>
      </c>
      <c r="N606">
        <v>24757140</v>
      </c>
      <c r="O606">
        <v>1166.0999999999999</v>
      </c>
      <c r="P606">
        <v>21231</v>
      </c>
      <c r="Q606">
        <v>26407808</v>
      </c>
      <c r="R606">
        <v>1083.0999999999999</v>
      </c>
      <c r="S606">
        <v>24382</v>
      </c>
      <c r="T606">
        <v>26330419</v>
      </c>
      <c r="U606">
        <v>1068</v>
      </c>
      <c r="V606">
        <v>24661</v>
      </c>
      <c r="W606">
        <v>26201253</v>
      </c>
      <c r="X606">
        <v>1023</v>
      </c>
      <c r="Y606">
        <v>25601</v>
      </c>
    </row>
    <row r="607" spans="1:25" ht="48" x14ac:dyDescent="0.2">
      <c r="A607" s="23" t="s">
        <v>1299</v>
      </c>
      <c r="B607" s="24" t="s">
        <v>1324</v>
      </c>
      <c r="C607" s="8" t="s">
        <v>14</v>
      </c>
      <c r="D607" t="str">
        <f t="shared" si="9"/>
        <v>SUSSEXVERNON TWPM. K-12|K-12,1800-3500</v>
      </c>
      <c r="E607" t="e">
        <v>#N/A</v>
      </c>
      <c r="F607" t="e">
        <v>#N/A</v>
      </c>
      <c r="G607" t="e">
        <v>#N/A</v>
      </c>
      <c r="H607">
        <v>76850783</v>
      </c>
      <c r="I607">
        <v>3644.9</v>
      </c>
      <c r="J607">
        <v>21084</v>
      </c>
      <c r="K607">
        <v>78260418</v>
      </c>
      <c r="L607">
        <v>3514.7</v>
      </c>
      <c r="M607">
        <v>22267</v>
      </c>
      <c r="N607">
        <v>77248509</v>
      </c>
      <c r="O607">
        <v>3356.4</v>
      </c>
      <c r="P607">
        <v>23016</v>
      </c>
      <c r="Q607">
        <v>76752883</v>
      </c>
      <c r="R607">
        <v>3226.8</v>
      </c>
      <c r="S607">
        <v>23786</v>
      </c>
      <c r="T607">
        <v>76729970</v>
      </c>
      <c r="U607">
        <v>3181</v>
      </c>
      <c r="V607">
        <v>24125</v>
      </c>
      <c r="W607">
        <v>77103302</v>
      </c>
      <c r="X607">
        <v>3128</v>
      </c>
      <c r="Y607">
        <v>24647</v>
      </c>
    </row>
    <row r="608" spans="1:25" ht="36" x14ac:dyDescent="0.2">
      <c r="A608" s="19" t="s">
        <v>1299</v>
      </c>
      <c r="B608" s="20" t="s">
        <v>1325</v>
      </c>
      <c r="C608" s="3" t="s">
        <v>77</v>
      </c>
      <c r="D608" t="str">
        <f t="shared" si="9"/>
        <v>SUSSEXWALLKILL VALLEY REGIONALG. G9-12|7-12,9-12</v>
      </c>
      <c r="E608">
        <v>16165715</v>
      </c>
      <c r="F608">
        <v>731</v>
      </c>
      <c r="G608">
        <v>22115</v>
      </c>
      <c r="H608">
        <v>16574949</v>
      </c>
      <c r="I608">
        <v>709.6</v>
      </c>
      <c r="J608">
        <v>23359</v>
      </c>
      <c r="K608">
        <v>15959227</v>
      </c>
      <c r="L608">
        <v>683.9</v>
      </c>
      <c r="M608">
        <v>23334</v>
      </c>
      <c r="N608">
        <v>16532609</v>
      </c>
      <c r="O608">
        <v>662.6</v>
      </c>
      <c r="P608">
        <v>24952</v>
      </c>
      <c r="Q608">
        <v>16988503</v>
      </c>
      <c r="R608">
        <v>695.3</v>
      </c>
      <c r="S608">
        <v>24433</v>
      </c>
      <c r="T608">
        <v>17494556</v>
      </c>
      <c r="U608">
        <v>661</v>
      </c>
      <c r="V608">
        <v>26457</v>
      </c>
      <c r="W608">
        <v>18288111</v>
      </c>
      <c r="X608">
        <v>626</v>
      </c>
      <c r="Y608">
        <v>29202</v>
      </c>
    </row>
    <row r="609" spans="1:25" ht="48" x14ac:dyDescent="0.2">
      <c r="A609" s="23" t="s">
        <v>1326</v>
      </c>
      <c r="B609" s="24" t="s">
        <v>1327</v>
      </c>
      <c r="C609" s="8" t="s">
        <v>14</v>
      </c>
      <c r="D609" t="str">
        <f t="shared" si="9"/>
        <v>UNIONBERKELEY HEIGHTS TWPM. K-12|K-12,1800-3500</v>
      </c>
      <c r="E609">
        <v>45663645</v>
      </c>
      <c r="F609">
        <v>2810.1</v>
      </c>
      <c r="G609">
        <v>16250</v>
      </c>
      <c r="H609">
        <v>50636044</v>
      </c>
      <c r="I609">
        <v>2749.9</v>
      </c>
      <c r="J609">
        <v>18414</v>
      </c>
      <c r="K609">
        <v>51649660</v>
      </c>
      <c r="L609">
        <v>2721.1</v>
      </c>
      <c r="M609">
        <v>18981</v>
      </c>
      <c r="N609">
        <v>53061949</v>
      </c>
      <c r="O609">
        <v>2684.4</v>
      </c>
      <c r="P609">
        <v>19766</v>
      </c>
      <c r="Q609">
        <v>55843398</v>
      </c>
      <c r="R609">
        <v>2689.3</v>
      </c>
      <c r="S609">
        <v>20765</v>
      </c>
      <c r="T609">
        <v>57767518</v>
      </c>
      <c r="U609">
        <v>2717</v>
      </c>
      <c r="V609">
        <v>21264</v>
      </c>
      <c r="W609">
        <v>60359811</v>
      </c>
      <c r="X609">
        <v>2635</v>
      </c>
      <c r="Y609">
        <v>22909</v>
      </c>
    </row>
    <row r="610" spans="1:25" ht="48" x14ac:dyDescent="0.2">
      <c r="A610" s="19" t="s">
        <v>1326</v>
      </c>
      <c r="B610" s="20" t="s">
        <v>1444</v>
      </c>
      <c r="C610" s="3" t="s">
        <v>711</v>
      </c>
      <c r="D610" t="str">
        <f t="shared" si="9"/>
        <v>UNIONCENTRAL JERSEY ARTS CHARTER SCHOOLO. CHARTER</v>
      </c>
      <c r="E610">
        <v>5574999</v>
      </c>
      <c r="F610">
        <v>372.9</v>
      </c>
      <c r="G610">
        <v>14950</v>
      </c>
      <c r="H610">
        <v>5510455</v>
      </c>
      <c r="I610">
        <v>375.5</v>
      </c>
      <c r="J610">
        <v>14675</v>
      </c>
      <c r="K610">
        <v>6286887</v>
      </c>
      <c r="L610">
        <v>387.9</v>
      </c>
      <c r="M610">
        <v>16207</v>
      </c>
      <c r="N610" t="e">
        <v>#N/A</v>
      </c>
      <c r="O610" t="e">
        <v>#N/A</v>
      </c>
      <c r="P610" t="e">
        <v>#N/A</v>
      </c>
      <c r="Q610" t="e">
        <v>#N/A</v>
      </c>
      <c r="R610" t="e">
        <v>#N/A</v>
      </c>
      <c r="S610" t="e">
        <v>#N/A</v>
      </c>
      <c r="T610" t="e">
        <v>#N/A</v>
      </c>
      <c r="U610" t="e">
        <v>#N/A</v>
      </c>
      <c r="V610" t="e">
        <v>#N/A</v>
      </c>
      <c r="W610" t="e">
        <v>#N/A</v>
      </c>
      <c r="X610" t="e">
        <v>#N/A</v>
      </c>
      <c r="Y610" t="e">
        <v>#N/A</v>
      </c>
    </row>
    <row r="611" spans="1:25" ht="48" x14ac:dyDescent="0.2">
      <c r="A611" s="23" t="s">
        <v>1326</v>
      </c>
      <c r="B611" s="24" t="s">
        <v>1328</v>
      </c>
      <c r="C611" s="8" t="s">
        <v>14</v>
      </c>
      <c r="D611" t="str">
        <f t="shared" si="9"/>
        <v>UNIONCLARK TWPM. K-12|K-12,1800-3500</v>
      </c>
      <c r="E611">
        <v>36353147</v>
      </c>
      <c r="F611">
        <v>2343.1</v>
      </c>
      <c r="G611">
        <v>15515</v>
      </c>
      <c r="H611">
        <v>37282062</v>
      </c>
      <c r="I611">
        <v>2322.9</v>
      </c>
      <c r="J611">
        <v>16050</v>
      </c>
      <c r="K611">
        <v>36962497</v>
      </c>
      <c r="L611">
        <v>2354</v>
      </c>
      <c r="M611">
        <v>15702</v>
      </c>
      <c r="N611">
        <v>37974088</v>
      </c>
      <c r="O611">
        <v>2356.1</v>
      </c>
      <c r="P611">
        <v>16117</v>
      </c>
      <c r="Q611">
        <v>41830399</v>
      </c>
      <c r="R611">
        <v>2328.8000000000002</v>
      </c>
      <c r="S611">
        <v>17963</v>
      </c>
      <c r="T611">
        <v>40708390</v>
      </c>
      <c r="U611">
        <v>2291</v>
      </c>
      <c r="V611">
        <v>17771</v>
      </c>
      <c r="W611">
        <v>40738667</v>
      </c>
      <c r="X611">
        <v>2298</v>
      </c>
      <c r="Y611">
        <v>17731</v>
      </c>
    </row>
    <row r="612" spans="1:25" ht="32" x14ac:dyDescent="0.2">
      <c r="A612" s="19" t="s">
        <v>1326</v>
      </c>
      <c r="B612" s="20" t="s">
        <v>1330</v>
      </c>
      <c r="C612" s="3" t="s">
        <v>24</v>
      </c>
      <c r="D612" t="str">
        <f t="shared" si="9"/>
        <v>UNIONCRANFORD TWPN. K-12|K-12,3500+</v>
      </c>
      <c r="E612">
        <v>59315997</v>
      </c>
      <c r="F612">
        <v>3936.5</v>
      </c>
      <c r="G612">
        <v>15068</v>
      </c>
      <c r="H612">
        <v>64771112</v>
      </c>
      <c r="I612">
        <v>3927</v>
      </c>
      <c r="J612">
        <v>16494</v>
      </c>
      <c r="K612">
        <v>64412254</v>
      </c>
      <c r="L612">
        <v>3904.8</v>
      </c>
      <c r="M612">
        <v>16496</v>
      </c>
      <c r="N612">
        <v>65720317</v>
      </c>
      <c r="O612">
        <v>3886.6</v>
      </c>
      <c r="P612">
        <v>16910</v>
      </c>
      <c r="Q612">
        <v>68576960</v>
      </c>
      <c r="R612">
        <v>3894.8</v>
      </c>
      <c r="S612">
        <v>17607</v>
      </c>
      <c r="T612">
        <v>71723434</v>
      </c>
      <c r="U612">
        <v>3920</v>
      </c>
      <c r="V612">
        <v>18296</v>
      </c>
      <c r="W612">
        <v>75557794</v>
      </c>
      <c r="X612">
        <v>3902</v>
      </c>
      <c r="Y612">
        <v>19366</v>
      </c>
    </row>
    <row r="613" spans="1:25" ht="32" x14ac:dyDescent="0.2">
      <c r="A613" s="23" t="s">
        <v>1326</v>
      </c>
      <c r="B613" s="24" t="s">
        <v>1331</v>
      </c>
      <c r="C613" s="8" t="s">
        <v>24</v>
      </c>
      <c r="D613" t="str">
        <f t="shared" si="9"/>
        <v>UNIONELIZABETH CITYN. K-12|K-12,3500+</v>
      </c>
      <c r="E613">
        <v>530986531</v>
      </c>
      <c r="F613">
        <v>24640.3</v>
      </c>
      <c r="G613">
        <v>21550</v>
      </c>
      <c r="H613">
        <v>555193690</v>
      </c>
      <c r="I613">
        <v>25451.599999999999</v>
      </c>
      <c r="J613">
        <v>21814</v>
      </c>
      <c r="K613">
        <v>570775870</v>
      </c>
      <c r="L613">
        <v>26157.9</v>
      </c>
      <c r="M613">
        <v>21820</v>
      </c>
      <c r="N613">
        <v>566505342</v>
      </c>
      <c r="O613">
        <v>27102.9</v>
      </c>
      <c r="P613">
        <v>20902</v>
      </c>
      <c r="Q613">
        <v>585805321</v>
      </c>
      <c r="R613">
        <v>27390.5</v>
      </c>
      <c r="S613">
        <v>21387</v>
      </c>
      <c r="T613">
        <v>622851316</v>
      </c>
      <c r="U613">
        <v>28077</v>
      </c>
      <c r="V613">
        <v>22183</v>
      </c>
      <c r="W613">
        <v>633945458</v>
      </c>
      <c r="X613">
        <v>28596</v>
      </c>
      <c r="Y613">
        <v>22169</v>
      </c>
    </row>
    <row r="614" spans="1:25" ht="32" x14ac:dyDescent="0.2">
      <c r="A614" s="19" t="s">
        <v>1326</v>
      </c>
      <c r="B614" s="20" t="s">
        <v>1332</v>
      </c>
      <c r="C614" s="3" t="s">
        <v>4</v>
      </c>
      <c r="D614" t="str">
        <f t="shared" si="9"/>
        <v>UNIONGARWOOD BOROI. K-12|K-8,0-400</v>
      </c>
      <c r="E614">
        <v>8460095</v>
      </c>
      <c r="F614">
        <v>537</v>
      </c>
      <c r="G614">
        <v>15756</v>
      </c>
      <c r="H614">
        <v>9006670</v>
      </c>
      <c r="I614">
        <v>510.9</v>
      </c>
      <c r="J614">
        <v>17631</v>
      </c>
      <c r="K614">
        <v>9074969</v>
      </c>
      <c r="L614">
        <v>518.29999999999995</v>
      </c>
      <c r="M614">
        <v>17510</v>
      </c>
      <c r="N614">
        <v>8938878</v>
      </c>
      <c r="O614">
        <v>497.2</v>
      </c>
      <c r="P614">
        <v>17978</v>
      </c>
      <c r="Q614">
        <v>9414721</v>
      </c>
      <c r="R614">
        <v>493.9</v>
      </c>
      <c r="S614">
        <v>19062</v>
      </c>
      <c r="T614">
        <v>9517276</v>
      </c>
      <c r="U614">
        <v>501</v>
      </c>
      <c r="V614">
        <v>19014</v>
      </c>
      <c r="W614">
        <v>10202040</v>
      </c>
      <c r="X614">
        <v>493</v>
      </c>
      <c r="Y614">
        <v>20690</v>
      </c>
    </row>
    <row r="615" spans="1:25" ht="48" x14ac:dyDescent="0.2">
      <c r="A615" s="23" t="s">
        <v>1326</v>
      </c>
      <c r="B615" s="24" t="s">
        <v>1333</v>
      </c>
      <c r="C615" s="8" t="s">
        <v>14</v>
      </c>
      <c r="D615" t="str">
        <f t="shared" si="9"/>
        <v>UNIONHILLSIDE TWPM. K-12|K-12,1800-3500</v>
      </c>
      <c r="E615">
        <v>54198715</v>
      </c>
      <c r="F615">
        <v>3174.7</v>
      </c>
      <c r="G615">
        <v>17072</v>
      </c>
      <c r="H615">
        <v>58077211</v>
      </c>
      <c r="I615">
        <v>3067.9</v>
      </c>
      <c r="J615">
        <v>18931</v>
      </c>
      <c r="K615">
        <v>58520176</v>
      </c>
      <c r="L615">
        <v>3126.4</v>
      </c>
      <c r="M615">
        <v>18718</v>
      </c>
      <c r="N615">
        <v>56730051</v>
      </c>
      <c r="O615">
        <v>3132.6</v>
      </c>
      <c r="P615">
        <v>18110</v>
      </c>
      <c r="Q615">
        <v>60317752</v>
      </c>
      <c r="R615">
        <v>3088.6</v>
      </c>
      <c r="S615">
        <v>19529</v>
      </c>
      <c r="T615">
        <v>62347904</v>
      </c>
      <c r="U615">
        <v>3122</v>
      </c>
      <c r="V615">
        <v>19973</v>
      </c>
      <c r="W615">
        <v>64166465</v>
      </c>
      <c r="X615">
        <v>3071</v>
      </c>
      <c r="Y615">
        <v>20897</v>
      </c>
    </row>
    <row r="616" spans="1:25" ht="32" x14ac:dyDescent="0.2">
      <c r="A616" s="19" t="s">
        <v>1326</v>
      </c>
      <c r="B616" s="20" t="s">
        <v>1334</v>
      </c>
      <c r="C616" s="3" t="s">
        <v>6</v>
      </c>
      <c r="D616" t="str">
        <f t="shared" si="9"/>
        <v>UNIONKENILWORTH BOROL. K-12|K-12,0-1800</v>
      </c>
      <c r="E616">
        <v>23585331</v>
      </c>
      <c r="F616">
        <v>1385.7</v>
      </c>
      <c r="G616">
        <v>17020</v>
      </c>
      <c r="H616">
        <v>24684629</v>
      </c>
      <c r="I616">
        <v>1420.7</v>
      </c>
      <c r="J616">
        <v>17375</v>
      </c>
      <c r="K616">
        <v>25492317</v>
      </c>
      <c r="L616">
        <v>1466.9</v>
      </c>
      <c r="M616">
        <v>17378</v>
      </c>
      <c r="N616">
        <v>26149657</v>
      </c>
      <c r="O616">
        <v>1442.6</v>
      </c>
      <c r="P616">
        <v>18126</v>
      </c>
      <c r="Q616">
        <v>28361727</v>
      </c>
      <c r="R616">
        <v>1434.6</v>
      </c>
      <c r="S616">
        <v>19770</v>
      </c>
      <c r="T616">
        <v>28842492</v>
      </c>
      <c r="U616">
        <v>1461</v>
      </c>
      <c r="V616">
        <v>19742</v>
      </c>
      <c r="W616">
        <v>30196789</v>
      </c>
      <c r="X616">
        <v>1463</v>
      </c>
      <c r="Y616">
        <v>20640</v>
      </c>
    </row>
    <row r="617" spans="1:25" ht="32" x14ac:dyDescent="0.2">
      <c r="A617" s="23" t="s">
        <v>1326</v>
      </c>
      <c r="B617" s="24" t="s">
        <v>1335</v>
      </c>
      <c r="C617" s="8" t="s">
        <v>24</v>
      </c>
      <c r="D617" t="str">
        <f t="shared" si="9"/>
        <v>UNIONLINDEN CITYN. K-12|K-12,3500+</v>
      </c>
      <c r="E617">
        <v>110598298</v>
      </c>
      <c r="F617">
        <v>6055.1</v>
      </c>
      <c r="G617">
        <v>18265</v>
      </c>
      <c r="H617">
        <v>116420381</v>
      </c>
      <c r="I617">
        <v>6114.8</v>
      </c>
      <c r="J617">
        <v>19039</v>
      </c>
      <c r="K617">
        <v>128949286</v>
      </c>
      <c r="L617">
        <v>6120.6</v>
      </c>
      <c r="M617">
        <v>21068</v>
      </c>
      <c r="N617">
        <v>125250337</v>
      </c>
      <c r="O617">
        <v>6149.4</v>
      </c>
      <c r="P617">
        <v>20368</v>
      </c>
      <c r="Q617">
        <v>128733216</v>
      </c>
      <c r="R617">
        <v>6109.8</v>
      </c>
      <c r="S617">
        <v>21070</v>
      </c>
      <c r="T617">
        <v>135115682</v>
      </c>
      <c r="U617">
        <v>6175</v>
      </c>
      <c r="V617">
        <v>21882</v>
      </c>
      <c r="W617">
        <v>142607852</v>
      </c>
      <c r="X617">
        <v>6222</v>
      </c>
      <c r="Y617">
        <v>22920</v>
      </c>
    </row>
    <row r="618" spans="1:25" ht="32" x14ac:dyDescent="0.2">
      <c r="A618" s="19" t="s">
        <v>1326</v>
      </c>
      <c r="B618" s="20" t="s">
        <v>1336</v>
      </c>
      <c r="C618" s="3" t="s">
        <v>2</v>
      </c>
      <c r="D618" t="str">
        <f t="shared" si="9"/>
        <v>UNIONMOUNTAINSIDE BOROJ. K-12|K-8,401-750</v>
      </c>
      <c r="E618" t="e">
        <v>#N/A</v>
      </c>
      <c r="F618" t="e">
        <v>#N/A</v>
      </c>
      <c r="G618" t="e">
        <v>#N/A</v>
      </c>
      <c r="H618">
        <v>16048629</v>
      </c>
      <c r="I618">
        <v>1055.8</v>
      </c>
      <c r="J618">
        <v>15200</v>
      </c>
      <c r="K618">
        <v>16270652</v>
      </c>
      <c r="L618">
        <v>1037.0999999999999</v>
      </c>
      <c r="M618">
        <v>15688</v>
      </c>
      <c r="N618">
        <v>16802774</v>
      </c>
      <c r="O618">
        <v>1048.8</v>
      </c>
      <c r="P618">
        <v>16021</v>
      </c>
      <c r="Q618">
        <v>19244100</v>
      </c>
      <c r="R618">
        <v>1047.7</v>
      </c>
      <c r="S618">
        <v>18368</v>
      </c>
      <c r="T618">
        <v>19950836</v>
      </c>
      <c r="U618">
        <v>1042</v>
      </c>
      <c r="V618">
        <v>19148</v>
      </c>
      <c r="W618">
        <v>20646358</v>
      </c>
      <c r="X618">
        <v>1021</v>
      </c>
      <c r="Y618">
        <v>20226</v>
      </c>
    </row>
    <row r="619" spans="1:25" ht="48" x14ac:dyDescent="0.2">
      <c r="A619" s="23" t="s">
        <v>1326</v>
      </c>
      <c r="B619" s="24" t="s">
        <v>1337</v>
      </c>
      <c r="C619" s="8" t="s">
        <v>14</v>
      </c>
      <c r="D619" t="str">
        <f t="shared" si="9"/>
        <v>UNIONNEW PROVIDENCE BOROM. K-12|K-12,1800-3500</v>
      </c>
      <c r="E619">
        <v>36948523</v>
      </c>
      <c r="F619">
        <v>2267</v>
      </c>
      <c r="G619">
        <v>16299</v>
      </c>
      <c r="H619">
        <v>38729347</v>
      </c>
      <c r="I619">
        <v>2309.1999999999998</v>
      </c>
      <c r="J619">
        <v>16772</v>
      </c>
      <c r="K619">
        <v>39207580</v>
      </c>
      <c r="L619">
        <v>2370.1</v>
      </c>
      <c r="M619">
        <v>16543</v>
      </c>
      <c r="N619">
        <v>41069393</v>
      </c>
      <c r="O619">
        <v>2379</v>
      </c>
      <c r="P619">
        <v>17263</v>
      </c>
      <c r="Q619">
        <v>41136970</v>
      </c>
      <c r="R619">
        <v>2420.1999999999998</v>
      </c>
      <c r="S619">
        <v>16998</v>
      </c>
      <c r="T619">
        <v>43466033</v>
      </c>
      <c r="U619">
        <v>2423</v>
      </c>
      <c r="V619">
        <v>17940</v>
      </c>
      <c r="W619">
        <v>45333533</v>
      </c>
      <c r="X619">
        <v>2391</v>
      </c>
      <c r="Y619">
        <v>18962</v>
      </c>
    </row>
    <row r="620" spans="1:25" ht="32" x14ac:dyDescent="0.2">
      <c r="A620" s="19" t="s">
        <v>1326</v>
      </c>
      <c r="B620" s="20" t="s">
        <v>1338</v>
      </c>
      <c r="C620" s="3" t="s">
        <v>24</v>
      </c>
      <c r="D620" t="str">
        <f t="shared" si="9"/>
        <v>UNIONPLAINFIELD CITYN. K-12|K-12,3500+</v>
      </c>
      <c r="E620">
        <v>161679991</v>
      </c>
      <c r="F620">
        <v>8091.3</v>
      </c>
      <c r="G620">
        <v>19982</v>
      </c>
      <c r="H620">
        <v>173142977</v>
      </c>
      <c r="I620">
        <v>8449.4</v>
      </c>
      <c r="J620">
        <v>20492</v>
      </c>
      <c r="K620">
        <v>179773259</v>
      </c>
      <c r="L620">
        <v>8832.2999999999993</v>
      </c>
      <c r="M620">
        <v>20354</v>
      </c>
      <c r="N620">
        <v>176594564</v>
      </c>
      <c r="O620">
        <v>9182.4</v>
      </c>
      <c r="P620">
        <v>19232</v>
      </c>
      <c r="Q620">
        <v>192455955</v>
      </c>
      <c r="R620">
        <v>9480.4</v>
      </c>
      <c r="S620">
        <v>20301</v>
      </c>
      <c r="T620">
        <v>191666477</v>
      </c>
      <c r="U620">
        <v>9568</v>
      </c>
      <c r="V620">
        <v>20032</v>
      </c>
      <c r="W620">
        <v>197059176</v>
      </c>
      <c r="X620">
        <v>9450</v>
      </c>
      <c r="Y620">
        <v>20854</v>
      </c>
    </row>
    <row r="621" spans="1:25" ht="48" x14ac:dyDescent="0.2">
      <c r="A621" s="23" t="s">
        <v>1326</v>
      </c>
      <c r="B621" s="24" t="s">
        <v>1445</v>
      </c>
      <c r="C621" s="8" t="s">
        <v>711</v>
      </c>
      <c r="D621" t="str">
        <f t="shared" si="9"/>
        <v>UNIONQUEEN CITY ACADEMY CHARTER SCHOOLO. CHARTER</v>
      </c>
      <c r="E621">
        <v>3519816</v>
      </c>
      <c r="F621">
        <v>245</v>
      </c>
      <c r="G621">
        <v>14367</v>
      </c>
      <c r="H621">
        <v>4244792</v>
      </c>
      <c r="I621">
        <v>250.4</v>
      </c>
      <c r="J621">
        <v>16952</v>
      </c>
      <c r="K621">
        <v>3968615</v>
      </c>
      <c r="L621">
        <v>251.2</v>
      </c>
      <c r="M621">
        <v>15799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</row>
    <row r="622" spans="1:25" ht="32" x14ac:dyDescent="0.2">
      <c r="A622" s="19" t="s">
        <v>1326</v>
      </c>
      <c r="B622" s="20" t="s">
        <v>1340</v>
      </c>
      <c r="C622" s="3" t="s">
        <v>24</v>
      </c>
      <c r="D622" t="str">
        <f t="shared" si="9"/>
        <v>UNIONRAHWAY CITYN. K-12|K-12,3500+</v>
      </c>
      <c r="E622">
        <v>66235006</v>
      </c>
      <c r="F622">
        <v>3868</v>
      </c>
      <c r="G622">
        <v>17124</v>
      </c>
      <c r="H622">
        <v>71041458</v>
      </c>
      <c r="I622">
        <v>3790.1</v>
      </c>
      <c r="J622">
        <v>18744</v>
      </c>
      <c r="K622">
        <v>72156979</v>
      </c>
      <c r="L622">
        <v>3803.3</v>
      </c>
      <c r="M622">
        <v>18972</v>
      </c>
      <c r="N622">
        <v>74361931</v>
      </c>
      <c r="O622">
        <v>3836.8</v>
      </c>
      <c r="P622">
        <v>19381</v>
      </c>
      <c r="Q622">
        <v>76571806</v>
      </c>
      <c r="R622">
        <v>3837.3</v>
      </c>
      <c r="S622">
        <v>19954</v>
      </c>
      <c r="T622">
        <v>78118267</v>
      </c>
      <c r="U622">
        <v>3906</v>
      </c>
      <c r="V622">
        <v>19999</v>
      </c>
      <c r="W622">
        <v>81519944</v>
      </c>
      <c r="X622">
        <v>3887</v>
      </c>
      <c r="Y622">
        <v>20975</v>
      </c>
    </row>
    <row r="623" spans="1:25" ht="48" x14ac:dyDescent="0.2">
      <c r="A623" s="23" t="s">
        <v>1326</v>
      </c>
      <c r="B623" s="24" t="s">
        <v>1341</v>
      </c>
      <c r="C623" s="8" t="s">
        <v>14</v>
      </c>
      <c r="D623" t="str">
        <f t="shared" si="9"/>
        <v>UNIONROSELLE BOROM. K-12|K-12,1800-3500</v>
      </c>
      <c r="E623">
        <v>55659864</v>
      </c>
      <c r="F623">
        <v>2781.9</v>
      </c>
      <c r="G623">
        <v>20008</v>
      </c>
      <c r="H623">
        <v>54245520</v>
      </c>
      <c r="I623">
        <v>2713.2</v>
      </c>
      <c r="J623">
        <v>19993</v>
      </c>
      <c r="K623">
        <v>53750408</v>
      </c>
      <c r="L623">
        <v>2727.1</v>
      </c>
      <c r="M623">
        <v>19710</v>
      </c>
      <c r="N623">
        <v>54425013</v>
      </c>
      <c r="O623">
        <v>2792.1</v>
      </c>
      <c r="P623">
        <v>19493</v>
      </c>
      <c r="Q623">
        <v>57384959</v>
      </c>
      <c r="R623">
        <v>2740</v>
      </c>
      <c r="S623">
        <v>20944</v>
      </c>
      <c r="T623">
        <v>59022883</v>
      </c>
      <c r="U623">
        <v>2838</v>
      </c>
      <c r="V623">
        <v>20800</v>
      </c>
      <c r="W623">
        <v>63590063</v>
      </c>
      <c r="X623">
        <v>2947</v>
      </c>
      <c r="Y623">
        <v>21576</v>
      </c>
    </row>
    <row r="624" spans="1:25" ht="48" x14ac:dyDescent="0.2">
      <c r="A624" s="19" t="s">
        <v>1326</v>
      </c>
      <c r="B624" s="20" t="s">
        <v>1342</v>
      </c>
      <c r="C624" s="3" t="s">
        <v>14</v>
      </c>
      <c r="D624" t="str">
        <f t="shared" si="9"/>
        <v>UNIONROSELLE PARK BOROM. K-12|K-12,1800-3500</v>
      </c>
      <c r="E624">
        <v>33383124</v>
      </c>
      <c r="F624">
        <v>1989.4</v>
      </c>
      <c r="G624">
        <v>16780</v>
      </c>
      <c r="H624">
        <v>34317911</v>
      </c>
      <c r="I624">
        <v>1860.8</v>
      </c>
      <c r="J624">
        <v>18443</v>
      </c>
      <c r="K624">
        <v>34039322</v>
      </c>
      <c r="L624">
        <v>1863.4</v>
      </c>
      <c r="M624">
        <v>18267</v>
      </c>
      <c r="N624">
        <v>36416158</v>
      </c>
      <c r="O624">
        <v>1992.8</v>
      </c>
      <c r="P624">
        <v>18274</v>
      </c>
      <c r="Q624">
        <v>37758737</v>
      </c>
      <c r="R624">
        <v>2034.1</v>
      </c>
      <c r="S624">
        <v>18563</v>
      </c>
      <c r="T624">
        <v>38372481</v>
      </c>
      <c r="U624">
        <v>2048</v>
      </c>
      <c r="V624">
        <v>18735</v>
      </c>
      <c r="W624">
        <v>41363609</v>
      </c>
      <c r="X624">
        <v>2072</v>
      </c>
      <c r="Y624">
        <v>19962</v>
      </c>
    </row>
    <row r="625" spans="1:25" ht="48" x14ac:dyDescent="0.2">
      <c r="A625" s="23" t="s">
        <v>1326</v>
      </c>
      <c r="B625" s="24" t="s">
        <v>1343</v>
      </c>
      <c r="C625" s="8" t="s">
        <v>24</v>
      </c>
      <c r="D625" t="str">
        <f t="shared" si="9"/>
        <v>UNIONSCOTCH PLAINS-FANWOOD REGN. K-12|K-12,3500+</v>
      </c>
      <c r="E625">
        <v>84511278</v>
      </c>
      <c r="F625">
        <v>5575</v>
      </c>
      <c r="G625">
        <v>15159</v>
      </c>
      <c r="H625">
        <v>90077143</v>
      </c>
      <c r="I625">
        <v>5575.5</v>
      </c>
      <c r="J625">
        <v>16156</v>
      </c>
      <c r="K625">
        <v>92271288</v>
      </c>
      <c r="L625">
        <v>5555.3</v>
      </c>
      <c r="M625">
        <v>16610</v>
      </c>
      <c r="N625">
        <v>92399842</v>
      </c>
      <c r="O625">
        <v>5506.2</v>
      </c>
      <c r="P625">
        <v>16781</v>
      </c>
      <c r="Q625">
        <v>103148796</v>
      </c>
      <c r="R625">
        <v>5515.9</v>
      </c>
      <c r="S625">
        <v>18700</v>
      </c>
      <c r="T625">
        <v>104389299</v>
      </c>
      <c r="U625">
        <v>5530</v>
      </c>
      <c r="V625">
        <v>18876</v>
      </c>
      <c r="W625">
        <v>108192169</v>
      </c>
      <c r="X625">
        <v>5558</v>
      </c>
      <c r="Y625">
        <v>19466</v>
      </c>
    </row>
    <row r="626" spans="1:25" ht="48" x14ac:dyDescent="0.2">
      <c r="A626" s="19" t="s">
        <v>1326</v>
      </c>
      <c r="B626" s="20" t="s">
        <v>854</v>
      </c>
      <c r="C626" s="3" t="s">
        <v>14</v>
      </c>
      <c r="D626" t="str">
        <f t="shared" si="9"/>
        <v>UNIONSPRINGFIELD TWPM. K-12|K-12,1800-3500</v>
      </c>
      <c r="E626">
        <v>39106823</v>
      </c>
      <c r="F626">
        <v>2207.1999999999998</v>
      </c>
      <c r="G626">
        <v>17718</v>
      </c>
      <c r="H626">
        <v>40226560</v>
      </c>
      <c r="I626">
        <v>2285.1</v>
      </c>
      <c r="J626">
        <v>17604</v>
      </c>
      <c r="K626">
        <v>42068074</v>
      </c>
      <c r="L626">
        <v>2348.1</v>
      </c>
      <c r="M626">
        <v>17916</v>
      </c>
      <c r="N626">
        <v>42990239</v>
      </c>
      <c r="O626">
        <v>2323.3000000000002</v>
      </c>
      <c r="P626">
        <v>18504</v>
      </c>
      <c r="Q626">
        <v>43848084</v>
      </c>
      <c r="R626">
        <v>2302.1999999999998</v>
      </c>
      <c r="S626">
        <v>19046</v>
      </c>
      <c r="T626">
        <v>46444952</v>
      </c>
      <c r="U626">
        <v>2260</v>
      </c>
      <c r="V626">
        <v>20549</v>
      </c>
      <c r="W626">
        <v>50351211</v>
      </c>
      <c r="X626">
        <v>2278</v>
      </c>
      <c r="Y626">
        <v>22107</v>
      </c>
    </row>
    <row r="627" spans="1:25" ht="32" x14ac:dyDescent="0.2">
      <c r="A627" s="23" t="s">
        <v>1326</v>
      </c>
      <c r="B627" s="24" t="s">
        <v>1344</v>
      </c>
      <c r="C627" s="8" t="s">
        <v>24</v>
      </c>
      <c r="D627" t="str">
        <f t="shared" si="9"/>
        <v>UNIONSUMMIT CITYN. K-12|K-12,3500+</v>
      </c>
      <c r="E627">
        <v>74461454</v>
      </c>
      <c r="F627">
        <v>4099.3999999999996</v>
      </c>
      <c r="G627">
        <v>18164</v>
      </c>
      <c r="H627">
        <v>76031065</v>
      </c>
      <c r="I627">
        <v>4150.8999999999996</v>
      </c>
      <c r="J627">
        <v>18317</v>
      </c>
      <c r="K627">
        <v>79039559</v>
      </c>
      <c r="L627">
        <v>4151.2</v>
      </c>
      <c r="M627">
        <v>19040</v>
      </c>
      <c r="N627">
        <v>78642014</v>
      </c>
      <c r="O627">
        <v>4093.6</v>
      </c>
      <c r="P627">
        <v>19211</v>
      </c>
      <c r="Q627">
        <v>81912607</v>
      </c>
      <c r="R627">
        <v>4140.7</v>
      </c>
      <c r="S627">
        <v>19782</v>
      </c>
      <c r="T627">
        <v>84530788</v>
      </c>
      <c r="U627">
        <v>4118</v>
      </c>
      <c r="V627">
        <v>20529</v>
      </c>
      <c r="W627">
        <v>88725052</v>
      </c>
      <c r="X627">
        <v>3974</v>
      </c>
      <c r="Y627">
        <v>22326</v>
      </c>
    </row>
    <row r="628" spans="1:25" ht="60" x14ac:dyDescent="0.2">
      <c r="A628" s="19" t="s">
        <v>1326</v>
      </c>
      <c r="B628" s="20" t="s">
        <v>1345</v>
      </c>
      <c r="C628" s="3" t="s">
        <v>711</v>
      </c>
      <c r="D628" t="str">
        <f t="shared" si="9"/>
        <v>UNIONTHE BARACK OBAMA GREEN CHARTER HIGH SCHOO. CHARTER</v>
      </c>
      <c r="E628">
        <v>2531401</v>
      </c>
      <c r="F628">
        <v>162.9</v>
      </c>
      <c r="G628">
        <v>15540</v>
      </c>
      <c r="H628">
        <v>3227272</v>
      </c>
      <c r="I628">
        <v>184</v>
      </c>
      <c r="J628">
        <v>17540</v>
      </c>
      <c r="K628">
        <v>3446236</v>
      </c>
      <c r="L628">
        <v>203.7</v>
      </c>
      <c r="M628">
        <v>16918</v>
      </c>
      <c r="N628">
        <v>3914893</v>
      </c>
      <c r="O628">
        <v>224.6</v>
      </c>
      <c r="P628">
        <v>17431</v>
      </c>
      <c r="Q628">
        <v>4391841</v>
      </c>
      <c r="R628">
        <v>231.2</v>
      </c>
      <c r="S628">
        <v>18996</v>
      </c>
      <c r="T628">
        <v>4011232</v>
      </c>
      <c r="U628">
        <v>233</v>
      </c>
      <c r="V628">
        <v>17193</v>
      </c>
      <c r="W628">
        <v>4447892</v>
      </c>
      <c r="X628">
        <v>239</v>
      </c>
      <c r="Y628">
        <v>18649</v>
      </c>
    </row>
    <row r="629" spans="1:25" ht="60" x14ac:dyDescent="0.2">
      <c r="A629" s="23" t="s">
        <v>1326</v>
      </c>
      <c r="B629" s="24" t="s">
        <v>1446</v>
      </c>
      <c r="C629" s="8" t="s">
        <v>711</v>
      </c>
      <c r="D629" t="str">
        <f t="shared" si="9"/>
        <v>UNIONUNION COUNTY TEAMS CHARTER SCHOOLO. CHARTER</v>
      </c>
      <c r="E629">
        <v>3786998</v>
      </c>
      <c r="F629">
        <v>276.89999999999998</v>
      </c>
      <c r="G629">
        <v>13676</v>
      </c>
      <c r="H629">
        <v>4483360</v>
      </c>
      <c r="I629">
        <v>306.3</v>
      </c>
      <c r="J629">
        <v>14637</v>
      </c>
      <c r="K629">
        <v>4987525</v>
      </c>
      <c r="L629">
        <v>315.89999999999998</v>
      </c>
      <c r="M629">
        <v>15788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</row>
    <row r="630" spans="1:25" ht="36" x14ac:dyDescent="0.2">
      <c r="A630" s="19" t="s">
        <v>1326</v>
      </c>
      <c r="B630" s="20" t="s">
        <v>1347</v>
      </c>
      <c r="C630" s="3" t="s">
        <v>714</v>
      </c>
      <c r="D630" t="str">
        <f t="shared" si="9"/>
        <v>UNIONUNION COUNTY VOCATIONALQ. COUNTY VOC</v>
      </c>
      <c r="E630">
        <v>26763905</v>
      </c>
      <c r="F630">
        <v>1541.5</v>
      </c>
      <c r="G630">
        <v>17362</v>
      </c>
      <c r="H630">
        <v>28052722</v>
      </c>
      <c r="I630">
        <v>1555.8</v>
      </c>
      <c r="J630">
        <v>18031</v>
      </c>
      <c r="K630">
        <v>29522271</v>
      </c>
      <c r="L630">
        <v>1573.7</v>
      </c>
      <c r="M630">
        <v>18760</v>
      </c>
      <c r="N630">
        <v>29467583</v>
      </c>
      <c r="O630">
        <v>1712.9</v>
      </c>
      <c r="P630">
        <v>17203</v>
      </c>
      <c r="Q630">
        <v>30086363</v>
      </c>
      <c r="R630">
        <v>1754.2</v>
      </c>
      <c r="S630">
        <v>17151</v>
      </c>
      <c r="T630">
        <v>31101296</v>
      </c>
      <c r="U630">
        <v>1912</v>
      </c>
      <c r="V630">
        <v>16270</v>
      </c>
      <c r="W630">
        <v>32366432</v>
      </c>
      <c r="X630">
        <v>1908</v>
      </c>
      <c r="Y630">
        <v>16968</v>
      </c>
    </row>
    <row r="631" spans="1:25" ht="32" x14ac:dyDescent="0.2">
      <c r="A631" s="23" t="s">
        <v>1326</v>
      </c>
      <c r="B631" s="24" t="s">
        <v>1068</v>
      </c>
      <c r="C631" s="8" t="s">
        <v>24</v>
      </c>
      <c r="D631" t="str">
        <f t="shared" si="9"/>
        <v>UNIONUNION TWPN. K-12|K-12,3500+</v>
      </c>
      <c r="E631">
        <v>120158462</v>
      </c>
      <c r="F631">
        <v>7629.2</v>
      </c>
      <c r="G631">
        <v>15750</v>
      </c>
      <c r="H631">
        <v>130196682</v>
      </c>
      <c r="I631">
        <v>7618.6</v>
      </c>
      <c r="J631">
        <v>17089</v>
      </c>
      <c r="K631">
        <v>132839314</v>
      </c>
      <c r="L631">
        <v>7612.9</v>
      </c>
      <c r="M631">
        <v>17449</v>
      </c>
      <c r="N631">
        <v>137245741</v>
      </c>
      <c r="O631">
        <v>7615.9</v>
      </c>
      <c r="P631">
        <v>18021</v>
      </c>
      <c r="Q631">
        <v>142407747</v>
      </c>
      <c r="R631">
        <v>7390.6</v>
      </c>
      <c r="S631">
        <v>19269</v>
      </c>
      <c r="T631">
        <v>151780657</v>
      </c>
      <c r="U631">
        <v>7366</v>
      </c>
      <c r="V631">
        <v>20607</v>
      </c>
      <c r="W631">
        <v>161692347</v>
      </c>
      <c r="X631">
        <v>7340</v>
      </c>
      <c r="Y631">
        <v>22028</v>
      </c>
    </row>
    <row r="632" spans="1:25" ht="32" x14ac:dyDescent="0.2">
      <c r="A632" s="19" t="s">
        <v>1326</v>
      </c>
      <c r="B632" s="20" t="s">
        <v>1348</v>
      </c>
      <c r="C632" s="3" t="s">
        <v>24</v>
      </c>
      <c r="D632" t="str">
        <f t="shared" si="9"/>
        <v>UNIONWESTFIELD TOWNN. K-12|K-12,3500+</v>
      </c>
      <c r="E632">
        <v>99079528</v>
      </c>
      <c r="F632">
        <v>6364.9</v>
      </c>
      <c r="G632">
        <v>15567</v>
      </c>
      <c r="H632">
        <v>105773025</v>
      </c>
      <c r="I632">
        <v>6377.5</v>
      </c>
      <c r="J632">
        <v>16585</v>
      </c>
      <c r="K632">
        <v>106352724</v>
      </c>
      <c r="L632">
        <v>6284.6</v>
      </c>
      <c r="M632">
        <v>16923</v>
      </c>
      <c r="N632">
        <v>110663632</v>
      </c>
      <c r="O632">
        <v>6341.9</v>
      </c>
      <c r="P632">
        <v>17450</v>
      </c>
      <c r="Q632">
        <v>111225392</v>
      </c>
      <c r="R632">
        <v>6360</v>
      </c>
      <c r="S632">
        <v>17488</v>
      </c>
      <c r="T632">
        <v>113183527</v>
      </c>
      <c r="U632">
        <v>6379</v>
      </c>
      <c r="V632">
        <v>17743</v>
      </c>
      <c r="W632">
        <v>123814854</v>
      </c>
      <c r="X632">
        <v>6389</v>
      </c>
      <c r="Y632">
        <v>19381</v>
      </c>
    </row>
    <row r="633" spans="1:25" ht="32" x14ac:dyDescent="0.2">
      <c r="A633" s="23" t="s">
        <v>1326</v>
      </c>
      <c r="B633" s="24" t="s">
        <v>1349</v>
      </c>
      <c r="C633" s="8" t="s">
        <v>4</v>
      </c>
      <c r="D633" t="str">
        <f t="shared" si="9"/>
        <v>UNIONWINFIELD TWPI. K-12|K-8,0-400</v>
      </c>
      <c r="E633">
        <v>3500621</v>
      </c>
      <c r="F633">
        <v>181</v>
      </c>
      <c r="G633">
        <v>19337</v>
      </c>
      <c r="H633">
        <v>3471372</v>
      </c>
      <c r="I633">
        <v>193.2</v>
      </c>
      <c r="J633">
        <v>17964</v>
      </c>
      <c r="K633">
        <v>3602656</v>
      </c>
      <c r="L633">
        <v>180.1</v>
      </c>
      <c r="M633">
        <v>19999</v>
      </c>
      <c r="N633">
        <v>3671460</v>
      </c>
      <c r="O633">
        <v>190.8</v>
      </c>
      <c r="P633">
        <v>19244</v>
      </c>
      <c r="Q633">
        <v>3638529</v>
      </c>
      <c r="R633">
        <v>188.6</v>
      </c>
      <c r="S633">
        <v>19293</v>
      </c>
      <c r="T633">
        <v>3538527</v>
      </c>
      <c r="U633">
        <v>180</v>
      </c>
      <c r="V633">
        <v>19694</v>
      </c>
      <c r="W633">
        <v>3680809</v>
      </c>
      <c r="X633">
        <v>171</v>
      </c>
      <c r="Y633">
        <v>21583</v>
      </c>
    </row>
    <row r="634" spans="1:25" ht="32" x14ac:dyDescent="0.2">
      <c r="A634" s="19" t="s">
        <v>1350</v>
      </c>
      <c r="B634" s="20" t="s">
        <v>1351</v>
      </c>
      <c r="C634" s="3" t="s">
        <v>2</v>
      </c>
      <c r="D634" t="str">
        <f t="shared" si="9"/>
        <v>WARRENALLAMUCHY TWPJ. K-12|K-8,401-750</v>
      </c>
      <c r="E634">
        <v>9562337</v>
      </c>
      <c r="F634">
        <v>551</v>
      </c>
      <c r="G634">
        <v>17356</v>
      </c>
      <c r="H634">
        <v>9969442</v>
      </c>
      <c r="I634">
        <v>581.6</v>
      </c>
      <c r="J634">
        <v>17143</v>
      </c>
      <c r="K634">
        <v>9977192</v>
      </c>
      <c r="L634">
        <v>595.4</v>
      </c>
      <c r="M634">
        <v>16758</v>
      </c>
      <c r="N634">
        <v>10376569</v>
      </c>
      <c r="O634">
        <v>588.79999999999995</v>
      </c>
      <c r="P634">
        <v>17622</v>
      </c>
      <c r="Q634">
        <v>10628855</v>
      </c>
      <c r="R634">
        <v>593.9</v>
      </c>
      <c r="S634">
        <v>17896</v>
      </c>
      <c r="T634">
        <v>11151936</v>
      </c>
      <c r="U634">
        <v>570</v>
      </c>
      <c r="V634">
        <v>19581</v>
      </c>
      <c r="W634">
        <v>11300091</v>
      </c>
      <c r="X634">
        <v>570</v>
      </c>
      <c r="Y634">
        <v>19809</v>
      </c>
    </row>
    <row r="635" spans="1:25" ht="32" x14ac:dyDescent="0.2">
      <c r="A635" s="23" t="s">
        <v>1350</v>
      </c>
      <c r="B635" s="24" t="s">
        <v>1352</v>
      </c>
      <c r="C635" s="8" t="s">
        <v>4</v>
      </c>
      <c r="D635" t="str">
        <f t="shared" si="9"/>
        <v>WARRENALPHA BOROI. K-12|K-8,0-400</v>
      </c>
      <c r="E635">
        <v>5229585</v>
      </c>
      <c r="F635">
        <v>377.4</v>
      </c>
      <c r="G635">
        <v>13857</v>
      </c>
      <c r="H635">
        <v>5580786</v>
      </c>
      <c r="I635">
        <v>360.5</v>
      </c>
      <c r="J635">
        <v>15479</v>
      </c>
      <c r="K635">
        <v>5365836</v>
      </c>
      <c r="L635">
        <v>331.5</v>
      </c>
      <c r="M635">
        <v>16189</v>
      </c>
      <c r="N635">
        <v>5840806</v>
      </c>
      <c r="O635">
        <v>312.89999999999998</v>
      </c>
      <c r="P635">
        <v>18666</v>
      </c>
      <c r="Q635">
        <v>5681989</v>
      </c>
      <c r="R635">
        <v>298</v>
      </c>
      <c r="S635">
        <v>19070</v>
      </c>
      <c r="T635">
        <v>5763245</v>
      </c>
      <c r="U635">
        <v>288</v>
      </c>
      <c r="V635">
        <v>19994</v>
      </c>
      <c r="W635">
        <v>5997226</v>
      </c>
      <c r="X635">
        <v>297</v>
      </c>
      <c r="Y635">
        <v>20203</v>
      </c>
    </row>
    <row r="636" spans="1:25" ht="32" x14ac:dyDescent="0.2">
      <c r="A636" s="19" t="s">
        <v>1350</v>
      </c>
      <c r="B636" s="20" t="s">
        <v>1353</v>
      </c>
      <c r="C636" s="3" t="s">
        <v>6</v>
      </c>
      <c r="D636" t="str">
        <f t="shared" si="9"/>
        <v>WARRENBELVIDERE TOWNL. K-12|K-12,0-1800</v>
      </c>
      <c r="E636">
        <v>12563179</v>
      </c>
      <c r="F636">
        <v>811.3</v>
      </c>
      <c r="G636">
        <v>15485</v>
      </c>
      <c r="H636">
        <v>13081104</v>
      </c>
      <c r="I636">
        <v>789.8</v>
      </c>
      <c r="J636">
        <v>16562</v>
      </c>
      <c r="K636">
        <v>12347755</v>
      </c>
      <c r="L636">
        <v>740.3</v>
      </c>
      <c r="M636">
        <v>16679</v>
      </c>
      <c r="N636">
        <v>12967665</v>
      </c>
      <c r="O636">
        <v>775.1</v>
      </c>
      <c r="P636">
        <v>16729</v>
      </c>
      <c r="Q636">
        <v>13406907</v>
      </c>
      <c r="R636">
        <v>750.5</v>
      </c>
      <c r="S636">
        <v>17865</v>
      </c>
      <c r="T636">
        <v>13897163</v>
      </c>
      <c r="U636">
        <v>737</v>
      </c>
      <c r="V636">
        <v>18850</v>
      </c>
      <c r="W636">
        <v>14517720</v>
      </c>
      <c r="X636">
        <v>708</v>
      </c>
      <c r="Y636">
        <v>20505</v>
      </c>
    </row>
    <row r="637" spans="1:25" ht="24" x14ac:dyDescent="0.2">
      <c r="A637" s="23" t="s">
        <v>1350</v>
      </c>
      <c r="B637" s="24" t="s">
        <v>1354</v>
      </c>
      <c r="C637" s="8" t="s">
        <v>8</v>
      </c>
      <c r="D637" t="str">
        <f t="shared" si="9"/>
        <v>WARRENBLAIRSTOWN TWPA. K-6|K-6</v>
      </c>
      <c r="E637">
        <v>9151160</v>
      </c>
      <c r="F637">
        <v>600.79999999999995</v>
      </c>
      <c r="G637">
        <v>15232</v>
      </c>
      <c r="H637">
        <v>9256048</v>
      </c>
      <c r="I637">
        <v>557.79999999999995</v>
      </c>
      <c r="J637">
        <v>16594</v>
      </c>
      <c r="K637">
        <v>9281281</v>
      </c>
      <c r="L637">
        <v>537.6</v>
      </c>
      <c r="M637">
        <v>17263</v>
      </c>
      <c r="N637">
        <v>9375847</v>
      </c>
      <c r="O637">
        <v>544.5</v>
      </c>
      <c r="P637">
        <v>17218</v>
      </c>
      <c r="Q637">
        <v>9518126</v>
      </c>
      <c r="R637">
        <v>510.4</v>
      </c>
      <c r="S637">
        <v>18650</v>
      </c>
      <c r="T637">
        <v>10291281</v>
      </c>
      <c r="U637">
        <v>486</v>
      </c>
      <c r="V637">
        <v>21162</v>
      </c>
      <c r="W637">
        <v>9675299</v>
      </c>
      <c r="X637">
        <v>469</v>
      </c>
      <c r="Y637">
        <v>20622</v>
      </c>
    </row>
    <row r="638" spans="1:25" ht="24" x14ac:dyDescent="0.2">
      <c r="A638" s="19" t="s">
        <v>1350</v>
      </c>
      <c r="B638" s="20" t="s">
        <v>993</v>
      </c>
      <c r="C638" s="3" t="s">
        <v>8</v>
      </c>
      <c r="D638" t="str">
        <f t="shared" si="9"/>
        <v>WARRENFRANKLIN TWPA. K-6|K-6</v>
      </c>
      <c r="E638">
        <v>5585536</v>
      </c>
      <c r="F638">
        <v>288.2</v>
      </c>
      <c r="G638">
        <v>19384</v>
      </c>
      <c r="H638">
        <v>5497875</v>
      </c>
      <c r="I638">
        <v>272.3</v>
      </c>
      <c r="J638">
        <v>20189</v>
      </c>
      <c r="K638">
        <v>5505528</v>
      </c>
      <c r="L638">
        <v>252.9</v>
      </c>
      <c r="M638">
        <v>21773</v>
      </c>
      <c r="N638">
        <v>5431784</v>
      </c>
      <c r="O638">
        <v>231</v>
      </c>
      <c r="P638">
        <v>23513</v>
      </c>
      <c r="Q638">
        <v>5642145</v>
      </c>
      <c r="R638">
        <v>227.8</v>
      </c>
      <c r="S638">
        <v>24770</v>
      </c>
      <c r="T638">
        <v>5766085</v>
      </c>
      <c r="U638">
        <v>220</v>
      </c>
      <c r="V638">
        <v>26168</v>
      </c>
      <c r="W638">
        <v>5816306</v>
      </c>
      <c r="X638">
        <v>216</v>
      </c>
      <c r="Y638">
        <v>26926</v>
      </c>
    </row>
    <row r="639" spans="1:25" ht="24" x14ac:dyDescent="0.2">
      <c r="A639" s="23" t="s">
        <v>1350</v>
      </c>
      <c r="B639" s="24" t="s">
        <v>1355</v>
      </c>
      <c r="C639" s="8" t="s">
        <v>8</v>
      </c>
      <c r="D639" t="str">
        <f t="shared" si="9"/>
        <v>WARRENFRELINGHUYSEN TWPA. K-6|K-6</v>
      </c>
      <c r="E639">
        <v>2889517</v>
      </c>
      <c r="F639">
        <v>168.1</v>
      </c>
      <c r="G639">
        <v>17188</v>
      </c>
      <c r="H639">
        <v>2963817</v>
      </c>
      <c r="I639">
        <v>155.4</v>
      </c>
      <c r="J639">
        <v>19076</v>
      </c>
      <c r="K639">
        <v>2774013</v>
      </c>
      <c r="L639">
        <v>153.4</v>
      </c>
      <c r="M639">
        <v>18087</v>
      </c>
      <c r="N639">
        <v>2800593</v>
      </c>
      <c r="O639">
        <v>152.19999999999999</v>
      </c>
      <c r="P639">
        <v>18397</v>
      </c>
      <c r="Q639">
        <v>2889096</v>
      </c>
      <c r="R639">
        <v>158</v>
      </c>
      <c r="S639">
        <v>18290</v>
      </c>
      <c r="T639">
        <v>2942799</v>
      </c>
      <c r="U639">
        <v>149</v>
      </c>
      <c r="V639">
        <v>19697</v>
      </c>
      <c r="W639">
        <v>2794629</v>
      </c>
      <c r="X639">
        <v>141</v>
      </c>
      <c r="Y639">
        <v>19858</v>
      </c>
    </row>
    <row r="640" spans="1:25" ht="36" x14ac:dyDescent="0.2">
      <c r="A640" s="19" t="s">
        <v>1350</v>
      </c>
      <c r="B640" s="20" t="s">
        <v>1356</v>
      </c>
      <c r="C640" s="3" t="s">
        <v>99</v>
      </c>
      <c r="D640" t="str">
        <f t="shared" si="9"/>
        <v>WARRENGREAT MEADOWS REGIONALK. K-12|K-8,751+</v>
      </c>
      <c r="E640">
        <v>20312152</v>
      </c>
      <c r="F640">
        <v>1278.7</v>
      </c>
      <c r="G640">
        <v>15885</v>
      </c>
      <c r="H640">
        <v>20564579</v>
      </c>
      <c r="I640">
        <v>1255.0999999999999</v>
      </c>
      <c r="J640">
        <v>16385</v>
      </c>
      <c r="K640">
        <v>20627040</v>
      </c>
      <c r="L640">
        <v>1213.0999999999999</v>
      </c>
      <c r="M640">
        <v>17004</v>
      </c>
      <c r="N640" t="e">
        <v>#N/A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  <c r="T640" t="e">
        <v>#N/A</v>
      </c>
      <c r="U640" t="e">
        <v>#N/A</v>
      </c>
      <c r="V640" t="e">
        <v>#N/A</v>
      </c>
      <c r="W640" t="e">
        <v>#N/A</v>
      </c>
      <c r="X640" t="e">
        <v>#N/A</v>
      </c>
      <c r="Y640" t="e">
        <v>#N/A</v>
      </c>
    </row>
    <row r="641" spans="1:25" ht="32" x14ac:dyDescent="0.2">
      <c r="A641" s="23" t="s">
        <v>1350</v>
      </c>
      <c r="B641" s="24" t="s">
        <v>932</v>
      </c>
      <c r="C641" s="8" t="s">
        <v>99</v>
      </c>
      <c r="D641" t="str">
        <f t="shared" si="9"/>
        <v>WARRENGREENWICH TWPK. K-12|K-8,751+</v>
      </c>
      <c r="E641">
        <v>15752340</v>
      </c>
      <c r="F641">
        <v>1233.7</v>
      </c>
      <c r="G641">
        <v>12768</v>
      </c>
      <c r="H641">
        <v>16704019</v>
      </c>
      <c r="I641">
        <v>1224.0999999999999</v>
      </c>
      <c r="J641">
        <v>13645</v>
      </c>
      <c r="K641">
        <v>18029900</v>
      </c>
      <c r="L641">
        <v>1226.9000000000001</v>
      </c>
      <c r="M641">
        <v>14695</v>
      </c>
      <c r="N641" t="e">
        <v>#N/A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  <c r="T641" t="e">
        <v>#N/A</v>
      </c>
      <c r="U641" t="e">
        <v>#N/A</v>
      </c>
      <c r="V641" t="e">
        <v>#N/A</v>
      </c>
      <c r="W641" t="e">
        <v>#N/A</v>
      </c>
      <c r="X641" t="e">
        <v>#N/A</v>
      </c>
      <c r="Y641" t="e">
        <v>#N/A</v>
      </c>
    </row>
    <row r="642" spans="1:25" ht="48" x14ac:dyDescent="0.2">
      <c r="A642" s="19" t="s">
        <v>1350</v>
      </c>
      <c r="B642" s="20" t="s">
        <v>1357</v>
      </c>
      <c r="C642" s="3" t="s">
        <v>14</v>
      </c>
      <c r="D642" t="str">
        <f t="shared" si="9"/>
        <v>WARRENHACKETTSTOWNM. K-12|K-12,1800-3500</v>
      </c>
      <c r="E642">
        <v>30697662</v>
      </c>
      <c r="F642">
        <v>1804.7</v>
      </c>
      <c r="G642">
        <v>17010</v>
      </c>
      <c r="H642">
        <v>31473395</v>
      </c>
      <c r="I642">
        <v>1793.2</v>
      </c>
      <c r="J642">
        <v>17551</v>
      </c>
      <c r="K642">
        <v>34605576</v>
      </c>
      <c r="L642">
        <v>1877.3</v>
      </c>
      <c r="M642">
        <v>18433</v>
      </c>
      <c r="N642">
        <v>31315938</v>
      </c>
      <c r="O642">
        <v>1917.6</v>
      </c>
      <c r="P642">
        <v>16330</v>
      </c>
      <c r="Q642">
        <v>33566183</v>
      </c>
      <c r="R642">
        <v>1945.1</v>
      </c>
      <c r="S642">
        <v>17256</v>
      </c>
      <c r="T642">
        <v>36381504</v>
      </c>
      <c r="U642">
        <v>1943</v>
      </c>
      <c r="V642">
        <v>18722</v>
      </c>
      <c r="W642">
        <v>36962736</v>
      </c>
      <c r="X642">
        <v>1933</v>
      </c>
      <c r="Y642">
        <v>19119</v>
      </c>
    </row>
    <row r="643" spans="1:25" ht="32" x14ac:dyDescent="0.2">
      <c r="A643" s="23" t="s">
        <v>1350</v>
      </c>
      <c r="B643" s="24" t="s">
        <v>1358</v>
      </c>
      <c r="C643" s="8" t="s">
        <v>4</v>
      </c>
      <c r="D643" t="str">
        <f t="shared" ref="D643:D705" si="10">A643&amp;B643&amp;C643</f>
        <v>WARRENHARMONY TWPI. K-12|K-8,0-400</v>
      </c>
      <c r="E643">
        <v>6964259</v>
      </c>
      <c r="F643">
        <v>399.6</v>
      </c>
      <c r="G643">
        <v>17429</v>
      </c>
      <c r="H643">
        <v>6847860</v>
      </c>
      <c r="I643">
        <v>377.6</v>
      </c>
      <c r="J643">
        <v>18136</v>
      </c>
      <c r="K643">
        <v>6392378</v>
      </c>
      <c r="L643">
        <v>364.2</v>
      </c>
      <c r="M643">
        <v>17554</v>
      </c>
      <c r="N643">
        <v>6654957</v>
      </c>
      <c r="O643">
        <v>360.2</v>
      </c>
      <c r="P643">
        <v>18478</v>
      </c>
      <c r="Q643">
        <v>6996338</v>
      </c>
      <c r="R643">
        <v>361</v>
      </c>
      <c r="S643">
        <v>19382</v>
      </c>
      <c r="T643">
        <v>7921183</v>
      </c>
      <c r="U643">
        <v>353</v>
      </c>
      <c r="V643">
        <v>22461</v>
      </c>
      <c r="W643">
        <v>7774194</v>
      </c>
      <c r="X643">
        <v>352</v>
      </c>
      <c r="Y643">
        <v>22105</v>
      </c>
    </row>
    <row r="644" spans="1:25" ht="32" x14ac:dyDescent="0.2">
      <c r="A644" s="19" t="s">
        <v>1350</v>
      </c>
      <c r="B644" s="20" t="s">
        <v>1359</v>
      </c>
      <c r="C644" s="3" t="s">
        <v>4</v>
      </c>
      <c r="D644" t="str">
        <f t="shared" si="10"/>
        <v>WARRENHOPE TWPI. K-12|K-8,0-400</v>
      </c>
      <c r="E644">
        <v>4839917</v>
      </c>
      <c r="F644">
        <v>271.5</v>
      </c>
      <c r="G644">
        <v>17824</v>
      </c>
      <c r="H644">
        <v>4752970</v>
      </c>
      <c r="I644">
        <v>267.39999999999998</v>
      </c>
      <c r="J644">
        <v>17773</v>
      </c>
      <c r="K644">
        <v>4891148</v>
      </c>
      <c r="L644">
        <v>261.7</v>
      </c>
      <c r="M644">
        <v>18687</v>
      </c>
      <c r="N644">
        <v>5136733</v>
      </c>
      <c r="O644">
        <v>260.7</v>
      </c>
      <c r="P644">
        <v>19705</v>
      </c>
      <c r="Q644">
        <v>5091782</v>
      </c>
      <c r="R644">
        <v>242.9</v>
      </c>
      <c r="S644">
        <v>20966</v>
      </c>
      <c r="T644">
        <v>5303901</v>
      </c>
      <c r="U644">
        <v>227</v>
      </c>
      <c r="V644">
        <v>23361</v>
      </c>
      <c r="W644">
        <v>5214241</v>
      </c>
      <c r="X644">
        <v>218</v>
      </c>
      <c r="Y644">
        <v>23877</v>
      </c>
    </row>
    <row r="645" spans="1:25" ht="24" x14ac:dyDescent="0.2">
      <c r="A645" s="23" t="s">
        <v>1350</v>
      </c>
      <c r="B645" s="24" t="s">
        <v>1360</v>
      </c>
      <c r="C645" s="8" t="s">
        <v>8</v>
      </c>
      <c r="D645" t="str">
        <f t="shared" si="10"/>
        <v>WARRENKNOWLTON TWPA. K-6|K-6</v>
      </c>
      <c r="E645">
        <v>4993285</v>
      </c>
      <c r="F645">
        <v>270.8</v>
      </c>
      <c r="G645">
        <v>18440</v>
      </c>
      <c r="H645">
        <v>4708542</v>
      </c>
      <c r="I645">
        <v>244.7</v>
      </c>
      <c r="J645">
        <v>19242</v>
      </c>
      <c r="K645">
        <v>4707396</v>
      </c>
      <c r="L645">
        <v>242.2</v>
      </c>
      <c r="M645">
        <v>19434</v>
      </c>
      <c r="N645">
        <v>4682170</v>
      </c>
      <c r="O645">
        <v>217.1</v>
      </c>
      <c r="P645">
        <v>21569</v>
      </c>
      <c r="Q645">
        <v>4542681</v>
      </c>
      <c r="R645">
        <v>201.5</v>
      </c>
      <c r="S645">
        <v>22544</v>
      </c>
      <c r="T645">
        <v>4597039</v>
      </c>
      <c r="U645">
        <v>195</v>
      </c>
      <c r="V645">
        <v>23630</v>
      </c>
      <c r="W645">
        <v>4608309</v>
      </c>
      <c r="X645">
        <v>184</v>
      </c>
      <c r="Y645">
        <v>25073</v>
      </c>
    </row>
    <row r="646" spans="1:25" ht="32" x14ac:dyDescent="0.2">
      <c r="A646" s="19" t="s">
        <v>1350</v>
      </c>
      <c r="B646" s="20" t="s">
        <v>1361</v>
      </c>
      <c r="C646" s="3" t="s">
        <v>99</v>
      </c>
      <c r="D646" t="str">
        <f t="shared" si="10"/>
        <v>WARRENLOPATCONG TWPK. K-12|K-8,751+</v>
      </c>
      <c r="E646">
        <v>16918798</v>
      </c>
      <c r="F646">
        <v>1270.9000000000001</v>
      </c>
      <c r="G646">
        <v>13312</v>
      </c>
      <c r="H646">
        <v>18007659</v>
      </c>
      <c r="I646">
        <v>1255.8</v>
      </c>
      <c r="J646">
        <v>14340</v>
      </c>
      <c r="K646">
        <v>19108618</v>
      </c>
      <c r="L646">
        <v>1248.5</v>
      </c>
      <c r="M646">
        <v>15305</v>
      </c>
      <c r="N646">
        <v>20190393</v>
      </c>
      <c r="O646">
        <v>1238.9000000000001</v>
      </c>
      <c r="P646">
        <v>16298</v>
      </c>
      <c r="Q646">
        <v>19655936</v>
      </c>
      <c r="R646">
        <v>1223</v>
      </c>
      <c r="S646">
        <v>16072</v>
      </c>
      <c r="T646" t="e">
        <v>#N/A</v>
      </c>
      <c r="U646" t="e">
        <v>#N/A</v>
      </c>
      <c r="V646" t="e">
        <v>#N/A</v>
      </c>
      <c r="W646" t="e">
        <v>#N/A</v>
      </c>
      <c r="X646" t="e">
        <v>#N/A</v>
      </c>
      <c r="Y646" t="e">
        <v>#N/A</v>
      </c>
    </row>
    <row r="647" spans="1:25" ht="24" x14ac:dyDescent="0.2">
      <c r="A647" s="23" t="s">
        <v>1350</v>
      </c>
      <c r="B647" s="24" t="s">
        <v>836</v>
      </c>
      <c r="C647" s="8" t="s">
        <v>8</v>
      </c>
      <c r="D647" t="str">
        <f t="shared" si="10"/>
        <v>WARRENMANSFIELD TWPA. K-6|K-6</v>
      </c>
      <c r="E647">
        <v>9560821</v>
      </c>
      <c r="F647">
        <v>718.8</v>
      </c>
      <c r="G647">
        <v>13301</v>
      </c>
      <c r="H647">
        <v>10039591</v>
      </c>
      <c r="I647">
        <v>704.9</v>
      </c>
      <c r="J647">
        <v>14242</v>
      </c>
      <c r="K647">
        <v>10354806</v>
      </c>
      <c r="L647">
        <v>712.1</v>
      </c>
      <c r="M647">
        <v>14541</v>
      </c>
      <c r="N647">
        <v>10529205</v>
      </c>
      <c r="O647">
        <v>708.6</v>
      </c>
      <c r="P647">
        <v>14859</v>
      </c>
      <c r="Q647">
        <v>11327942</v>
      </c>
      <c r="R647">
        <v>686.6</v>
      </c>
      <c r="S647">
        <v>16499</v>
      </c>
      <c r="T647">
        <v>11441839</v>
      </c>
      <c r="U647">
        <v>643</v>
      </c>
      <c r="V647">
        <v>17785</v>
      </c>
      <c r="W647">
        <v>11949077</v>
      </c>
      <c r="X647">
        <v>635</v>
      </c>
      <c r="Y647">
        <v>18811</v>
      </c>
    </row>
    <row r="648" spans="1:25" ht="36" x14ac:dyDescent="0.2">
      <c r="A648" s="19" t="s">
        <v>1350</v>
      </c>
      <c r="B648" s="20" t="s">
        <v>1362</v>
      </c>
      <c r="C648" s="3" t="s">
        <v>21</v>
      </c>
      <c r="D648" t="str">
        <f t="shared" si="10"/>
        <v>WARRENNORTH WARREN REGIONALF. G7-12|7-12,9-12</v>
      </c>
      <c r="E648">
        <v>17525888</v>
      </c>
      <c r="F648">
        <v>1023.2</v>
      </c>
      <c r="G648">
        <v>17128</v>
      </c>
      <c r="H648">
        <v>17641185</v>
      </c>
      <c r="I648">
        <v>1017.8</v>
      </c>
      <c r="J648">
        <v>17332</v>
      </c>
      <c r="K648">
        <v>17811404</v>
      </c>
      <c r="L648">
        <v>984.8</v>
      </c>
      <c r="M648">
        <v>18087</v>
      </c>
      <c r="N648">
        <v>18350787</v>
      </c>
      <c r="O648">
        <v>937.7</v>
      </c>
      <c r="P648">
        <v>19570</v>
      </c>
      <c r="Q648">
        <v>18268182</v>
      </c>
      <c r="R648">
        <v>904</v>
      </c>
      <c r="S648">
        <v>20207</v>
      </c>
      <c r="T648">
        <v>18740771</v>
      </c>
      <c r="U648">
        <v>892</v>
      </c>
      <c r="V648">
        <v>21013</v>
      </c>
      <c r="W648">
        <v>20086992</v>
      </c>
      <c r="X648">
        <v>884</v>
      </c>
      <c r="Y648">
        <v>22723</v>
      </c>
    </row>
    <row r="649" spans="1:25" ht="32" x14ac:dyDescent="0.2">
      <c r="A649" s="23" t="s">
        <v>1350</v>
      </c>
      <c r="B649" s="24" t="s">
        <v>1363</v>
      </c>
      <c r="C649" s="8" t="s">
        <v>4</v>
      </c>
      <c r="D649" t="str">
        <f t="shared" si="10"/>
        <v>WARRENOXFORD TWPI. K-12|K-8,0-400</v>
      </c>
      <c r="E649">
        <v>6823235</v>
      </c>
      <c r="F649">
        <v>389.7</v>
      </c>
      <c r="G649">
        <v>17510</v>
      </c>
      <c r="H649">
        <v>6898876</v>
      </c>
      <c r="I649">
        <v>410.3</v>
      </c>
      <c r="J649">
        <v>16812</v>
      </c>
      <c r="K649">
        <v>7088415</v>
      </c>
      <c r="L649">
        <v>411</v>
      </c>
      <c r="M649">
        <v>17248</v>
      </c>
      <c r="N649">
        <v>7538396</v>
      </c>
      <c r="O649">
        <v>411.1</v>
      </c>
      <c r="P649">
        <v>18337</v>
      </c>
      <c r="Q649">
        <v>7723158</v>
      </c>
      <c r="R649">
        <v>398.7</v>
      </c>
      <c r="S649">
        <v>19373</v>
      </c>
      <c r="T649">
        <v>8181457</v>
      </c>
      <c r="U649">
        <v>393</v>
      </c>
      <c r="V649">
        <v>20801</v>
      </c>
      <c r="W649">
        <v>8165953</v>
      </c>
      <c r="X649">
        <v>381</v>
      </c>
      <c r="Y649">
        <v>21409</v>
      </c>
    </row>
    <row r="650" spans="1:25" ht="32" x14ac:dyDescent="0.2">
      <c r="A650" s="19" t="s">
        <v>1350</v>
      </c>
      <c r="B650" s="20" t="s">
        <v>1364</v>
      </c>
      <c r="C650" s="3" t="s">
        <v>24</v>
      </c>
      <c r="D650" t="str">
        <f t="shared" si="10"/>
        <v>WARRENPHILLIPSBURG TOWNN. K-12|K-12,3500+</v>
      </c>
      <c r="E650">
        <v>72008972</v>
      </c>
      <c r="F650">
        <v>3714.4</v>
      </c>
      <c r="G650">
        <v>19386</v>
      </c>
      <c r="H650">
        <v>74181483</v>
      </c>
      <c r="I650">
        <v>3630</v>
      </c>
      <c r="J650">
        <v>20436</v>
      </c>
      <c r="K650">
        <v>77054492</v>
      </c>
      <c r="L650">
        <v>3812.2</v>
      </c>
      <c r="M650">
        <v>20213</v>
      </c>
      <c r="N650">
        <v>81811268</v>
      </c>
      <c r="O650">
        <v>3832.3</v>
      </c>
      <c r="P650">
        <v>21348</v>
      </c>
      <c r="Q650">
        <v>89240276</v>
      </c>
      <c r="R650">
        <v>3899.3</v>
      </c>
      <c r="S650">
        <v>22886</v>
      </c>
      <c r="T650">
        <v>93365847</v>
      </c>
      <c r="U650">
        <v>3918</v>
      </c>
      <c r="V650">
        <v>23828</v>
      </c>
      <c r="W650">
        <v>105529147</v>
      </c>
      <c r="X650">
        <v>3937</v>
      </c>
      <c r="Y650">
        <v>26803</v>
      </c>
    </row>
    <row r="651" spans="1:25" ht="32" x14ac:dyDescent="0.2">
      <c r="A651" s="23" t="s">
        <v>1350</v>
      </c>
      <c r="B651" s="24" t="s">
        <v>1365</v>
      </c>
      <c r="C651" s="8" t="s">
        <v>4</v>
      </c>
      <c r="D651" t="str">
        <f t="shared" si="10"/>
        <v>WARRENPOHATCONG TWPI. K-12|K-8,0-400</v>
      </c>
      <c r="E651">
        <v>8148511</v>
      </c>
      <c r="F651">
        <v>495.3</v>
      </c>
      <c r="G651">
        <v>16451</v>
      </c>
      <c r="H651">
        <v>8464830</v>
      </c>
      <c r="I651">
        <v>480.8</v>
      </c>
      <c r="J651">
        <v>17606</v>
      </c>
      <c r="K651">
        <v>9325600</v>
      </c>
      <c r="L651">
        <v>477.5</v>
      </c>
      <c r="M651">
        <v>19531</v>
      </c>
      <c r="N651">
        <v>9400198</v>
      </c>
      <c r="O651">
        <v>442.3</v>
      </c>
      <c r="P651">
        <v>21251</v>
      </c>
      <c r="Q651">
        <v>9108396</v>
      </c>
      <c r="R651">
        <v>433.1</v>
      </c>
      <c r="S651">
        <v>21032</v>
      </c>
      <c r="T651">
        <v>8615229</v>
      </c>
      <c r="U651">
        <v>427</v>
      </c>
      <c r="V651">
        <v>20202</v>
      </c>
      <c r="W651">
        <v>9205678</v>
      </c>
      <c r="X651">
        <v>426</v>
      </c>
      <c r="Y651">
        <v>21602</v>
      </c>
    </row>
    <row r="652" spans="1:25" ht="48" x14ac:dyDescent="0.2">
      <c r="A652" s="19" t="s">
        <v>1350</v>
      </c>
      <c r="B652" s="20" t="s">
        <v>1447</v>
      </c>
      <c r="C652" s="3" t="s">
        <v>711</v>
      </c>
      <c r="D652" t="str">
        <f t="shared" si="10"/>
        <v>WARRENRIDGE AND VALLEY CHARTER SCHOOLO. CHARTER</v>
      </c>
      <c r="E652">
        <v>2089870</v>
      </c>
      <c r="F652">
        <v>121.9</v>
      </c>
      <c r="G652">
        <v>17144</v>
      </c>
      <c r="H652">
        <v>1723899</v>
      </c>
      <c r="I652">
        <v>121.6</v>
      </c>
      <c r="J652">
        <v>14177</v>
      </c>
      <c r="K652">
        <v>1776900</v>
      </c>
      <c r="L652">
        <v>123.4</v>
      </c>
      <c r="M652">
        <v>14400</v>
      </c>
      <c r="N652" t="e">
        <v>#N/A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  <c r="T652" t="e">
        <v>#N/A</v>
      </c>
      <c r="U652" t="e">
        <v>#N/A</v>
      </c>
      <c r="V652" t="e">
        <v>#N/A</v>
      </c>
      <c r="W652" t="e">
        <v>#N/A</v>
      </c>
      <c r="X652" t="e">
        <v>#N/A</v>
      </c>
      <c r="Y652" t="e">
        <v>#N/A</v>
      </c>
    </row>
    <row r="653" spans="1:25" ht="36" x14ac:dyDescent="0.2">
      <c r="A653" s="23" t="s">
        <v>1350</v>
      </c>
      <c r="B653" s="24" t="s">
        <v>1367</v>
      </c>
      <c r="C653" s="8" t="s">
        <v>29</v>
      </c>
      <c r="D653" t="str">
        <f t="shared" si="10"/>
        <v>WARRENWARREN CO SPECIAL SERVICEP. CSSD</v>
      </c>
      <c r="E653">
        <v>1663501</v>
      </c>
      <c r="F653">
        <v>31.1</v>
      </c>
      <c r="G653">
        <v>53491</v>
      </c>
      <c r="H653">
        <v>1858990</v>
      </c>
      <c r="I653">
        <v>43</v>
      </c>
      <c r="J653">
        <v>43266</v>
      </c>
      <c r="K653">
        <v>2022477</v>
      </c>
      <c r="L653">
        <v>52.9</v>
      </c>
      <c r="M653">
        <v>38212</v>
      </c>
      <c r="N653">
        <v>1753318</v>
      </c>
      <c r="O653">
        <v>28.7</v>
      </c>
      <c r="P653">
        <v>61162</v>
      </c>
      <c r="Q653">
        <v>1695109</v>
      </c>
      <c r="R653">
        <v>32.299999999999997</v>
      </c>
      <c r="S653">
        <v>52471</v>
      </c>
      <c r="T653">
        <v>2199036</v>
      </c>
      <c r="U653">
        <v>27</v>
      </c>
      <c r="V653">
        <v>83139</v>
      </c>
      <c r="W653">
        <v>1844502</v>
      </c>
      <c r="X653">
        <v>16</v>
      </c>
      <c r="Y653">
        <v>116988</v>
      </c>
    </row>
    <row r="654" spans="1:25" ht="36" x14ac:dyDescent="0.2">
      <c r="A654" s="19" t="s">
        <v>1350</v>
      </c>
      <c r="B654" s="20" t="s">
        <v>1368</v>
      </c>
      <c r="C654" s="3" t="s">
        <v>714</v>
      </c>
      <c r="D654" t="str">
        <f t="shared" si="10"/>
        <v>WARRENWARREN COUNTY VOCATIONALQ. COUNTY VOC</v>
      </c>
      <c r="E654">
        <v>10146159</v>
      </c>
      <c r="F654">
        <v>443.1</v>
      </c>
      <c r="G654">
        <v>22901</v>
      </c>
      <c r="H654">
        <v>10549934</v>
      </c>
      <c r="I654">
        <v>438.3</v>
      </c>
      <c r="J654">
        <v>24071</v>
      </c>
      <c r="K654">
        <v>10614928</v>
      </c>
      <c r="L654">
        <v>459.5</v>
      </c>
      <c r="M654">
        <v>23101</v>
      </c>
      <c r="N654">
        <v>9443873</v>
      </c>
      <c r="O654">
        <v>480</v>
      </c>
      <c r="P654">
        <v>19674</v>
      </c>
      <c r="Q654">
        <v>12033040</v>
      </c>
      <c r="R654">
        <v>473.9</v>
      </c>
      <c r="S654">
        <v>25393</v>
      </c>
      <c r="T654">
        <v>10984191</v>
      </c>
      <c r="U654">
        <v>449</v>
      </c>
      <c r="V654">
        <v>24489</v>
      </c>
      <c r="W654">
        <v>11181193</v>
      </c>
      <c r="X654">
        <v>462</v>
      </c>
      <c r="Y654">
        <v>24228</v>
      </c>
    </row>
    <row r="655" spans="1:25" ht="36" x14ac:dyDescent="0.2">
      <c r="A655" s="23" t="s">
        <v>1350</v>
      </c>
      <c r="B655" s="24" t="s">
        <v>1369</v>
      </c>
      <c r="C655" s="8" t="s">
        <v>21</v>
      </c>
      <c r="D655" t="str">
        <f t="shared" si="10"/>
        <v>WARRENWARREN HILLS REGIONALF. G7-12|7-12,9-12</v>
      </c>
      <c r="E655">
        <v>35244617</v>
      </c>
      <c r="F655">
        <v>1908.4</v>
      </c>
      <c r="G655">
        <v>18468</v>
      </c>
      <c r="H655">
        <v>36623258</v>
      </c>
      <c r="I655">
        <v>1888.5</v>
      </c>
      <c r="J655">
        <v>19393</v>
      </c>
      <c r="K655">
        <v>38788802</v>
      </c>
      <c r="L655">
        <v>1911</v>
      </c>
      <c r="M655">
        <v>20298</v>
      </c>
      <c r="N655">
        <v>38919184</v>
      </c>
      <c r="O655">
        <v>1912.5</v>
      </c>
      <c r="P655">
        <v>20350</v>
      </c>
      <c r="Q655">
        <v>40744348</v>
      </c>
      <c r="R655">
        <v>1909.7</v>
      </c>
      <c r="S655">
        <v>21335</v>
      </c>
      <c r="T655">
        <v>43584506</v>
      </c>
      <c r="U655">
        <v>1890</v>
      </c>
      <c r="V655">
        <v>23058</v>
      </c>
      <c r="W655">
        <v>45764003</v>
      </c>
      <c r="X655">
        <v>1836</v>
      </c>
      <c r="Y655">
        <v>24922</v>
      </c>
    </row>
    <row r="656" spans="1:25" ht="24" x14ac:dyDescent="0.2">
      <c r="A656" s="19" t="s">
        <v>1350</v>
      </c>
      <c r="B656" s="20" t="s">
        <v>1370</v>
      </c>
      <c r="C656" s="3" t="s">
        <v>8</v>
      </c>
      <c r="D656" t="str">
        <f t="shared" si="10"/>
        <v>WARRENWASHINGTON BOROA. K-6|K-6</v>
      </c>
      <c r="E656">
        <v>7915239</v>
      </c>
      <c r="F656">
        <v>561.29999999999995</v>
      </c>
      <c r="G656">
        <v>14103</v>
      </c>
      <c r="H656">
        <v>8644516</v>
      </c>
      <c r="I656">
        <v>549.29999999999995</v>
      </c>
      <c r="J656">
        <v>15737</v>
      </c>
      <c r="K656">
        <v>8630941</v>
      </c>
      <c r="L656">
        <v>555.79999999999995</v>
      </c>
      <c r="M656">
        <v>15529</v>
      </c>
      <c r="N656">
        <v>8870841</v>
      </c>
      <c r="O656">
        <v>572.20000000000005</v>
      </c>
      <c r="P656">
        <v>15504</v>
      </c>
      <c r="Q656">
        <v>8704473</v>
      </c>
      <c r="R656">
        <v>550.29999999999995</v>
      </c>
      <c r="S656">
        <v>15817</v>
      </c>
      <c r="T656">
        <v>9094562</v>
      </c>
      <c r="U656">
        <v>508</v>
      </c>
      <c r="V656">
        <v>17903</v>
      </c>
      <c r="W656">
        <v>9697033</v>
      </c>
      <c r="X656">
        <v>479</v>
      </c>
      <c r="Y656">
        <v>20228</v>
      </c>
    </row>
    <row r="657" spans="1:25" ht="24" x14ac:dyDescent="0.2">
      <c r="A657" s="23" t="s">
        <v>1350</v>
      </c>
      <c r="B657" s="24" t="s">
        <v>1008</v>
      </c>
      <c r="C657" s="8" t="s">
        <v>8</v>
      </c>
      <c r="D657" t="str">
        <f t="shared" si="10"/>
        <v>WARRENWASHINGTON TWPA. K-6|K-6</v>
      </c>
      <c r="E657">
        <v>9047200</v>
      </c>
      <c r="F657">
        <v>597.20000000000005</v>
      </c>
      <c r="G657">
        <v>15150</v>
      </c>
      <c r="H657">
        <v>9837359</v>
      </c>
      <c r="I657">
        <v>596.29999999999995</v>
      </c>
      <c r="J657">
        <v>16498</v>
      </c>
      <c r="K657">
        <v>9504707</v>
      </c>
      <c r="L657">
        <v>546.1</v>
      </c>
      <c r="M657">
        <v>17404</v>
      </c>
      <c r="N657">
        <v>9765792</v>
      </c>
      <c r="O657">
        <v>520</v>
      </c>
      <c r="P657">
        <v>18779</v>
      </c>
      <c r="Q657">
        <v>9977850</v>
      </c>
      <c r="R657">
        <v>484.7</v>
      </c>
      <c r="S657">
        <v>20586</v>
      </c>
      <c r="T657">
        <v>9988480</v>
      </c>
      <c r="U657">
        <v>469</v>
      </c>
      <c r="V657">
        <v>21291</v>
      </c>
      <c r="W657">
        <v>10258195</v>
      </c>
      <c r="X657">
        <v>546</v>
      </c>
      <c r="Y657">
        <v>18802</v>
      </c>
    </row>
    <row r="658" spans="1:25" ht="32" x14ac:dyDescent="0.2">
      <c r="A658" s="19" t="s">
        <v>1350</v>
      </c>
      <c r="B658" s="20" t="s">
        <v>1371</v>
      </c>
      <c r="C658" s="3" t="s">
        <v>4</v>
      </c>
      <c r="D658" t="str">
        <f t="shared" si="10"/>
        <v>WARRENWHITE TWPI. K-12|K-8,0-400</v>
      </c>
      <c r="E658">
        <v>9102408</v>
      </c>
      <c r="F658">
        <v>520.9</v>
      </c>
      <c r="G658">
        <v>17474</v>
      </c>
      <c r="H658">
        <v>8778454</v>
      </c>
      <c r="I658">
        <v>499.3</v>
      </c>
      <c r="J658">
        <v>17582</v>
      </c>
      <c r="K658">
        <v>9485663</v>
      </c>
      <c r="L658">
        <v>504.3</v>
      </c>
      <c r="M658">
        <v>18810</v>
      </c>
      <c r="N658">
        <v>9724279</v>
      </c>
      <c r="O658">
        <v>486.6</v>
      </c>
      <c r="P658">
        <v>19985</v>
      </c>
      <c r="Q658">
        <v>10119486</v>
      </c>
      <c r="R658">
        <v>453.3</v>
      </c>
      <c r="S658">
        <v>22327</v>
      </c>
      <c r="T658">
        <v>10382742</v>
      </c>
      <c r="U658">
        <v>436</v>
      </c>
      <c r="V658">
        <v>23795</v>
      </c>
      <c r="W658">
        <v>10616440</v>
      </c>
      <c r="X658">
        <v>416</v>
      </c>
      <c r="Y658">
        <v>25541</v>
      </c>
    </row>
    <row r="659" spans="1:25" ht="32" x14ac:dyDescent="0.2">
      <c r="A659" s="23" t="s">
        <v>707</v>
      </c>
      <c r="B659" s="24" t="s">
        <v>730</v>
      </c>
      <c r="C659" s="8" t="s">
        <v>68</v>
      </c>
      <c r="D659" t="str">
        <f t="shared" si="10"/>
        <v>ATLANTICMULLICA TWPD. K-8|K-8,401-750</v>
      </c>
      <c r="E659">
        <v>11734865</v>
      </c>
      <c r="F659">
        <v>719.5</v>
      </c>
      <c r="G659">
        <v>16310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>
        <v>12592487</v>
      </c>
      <c r="O659">
        <v>770.2</v>
      </c>
      <c r="P659">
        <v>16349</v>
      </c>
      <c r="Q659">
        <v>13237549</v>
      </c>
      <c r="R659">
        <v>750.1</v>
      </c>
      <c r="S659">
        <v>17648</v>
      </c>
      <c r="T659">
        <v>13940596</v>
      </c>
      <c r="U659">
        <v>758</v>
      </c>
      <c r="V659">
        <v>18400</v>
      </c>
      <c r="W659">
        <v>13343987</v>
      </c>
      <c r="X659">
        <v>746</v>
      </c>
      <c r="Y659">
        <v>17885</v>
      </c>
    </row>
    <row r="660" spans="1:25" ht="32" x14ac:dyDescent="0.2">
      <c r="A660" s="23" t="s">
        <v>737</v>
      </c>
      <c r="B660" s="24" t="s">
        <v>743</v>
      </c>
      <c r="C660" s="8" t="s">
        <v>24</v>
      </c>
      <c r="D660" t="str">
        <f t="shared" si="10"/>
        <v>BERGENBERGENFIELD BORON. K-12|K-12,3500+</v>
      </c>
      <c r="E660">
        <v>62116576</v>
      </c>
      <c r="F660">
        <v>3545.8</v>
      </c>
      <c r="G660">
        <v>17518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>
        <v>71929833</v>
      </c>
      <c r="O660">
        <v>3439.8</v>
      </c>
      <c r="P660">
        <v>20911</v>
      </c>
      <c r="Q660">
        <v>69251626</v>
      </c>
      <c r="R660">
        <v>3543.3</v>
      </c>
      <c r="S660">
        <v>19545</v>
      </c>
      <c r="T660">
        <v>71588135</v>
      </c>
      <c r="U660">
        <v>3603</v>
      </c>
      <c r="V660">
        <v>19870</v>
      </c>
      <c r="W660">
        <v>73797241</v>
      </c>
      <c r="X660">
        <v>3605</v>
      </c>
      <c r="Y660">
        <v>20470</v>
      </c>
    </row>
    <row r="661" spans="1:25" ht="32" x14ac:dyDescent="0.2">
      <c r="A661" s="23" t="s">
        <v>737</v>
      </c>
      <c r="B661" s="24" t="s">
        <v>787</v>
      </c>
      <c r="C661" s="8" t="s">
        <v>66</v>
      </c>
      <c r="D661" t="str">
        <f t="shared" si="10"/>
        <v>BERGENOLD TAPPAN BOROE. K-8|K-8,751+</v>
      </c>
      <c r="E661">
        <v>13301326</v>
      </c>
      <c r="F661">
        <v>797.6</v>
      </c>
      <c r="G661">
        <v>16676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  <c r="R661" t="e">
        <v>#N/A</v>
      </c>
      <c r="S661" t="e">
        <v>#N/A</v>
      </c>
      <c r="T661" t="e">
        <v>#N/A</v>
      </c>
      <c r="U661" t="e">
        <v>#N/A</v>
      </c>
      <c r="V661" t="e">
        <v>#N/A</v>
      </c>
      <c r="W661" t="e">
        <v>#N/A</v>
      </c>
      <c r="X661" t="e">
        <v>#N/A</v>
      </c>
      <c r="Y661" t="e">
        <v>#N/A</v>
      </c>
    </row>
    <row r="662" spans="1:25" ht="32" x14ac:dyDescent="0.2">
      <c r="A662" s="19" t="s">
        <v>859</v>
      </c>
      <c r="B662" s="20" t="s">
        <v>890</v>
      </c>
      <c r="C662" s="3" t="s">
        <v>73</v>
      </c>
      <c r="D662" t="str">
        <f t="shared" si="10"/>
        <v>CAMDENMAGNOLIA BOROC. K-8|K-8,0-400</v>
      </c>
      <c r="E662">
        <v>6955388</v>
      </c>
      <c r="F662">
        <v>448.9</v>
      </c>
      <c r="G662">
        <v>15494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  <c r="R662" t="e">
        <v>#N/A</v>
      </c>
      <c r="S662" t="e">
        <v>#N/A</v>
      </c>
      <c r="T662" t="e">
        <v>#N/A</v>
      </c>
      <c r="U662" t="e">
        <v>#N/A</v>
      </c>
      <c r="V662" t="e">
        <v>#N/A</v>
      </c>
      <c r="W662" t="e">
        <v>#N/A</v>
      </c>
      <c r="X662" t="e">
        <v>#N/A</v>
      </c>
      <c r="Y662" t="e">
        <v>#N/A</v>
      </c>
    </row>
    <row r="663" spans="1:25" ht="32" x14ac:dyDescent="0.2">
      <c r="A663" s="23" t="s">
        <v>859</v>
      </c>
      <c r="B663" s="24" t="s">
        <v>904</v>
      </c>
      <c r="C663" s="8" t="s">
        <v>2</v>
      </c>
      <c r="D663" t="str">
        <f t="shared" si="10"/>
        <v>CAMDENWOODLYNNE BOROJ. K-12|K-8,401-750</v>
      </c>
      <c r="E663">
        <v>9879334</v>
      </c>
      <c r="F663">
        <v>638.29999999999995</v>
      </c>
      <c r="G663">
        <v>15476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</row>
    <row r="664" spans="1:25" ht="32" x14ac:dyDescent="0.2">
      <c r="A664" s="19" t="s">
        <v>1043</v>
      </c>
      <c r="B664" s="20" t="s">
        <v>1045</v>
      </c>
      <c r="C664" s="3" t="s">
        <v>68</v>
      </c>
      <c r="D664" t="str">
        <f t="shared" si="10"/>
        <v>HUNTERDONBETHLEHEM TWPD. K-8|K-8,401-750</v>
      </c>
      <c r="E664">
        <v>9567412</v>
      </c>
      <c r="F664">
        <v>503.3</v>
      </c>
      <c r="G664">
        <v>19009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</row>
    <row r="665" spans="1:25" ht="36" x14ac:dyDescent="0.2">
      <c r="A665" s="23" t="s">
        <v>1043</v>
      </c>
      <c r="B665" s="24" t="s">
        <v>1448</v>
      </c>
      <c r="C665" s="8" t="s">
        <v>73</v>
      </c>
      <c r="D665" t="str">
        <f t="shared" si="10"/>
        <v>HUNTERDONCLINTON TOWN - GLEN GARDNERC. K-8|K-8,0-400</v>
      </c>
      <c r="E665">
        <v>8568248</v>
      </c>
      <c r="F665">
        <v>496.1</v>
      </c>
      <c r="G665">
        <v>17270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  <c r="U665" t="e">
        <v>#N/A</v>
      </c>
      <c r="V665" t="e">
        <v>#N/A</v>
      </c>
      <c r="W665" t="e">
        <v>#N/A</v>
      </c>
      <c r="X665" t="e">
        <v>#N/A</v>
      </c>
      <c r="Y665" t="e">
        <v>#N/A</v>
      </c>
    </row>
    <row r="666" spans="1:25" ht="32" x14ac:dyDescent="0.2">
      <c r="A666" s="23" t="s">
        <v>1043</v>
      </c>
      <c r="B666" s="24" t="s">
        <v>1050</v>
      </c>
      <c r="C666" s="8" t="s">
        <v>68</v>
      </c>
      <c r="D666" t="str">
        <f t="shared" si="10"/>
        <v>HUNTERDONDELAWARE TWPD. K-8|K-8,401-750</v>
      </c>
      <c r="E666">
        <v>9376884</v>
      </c>
      <c r="F666">
        <v>427.4</v>
      </c>
      <c r="G666">
        <v>21941</v>
      </c>
      <c r="H666" t="e">
        <v>#N/A</v>
      </c>
      <c r="I666" t="e">
        <v>#N/A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  <c r="R666" t="e">
        <v>#N/A</v>
      </c>
      <c r="S666" t="e">
        <v>#N/A</v>
      </c>
      <c r="T666" t="e">
        <v>#N/A</v>
      </c>
      <c r="U666" t="e">
        <v>#N/A</v>
      </c>
      <c r="V666" t="e">
        <v>#N/A</v>
      </c>
      <c r="W666" t="e">
        <v>#N/A</v>
      </c>
      <c r="X666" t="e">
        <v>#N/A</v>
      </c>
      <c r="Y666" t="e">
        <v>#N/A</v>
      </c>
    </row>
    <row r="667" spans="1:25" ht="32" x14ac:dyDescent="0.2">
      <c r="A667" s="23" t="s">
        <v>1043</v>
      </c>
      <c r="B667" s="24" t="s">
        <v>1052</v>
      </c>
      <c r="C667" s="8" t="s">
        <v>68</v>
      </c>
      <c r="D667" t="str">
        <f t="shared" si="10"/>
        <v>HUNTERDONEAST AMWELL TWPD. K-8|K-8,401-750</v>
      </c>
      <c r="E667">
        <v>8231429</v>
      </c>
      <c r="F667">
        <v>448.2</v>
      </c>
      <c r="G667">
        <v>18364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  <c r="R667" t="e">
        <v>#N/A</v>
      </c>
      <c r="S667" t="e">
        <v>#N/A</v>
      </c>
      <c r="T667" t="e">
        <v>#N/A</v>
      </c>
      <c r="U667" t="e">
        <v>#N/A</v>
      </c>
      <c r="V667" t="e">
        <v>#N/A</v>
      </c>
      <c r="W667" t="e">
        <v>#N/A</v>
      </c>
      <c r="X667" t="e">
        <v>#N/A</v>
      </c>
      <c r="Y667" t="e">
        <v>#N/A</v>
      </c>
    </row>
    <row r="668" spans="1:25" ht="24" x14ac:dyDescent="0.2">
      <c r="A668" s="23" t="s">
        <v>1043</v>
      </c>
      <c r="B668" s="24" t="s">
        <v>1449</v>
      </c>
      <c r="C668" s="8" t="s">
        <v>8</v>
      </c>
      <c r="D668" t="str">
        <f t="shared" si="10"/>
        <v>HUNTERDONLAMBERTVILLE CITYA. K-6|K-6</v>
      </c>
      <c r="E668">
        <v>3545203</v>
      </c>
      <c r="F668">
        <v>208.3</v>
      </c>
      <c r="G668">
        <v>17022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</row>
    <row r="669" spans="1:25" ht="36" x14ac:dyDescent="0.2">
      <c r="A669" s="23" t="s">
        <v>1043</v>
      </c>
      <c r="B669" s="24" t="s">
        <v>1450</v>
      </c>
      <c r="C669" s="8" t="s">
        <v>21</v>
      </c>
      <c r="D669" t="str">
        <f t="shared" si="10"/>
        <v>HUNTERDONSOUTH HUNTERDON REGIONALF. G7-12|7-12,9-12</v>
      </c>
      <c r="E669">
        <v>11030808</v>
      </c>
      <c r="F669">
        <v>375.2</v>
      </c>
      <c r="G669">
        <v>29397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  <c r="R669" t="e">
        <v>#N/A</v>
      </c>
      <c r="S669" t="e">
        <v>#N/A</v>
      </c>
      <c r="T669" t="e">
        <v>#N/A</v>
      </c>
      <c r="U669" t="e">
        <v>#N/A</v>
      </c>
      <c r="V669" t="e">
        <v>#N/A</v>
      </c>
      <c r="W669" t="e">
        <v>#N/A</v>
      </c>
      <c r="X669" t="e">
        <v>#N/A</v>
      </c>
      <c r="Y669" t="e">
        <v>#N/A</v>
      </c>
    </row>
    <row r="670" spans="1:25" ht="24" x14ac:dyDescent="0.2">
      <c r="A670" s="19" t="s">
        <v>1043</v>
      </c>
      <c r="B670" s="20" t="s">
        <v>1451</v>
      </c>
      <c r="C670" s="3" t="s">
        <v>8</v>
      </c>
      <c r="D670" t="str">
        <f t="shared" si="10"/>
        <v>HUNTERDONSTOCKTON BOROA. K-6|K-6</v>
      </c>
      <c r="E670">
        <v>928428</v>
      </c>
      <c r="F670">
        <v>47.3</v>
      </c>
      <c r="G670">
        <v>19610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t="e">
        <v>#N/A</v>
      </c>
      <c r="X670" t="e">
        <v>#N/A</v>
      </c>
      <c r="Y670" t="e">
        <v>#N/A</v>
      </c>
    </row>
    <row r="671" spans="1:25" ht="24" x14ac:dyDescent="0.2">
      <c r="A671" s="23" t="s">
        <v>1043</v>
      </c>
      <c r="B671" s="24" t="s">
        <v>1452</v>
      </c>
      <c r="C671" s="8" t="s">
        <v>8</v>
      </c>
      <c r="D671" t="str">
        <f t="shared" si="10"/>
        <v>HUNTERDONWEST AMWELL TWPA. K-6|K-6</v>
      </c>
      <c r="E671">
        <v>4439099</v>
      </c>
      <c r="F671">
        <v>248.3</v>
      </c>
      <c r="G671">
        <v>17875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</row>
    <row r="672" spans="1:25" ht="48" x14ac:dyDescent="0.2">
      <c r="A672" s="19" t="s">
        <v>1069</v>
      </c>
      <c r="B672" s="20" t="s">
        <v>1453</v>
      </c>
      <c r="C672" s="3" t="s">
        <v>14</v>
      </c>
      <c r="D672" t="str">
        <f t="shared" si="10"/>
        <v>MERCERPRINCETON REGIONALM. K-12|K-12,1800-3500</v>
      </c>
      <c r="E672">
        <v>80234053</v>
      </c>
      <c r="F672">
        <v>3430.8</v>
      </c>
      <c r="G672">
        <v>23386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  <c r="R672" t="e">
        <v>#N/A</v>
      </c>
      <c r="S672" t="e">
        <v>#N/A</v>
      </c>
      <c r="T672" t="e">
        <v>#N/A</v>
      </c>
      <c r="U672" t="e">
        <v>#N/A</v>
      </c>
      <c r="V672" t="e">
        <v>#N/A</v>
      </c>
      <c r="W672" t="e">
        <v>#N/A</v>
      </c>
      <c r="X672" t="e">
        <v>#N/A</v>
      </c>
      <c r="Y672" t="e">
        <v>#N/A</v>
      </c>
    </row>
    <row r="673" spans="1:25" ht="48" x14ac:dyDescent="0.2">
      <c r="A673" s="19" t="s">
        <v>1087</v>
      </c>
      <c r="B673" s="20" t="s">
        <v>1110</v>
      </c>
      <c r="C673" s="3" t="s">
        <v>14</v>
      </c>
      <c r="D673" t="str">
        <f t="shared" si="10"/>
        <v>MIDDLESEXSOUTH PLAINFIELD BOROM. K-12|K-12,1800-3500</v>
      </c>
      <c r="E673">
        <v>56336818</v>
      </c>
      <c r="F673">
        <v>3669.1</v>
      </c>
      <c r="G673">
        <v>15354</v>
      </c>
      <c r="H673" t="e">
        <v>#N/A</v>
      </c>
      <c r="I673" t="e">
        <v>#N/A</v>
      </c>
      <c r="J673" t="e">
        <v>#N/A</v>
      </c>
      <c r="K673" t="e">
        <v>#N/A</v>
      </c>
      <c r="L673" t="e">
        <v>#N/A</v>
      </c>
      <c r="M673" t="e">
        <v>#N/A</v>
      </c>
      <c r="N673">
        <v>63041088</v>
      </c>
      <c r="O673">
        <v>3612.2</v>
      </c>
      <c r="P673">
        <v>17452</v>
      </c>
      <c r="Q673">
        <v>67086293</v>
      </c>
      <c r="R673">
        <v>3559.4</v>
      </c>
      <c r="S673">
        <v>18848</v>
      </c>
      <c r="T673">
        <v>66572253</v>
      </c>
      <c r="U673">
        <v>3429</v>
      </c>
      <c r="V673">
        <v>19415</v>
      </c>
      <c r="W673">
        <v>69958120</v>
      </c>
      <c r="X673">
        <v>3408</v>
      </c>
      <c r="Y673">
        <v>20529</v>
      </c>
    </row>
    <row r="674" spans="1:25" ht="32" x14ac:dyDescent="0.2">
      <c r="A674" s="19" t="s">
        <v>1087</v>
      </c>
      <c r="B674" s="20" t="s">
        <v>1112</v>
      </c>
      <c r="C674" s="3" t="s">
        <v>6</v>
      </c>
      <c r="D674" t="str">
        <f t="shared" si="10"/>
        <v>MIDDLESEXSPOTSWOODL. K-12|K-12,0-1800</v>
      </c>
      <c r="E674">
        <v>28252136</v>
      </c>
      <c r="F674">
        <v>1803.5</v>
      </c>
      <c r="G674">
        <v>15665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>
        <v>29808904</v>
      </c>
      <c r="O674">
        <v>1780.8</v>
      </c>
      <c r="P674">
        <v>16740</v>
      </c>
      <c r="Q674">
        <v>30105271</v>
      </c>
      <c r="R674">
        <v>1799</v>
      </c>
      <c r="S674">
        <v>16734</v>
      </c>
      <c r="T674">
        <v>29841885</v>
      </c>
      <c r="U674">
        <v>1766</v>
      </c>
      <c r="V674">
        <v>16898</v>
      </c>
      <c r="W674">
        <v>31028458</v>
      </c>
      <c r="X674">
        <v>1719</v>
      </c>
      <c r="Y674">
        <v>18055</v>
      </c>
    </row>
    <row r="675" spans="1:25" ht="32" x14ac:dyDescent="0.2">
      <c r="A675" s="19" t="s">
        <v>1209</v>
      </c>
      <c r="B675" s="20" t="s">
        <v>1220</v>
      </c>
      <c r="C675" s="3" t="s">
        <v>2</v>
      </c>
      <c r="D675" t="str">
        <f t="shared" si="10"/>
        <v>OCEANLAKEHURST BOROJ. K-12|K-8,401-750</v>
      </c>
      <c r="E675">
        <v>9173426</v>
      </c>
      <c r="F675">
        <v>581.6</v>
      </c>
      <c r="G675">
        <v>15774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  <c r="R675" t="e">
        <v>#N/A</v>
      </c>
      <c r="S675" t="e">
        <v>#N/A</v>
      </c>
      <c r="T675" t="e">
        <v>#N/A</v>
      </c>
      <c r="U675" t="e">
        <v>#N/A</v>
      </c>
      <c r="V675" t="e">
        <v>#N/A</v>
      </c>
      <c r="W675" t="e">
        <v>#N/A</v>
      </c>
      <c r="X675" t="e">
        <v>#N/A</v>
      </c>
      <c r="Y675" t="e">
        <v>#N/A</v>
      </c>
    </row>
    <row r="676" spans="1:25" ht="32" x14ac:dyDescent="0.2">
      <c r="A676" s="23" t="s">
        <v>1299</v>
      </c>
      <c r="B676" s="24" t="s">
        <v>1308</v>
      </c>
      <c r="C676" s="8" t="s">
        <v>66</v>
      </c>
      <c r="D676" t="str">
        <f t="shared" si="10"/>
        <v>SUSSEXHARDYSTON TWPE. K-8|K-8,751+</v>
      </c>
      <c r="E676">
        <v>12672558</v>
      </c>
      <c r="F676">
        <v>751</v>
      </c>
      <c r="G676">
        <v>16874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</row>
    <row r="677" spans="1:25" ht="32" x14ac:dyDescent="0.2">
      <c r="A677" s="23" t="s">
        <v>1299</v>
      </c>
      <c r="B677" s="24" t="s">
        <v>1324</v>
      </c>
      <c r="C677" s="8" t="s">
        <v>24</v>
      </c>
      <c r="D677" t="str">
        <f t="shared" si="10"/>
        <v>SUSSEXVERNON TWPN. K-12|K-12,3500+</v>
      </c>
      <c r="E677">
        <v>76742789</v>
      </c>
      <c r="F677">
        <v>3769.9</v>
      </c>
      <c r="G677">
        <v>20357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t="e">
        <v>#N/A</v>
      </c>
      <c r="X677" t="e">
        <v>#N/A</v>
      </c>
      <c r="Y677" t="e">
        <v>#N/A</v>
      </c>
    </row>
    <row r="678" spans="1:25" ht="32" x14ac:dyDescent="0.2">
      <c r="A678" s="19" t="s">
        <v>1326</v>
      </c>
      <c r="B678" s="20" t="s">
        <v>1336</v>
      </c>
      <c r="C678" s="3" t="s">
        <v>99</v>
      </c>
      <c r="D678" t="str">
        <f t="shared" si="10"/>
        <v>UNIONMOUNTAINSIDE BOROK. K-12|K-8,751+</v>
      </c>
      <c r="E678">
        <v>15811509</v>
      </c>
      <c r="F678">
        <v>1096.2</v>
      </c>
      <c r="G678">
        <v>14425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</row>
    <row r="679" spans="1:25" ht="60" x14ac:dyDescent="0.2">
      <c r="A679" s="19" t="s">
        <v>707</v>
      </c>
      <c r="B679" s="20" t="s">
        <v>710</v>
      </c>
      <c r="C679" s="3" t="s">
        <v>711</v>
      </c>
      <c r="D679" t="str">
        <f t="shared" si="10"/>
        <v>ATLANTICATLANTIC CITY COMMUNITY CHARTER SCHOOLO. CHARTER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>
        <v>2783705</v>
      </c>
      <c r="O679">
        <v>147.69999999999999</v>
      </c>
      <c r="P679">
        <v>18847</v>
      </c>
      <c r="Q679">
        <v>2785967</v>
      </c>
      <c r="R679">
        <v>149.30000000000001</v>
      </c>
      <c r="S679">
        <v>18660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</row>
    <row r="680" spans="1:25" ht="36" x14ac:dyDescent="0.2">
      <c r="A680" s="23" t="s">
        <v>707</v>
      </c>
      <c r="B680" s="24" t="s">
        <v>717</v>
      </c>
      <c r="C680" s="8" t="s">
        <v>711</v>
      </c>
      <c r="D680" t="str">
        <f t="shared" si="10"/>
        <v>ATLANTICCHARTER~TECH HIGH SCHOOLO. CHARTER</v>
      </c>
      <c r="E680" t="e">
        <v>#N/A</v>
      </c>
      <c r="F680" t="e">
        <v>#N/A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  <c r="R680" t="e">
        <v>#N/A</v>
      </c>
      <c r="S680" t="e">
        <v>#N/A</v>
      </c>
      <c r="T680" t="e">
        <v>#N/A</v>
      </c>
      <c r="U680" t="e">
        <v>#N/A</v>
      </c>
      <c r="V680" t="e">
        <v>#N/A</v>
      </c>
      <c r="W680" t="e">
        <v>#N/A</v>
      </c>
      <c r="X680" t="e">
        <v>#N/A</v>
      </c>
      <c r="Y680" t="e">
        <v>#N/A</v>
      </c>
    </row>
    <row r="681" spans="1:25" ht="48" x14ac:dyDescent="0.2">
      <c r="A681" s="19" t="s">
        <v>707</v>
      </c>
      <c r="B681" s="20" t="s">
        <v>726</v>
      </c>
      <c r="C681" s="3" t="s">
        <v>711</v>
      </c>
      <c r="D681" t="str">
        <f t="shared" si="10"/>
        <v>ATLANTICINTERNATIONAL ACADEMY OF ATLANTIC CITY CO. CHARTER</v>
      </c>
      <c r="E681" t="e">
        <v>#N/A</v>
      </c>
      <c r="F681" t="e">
        <v>#N/A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  <c r="N681">
        <v>0</v>
      </c>
      <c r="O681">
        <v>0</v>
      </c>
      <c r="P681">
        <v>0</v>
      </c>
      <c r="Q681">
        <v>3965184</v>
      </c>
      <c r="R681">
        <v>248.9</v>
      </c>
      <c r="S681">
        <v>15931</v>
      </c>
      <c r="T681" t="e">
        <v>#N/A</v>
      </c>
      <c r="U681" t="e">
        <v>#N/A</v>
      </c>
      <c r="V681" t="e">
        <v>#N/A</v>
      </c>
      <c r="W681" t="e">
        <v>#N/A</v>
      </c>
      <c r="X681" t="e">
        <v>#N/A</v>
      </c>
      <c r="Y681" t="e">
        <v>#N/A</v>
      </c>
    </row>
    <row r="682" spans="1:25" ht="32" x14ac:dyDescent="0.2">
      <c r="A682" s="23" t="s">
        <v>707</v>
      </c>
      <c r="B682" s="24" t="s">
        <v>729</v>
      </c>
      <c r="C682" s="8" t="s">
        <v>4</v>
      </c>
      <c r="D682" t="str">
        <f t="shared" si="10"/>
        <v>ATLANTICMARGATE CITYI. K-12|K-8,0-400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>
        <v>15464008</v>
      </c>
      <c r="O682">
        <v>531.20000000000005</v>
      </c>
      <c r="P682">
        <v>29113</v>
      </c>
      <c r="Q682">
        <v>15803186</v>
      </c>
      <c r="R682">
        <v>491.9</v>
      </c>
      <c r="S682">
        <v>32129</v>
      </c>
      <c r="T682">
        <v>15750701</v>
      </c>
      <c r="U682">
        <v>452</v>
      </c>
      <c r="V682">
        <v>34881</v>
      </c>
      <c r="W682">
        <v>15954619</v>
      </c>
      <c r="X682">
        <v>434</v>
      </c>
      <c r="Y682">
        <v>36796</v>
      </c>
    </row>
    <row r="683" spans="1:25" ht="32" x14ac:dyDescent="0.2">
      <c r="A683" s="23" t="s">
        <v>707</v>
      </c>
      <c r="B683" s="24" t="s">
        <v>735</v>
      </c>
      <c r="C683" s="8" t="s">
        <v>2</v>
      </c>
      <c r="D683" t="str">
        <f t="shared" si="10"/>
        <v>ATLANTICVENTNOR CITYJ. K-12|K-8,401-750</v>
      </c>
      <c r="E683" t="e">
        <v>#N/A</v>
      </c>
      <c r="F683" t="e">
        <v>#N/A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>
        <v>24555001</v>
      </c>
      <c r="O683">
        <v>1064.0999999999999</v>
      </c>
      <c r="P683">
        <v>23075</v>
      </c>
      <c r="Q683">
        <v>24392451</v>
      </c>
      <c r="R683">
        <v>1021.5</v>
      </c>
      <c r="S683">
        <v>23880</v>
      </c>
      <c r="T683">
        <v>24494361</v>
      </c>
      <c r="U683">
        <v>944</v>
      </c>
      <c r="V683">
        <v>25945</v>
      </c>
      <c r="W683">
        <v>25601132</v>
      </c>
      <c r="X683">
        <v>937</v>
      </c>
      <c r="Y683">
        <v>27324</v>
      </c>
    </row>
    <row r="684" spans="1:25" ht="48" x14ac:dyDescent="0.2">
      <c r="A684" s="23" t="s">
        <v>737</v>
      </c>
      <c r="B684" s="24" t="s">
        <v>740</v>
      </c>
      <c r="C684" s="8" t="s">
        <v>711</v>
      </c>
      <c r="D684" t="str">
        <f t="shared" si="10"/>
        <v>BERGENBERGEN ARTS AND SCIENCES CHARTER SCHOOLO. CHARTER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>
        <v>14316949</v>
      </c>
      <c r="O684">
        <v>951.2</v>
      </c>
      <c r="P684">
        <v>15051</v>
      </c>
      <c r="Q684">
        <v>15340288</v>
      </c>
      <c r="R684">
        <v>968.4</v>
      </c>
      <c r="S684">
        <v>15841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</row>
    <row r="685" spans="1:25" ht="48" x14ac:dyDescent="0.2">
      <c r="A685" s="19" t="s">
        <v>737</v>
      </c>
      <c r="B685" s="20" t="s">
        <v>749</v>
      </c>
      <c r="C685" s="3" t="s">
        <v>14</v>
      </c>
      <c r="D685" t="str">
        <f t="shared" si="10"/>
        <v>BERGENCRESSKILL BOROM. K-12|K-12,1800-3500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>
        <v>32323535</v>
      </c>
      <c r="O685">
        <v>1800.3</v>
      </c>
      <c r="P685">
        <v>17955</v>
      </c>
      <c r="Q685">
        <v>33840828</v>
      </c>
      <c r="R685">
        <v>1820.1</v>
      </c>
      <c r="S685">
        <v>18592</v>
      </c>
      <c r="T685">
        <v>34580242</v>
      </c>
      <c r="U685">
        <v>1868</v>
      </c>
      <c r="V685">
        <v>18514</v>
      </c>
      <c r="W685">
        <v>36995330</v>
      </c>
      <c r="X685">
        <v>1869</v>
      </c>
      <c r="Y685">
        <v>19792</v>
      </c>
    </row>
    <row r="686" spans="1:25" ht="36" x14ac:dyDescent="0.2">
      <c r="A686" s="23" t="s">
        <v>737</v>
      </c>
      <c r="B686" s="24" t="s">
        <v>758</v>
      </c>
      <c r="C686" s="8" t="s">
        <v>711</v>
      </c>
      <c r="D686" t="str">
        <f t="shared" si="10"/>
        <v>BERGENENGLEWOOD ON THE PALISADO. CHARTER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>
        <v>4164468</v>
      </c>
      <c r="O686">
        <v>201.2</v>
      </c>
      <c r="P686">
        <v>20698</v>
      </c>
      <c r="Q686">
        <v>4395558</v>
      </c>
      <c r="R686">
        <v>207.5</v>
      </c>
      <c r="S686">
        <v>21183</v>
      </c>
      <c r="T686">
        <v>4649169</v>
      </c>
      <c r="U686">
        <v>245</v>
      </c>
      <c r="V686">
        <v>18992</v>
      </c>
      <c r="W686">
        <v>5330799</v>
      </c>
      <c r="X686">
        <v>276</v>
      </c>
      <c r="Y686">
        <v>19314</v>
      </c>
    </row>
    <row r="687" spans="1:25" ht="36" x14ac:dyDescent="0.2">
      <c r="A687" s="23" t="s">
        <v>737</v>
      </c>
      <c r="B687" s="24" t="s">
        <v>806</v>
      </c>
      <c r="C687" s="8" t="s">
        <v>711</v>
      </c>
      <c r="D687" t="str">
        <f t="shared" si="10"/>
        <v>BERGENTEANECK COMMUNITY CSO. CHARTER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  <c r="L687" t="e">
        <v>#N/A</v>
      </c>
      <c r="M687" t="e">
        <v>#N/A</v>
      </c>
      <c r="N687">
        <v>5705111</v>
      </c>
      <c r="O687">
        <v>305.89999999999998</v>
      </c>
      <c r="P687">
        <v>18650</v>
      </c>
      <c r="Q687">
        <v>5445971</v>
      </c>
      <c r="R687">
        <v>305.89999999999998</v>
      </c>
      <c r="S687">
        <v>17803</v>
      </c>
      <c r="T687">
        <v>5824935</v>
      </c>
      <c r="U687">
        <v>320</v>
      </c>
      <c r="V687">
        <v>18209</v>
      </c>
      <c r="W687">
        <v>6268665</v>
      </c>
      <c r="X687">
        <v>322</v>
      </c>
      <c r="Y687">
        <v>19468</v>
      </c>
    </row>
    <row r="688" spans="1:25" ht="36" x14ac:dyDescent="0.2">
      <c r="A688" s="19" t="s">
        <v>816</v>
      </c>
      <c r="B688" s="20" t="s">
        <v>818</v>
      </c>
      <c r="C688" s="3" t="s">
        <v>711</v>
      </c>
      <c r="D688" t="str">
        <f t="shared" si="10"/>
        <v>BURLINGTONBENJAMIN BANNEKER PREP CSO. CHARTER</v>
      </c>
      <c r="E688" t="e">
        <v>#N/A</v>
      </c>
      <c r="F688" t="e">
        <v>#N/A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>
        <v>2417316</v>
      </c>
      <c r="O688">
        <v>150.5</v>
      </c>
      <c r="P688">
        <v>16062</v>
      </c>
      <c r="Q688">
        <v>2495614</v>
      </c>
      <c r="R688">
        <v>152</v>
      </c>
      <c r="S688">
        <v>16419</v>
      </c>
      <c r="T688">
        <v>2754484</v>
      </c>
      <c r="U688">
        <v>178</v>
      </c>
      <c r="V688">
        <v>15483</v>
      </c>
      <c r="W688">
        <v>3390227</v>
      </c>
      <c r="X688">
        <v>198</v>
      </c>
      <c r="Y688">
        <v>17088</v>
      </c>
    </row>
    <row r="689" spans="1:25" ht="36" x14ac:dyDescent="0.2">
      <c r="A689" s="23" t="s">
        <v>816</v>
      </c>
      <c r="B689" s="24" t="s">
        <v>849</v>
      </c>
      <c r="C689" s="8" t="s">
        <v>711</v>
      </c>
      <c r="D689" t="str">
        <f t="shared" si="10"/>
        <v>BURLINGTONRIVERBANK CHARTER SCHOOLO. CHARTER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>
        <v>1828952</v>
      </c>
      <c r="O689">
        <v>143.69999999999999</v>
      </c>
      <c r="P689">
        <v>12728</v>
      </c>
      <c r="Q689">
        <v>1884706</v>
      </c>
      <c r="R689">
        <v>142.1</v>
      </c>
      <c r="S689">
        <v>13263</v>
      </c>
      <c r="T689">
        <v>1717940</v>
      </c>
      <c r="U689">
        <v>143</v>
      </c>
      <c r="V689">
        <v>12005</v>
      </c>
      <c r="W689">
        <v>1681977</v>
      </c>
      <c r="X689">
        <v>144</v>
      </c>
      <c r="Y689">
        <v>11680</v>
      </c>
    </row>
    <row r="690" spans="1:25" ht="32" x14ac:dyDescent="0.2">
      <c r="A690" s="23" t="s">
        <v>816</v>
      </c>
      <c r="B690" s="24" t="s">
        <v>855</v>
      </c>
      <c r="C690" s="8" t="s">
        <v>68</v>
      </c>
      <c r="D690" t="str">
        <f t="shared" si="10"/>
        <v>BURLINGTONTABERNACLE TWPD. K-8|K-8,401-750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t="e">
        <v>#N/A</v>
      </c>
      <c r="N690">
        <v>15108258</v>
      </c>
      <c r="O690">
        <v>771.6</v>
      </c>
      <c r="P690">
        <v>19581</v>
      </c>
      <c r="Q690">
        <v>15709126</v>
      </c>
      <c r="R690">
        <v>748.5</v>
      </c>
      <c r="S690">
        <v>20987</v>
      </c>
      <c r="T690">
        <v>16800130</v>
      </c>
      <c r="U690">
        <v>720</v>
      </c>
      <c r="V690">
        <v>23350</v>
      </c>
      <c r="W690">
        <v>17284918</v>
      </c>
      <c r="X690">
        <v>721</v>
      </c>
      <c r="Y690">
        <v>23986</v>
      </c>
    </row>
    <row r="691" spans="1:25" ht="24" x14ac:dyDescent="0.2">
      <c r="A691" s="23" t="s">
        <v>859</v>
      </c>
      <c r="B691" s="24" t="s">
        <v>868</v>
      </c>
      <c r="C691" s="8" t="s">
        <v>711</v>
      </c>
      <c r="D691" t="str">
        <f t="shared" si="10"/>
        <v>CAMDENCAMDEN COMMUNITYO. CHARTER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>
        <v>5846300</v>
      </c>
      <c r="O691">
        <v>393.3</v>
      </c>
      <c r="P691">
        <v>14865</v>
      </c>
      <c r="Q691">
        <v>10049496</v>
      </c>
      <c r="R691">
        <v>688.3</v>
      </c>
      <c r="S691">
        <v>14600</v>
      </c>
      <c r="T691" t="e">
        <v>#N/A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</row>
    <row r="692" spans="1:25" ht="16" x14ac:dyDescent="0.2">
      <c r="A692" s="23" t="s">
        <v>859</v>
      </c>
      <c r="B692" s="24" t="s">
        <v>870</v>
      </c>
      <c r="C692" s="8" t="s">
        <v>711</v>
      </c>
      <c r="D692" t="str">
        <f t="shared" si="10"/>
        <v>CAMDENCAMDEN PREPO. CHARTER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>
        <v>2493862</v>
      </c>
      <c r="O692">
        <v>66.3</v>
      </c>
      <c r="P692">
        <v>37605</v>
      </c>
      <c r="Q692">
        <v>6622126</v>
      </c>
      <c r="R692">
        <v>297.5</v>
      </c>
      <c r="S692">
        <v>22258</v>
      </c>
      <c r="T692">
        <v>7871789</v>
      </c>
      <c r="U692">
        <v>376</v>
      </c>
      <c r="V692">
        <v>20928</v>
      </c>
      <c r="W692">
        <v>11930238</v>
      </c>
      <c r="X692">
        <v>518</v>
      </c>
      <c r="Y692">
        <v>23049</v>
      </c>
    </row>
    <row r="693" spans="1:25" ht="24" x14ac:dyDescent="0.2">
      <c r="A693" s="19" t="s">
        <v>859</v>
      </c>
      <c r="B693" s="20" t="s">
        <v>875</v>
      </c>
      <c r="C693" s="3" t="s">
        <v>711</v>
      </c>
      <c r="D693" t="str">
        <f t="shared" si="10"/>
        <v>CAMDENECO CHARTER SCHOOLO. CHARTER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>
        <v>3637903</v>
      </c>
      <c r="O693">
        <v>213.1</v>
      </c>
      <c r="P693">
        <v>17071</v>
      </c>
      <c r="Q693">
        <v>3651845</v>
      </c>
      <c r="R693">
        <v>180.5</v>
      </c>
      <c r="S693">
        <v>20232</v>
      </c>
      <c r="T693">
        <v>3523634</v>
      </c>
      <c r="U693">
        <v>143</v>
      </c>
      <c r="V693">
        <v>24624</v>
      </c>
      <c r="W693">
        <v>4372610</v>
      </c>
      <c r="X693">
        <v>155</v>
      </c>
      <c r="Y693">
        <v>28174</v>
      </c>
    </row>
    <row r="694" spans="1:25" ht="48" x14ac:dyDescent="0.2">
      <c r="A694" s="23" t="s">
        <v>859</v>
      </c>
      <c r="B694" s="24" t="s">
        <v>876</v>
      </c>
      <c r="C694" s="8" t="s">
        <v>711</v>
      </c>
      <c r="D694" t="str">
        <f t="shared" si="10"/>
        <v>CAMDENFREEDOM PREP CHARTER SCHOOLO. CHARTER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>
        <v>10729981</v>
      </c>
      <c r="O694">
        <v>631.79999999999995</v>
      </c>
      <c r="P694">
        <v>16983</v>
      </c>
      <c r="Q694">
        <v>14147393</v>
      </c>
      <c r="R694">
        <v>800.6</v>
      </c>
      <c r="S694">
        <v>17671</v>
      </c>
      <c r="T694" t="e">
        <v>#N/A</v>
      </c>
      <c r="U694" t="e">
        <v>#N/A</v>
      </c>
      <c r="V694" t="e">
        <v>#N/A</v>
      </c>
      <c r="W694" t="e">
        <v>#N/A</v>
      </c>
      <c r="X694" t="e">
        <v>#N/A</v>
      </c>
      <c r="Y694" t="e">
        <v>#N/A</v>
      </c>
    </row>
    <row r="695" spans="1:25" ht="36" x14ac:dyDescent="0.2">
      <c r="A695" s="19" t="s">
        <v>859</v>
      </c>
      <c r="B695" s="20" t="s">
        <v>883</v>
      </c>
      <c r="C695" s="3" t="s">
        <v>711</v>
      </c>
      <c r="D695" t="str">
        <f t="shared" si="10"/>
        <v>CAMDENHOPE COMMUNITY CSO. CHARTER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>
        <v>2401723</v>
      </c>
      <c r="O695">
        <v>168.8</v>
      </c>
      <c r="P695">
        <v>14228</v>
      </c>
      <c r="Q695">
        <v>3110318</v>
      </c>
      <c r="R695">
        <v>174.8</v>
      </c>
      <c r="S695">
        <v>17794</v>
      </c>
      <c r="T695">
        <v>3275781</v>
      </c>
      <c r="U695">
        <v>190</v>
      </c>
      <c r="V695">
        <v>17277</v>
      </c>
      <c r="W695">
        <v>3598187</v>
      </c>
      <c r="X695">
        <v>198</v>
      </c>
      <c r="Y695">
        <v>18173</v>
      </c>
    </row>
    <row r="696" spans="1:25" ht="36" x14ac:dyDescent="0.2">
      <c r="A696" s="23" t="s">
        <v>859</v>
      </c>
      <c r="B696" s="24" t="s">
        <v>884</v>
      </c>
      <c r="C696" s="8" t="s">
        <v>711</v>
      </c>
      <c r="D696" t="str">
        <f t="shared" si="10"/>
        <v>CAMDENKINGDOM CS OF LEADERSHIPO. CHARTER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>
        <v>2610948</v>
      </c>
      <c r="O696">
        <v>198.6</v>
      </c>
      <c r="P696">
        <v>13147</v>
      </c>
      <c r="Q696">
        <v>2684229</v>
      </c>
      <c r="R696">
        <v>196.5</v>
      </c>
      <c r="S696">
        <v>13660</v>
      </c>
      <c r="T696">
        <v>2964286</v>
      </c>
      <c r="U696">
        <v>204</v>
      </c>
      <c r="V696">
        <v>14567</v>
      </c>
      <c r="W696">
        <v>3070438</v>
      </c>
      <c r="X696">
        <v>200</v>
      </c>
      <c r="Y696">
        <v>15391</v>
      </c>
    </row>
    <row r="697" spans="1:25" ht="24" x14ac:dyDescent="0.2">
      <c r="A697" s="19" t="s">
        <v>859</v>
      </c>
      <c r="B697" s="20" t="s">
        <v>885</v>
      </c>
      <c r="C697" s="3" t="s">
        <v>711</v>
      </c>
      <c r="D697" t="str">
        <f t="shared" si="10"/>
        <v>CAMDENKIPP COOPER NORCROSSO. CHARTER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>
        <v>4038880</v>
      </c>
      <c r="O697">
        <v>104.1</v>
      </c>
      <c r="P697">
        <v>38790</v>
      </c>
      <c r="Q697">
        <v>11323200</v>
      </c>
      <c r="R697">
        <v>488.8</v>
      </c>
      <c r="S697">
        <v>23163</v>
      </c>
      <c r="T697">
        <v>16833982</v>
      </c>
      <c r="U697">
        <v>852</v>
      </c>
      <c r="V697">
        <v>19749</v>
      </c>
      <c r="W697">
        <v>25615185</v>
      </c>
      <c r="X697">
        <v>1115</v>
      </c>
      <c r="Y697">
        <v>22968</v>
      </c>
    </row>
    <row r="698" spans="1:25" ht="36" x14ac:dyDescent="0.2">
      <c r="A698" s="23" t="s">
        <v>859</v>
      </c>
      <c r="B698" s="24" t="s">
        <v>888</v>
      </c>
      <c r="C698" s="8" t="s">
        <v>711</v>
      </c>
      <c r="D698" t="str">
        <f t="shared" si="10"/>
        <v>CAMDENLEAP ACADEMY UNIVERSITYO. CHARTER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>
        <v>22289107</v>
      </c>
      <c r="O698">
        <v>1372.3</v>
      </c>
      <c r="P698">
        <v>16242</v>
      </c>
      <c r="Q698">
        <v>25816521</v>
      </c>
      <c r="R698">
        <v>1431.7</v>
      </c>
      <c r="S698">
        <v>18032</v>
      </c>
      <c r="T698">
        <v>26123501</v>
      </c>
      <c r="U698">
        <v>1545</v>
      </c>
      <c r="V698">
        <v>16905</v>
      </c>
      <c r="W698">
        <v>26796750</v>
      </c>
      <c r="X698">
        <v>1538</v>
      </c>
      <c r="Y698">
        <v>17422</v>
      </c>
    </row>
    <row r="699" spans="1:25" ht="36" x14ac:dyDescent="0.2">
      <c r="A699" s="19" t="s">
        <v>859</v>
      </c>
      <c r="B699" s="20" t="s">
        <v>891</v>
      </c>
      <c r="C699" s="3" t="s">
        <v>711</v>
      </c>
      <c r="D699" t="str">
        <f t="shared" si="10"/>
        <v>CAMDENMASTERY SCHOOLS OF CAMDENO. CHARTER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>
        <v>7576813</v>
      </c>
      <c r="O699">
        <v>379.3</v>
      </c>
      <c r="P699">
        <v>19976</v>
      </c>
      <c r="Q699">
        <v>24570500</v>
      </c>
      <c r="R699">
        <v>1384.5</v>
      </c>
      <c r="S699">
        <v>17747</v>
      </c>
      <c r="T699">
        <v>31118686</v>
      </c>
      <c r="U699">
        <v>1645</v>
      </c>
      <c r="V699">
        <v>18922</v>
      </c>
      <c r="W699">
        <v>39589661</v>
      </c>
      <c r="X699">
        <v>2081</v>
      </c>
      <c r="Y699">
        <v>19024</v>
      </c>
    </row>
    <row r="700" spans="1:25" ht="48" x14ac:dyDescent="0.2">
      <c r="A700" s="23" t="s">
        <v>922</v>
      </c>
      <c r="B700" s="24" t="s">
        <v>924</v>
      </c>
      <c r="C700" s="8" t="s">
        <v>711</v>
      </c>
      <c r="D700" t="str">
        <f t="shared" si="10"/>
        <v>CUMBERLANDBRIDGETON PUBLIC CHARTER SCHOOLO. CHARTER</v>
      </c>
      <c r="E700" t="e">
        <v>#N/A</v>
      </c>
      <c r="F700" t="e">
        <v>#N/A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>
        <v>0</v>
      </c>
      <c r="O700">
        <v>0</v>
      </c>
      <c r="P700">
        <v>0</v>
      </c>
      <c r="Q700">
        <v>1483874</v>
      </c>
      <c r="R700">
        <v>96.1</v>
      </c>
      <c r="S700">
        <v>15441</v>
      </c>
      <c r="T700" t="e">
        <v>#N/A</v>
      </c>
      <c r="U700" t="e">
        <v>#N/A</v>
      </c>
      <c r="V700" t="e">
        <v>#N/A</v>
      </c>
      <c r="W700" t="e">
        <v>#N/A</v>
      </c>
      <c r="X700" t="e">
        <v>#N/A</v>
      </c>
      <c r="Y700" t="e">
        <v>#N/A</v>
      </c>
    </row>
    <row r="701" spans="1:25" ht="24" x14ac:dyDescent="0.2">
      <c r="A701" s="23" t="s">
        <v>922</v>
      </c>
      <c r="B701" s="24" t="s">
        <v>926</v>
      </c>
      <c r="C701" s="8" t="s">
        <v>711</v>
      </c>
      <c r="D701" t="str">
        <f t="shared" si="10"/>
        <v>CUMBERLANDCOMPASS ACADEMY CSO. CHARTER</v>
      </c>
      <c r="E701" t="e">
        <v>#N/A</v>
      </c>
      <c r="F701" t="e">
        <v>#N/A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>
        <v>1528814</v>
      </c>
      <c r="O701">
        <v>144.30000000000001</v>
      </c>
      <c r="P701">
        <v>10595</v>
      </c>
      <c r="Q701">
        <v>2003380</v>
      </c>
      <c r="R701">
        <v>175.8</v>
      </c>
      <c r="S701">
        <v>11396</v>
      </c>
      <c r="T701">
        <v>1940435</v>
      </c>
      <c r="U701">
        <v>192</v>
      </c>
      <c r="V701">
        <v>10112</v>
      </c>
      <c r="W701">
        <v>2237007</v>
      </c>
      <c r="X701">
        <v>206</v>
      </c>
      <c r="Y701">
        <v>10843</v>
      </c>
    </row>
    <row r="702" spans="1:25" ht="16" x14ac:dyDescent="0.2">
      <c r="A702" s="23" t="s">
        <v>942</v>
      </c>
      <c r="B702" s="24" t="s">
        <v>949</v>
      </c>
      <c r="C702" s="8" t="s">
        <v>711</v>
      </c>
      <c r="D702" t="str">
        <f t="shared" si="10"/>
        <v>ESSEXDISCOVERY CSO. CHARTER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  <c r="N702">
        <v>1469397</v>
      </c>
      <c r="O702">
        <v>80</v>
      </c>
      <c r="P702">
        <v>18367</v>
      </c>
      <c r="Q702">
        <v>1671470</v>
      </c>
      <c r="R702">
        <v>80</v>
      </c>
      <c r="S702">
        <v>20893</v>
      </c>
      <c r="T702">
        <v>1744932</v>
      </c>
      <c r="U702">
        <v>100</v>
      </c>
      <c r="V702">
        <v>17449</v>
      </c>
      <c r="W702">
        <v>2065337</v>
      </c>
      <c r="X702">
        <v>100</v>
      </c>
      <c r="Y702">
        <v>20653</v>
      </c>
    </row>
    <row r="703" spans="1:25" ht="36" x14ac:dyDescent="0.2">
      <c r="A703" s="23" t="s">
        <v>942</v>
      </c>
      <c r="B703" s="24" t="s">
        <v>951</v>
      </c>
      <c r="C703" s="8" t="s">
        <v>711</v>
      </c>
      <c r="D703" t="str">
        <f t="shared" si="10"/>
        <v>ESSEXEAST ORANGE COMMUNITY CSO. CHARTER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>
        <v>8405117</v>
      </c>
      <c r="O703">
        <v>494.4</v>
      </c>
      <c r="P703">
        <v>17001</v>
      </c>
      <c r="Q703">
        <v>7803526</v>
      </c>
      <c r="R703">
        <v>486.2</v>
      </c>
      <c r="S703">
        <v>16050</v>
      </c>
      <c r="T703">
        <v>7326736</v>
      </c>
      <c r="U703">
        <v>476</v>
      </c>
      <c r="V703">
        <v>15386</v>
      </c>
      <c r="W703">
        <v>7771254</v>
      </c>
      <c r="X703">
        <v>482</v>
      </c>
      <c r="Y703">
        <v>16113</v>
      </c>
    </row>
    <row r="704" spans="1:25" ht="16" x14ac:dyDescent="0.2">
      <c r="A704" s="19" t="s">
        <v>942</v>
      </c>
      <c r="B704" s="20" t="s">
        <v>955</v>
      </c>
      <c r="C704" s="3" t="s">
        <v>711</v>
      </c>
      <c r="D704" t="str">
        <f t="shared" si="10"/>
        <v>ESSEXGRAY CSO. CHARTER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>
        <v>4855206</v>
      </c>
      <c r="O704">
        <v>322.3</v>
      </c>
      <c r="P704">
        <v>15064</v>
      </c>
      <c r="Q704">
        <v>4640032</v>
      </c>
      <c r="R704">
        <v>325.2</v>
      </c>
      <c r="S704">
        <v>14268</v>
      </c>
      <c r="T704">
        <v>5319836</v>
      </c>
      <c r="U704">
        <v>337</v>
      </c>
      <c r="V704">
        <v>15781</v>
      </c>
      <c r="W704">
        <v>5900305</v>
      </c>
      <c r="X704">
        <v>337</v>
      </c>
      <c r="Y704">
        <v>17488</v>
      </c>
    </row>
    <row r="705" spans="1:25" ht="24" x14ac:dyDescent="0.2">
      <c r="A705" s="23" t="s">
        <v>942</v>
      </c>
      <c r="B705" s="24" t="s">
        <v>958</v>
      </c>
      <c r="C705" s="8" t="s">
        <v>711</v>
      </c>
      <c r="D705" t="str">
        <f t="shared" si="10"/>
        <v>ESSEXLADY LIBERTY ACADEMY CSO. CHARTER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>
        <v>10128789</v>
      </c>
      <c r="O705">
        <v>404.1</v>
      </c>
      <c r="P705">
        <v>25065</v>
      </c>
      <c r="Q705">
        <v>9196553</v>
      </c>
      <c r="R705">
        <v>438.7</v>
      </c>
      <c r="S705">
        <v>20963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</row>
    <row r="706" spans="1:25" ht="48" x14ac:dyDescent="0.2">
      <c r="A706" s="19" t="s">
        <v>942</v>
      </c>
      <c r="B706" s="20" t="s">
        <v>959</v>
      </c>
      <c r="C706" s="3" t="s">
        <v>711</v>
      </c>
      <c r="D706" t="str">
        <f t="shared" ref="D706:D769" si="11">A706&amp;B706&amp;C706</f>
        <v>ESSEXLINK COMMUNITY CHARTER SCHOOLO. CHARTER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>
        <v>3546055</v>
      </c>
      <c r="O706">
        <v>0</v>
      </c>
      <c r="P706">
        <v>0</v>
      </c>
      <c r="Q706">
        <v>4795810</v>
      </c>
      <c r="R706">
        <v>286.3</v>
      </c>
      <c r="S706">
        <v>16751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</row>
    <row r="707" spans="1:25" ht="36" x14ac:dyDescent="0.2">
      <c r="A707" s="19" t="s">
        <v>942</v>
      </c>
      <c r="B707" s="20" t="s">
        <v>961</v>
      </c>
      <c r="C707" s="3" t="s">
        <v>711</v>
      </c>
      <c r="D707" t="str">
        <f t="shared" si="11"/>
        <v>ESSEXMARIA L. VARISCO-ROGERSO. CHARTER</v>
      </c>
      <c r="E707" t="e">
        <v>#N/A</v>
      </c>
      <c r="F707" t="e">
        <v>#N/A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>
        <v>9710081</v>
      </c>
      <c r="O707">
        <v>486</v>
      </c>
      <c r="P707">
        <v>19980</v>
      </c>
      <c r="Q707">
        <v>10861181</v>
      </c>
      <c r="R707">
        <v>485.4</v>
      </c>
      <c r="S707">
        <v>22376</v>
      </c>
      <c r="T707">
        <v>10486666</v>
      </c>
      <c r="U707">
        <v>540</v>
      </c>
      <c r="V707">
        <v>19420</v>
      </c>
      <c r="W707">
        <v>11451128</v>
      </c>
      <c r="X707">
        <v>540</v>
      </c>
      <c r="Y707">
        <v>21222</v>
      </c>
    </row>
    <row r="708" spans="1:25" ht="24" x14ac:dyDescent="0.2">
      <c r="A708" s="23" t="s">
        <v>942</v>
      </c>
      <c r="B708" s="24" t="s">
        <v>962</v>
      </c>
      <c r="C708" s="8" t="s">
        <v>711</v>
      </c>
      <c r="D708" t="str">
        <f t="shared" si="11"/>
        <v>ESSEXMARION P. THOMAS CSO. CHARTER</v>
      </c>
      <c r="E708" t="e">
        <v>#N/A</v>
      </c>
      <c r="F708" t="e">
        <v>#N/A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>
        <v>21006395</v>
      </c>
      <c r="O708">
        <v>1220</v>
      </c>
      <c r="P708">
        <v>17218</v>
      </c>
      <c r="Q708">
        <v>24408161</v>
      </c>
      <c r="R708">
        <v>1240.9000000000001</v>
      </c>
      <c r="S708">
        <v>19670</v>
      </c>
      <c r="T708">
        <v>28176460</v>
      </c>
      <c r="U708">
        <v>1331</v>
      </c>
      <c r="V708">
        <v>21173</v>
      </c>
      <c r="W708">
        <v>29755397</v>
      </c>
      <c r="X708">
        <v>1358</v>
      </c>
      <c r="Y708">
        <v>21905</v>
      </c>
    </row>
    <row r="709" spans="1:25" ht="36" x14ac:dyDescent="0.2">
      <c r="A709" s="19" t="s">
        <v>942</v>
      </c>
      <c r="B709" s="20" t="s">
        <v>963</v>
      </c>
      <c r="C709" s="3" t="s">
        <v>711</v>
      </c>
      <c r="D709" t="str">
        <f t="shared" si="11"/>
        <v>ESSEXMERIT PREP CS OF NEWARKO. CHARTER</v>
      </c>
      <c r="E709" t="e">
        <v>#N/A</v>
      </c>
      <c r="F709" t="e">
        <v>#N/A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  <c r="N709">
        <v>5222364</v>
      </c>
      <c r="O709">
        <v>315.8</v>
      </c>
      <c r="P709">
        <v>16537</v>
      </c>
      <c r="Q709">
        <v>6488407</v>
      </c>
      <c r="R709">
        <v>375</v>
      </c>
      <c r="S709">
        <v>17302</v>
      </c>
      <c r="T709" t="e">
        <v>#N/A</v>
      </c>
      <c r="U709" t="e">
        <v>#N/A</v>
      </c>
      <c r="V709" t="e">
        <v>#N/A</v>
      </c>
      <c r="W709" t="e">
        <v>#N/A</v>
      </c>
      <c r="X709" t="e">
        <v>#N/A</v>
      </c>
      <c r="Y709" t="e">
        <v>#N/A</v>
      </c>
    </row>
    <row r="710" spans="1:25" ht="36" x14ac:dyDescent="0.2">
      <c r="A710" s="23" t="s">
        <v>942</v>
      </c>
      <c r="B710" s="24" t="s">
        <v>966</v>
      </c>
      <c r="C710" s="8" t="s">
        <v>711</v>
      </c>
      <c r="D710" t="str">
        <f t="shared" si="11"/>
        <v>ESSEXNEW HORIZONS COMM. CSO. CHARTER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>
        <v>8542745</v>
      </c>
      <c r="O710">
        <v>474.2</v>
      </c>
      <c r="P710">
        <v>18015</v>
      </c>
      <c r="Q710">
        <v>11961283</v>
      </c>
      <c r="R710">
        <v>431.8</v>
      </c>
      <c r="S710">
        <v>27701</v>
      </c>
      <c r="T710">
        <v>8621402</v>
      </c>
      <c r="U710">
        <v>494</v>
      </c>
      <c r="V710">
        <v>17463</v>
      </c>
      <c r="W710">
        <v>9188305</v>
      </c>
      <c r="X710">
        <v>591</v>
      </c>
      <c r="Y710">
        <v>15555</v>
      </c>
    </row>
    <row r="711" spans="1:25" ht="60" x14ac:dyDescent="0.2">
      <c r="A711" s="23" t="s">
        <v>942</v>
      </c>
      <c r="B711" s="24" t="s">
        <v>968</v>
      </c>
      <c r="C711" s="8" t="s">
        <v>711</v>
      </c>
      <c r="D711" t="str">
        <f t="shared" si="11"/>
        <v>ESSEXNEWARK EDUCATORS COMMUNITY CHARTER SCHOOO. CHARTER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>
        <v>5501937</v>
      </c>
      <c r="O711">
        <v>297.39999999999998</v>
      </c>
      <c r="P711">
        <v>18500</v>
      </c>
      <c r="Q711">
        <v>5604733</v>
      </c>
      <c r="R711">
        <v>252.6</v>
      </c>
      <c r="S711">
        <v>22188</v>
      </c>
      <c r="T711" t="e">
        <v>#N/A</v>
      </c>
      <c r="U711" t="e">
        <v>#N/A</v>
      </c>
      <c r="V711" t="e">
        <v>#N/A</v>
      </c>
      <c r="W711" t="e">
        <v>#N/A</v>
      </c>
      <c r="X711" t="e">
        <v>#N/A</v>
      </c>
      <c r="Y711" t="e">
        <v>#N/A</v>
      </c>
    </row>
    <row r="712" spans="1:25" ht="48" x14ac:dyDescent="0.2">
      <c r="A712" s="19" t="s">
        <v>942</v>
      </c>
      <c r="B712" s="20" t="s">
        <v>971</v>
      </c>
      <c r="C712" s="3" t="s">
        <v>711</v>
      </c>
      <c r="D712" t="str">
        <f t="shared" si="11"/>
        <v>ESSEXNORTH STAR ACADEMY CHARTER SCHOOLO. CHARTER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>
        <v>63683636</v>
      </c>
      <c r="O712">
        <v>3434.7</v>
      </c>
      <c r="P712">
        <v>18541</v>
      </c>
      <c r="Q712">
        <v>72868190</v>
      </c>
      <c r="R712">
        <v>3990.8</v>
      </c>
      <c r="S712">
        <v>18259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</row>
    <row r="713" spans="1:25" ht="36" x14ac:dyDescent="0.2">
      <c r="A713" s="19" t="s">
        <v>942</v>
      </c>
      <c r="B713" s="20" t="s">
        <v>973</v>
      </c>
      <c r="C713" s="3" t="s">
        <v>711</v>
      </c>
      <c r="D713" t="str">
        <f t="shared" si="11"/>
        <v>ESSEXPAULO FREIRE CHARTER SCHOOLO. CHARTER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>
        <v>3756925</v>
      </c>
      <c r="O713">
        <v>195</v>
      </c>
      <c r="P713">
        <v>19266</v>
      </c>
      <c r="Q713">
        <v>4717529</v>
      </c>
      <c r="R713">
        <v>270.2</v>
      </c>
      <c r="S713">
        <v>17459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</row>
    <row r="714" spans="1:25" ht="48" x14ac:dyDescent="0.2">
      <c r="A714" s="23" t="s">
        <v>942</v>
      </c>
      <c r="B714" s="24" t="s">
        <v>974</v>
      </c>
      <c r="C714" s="8" t="s">
        <v>711</v>
      </c>
      <c r="D714" t="str">
        <f t="shared" si="11"/>
        <v>ESSEXPEOPLES PREPARATORY CHARTER SCHOOLO. CHARTER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>
        <v>7574032</v>
      </c>
      <c r="O714">
        <v>365.5</v>
      </c>
      <c r="P714">
        <v>20722</v>
      </c>
      <c r="Q714">
        <v>7423271</v>
      </c>
      <c r="R714">
        <v>371.4</v>
      </c>
      <c r="S714">
        <v>19987</v>
      </c>
      <c r="T714">
        <v>8244073</v>
      </c>
      <c r="U714">
        <v>380</v>
      </c>
      <c r="V714">
        <v>21695</v>
      </c>
      <c r="W714">
        <v>8597837</v>
      </c>
      <c r="X714">
        <v>374</v>
      </c>
      <c r="Y714">
        <v>23001</v>
      </c>
    </row>
    <row r="715" spans="1:25" ht="24" x14ac:dyDescent="0.2">
      <c r="A715" s="19" t="s">
        <v>942</v>
      </c>
      <c r="B715" s="20" t="s">
        <v>975</v>
      </c>
      <c r="C715" s="3" t="s">
        <v>711</v>
      </c>
      <c r="D715" t="str">
        <f t="shared" si="11"/>
        <v>ESSEXPHILLIP'S ACADEMY CSO. CHARTER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t="e">
        <v>#N/A</v>
      </c>
      <c r="N715">
        <v>4484447</v>
      </c>
      <c r="O715">
        <v>370.5</v>
      </c>
      <c r="P715">
        <v>12104</v>
      </c>
      <c r="Q715">
        <v>5260364</v>
      </c>
      <c r="R715">
        <v>374.5</v>
      </c>
      <c r="S715">
        <v>14046</v>
      </c>
      <c r="T715">
        <v>6031765</v>
      </c>
      <c r="U715">
        <v>372</v>
      </c>
      <c r="V715">
        <v>16228</v>
      </c>
      <c r="W715">
        <v>7364948</v>
      </c>
      <c r="X715">
        <v>377</v>
      </c>
      <c r="Y715">
        <v>19520</v>
      </c>
    </row>
    <row r="716" spans="1:25" ht="36" x14ac:dyDescent="0.2">
      <c r="A716" s="19" t="s">
        <v>942</v>
      </c>
      <c r="B716" s="20" t="s">
        <v>977</v>
      </c>
      <c r="C716" s="3" t="s">
        <v>711</v>
      </c>
      <c r="D716" t="str">
        <f t="shared" si="11"/>
        <v>ESSEXROBERT TREAT ACADEMY CSO. CHARTER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>
        <v>10405879</v>
      </c>
      <c r="O716">
        <v>625.1</v>
      </c>
      <c r="P716">
        <v>16647</v>
      </c>
      <c r="Q716">
        <v>11131057</v>
      </c>
      <c r="R716">
        <v>648.29999999999995</v>
      </c>
      <c r="S716">
        <v>17170</v>
      </c>
      <c r="T716">
        <v>11697166</v>
      </c>
      <c r="U716">
        <v>682</v>
      </c>
      <c r="V716">
        <v>17161</v>
      </c>
      <c r="W716">
        <v>12340030</v>
      </c>
      <c r="X716">
        <v>678</v>
      </c>
      <c r="Y716">
        <v>18214</v>
      </c>
    </row>
    <row r="717" spans="1:25" ht="36" x14ac:dyDescent="0.2">
      <c r="A717" s="19" t="s">
        <v>942</v>
      </c>
      <c r="B717" s="20" t="s">
        <v>979</v>
      </c>
      <c r="C717" s="3" t="s">
        <v>711</v>
      </c>
      <c r="D717" t="str">
        <f t="shared" si="11"/>
        <v>ESSEXROSEVILLE COMMUNITY CSO. CHARTER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>
        <v>4605090</v>
      </c>
      <c r="O717">
        <v>324.7</v>
      </c>
      <c r="P717">
        <v>14183</v>
      </c>
      <c r="Q717">
        <v>5385917</v>
      </c>
      <c r="R717">
        <v>348.3</v>
      </c>
      <c r="S717">
        <v>15463</v>
      </c>
      <c r="T717">
        <v>5061823</v>
      </c>
      <c r="U717">
        <v>320</v>
      </c>
      <c r="V717">
        <v>15838</v>
      </c>
      <c r="W717">
        <v>6064114</v>
      </c>
      <c r="X717">
        <v>326</v>
      </c>
      <c r="Y717">
        <v>18590</v>
      </c>
    </row>
    <row r="718" spans="1:25" ht="24" x14ac:dyDescent="0.2">
      <c r="A718" s="23" t="s">
        <v>942</v>
      </c>
      <c r="B718" s="24" t="s">
        <v>982</v>
      </c>
      <c r="C718" s="8" t="s">
        <v>711</v>
      </c>
      <c r="D718" t="str">
        <f t="shared" si="11"/>
        <v>ESSEXUNIVERSITY HEIGHTS CSO. CHARTER</v>
      </c>
      <c r="E718" t="e">
        <v>#N/A</v>
      </c>
      <c r="F718" t="e">
        <v>#N/A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>
        <v>10958755</v>
      </c>
      <c r="O718">
        <v>543</v>
      </c>
      <c r="P718">
        <v>20182</v>
      </c>
      <c r="Q718">
        <v>11002155</v>
      </c>
      <c r="R718">
        <v>573.70000000000005</v>
      </c>
      <c r="S718">
        <v>19178</v>
      </c>
      <c r="T718">
        <v>13201962</v>
      </c>
      <c r="U718">
        <v>631</v>
      </c>
      <c r="V718">
        <v>20929</v>
      </c>
      <c r="W718">
        <v>16728732</v>
      </c>
      <c r="X718">
        <v>749</v>
      </c>
      <c r="Y718">
        <v>22326</v>
      </c>
    </row>
    <row r="719" spans="1:25" ht="60" x14ac:dyDescent="0.2">
      <c r="A719" s="23" t="s">
        <v>1014</v>
      </c>
      <c r="B719" s="24" t="s">
        <v>1017</v>
      </c>
      <c r="C719" s="8" t="s">
        <v>711</v>
      </c>
      <c r="D719" t="str">
        <f t="shared" si="11"/>
        <v>HUDSONDR LENA EDWARDS ACADEMIC CHARTER SCHOOLO. CHARTER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>
        <v>5822962</v>
      </c>
      <c r="O719">
        <v>375.4</v>
      </c>
      <c r="P719">
        <v>15511</v>
      </c>
      <c r="Q719">
        <v>5779558</v>
      </c>
      <c r="R719">
        <v>383</v>
      </c>
      <c r="S719">
        <v>15090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</row>
    <row r="720" spans="1:25" ht="24" x14ac:dyDescent="0.2">
      <c r="A720" s="23" t="s">
        <v>1014</v>
      </c>
      <c r="B720" s="24" t="s">
        <v>1019</v>
      </c>
      <c r="C720" s="8" t="s">
        <v>711</v>
      </c>
      <c r="D720" t="str">
        <f t="shared" si="11"/>
        <v>HUDSONELYSIAN CS OF HOBOKENO. CHARTER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>
        <v>4685278</v>
      </c>
      <c r="O720">
        <v>287.8</v>
      </c>
      <c r="P720">
        <v>16280</v>
      </c>
      <c r="Q720">
        <v>4614084</v>
      </c>
      <c r="R720">
        <v>287.89999999999998</v>
      </c>
      <c r="S720">
        <v>16027</v>
      </c>
      <c r="T720">
        <v>4984669</v>
      </c>
      <c r="U720">
        <v>288</v>
      </c>
      <c r="V720">
        <v>17320</v>
      </c>
      <c r="W720">
        <v>5606233</v>
      </c>
      <c r="X720">
        <v>288</v>
      </c>
      <c r="Y720">
        <v>19473</v>
      </c>
    </row>
    <row r="721" spans="1:25" ht="24" x14ac:dyDescent="0.2">
      <c r="A721" s="19" t="s">
        <v>1014</v>
      </c>
      <c r="B721" s="20" t="s">
        <v>1020</v>
      </c>
      <c r="C721" s="3" t="s">
        <v>711</v>
      </c>
      <c r="D721" t="str">
        <f t="shared" si="11"/>
        <v>HUDSONEMPOWERMENT ACADEMYO. CHARTER</v>
      </c>
      <c r="E721" t="e">
        <v>#N/A</v>
      </c>
      <c r="F721" t="e">
        <v>#N/A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>
        <v>0</v>
      </c>
      <c r="O721">
        <v>0</v>
      </c>
      <c r="P721">
        <v>0</v>
      </c>
      <c r="Q721">
        <v>2264419</v>
      </c>
      <c r="R721">
        <v>186.9</v>
      </c>
      <c r="S721">
        <v>12116</v>
      </c>
      <c r="T721">
        <v>4089249</v>
      </c>
      <c r="U721">
        <v>331</v>
      </c>
      <c r="V721">
        <v>12354</v>
      </c>
      <c r="W721">
        <v>5695808</v>
      </c>
      <c r="X721">
        <v>452</v>
      </c>
      <c r="Y721">
        <v>12604</v>
      </c>
    </row>
    <row r="722" spans="1:25" ht="48" x14ac:dyDescent="0.2">
      <c r="A722" s="23" t="s">
        <v>1014</v>
      </c>
      <c r="B722" s="24" t="s">
        <v>1021</v>
      </c>
      <c r="C722" s="8" t="s">
        <v>711</v>
      </c>
      <c r="D722" t="str">
        <f t="shared" si="11"/>
        <v>HUDSONGREAT FUTURES CHARTER SCHOOLO. CHARTER</v>
      </c>
      <c r="E722" t="e">
        <v>#N/A</v>
      </c>
      <c r="F722" t="e">
        <v>#N/A</v>
      </c>
      <c r="G722" t="e">
        <v>#N/A</v>
      </c>
      <c r="H722" t="e">
        <v>#N/A</v>
      </c>
      <c r="I722" t="e">
        <v>#N/A</v>
      </c>
      <c r="J722" t="e">
        <v>#N/A</v>
      </c>
      <c r="K722" t="e">
        <v>#N/A</v>
      </c>
      <c r="L722" t="e">
        <v>#N/A</v>
      </c>
      <c r="M722" t="e">
        <v>#N/A</v>
      </c>
      <c r="N722">
        <v>1693154</v>
      </c>
      <c r="O722">
        <v>123.4</v>
      </c>
      <c r="P722">
        <v>13721</v>
      </c>
      <c r="Q722">
        <v>3213299</v>
      </c>
      <c r="R722">
        <v>236.6</v>
      </c>
      <c r="S722">
        <v>13581</v>
      </c>
      <c r="T722" t="e">
        <v>#N/A</v>
      </c>
      <c r="U722" t="e">
        <v>#N/A</v>
      </c>
      <c r="V722" t="e">
        <v>#N/A</v>
      </c>
      <c r="W722" t="e">
        <v>#N/A</v>
      </c>
      <c r="X722" t="e">
        <v>#N/A</v>
      </c>
      <c r="Y722" t="e">
        <v>#N/A</v>
      </c>
    </row>
    <row r="723" spans="1:25" ht="32" x14ac:dyDescent="0.2">
      <c r="A723" s="19" t="s">
        <v>1014</v>
      </c>
      <c r="B723" s="20" t="s">
        <v>1024</v>
      </c>
      <c r="C723" s="3" t="s">
        <v>6</v>
      </c>
      <c r="D723" t="str">
        <f t="shared" si="11"/>
        <v>HUDSONHOBOKEN CITYL. K-12|K-12,0-1800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>
        <v>60932294</v>
      </c>
      <c r="O723">
        <v>2493.1</v>
      </c>
      <c r="P723">
        <v>24440</v>
      </c>
      <c r="Q723">
        <v>67607527</v>
      </c>
      <c r="R723">
        <v>2396</v>
      </c>
      <c r="S723">
        <v>28217</v>
      </c>
      <c r="T723" t="e">
        <v>#N/A</v>
      </c>
      <c r="U723" t="e">
        <v>#N/A</v>
      </c>
      <c r="V723" t="e">
        <v>#N/A</v>
      </c>
      <c r="W723" t="e">
        <v>#N/A</v>
      </c>
      <c r="X723" t="e">
        <v>#N/A</v>
      </c>
      <c r="Y723" t="e">
        <v>#N/A</v>
      </c>
    </row>
    <row r="724" spans="1:25" ht="16" x14ac:dyDescent="0.2">
      <c r="A724" s="23" t="s">
        <v>1014</v>
      </c>
      <c r="B724" s="24" t="s">
        <v>1025</v>
      </c>
      <c r="C724" s="8" t="s">
        <v>711</v>
      </c>
      <c r="D724" t="str">
        <f t="shared" si="11"/>
        <v>HUDSONHOBOKEN CSO. CHARTER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>
        <v>4802885</v>
      </c>
      <c r="O724">
        <v>285.2</v>
      </c>
      <c r="P724">
        <v>16840</v>
      </c>
      <c r="Q724">
        <v>5146429</v>
      </c>
      <c r="R724">
        <v>297.39999999999998</v>
      </c>
      <c r="S724">
        <v>17305</v>
      </c>
      <c r="T724">
        <v>5728334</v>
      </c>
      <c r="U724">
        <v>298</v>
      </c>
      <c r="V724">
        <v>19223</v>
      </c>
      <c r="W724">
        <v>5920928</v>
      </c>
      <c r="X724">
        <v>293</v>
      </c>
      <c r="Y724">
        <v>20194</v>
      </c>
    </row>
    <row r="725" spans="1:25" ht="48" x14ac:dyDescent="0.2">
      <c r="A725" s="19" t="s">
        <v>1014</v>
      </c>
      <c r="B725" s="20" t="s">
        <v>1026</v>
      </c>
      <c r="C725" s="3" t="s">
        <v>711</v>
      </c>
      <c r="D725" t="str">
        <f t="shared" si="11"/>
        <v>HUDSONHOLA HOBOKEN DUAL LANG CSO. CHARTER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>
        <v>3460391</v>
      </c>
      <c r="O725">
        <v>287</v>
      </c>
      <c r="P725">
        <v>12057</v>
      </c>
      <c r="Q725">
        <v>4743005</v>
      </c>
      <c r="R725">
        <v>327.10000000000002</v>
      </c>
      <c r="S725">
        <v>14500</v>
      </c>
      <c r="T725">
        <v>5505275</v>
      </c>
      <c r="U725">
        <v>365</v>
      </c>
      <c r="V725">
        <v>15099</v>
      </c>
      <c r="W725">
        <v>5911320</v>
      </c>
      <c r="X725">
        <v>383</v>
      </c>
      <c r="Y725">
        <v>15426</v>
      </c>
    </row>
    <row r="726" spans="1:25" ht="24" x14ac:dyDescent="0.2">
      <c r="A726" s="23" t="s">
        <v>1014</v>
      </c>
      <c r="B726" s="24" t="s">
        <v>1029</v>
      </c>
      <c r="C726" s="8" t="s">
        <v>711</v>
      </c>
      <c r="D726" t="str">
        <f t="shared" si="11"/>
        <v>HUDSONJERSEY CITY COMM. CSO. CHARTER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>
        <v>8643952</v>
      </c>
      <c r="O726">
        <v>578.5</v>
      </c>
      <c r="P726">
        <v>14942</v>
      </c>
      <c r="Q726">
        <v>8234911</v>
      </c>
      <c r="R726">
        <v>570.79999999999995</v>
      </c>
      <c r="S726">
        <v>14427</v>
      </c>
      <c r="T726">
        <v>8960437</v>
      </c>
      <c r="U726">
        <v>560</v>
      </c>
      <c r="V726">
        <v>16004</v>
      </c>
      <c r="W726">
        <v>8677272</v>
      </c>
      <c r="X726">
        <v>575</v>
      </c>
      <c r="Y726">
        <v>15094</v>
      </c>
    </row>
    <row r="727" spans="1:25" ht="24" x14ac:dyDescent="0.2">
      <c r="A727" s="19" t="s">
        <v>1014</v>
      </c>
      <c r="B727" s="20" t="s">
        <v>1030</v>
      </c>
      <c r="C727" s="3" t="s">
        <v>711</v>
      </c>
      <c r="D727" t="str">
        <f t="shared" si="11"/>
        <v>HUDSONJERSEY CITY GLOBAL CSO. CHARTER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>
        <v>2496763</v>
      </c>
      <c r="O727">
        <v>233.4</v>
      </c>
      <c r="P727">
        <v>10697</v>
      </c>
      <c r="Q727">
        <v>3163314</v>
      </c>
      <c r="R727">
        <v>310.7</v>
      </c>
      <c r="S727">
        <v>10181</v>
      </c>
      <c r="T727">
        <v>3881081</v>
      </c>
      <c r="U727">
        <v>358</v>
      </c>
      <c r="V727">
        <v>10841</v>
      </c>
      <c r="W727">
        <v>4322347</v>
      </c>
      <c r="X727">
        <v>377</v>
      </c>
      <c r="Y727">
        <v>11465</v>
      </c>
    </row>
    <row r="728" spans="1:25" ht="36" x14ac:dyDescent="0.2">
      <c r="A728" s="23" t="s">
        <v>1014</v>
      </c>
      <c r="B728" s="24" t="s">
        <v>1033</v>
      </c>
      <c r="C728" s="8" t="s">
        <v>711</v>
      </c>
      <c r="D728" t="str">
        <f t="shared" si="11"/>
        <v>HUDSONLEARNING COMMUNITY CSO. CHARTER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>
        <v>7687388</v>
      </c>
      <c r="O728">
        <v>537.4</v>
      </c>
      <c r="P728">
        <v>14305</v>
      </c>
      <c r="Q728">
        <v>8126003</v>
      </c>
      <c r="R728">
        <v>538.70000000000005</v>
      </c>
      <c r="S728">
        <v>15084</v>
      </c>
      <c r="T728">
        <v>7943670</v>
      </c>
      <c r="U728">
        <v>539</v>
      </c>
      <c r="V728">
        <v>14735</v>
      </c>
      <c r="W728">
        <v>7744497</v>
      </c>
      <c r="X728">
        <v>538</v>
      </c>
      <c r="Y728">
        <v>14390</v>
      </c>
    </row>
    <row r="729" spans="1:25" ht="36" x14ac:dyDescent="0.2">
      <c r="A729" s="19" t="s">
        <v>1014</v>
      </c>
      <c r="B729" s="20" t="s">
        <v>1034</v>
      </c>
      <c r="C729" s="3" t="s">
        <v>711</v>
      </c>
      <c r="D729" t="str">
        <f t="shared" si="11"/>
        <v>HUDSONM E T S CHARTER SCHOOLO. CHARTER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  <c r="L729" t="e">
        <v>#N/A</v>
      </c>
      <c r="M729" t="e">
        <v>#N/A</v>
      </c>
      <c r="N729">
        <v>7330613</v>
      </c>
      <c r="O729">
        <v>523.29999999999995</v>
      </c>
      <c r="P729">
        <v>14008</v>
      </c>
      <c r="Q729">
        <v>7716355</v>
      </c>
      <c r="R729">
        <v>479.2</v>
      </c>
      <c r="S729">
        <v>16103</v>
      </c>
      <c r="T729">
        <v>7908083</v>
      </c>
      <c r="U729">
        <v>506</v>
      </c>
      <c r="V729">
        <v>15635</v>
      </c>
      <c r="W729">
        <v>10049692</v>
      </c>
      <c r="X729">
        <v>679</v>
      </c>
      <c r="Y729">
        <v>14803</v>
      </c>
    </row>
    <row r="730" spans="1:25" ht="24" x14ac:dyDescent="0.2">
      <c r="A730" s="23" t="s">
        <v>1014</v>
      </c>
      <c r="B730" s="24" t="s">
        <v>1037</v>
      </c>
      <c r="C730" s="8" t="s">
        <v>711</v>
      </c>
      <c r="D730" t="str">
        <f t="shared" si="11"/>
        <v>HUDSONSOARING HEIGHTS CSO. CHARTER</v>
      </c>
      <c r="E730" t="e">
        <v>#N/A</v>
      </c>
      <c r="F730" t="e">
        <v>#N/A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>
        <v>3042997</v>
      </c>
      <c r="O730">
        <v>236.9</v>
      </c>
      <c r="P730">
        <v>12845</v>
      </c>
      <c r="Q730">
        <v>3219345</v>
      </c>
      <c r="R730">
        <v>235.7</v>
      </c>
      <c r="S730">
        <v>13659</v>
      </c>
      <c r="T730">
        <v>3315450</v>
      </c>
      <c r="U730">
        <v>240</v>
      </c>
      <c r="V730">
        <v>13837</v>
      </c>
      <c r="W730">
        <v>3516403</v>
      </c>
      <c r="X730">
        <v>241</v>
      </c>
      <c r="Y730">
        <v>14597</v>
      </c>
    </row>
    <row r="731" spans="1:25" ht="24" x14ac:dyDescent="0.2">
      <c r="A731" s="19" t="s">
        <v>1014</v>
      </c>
      <c r="B731" s="20" t="s">
        <v>1040</v>
      </c>
      <c r="C731" s="3" t="s">
        <v>711</v>
      </c>
      <c r="D731" t="str">
        <f t="shared" si="11"/>
        <v>HUDSONUNIVERSITY ACADEMY CSO. CHARTER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>
        <v>7221298</v>
      </c>
      <c r="O731">
        <v>415.1</v>
      </c>
      <c r="P731">
        <v>17397</v>
      </c>
      <c r="Q731">
        <v>7219472</v>
      </c>
      <c r="R731">
        <v>426.2</v>
      </c>
      <c r="S731">
        <v>16939</v>
      </c>
      <c r="T731">
        <v>7667916</v>
      </c>
      <c r="U731">
        <v>424</v>
      </c>
      <c r="V731">
        <v>18080</v>
      </c>
      <c r="W731">
        <v>7929976</v>
      </c>
      <c r="X731">
        <v>434</v>
      </c>
      <c r="Y731">
        <v>18280</v>
      </c>
    </row>
    <row r="732" spans="1:25" ht="32" x14ac:dyDescent="0.2">
      <c r="A732" s="19" t="s">
        <v>1043</v>
      </c>
      <c r="B732" s="20" t="s">
        <v>1066</v>
      </c>
      <c r="C732" s="3" t="s">
        <v>6</v>
      </c>
      <c r="D732" t="str">
        <f t="shared" si="11"/>
        <v>HUNTERDONSOUTH-HUNTERDONL. K-12|K-12,0-1800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>
        <v>22251806</v>
      </c>
      <c r="O732">
        <v>958.1</v>
      </c>
      <c r="P732">
        <v>23226</v>
      </c>
      <c r="Q732">
        <v>23476550</v>
      </c>
      <c r="R732">
        <v>955.3</v>
      </c>
      <c r="S732">
        <v>24576</v>
      </c>
      <c r="T732">
        <v>24300476</v>
      </c>
      <c r="U732">
        <v>1034</v>
      </c>
      <c r="V732">
        <v>23506</v>
      </c>
      <c r="W732">
        <v>25175091</v>
      </c>
      <c r="X732">
        <v>1005</v>
      </c>
      <c r="Y732">
        <v>25059</v>
      </c>
    </row>
    <row r="733" spans="1:25" ht="24" x14ac:dyDescent="0.2">
      <c r="A733" s="23" t="s">
        <v>1069</v>
      </c>
      <c r="B733" s="24" t="s">
        <v>1072</v>
      </c>
      <c r="C733" s="8" t="s">
        <v>711</v>
      </c>
      <c r="D733" t="str">
        <f t="shared" si="11"/>
        <v>MERCERFOUNDATION ACADEMY CSO. CHARTER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>
        <v>11518914</v>
      </c>
      <c r="O733">
        <v>756.9</v>
      </c>
      <c r="P733">
        <v>15219</v>
      </c>
      <c r="Q733">
        <v>14255708</v>
      </c>
      <c r="R733">
        <v>884</v>
      </c>
      <c r="S733">
        <v>16126</v>
      </c>
      <c r="T733">
        <v>16487378</v>
      </c>
      <c r="U733">
        <v>1002</v>
      </c>
      <c r="V733">
        <v>16461</v>
      </c>
      <c r="W733">
        <v>15946373</v>
      </c>
      <c r="X733">
        <v>1016</v>
      </c>
      <c r="Y733">
        <v>15692</v>
      </c>
    </row>
    <row r="734" spans="1:25" ht="48" x14ac:dyDescent="0.2">
      <c r="A734" s="19" t="s">
        <v>1069</v>
      </c>
      <c r="B734" s="20" t="s">
        <v>1074</v>
      </c>
      <c r="C734" s="3" t="s">
        <v>711</v>
      </c>
      <c r="D734" t="str">
        <f t="shared" si="11"/>
        <v>MERCERINTERNATIONAL ACADEMY OF TRENTON CHARTERO. CHARTER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>
        <v>4475997</v>
      </c>
      <c r="O734">
        <v>351.7</v>
      </c>
      <c r="P734">
        <v>12727</v>
      </c>
      <c r="Q734">
        <v>5898604</v>
      </c>
      <c r="R734">
        <v>440.1</v>
      </c>
      <c r="S734">
        <v>13403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</row>
    <row r="735" spans="1:25" ht="36" x14ac:dyDescent="0.2">
      <c r="A735" s="23" t="s">
        <v>1069</v>
      </c>
      <c r="B735" s="24" t="s">
        <v>1075</v>
      </c>
      <c r="C735" s="8" t="s">
        <v>711</v>
      </c>
      <c r="D735" t="str">
        <f t="shared" si="11"/>
        <v>MERCERINTERNATIONAL CHARTER SCHOOLO. CHARTER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>
        <v>1534257</v>
      </c>
      <c r="O735">
        <v>90</v>
      </c>
      <c r="P735">
        <v>17047</v>
      </c>
      <c r="Q735">
        <v>1473666</v>
      </c>
      <c r="R735">
        <v>89.5</v>
      </c>
      <c r="S735">
        <v>16466</v>
      </c>
      <c r="T735">
        <v>1532590</v>
      </c>
      <c r="U735">
        <v>89</v>
      </c>
      <c r="V735">
        <v>17162</v>
      </c>
      <c r="W735">
        <v>1604086</v>
      </c>
      <c r="X735">
        <v>89</v>
      </c>
      <c r="Y735">
        <v>17943</v>
      </c>
    </row>
    <row r="736" spans="1:25" ht="24" x14ac:dyDescent="0.2">
      <c r="A736" s="23" t="s">
        <v>1069</v>
      </c>
      <c r="B736" s="24" t="s">
        <v>1078</v>
      </c>
      <c r="C736" s="8" t="s">
        <v>711</v>
      </c>
      <c r="D736" t="str">
        <f t="shared" si="11"/>
        <v>MERCERPACE CS OF HAMILTONO. CHARTER</v>
      </c>
      <c r="E736" t="e">
        <v>#N/A</v>
      </c>
      <c r="F736" t="e">
        <v>#N/A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  <c r="L736" t="e">
        <v>#N/A</v>
      </c>
      <c r="M736" t="e">
        <v>#N/A</v>
      </c>
      <c r="N736">
        <v>3362879</v>
      </c>
      <c r="O736">
        <v>218.9</v>
      </c>
      <c r="P736">
        <v>15363</v>
      </c>
      <c r="Q736">
        <v>3583566</v>
      </c>
      <c r="R736">
        <v>237.5</v>
      </c>
      <c r="S736">
        <v>15089</v>
      </c>
      <c r="T736">
        <v>4081542</v>
      </c>
      <c r="U736">
        <v>250</v>
      </c>
      <c r="V736">
        <v>16352</v>
      </c>
      <c r="W736">
        <v>4479696</v>
      </c>
      <c r="X736">
        <v>295</v>
      </c>
      <c r="Y736">
        <v>15201</v>
      </c>
    </row>
    <row r="737" spans="1:25" ht="60" x14ac:dyDescent="0.2">
      <c r="A737" s="19" t="s">
        <v>1069</v>
      </c>
      <c r="B737" s="20" t="s">
        <v>1079</v>
      </c>
      <c r="C737" s="3" t="s">
        <v>711</v>
      </c>
      <c r="D737" t="str">
        <f t="shared" si="11"/>
        <v>MERCERPAUL ROBESON HUMANITIES CHARTER SCHOOLO. CHARTER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>
        <v>7097777</v>
      </c>
      <c r="O737">
        <v>369.5</v>
      </c>
      <c r="P737">
        <v>19209</v>
      </c>
      <c r="Q737">
        <v>6514259</v>
      </c>
      <c r="R737">
        <v>371.7</v>
      </c>
      <c r="S737">
        <v>17526</v>
      </c>
      <c r="T737" t="e">
        <v>#N/A</v>
      </c>
      <c r="U737" t="e">
        <v>#N/A</v>
      </c>
      <c r="V737" t="e">
        <v>#N/A</v>
      </c>
      <c r="W737" t="e">
        <v>#N/A</v>
      </c>
      <c r="X737" t="e">
        <v>#N/A</v>
      </c>
      <c r="Y737" t="e">
        <v>#N/A</v>
      </c>
    </row>
    <row r="738" spans="1:25" ht="16" x14ac:dyDescent="0.2">
      <c r="A738" s="19" t="s">
        <v>1069</v>
      </c>
      <c r="B738" s="20" t="s">
        <v>1081</v>
      </c>
      <c r="C738" s="3" t="s">
        <v>711</v>
      </c>
      <c r="D738" t="str">
        <f t="shared" si="11"/>
        <v>MERCERPRINCETON CSO. CHARTER</v>
      </c>
      <c r="E738" t="e">
        <v>#N/A</v>
      </c>
      <c r="F738" t="e">
        <v>#N/A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>
        <v>7200008</v>
      </c>
      <c r="O738">
        <v>347.2</v>
      </c>
      <c r="P738">
        <v>20737</v>
      </c>
      <c r="Q738">
        <v>6149513</v>
      </c>
      <c r="R738">
        <v>347.7</v>
      </c>
      <c r="S738">
        <v>17686</v>
      </c>
      <c r="T738">
        <v>6313986</v>
      </c>
      <c r="U738">
        <v>348</v>
      </c>
      <c r="V738">
        <v>18165</v>
      </c>
      <c r="W738">
        <v>7335735</v>
      </c>
      <c r="X738">
        <v>399</v>
      </c>
      <c r="Y738">
        <v>18385</v>
      </c>
    </row>
    <row r="739" spans="1:25" ht="36" x14ac:dyDescent="0.2">
      <c r="A739" s="23" t="s">
        <v>1069</v>
      </c>
      <c r="B739" s="24" t="s">
        <v>1084</v>
      </c>
      <c r="C739" s="8" t="s">
        <v>711</v>
      </c>
      <c r="D739" t="str">
        <f t="shared" si="11"/>
        <v>MERCERTRENTON STEM-TO-CIVICS CSO. CHARTER</v>
      </c>
      <c r="E739" t="e">
        <v>#N/A</v>
      </c>
      <c r="F739" t="e">
        <v>#N/A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>
        <v>1733668</v>
      </c>
      <c r="O739">
        <v>99.6</v>
      </c>
      <c r="P739">
        <v>17399</v>
      </c>
      <c r="Q739">
        <v>3427182</v>
      </c>
      <c r="R739">
        <v>198.8</v>
      </c>
      <c r="S739">
        <v>17239</v>
      </c>
      <c r="T739">
        <v>5199597</v>
      </c>
      <c r="U739">
        <v>295</v>
      </c>
      <c r="V739">
        <v>17632</v>
      </c>
      <c r="W739">
        <v>6984409</v>
      </c>
      <c r="X739">
        <v>395</v>
      </c>
      <c r="Y739">
        <v>17664</v>
      </c>
    </row>
    <row r="740" spans="1:25" ht="16" x14ac:dyDescent="0.2">
      <c r="A740" s="19" t="s">
        <v>1069</v>
      </c>
      <c r="B740" s="20" t="s">
        <v>1085</v>
      </c>
      <c r="C740" s="3" t="s">
        <v>711</v>
      </c>
      <c r="D740" t="str">
        <f t="shared" si="11"/>
        <v>MERCERVILLAGE CSO. CHARTER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>
        <v>6142953</v>
      </c>
      <c r="O740">
        <v>355.4</v>
      </c>
      <c r="P740">
        <v>17285</v>
      </c>
      <c r="Q740">
        <v>6213766</v>
      </c>
      <c r="R740">
        <v>358.6</v>
      </c>
      <c r="S740">
        <v>17328</v>
      </c>
      <c r="T740">
        <v>5971975</v>
      </c>
      <c r="U740">
        <v>357</v>
      </c>
      <c r="V740">
        <v>16742</v>
      </c>
      <c r="W740">
        <v>5955720</v>
      </c>
      <c r="X740">
        <v>357</v>
      </c>
      <c r="Y740">
        <v>16673</v>
      </c>
    </row>
    <row r="741" spans="1:25" ht="48" x14ac:dyDescent="0.2">
      <c r="A741" s="19" t="s">
        <v>1087</v>
      </c>
      <c r="B741" s="20" t="s">
        <v>1088</v>
      </c>
      <c r="C741" s="3" t="s">
        <v>711</v>
      </c>
      <c r="D741" t="str">
        <f t="shared" si="11"/>
        <v>MIDDLESEXACADEMY FOR URBAN LEADERSHIP CHARTER SCHO. CHARTER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>
        <v>6224947</v>
      </c>
      <c r="O741">
        <v>381</v>
      </c>
      <c r="P741">
        <v>16338</v>
      </c>
      <c r="Q741">
        <v>7678331</v>
      </c>
      <c r="R741">
        <v>389.7</v>
      </c>
      <c r="S741">
        <v>19703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</row>
    <row r="742" spans="1:25" ht="36" x14ac:dyDescent="0.2">
      <c r="A742" s="19" t="s">
        <v>1087</v>
      </c>
      <c r="B742" s="20" t="s">
        <v>1094</v>
      </c>
      <c r="C742" s="3" t="s">
        <v>711</v>
      </c>
      <c r="D742" t="str">
        <f t="shared" si="11"/>
        <v>MIDDLESEXGREATER BRUNSWICK CSO. CHARTER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>
        <v>13821145</v>
      </c>
      <c r="O742">
        <v>381.5</v>
      </c>
      <c r="P742">
        <v>36228</v>
      </c>
      <c r="Q742">
        <v>7000726</v>
      </c>
      <c r="R742">
        <v>386.9</v>
      </c>
      <c r="S742">
        <v>18094</v>
      </c>
      <c r="T742">
        <v>7188742</v>
      </c>
      <c r="U742">
        <v>391</v>
      </c>
      <c r="V742">
        <v>18371</v>
      </c>
      <c r="W742">
        <v>7655495</v>
      </c>
      <c r="X742">
        <v>393</v>
      </c>
      <c r="Y742">
        <v>19504</v>
      </c>
    </row>
    <row r="743" spans="1:25" ht="36" x14ac:dyDescent="0.2">
      <c r="A743" s="23" t="s">
        <v>1087</v>
      </c>
      <c r="B743" s="24" t="s">
        <v>1095</v>
      </c>
      <c r="C743" s="8" t="s">
        <v>711</v>
      </c>
      <c r="D743" t="str">
        <f t="shared" si="11"/>
        <v>MIDDLESEXHATIKVAH INTERNATIONAL CSO. CHARTER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  <c r="L743" t="e">
        <v>#N/A</v>
      </c>
      <c r="M743" t="e">
        <v>#N/A</v>
      </c>
      <c r="N743">
        <v>3841141</v>
      </c>
      <c r="O743">
        <v>298.89999999999998</v>
      </c>
      <c r="P743">
        <v>12851</v>
      </c>
      <c r="Q743">
        <v>4679426</v>
      </c>
      <c r="R743">
        <v>332.9</v>
      </c>
      <c r="S743">
        <v>14057</v>
      </c>
      <c r="T743">
        <v>5316248</v>
      </c>
      <c r="U743">
        <v>376</v>
      </c>
      <c r="V743">
        <v>14158</v>
      </c>
      <c r="W743">
        <v>6013852</v>
      </c>
      <c r="X743">
        <v>438</v>
      </c>
      <c r="Y743">
        <v>13727</v>
      </c>
    </row>
    <row r="744" spans="1:25" ht="24" x14ac:dyDescent="0.2">
      <c r="A744" s="19" t="s">
        <v>1114</v>
      </c>
      <c r="B744" s="20" t="s">
        <v>1134</v>
      </c>
      <c r="C744" s="3" t="s">
        <v>711</v>
      </c>
      <c r="D744" t="str">
        <f t="shared" si="11"/>
        <v>MONMOUTHHOPE ACADEMY CSO. CHARTER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  <c r="N744">
        <v>3513909</v>
      </c>
      <c r="O744">
        <v>203.6</v>
      </c>
      <c r="P744">
        <v>17259</v>
      </c>
      <c r="Q744">
        <v>3443783</v>
      </c>
      <c r="R744">
        <v>206.4</v>
      </c>
      <c r="S744">
        <v>16685</v>
      </c>
      <c r="T744">
        <v>3586395</v>
      </c>
      <c r="U744">
        <v>207</v>
      </c>
      <c r="V744">
        <v>17334</v>
      </c>
      <c r="W744">
        <v>3918295</v>
      </c>
      <c r="X744">
        <v>218</v>
      </c>
      <c r="Y744">
        <v>17941</v>
      </c>
    </row>
    <row r="745" spans="1:25" ht="24" x14ac:dyDescent="0.2">
      <c r="A745" s="23" t="s">
        <v>1114</v>
      </c>
      <c r="B745" s="24" t="s">
        <v>1163</v>
      </c>
      <c r="C745" s="8" t="s">
        <v>711</v>
      </c>
      <c r="D745" t="str">
        <f t="shared" si="11"/>
        <v>MONMOUTHTHE RED BANK CSO. CHARTER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>
        <v>3329450</v>
      </c>
      <c r="O745">
        <v>177.8</v>
      </c>
      <c r="P745">
        <v>18726</v>
      </c>
      <c r="Q745">
        <v>3449211</v>
      </c>
      <c r="R745">
        <v>179.9</v>
      </c>
      <c r="S745">
        <v>19173</v>
      </c>
      <c r="T745">
        <v>3699909</v>
      </c>
      <c r="U745">
        <v>181</v>
      </c>
      <c r="V745">
        <v>20453</v>
      </c>
      <c r="W745">
        <v>4407518</v>
      </c>
      <c r="X745">
        <v>177</v>
      </c>
      <c r="Y745">
        <v>24944</v>
      </c>
    </row>
    <row r="746" spans="1:25" ht="48" x14ac:dyDescent="0.2">
      <c r="A746" s="23" t="s">
        <v>1114</v>
      </c>
      <c r="B746" s="24" t="s">
        <v>1167</v>
      </c>
      <c r="C746" s="8" t="s">
        <v>14</v>
      </c>
      <c r="D746" t="str">
        <f t="shared" si="11"/>
        <v>MONMOUTHWALL TWPM. K-12|K-12,1800-3500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>
        <v>77118196</v>
      </c>
      <c r="O746">
        <v>3680.9</v>
      </c>
      <c r="P746">
        <v>20951</v>
      </c>
      <c r="Q746">
        <v>79165320</v>
      </c>
      <c r="R746">
        <v>3639.2</v>
      </c>
      <c r="S746">
        <v>21753</v>
      </c>
      <c r="T746">
        <v>80506567</v>
      </c>
      <c r="U746">
        <v>3541</v>
      </c>
      <c r="V746">
        <v>22737</v>
      </c>
      <c r="W746">
        <v>82548182</v>
      </c>
      <c r="X746">
        <v>3478</v>
      </c>
      <c r="Y746">
        <v>23737</v>
      </c>
    </row>
    <row r="747" spans="1:25" ht="16" x14ac:dyDescent="0.2">
      <c r="A747" s="23" t="s">
        <v>1169</v>
      </c>
      <c r="B747" s="24" t="s">
        <v>1206</v>
      </c>
      <c r="C747" s="8" t="s">
        <v>711</v>
      </c>
      <c r="D747" t="str">
        <f t="shared" si="11"/>
        <v>MORRISUNITY CSO. CHARTER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>
        <v>3295943</v>
      </c>
      <c r="O747">
        <v>203.3</v>
      </c>
      <c r="P747">
        <v>16212</v>
      </c>
      <c r="Q747">
        <v>3608569</v>
      </c>
      <c r="R747">
        <v>219.5</v>
      </c>
      <c r="S747">
        <v>16440</v>
      </c>
      <c r="T747">
        <v>4033205</v>
      </c>
      <c r="U747">
        <v>233</v>
      </c>
      <c r="V747">
        <v>17325</v>
      </c>
      <c r="W747">
        <v>4280079</v>
      </c>
      <c r="X747">
        <v>238</v>
      </c>
      <c r="Y747">
        <v>17991</v>
      </c>
    </row>
    <row r="748" spans="1:25" ht="48" x14ac:dyDescent="0.2">
      <c r="A748" s="19" t="s">
        <v>1237</v>
      </c>
      <c r="B748" s="20" t="s">
        <v>1239</v>
      </c>
      <c r="C748" s="3" t="s">
        <v>711</v>
      </c>
      <c r="D748" t="str">
        <f t="shared" si="11"/>
        <v>PASSAICCLASSICAL ACADEMY CHARTER SCHOOLO. CHARTER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>
        <v>1160408</v>
      </c>
      <c r="O748">
        <v>116.2</v>
      </c>
      <c r="P748">
        <v>9986</v>
      </c>
      <c r="Q748">
        <v>1304239</v>
      </c>
      <c r="R748">
        <v>116.9</v>
      </c>
      <c r="S748">
        <v>11157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</row>
    <row r="749" spans="1:25" ht="36" x14ac:dyDescent="0.2">
      <c r="A749" s="19" t="s">
        <v>1237</v>
      </c>
      <c r="B749" s="20" t="s">
        <v>1241</v>
      </c>
      <c r="C749" s="3" t="s">
        <v>711</v>
      </c>
      <c r="D749" t="str">
        <f t="shared" si="11"/>
        <v>PASSAICCOMMUNITY CHARTER SCHOOLO. CHARTER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>
        <v>12747864</v>
      </c>
      <c r="O749">
        <v>795.6</v>
      </c>
      <c r="P749">
        <v>16023</v>
      </c>
      <c r="Q749">
        <v>15668183</v>
      </c>
      <c r="R749">
        <v>891.8</v>
      </c>
      <c r="S749">
        <v>17569</v>
      </c>
      <c r="T749">
        <v>15021459</v>
      </c>
      <c r="U749">
        <v>900</v>
      </c>
      <c r="V749">
        <v>16691</v>
      </c>
      <c r="W749">
        <v>16077174</v>
      </c>
      <c r="X749">
        <v>897</v>
      </c>
      <c r="Y749">
        <v>17933</v>
      </c>
    </row>
    <row r="750" spans="1:25" ht="48" x14ac:dyDescent="0.2">
      <c r="A750" s="23" t="s">
        <v>1237</v>
      </c>
      <c r="B750" s="24" t="s">
        <v>1244</v>
      </c>
      <c r="C750" s="8" t="s">
        <v>711</v>
      </c>
      <c r="D750" t="str">
        <f t="shared" si="11"/>
        <v>PASSAICJOHN P HOLLAND CHARTER SCHOOLO. CHARTER</v>
      </c>
      <c r="E750" t="e">
        <v>#N/A</v>
      </c>
      <c r="F750" t="e">
        <v>#N/A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>
        <v>3498064</v>
      </c>
      <c r="O750">
        <v>195.4</v>
      </c>
      <c r="P750">
        <v>17902</v>
      </c>
      <c r="Q750">
        <v>3525362</v>
      </c>
      <c r="R750">
        <v>193.5</v>
      </c>
      <c r="S750">
        <v>18219</v>
      </c>
      <c r="T750" t="e">
        <v>#N/A</v>
      </c>
      <c r="U750" t="e">
        <v>#N/A</v>
      </c>
      <c r="V750" t="e">
        <v>#N/A</v>
      </c>
      <c r="W750" t="e">
        <v>#N/A</v>
      </c>
      <c r="X750" t="e">
        <v>#N/A</v>
      </c>
      <c r="Y750" t="e">
        <v>#N/A</v>
      </c>
    </row>
    <row r="751" spans="1:25" ht="48" x14ac:dyDescent="0.2">
      <c r="A751" s="23" t="s">
        <v>1237</v>
      </c>
      <c r="B751" s="24" t="s">
        <v>1248</v>
      </c>
      <c r="C751" s="8" t="s">
        <v>711</v>
      </c>
      <c r="D751" t="str">
        <f t="shared" si="11"/>
        <v>PASSAICPASSAIC ARTS AND SCIENCE CHARTER SCHOOLO. CHARTER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>
        <v>7716332</v>
      </c>
      <c r="O751">
        <v>530.9</v>
      </c>
      <c r="P751">
        <v>14534</v>
      </c>
      <c r="Q751">
        <v>12373605</v>
      </c>
      <c r="R751">
        <v>724.9</v>
      </c>
      <c r="S751">
        <v>17069</v>
      </c>
      <c r="T751" t="e">
        <v>#N/A</v>
      </c>
      <c r="U751" t="e">
        <v>#N/A</v>
      </c>
      <c r="V751" t="e">
        <v>#N/A</v>
      </c>
      <c r="W751" t="e">
        <v>#N/A</v>
      </c>
      <c r="X751" t="e">
        <v>#N/A</v>
      </c>
      <c r="Y751" t="e">
        <v>#N/A</v>
      </c>
    </row>
    <row r="752" spans="1:25" ht="24" x14ac:dyDescent="0.2">
      <c r="A752" s="19" t="s">
        <v>1237</v>
      </c>
      <c r="B752" s="20" t="s">
        <v>1253</v>
      </c>
      <c r="C752" s="3" t="s">
        <v>711</v>
      </c>
      <c r="D752" t="str">
        <f t="shared" si="11"/>
        <v>PASSAICPATERSON ARTS &amp; SCI. CSO. CHARTER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>
        <v>6217301</v>
      </c>
      <c r="O752">
        <v>417.7</v>
      </c>
      <c r="P752">
        <v>14885</v>
      </c>
      <c r="Q752">
        <v>7683962</v>
      </c>
      <c r="R752">
        <v>475.3</v>
      </c>
      <c r="S752">
        <v>16167</v>
      </c>
      <c r="T752">
        <v>7374379</v>
      </c>
      <c r="U752">
        <v>540</v>
      </c>
      <c r="V752">
        <v>13656</v>
      </c>
      <c r="W752">
        <v>10261456</v>
      </c>
      <c r="X752">
        <v>683</v>
      </c>
      <c r="Y752">
        <v>15035</v>
      </c>
    </row>
    <row r="753" spans="1:25" ht="24" x14ac:dyDescent="0.2">
      <c r="A753" s="19" t="s">
        <v>1237</v>
      </c>
      <c r="B753" s="20" t="s">
        <v>1255</v>
      </c>
      <c r="C753" s="3" t="s">
        <v>711</v>
      </c>
      <c r="D753" t="str">
        <f t="shared" si="11"/>
        <v>PASSAICPATERSON CS FOR SCI/TECHO. CHARTER</v>
      </c>
      <c r="E753" t="e">
        <v>#N/A</v>
      </c>
      <c r="F753" t="e">
        <v>#N/A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>
        <v>19493054</v>
      </c>
      <c r="O753">
        <v>1047.5999999999999</v>
      </c>
      <c r="P753">
        <v>18607</v>
      </c>
      <c r="Q753">
        <v>18369407</v>
      </c>
      <c r="R753">
        <v>1061.9000000000001</v>
      </c>
      <c r="S753">
        <v>17299</v>
      </c>
      <c r="T753">
        <v>17889146</v>
      </c>
      <c r="U753">
        <v>1068</v>
      </c>
      <c r="V753">
        <v>16750</v>
      </c>
      <c r="W753">
        <v>20867143</v>
      </c>
      <c r="X753">
        <v>1386</v>
      </c>
      <c r="Y753">
        <v>15053</v>
      </c>
    </row>
    <row r="754" spans="1:25" ht="48" x14ac:dyDescent="0.2">
      <c r="A754" s="23" t="s">
        <v>1237</v>
      </c>
      <c r="B754" s="24" t="s">
        <v>1262</v>
      </c>
      <c r="C754" s="8" t="s">
        <v>14</v>
      </c>
      <c r="D754" t="str">
        <f t="shared" si="11"/>
        <v>PASSAICWEST MILFORD TWPM. K-12|K-12,1800-3500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>
        <v>79113552</v>
      </c>
      <c r="O754">
        <v>3671.5</v>
      </c>
      <c r="P754">
        <v>21548</v>
      </c>
      <c r="Q754">
        <v>80309436</v>
      </c>
      <c r="R754">
        <v>3553.5</v>
      </c>
      <c r="S754">
        <v>22600</v>
      </c>
      <c r="T754">
        <v>82013283</v>
      </c>
      <c r="U754">
        <v>3457</v>
      </c>
      <c r="V754">
        <v>23725</v>
      </c>
      <c r="W754">
        <v>82874219</v>
      </c>
      <c r="X754">
        <v>3375</v>
      </c>
      <c r="Y754">
        <v>24557</v>
      </c>
    </row>
    <row r="755" spans="1:25" ht="48" x14ac:dyDescent="0.2">
      <c r="A755" s="23" t="s">
        <v>1279</v>
      </c>
      <c r="B755" s="24" t="s">
        <v>1282</v>
      </c>
      <c r="C755" s="8" t="s">
        <v>14</v>
      </c>
      <c r="D755" t="str">
        <f t="shared" si="11"/>
        <v>SOMERSETBOUND BROOK BOROM. K-12|K-12,1800-3500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>
        <v>29228115</v>
      </c>
      <c r="O755">
        <v>1840.6</v>
      </c>
      <c r="P755">
        <v>15879</v>
      </c>
      <c r="Q755">
        <v>32096114</v>
      </c>
      <c r="R755">
        <v>1870.9</v>
      </c>
      <c r="S755">
        <v>17156</v>
      </c>
      <c r="T755">
        <v>32284423</v>
      </c>
      <c r="U755">
        <v>1912</v>
      </c>
      <c r="V755">
        <v>16885</v>
      </c>
      <c r="W755">
        <v>32816313</v>
      </c>
      <c r="X755">
        <v>1906</v>
      </c>
      <c r="Y755">
        <v>17217</v>
      </c>
    </row>
    <row r="756" spans="1:25" ht="72" x14ac:dyDescent="0.2">
      <c r="A756" s="19" t="s">
        <v>1279</v>
      </c>
      <c r="B756" s="20" t="s">
        <v>1285</v>
      </c>
      <c r="C756" s="3" t="s">
        <v>711</v>
      </c>
      <c r="D756" t="str">
        <f t="shared" si="11"/>
        <v>SOMERSETCENTRAL JERSEY COLLEGE PREP CHARTER SCHOO. CHARTER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>
        <v>5297126</v>
      </c>
      <c r="O756">
        <v>310.89999999999998</v>
      </c>
      <c r="P756">
        <v>17038</v>
      </c>
      <c r="Q756">
        <v>6619681</v>
      </c>
      <c r="R756">
        <v>419.5</v>
      </c>
      <c r="S756">
        <v>15780</v>
      </c>
      <c r="T756" t="e">
        <v>#N/A</v>
      </c>
      <c r="U756" t="e">
        <v>#N/A</v>
      </c>
      <c r="V756" t="e">
        <v>#N/A</v>
      </c>
      <c r="W756" t="e">
        <v>#N/A</v>
      </c>
      <c r="X756" t="e">
        <v>#N/A</v>
      </c>
      <c r="Y756" t="e">
        <v>#N/A</v>
      </c>
    </row>
    <row r="757" spans="1:25" ht="60" x14ac:dyDescent="0.2">
      <c r="A757" s="19" t="s">
        <v>1299</v>
      </c>
      <c r="B757" s="20" t="s">
        <v>1321</v>
      </c>
      <c r="C757" s="3" t="s">
        <v>711</v>
      </c>
      <c r="D757" t="str">
        <f t="shared" si="11"/>
        <v>SUSSEXSUSSEX COUNTY TECHNOLOGY CHARTER SCHOOLO. CHARTER</v>
      </c>
      <c r="E757" t="e">
        <v>#N/A</v>
      </c>
      <c r="F757" t="e">
        <v>#N/A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>
        <v>3721224</v>
      </c>
      <c r="O757">
        <v>223.9</v>
      </c>
      <c r="P757">
        <v>16620</v>
      </c>
      <c r="Q757">
        <v>3976522</v>
      </c>
      <c r="R757">
        <v>224.5</v>
      </c>
      <c r="S757">
        <v>17713</v>
      </c>
      <c r="T757" t="e">
        <v>#N/A</v>
      </c>
      <c r="U757" t="e">
        <v>#N/A</v>
      </c>
      <c r="V757" t="e">
        <v>#N/A</v>
      </c>
      <c r="W757" t="e">
        <v>#N/A</v>
      </c>
      <c r="X757" t="e">
        <v>#N/A</v>
      </c>
      <c r="Y757" t="e">
        <v>#N/A</v>
      </c>
    </row>
    <row r="758" spans="1:25" ht="36" x14ac:dyDescent="0.2">
      <c r="A758" s="23" t="s">
        <v>1326</v>
      </c>
      <c r="B758" s="24" t="s">
        <v>1329</v>
      </c>
      <c r="C758" s="8" t="s">
        <v>711</v>
      </c>
      <c r="D758" t="str">
        <f t="shared" si="11"/>
        <v>UNIONCOLLEGE ACHIEVE CENTRALO. CHARTER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>
        <v>0</v>
      </c>
      <c r="O758">
        <v>0</v>
      </c>
      <c r="P758">
        <v>0</v>
      </c>
      <c r="Q758">
        <v>4380526</v>
      </c>
      <c r="R758">
        <v>339</v>
      </c>
      <c r="S758">
        <v>12922</v>
      </c>
      <c r="T758">
        <v>7338348</v>
      </c>
      <c r="U758">
        <v>592</v>
      </c>
      <c r="V758">
        <v>12392</v>
      </c>
      <c r="W758">
        <v>11061786</v>
      </c>
      <c r="X758">
        <v>801</v>
      </c>
      <c r="Y758">
        <v>13810</v>
      </c>
    </row>
    <row r="759" spans="1:25" ht="24" x14ac:dyDescent="0.2">
      <c r="A759" s="23" t="s">
        <v>1326</v>
      </c>
      <c r="B759" s="24" t="s">
        <v>1339</v>
      </c>
      <c r="C759" s="8" t="s">
        <v>711</v>
      </c>
      <c r="D759" t="str">
        <f t="shared" si="11"/>
        <v>UNIONQUEEN CITY ACADEMY CSO. CHARTER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>
        <v>3889169</v>
      </c>
      <c r="O759">
        <v>247.4</v>
      </c>
      <c r="P759">
        <v>15720</v>
      </c>
      <c r="Q759">
        <v>5839024</v>
      </c>
      <c r="R759">
        <v>322.7</v>
      </c>
      <c r="S759">
        <v>18094</v>
      </c>
      <c r="T759">
        <v>4987575</v>
      </c>
      <c r="U759">
        <v>322</v>
      </c>
      <c r="V759">
        <v>15470</v>
      </c>
      <c r="W759">
        <v>4819463</v>
      </c>
      <c r="X759">
        <v>324</v>
      </c>
      <c r="Y759">
        <v>14893</v>
      </c>
    </row>
    <row r="760" spans="1:25" ht="36" x14ac:dyDescent="0.2">
      <c r="A760" s="23" t="s">
        <v>1326</v>
      </c>
      <c r="B760" s="24" t="s">
        <v>1346</v>
      </c>
      <c r="C760" s="8" t="s">
        <v>711</v>
      </c>
      <c r="D760" t="str">
        <f t="shared" si="11"/>
        <v>UNIONUNION COUNTY TEAMS CSO. CHARTER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>
        <v>4822578</v>
      </c>
      <c r="O760">
        <v>336.5</v>
      </c>
      <c r="P760">
        <v>14332</v>
      </c>
      <c r="Q760">
        <v>5239475</v>
      </c>
      <c r="R760">
        <v>377.6</v>
      </c>
      <c r="S760">
        <v>13876</v>
      </c>
      <c r="T760">
        <v>5443648</v>
      </c>
      <c r="U760">
        <v>386</v>
      </c>
      <c r="V760">
        <v>14121</v>
      </c>
      <c r="W760">
        <v>5406261</v>
      </c>
      <c r="X760">
        <v>386</v>
      </c>
      <c r="Y760">
        <v>14013</v>
      </c>
    </row>
    <row r="761" spans="1:25" ht="36" x14ac:dyDescent="0.2">
      <c r="A761" s="19" t="s">
        <v>1350</v>
      </c>
      <c r="B761" s="20" t="s">
        <v>1356</v>
      </c>
      <c r="C761" s="3" t="s">
        <v>2</v>
      </c>
      <c r="D761" t="str">
        <f t="shared" si="11"/>
        <v>WARRENGREAT MEADOWS REGIONALJ. K-12|K-8,401-750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>
        <v>21961503</v>
      </c>
      <c r="O761">
        <v>1158.4000000000001</v>
      </c>
      <c r="P761">
        <v>18959</v>
      </c>
      <c r="Q761">
        <v>21997446</v>
      </c>
      <c r="R761">
        <v>1108</v>
      </c>
      <c r="S761">
        <v>19853</v>
      </c>
      <c r="T761">
        <v>21940353</v>
      </c>
      <c r="U761">
        <v>1096</v>
      </c>
      <c r="V761">
        <v>20023</v>
      </c>
      <c r="W761">
        <v>23112347</v>
      </c>
      <c r="X761">
        <v>1048</v>
      </c>
      <c r="Y761">
        <v>22047</v>
      </c>
    </row>
    <row r="762" spans="1:25" ht="32" x14ac:dyDescent="0.2">
      <c r="A762" s="23" t="s">
        <v>1350</v>
      </c>
      <c r="B762" s="24" t="s">
        <v>932</v>
      </c>
      <c r="C762" s="8" t="s">
        <v>2</v>
      </c>
      <c r="D762" t="str">
        <f t="shared" si="11"/>
        <v>WARRENGREENWICH TWPJ. K-12|K-8,401-750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>
        <v>18322826</v>
      </c>
      <c r="O762">
        <v>1178</v>
      </c>
      <c r="P762">
        <v>15554</v>
      </c>
      <c r="Q762">
        <v>19185718</v>
      </c>
      <c r="R762">
        <v>1130</v>
      </c>
      <c r="S762">
        <v>16979</v>
      </c>
      <c r="T762">
        <v>22285133</v>
      </c>
      <c r="U762">
        <v>1109</v>
      </c>
      <c r="V762">
        <v>20089</v>
      </c>
      <c r="W762">
        <v>20332827</v>
      </c>
      <c r="X762">
        <v>1070</v>
      </c>
      <c r="Y762">
        <v>19005</v>
      </c>
    </row>
    <row r="763" spans="1:25" ht="24" x14ac:dyDescent="0.2">
      <c r="A763" s="19" t="s">
        <v>1350</v>
      </c>
      <c r="B763" s="20" t="s">
        <v>1366</v>
      </c>
      <c r="C763" s="3" t="s">
        <v>711</v>
      </c>
      <c r="D763" t="str">
        <f t="shared" si="11"/>
        <v>WARRENRIDGE AND VALLEY CSO. CHARTER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>
        <v>1896545</v>
      </c>
      <c r="O763">
        <v>124.4</v>
      </c>
      <c r="P763">
        <v>15246</v>
      </c>
      <c r="Q763">
        <v>1935727</v>
      </c>
      <c r="R763">
        <v>107.8</v>
      </c>
      <c r="S763">
        <v>17957</v>
      </c>
      <c r="T763">
        <v>2050322</v>
      </c>
      <c r="U763">
        <v>125</v>
      </c>
      <c r="V763">
        <v>16416</v>
      </c>
      <c r="W763">
        <v>2132739</v>
      </c>
      <c r="X763">
        <v>126</v>
      </c>
      <c r="Y763">
        <v>16927</v>
      </c>
    </row>
    <row r="764" spans="1:25" ht="32" x14ac:dyDescent="0.2">
      <c r="A764" s="1" t="s">
        <v>0</v>
      </c>
      <c r="B764" s="2" t="s">
        <v>18</v>
      </c>
      <c r="C764" s="3" t="s">
        <v>2</v>
      </c>
      <c r="D764" t="str">
        <f t="shared" si="11"/>
        <v>WarrenLopatcong TwpJ. K-12|K-8,401-750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  <c r="R764" t="e">
        <v>#N/A</v>
      </c>
      <c r="S764" t="e">
        <v>#N/A</v>
      </c>
      <c r="T764">
        <v>18417974</v>
      </c>
      <c r="U764">
        <v>1174</v>
      </c>
      <c r="V764">
        <v>15684</v>
      </c>
      <c r="W764">
        <v>18616492</v>
      </c>
      <c r="X764">
        <v>1143</v>
      </c>
      <c r="Y764">
        <v>16290</v>
      </c>
    </row>
    <row r="765" spans="1:25" ht="42" x14ac:dyDescent="0.2">
      <c r="A765" s="6" t="s">
        <v>36</v>
      </c>
      <c r="B765" s="7" t="s">
        <v>41</v>
      </c>
      <c r="C765" s="8" t="s">
        <v>27</v>
      </c>
      <c r="D765" t="str">
        <f t="shared" si="11"/>
        <v>UnionCresthaven Academy ChartO. Charter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  <c r="R765" t="e">
        <v>#N/A</v>
      </c>
      <c r="S765" t="e">
        <v>#N/A</v>
      </c>
      <c r="T765">
        <v>1739827</v>
      </c>
      <c r="U765">
        <v>75</v>
      </c>
      <c r="V765">
        <v>23198</v>
      </c>
      <c r="W765">
        <v>2285815</v>
      </c>
      <c r="X765">
        <v>150</v>
      </c>
      <c r="Y765">
        <v>15239</v>
      </c>
    </row>
    <row r="766" spans="1:25" ht="42" x14ac:dyDescent="0.2">
      <c r="A766" s="1" t="s">
        <v>63</v>
      </c>
      <c r="B766" s="2" t="s">
        <v>89</v>
      </c>
      <c r="C766" s="3" t="s">
        <v>27</v>
      </c>
      <c r="D766" t="str">
        <f t="shared" si="11"/>
        <v>SussexSussex County TechnologyO. Charter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>
        <v>4204953</v>
      </c>
      <c r="U766">
        <v>216</v>
      </c>
      <c r="V766">
        <v>19485</v>
      </c>
      <c r="W766">
        <v>4410032</v>
      </c>
      <c r="X766">
        <v>224</v>
      </c>
      <c r="Y766">
        <v>19705</v>
      </c>
    </row>
    <row r="767" spans="1:25" ht="42" x14ac:dyDescent="0.2">
      <c r="A767" s="1" t="s">
        <v>94</v>
      </c>
      <c r="B767" s="2" t="s">
        <v>101</v>
      </c>
      <c r="C767" s="3" t="s">
        <v>27</v>
      </c>
      <c r="D767" t="str">
        <f t="shared" si="11"/>
        <v>SomersetCentral Jersey College PO. Charter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  <c r="T767">
        <v>6999764</v>
      </c>
      <c r="U767">
        <v>474</v>
      </c>
      <c r="V767">
        <v>14758</v>
      </c>
      <c r="W767">
        <v>9127294</v>
      </c>
      <c r="X767">
        <v>614</v>
      </c>
      <c r="Y767">
        <v>14873</v>
      </c>
    </row>
    <row r="768" spans="1:25" ht="56" x14ac:dyDescent="0.2">
      <c r="A768" s="6" t="s">
        <v>94</v>
      </c>
      <c r="B768" s="7" t="s">
        <v>111</v>
      </c>
      <c r="C768" s="8" t="s">
        <v>27</v>
      </c>
      <c r="D768" t="str">
        <f t="shared" si="11"/>
        <v>SomersetThomas Edison EnergysmarO. Charter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>
        <v>6416796</v>
      </c>
      <c r="U768">
        <v>425</v>
      </c>
      <c r="V768">
        <v>15098</v>
      </c>
      <c r="W768">
        <v>6007015</v>
      </c>
      <c r="X768">
        <v>471</v>
      </c>
      <c r="Y768">
        <v>12767</v>
      </c>
    </row>
    <row r="769" spans="1:25" ht="42" x14ac:dyDescent="0.2">
      <c r="A769" s="1" t="s">
        <v>130</v>
      </c>
      <c r="B769" s="2" t="s">
        <v>132</v>
      </c>
      <c r="C769" s="3" t="s">
        <v>27</v>
      </c>
      <c r="D769" t="str">
        <f t="shared" si="11"/>
        <v>PassaicClassical Academy CharteO. Charter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>
        <v>1468985</v>
      </c>
      <c r="U769">
        <v>118</v>
      </c>
      <c r="V769">
        <v>12428</v>
      </c>
      <c r="W769">
        <v>2116886</v>
      </c>
      <c r="X769">
        <v>118</v>
      </c>
      <c r="Y769">
        <v>17940</v>
      </c>
    </row>
    <row r="770" spans="1:25" ht="56" x14ac:dyDescent="0.2">
      <c r="A770" s="1" t="s">
        <v>130</v>
      </c>
      <c r="B770" s="2" t="s">
        <v>134</v>
      </c>
      <c r="C770" s="3" t="s">
        <v>27</v>
      </c>
      <c r="D770" t="str">
        <f t="shared" ref="D770:D829" si="12">A770&amp;B770&amp;C770</f>
        <v>PassaicCollege Achieve Paterson CharterO. Charter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  <c r="T770" t="s">
        <v>135</v>
      </c>
      <c r="U770" t="s">
        <v>135</v>
      </c>
      <c r="V770" t="s">
        <v>135</v>
      </c>
      <c r="W770">
        <v>3628571</v>
      </c>
      <c r="X770">
        <v>276</v>
      </c>
      <c r="Y770">
        <v>13147</v>
      </c>
    </row>
    <row r="771" spans="1:25" ht="42" x14ac:dyDescent="0.2">
      <c r="A771" s="1" t="s">
        <v>130</v>
      </c>
      <c r="B771" s="2" t="s">
        <v>139</v>
      </c>
      <c r="C771" s="3" t="s">
        <v>27</v>
      </c>
      <c r="D771" t="str">
        <f t="shared" si="12"/>
        <v>PassaicJohn P Holland Charter SO. Charter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>
        <v>3784465</v>
      </c>
      <c r="U771">
        <v>201</v>
      </c>
      <c r="V771">
        <v>18828</v>
      </c>
      <c r="W771">
        <v>5852051</v>
      </c>
      <c r="X771">
        <v>269</v>
      </c>
      <c r="Y771">
        <v>21731</v>
      </c>
    </row>
    <row r="772" spans="1:25" ht="42" x14ac:dyDescent="0.2">
      <c r="A772" s="1" t="s">
        <v>130</v>
      </c>
      <c r="B772" s="2" t="s">
        <v>143</v>
      </c>
      <c r="C772" s="3" t="s">
        <v>27</v>
      </c>
      <c r="D772" t="str">
        <f t="shared" si="12"/>
        <v>PassaicPassaic Arts And ScienceO. Charter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  <c r="R772" t="e">
        <v>#N/A</v>
      </c>
      <c r="S772" t="e">
        <v>#N/A</v>
      </c>
      <c r="T772">
        <v>12480521</v>
      </c>
      <c r="U772">
        <v>837</v>
      </c>
      <c r="V772">
        <v>14904</v>
      </c>
      <c r="W772">
        <v>19744911</v>
      </c>
      <c r="X772">
        <v>1262</v>
      </c>
      <c r="Y772">
        <v>15646</v>
      </c>
    </row>
    <row r="773" spans="1:25" ht="42" x14ac:dyDescent="0.2">
      <c r="A773" s="1" t="s">
        <v>130</v>
      </c>
      <c r="B773" s="2" t="s">
        <v>151</v>
      </c>
      <c r="C773" s="3" t="s">
        <v>27</v>
      </c>
      <c r="D773" t="str">
        <f t="shared" si="12"/>
        <v>PassaicPhilip's Charter SchoolO. Charter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  <c r="R773" t="e">
        <v>#N/A</v>
      </c>
      <c r="S773" t="e">
        <v>#N/A</v>
      </c>
      <c r="T773">
        <v>1525838</v>
      </c>
      <c r="U773">
        <v>54</v>
      </c>
      <c r="V773">
        <v>28467</v>
      </c>
      <c r="W773">
        <v>2133438</v>
      </c>
      <c r="X773">
        <v>135</v>
      </c>
      <c r="Y773">
        <v>15803</v>
      </c>
    </row>
    <row r="774" spans="1:25" ht="56" x14ac:dyDescent="0.2">
      <c r="A774" s="6" t="s">
        <v>160</v>
      </c>
      <c r="B774" s="7" t="s">
        <v>177</v>
      </c>
      <c r="C774" s="8" t="s">
        <v>27</v>
      </c>
      <c r="D774" t="str">
        <f t="shared" si="12"/>
        <v>OceanOcean Academy Charter SchoolO. Charter</v>
      </c>
      <c r="E774" t="e">
        <v>#N/A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s">
        <v>135</v>
      </c>
      <c r="U774" t="s">
        <v>135</v>
      </c>
      <c r="V774" t="s">
        <v>135</v>
      </c>
      <c r="W774">
        <v>2076551</v>
      </c>
      <c r="X774">
        <v>151</v>
      </c>
      <c r="Y774">
        <v>13798</v>
      </c>
    </row>
    <row r="775" spans="1:25" ht="32" x14ac:dyDescent="0.2">
      <c r="A775" s="1" t="s">
        <v>160</v>
      </c>
      <c r="B775" s="2" t="s">
        <v>187</v>
      </c>
      <c r="C775" s="3" t="s">
        <v>188</v>
      </c>
      <c r="D775" t="str">
        <f t="shared" si="12"/>
        <v>OceanSeaside Park BoroK-6|Non-Operating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>
        <v>854325</v>
      </c>
      <c r="U775">
        <v>51</v>
      </c>
      <c r="V775">
        <v>16751</v>
      </c>
      <c r="W775">
        <v>885129</v>
      </c>
      <c r="X775">
        <v>55</v>
      </c>
      <c r="Y775">
        <v>16093</v>
      </c>
    </row>
    <row r="776" spans="1:25" ht="32" x14ac:dyDescent="0.2">
      <c r="A776" s="1" t="s">
        <v>193</v>
      </c>
      <c r="B776" s="2" t="s">
        <v>232</v>
      </c>
      <c r="C776" s="3" t="s">
        <v>68</v>
      </c>
      <c r="D776" t="str">
        <f t="shared" si="12"/>
        <v>MorrisWharton BoroD. K-8|K-8,401-750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>
        <v>16217946</v>
      </c>
      <c r="U776">
        <v>793</v>
      </c>
      <c r="V776">
        <v>20448</v>
      </c>
      <c r="W776">
        <v>16716244</v>
      </c>
      <c r="X776">
        <v>791</v>
      </c>
      <c r="Y776">
        <v>21127</v>
      </c>
    </row>
    <row r="777" spans="1:25" ht="42" x14ac:dyDescent="0.2">
      <c r="A777" s="6" t="s">
        <v>233</v>
      </c>
      <c r="B777" s="7" t="s">
        <v>234</v>
      </c>
      <c r="C777" s="8" t="s">
        <v>27</v>
      </c>
      <c r="D777" t="str">
        <f t="shared" si="12"/>
        <v>MonmouthAcademy Charter High SchO. Charter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>
        <v>4045696</v>
      </c>
      <c r="U777">
        <v>173</v>
      </c>
      <c r="V777">
        <v>23426</v>
      </c>
      <c r="W777">
        <v>4052500</v>
      </c>
      <c r="X777">
        <v>178</v>
      </c>
      <c r="Y777">
        <v>22741</v>
      </c>
    </row>
    <row r="778" spans="1:25" ht="32" x14ac:dyDescent="0.2">
      <c r="A778" s="1" t="s">
        <v>233</v>
      </c>
      <c r="B778" s="2" t="s">
        <v>235</v>
      </c>
      <c r="C778" s="3" t="s">
        <v>236</v>
      </c>
      <c r="D778" t="str">
        <f t="shared" si="12"/>
        <v>MonmouthAllenhurstK-12|Non-Operating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>
        <v>168007</v>
      </c>
      <c r="U778">
        <v>3</v>
      </c>
      <c r="V778">
        <v>56002</v>
      </c>
      <c r="W778">
        <v>198604</v>
      </c>
      <c r="X778">
        <v>5</v>
      </c>
      <c r="Y778">
        <v>39721</v>
      </c>
    </row>
    <row r="779" spans="1:25" ht="84" x14ac:dyDescent="0.2">
      <c r="A779" s="6" t="s">
        <v>233</v>
      </c>
      <c r="B779" s="7" t="s">
        <v>243</v>
      </c>
      <c r="C779" s="8" t="s">
        <v>27</v>
      </c>
      <c r="D779" t="str">
        <f t="shared" si="12"/>
        <v>MonmouthCollege Achieve Asbury Park Charter SchoO. Charter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  <c r="R779" t="e">
        <v>#N/A</v>
      </c>
      <c r="S779" t="e">
        <v>#N/A</v>
      </c>
      <c r="T779" t="s">
        <v>135</v>
      </c>
      <c r="U779" t="s">
        <v>135</v>
      </c>
      <c r="V779" t="s">
        <v>135</v>
      </c>
      <c r="W779">
        <v>2595650</v>
      </c>
      <c r="X779">
        <v>159</v>
      </c>
      <c r="Y779">
        <v>16366</v>
      </c>
    </row>
    <row r="780" spans="1:25" ht="32" x14ac:dyDescent="0.2">
      <c r="A780" s="1" t="s">
        <v>233</v>
      </c>
      <c r="B780" s="2" t="s">
        <v>258</v>
      </c>
      <c r="C780" s="3" t="s">
        <v>236</v>
      </c>
      <c r="D780" t="str">
        <f t="shared" si="12"/>
        <v>MonmouthInterlakenK-12|Non-Operating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>
        <v>841582</v>
      </c>
      <c r="U780">
        <v>34</v>
      </c>
      <c r="V780">
        <v>24752</v>
      </c>
      <c r="W780">
        <v>661478</v>
      </c>
      <c r="X780">
        <v>36</v>
      </c>
      <c r="Y780">
        <v>18374</v>
      </c>
    </row>
    <row r="781" spans="1:25" ht="32" x14ac:dyDescent="0.2">
      <c r="A781" s="6" t="s">
        <v>233</v>
      </c>
      <c r="B781" s="7" t="s">
        <v>261</v>
      </c>
      <c r="C781" s="8" t="s">
        <v>236</v>
      </c>
      <c r="D781" t="str">
        <f t="shared" si="12"/>
        <v>MonmouthLake ComoK-12|Non-Operating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>
        <v>2869702</v>
      </c>
      <c r="U781">
        <v>177</v>
      </c>
      <c r="V781">
        <v>16259</v>
      </c>
      <c r="W781">
        <v>3094288</v>
      </c>
      <c r="X781">
        <v>163</v>
      </c>
      <c r="Y781">
        <v>18983</v>
      </c>
    </row>
    <row r="782" spans="1:25" ht="48" x14ac:dyDescent="0.2">
      <c r="A782" s="6" t="s">
        <v>233</v>
      </c>
      <c r="B782" s="7" t="s">
        <v>180</v>
      </c>
      <c r="C782" s="8" t="s">
        <v>14</v>
      </c>
      <c r="D782" t="str">
        <f t="shared" si="12"/>
        <v>MonmouthOcean TwpM. K-12|K-12,1800-3500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>
        <v>86005126</v>
      </c>
      <c r="U782">
        <v>3606</v>
      </c>
      <c r="V782">
        <v>23849</v>
      </c>
      <c r="W782">
        <v>88707405</v>
      </c>
      <c r="X782">
        <v>3531</v>
      </c>
      <c r="Y782">
        <v>25125</v>
      </c>
    </row>
    <row r="783" spans="1:25" ht="42" x14ac:dyDescent="0.2">
      <c r="A783" s="6" t="s">
        <v>292</v>
      </c>
      <c r="B783" s="7" t="s">
        <v>293</v>
      </c>
      <c r="C783" s="8" t="s">
        <v>27</v>
      </c>
      <c r="D783" t="str">
        <f t="shared" si="12"/>
        <v>MiddlesexAcademy For Urban LeaderO. Charter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>
        <v>8182285</v>
      </c>
      <c r="U783">
        <v>494</v>
      </c>
      <c r="V783">
        <v>16580</v>
      </c>
      <c r="W783">
        <v>9366803</v>
      </c>
      <c r="X783">
        <v>566</v>
      </c>
      <c r="Y783">
        <v>16546</v>
      </c>
    </row>
    <row r="784" spans="1:25" ht="42" x14ac:dyDescent="0.2">
      <c r="A784" s="6" t="s">
        <v>292</v>
      </c>
      <c r="B784" s="7" t="s">
        <v>305</v>
      </c>
      <c r="C784" s="8" t="s">
        <v>27</v>
      </c>
      <c r="D784" t="str">
        <f t="shared" si="12"/>
        <v>MiddlesexMiddlesex Charter SchoolO. Charter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  <c r="T784" t="s">
        <v>135</v>
      </c>
      <c r="U784" t="s">
        <v>135</v>
      </c>
      <c r="V784" t="s">
        <v>135</v>
      </c>
      <c r="W784" t="s">
        <v>135</v>
      </c>
      <c r="X784" t="s">
        <v>135</v>
      </c>
      <c r="Y784" t="s">
        <v>135</v>
      </c>
    </row>
    <row r="785" spans="1:25" ht="32" x14ac:dyDescent="0.2">
      <c r="A785" s="6" t="s">
        <v>292</v>
      </c>
      <c r="B785" s="7" t="s">
        <v>307</v>
      </c>
      <c r="C785" s="8" t="s">
        <v>99</v>
      </c>
      <c r="D785" t="str">
        <f t="shared" si="12"/>
        <v>MiddlesexMilltown BoroK. K-12|K-8,751+</v>
      </c>
      <c r="E785" t="e">
        <v>#N/A</v>
      </c>
      <c r="F785" t="e">
        <v>#N/A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  <c r="R785" t="e">
        <v>#N/A</v>
      </c>
      <c r="S785" t="e">
        <v>#N/A</v>
      </c>
      <c r="T785">
        <v>17863847</v>
      </c>
      <c r="U785">
        <v>1001</v>
      </c>
      <c r="V785">
        <v>17842</v>
      </c>
      <c r="W785">
        <v>18096649</v>
      </c>
      <c r="X785">
        <v>1020</v>
      </c>
      <c r="Y785">
        <v>17743</v>
      </c>
    </row>
    <row r="786" spans="1:25" ht="70" x14ac:dyDescent="0.2">
      <c r="A786" s="6" t="s">
        <v>321</v>
      </c>
      <c r="B786" s="7" t="s">
        <v>322</v>
      </c>
      <c r="C786" s="8" t="s">
        <v>27</v>
      </c>
      <c r="D786" t="str">
        <f t="shared" si="12"/>
        <v>MercerAchievers Early College Prep Charter SchO. Charter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  <c r="T786" t="s">
        <v>135</v>
      </c>
      <c r="U786" t="s">
        <v>135</v>
      </c>
      <c r="V786" t="s">
        <v>135</v>
      </c>
      <c r="W786" t="s">
        <v>135</v>
      </c>
      <c r="X786" t="s">
        <v>135</v>
      </c>
      <c r="Y786" t="s">
        <v>135</v>
      </c>
    </row>
    <row r="787" spans="1:25" ht="48" x14ac:dyDescent="0.2">
      <c r="A787" s="6" t="s">
        <v>321</v>
      </c>
      <c r="B787" s="7" t="s">
        <v>324</v>
      </c>
      <c r="C787" s="8" t="s">
        <v>14</v>
      </c>
      <c r="D787" t="str">
        <f t="shared" si="12"/>
        <v>MercerEwing TwpM. K-12|K-12,1800-3500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>
        <v>82334820</v>
      </c>
      <c r="U787">
        <v>3586</v>
      </c>
      <c r="V787">
        <v>22963</v>
      </c>
      <c r="W787">
        <v>81178632</v>
      </c>
      <c r="X787">
        <v>3575</v>
      </c>
      <c r="Y787">
        <v>22709</v>
      </c>
    </row>
    <row r="788" spans="1:25" ht="48" x14ac:dyDescent="0.2">
      <c r="A788" s="1" t="s">
        <v>321</v>
      </c>
      <c r="B788" s="2" t="s">
        <v>327</v>
      </c>
      <c r="C788" s="3" t="s">
        <v>14</v>
      </c>
      <c r="D788" t="str">
        <f t="shared" si="12"/>
        <v>MercerHopewell Valley RegionalM. K-12|K-12,1800-3500</v>
      </c>
      <c r="E788" t="e">
        <v>#N/A</v>
      </c>
      <c r="F788" t="e">
        <v>#N/A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  <c r="R788" t="e">
        <v>#N/A</v>
      </c>
      <c r="S788" t="e">
        <v>#N/A</v>
      </c>
      <c r="T788">
        <v>87860736</v>
      </c>
      <c r="U788">
        <v>3635</v>
      </c>
      <c r="V788">
        <v>24168</v>
      </c>
      <c r="W788">
        <v>94119170</v>
      </c>
      <c r="X788">
        <v>3551</v>
      </c>
      <c r="Y788">
        <v>26506</v>
      </c>
    </row>
    <row r="789" spans="1:25" ht="42" x14ac:dyDescent="0.2">
      <c r="A789" s="1" t="s">
        <v>321</v>
      </c>
      <c r="B789" s="2" t="s">
        <v>333</v>
      </c>
      <c r="C789" s="3" t="s">
        <v>27</v>
      </c>
      <c r="D789" t="str">
        <f t="shared" si="12"/>
        <v>MercerPaul Robeson HumanitiesO. Charter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>
        <v>6339236</v>
      </c>
      <c r="U789">
        <v>375</v>
      </c>
      <c r="V789">
        <v>16905</v>
      </c>
      <c r="W789">
        <v>6539832</v>
      </c>
      <c r="X789">
        <v>375</v>
      </c>
      <c r="Y789">
        <v>17454</v>
      </c>
    </row>
    <row r="790" spans="1:25" ht="42" x14ac:dyDescent="0.2">
      <c r="A790" s="6" t="s">
        <v>367</v>
      </c>
      <c r="B790" s="7" t="s">
        <v>369</v>
      </c>
      <c r="C790" s="8" t="s">
        <v>27</v>
      </c>
      <c r="D790" t="str">
        <f t="shared" si="12"/>
        <v>HudsonBeloved Community CharteO. Charter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>
        <v>10841441</v>
      </c>
      <c r="U790">
        <v>840</v>
      </c>
      <c r="V790">
        <v>12914</v>
      </c>
      <c r="W790">
        <v>11470837</v>
      </c>
      <c r="X790">
        <v>958</v>
      </c>
      <c r="Y790">
        <v>11977</v>
      </c>
    </row>
    <row r="791" spans="1:25" ht="42" x14ac:dyDescent="0.2">
      <c r="A791" s="1" t="s">
        <v>367</v>
      </c>
      <c r="B791" s="2" t="s">
        <v>370</v>
      </c>
      <c r="C791" s="3" t="s">
        <v>27</v>
      </c>
      <c r="D791" t="str">
        <f t="shared" si="12"/>
        <v>HudsonDr Lena Edwards AcademicO. Charter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>
        <v>5700833</v>
      </c>
      <c r="U791">
        <v>386</v>
      </c>
      <c r="V791">
        <v>14773</v>
      </c>
      <c r="W791">
        <v>5848502</v>
      </c>
      <c r="X791">
        <v>382</v>
      </c>
      <c r="Y791">
        <v>15330</v>
      </c>
    </row>
    <row r="792" spans="1:25" ht="42" x14ac:dyDescent="0.2">
      <c r="A792" s="6" t="s">
        <v>367</v>
      </c>
      <c r="B792" s="7" t="s">
        <v>379</v>
      </c>
      <c r="C792" s="8" t="s">
        <v>27</v>
      </c>
      <c r="D792" t="str">
        <f t="shared" si="12"/>
        <v>HudsonHudson Arts And ScienceO. Charter</v>
      </c>
      <c r="E792" t="e">
        <v>#N/A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  <c r="T792">
        <v>4004775</v>
      </c>
      <c r="U792">
        <v>357</v>
      </c>
      <c r="V792">
        <v>11205</v>
      </c>
      <c r="W792">
        <v>5313575</v>
      </c>
      <c r="X792">
        <v>472</v>
      </c>
      <c r="Y792">
        <v>11258</v>
      </c>
    </row>
    <row r="793" spans="1:25" ht="42" x14ac:dyDescent="0.2">
      <c r="A793" s="1" t="s">
        <v>367</v>
      </c>
      <c r="B793" s="2" t="s">
        <v>384</v>
      </c>
      <c r="C793" s="3" t="s">
        <v>27</v>
      </c>
      <c r="D793" t="str">
        <f t="shared" si="12"/>
        <v>HudsonJersey City Golden DoorO. Charter</v>
      </c>
      <c r="E793" t="e">
        <v>#N/A</v>
      </c>
      <c r="F793" t="e">
        <v>#N/A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  <c r="R793" t="e">
        <v>#N/A</v>
      </c>
      <c r="S793" t="e">
        <v>#N/A</v>
      </c>
      <c r="T793">
        <v>7366750</v>
      </c>
      <c r="U793">
        <v>499</v>
      </c>
      <c r="V793">
        <v>14775</v>
      </c>
      <c r="W793">
        <v>7754275</v>
      </c>
      <c r="X793">
        <v>520</v>
      </c>
      <c r="Y793">
        <v>14918</v>
      </c>
    </row>
    <row r="794" spans="1:25" ht="42" x14ac:dyDescent="0.2">
      <c r="A794" s="6" t="s">
        <v>367</v>
      </c>
      <c r="B794" s="7" t="s">
        <v>391</v>
      </c>
      <c r="C794" s="8" t="s">
        <v>27</v>
      </c>
      <c r="D794" t="str">
        <f t="shared" si="12"/>
        <v>HudsonThe Ethical Community ChO. Charter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>
        <v>4907213</v>
      </c>
      <c r="U794">
        <v>368</v>
      </c>
      <c r="V794">
        <v>13342</v>
      </c>
      <c r="W794">
        <v>4896047</v>
      </c>
      <c r="X794">
        <v>375</v>
      </c>
      <c r="Y794">
        <v>13067</v>
      </c>
    </row>
    <row r="795" spans="1:25" ht="32" x14ac:dyDescent="0.2">
      <c r="A795" s="1" t="s">
        <v>396</v>
      </c>
      <c r="B795" s="2" t="s">
        <v>412</v>
      </c>
      <c r="C795" s="3" t="s">
        <v>236</v>
      </c>
      <c r="D795" t="str">
        <f t="shared" si="12"/>
        <v>GloucesterNewfield BoroK-12|Non-Operating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  <c r="R795" t="e">
        <v>#N/A</v>
      </c>
      <c r="S795" t="e">
        <v>#N/A</v>
      </c>
      <c r="T795">
        <v>3948957</v>
      </c>
      <c r="U795">
        <v>228</v>
      </c>
      <c r="V795">
        <v>17320</v>
      </c>
      <c r="W795">
        <v>4134467</v>
      </c>
      <c r="X795">
        <v>230</v>
      </c>
      <c r="Y795">
        <v>17976</v>
      </c>
    </row>
    <row r="796" spans="1:25" ht="56" x14ac:dyDescent="0.2">
      <c r="A796" s="6" t="s">
        <v>422</v>
      </c>
      <c r="B796" s="7" t="s">
        <v>423</v>
      </c>
      <c r="C796" s="8" t="s">
        <v>27</v>
      </c>
      <c r="D796" t="str">
        <f t="shared" si="12"/>
        <v>EssexAchieve Community Charter SchoolO. Charter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s">
        <v>135</v>
      </c>
      <c r="U796" t="s">
        <v>135</v>
      </c>
      <c r="V796" t="s">
        <v>135</v>
      </c>
      <c r="W796">
        <v>1043763</v>
      </c>
      <c r="X796">
        <v>63</v>
      </c>
      <c r="Y796">
        <v>16620</v>
      </c>
    </row>
    <row r="797" spans="1:25" ht="42" x14ac:dyDescent="0.2">
      <c r="A797" s="1" t="s">
        <v>422</v>
      </c>
      <c r="B797" s="2" t="s">
        <v>426</v>
      </c>
      <c r="C797" s="3" t="s">
        <v>27</v>
      </c>
      <c r="D797" t="str">
        <f t="shared" si="12"/>
        <v>EssexBurch Charter School OfO. Charter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>
        <v>5521005</v>
      </c>
      <c r="U797">
        <v>343</v>
      </c>
      <c r="V797">
        <v>16101</v>
      </c>
      <c r="W797">
        <v>5722218</v>
      </c>
      <c r="X797">
        <v>352</v>
      </c>
      <c r="Y797">
        <v>16266</v>
      </c>
    </row>
    <row r="798" spans="1:25" ht="56" x14ac:dyDescent="0.2">
      <c r="A798" s="1" t="s">
        <v>422</v>
      </c>
      <c r="B798" s="2" t="s">
        <v>438</v>
      </c>
      <c r="C798" s="3" t="s">
        <v>27</v>
      </c>
      <c r="D798" t="str">
        <f t="shared" si="12"/>
        <v>EssexGreat Oaks Legacy Charter SchoolO. Charter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>
        <v>21398186</v>
      </c>
      <c r="U798">
        <v>1264</v>
      </c>
      <c r="V798">
        <v>16924</v>
      </c>
      <c r="W798">
        <v>26954339</v>
      </c>
      <c r="X798">
        <v>1350</v>
      </c>
      <c r="Y798">
        <v>19974</v>
      </c>
    </row>
    <row r="799" spans="1:25" ht="56" x14ac:dyDescent="0.2">
      <c r="A799" s="1" t="s">
        <v>422</v>
      </c>
      <c r="B799" s="2" t="s">
        <v>440</v>
      </c>
      <c r="C799" s="3" t="s">
        <v>27</v>
      </c>
      <c r="D799" t="str">
        <f t="shared" si="12"/>
        <v>EssexLead Academy Charter SchoolO. Charter</v>
      </c>
      <c r="E799" t="e">
        <v>#N/A</v>
      </c>
      <c r="F799" t="e">
        <v>#N/A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  <c r="T799" t="s">
        <v>135</v>
      </c>
      <c r="U799" t="s">
        <v>135</v>
      </c>
      <c r="V799" t="s">
        <v>135</v>
      </c>
      <c r="W799">
        <v>1614394</v>
      </c>
      <c r="X799">
        <v>92</v>
      </c>
      <c r="Y799">
        <v>17548</v>
      </c>
    </row>
    <row r="800" spans="1:25" ht="42" x14ac:dyDescent="0.2">
      <c r="A800" s="6" t="s">
        <v>422</v>
      </c>
      <c r="B800" s="7" t="s">
        <v>441</v>
      </c>
      <c r="C800" s="8" t="s">
        <v>27</v>
      </c>
      <c r="D800" t="str">
        <f t="shared" si="12"/>
        <v>EssexLink Community Charter SO. Charter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  <c r="T800">
        <v>4801284</v>
      </c>
      <c r="U800">
        <v>285</v>
      </c>
      <c r="V800">
        <v>16841</v>
      </c>
      <c r="W800">
        <v>5771028</v>
      </c>
      <c r="X800">
        <v>287</v>
      </c>
      <c r="Y800">
        <v>20087</v>
      </c>
    </row>
    <row r="801" spans="1:25" ht="42" x14ac:dyDescent="0.2">
      <c r="A801" s="6" t="s">
        <v>422</v>
      </c>
      <c r="B801" s="7" t="s">
        <v>449</v>
      </c>
      <c r="C801" s="8" t="s">
        <v>27</v>
      </c>
      <c r="D801" t="str">
        <f t="shared" si="12"/>
        <v>EssexNewark Educators CommuniO. Charter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>
        <v>5453567</v>
      </c>
      <c r="U801">
        <v>247</v>
      </c>
      <c r="V801">
        <v>22052</v>
      </c>
      <c r="W801">
        <v>5640338</v>
      </c>
      <c r="X801">
        <v>251</v>
      </c>
      <c r="Y801">
        <v>22480</v>
      </c>
    </row>
    <row r="802" spans="1:25" ht="42" x14ac:dyDescent="0.2">
      <c r="A802" s="6" t="s">
        <v>422</v>
      </c>
      <c r="B802" s="7" t="s">
        <v>451</v>
      </c>
      <c r="C802" s="8" t="s">
        <v>27</v>
      </c>
      <c r="D802" t="str">
        <f t="shared" si="12"/>
        <v>EssexNorth Star Academy ChartO. Charter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  <c r="T802">
        <v>88073672</v>
      </c>
      <c r="U802">
        <v>4501</v>
      </c>
      <c r="V802">
        <v>19566</v>
      </c>
      <c r="W802">
        <v>89415620</v>
      </c>
      <c r="X802">
        <v>4959</v>
      </c>
      <c r="Y802">
        <v>18031</v>
      </c>
    </row>
    <row r="803" spans="1:25" ht="42" x14ac:dyDescent="0.2">
      <c r="A803" s="1" t="s">
        <v>422</v>
      </c>
      <c r="B803" s="2" t="s">
        <v>460</v>
      </c>
      <c r="C803" s="3" t="s">
        <v>27</v>
      </c>
      <c r="D803" t="str">
        <f t="shared" si="12"/>
        <v>EssexTeam Academy Charter SchO. Charter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>
        <v>77149273</v>
      </c>
      <c r="U803">
        <v>3702</v>
      </c>
      <c r="V803">
        <v>20840</v>
      </c>
      <c r="W803">
        <v>81277116</v>
      </c>
      <c r="X803">
        <v>4043</v>
      </c>
      <c r="Y803">
        <v>20102</v>
      </c>
    </row>
    <row r="804" spans="1:25" ht="42" x14ac:dyDescent="0.2">
      <c r="A804" s="1" t="s">
        <v>465</v>
      </c>
      <c r="B804" s="2" t="s">
        <v>467</v>
      </c>
      <c r="C804" s="3" t="s">
        <v>27</v>
      </c>
      <c r="D804" t="str">
        <f t="shared" si="12"/>
        <v>CumberlandBridgeton Public CharterO. Charter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>
        <v>1757535</v>
      </c>
      <c r="U804">
        <v>122</v>
      </c>
      <c r="V804">
        <v>14359</v>
      </c>
      <c r="W804">
        <v>1696568</v>
      </c>
      <c r="X804">
        <v>106</v>
      </c>
      <c r="Y804">
        <v>15960</v>
      </c>
    </row>
    <row r="805" spans="1:25" ht="42" x14ac:dyDescent="0.2">
      <c r="A805" s="6" t="s">
        <v>465</v>
      </c>
      <c r="B805" s="7" t="s">
        <v>477</v>
      </c>
      <c r="C805" s="8" t="s">
        <v>27</v>
      </c>
      <c r="D805" t="str">
        <f t="shared" si="12"/>
        <v>CumberlandMillville Public CharterO. Charter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>
        <v>3688554</v>
      </c>
      <c r="U805">
        <v>305</v>
      </c>
      <c r="V805">
        <v>12113</v>
      </c>
      <c r="W805">
        <v>3422207</v>
      </c>
      <c r="X805">
        <v>274</v>
      </c>
      <c r="Y805">
        <v>12490</v>
      </c>
    </row>
    <row r="806" spans="1:25" ht="42" x14ac:dyDescent="0.2">
      <c r="A806" s="6" t="s">
        <v>465</v>
      </c>
      <c r="B806" s="7" t="s">
        <v>481</v>
      </c>
      <c r="C806" s="8" t="s">
        <v>27</v>
      </c>
      <c r="D806" t="str">
        <f t="shared" si="12"/>
        <v>CumberlandVineland Public CharterO. Charter</v>
      </c>
      <c r="E806" t="e">
        <v>#N/A</v>
      </c>
      <c r="F806" t="e">
        <v>#N/A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  <c r="R806" t="e">
        <v>#N/A</v>
      </c>
      <c r="S806" t="e">
        <v>#N/A</v>
      </c>
      <c r="T806">
        <v>4343432</v>
      </c>
      <c r="U806">
        <v>369</v>
      </c>
      <c r="V806">
        <v>11761</v>
      </c>
      <c r="W806">
        <v>4788541</v>
      </c>
      <c r="X806">
        <v>397</v>
      </c>
      <c r="Y806">
        <v>12056</v>
      </c>
    </row>
    <row r="807" spans="1:25" ht="32" x14ac:dyDescent="0.2">
      <c r="A807" s="1" t="s">
        <v>482</v>
      </c>
      <c r="B807" s="2" t="s">
        <v>487</v>
      </c>
      <c r="C807" s="3" t="s">
        <v>236</v>
      </c>
      <c r="D807" t="str">
        <f t="shared" si="12"/>
        <v>Cape MayCape May PointK-12|Non-Operating</v>
      </c>
      <c r="E807" t="e">
        <v>#N/A</v>
      </c>
      <c r="F807" t="e">
        <v>#N/A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  <c r="R807" t="e">
        <v>#N/A</v>
      </c>
      <c r="S807" t="e">
        <v>#N/A</v>
      </c>
      <c r="T807">
        <v>69616</v>
      </c>
      <c r="U807">
        <v>3</v>
      </c>
      <c r="V807">
        <v>23205</v>
      </c>
      <c r="W807">
        <v>66915</v>
      </c>
      <c r="X807">
        <v>4</v>
      </c>
      <c r="Y807">
        <v>16729</v>
      </c>
    </row>
    <row r="808" spans="1:25" ht="28" x14ac:dyDescent="0.2">
      <c r="A808" s="6" t="s">
        <v>482</v>
      </c>
      <c r="B808" s="7" t="s">
        <v>494</v>
      </c>
      <c r="C808" s="8" t="s">
        <v>181</v>
      </c>
      <c r="D808" t="str">
        <f t="shared" si="12"/>
        <v>Cape MaySea Isle CityH. K-12|K-6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  <c r="R808" t="e">
        <v>#N/A</v>
      </c>
      <c r="S808" t="e">
        <v>#N/A</v>
      </c>
      <c r="T808">
        <v>2342679</v>
      </c>
      <c r="U808">
        <v>79</v>
      </c>
      <c r="V808">
        <v>29843</v>
      </c>
      <c r="W808">
        <v>1886358</v>
      </c>
      <c r="X808">
        <v>83</v>
      </c>
      <c r="Y808">
        <v>22727</v>
      </c>
    </row>
    <row r="809" spans="1:25" ht="32" x14ac:dyDescent="0.2">
      <c r="A809" s="6" t="s">
        <v>482</v>
      </c>
      <c r="B809" s="7" t="s">
        <v>498</v>
      </c>
      <c r="C809" s="8" t="s">
        <v>236</v>
      </c>
      <c r="D809" t="str">
        <f t="shared" si="12"/>
        <v>Cape MayWest WildwoodK-12|Non-Operating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  <c r="R809" t="e">
        <v>#N/A</v>
      </c>
      <c r="S809" t="e">
        <v>#N/A</v>
      </c>
      <c r="T809">
        <v>943343</v>
      </c>
      <c r="U809">
        <v>30</v>
      </c>
      <c r="V809">
        <v>31445</v>
      </c>
      <c r="W809">
        <v>852296</v>
      </c>
      <c r="X809">
        <v>32</v>
      </c>
      <c r="Y809">
        <v>26634</v>
      </c>
    </row>
    <row r="810" spans="1:25" ht="42" x14ac:dyDescent="0.2">
      <c r="A810" s="6" t="s">
        <v>502</v>
      </c>
      <c r="B810" s="7" t="s">
        <v>513</v>
      </c>
      <c r="C810" s="8" t="s">
        <v>27</v>
      </c>
      <c r="D810" t="str">
        <f t="shared" si="12"/>
        <v>CamdenCamden's Promise CharterO. Charter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>
        <v>33616400</v>
      </c>
      <c r="U810">
        <v>1896</v>
      </c>
      <c r="V810">
        <v>17735</v>
      </c>
      <c r="W810">
        <v>36385931</v>
      </c>
      <c r="X810">
        <v>2066</v>
      </c>
      <c r="Y810">
        <v>17613</v>
      </c>
    </row>
    <row r="811" spans="1:25" ht="42" x14ac:dyDescent="0.2">
      <c r="A811" s="6" t="s">
        <v>502</v>
      </c>
      <c r="B811" s="7" t="s">
        <v>519</v>
      </c>
      <c r="C811" s="8" t="s">
        <v>27</v>
      </c>
      <c r="D811" t="str">
        <f t="shared" si="12"/>
        <v>CamdenFreedom Prep Charter SchO. Charter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>
        <v>14694000</v>
      </c>
      <c r="U811">
        <v>812</v>
      </c>
      <c r="V811">
        <v>18092</v>
      </c>
      <c r="W811">
        <v>16438463</v>
      </c>
      <c r="X811">
        <v>873</v>
      </c>
      <c r="Y811">
        <v>18836</v>
      </c>
    </row>
    <row r="812" spans="1:25" ht="32" x14ac:dyDescent="0.2">
      <c r="A812" s="1" t="s">
        <v>502</v>
      </c>
      <c r="B812" s="2" t="s">
        <v>526</v>
      </c>
      <c r="C812" s="3" t="s">
        <v>236</v>
      </c>
      <c r="D812" t="str">
        <f t="shared" si="12"/>
        <v>CamdenHi NellaK-12|Non-Operating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>
        <v>2557353</v>
      </c>
      <c r="U812">
        <v>137</v>
      </c>
      <c r="V812">
        <v>18667</v>
      </c>
      <c r="W812">
        <v>2826369</v>
      </c>
      <c r="X812">
        <v>137</v>
      </c>
      <c r="Y812">
        <v>20630</v>
      </c>
    </row>
    <row r="813" spans="1:25" ht="32" x14ac:dyDescent="0.2">
      <c r="A813" s="1" t="s">
        <v>502</v>
      </c>
      <c r="B813" s="2" t="s">
        <v>536</v>
      </c>
      <c r="C813" s="3" t="s">
        <v>2</v>
      </c>
      <c r="D813" t="str">
        <f t="shared" si="12"/>
        <v>CamdenMerchantville BoroJ. K-12|K-8,401-750</v>
      </c>
      <c r="E813" t="e">
        <v>#N/A</v>
      </c>
      <c r="F813" t="e">
        <v>#N/A</v>
      </c>
      <c r="G813" t="e">
        <v>#N/A</v>
      </c>
      <c r="H813" t="e">
        <v>#N/A</v>
      </c>
      <c r="I813" t="e">
        <v>#N/A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  <c r="R813" t="e">
        <v>#N/A</v>
      </c>
      <c r="S813" t="e">
        <v>#N/A</v>
      </c>
      <c r="T813">
        <v>8382683</v>
      </c>
      <c r="U813">
        <v>462</v>
      </c>
      <c r="V813">
        <v>18131</v>
      </c>
      <c r="W813">
        <v>8778223</v>
      </c>
      <c r="X813">
        <v>515</v>
      </c>
      <c r="Y813">
        <v>17061</v>
      </c>
    </row>
    <row r="814" spans="1:25" ht="32" x14ac:dyDescent="0.2">
      <c r="A814" s="6" t="s">
        <v>502</v>
      </c>
      <c r="B814" s="7" t="s">
        <v>541</v>
      </c>
      <c r="C814" s="8" t="s">
        <v>236</v>
      </c>
      <c r="D814" t="str">
        <f t="shared" si="12"/>
        <v>CamdenPine ValleyK-12|Non-Operating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  <c r="T814" t="s">
        <v>135</v>
      </c>
      <c r="U814" t="s">
        <v>135</v>
      </c>
      <c r="V814" t="s">
        <v>135</v>
      </c>
      <c r="W814">
        <v>1000</v>
      </c>
      <c r="X814" t="s">
        <v>135</v>
      </c>
      <c r="Y814" t="s">
        <v>135</v>
      </c>
    </row>
    <row r="815" spans="1:25" ht="32" x14ac:dyDescent="0.2">
      <c r="A815" s="1" t="s">
        <v>550</v>
      </c>
      <c r="B815" s="2" t="s">
        <v>561</v>
      </c>
      <c r="C815" s="3" t="s">
        <v>2</v>
      </c>
      <c r="D815" t="str">
        <f t="shared" si="12"/>
        <v>BurlingtonDelanco TwpJ. K-12|K-8,401-750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  <c r="R815" t="e">
        <v>#N/A</v>
      </c>
      <c r="S815" t="e">
        <v>#N/A</v>
      </c>
      <c r="T815">
        <v>10086925</v>
      </c>
      <c r="U815">
        <v>515</v>
      </c>
      <c r="V815">
        <v>19591</v>
      </c>
      <c r="W815">
        <v>10955614</v>
      </c>
      <c r="X815">
        <v>510</v>
      </c>
      <c r="Y815">
        <v>21489</v>
      </c>
    </row>
    <row r="816" spans="1:25" ht="32" x14ac:dyDescent="0.2">
      <c r="A816" s="6" t="s">
        <v>550</v>
      </c>
      <c r="B816" s="7" t="s">
        <v>585</v>
      </c>
      <c r="C816" s="8" t="s">
        <v>68</v>
      </c>
      <c r="D816" t="str">
        <f t="shared" si="12"/>
        <v>BurlingtonShamong TwpD. K-8|K-8,401-750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>
        <v>16177913</v>
      </c>
      <c r="U816">
        <v>782</v>
      </c>
      <c r="V816">
        <v>20698</v>
      </c>
      <c r="W816">
        <v>16894109</v>
      </c>
      <c r="X816">
        <v>769</v>
      </c>
      <c r="Y816">
        <v>21977</v>
      </c>
    </row>
    <row r="817" spans="1:25" ht="32" x14ac:dyDescent="0.2">
      <c r="A817" s="6" t="s">
        <v>550</v>
      </c>
      <c r="B817" s="7" t="s">
        <v>34</v>
      </c>
      <c r="C817" s="8" t="s">
        <v>236</v>
      </c>
      <c r="D817" t="str">
        <f t="shared" si="12"/>
        <v>BurlingtonWashington TwpK-12|Non-Operating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>
        <v>1916335</v>
      </c>
      <c r="U817">
        <v>84</v>
      </c>
      <c r="V817">
        <v>22814</v>
      </c>
      <c r="W817">
        <v>1525410</v>
      </c>
      <c r="X817">
        <v>65</v>
      </c>
      <c r="Y817">
        <v>23468</v>
      </c>
    </row>
    <row r="818" spans="1:25" ht="48" x14ac:dyDescent="0.2">
      <c r="A818" s="6" t="s">
        <v>550</v>
      </c>
      <c r="B818" s="7" t="s">
        <v>589</v>
      </c>
      <c r="C818" s="8" t="s">
        <v>14</v>
      </c>
      <c r="D818" t="str">
        <f t="shared" si="12"/>
        <v>BurlingtonWillingboro TwpM. K-12|K-12,1800-3500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>
        <v>84320294</v>
      </c>
      <c r="U818">
        <v>3786</v>
      </c>
      <c r="V818">
        <v>22269</v>
      </c>
      <c r="W818">
        <v>87558757</v>
      </c>
      <c r="X818">
        <v>3636</v>
      </c>
      <c r="Y818">
        <v>24082</v>
      </c>
    </row>
    <row r="819" spans="1:25" ht="42" x14ac:dyDescent="0.2">
      <c r="A819" s="6" t="s">
        <v>591</v>
      </c>
      <c r="B819" s="7" t="s">
        <v>594</v>
      </c>
      <c r="C819" s="8" t="s">
        <v>27</v>
      </c>
      <c r="D819" t="str">
        <f t="shared" si="12"/>
        <v>BergenBergen Arts And SciencesO. Charter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>
        <v>15679105</v>
      </c>
      <c r="U819">
        <v>1100</v>
      </c>
      <c r="V819">
        <v>14258</v>
      </c>
      <c r="W819">
        <v>16297115</v>
      </c>
      <c r="X819">
        <v>1132</v>
      </c>
      <c r="Y819">
        <v>14393</v>
      </c>
    </row>
    <row r="820" spans="1:25" ht="42" x14ac:dyDescent="0.2">
      <c r="A820" s="1" t="s">
        <v>591</v>
      </c>
      <c r="B820" s="2" t="s">
        <v>621</v>
      </c>
      <c r="C820" s="3" t="s">
        <v>6</v>
      </c>
      <c r="D820" t="str">
        <f t="shared" si="12"/>
        <v>BergenHasbrouck Heights BoroL. K-12|K-12,0-1800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  <c r="R820" t="e">
        <v>#N/A</v>
      </c>
      <c r="S820" t="e">
        <v>#N/A</v>
      </c>
      <c r="T820">
        <v>36243696</v>
      </c>
      <c r="U820">
        <v>1890</v>
      </c>
      <c r="V820">
        <v>19175</v>
      </c>
      <c r="W820">
        <v>35408087</v>
      </c>
      <c r="X820">
        <v>1831</v>
      </c>
      <c r="Y820">
        <v>19337</v>
      </c>
    </row>
    <row r="821" spans="1:25" ht="32" x14ac:dyDescent="0.2">
      <c r="A821" s="6" t="s">
        <v>591</v>
      </c>
      <c r="B821" s="7" t="s">
        <v>622</v>
      </c>
      <c r="C821" s="8" t="s">
        <v>73</v>
      </c>
      <c r="D821" t="str">
        <f t="shared" si="12"/>
        <v>BergenHaworth BoroC. K-8|K-8,0-400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  <c r="R821" t="e">
        <v>#N/A</v>
      </c>
      <c r="S821" t="e">
        <v>#N/A</v>
      </c>
      <c r="T821">
        <v>10132459</v>
      </c>
      <c r="U821">
        <v>417</v>
      </c>
      <c r="V821">
        <v>24295</v>
      </c>
      <c r="W821">
        <v>10896038</v>
      </c>
      <c r="X821">
        <v>425</v>
      </c>
      <c r="Y821">
        <v>25641</v>
      </c>
    </row>
    <row r="822" spans="1:25" ht="48" x14ac:dyDescent="0.2">
      <c r="A822" s="1" t="s">
        <v>591</v>
      </c>
      <c r="B822" s="2" t="s">
        <v>635</v>
      </c>
      <c r="C822" s="3" t="s">
        <v>14</v>
      </c>
      <c r="D822" t="str">
        <f t="shared" si="12"/>
        <v>BergenNorth Arlington BoroM. K-12|K-12,1800-3500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  <c r="R822" t="e">
        <v>#N/A</v>
      </c>
      <c r="S822" t="e">
        <v>#N/A</v>
      </c>
      <c r="T822">
        <v>28053063</v>
      </c>
      <c r="U822">
        <v>1789</v>
      </c>
      <c r="V822">
        <v>15682</v>
      </c>
      <c r="W822">
        <v>30629862</v>
      </c>
      <c r="X822">
        <v>1795</v>
      </c>
      <c r="Y822">
        <v>17064</v>
      </c>
    </row>
    <row r="823" spans="1:25" ht="32" x14ac:dyDescent="0.2">
      <c r="A823" s="6" t="s">
        <v>591</v>
      </c>
      <c r="B823" s="7" t="s">
        <v>656</v>
      </c>
      <c r="C823" s="8" t="s">
        <v>236</v>
      </c>
      <c r="D823" t="str">
        <f t="shared" si="12"/>
        <v>BergenRockleighK-12|Non-Operating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  <c r="R823" t="e">
        <v>#N/A</v>
      </c>
      <c r="S823" t="e">
        <v>#N/A</v>
      </c>
      <c r="T823">
        <v>716118</v>
      </c>
      <c r="U823">
        <v>35</v>
      </c>
      <c r="V823">
        <v>20461</v>
      </c>
      <c r="W823">
        <v>703846</v>
      </c>
      <c r="X823">
        <v>32</v>
      </c>
      <c r="Y823">
        <v>21995</v>
      </c>
    </row>
    <row r="824" spans="1:25" ht="32" x14ac:dyDescent="0.2">
      <c r="A824" s="1" t="s">
        <v>591</v>
      </c>
      <c r="B824" s="2" t="s">
        <v>669</v>
      </c>
      <c r="C824" s="3" t="s">
        <v>68</v>
      </c>
      <c r="D824" t="str">
        <f t="shared" si="12"/>
        <v>BergenWoodcliff Lake BoroD. K-8|K-8,401-750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>
        <v>19313482</v>
      </c>
      <c r="U824">
        <v>777</v>
      </c>
      <c r="V824">
        <v>24864</v>
      </c>
      <c r="W824">
        <v>17904266</v>
      </c>
      <c r="X824">
        <v>747</v>
      </c>
      <c r="Y824">
        <v>23983</v>
      </c>
    </row>
    <row r="825" spans="1:25" ht="42" x14ac:dyDescent="0.2">
      <c r="A825" s="1" t="s">
        <v>671</v>
      </c>
      <c r="B825" s="2" t="s">
        <v>674</v>
      </c>
      <c r="C825" s="3" t="s">
        <v>27</v>
      </c>
      <c r="D825" t="str">
        <f t="shared" si="12"/>
        <v>AtlanticAtlantic City CommunityO. Charter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>
        <v>4967582</v>
      </c>
      <c r="U825">
        <v>294</v>
      </c>
      <c r="V825">
        <v>16879</v>
      </c>
      <c r="W825">
        <v>6590247</v>
      </c>
      <c r="X825">
        <v>375</v>
      </c>
      <c r="Y825">
        <v>17593</v>
      </c>
    </row>
    <row r="826" spans="1:25" ht="32" x14ac:dyDescent="0.2">
      <c r="A826" s="1" t="s">
        <v>671</v>
      </c>
      <c r="B826" s="2" t="s">
        <v>678</v>
      </c>
      <c r="C826" s="3" t="s">
        <v>6</v>
      </c>
      <c r="D826" t="str">
        <f t="shared" si="12"/>
        <v>AtlanticBuena RegionalL. K-12|K-12,0-1800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>
        <v>45894390</v>
      </c>
      <c r="U826">
        <v>1869</v>
      </c>
      <c r="V826">
        <v>24555</v>
      </c>
      <c r="W826">
        <v>45589351</v>
      </c>
      <c r="X826">
        <v>1798</v>
      </c>
      <c r="Y826">
        <v>25354</v>
      </c>
    </row>
    <row r="827" spans="1:25" ht="32" x14ac:dyDescent="0.2">
      <c r="A827" s="1" t="s">
        <v>671</v>
      </c>
      <c r="B827" s="2" t="s">
        <v>680</v>
      </c>
      <c r="C827" s="3" t="s">
        <v>236</v>
      </c>
      <c r="D827" t="str">
        <f t="shared" si="12"/>
        <v>AtlanticCorbin CityK-12|Non-Operating</v>
      </c>
      <c r="E827" t="e">
        <v>#N/A</v>
      </c>
      <c r="F827" t="e">
        <v>#N/A</v>
      </c>
      <c r="G827" t="e">
        <v>#N/A</v>
      </c>
      <c r="H827" t="e">
        <v>#N/A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  <c r="R827" t="e">
        <v>#N/A</v>
      </c>
      <c r="S827" t="e">
        <v>#N/A</v>
      </c>
      <c r="T827">
        <v>1229330</v>
      </c>
      <c r="U827">
        <v>69</v>
      </c>
      <c r="V827">
        <v>17816</v>
      </c>
      <c r="W827">
        <v>1170341</v>
      </c>
      <c r="X827">
        <v>66</v>
      </c>
      <c r="Y827">
        <v>17732</v>
      </c>
    </row>
    <row r="828" spans="1:25" ht="28" x14ac:dyDescent="0.2">
      <c r="A828" s="6" t="s">
        <v>671</v>
      </c>
      <c r="B828" s="7" t="s">
        <v>688</v>
      </c>
      <c r="C828" s="8" t="s">
        <v>27</v>
      </c>
      <c r="D828" t="str">
        <f t="shared" si="12"/>
        <v>AtlanticInternational AcademyO. Charter</v>
      </c>
      <c r="E828" t="e">
        <v>#N/A</v>
      </c>
      <c r="F828" t="e">
        <v>#N/A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  <c r="R828" t="e">
        <v>#N/A</v>
      </c>
      <c r="S828" t="e">
        <v>#N/A</v>
      </c>
      <c r="T828">
        <v>4381436</v>
      </c>
      <c r="U828">
        <v>328</v>
      </c>
      <c r="V828">
        <v>13366</v>
      </c>
      <c r="W828">
        <v>5494149</v>
      </c>
      <c r="X828">
        <v>348</v>
      </c>
      <c r="Y828">
        <v>15788</v>
      </c>
    </row>
    <row r="829" spans="1:25" ht="32" x14ac:dyDescent="0.2">
      <c r="A829" s="6" t="s">
        <v>671</v>
      </c>
      <c r="B829" s="7" t="s">
        <v>690</v>
      </c>
      <c r="C829" s="8" t="s">
        <v>236</v>
      </c>
      <c r="D829" t="str">
        <f t="shared" si="12"/>
        <v>AtlanticLongportK-12|Non-Operating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  <c r="R829" t="e">
        <v>#N/A</v>
      </c>
      <c r="S829" t="e">
        <v>#N/A</v>
      </c>
      <c r="T829">
        <v>973809</v>
      </c>
      <c r="U829">
        <v>43</v>
      </c>
      <c r="V829">
        <v>22647</v>
      </c>
      <c r="W829">
        <v>1205626</v>
      </c>
      <c r="X829">
        <v>53</v>
      </c>
      <c r="Y829">
        <v>22748</v>
      </c>
    </row>
  </sheetData>
  <hyperlinks>
    <hyperlink ref="C2" r:id="rId1" display="https://www.nj.gov/cgi-bin/education/csg/15/csg1a.pl?string=KK-12K-8751plus&amp;maxhits=1000" xr:uid="{D78EC5CA-2CD3-DF4F-8B57-3632A1BAD698}"/>
    <hyperlink ref="C3" r:id="rId2" display="https://www.nj.gov/cgi-bin/education/csg/15/csg1a.pl?string=NK-12K-123500plus&amp;maxhits=1000" xr:uid="{A1A5D4D1-D83E-EE48-8F56-F68E382DE573}"/>
    <hyperlink ref="C4" r:id="rId3" display="https://www.nj.gov/cgi-bin/education/csg/15/csg1a.pl?string=PCSSD&amp;maxhits=1000" xr:uid="{41F09181-E2FA-0842-BB48-DE7FD8570137}"/>
    <hyperlink ref="C5" r:id="rId4" display="https://www.nj.gov/cgi-bin/education/csg/15/csg1a.pl?string=QCOUNTYVOC&amp;maxhits=1000" xr:uid="{B276CFFF-2E8D-1E4A-83AE-0D77D659AC43}"/>
    <hyperlink ref="C6" r:id="rId5" display="https://www.nj.gov/cgi-bin/education/csg/15/csg1a.pl?string=JK-12K-8401-750&amp;maxhits=1000" xr:uid="{5F880323-E0B0-9346-ACF4-92FE9CB875D6}"/>
    <hyperlink ref="C7" r:id="rId6" display="https://www.nj.gov/cgi-bin/education/csg/15/csg1a.pl?string=MK-12K-121800-3500&amp;maxhits=1000" xr:uid="{C458AA5A-7C56-AE4D-993D-AE21E0C1FFD9}"/>
    <hyperlink ref="C8" r:id="rId7" display="https://www.nj.gov/cgi-bin/education/csg/15/csg1a.pl?string=OCHARTER&amp;maxhits=1000" xr:uid="{C239850F-CB54-8540-B62D-23939DF6D259}"/>
    <hyperlink ref="C9" r:id="rId8" display="https://www.nj.gov/cgi-bin/education/csg/15/csg1a.pl?string=DK-8K-8401-750&amp;maxhits=1000" xr:uid="{F3B05AE1-486E-6A40-B56A-CD1898685FC6}"/>
    <hyperlink ref="C10" r:id="rId9" display="https://www.nj.gov/cgi-bin/education/csg/15/csg1a.pl?string=NK-12K-123500plus&amp;maxhits=1000" xr:uid="{33748AEF-EB42-0847-B12B-065DBE9CF245}"/>
    <hyperlink ref="C11" r:id="rId10" display="https://www.nj.gov/cgi-bin/education/csg/15/csg1a.pl?string=IK-12K-80-400&amp;maxhits=1000" xr:uid="{109B0E13-0741-9C49-9B1B-5398B81A7EF9}"/>
    <hyperlink ref="C12" r:id="rId11" display="https://www.nj.gov/cgi-bin/education/csg/15/csg1a.pl?string=JK-12K-8401-750&amp;maxhits=1000" xr:uid="{5CCF011A-F910-2F4B-80CE-9184633347A9}"/>
    <hyperlink ref="C13" r:id="rId12" display="https://www.nj.gov/cgi-bin/education/csg/15/csg1a.pl?string=OCHARTER&amp;maxhits=1000" xr:uid="{D0FFD410-0035-A341-9218-5B7659EB5C6A}"/>
    <hyperlink ref="C14" r:id="rId13" display="https://www.nj.gov/cgi-bin/education/csg/15/csg1a.pl?string=EK-8K-8751plus&amp;maxhits=1000" xr:uid="{A86718B0-64AD-4A4B-9AF7-A6D66B4F2D16}"/>
    <hyperlink ref="C15" r:id="rId14" display="https://www.nj.gov/cgi-bin/education/csg/15/csg1a.pl?string=GG9-127-129-12&amp;maxhits=1000" xr:uid="{FAE04DAD-7EA9-C74D-B7B2-83EF4282870F}"/>
    <hyperlink ref="C16" r:id="rId15" display="https://www.nj.gov/cgi-bin/education/csg/15/csg1a.pl?string=EK-8K-8751plus&amp;maxhits=1000" xr:uid="{6B8F2EBB-39F7-3A4E-A083-310FAE7D30AD}"/>
    <hyperlink ref="C17" r:id="rId16" display="https://www.nj.gov/cgi-bin/education/csg/15/csg1a.pl?string=NK-12K-123500plus&amp;maxhits=1000" xr:uid="{CD007138-07EE-3A46-9F89-CC4785C9D6AE}"/>
    <hyperlink ref="C18" r:id="rId17" display="https://www.nj.gov/cgi-bin/education/csg/15/csg1a.pl?string=EK-8K-8751plus&amp;maxhits=1000" xr:uid="{641BB767-EA7F-2B47-9FE8-AB06BCC0D131}"/>
    <hyperlink ref="C19" r:id="rId18" display="https://www.nj.gov/cgi-bin/education/csg/15/csg1a.pl?string=GG9-127-129-12&amp;maxhits=1000" xr:uid="{24AE342C-CEE3-8F48-8A65-0E869C0349A2}"/>
    <hyperlink ref="C20" r:id="rId19" display="https://www.nj.gov/cgi-bin/education/csg/15/csg1a.pl?string=JK-12K-8401-750&amp;maxhits=1000" xr:uid="{A489B79F-B76C-5D40-A2B0-CC4DB1BBD5BB}"/>
    <hyperlink ref="C21" r:id="rId20" display="https://www.nj.gov/cgi-bin/education/csg/15/csg1a.pl?string=EK-8K-8751plus&amp;maxhits=1000" xr:uid="{1A0D0126-BEBE-744F-96BA-6FE36800D89C}"/>
    <hyperlink ref="C22" r:id="rId21" display="https://www.nj.gov/cgi-bin/education/csg/15/csg1a.pl?string=EK-8K-8751plus&amp;maxhits=1000" xr:uid="{91A492A0-ADE3-8B41-869C-8E2E3B30B3E3}"/>
    <hyperlink ref="C23" r:id="rId22" display="https://www.nj.gov/cgi-bin/education/csg/15/csg1a.pl?string=NK-12K-123500plus&amp;maxhits=1000" xr:uid="{B70E0009-30C7-AC41-A738-5DF76F7241B1}"/>
    <hyperlink ref="C24" r:id="rId23" display="https://www.nj.gov/cgi-bin/education/csg/15/csg1a.pl?string=IK-12K-80-400&amp;maxhits=1000" xr:uid="{F793F87B-AF06-A746-A8CA-622D54BEE4BD}"/>
    <hyperlink ref="C25" r:id="rId24" display="https://www.nj.gov/cgi-bin/education/csg/15/csg1a.pl?string=EK-8K-8751plus&amp;maxhits=1000" xr:uid="{AB297E91-9F11-594F-ABF9-1CBE4FC25983}"/>
    <hyperlink ref="C26" r:id="rId25" display="https://www.nj.gov/cgi-bin/education/csg/15/csg1a.pl?string=KK-12K-8751plus&amp;maxhits=1000" xr:uid="{2EC93AFE-9805-DD44-A784-04B15304652D}"/>
    <hyperlink ref="C27" r:id="rId26" display="https://www.nj.gov/cgi-bin/education/csg/15/csg1a.pl?string=IK-12K-80-400&amp;maxhits=1000" xr:uid="{BEBB4FE1-C24A-7346-9D9D-172DB6E48CF9}"/>
    <hyperlink ref="C28" r:id="rId27" display="https://www.nj.gov/cgi-bin/education/csg/15/csg1a.pl?string=EK-8K-8751plus&amp;maxhits=1000" xr:uid="{7E798E62-6F08-0140-A134-55130DE9C7D8}"/>
    <hyperlink ref="C29" r:id="rId28" display="https://www.nj.gov/cgi-bin/education/csg/15/csg1a.pl?string=IK-12K-80-400&amp;maxhits=1000" xr:uid="{FE08A5E6-8B6A-064A-957D-05729F9D9427}"/>
    <hyperlink ref="C30" r:id="rId29" display="https://www.nj.gov/cgi-bin/education/csg/15/csg1a.pl?string=OCHARTER&amp;maxhits=1000" xr:uid="{4281113A-CBDC-754F-AAD5-AD4EA7401F66}"/>
    <hyperlink ref="C31" r:id="rId30" display="https://www.nj.gov/cgi-bin/education/csg/15/csg1a.pl?string=PCSSD&amp;maxhits=1000" xr:uid="{F5EB88EE-0FC7-0146-B8C8-B96D7E723A43}"/>
    <hyperlink ref="C32" r:id="rId31" display="https://www.nj.gov/cgi-bin/education/csg/15/csg1a.pl?string=QCOUNTYVOC&amp;maxhits=1000" xr:uid="{23BB5458-4777-DB4C-9508-EF68102F270E}"/>
    <hyperlink ref="C33" r:id="rId32" display="https://www.nj.gov/cgi-bin/education/csg/15/csg1a.pl?string=MK-12K-121800-3500&amp;maxhits=1000" xr:uid="{20F57FBD-E303-864C-84ED-646097BE7FED}"/>
    <hyperlink ref="C34" r:id="rId33" display="https://www.nj.gov/cgi-bin/education/csg/15/csg1a.pl?string=LK-12K-120-1800&amp;maxhits=1000" xr:uid="{9C77DC30-7C49-4645-97CC-210E28093F82}"/>
    <hyperlink ref="C35" r:id="rId34" display="https://www.nj.gov/cgi-bin/education/csg/15/csg1a.pl?string=DK-8K-8401-750&amp;maxhits=1000" xr:uid="{F919F07A-228A-AC4F-A79B-7A9A4F4E5494}"/>
    <hyperlink ref="C36" r:id="rId35" display="https://www.nj.gov/cgi-bin/education/csg/15/csg1a.pl?string=GG9-127-129-12&amp;maxhits=1000" xr:uid="{02B13BB9-07D5-4742-B3C1-4CEB2EE5DFCB}"/>
    <hyperlink ref="C37" r:id="rId36" display="https://www.nj.gov/cgi-bin/education/csg/15/csg1a.pl?string=MK-12K-121800-3500&amp;maxhits=1000" xr:uid="{BDFF4AB4-8F08-0A46-944D-23C7547E3F44}"/>
    <hyperlink ref="C38" r:id="rId37" display="https://www.nj.gov/cgi-bin/education/csg/15/csg1a.pl?string=EK-8K-8751plus&amp;maxhits=1000" xr:uid="{6C8D759B-98DF-6C45-8EBC-CE973252C3D1}"/>
    <hyperlink ref="C39" r:id="rId38" display="https://www.nj.gov/cgi-bin/education/csg/15/csg1a.pl?string=LK-12K-120-1800&amp;maxhits=1000" xr:uid="{ED3B2182-15C0-D247-BEE1-E09E19D0FC81}"/>
    <hyperlink ref="C40" r:id="rId39" display="https://www.nj.gov/cgi-bin/education/csg/15/csg1a.pl?string=DK-8K-8401-750&amp;maxhits=1000" xr:uid="{D125C96D-A335-E84A-ACB9-6D5630AF5684}"/>
    <hyperlink ref="C41" r:id="rId40" display="https://www.nj.gov/cgi-bin/education/csg/15/csg1a.pl?string=MK-12K-121800-3500&amp;maxhits=1000" xr:uid="{0A528CEB-A9C6-0444-851A-80D48EC5BD3C}"/>
    <hyperlink ref="C42" r:id="rId41" display="https://www.nj.gov/cgi-bin/education/csg/15/csg1a.pl?string=EK-8K-8751plus&amp;maxhits=1000" xr:uid="{491B738E-2962-7445-BB71-D9802E0CCD56}"/>
    <hyperlink ref="C43" r:id="rId42" display="https://www.nj.gov/cgi-bin/education/csg/15/csg1a.pl?string=HK-12K-6&amp;maxhits=1000" xr:uid="{A7F53822-E777-2B4D-AE56-E7577BE9F3F0}"/>
    <hyperlink ref="C44" r:id="rId43" display="https://www.nj.gov/cgi-bin/education/csg/15/csg1a.pl?string=MK-12K-121800-3500&amp;maxhits=1000" xr:uid="{208A3CD2-4FC0-AB49-BB36-A34DDC02F7D7}"/>
    <hyperlink ref="C45" r:id="rId44" display="https://www.nj.gov/cgi-bin/education/csg/15/csg1a.pl?string=LK-12K-120-1800&amp;maxhits=1000" xr:uid="{71CB8D78-057F-1645-8F56-C4FEAE4857C7}"/>
    <hyperlink ref="C46" r:id="rId45" display="https://www.nj.gov/cgi-bin/education/csg/15/csg1a.pl?string=MK-12K-121800-3500&amp;maxhits=1000" xr:uid="{CD6E3D76-6DA8-3548-A4EC-3456BE8AB6DB}"/>
    <hyperlink ref="C47" r:id="rId46" display="https://www.nj.gov/cgi-bin/education/csg/15/csg1a.pl?string=JK-12K-8401-750&amp;maxhits=1000" xr:uid="{AF1F07AD-29D9-A740-8F57-B7C21498DA78}"/>
    <hyperlink ref="C48" r:id="rId47" display="https://www.nj.gov/cgi-bin/education/csg/15/csg1a.pl?string=OCHARTER&amp;maxhits=1000" xr:uid="{629D0014-B403-E04B-90B6-816D4B517FF7}"/>
    <hyperlink ref="C49" r:id="rId48" display="https://www.nj.gov/cgi-bin/education/csg/15/csg1a.pl?string=NK-12K-123500plus&amp;maxhits=1000" xr:uid="{B5485A0A-2F7C-804E-9001-3DBD4CAB2232}"/>
    <hyperlink ref="C50" r:id="rId49" display="https://www.nj.gov/cgi-bin/education/csg/15/csg1a.pl?string=KK-12K-8751plus&amp;maxhits=1000" xr:uid="{261D312D-F73F-4D47-A386-59C615195418}"/>
    <hyperlink ref="C51" r:id="rId50" display="https://www.nj.gov/cgi-bin/education/csg/15/csg1a.pl?string=NK-12K-123500plus&amp;maxhits=1000" xr:uid="{1A98DCC0-11DD-CA48-B2F4-512754FB3815}"/>
    <hyperlink ref="C52" r:id="rId51" display="https://www.nj.gov/cgi-bin/education/csg/15/csg1a.pl?string=EK-8K-8751plus&amp;maxhits=1000" xr:uid="{765044A1-7E67-2246-847E-E3C40A990C62}"/>
    <hyperlink ref="C53" r:id="rId52" display="https://www.nj.gov/cgi-bin/education/csg/15/csg1a.pl?string=NK-12K-123500plus&amp;maxhits=1000" xr:uid="{8F3BDCF0-4173-FD46-89C9-1E72404BC3B0}"/>
    <hyperlink ref="C54" r:id="rId53" display="https://www.nj.gov/cgi-bin/education/csg/15/csg1a.pl?string=MK-12K-121800-3500&amp;maxhits=1000" xr:uid="{75B5BD03-CC96-134B-89A3-0DEC07ADEF3F}"/>
    <hyperlink ref="C55" r:id="rId54" display="https://www.nj.gov/cgi-bin/education/csg/15/csg1a.pl?string=NK-12K-123500plus&amp;maxhits=1000" xr:uid="{105C840F-4E8F-0240-B749-A98BA840AA27}"/>
    <hyperlink ref="C56" r:id="rId55" display="https://www.nj.gov/cgi-bin/education/csg/15/csg1a.pl?string=DK-8K-8401-750&amp;maxhits=1000" xr:uid="{503B2914-D25F-AE42-8011-CA71B17E62C2}"/>
    <hyperlink ref="C57" r:id="rId56" display="https://www.nj.gov/cgi-bin/education/csg/15/csg1a.pl?string=MK-12K-121800-3500&amp;maxhits=1000" xr:uid="{03C097D4-B33A-854C-A9DF-9D0653BDBE5E}"/>
    <hyperlink ref="C58" r:id="rId57" display="https://www.nj.gov/cgi-bin/education/csg/15/csg1a.pl?string=DK-8K-8401-750&amp;maxhits=1000" xr:uid="{BB5383D6-DEB4-574A-93E7-95D550A66920}"/>
    <hyperlink ref="C59" r:id="rId58" display="https://www.nj.gov/cgi-bin/education/csg/15/csg1a.pl?string=EK-8K-8751plus&amp;maxhits=1000" xr:uid="{E52D93C4-62F8-A64F-8E25-A45DE3416122}"/>
    <hyperlink ref="C60" r:id="rId59" display="https://www.nj.gov/cgi-bin/education/csg/15/csg1a.pl?string=JK-12K-8401-750&amp;maxhits=1000" xr:uid="{01296153-54C8-E042-AF7A-560164BE5F79}"/>
    <hyperlink ref="C61" r:id="rId60" display="https://www.nj.gov/cgi-bin/education/csg/15/csg1a.pl?string=MK-12K-121800-3500&amp;maxhits=1000" xr:uid="{1E26A4F2-0A7A-DC45-80B8-CFAAC025DF94}"/>
    <hyperlink ref="C62" r:id="rId61" display="https://www.nj.gov/cgi-bin/education/csg/15/csg1a.pl?string=KK-12K-8751plus&amp;maxhits=1000" xr:uid="{BE92F7D8-3766-D54E-8911-A83C598B6AFC}"/>
    <hyperlink ref="C63" r:id="rId62" display="https://www.nj.gov/cgi-bin/education/csg/15/csg1a.pl?string=MK-12K-121800-3500&amp;maxhits=1000" xr:uid="{9CDDA190-33DC-1941-8720-C41504040198}"/>
    <hyperlink ref="C64" r:id="rId63" display="https://www.nj.gov/cgi-bin/education/csg/15/csg1a.pl?string=MK-12K-121800-3500&amp;maxhits=1000" xr:uid="{00F3C0C5-22FB-8543-A3B9-4B0E89145925}"/>
    <hyperlink ref="C65" r:id="rId64" display="https://www.nj.gov/cgi-bin/education/csg/15/csg1a.pl?string=MK-12K-121800-3500&amp;maxhits=1000" xr:uid="{EBEFB7B0-7D9F-7B46-B66C-4B8947109340}"/>
    <hyperlink ref="C66" r:id="rId65" display="https://www.nj.gov/cgi-bin/education/csg/15/csg1a.pl?string=KK-12K-8751plus&amp;maxhits=1000" xr:uid="{9E764E2D-6C91-2247-91EB-E05E808ABA5A}"/>
    <hyperlink ref="C67" r:id="rId66" display="https://www.nj.gov/cgi-bin/education/csg/15/csg1a.pl?string=LK-12K-120-1800&amp;maxhits=1000" xr:uid="{D3EB0744-B34C-D54F-BBDF-CB70B029776F}"/>
    <hyperlink ref="C68" r:id="rId67" display="https://www.nj.gov/cgi-bin/education/csg/15/csg1a.pl?string=EK-8K-8751plus&amp;maxhits=1000" xr:uid="{ED9C5BAD-B2E4-8540-BD1A-BB5D8FCD151D}"/>
    <hyperlink ref="C69" r:id="rId68" display="https://www.nj.gov/cgi-bin/education/csg/15/csg1a.pl?string=IK-12K-80-400&amp;maxhits=1000" xr:uid="{9BF5AE51-1A8C-5548-B21E-82A973921147}"/>
    <hyperlink ref="C70" r:id="rId69" display="https://www.nj.gov/cgi-bin/education/csg/15/csg1a.pl?string=MK-12K-121800-3500&amp;maxhits=1000" xr:uid="{F3CBB24B-0C20-8748-A210-C57D4E7033CC}"/>
    <hyperlink ref="C71" r:id="rId70" display="https://www.nj.gov/cgi-bin/education/csg/15/csg1a.pl?string=LK-12K-120-1800&amp;maxhits=1000" xr:uid="{54FC7445-1FB1-CB4B-808F-CB077700D732}"/>
    <hyperlink ref="C72" r:id="rId71" display="https://www.nj.gov/cgi-bin/education/csg/15/csg1a.pl?string=GG9-127-129-12&amp;maxhits=1000" xr:uid="{B3DCD27F-82AC-964D-AA79-A2755418EA0F}"/>
    <hyperlink ref="C73" r:id="rId72" display="https://www.nj.gov/cgi-bin/education/csg/15/csg1a.pl?string=GG9-127-129-12&amp;maxhits=1000" xr:uid="{A9DF4C4C-566E-EE44-9445-1C9A25428EB9}"/>
    <hyperlink ref="C74" r:id="rId73" display="https://www.nj.gov/cgi-bin/education/csg/15/csg1a.pl?string=DK-8K-8401-750&amp;maxhits=1000" xr:uid="{F7DDBEC5-8472-A444-A867-C3AF467CE550}"/>
    <hyperlink ref="C75" r:id="rId74" display="https://www.nj.gov/cgi-bin/education/csg/15/csg1a.pl?string=DK-8K-8401-750&amp;maxhits=1000" xr:uid="{A38403EA-2313-5A44-B5BD-4E9B137360F0}"/>
    <hyperlink ref="C76" r:id="rId75" display="https://www.nj.gov/cgi-bin/education/csg/15/csg1a.pl?string=EK-8K-8751plus&amp;maxhits=1000" xr:uid="{E1AC679D-0229-014C-9D9B-A899BFA707CB}"/>
    <hyperlink ref="C77" r:id="rId76" display="https://www.nj.gov/cgi-bin/education/csg/15/csg1a.pl?string=DK-8K-8401-750&amp;maxhits=1000" xr:uid="{9604EB61-879B-E944-B296-FDF51BE993A8}"/>
    <hyperlink ref="C78" r:id="rId77" display="https://www.nj.gov/cgi-bin/education/csg/15/csg1a.pl?string=AK-6K-6&amp;maxhits=1000" xr:uid="{32F3B8EC-161B-DA49-A391-ABCBF20CAFC6}"/>
    <hyperlink ref="C79" r:id="rId78" display="https://www.nj.gov/cgi-bin/education/csg/15/csg1a.pl?string=LK-12K-120-1800&amp;maxhits=1000" xr:uid="{3E8902B9-222A-9D47-9348-857D3A83E39C}"/>
    <hyperlink ref="C80" r:id="rId79" display="https://www.nj.gov/cgi-bin/education/csg/15/csg1a.pl?string=NK-12K-123500plus&amp;maxhits=1000" xr:uid="{1FE6EF27-448A-204E-9572-7987568D9A5D}"/>
    <hyperlink ref="C81" r:id="rId80" display="https://www.nj.gov/cgi-bin/education/csg/15/csg1a.pl?string=LK-12K-120-1800&amp;maxhits=1000" xr:uid="{7452A5E8-77E4-9440-A098-A6826A40936E}"/>
    <hyperlink ref="C82" r:id="rId81" display="https://www.nj.gov/cgi-bin/education/csg/15/csg1a.pl?string=GG9-127-129-12&amp;maxhits=1000" xr:uid="{5ACE3988-F060-C747-B3DA-0A78AB50BCBA}"/>
    <hyperlink ref="C83" r:id="rId82" display="https://www.nj.gov/cgi-bin/education/csg/15/csg1a.pl?string=GG9-127-129-12&amp;maxhits=1000" xr:uid="{F4C3E297-9026-8649-8354-392FE267F87F}"/>
    <hyperlink ref="C84" r:id="rId83" display="https://www.nj.gov/cgi-bin/education/csg/15/csg1a.pl?string=MK-12K-121800-3500&amp;maxhits=1000" xr:uid="{9F6B04A1-C320-AC4E-B47B-3494820AD44B}"/>
    <hyperlink ref="C85" r:id="rId84" display="https://www.nj.gov/cgi-bin/education/csg/15/csg1a.pl?string=LK-12K-120-1800&amp;maxhits=1000" xr:uid="{02CBF827-CB45-394B-AA53-36049CCA6EB9}"/>
    <hyperlink ref="C86" r:id="rId85" display="https://www.nj.gov/cgi-bin/education/csg/15/csg1a.pl?string=MK-12K-121800-3500&amp;maxhits=1000" xr:uid="{B9844E99-CA52-B74C-8134-8826D5902DA2}"/>
    <hyperlink ref="C87" r:id="rId86" display="https://www.nj.gov/cgi-bin/education/csg/15/csg1a.pl?string=NK-12K-123500plus&amp;maxhits=1000" xr:uid="{3B11D091-9B3C-984A-A8EC-7B17154897A0}"/>
    <hyperlink ref="C88" r:id="rId87" display="https://www.nj.gov/cgi-bin/education/csg/15/csg1a.pl?string=FG7-127-129-12&amp;maxhits=1000" xr:uid="{877DE5E8-5E90-9445-8C99-B3A54F41003C}"/>
    <hyperlink ref="C89" r:id="rId88" display="https://www.nj.gov/cgi-bin/education/csg/15/csg1a.pl?string=AK-6K-6&amp;maxhits=1000" xr:uid="{FB3AE7DE-DA3B-A84C-A032-7C17145825D2}"/>
    <hyperlink ref="C90" r:id="rId89" display="https://www.nj.gov/cgi-bin/education/csg/15/csg1a.pl?string=EK-8K-8751plus&amp;maxhits=1000" xr:uid="{4610837C-3FE5-1745-BCC4-FEF69A3136EB}"/>
    <hyperlink ref="C91" r:id="rId90" display="https://www.nj.gov/cgi-bin/education/csg/15/csg1a.pl?string=JK-12K-8401-750&amp;maxhits=1000" xr:uid="{8B3059AF-2721-6346-B7A5-0377A9C76837}"/>
    <hyperlink ref="C92" r:id="rId91" display="https://www.nj.gov/cgi-bin/education/csg/15/csg1a.pl?string=MK-12K-121800-3500&amp;maxhits=1000" xr:uid="{1F0795F3-B912-2E46-BB4B-115998295575}"/>
    <hyperlink ref="C93" r:id="rId92" display="https://www.nj.gov/cgi-bin/education/csg/15/csg1a.pl?string=LK-12K-120-1800&amp;maxhits=1000" xr:uid="{46221BD4-7D13-B343-9F82-7D4AACF9E0AB}"/>
    <hyperlink ref="C94" r:id="rId93" display="https://www.nj.gov/cgi-bin/education/csg/15/csg1a.pl?string=HK-12K-6&amp;maxhits=1000" xr:uid="{3DAAD675-747E-FD4A-8D22-9E352654DBFC}"/>
    <hyperlink ref="C95" r:id="rId94" display="https://www.nj.gov/cgi-bin/education/csg/15/csg1a.pl?string=IK-12K-80-400&amp;maxhits=1000" xr:uid="{7E0A8E0A-2C08-AA4F-A1D9-4994CD305C49}"/>
    <hyperlink ref="C96" r:id="rId95" display="https://www.nj.gov/cgi-bin/education/csg/15/csg1a.pl?string=OCHARTER&amp;maxhits=1000" xr:uid="{DCD8FD69-DA9F-694A-8258-06ED5AB32691}"/>
    <hyperlink ref="C97" r:id="rId96" display="https://www.nj.gov/cgi-bin/education/csg/15/csg1a.pl?string=NK-12K-123500plus&amp;maxhits=1000" xr:uid="{EF966F3A-A5B9-174F-9F14-44C6C72DE875}"/>
    <hyperlink ref="C98" r:id="rId97" display="https://www.nj.gov/cgi-bin/education/csg/15/csg1a.pl?string=NK-12K-123500plus&amp;maxhits=1000" xr:uid="{B654D30B-4580-2840-866D-9A920389183C}"/>
    <hyperlink ref="C99" r:id="rId98" display="https://www.nj.gov/cgi-bin/education/csg/15/csg1a.pl?string=EK-8K-8751plus&amp;maxhits=1000" xr:uid="{A5E07A1A-FDC9-2B4E-AE05-9EE0F8B94C6F}"/>
    <hyperlink ref="C100" r:id="rId99" display="https://www.nj.gov/cgi-bin/education/csg/15/csg1a.pl?string=LK-12K-120-1800&amp;maxhits=1000" xr:uid="{A6364F49-CE23-A24B-A4DD-C871B8D44D27}"/>
    <hyperlink ref="C101" r:id="rId100" display="https://www.nj.gov/cgi-bin/education/csg/15/csg1a.pl?string=LK-12K-120-1800&amp;maxhits=1000" xr:uid="{DB55AA69-C735-A74D-9DFA-C0450C70FB5E}"/>
    <hyperlink ref="C102" r:id="rId101" display="https://www.nj.gov/cgi-bin/education/csg/15/csg1a.pl?string=MK-12K-121800-3500&amp;maxhits=1000" xr:uid="{5017B42F-C2AA-CD4F-BD0A-F0693880B45D}"/>
    <hyperlink ref="C103" r:id="rId102" display="https://www.nj.gov/cgi-bin/education/csg/15/csg1a.pl?string=LK-12K-120-1800&amp;maxhits=1000" xr:uid="{9713544B-0CCC-4A42-90EC-37C09A3153F2}"/>
    <hyperlink ref="C104" r:id="rId103" display="https://www.nj.gov/cgi-bin/education/csg/15/csg1a.pl?string=EK-8K-8751plus&amp;maxhits=1000" xr:uid="{E61CC8CC-CA3E-C14A-9E3B-B50304CC11F7}"/>
    <hyperlink ref="C105" r:id="rId104" display="https://www.nj.gov/cgi-bin/education/csg/15/csg1a.pl?string=EK-8K-8751plus&amp;maxhits=1000" xr:uid="{2D495719-1268-4F42-A8C0-D6709D2D20CD}"/>
    <hyperlink ref="C106" r:id="rId105" display="https://www.nj.gov/cgi-bin/education/csg/15/csg1a.pl?string=AK-6K-6&amp;maxhits=1000" xr:uid="{F2A8D68F-5178-B541-8340-FB96C35A3923}"/>
    <hyperlink ref="C107" r:id="rId106" display="https://www.nj.gov/cgi-bin/education/csg/15/csg1a.pl?string=IK-12K-80-400&amp;maxhits=1000" xr:uid="{872366A7-D829-7A49-8150-302983C24B38}"/>
    <hyperlink ref="C108" r:id="rId107" display="https://www.nj.gov/cgi-bin/education/csg/15/csg1a.pl?string=MK-12K-121800-3500&amp;maxhits=1000" xr:uid="{98F2B5BD-8CDC-AC46-8D7F-6028722654F2}"/>
    <hyperlink ref="C109" r:id="rId108" display="https://www.nj.gov/cgi-bin/education/csg/15/csg1a.pl?string=LK-12K-120-1800&amp;maxhits=1000" xr:uid="{5E056453-5673-CD44-A81F-D20D90598FE5}"/>
    <hyperlink ref="C110" r:id="rId109" display="https://www.nj.gov/cgi-bin/education/csg/15/csg1a.pl?string=PCSSD&amp;maxhits=1000" xr:uid="{FCB8D319-F504-7948-851A-224D0F7E949D}"/>
    <hyperlink ref="C111" r:id="rId110" display="https://www.nj.gov/cgi-bin/education/csg/15/csg1a.pl?string=QCOUNTYVOC&amp;maxhits=1000" xr:uid="{EB5A8DF4-8E95-104B-99D3-965626F0D600}"/>
    <hyperlink ref="C112" r:id="rId111" display="https://www.nj.gov/cgi-bin/education/csg/15/csg1a.pl?string=NK-12K-123500plus&amp;maxhits=1000" xr:uid="{D05DC5B6-668F-F245-AF2C-5A06AE40DCDE}"/>
    <hyperlink ref="C113" r:id="rId112" display="https://www.nj.gov/cgi-bin/education/csg/15/csg1a.pl?string=AK-6K-6&amp;maxhits=1000" xr:uid="{880D621F-C4CA-5342-AF37-B53EC3A27B0E}"/>
    <hyperlink ref="C114" r:id="rId113" display="https://www.nj.gov/cgi-bin/education/csg/15/csg1a.pl?string=MK-12K-121800-3500&amp;maxhits=1000" xr:uid="{9196A45E-C24D-7F43-A60C-6C302E98F1F0}"/>
    <hyperlink ref="C115" r:id="rId114" display="https://www.nj.gov/cgi-bin/education/csg/15/csg1a.pl?string=IK-12K-80-400&amp;maxhits=1000" xr:uid="{D0EC689E-ACD3-8542-8226-98EA3E862214}"/>
    <hyperlink ref="C116" r:id="rId115" display="https://www.nj.gov/cgi-bin/education/csg/15/csg1a.pl?string=MK-12K-121800-3500&amp;maxhits=1000" xr:uid="{991F8A94-0A17-DF42-B151-727336C655D3}"/>
    <hyperlink ref="C117" r:id="rId116" display="https://www.nj.gov/cgi-bin/education/csg/15/csg1a.pl?string=DK-8K-8401-750&amp;maxhits=1000" xr:uid="{6E368580-6EC7-DA40-BE40-DEB07ED2CD84}"/>
    <hyperlink ref="C118" r:id="rId117" display="https://www.nj.gov/cgi-bin/education/csg/15/csg1a.pl?string=KK-12K-8751plus&amp;maxhits=1000" xr:uid="{29E0DF94-0D5D-0343-A8D9-89FA263C3B7E}"/>
    <hyperlink ref="C119" r:id="rId118" display="https://www.nj.gov/cgi-bin/education/csg/15/csg1a.pl?string=EK-8K-8751plus&amp;maxhits=1000" xr:uid="{3063BDB9-C3C9-484A-B6A9-BF1B154CC909}"/>
    <hyperlink ref="C120" r:id="rId119" display="https://www.nj.gov/cgi-bin/education/csg/15/csg1a.pl?string=LK-12K-120-1800&amp;maxhits=1000" xr:uid="{FAB98877-6389-634D-B51C-F7D6DCB63517}"/>
    <hyperlink ref="C121" r:id="rId120" display="https://www.nj.gov/cgi-bin/education/csg/15/csg1a.pl?string=DK-8K-8401-750&amp;maxhits=1000" xr:uid="{4E293B05-E534-034F-8ADD-744ED77011E7}"/>
    <hyperlink ref="C122" r:id="rId121" display="https://www.nj.gov/cgi-bin/education/csg/15/csg1a.pl?string=GG9-127-129-12&amp;maxhits=1000" xr:uid="{055E4A1F-C698-BC4B-82FF-FBEA3725D1ED}"/>
    <hyperlink ref="C123" r:id="rId122" display="https://www.nj.gov/cgi-bin/education/csg/15/csg1a.pl?string=EK-8K-8751plus&amp;maxhits=1000" xr:uid="{1281C484-AB16-B749-B18F-EFB05617C2B1}"/>
    <hyperlink ref="C124" r:id="rId123" display="https://www.nj.gov/cgi-bin/education/csg/15/csg1a.pl?string=AK-6K-6&amp;maxhits=1000" xr:uid="{518E70F8-B56F-3F4B-BF79-E3A1F03C527D}"/>
    <hyperlink ref="C125" r:id="rId124" display="https://www.nj.gov/cgi-bin/education/csg/15/csg1a.pl?string=MK-12K-121800-3500&amp;maxhits=1000" xr:uid="{65619625-DC71-B842-A6D8-9508449772DB}"/>
    <hyperlink ref="C126" r:id="rId125" display="https://www.nj.gov/cgi-bin/education/csg/15/csg1a.pl?string=DK-8K-8401-750&amp;maxhits=1000" xr:uid="{D8718BDA-1229-7141-98D5-65565A6A046D}"/>
    <hyperlink ref="C127" r:id="rId126" display="https://www.nj.gov/cgi-bin/education/csg/15/csg1a.pl?string=EK-8K-8751plus&amp;maxhits=1000" xr:uid="{5A723ADC-8FC2-624C-B10C-6F138005FD32}"/>
    <hyperlink ref="C128" r:id="rId127" display="https://www.nj.gov/cgi-bin/education/csg/15/csg1a.pl?string=NK-12K-123500plus&amp;maxhits=1000" xr:uid="{E066C0DB-2F1D-BA47-871A-FFB697842B27}"/>
    <hyperlink ref="C129" r:id="rId128" display="https://www.nj.gov/cgi-bin/education/csg/15/csg1a.pl?string=EK-8K-8751plus&amp;maxhits=1000" xr:uid="{7F391662-B5C4-FB48-99A8-964BB9E7FBE9}"/>
    <hyperlink ref="C130" r:id="rId129" display="https://www.nj.gov/cgi-bin/education/csg/15/csg1a.pl?string=EK-8K-8751plus&amp;maxhits=1000" xr:uid="{2AA8E321-AC22-6E47-B61C-EB3EA45C0CF5}"/>
    <hyperlink ref="C131" r:id="rId130" display="https://www.nj.gov/cgi-bin/education/csg/15/csg1a.pl?string=IK-12K-80-400&amp;maxhits=1000" xr:uid="{3C0D7560-1BF0-1747-9A08-9B860C3D3B7B}"/>
    <hyperlink ref="C132" r:id="rId131" display="https://www.nj.gov/cgi-bin/education/csg/15/csg1a.pl?string=AK-6K-6&amp;maxhits=1000" xr:uid="{9B287CFB-D063-4C43-BB1B-7FD57BE3014C}"/>
    <hyperlink ref="C133" r:id="rId132" display="https://www.nj.gov/cgi-bin/education/csg/15/csg1a.pl?string=FG7-127-129-12&amp;maxhits=1000" xr:uid="{CBF2AFD4-5794-9845-A5D0-2894E2E95D88}"/>
    <hyperlink ref="C134" r:id="rId133" display="https://www.nj.gov/cgi-bin/education/csg/15/csg1a.pl?string=LK-12K-120-1800&amp;maxhits=1000" xr:uid="{1FC678B7-E8C4-9441-A6BD-08DA1DE30FE5}"/>
    <hyperlink ref="C135" r:id="rId134" display="https://www.nj.gov/cgi-bin/education/csg/15/csg1a.pl?string=NK-12K-123500plus&amp;maxhits=1000" xr:uid="{A9C2CA1A-F3F5-684B-ACA6-0A4A6BEB4292}"/>
    <hyperlink ref="C136" r:id="rId135" display="https://www.nj.gov/cgi-bin/education/csg/15/csg1a.pl?string=GG9-127-129-12&amp;maxhits=1000" xr:uid="{ED0E852A-BC09-EE4C-A49D-AE20C175CCFD}"/>
    <hyperlink ref="C137" r:id="rId136" display="https://www.nj.gov/cgi-bin/education/csg/15/csg1a.pl?string=OCHARTER&amp;maxhits=1000" xr:uid="{A91B83B5-BF5E-864B-B039-93623FBF5486}"/>
    <hyperlink ref="C138" r:id="rId137" display="https://www.nj.gov/cgi-bin/education/csg/15/csg1a.pl?string=OCHARTER&amp;maxhits=1000" xr:uid="{8B1FD617-49BA-034E-A3B9-252FC52D902D}"/>
    <hyperlink ref="C139" r:id="rId138" display="https://www.nj.gov/cgi-bin/education/csg/15/csg1a.pl?string=LK-12K-120-1800&amp;maxhits=1000" xr:uid="{CB3508E1-3885-3644-AA37-E289376CE243}"/>
    <hyperlink ref="C140" r:id="rId139" display="https://www.nj.gov/cgi-bin/education/csg/15/csg1a.pl?string=IK-12K-80-400&amp;maxhits=1000" xr:uid="{8641EEB0-B6C7-E347-9A92-F8BCF3732AB6}"/>
    <hyperlink ref="C141" r:id="rId140" display="https://www.nj.gov/cgi-bin/education/csg/15/csg1a.pl?string=EK-8K-8751plus&amp;maxhits=1000" xr:uid="{EC7314B8-FE27-9047-BC13-4FCA483AFBC5}"/>
    <hyperlink ref="C142" r:id="rId141" display="https://www.nj.gov/cgi-bin/education/csg/15/csg1a.pl?string=DK-8K-8401-750&amp;maxhits=1000" xr:uid="{89622C3D-B76A-F849-9154-7DC36F467A53}"/>
    <hyperlink ref="C143" r:id="rId142" display="https://www.nj.gov/cgi-bin/education/csg/15/csg1a.pl?string=AK-6K-6&amp;maxhits=1000" xr:uid="{336F9727-94A4-8F4F-8F6B-F7F4ABE6359D}"/>
    <hyperlink ref="C144" r:id="rId143" display="https://www.nj.gov/cgi-bin/education/csg/15/csg1a.pl?string=EK-8K-8751plus&amp;maxhits=1000" xr:uid="{C7667394-EBF6-A94C-A764-9522528ABA7C}"/>
    <hyperlink ref="C145" r:id="rId144" display="https://www.nj.gov/cgi-bin/education/csg/15/csg1a.pl?string=OCHARTER&amp;maxhits=1000" xr:uid="{13FA2693-24BA-1F4D-B42D-499314344764}"/>
    <hyperlink ref="C146" r:id="rId145" display="https://www.nj.gov/cgi-bin/education/csg/15/csg1a.pl?string=IK-12K-80-400&amp;maxhits=1000" xr:uid="{0BBF83E1-5871-E941-82AC-955EA7C3D7A4}"/>
    <hyperlink ref="C147" r:id="rId146" display="https://www.nj.gov/cgi-bin/education/csg/15/csg1a.pl?string=EK-8K-8751plus&amp;maxhits=1000" xr:uid="{4C020866-3B03-3847-A6EA-D8D8FB263AB5}"/>
    <hyperlink ref="C148" r:id="rId147" display="https://www.nj.gov/cgi-bin/education/csg/15/csg1a.pl?string=NK-12K-123500plus&amp;maxhits=1000" xr:uid="{BC34028F-E506-2A41-9A41-7ACB66C4F00F}"/>
    <hyperlink ref="C149" r:id="rId148" display="https://www.nj.gov/cgi-bin/education/csg/15/csg1a.pl?string=CK-8K-80-400&amp;maxhits=1000" xr:uid="{9D7C4CFC-90FC-C043-B7AA-A50068F1559B}"/>
    <hyperlink ref="C150" r:id="rId149" display="https://www.nj.gov/cgi-bin/education/csg/15/csg1a.pl?string=OCHARTER&amp;maxhits=1000" xr:uid="{88F38151-8AEC-2845-81E5-B6D27A7ED38E}"/>
    <hyperlink ref="C151" r:id="rId150" display="https://www.nj.gov/cgi-bin/education/csg/15/csg1a.pl?string=LK-12K-120-1800&amp;maxhits=1000" xr:uid="{564C690B-4491-8447-8ECA-1E7B69AFB123}"/>
    <hyperlink ref="C152" r:id="rId151" display="https://www.nj.gov/cgi-bin/education/csg/15/csg1a.pl?string=JK-12K-8401-750&amp;maxhits=1000" xr:uid="{9EE73E51-7B4E-1C48-9193-52A774D148A6}"/>
    <hyperlink ref="C153" r:id="rId152" display="https://www.nj.gov/cgi-bin/education/csg/15/csg1a.pl?string=EK-8K-8751plus&amp;maxhits=1000" xr:uid="{58ABA2E7-DD00-2F41-9EC7-E72F734A5EA4}"/>
    <hyperlink ref="C154" r:id="rId153" display="https://www.nj.gov/cgi-bin/education/csg/15/csg1a.pl?string=EK-8K-8751plus&amp;maxhits=1000" xr:uid="{15261040-A5CB-0D41-AF16-5B1B55B5B0E2}"/>
    <hyperlink ref="C155" r:id="rId154" display="https://www.nj.gov/cgi-bin/education/csg/15/csg1a.pl?string=JK-12K-8401-750&amp;maxhits=1000" xr:uid="{1CE8C44D-EA78-4A48-AD4B-324DED9EACA9}"/>
    <hyperlink ref="C156" r:id="rId155" display="https://www.nj.gov/cgi-bin/education/csg/15/csg1a.pl?string=GG9-127-129-12&amp;maxhits=1000" xr:uid="{4FEF23D8-86EA-0849-9AD0-111EC20CAC9E}"/>
    <hyperlink ref="C157" r:id="rId156" display="https://www.nj.gov/cgi-bin/education/csg/15/csg1a.pl?string=IK-12K-80-400&amp;maxhits=1000" xr:uid="{64A203A5-D05A-C848-A7CC-B3024EFDBBCE}"/>
    <hyperlink ref="C158" r:id="rId157" display="https://www.nj.gov/cgi-bin/education/csg/15/csg1a.pl?string=OCHARTER&amp;maxhits=1000" xr:uid="{13AB06E0-1360-D048-9C97-987FB12F6470}"/>
    <hyperlink ref="C159" r:id="rId158" display="https://www.nj.gov/cgi-bin/education/csg/15/csg1a.pl?string=NK-12K-123500plus&amp;maxhits=1000" xr:uid="{B6C6D9F3-9FF8-264C-8E43-846A43D6B18A}"/>
    <hyperlink ref="C160" r:id="rId159" display="https://www.nj.gov/cgi-bin/education/csg/15/csg1a.pl?string=OCHARTER&amp;maxhits=1000" xr:uid="{4FDEAB07-CB3E-9D4D-BE82-1CE939646388}"/>
    <hyperlink ref="C161" r:id="rId160" display="https://www.nj.gov/cgi-bin/education/csg/15/csg1a.pl?string=QCOUNTYVOC&amp;maxhits=1000" xr:uid="{EEA2A3A7-8587-244E-AF3E-AAB3543A5272}"/>
    <hyperlink ref="C162" r:id="rId161" display="https://www.nj.gov/cgi-bin/education/csg/15/csg1a.pl?string=OCHARTER&amp;maxhits=1000" xr:uid="{B72F1618-DA3B-E748-94C1-D2E0C9959C8A}"/>
    <hyperlink ref="C163" r:id="rId162" display="https://www.nj.gov/cgi-bin/education/csg/15/csg1a.pl?string=OCHARTER&amp;maxhits=1000" xr:uid="{AD9D3301-E164-5740-A96B-BE435A188C48}"/>
    <hyperlink ref="C164" r:id="rId163" display="https://www.nj.gov/cgi-bin/education/csg/15/csg1a.pl?string=NK-12K-123500plus&amp;maxhits=1000" xr:uid="{8946775B-A19C-AA45-83F6-E40B1C6A40CD}"/>
    <hyperlink ref="C165" r:id="rId164" display="https://www.nj.gov/cgi-bin/education/csg/15/csg1a.pl?string=OCHARTER&amp;maxhits=1000" xr:uid="{1DFF0497-08F9-AC47-8FC7-34DB451B5E8E}"/>
    <hyperlink ref="C166" r:id="rId165" display="https://www.nj.gov/cgi-bin/education/csg/15/csg1a.pl?string=JK-12K-8401-750&amp;maxhits=1000" xr:uid="{B9ACC508-9565-8E47-A3C2-6AEAD757E36D}"/>
    <hyperlink ref="C167" r:id="rId166" display="https://www.nj.gov/cgi-bin/education/csg/15/csg1a.pl?string=MK-12K-121800-3500&amp;maxhits=1000" xr:uid="{1E766C17-D6C0-1B4E-A0BB-652C53A8A9AC}"/>
    <hyperlink ref="C168" r:id="rId167" display="https://www.nj.gov/cgi-bin/education/csg/15/csg1a.pl?string=OCHARTER&amp;maxhits=1000" xr:uid="{51130D5C-E830-3545-B162-D11E688E9452}"/>
    <hyperlink ref="C169" r:id="rId168" display="https://www.nj.gov/cgi-bin/education/csg/15/csg1a.pl?string=GG9-127-129-12&amp;maxhits=1000" xr:uid="{473D7EB7-4E14-BE42-8991-7831E6B4F99B}"/>
    <hyperlink ref="C170" r:id="rId169" display="https://www.nj.gov/cgi-bin/education/csg/15/csg1a.pl?string=OCHARTER&amp;maxhits=1000" xr:uid="{4024FD62-A9A6-E142-9FC4-11B3FF215560}"/>
    <hyperlink ref="C171" r:id="rId170" display="https://www.nj.gov/cgi-bin/education/csg/15/csg1a.pl?string=OCHARTER&amp;maxhits=1000" xr:uid="{3053B0CF-1620-6C4B-965E-35CA8DDAF7DA}"/>
    <hyperlink ref="C172" r:id="rId171" display="https://www.nj.gov/cgi-bin/education/csg/15/csg1a.pl?string=CK-8K-80-400&amp;maxhits=1000" xr:uid="{B12ADDF1-4CD5-884F-87FB-730C18D7EB81}"/>
    <hyperlink ref="C173" r:id="rId172" display="https://www.nj.gov/cgi-bin/education/csg/15/csg1a.pl?string=MK-12K-121800-3500&amp;maxhits=1000" xr:uid="{A1596CFA-3B75-DE49-9BD2-9E9148A43509}"/>
    <hyperlink ref="C174" r:id="rId173" display="https://www.nj.gov/cgi-bin/education/csg/15/csg1a.pl?string=EK-8K-8751plus&amp;maxhits=1000" xr:uid="{A3672876-50EF-1B4F-96E6-5A084D84D29D}"/>
    <hyperlink ref="C175" r:id="rId174" display="https://www.nj.gov/cgi-bin/education/csg/15/csg1a.pl?string=LK-12K-120-1800&amp;maxhits=1000" xr:uid="{29A3B27D-68C1-2647-AD21-80F97E92F8CE}"/>
    <hyperlink ref="C176" r:id="rId175" display="https://www.nj.gov/cgi-bin/education/csg/15/csg1a.pl?string=MK-12K-121800-3500&amp;maxhits=1000" xr:uid="{C7D7EB6D-E613-F64C-BA2E-83947A15F5F4}"/>
    <hyperlink ref="C177" r:id="rId176" display="https://www.nj.gov/cgi-bin/education/csg/15/csg1a.pl?string=MK-12K-121800-3500&amp;maxhits=1000" xr:uid="{3080B3DA-1E9D-2046-8E8B-BC5207330E35}"/>
    <hyperlink ref="C178" r:id="rId177" display="https://www.nj.gov/cgi-bin/education/csg/15/csg1a.pl?string=OCHARTER&amp;maxhits=1000" xr:uid="{0D6B9F6C-3461-1E46-BD5E-EC745653589A}"/>
    <hyperlink ref="C179" r:id="rId178" display="https://www.nj.gov/cgi-bin/education/csg/15/csg1a.pl?string=OCHARTER&amp;maxhits=1000" xr:uid="{4D31EC6A-F834-5247-B6C5-96B2CF71C1B0}"/>
    <hyperlink ref="C180" r:id="rId179" display="https://www.nj.gov/cgi-bin/education/csg/15/csg1a.pl?string=HK-12K-6&amp;maxhits=1000" xr:uid="{614D6774-A3DA-D74A-AD40-7BCE82491680}"/>
    <hyperlink ref="C181" r:id="rId180" display="https://www.nj.gov/cgi-bin/education/csg/15/csg1a.pl?string=IK-12K-80-400&amp;maxhits=1000" xr:uid="{A2C3810A-61C4-4B43-BF63-B26EF53CB622}"/>
    <hyperlink ref="C182" r:id="rId181" display="https://www.nj.gov/cgi-bin/education/csg/15/csg1a.pl?string=OCHARTER&amp;maxhits=1000" xr:uid="{6D321021-FCC9-8541-B888-5DDF2D6D05B9}"/>
    <hyperlink ref="C183" r:id="rId182" display="https://www.nj.gov/cgi-bin/education/csg/15/csg1a.pl?string=MK-12K-121800-3500&amp;maxhits=1000" xr:uid="{80810784-4D7C-6A4D-83C9-66C1FF255AAF}"/>
    <hyperlink ref="C184" r:id="rId183" display="https://www.nj.gov/cgi-bin/education/csg/15/csg1a.pl?string=DK-8K-8401-750&amp;maxhits=1000" xr:uid="{F29E4E9B-885E-8E4D-BD8C-919AF8A042F0}"/>
    <hyperlink ref="C185" r:id="rId184" display="https://www.nj.gov/cgi-bin/education/csg/15/csg1a.pl?string=IK-12K-80-400&amp;maxhits=1000" xr:uid="{C1F34A61-6B33-6147-A6F7-600079C5333B}"/>
    <hyperlink ref="C186" r:id="rId185" display="https://www.nj.gov/cgi-bin/education/csg/15/csg1a.pl?string=JK-12K-8401-750&amp;maxhits=1000" xr:uid="{B9160D38-0F5A-0047-869E-198171334628}"/>
    <hyperlink ref="C187" r:id="rId186" display="https://www.nj.gov/cgi-bin/education/csg/15/csg1a.pl?string=LK-12K-120-1800&amp;maxhits=1000" xr:uid="{430BFDE3-0F66-2844-B718-953909AA91D7}"/>
    <hyperlink ref="C188" r:id="rId187" display="https://www.nj.gov/cgi-bin/education/csg/15/csg1a.pl?string=NK-12K-123500plus&amp;maxhits=1000" xr:uid="{101BA78F-7E23-154D-A481-F6FF96800655}"/>
    <hyperlink ref="C189" r:id="rId188" display="https://www.nj.gov/cgi-bin/education/csg/15/csg1a.pl?string=MK-12K-121800-3500&amp;maxhits=1000" xr:uid="{5852FC2B-BD22-8544-9F36-A61B4EE53515}"/>
    <hyperlink ref="C190" r:id="rId189" display="https://www.nj.gov/cgi-bin/education/csg/15/csg1a.pl?string=EK-8K-8751plus&amp;maxhits=1000" xr:uid="{6297F2AD-19B2-844B-BE49-07E4B908A5C5}"/>
    <hyperlink ref="C191" r:id="rId190" display="https://www.nj.gov/cgi-bin/education/csg/15/csg1a.pl?string=DK-8K-8401-750&amp;maxhits=1000" xr:uid="{0A045780-0484-5449-9771-3585BF959B05}"/>
    <hyperlink ref="C192" r:id="rId191" display="https://www.nj.gov/cgi-bin/education/csg/15/csg1a.pl?string=GG9-127-129-12&amp;maxhits=1000" xr:uid="{78E52D53-D29A-F84D-8319-FD3CA24A9C69}"/>
    <hyperlink ref="C193" r:id="rId192" display="https://www.nj.gov/cgi-bin/education/csg/15/csg1a.pl?string=EK-8K-8751plus&amp;maxhits=1000" xr:uid="{F2CDF7DF-1BC2-6948-BB04-B6DF32BD20EB}"/>
    <hyperlink ref="C194" r:id="rId193" display="https://www.nj.gov/cgi-bin/education/csg/15/csg1a.pl?string=EK-8K-8751plus&amp;maxhits=1000" xr:uid="{FA968243-633D-144A-81EC-936338905A6F}"/>
    <hyperlink ref="C195" r:id="rId194" display="https://www.nj.gov/cgi-bin/education/csg/15/csg1a.pl?string=HK-12K-6&amp;maxhits=1000" xr:uid="{6E86415C-0774-CC4A-B0FD-2CE145BA5ECF}"/>
    <hyperlink ref="C196" r:id="rId195" display="https://www.nj.gov/cgi-bin/education/csg/15/csg1a.pl?string=NK-12K-123500plus&amp;maxhits=1000" xr:uid="{4BAF3243-A775-C849-B25E-E83046D621E7}"/>
    <hyperlink ref="C197" r:id="rId196" display="https://www.nj.gov/cgi-bin/education/csg/15/csg1a.pl?string=IK-12K-80-400&amp;maxhits=1000" xr:uid="{C8CCDBD0-C718-9843-B469-0CE2AAE57486}"/>
    <hyperlink ref="C198" r:id="rId197" display="https://www.nj.gov/cgi-bin/education/csg/15/csg1a.pl?string=IK-12K-80-400&amp;maxhits=1000" xr:uid="{91B47017-4760-D649-9046-DA7C21F26727}"/>
    <hyperlink ref="C199" r:id="rId198" display="https://www.nj.gov/cgi-bin/education/csg/15/csg1a.pl?string=AK-6K-6&amp;maxhits=1000" xr:uid="{2355397C-6C93-0742-9F46-AF4418BB502B}"/>
    <hyperlink ref="C200" r:id="rId199" display="https://www.nj.gov/cgi-bin/education/csg/15/csg1a.pl?string=PCSSD&amp;maxhits=1000" xr:uid="{BA923784-F01D-754B-99C2-03B4F567FA15}"/>
    <hyperlink ref="C201" r:id="rId200" display="https://www.nj.gov/cgi-bin/education/csg/15/csg1a.pl?string=QCOUNTYVOC&amp;maxhits=1000" xr:uid="{B33334E8-F03C-B940-95FD-DB64BDBCAE37}"/>
    <hyperlink ref="C202" r:id="rId201" display="https://www.nj.gov/cgi-bin/education/csg/15/csg1a.pl?string=JK-12K-8401-750&amp;maxhits=1000" xr:uid="{7A7ECAD7-91F2-644C-A3CC-89848E4EDBA7}"/>
    <hyperlink ref="C203" r:id="rId202" display="https://www.nj.gov/cgi-bin/education/csg/15/csg1a.pl?string=FG7-127-129-12&amp;maxhits=1000" xr:uid="{176746E3-4D64-024C-8695-C2C51F9145CB}"/>
    <hyperlink ref="C204" r:id="rId203" display="https://www.nj.gov/cgi-bin/education/csg/15/csg1a.pl?string=AK-6K-6&amp;maxhits=1000" xr:uid="{4458874F-F80E-6845-A526-83DE6D445E42}"/>
    <hyperlink ref="C205" r:id="rId204" display="https://www.nj.gov/cgi-bin/education/csg/15/csg1a.pl?string=MK-12K-121800-3500&amp;maxhits=1000" xr:uid="{8DBFA428-11AF-3B4E-A403-30D7D45D4AD3}"/>
    <hyperlink ref="C206" r:id="rId205" display="https://www.nj.gov/cgi-bin/education/csg/15/csg1a.pl?string=IK-12K-80-400&amp;maxhits=1000" xr:uid="{2ABF70AA-38DF-F040-9E1F-6B774FCB0981}"/>
    <hyperlink ref="C207" r:id="rId206" display="https://www.nj.gov/cgi-bin/education/csg/15/csg1a.pl?string=MK-12K-121800-3500&amp;maxhits=1000" xr:uid="{FBD92944-D07E-FF4E-AAE4-C72E0A5EC65B}"/>
    <hyperlink ref="C208" r:id="rId207" display="https://www.nj.gov/cgi-bin/education/csg/15/csg1a.pl?string=IK-12K-80-400&amp;maxhits=1000" xr:uid="{DD10682D-A0ED-3548-B2AB-ED97C8BB73B1}"/>
    <hyperlink ref="C209" r:id="rId208" display="https://www.nj.gov/cgi-bin/education/csg/15/csg1a.pl?string=KK-12K-8751plus&amp;maxhits=1000" xr:uid="{F307DF30-4FB0-094E-A7A1-15AE14F05530}"/>
    <hyperlink ref="C210" r:id="rId209" display="https://www.nj.gov/cgi-bin/education/csg/15/csg1a.pl?string=AK-6K-6&amp;maxhits=1000" xr:uid="{5EEEB8BB-6CC8-BE4C-A2D9-DAFB67C0FD51}"/>
    <hyperlink ref="C211" r:id="rId210" display="https://www.nj.gov/cgi-bin/education/csg/15/csg1a.pl?string=LK-12K-120-1800&amp;maxhits=1000" xr:uid="{511108FC-9DF2-9D48-B932-FFC962BA2A9A}"/>
    <hyperlink ref="C212" r:id="rId211" display="https://www.nj.gov/cgi-bin/education/csg/15/csg1a.pl?string=IK-12K-80-400&amp;maxhits=1000" xr:uid="{2DCE17A4-A51D-6644-AEFF-4B1753117AA4}"/>
    <hyperlink ref="C213" r:id="rId212" display="https://www.nj.gov/cgi-bin/education/csg/15/csg1a.pl?string=IK-12K-80-400&amp;maxhits=1000" xr:uid="{C779A77A-A548-E448-A300-E896091FC164}"/>
    <hyperlink ref="C214" r:id="rId213" display="https://www.nj.gov/cgi-bin/education/csg/15/csg1a.pl?string=NK-12K-123500plus&amp;maxhits=1000" xr:uid="{267A054F-717B-0D4C-A689-445B0DDDE3ED}"/>
    <hyperlink ref="C215" r:id="rId214" display="https://www.nj.gov/cgi-bin/education/csg/15/csg1a.pl?string=JK-12K-8401-750&amp;maxhits=1000" xr:uid="{FEB32AD9-F2E5-1E46-BC96-1CEE480E6EDE}"/>
    <hyperlink ref="C216" r:id="rId215" display="https://www.nj.gov/cgi-bin/education/csg/15/csg1a.pl?string=OCHARTER&amp;maxhits=1000" xr:uid="{39957D1A-01C5-9648-8F0C-A47C6E2671E6}"/>
    <hyperlink ref="C217" r:id="rId216" display="https://www.nj.gov/cgi-bin/education/csg/15/csg1a.pl?string=QCOUNTYVOC&amp;maxhits=1000" xr:uid="{00997B93-A77E-C449-BEAC-7A6B9E6EBA89}"/>
    <hyperlink ref="C218" r:id="rId217" display="https://www.nj.gov/cgi-bin/education/csg/15/csg1a.pl?string=GG9-127-129-12&amp;maxhits=1000" xr:uid="{4D396EE4-DCAE-C24D-90F7-DFCB2A969375}"/>
    <hyperlink ref="C219" r:id="rId218" display="https://www.nj.gov/cgi-bin/education/csg/15/csg1a.pl?string=CK-8K-80-400&amp;maxhits=1000" xr:uid="{8C497F30-FBFD-DC4A-9811-F1FDEEE02932}"/>
    <hyperlink ref="C220" r:id="rId219" display="https://www.nj.gov/cgi-bin/education/csg/15/csg1a.pl?string=IK-12K-80-400&amp;maxhits=1000" xr:uid="{D20F1BC1-E2F4-AB4D-A8E7-4A1FDF0BBC6B}"/>
    <hyperlink ref="C221" r:id="rId220" display="https://www.nj.gov/cgi-bin/education/csg/15/csg1a.pl?string=DK-8K-8401-750&amp;maxhits=1000" xr:uid="{160C3EE9-5825-4449-B57D-9B7DD0AB2C24}"/>
    <hyperlink ref="C222" r:id="rId221" display="https://www.nj.gov/cgi-bin/education/csg/15/csg1a.pl?string=CK-8K-80-400&amp;maxhits=1000" xr:uid="{54259868-12B9-9D4C-BD81-811138607A4D}"/>
    <hyperlink ref="C223" r:id="rId222" display="https://www.nj.gov/cgi-bin/education/csg/15/csg1a.pl?string=DK-8K-8401-750&amp;maxhits=1000" xr:uid="{5A1C18B4-77FF-F044-BE44-B351843E46E8}"/>
    <hyperlink ref="C224" r:id="rId223" display="https://www.nj.gov/cgi-bin/education/csg/15/csg1a.pl?string=JK-12K-8401-750&amp;maxhits=1000" xr:uid="{DEE0EAE2-4186-4247-9351-9E2D554F486F}"/>
    <hyperlink ref="C225" r:id="rId224" display="https://www.nj.gov/cgi-bin/education/csg/15/csg1a.pl?string=JK-12K-8401-750&amp;maxhits=1000" xr:uid="{49C82096-B150-EA46-B964-E73910262E07}"/>
    <hyperlink ref="C226" r:id="rId225" display="https://www.nj.gov/cgi-bin/education/csg/15/csg1a.pl?string=NK-12K-123500plus&amp;maxhits=1000" xr:uid="{66C3442E-9AD3-C343-914C-874F046740F7}"/>
    <hyperlink ref="C227" r:id="rId226" display="https://www.nj.gov/cgi-bin/education/csg/15/csg1a.pl?string=OCHARTER&amp;maxhits=1000" xr:uid="{78619616-3324-D247-A3FD-B72CFC309A21}"/>
    <hyperlink ref="C228" r:id="rId227" display="https://www.nj.gov/cgi-bin/education/csg/15/csg1a.pl?string=CK-8K-80-400&amp;maxhits=1000" xr:uid="{41984DBD-69F8-9248-9275-C03F96F2813B}"/>
    <hyperlink ref="C229" r:id="rId228" display="https://www.nj.gov/cgi-bin/education/csg/15/csg1a.pl?string=EK-8K-8751plus&amp;maxhits=1000" xr:uid="{FAB5838D-C7CF-4F4F-AFF4-37DF85DB4865}"/>
    <hyperlink ref="C230" r:id="rId229" display="https://www.nj.gov/cgi-bin/education/csg/15/csg1a.pl?string=NK-12K-123500plus&amp;maxhits=1000" xr:uid="{D246EB3A-D4CA-2F4E-A540-C9CE770C4744}"/>
    <hyperlink ref="C231" r:id="rId230" display="https://www.nj.gov/cgi-bin/education/csg/15/csg1a.pl?string=OCHARTER&amp;maxhits=1000" xr:uid="{F8010CA7-8FCE-1C40-9370-C71484004F0A}"/>
    <hyperlink ref="C232" r:id="rId231" display="https://www.nj.gov/cgi-bin/education/csg/15/csg1a.pl?string=NK-12K-123500plus&amp;maxhits=1000" xr:uid="{AAB28067-B864-C34C-AE15-513ABE43816D}"/>
    <hyperlink ref="C233" r:id="rId232" display="https://www.nj.gov/cgi-bin/education/csg/15/csg1a.pl?string=NK-12K-123500plus&amp;maxhits=1000" xr:uid="{0293B42C-E066-AE4C-B988-FA67AD07CDDE}"/>
    <hyperlink ref="C234" r:id="rId233" display="https://www.nj.gov/cgi-bin/education/csg/15/csg1a.pl?string=OCHARTER&amp;maxhits=1000" xr:uid="{2F2C2FAD-CDC9-6C47-A523-AFDE04F826C5}"/>
    <hyperlink ref="C235" r:id="rId234" display="https://www.nj.gov/cgi-bin/education/csg/15/csg1a.pl?string=MK-12K-121800-3500&amp;maxhits=1000" xr:uid="{45D5F262-86AA-0248-B356-A949786B4502}"/>
    <hyperlink ref="C236" r:id="rId235" display="https://www.nj.gov/cgi-bin/education/csg/15/csg1a.pl?string=LK-12K-120-1800&amp;maxhits=1000" xr:uid="{3FF1BB66-83C7-CE4D-AFE4-B1499B398721}"/>
    <hyperlink ref="C237" r:id="rId236" display="https://www.nj.gov/cgi-bin/education/csg/15/csg1a.pl?string=NK-12K-123500plus&amp;maxhits=1000" xr:uid="{338E05A0-D710-064D-819C-8735D16E32E7}"/>
    <hyperlink ref="C238" r:id="rId237" display="https://www.nj.gov/cgi-bin/education/csg/15/csg1a.pl?string=OCHARTER&amp;maxhits=1000" xr:uid="{FDF11611-0765-0B4E-B262-20B050CC44B9}"/>
    <hyperlink ref="C239" r:id="rId238" display="https://www.nj.gov/cgi-bin/education/csg/15/csg1a.pl?string=NK-12K-123500plus&amp;maxhits=1000" xr:uid="{70E5F818-7402-1B48-8C54-2AC8B7F6DE9C}"/>
    <hyperlink ref="C240" r:id="rId239" display="https://www.nj.gov/cgi-bin/education/csg/15/csg1a.pl?string=OCHARTER&amp;maxhits=1000" xr:uid="{2CA6FD8B-B98F-D64B-B01B-473B087157F6}"/>
    <hyperlink ref="C241" r:id="rId240" display="https://www.nj.gov/cgi-bin/education/csg/15/csg1a.pl?string=QCOUNTYVOC&amp;maxhits=1000" xr:uid="{DB808D7A-220E-9A45-A21B-99BD2D9F9C04}"/>
    <hyperlink ref="C242" r:id="rId241" display="https://www.nj.gov/cgi-bin/education/csg/15/csg1a.pl?string=AK-6K-6&amp;maxhits=1000" xr:uid="{C4832C19-4944-664A-A931-D2D55F89C7AF}"/>
    <hyperlink ref="C243" r:id="rId242" display="https://www.nj.gov/cgi-bin/education/csg/15/csg1a.pl?string=AK-6K-6&amp;maxhits=1000" xr:uid="{50AB0F2E-9864-3B45-A6DB-8DC5CB257801}"/>
    <hyperlink ref="C244" r:id="rId243" display="https://www.nj.gov/cgi-bin/education/csg/15/csg1a.pl?string=MK-12K-121800-3500&amp;maxhits=1000" xr:uid="{80D4D76D-E648-6C48-8FBC-E8BE9C18AD0B}"/>
    <hyperlink ref="C245" r:id="rId244" display="https://www.nj.gov/cgi-bin/education/csg/15/csg1a.pl?string=OCHARTER&amp;maxhits=1000" xr:uid="{134CD14E-655A-F749-9D34-D7BB15BDB9F9}"/>
    <hyperlink ref="C246" r:id="rId245" display="https://www.nj.gov/cgi-bin/education/csg/15/csg1a.pl?string=OCHARTER&amp;maxhits=1000" xr:uid="{76427C03-6743-1847-8473-1C5FFAC83014}"/>
    <hyperlink ref="C247" r:id="rId246" display="https://www.nj.gov/cgi-bin/education/csg/15/csg1a.pl?string=OCHARTER&amp;maxhits=1000" xr:uid="{4742F20A-5EF2-3445-973D-671A9E2F1E86}"/>
    <hyperlink ref="C248" r:id="rId247" display="https://www.nj.gov/cgi-bin/education/csg/15/csg1a.pl?string=NK-12K-123500plus&amp;maxhits=1000" xr:uid="{4C35373A-788E-7349-A05B-AC0C2FDCACF1}"/>
    <hyperlink ref="C249" r:id="rId248" display="https://www.nj.gov/cgi-bin/education/csg/15/csg1a.pl?string=OCHARTER&amp;maxhits=1000" xr:uid="{BDBE1595-C7E7-5C47-ACB7-C37138A9C35D}"/>
    <hyperlink ref="C250" r:id="rId249" display="https://www.nj.gov/cgi-bin/education/csg/15/csg1a.pl?string=NK-12K-123500plus&amp;maxhits=1000" xr:uid="{BBA83D35-855B-EA4C-8918-DB3E3D15146D}"/>
    <hyperlink ref="C251" r:id="rId250" display="https://www.nj.gov/cgi-bin/education/csg/15/csg1a.pl?string=OCHARTER&amp;maxhits=1000" xr:uid="{F0AC257F-7D1B-0344-8E65-EEE48672C8BA}"/>
    <hyperlink ref="C252" r:id="rId251" display="https://www.nj.gov/cgi-bin/education/csg/15/csg1a.pl?string=OCHARTER&amp;maxhits=1000" xr:uid="{62B9D104-DCEF-1741-9EB4-D9F34EA8E1C6}"/>
    <hyperlink ref="C253" r:id="rId252" display="https://www.nj.gov/cgi-bin/education/csg/15/csg1a.pl?string=OCHARTER&amp;maxhits=1000" xr:uid="{3802E7F9-59E1-6746-810D-6B1FD2504007}"/>
    <hyperlink ref="C254" r:id="rId253" display="https://www.nj.gov/cgi-bin/education/csg/15/csg1a.pl?string=NK-12K-123500plus&amp;maxhits=1000" xr:uid="{C572AA48-93FF-4B40-8879-EB6F1B34EB01}"/>
    <hyperlink ref="C255" r:id="rId254" display="https://www.nj.gov/cgi-bin/education/csg/15/csg1a.pl?string=NK-12K-123500plus&amp;maxhits=1000" xr:uid="{E50710EC-3D79-1D4F-9715-494CE2A7D4C2}"/>
    <hyperlink ref="C256" r:id="rId255" display="https://www.nj.gov/cgi-bin/education/csg/15/csg1a.pl?string=OCHARTER&amp;maxhits=1000" xr:uid="{C7855599-B47C-AD48-9BC4-BFE35B56C033}"/>
    <hyperlink ref="C257" r:id="rId256" display="https://www.nj.gov/cgi-bin/education/csg/15/csg1a.pl?string=NK-12K-123500plus&amp;maxhits=1000" xr:uid="{843C0A8B-D6B8-F842-83CA-616A8D97FC28}"/>
    <hyperlink ref="C258" r:id="rId257" display="https://www.nj.gov/cgi-bin/education/csg/15/csg1a.pl?string=OCHARTER&amp;maxhits=1000" xr:uid="{411EF6B2-51CF-A946-904C-4A8EB5C0B234}"/>
    <hyperlink ref="C259" r:id="rId258" display="https://www.nj.gov/cgi-bin/education/csg/15/csg1a.pl?string=OCHARTER&amp;maxhits=1000" xr:uid="{67034E46-2F41-E24F-8305-385289BF7E89}"/>
    <hyperlink ref="C260" r:id="rId259" display="https://www.nj.gov/cgi-bin/education/csg/15/csg1a.pl?string=OCHARTER&amp;maxhits=1000" xr:uid="{817A396C-040B-C54F-A449-826AFB43C9F3}"/>
    <hyperlink ref="C261" r:id="rId260" display="https://www.nj.gov/cgi-bin/education/csg/15/csg1a.pl?string=AK-6K-6&amp;maxhits=1000" xr:uid="{60796168-EEE6-7447-B339-706BECFF4A8F}"/>
    <hyperlink ref="C262" r:id="rId261" display="https://www.nj.gov/cgi-bin/education/csg/15/csg1a.pl?string=OCHARTER&amp;maxhits=1000" xr:uid="{4B2414FF-0AEC-514B-9872-B5B8E2B97C59}"/>
    <hyperlink ref="C263" r:id="rId262" display="https://www.nj.gov/cgi-bin/education/csg/15/csg1a.pl?string=NK-12K-123500plus&amp;maxhits=1000" xr:uid="{E867CB1E-9704-A74D-8AEC-B0951D3A5DB0}"/>
    <hyperlink ref="C264" r:id="rId263" display="https://www.nj.gov/cgi-bin/education/csg/15/csg1a.pl?string=OCHARTER&amp;maxhits=1000" xr:uid="{6232BC79-7951-B54B-8327-20508918514D}"/>
    <hyperlink ref="C265" r:id="rId264" display="https://www.nj.gov/cgi-bin/education/csg/15/csg1a.pl?string=OCHARTER&amp;maxhits=1000" xr:uid="{2806EFF0-2512-0241-81E6-30D0F8D054F2}"/>
    <hyperlink ref="C266" r:id="rId265" display="https://www.nj.gov/cgi-bin/education/csg/15/csg1a.pl?string=OCHARTER&amp;maxhits=1000" xr:uid="{DFB9C08B-05DE-EA47-B0C0-D8636DB031BF}"/>
    <hyperlink ref="C267" r:id="rId266" display="https://www.nj.gov/cgi-bin/education/csg/15/csg1a.pl?string=OCHARTER&amp;maxhits=1000" xr:uid="{F7192826-8111-DD45-A885-1BCD25F0D4CC}"/>
    <hyperlink ref="C268" r:id="rId267" display="https://www.nj.gov/cgi-bin/education/csg/15/csg1a.pl?string=AK-6K-6&amp;maxhits=1000" xr:uid="{753D4FCD-3FEA-8043-9D0D-D5568FDCFF76}"/>
    <hyperlink ref="C269" r:id="rId268" display="https://www.nj.gov/cgi-bin/education/csg/15/csg1a.pl?string=OCHARTER&amp;maxhits=1000" xr:uid="{CE420D74-26F2-A346-A37D-DAAC6849F4EF}"/>
    <hyperlink ref="C270" r:id="rId269" display="https://www.nj.gov/cgi-bin/education/csg/15/csg1a.pl?string=NK-12K-123500plus&amp;maxhits=1000" xr:uid="{3F9D200A-742F-8E46-85E4-23FAD7B2FD6A}"/>
    <hyperlink ref="C271" r:id="rId270" display="https://www.nj.gov/cgi-bin/education/csg/15/csg1a.pl?string=OCHARTER&amp;maxhits=1000" xr:uid="{5DB2BBBD-E552-3849-AF5C-BED64B2936C3}"/>
    <hyperlink ref="C272" r:id="rId271" display="https://www.nj.gov/cgi-bin/education/csg/15/csg1a.pl?string=OCHARTER&amp;maxhits=1000" xr:uid="{981A0110-83F2-AB40-89EB-6DC76D7740DA}"/>
    <hyperlink ref="C273" r:id="rId272" display="https://www.nj.gov/cgi-bin/education/csg/15/csg1a.pl?string=OCHARTER&amp;maxhits=1000" xr:uid="{184D606A-B5A4-6E4A-8931-65F5E1F1B3E8}"/>
    <hyperlink ref="C274" r:id="rId273" display="https://www.nj.gov/cgi-bin/education/csg/15/csg1a.pl?string=MK-12K-121800-3500&amp;maxhits=1000" xr:uid="{F7DCE4AC-9184-6D4E-9877-111F1EC50958}"/>
    <hyperlink ref="C275" r:id="rId274" display="https://www.nj.gov/cgi-bin/education/csg/15/csg1a.pl?string=OCHARTER&amp;maxhits=1000" xr:uid="{4E82E8C7-342A-794F-B678-0E46AA24E0A1}"/>
    <hyperlink ref="C276" r:id="rId275" display="https://www.nj.gov/cgi-bin/education/csg/15/csg1a.pl?string=FG7-127-129-12&amp;maxhits=1000" xr:uid="{AC83E2BA-AF6E-424A-93CE-C9A72AB508AA}"/>
    <hyperlink ref="C277" r:id="rId276" display="https://www.nj.gov/cgi-bin/education/csg/15/csg1a.pl?string=NK-12K-123500plus&amp;maxhits=1000" xr:uid="{B4F0F776-7206-F049-97FA-B5FE2B870C82}"/>
    <hyperlink ref="C278" r:id="rId277" display="https://www.nj.gov/cgi-bin/education/csg/15/csg1a.pl?string=LK-12K-120-1800&amp;maxhits=1000" xr:uid="{453E6D6C-0B94-EE49-9BBD-8F49EC38E6E1}"/>
    <hyperlink ref="C279" r:id="rId278" display="https://www.nj.gov/cgi-bin/education/csg/15/csg1a.pl?string=FG7-127-129-12&amp;maxhits=1000" xr:uid="{AAE4BC51-1B88-4340-B9D3-0A59D5915891}"/>
    <hyperlink ref="C280" r:id="rId279" display="https://www.nj.gov/cgi-bin/education/csg/15/csg1a.pl?string=FG7-127-129-12&amp;maxhits=1000" xr:uid="{FD7AD4FE-6B80-7442-98E8-2310236C4B3B}"/>
    <hyperlink ref="C281" r:id="rId280" display="https://www.nj.gov/cgi-bin/education/csg/15/csg1a.pl?string=NK-12K-123500plus&amp;maxhits=1000" xr:uid="{EC9412B2-09DA-DB4F-A282-CD687B5E043B}"/>
    <hyperlink ref="C282" r:id="rId281" display="https://www.nj.gov/cgi-bin/education/csg/15/csg1a.pl?string=AK-6K-6&amp;maxhits=1000" xr:uid="{BE676DDE-D88B-E043-B29B-41F441DCE474}"/>
    <hyperlink ref="C283" r:id="rId282" display="https://www.nj.gov/cgi-bin/education/csg/15/csg1a.pl?string=AK-6K-6&amp;maxhits=1000" xr:uid="{976D8732-61B5-9544-8474-EBCC25947C79}"/>
    <hyperlink ref="C284" r:id="rId283" display="https://www.nj.gov/cgi-bin/education/csg/15/csg1a.pl?string=AK-6K-6&amp;maxhits=1000" xr:uid="{59C53B1E-480E-2441-BB19-E8DFC99CD8AC}"/>
    <hyperlink ref="C285" r:id="rId284" display="https://www.nj.gov/cgi-bin/education/csg/15/csg1a.pl?string=FG7-127-129-12&amp;maxhits=1000" xr:uid="{E5256FA4-0A13-4D4B-BB3F-002E9074C183}"/>
    <hyperlink ref="C286" r:id="rId285" display="https://www.nj.gov/cgi-bin/education/csg/15/csg1a.pl?string=MK-12K-121800-3500&amp;maxhits=1000" xr:uid="{9D5AFBDA-6E23-F749-984A-0BF3BE08BE94}"/>
    <hyperlink ref="C287" r:id="rId286" display="https://www.nj.gov/cgi-bin/education/csg/15/csg1a.pl?string=PCSSD&amp;maxhits=1000" xr:uid="{40606AA7-E3C1-2047-BA1D-1ADBA5094014}"/>
    <hyperlink ref="C288" r:id="rId287" display="https://www.nj.gov/cgi-bin/education/csg/15/csg1a.pl?string=QCOUNTYVOC&amp;maxhits=1000" xr:uid="{24DC7E71-8489-4E46-AB30-2D3682FF31F6}"/>
    <hyperlink ref="C289" r:id="rId288" display="https://www.nj.gov/cgi-bin/education/csg/15/csg1a.pl?string=JK-12K-8401-750&amp;maxhits=1000" xr:uid="{CF5D5777-1ADA-4148-9544-F169F1BC61A8}"/>
    <hyperlink ref="C290" r:id="rId289" display="https://www.nj.gov/cgi-bin/education/csg/15/csg1a.pl?string=AK-6K-6&amp;maxhits=1000" xr:uid="{4C91F7D9-AB5B-5049-9A33-A8D09F0137C6}"/>
    <hyperlink ref="C291" r:id="rId290" display="https://www.nj.gov/cgi-bin/education/csg/15/csg1a.pl?string=FG7-127-129-12&amp;maxhits=1000" xr:uid="{326F3B80-9D66-FA49-B3B5-E3EDCABC5B87}"/>
    <hyperlink ref="C292" r:id="rId291" display="https://www.nj.gov/cgi-bin/education/csg/15/csg1a.pl?string=KK-12K-8751plus&amp;maxhits=1000" xr:uid="{212E6EC0-FAF7-8642-BC61-75CB2B370CDA}"/>
    <hyperlink ref="C293" r:id="rId292" display="https://www.nj.gov/cgi-bin/education/csg/15/csg1a.pl?string=AK-6K-6&amp;maxhits=1000" xr:uid="{661B4A80-6147-BF4F-953A-2B62EB279371}"/>
    <hyperlink ref="C294" r:id="rId293" display="https://www.nj.gov/cgi-bin/education/csg/15/csg1a.pl?string=NK-12K-123500plus&amp;maxhits=1000" xr:uid="{1D1312B0-51E5-FD44-A93D-D7CB7617EA8E}"/>
    <hyperlink ref="C295" r:id="rId294" display="https://www.nj.gov/cgi-bin/education/csg/15/csg1a.pl?string=AK-6K-6&amp;maxhits=1000" xr:uid="{F8EDAECC-FD62-BA4D-B950-5C9B7C24629B}"/>
    <hyperlink ref="C296" r:id="rId295" display="https://www.nj.gov/cgi-bin/education/csg/15/csg1a.pl?string=LK-12K-120-1800&amp;maxhits=1000" xr:uid="{D32BCE7D-E2EC-3B45-91D2-B24E4149F9E1}"/>
    <hyperlink ref="C297" r:id="rId296" display="https://www.nj.gov/cgi-bin/education/csg/15/csg1a.pl?string=LK-12K-120-1800&amp;maxhits=1000" xr:uid="{BDF1F61D-A6A3-054E-AA4E-AEFD33FADA21}"/>
    <hyperlink ref="C298" r:id="rId297" display="https://www.nj.gov/cgi-bin/education/csg/15/csg1a.pl?string=AK-6K-6&amp;maxhits=1000" xr:uid="{9C991666-15BF-8646-81C3-C4F069311AAA}"/>
    <hyperlink ref="C299" r:id="rId298" display="https://www.nj.gov/cgi-bin/education/csg/15/csg1a.pl?string=AK-6K-6&amp;maxhits=1000" xr:uid="{687EC367-0FFB-3148-A0E0-DAC3DD03FD60}"/>
    <hyperlink ref="C300" r:id="rId299" display="https://www.nj.gov/cgi-bin/education/csg/15/csg1a.pl?string=NK-12K-123500plus&amp;maxhits=1000" xr:uid="{073EDB5B-B970-2243-B751-7FDB9DA477BD}"/>
    <hyperlink ref="C301" r:id="rId300" display="https://www.nj.gov/cgi-bin/education/csg/15/csg1a.pl?string=AK-6K-6&amp;maxhits=1000" xr:uid="{39ADC42E-54AF-FB4B-A121-65EAB67C6F97}"/>
    <hyperlink ref="C302" r:id="rId301" display="https://www.nj.gov/cgi-bin/education/csg/15/csg1a.pl?string=MK-12K-121800-3500&amp;maxhits=1000" xr:uid="{A8F1B9EB-08BD-4F4E-953C-0D8F12A1863D}"/>
    <hyperlink ref="C303" r:id="rId302" display="https://www.nj.gov/cgi-bin/education/csg/15/csg1a.pl?string=AK-6K-6&amp;maxhits=1000" xr:uid="{3106E246-C9F8-1D42-AE20-3DD618E3F514}"/>
    <hyperlink ref="C304" r:id="rId303" display="https://www.nj.gov/cgi-bin/education/csg/15/csg1a.pl?string=LK-12K-120-1800&amp;maxhits=1000" xr:uid="{66C84294-C20E-8947-8C61-D13D6B1F9A9F}"/>
    <hyperlink ref="C305" r:id="rId304" display="https://www.nj.gov/cgi-bin/education/csg/15/csg1a.pl?string=AK-6K-6&amp;maxhits=1000" xr:uid="{11437486-6565-F74F-B327-0F1C654A0FBF}"/>
    <hyperlink ref="C306" r:id="rId305" display="https://www.nj.gov/cgi-bin/education/csg/15/csg1a.pl?string=NK-12K-123500plus&amp;maxhits=1000" xr:uid="{A7E7F67A-3A12-2C4D-A00D-17FFD1238340}"/>
    <hyperlink ref="C307" r:id="rId306" display="https://www.nj.gov/cgi-bin/education/csg/15/csg1a.pl?string=OCHARTER&amp;maxhits=1000" xr:uid="{BF85D21D-53CF-B24C-B1D4-A7DF68FD169D}"/>
    <hyperlink ref="C308" r:id="rId307" display="https://www.nj.gov/cgi-bin/education/csg/15/csg1a.pl?string=OCHARTER&amp;maxhits=1000" xr:uid="{49C4809A-5562-F847-B83E-C299950950F8}"/>
    <hyperlink ref="C309" r:id="rId308" display="https://www.nj.gov/cgi-bin/education/csg/15/csg1a.pl?string=IK-12K-80-400&amp;maxhits=1000" xr:uid="{A5FD9436-2E74-B446-944B-608FCA9CA352}"/>
    <hyperlink ref="C310" r:id="rId309" display="https://www.nj.gov/cgi-bin/education/csg/15/csg1a.pl?string=OCHARTER&amp;maxhits=1000" xr:uid="{866C729D-324D-7341-AAAE-EBD71A10E2D0}"/>
    <hyperlink ref="C311" r:id="rId310" display="https://www.nj.gov/cgi-bin/education/csg/15/csg1a.pl?string=KK-12K-8751plus&amp;maxhits=1000" xr:uid="{0993BB77-FC70-EF42-A1A4-0C3DBBBB1736}"/>
    <hyperlink ref="C312" r:id="rId311" display="https://www.nj.gov/cgi-bin/education/csg/15/csg1a.pl?string=MK-12K-121800-3500&amp;maxhits=1000" xr:uid="{B7C7E251-DAA4-E048-B9C1-0CC5909CEBC4}"/>
    <hyperlink ref="C313" r:id="rId312" display="https://www.nj.gov/cgi-bin/education/csg/15/csg1a.pl?string=OCHARTER&amp;maxhits=1000" xr:uid="{FA92510B-6662-B341-962D-2B15349DE875}"/>
    <hyperlink ref="C314" r:id="rId313" display="https://www.nj.gov/cgi-bin/education/csg/15/csg1a.pl?string=MK-12K-121800-3500&amp;maxhits=1000" xr:uid="{C5CEB640-DCE9-0F46-8983-FEF15914DBF5}"/>
    <hyperlink ref="C315" r:id="rId314" display="https://www.nj.gov/cgi-bin/education/csg/15/csg1a.pl?string=OCHARTER&amp;maxhits=1000" xr:uid="{8D0A0E13-30C2-2F4E-A112-600E6F739B87}"/>
    <hyperlink ref="C316" r:id="rId315" display="https://www.nj.gov/cgi-bin/education/csg/15/csg1a.pl?string=QCOUNTYVOC&amp;maxhits=1000" xr:uid="{C007395B-A880-C64B-AD7F-4E48D8664354}"/>
    <hyperlink ref="C317" r:id="rId316" display="https://www.nj.gov/cgi-bin/education/csg/15/csg1a.pl?string=NK-12K-123500plus&amp;maxhits=1000" xr:uid="{89790E50-E1C5-B24B-9944-96F51B3182A5}"/>
    <hyperlink ref="C318" r:id="rId317" display="https://www.nj.gov/cgi-bin/education/csg/15/csg1a.pl?string=OCHARTER&amp;maxhits=1000" xr:uid="{AAC6C8C6-7FC0-D243-AD79-0F4044DEE689}"/>
    <hyperlink ref="C319" r:id="rId318" display="https://www.nj.gov/cgi-bin/education/csg/15/csg1a.pl?string=OCHARTER&amp;maxhits=1000" xr:uid="{76B3859A-9C55-7D4F-AB0B-FE7C499CD6C6}"/>
    <hyperlink ref="C320" r:id="rId319" display="https://www.nj.gov/cgi-bin/education/csg/15/csg1a.pl?string=NK-12K-123500plus&amp;maxhits=1000" xr:uid="{470F9563-0E65-B24B-A227-2CC73E6C0724}"/>
    <hyperlink ref="C321" r:id="rId320" display="https://www.nj.gov/cgi-bin/education/csg/15/csg1a.pl?string=OCHARTER&amp;maxhits=1000" xr:uid="{2B394A77-8270-3946-B915-4B113AFFCB5F}"/>
    <hyperlink ref="C322" r:id="rId321" display="https://www.nj.gov/cgi-bin/education/csg/15/csg1a.pl?string=OCHARTER&amp;maxhits=1000" xr:uid="{47D5E2AC-24FE-A046-B7F3-CECFBAB11261}"/>
    <hyperlink ref="C323" r:id="rId322" display="https://www.nj.gov/cgi-bin/education/csg/15/csg1a.pl?string=NK-12K-123500plus&amp;maxhits=1000" xr:uid="{F672357F-BCD8-4A49-9637-DE9CF695AC34}"/>
    <hyperlink ref="C324" r:id="rId323" display="https://www.nj.gov/cgi-bin/education/csg/15/csg1a.pl?string=MK-12K-121800-3500&amp;maxhits=1000" xr:uid="{CAD89ACA-5487-7348-9CA1-763D9FF16458}"/>
    <hyperlink ref="C325" r:id="rId324" display="https://www.nj.gov/cgi-bin/education/csg/15/csg1a.pl?string=OCHARTER&amp;maxhits=1000" xr:uid="{84024079-8DA3-5043-AC86-2CEEA74FA650}"/>
    <hyperlink ref="C326" r:id="rId325" display="https://www.nj.gov/cgi-bin/education/csg/15/csg1a.pl?string=OCHARTER&amp;maxhits=1000" xr:uid="{6312A24D-AE90-3A4E-9363-2B681690039E}"/>
    <hyperlink ref="C327" r:id="rId326" display="https://www.nj.gov/cgi-bin/education/csg/15/csg1a.pl?string=OCHARTER&amp;maxhits=1000" xr:uid="{FF88EBBD-111D-4744-A1E6-A34097A0D84C}"/>
    <hyperlink ref="C328" r:id="rId327" display="https://www.nj.gov/cgi-bin/education/csg/15/csg1a.pl?string=NK-12K-123500plus&amp;maxhits=1000" xr:uid="{19874950-9D1D-464C-ACE6-4D376AF94073}"/>
    <hyperlink ref="C329" r:id="rId328" display="https://www.nj.gov/cgi-bin/education/csg/15/csg1a.pl?string=OCHARTER&amp;maxhits=1000" xr:uid="{F04D57C1-1F98-BA4B-8F3A-75B7413CE156}"/>
    <hyperlink ref="C330" r:id="rId329" display="https://www.nj.gov/cgi-bin/education/csg/15/csg1a.pl?string=LK-12K-120-1800&amp;maxhits=1000" xr:uid="{71444509-9BC2-EE43-9888-9573BA3C505F}"/>
    <hyperlink ref="C331" r:id="rId330" display="https://www.nj.gov/cgi-bin/education/csg/15/csg1a.pl?string=NK-12K-123500plus&amp;maxhits=1000" xr:uid="{DD6656CD-1904-474D-BAC6-C82F6F94EE90}"/>
    <hyperlink ref="C332" r:id="rId331" display="https://www.nj.gov/cgi-bin/education/csg/15/csg1a.pl?string=DK-8K-8401-750&amp;maxhits=1000" xr:uid="{FBA50237-62FF-354A-BB13-55815EC99116}"/>
    <hyperlink ref="C333" r:id="rId332" display="https://www.nj.gov/cgi-bin/education/csg/15/csg1a.pl?string=CK-8K-80-400&amp;maxhits=1000" xr:uid="{87AB15B8-2EDC-924D-81C9-ABC771765895}"/>
    <hyperlink ref="C334" r:id="rId333" display="https://www.nj.gov/cgi-bin/education/csg/15/csg1a.pl?string=IK-12K-80-400&amp;maxhits=1000" xr:uid="{575B2F65-4B31-404B-8681-6D98F7E669C9}"/>
    <hyperlink ref="C335" r:id="rId334" display="https://www.nj.gov/cgi-bin/education/csg/15/csg1a.pl?string=CK-8K-80-400&amp;maxhits=1000" xr:uid="{39F1EF5E-D8FC-994C-B3D2-EC2481D72C27}"/>
    <hyperlink ref="C336" r:id="rId335" display="https://www.nj.gov/cgi-bin/education/csg/15/csg1a.pl?string=CK-8K-80-400&amp;maxhits=1000" xr:uid="{7C945663-03F0-594C-90B6-E1104F5A6DAC}"/>
    <hyperlink ref="C337" r:id="rId336" display="https://www.nj.gov/cgi-bin/education/csg/15/csg1a.pl?string=EK-8K-8751plus&amp;maxhits=1000" xr:uid="{F96A92B3-5071-0548-81C2-E504190DA967}"/>
    <hyperlink ref="C338" r:id="rId337" display="https://www.nj.gov/cgi-bin/education/csg/15/csg1a.pl?string=CK-8K-80-400&amp;maxhits=1000" xr:uid="{6BDBE700-DAB1-1340-A213-12ABFF321C5D}"/>
    <hyperlink ref="C339" r:id="rId338" display="https://www.nj.gov/cgi-bin/education/csg/15/csg1a.pl?string=GG9-127-129-12&amp;maxhits=1000" xr:uid="{707451A9-3E51-304F-A957-2093501F0C83}"/>
    <hyperlink ref="C340" r:id="rId339" display="https://www.nj.gov/cgi-bin/education/csg/15/csg1a.pl?string=CK-8K-80-400&amp;maxhits=1000" xr:uid="{F7657153-1BF3-C045-AE56-0E2E07994FFF}"/>
    <hyperlink ref="C341" r:id="rId340" display="https://www.nj.gov/cgi-bin/education/csg/15/csg1a.pl?string=EK-8K-8751plus&amp;maxhits=1000" xr:uid="{6D8E2B3B-511D-5A48-8BE9-92705727BD8B}"/>
    <hyperlink ref="C342" r:id="rId341" display="https://www.nj.gov/cgi-bin/education/csg/15/csg1a.pl?string=CK-8K-80-400&amp;maxhits=1000" xr:uid="{88E70F96-70CD-9047-BED4-8F81CC0D23AB}"/>
    <hyperlink ref="C343" r:id="rId342" display="https://www.nj.gov/cgi-bin/education/csg/15/csg1a.pl?string=CK-8K-80-400&amp;maxhits=1000" xr:uid="{516BF653-747F-004B-8BBF-3DB719C738A6}"/>
    <hyperlink ref="C344" r:id="rId343" display="https://www.nj.gov/cgi-bin/education/csg/15/csg1a.pl?string=CK-8K-80-400&amp;maxhits=1000" xr:uid="{9BAEF0A9-180F-B848-B8D8-7828639EC4C7}"/>
    <hyperlink ref="C345" r:id="rId344" display="https://www.nj.gov/cgi-bin/education/csg/15/csg1a.pl?string=CK-8K-80-400&amp;maxhits=1000" xr:uid="{1CA51306-B6E6-B644-9187-42C0BBE7E938}"/>
    <hyperlink ref="C346" r:id="rId345" display="https://www.nj.gov/cgi-bin/education/csg/15/csg1a.pl?string=DK-8K-8401-750&amp;maxhits=1000" xr:uid="{4006486A-13CF-5D4C-A3D0-342384A8A392}"/>
    <hyperlink ref="C347" r:id="rId346" display="https://www.nj.gov/cgi-bin/education/csg/15/csg1a.pl?string=GG9-127-129-12&amp;maxhits=1000" xr:uid="{656D3966-A558-E246-A268-05B9E5859678}"/>
    <hyperlink ref="C348" r:id="rId347" display="https://www.nj.gov/cgi-bin/education/csg/15/csg1a.pl?string=QCOUNTYVOC&amp;maxhits=1000" xr:uid="{1526F8E2-09F0-734F-98FF-5FE3E6F13600}"/>
    <hyperlink ref="C349" r:id="rId348" display="https://www.nj.gov/cgi-bin/education/csg/15/csg1a.pl?string=CK-8K-80-400&amp;maxhits=1000" xr:uid="{2FF9F5C8-5CE3-1A4C-B8E4-67AC78E45246}"/>
    <hyperlink ref="C350" r:id="rId349" display="https://www.nj.gov/cgi-bin/education/csg/15/csg1a.pl?string=BK-8K-6&amp;maxhits=1000" xr:uid="{50B294A0-DFD9-E942-8E9F-CB68FC82AB6E}"/>
    <hyperlink ref="C351" r:id="rId350" display="https://www.nj.gov/cgi-bin/education/csg/15/csg1a.pl?string=DK-8K-8401-750&amp;maxhits=1000" xr:uid="{0077E9DA-B006-FE43-95FB-9B91C8F293B7}"/>
    <hyperlink ref="C352" r:id="rId351" display="https://www.nj.gov/cgi-bin/education/csg/15/csg1a.pl?string=CK-8K-80-400&amp;maxhits=1000" xr:uid="{B82F4A17-3885-854F-949D-391C18342F9F}"/>
    <hyperlink ref="C353" r:id="rId352" display="https://www.nj.gov/cgi-bin/education/csg/15/csg1a.pl?string=GG9-127-129-12&amp;maxhits=1000" xr:uid="{1366DBB4-2585-4B4D-97A2-CBB30325C1E8}"/>
    <hyperlink ref="C354" r:id="rId353" display="https://www.nj.gov/cgi-bin/education/csg/15/csg1a.pl?string=EK-8K-8751plus&amp;maxhits=1000" xr:uid="{A87CD814-E5EC-0648-B0B8-71476902F26A}"/>
    <hyperlink ref="C355" r:id="rId354" display="https://www.nj.gov/cgi-bin/education/csg/15/csg1a.pl?string=DK-8K-8401-750&amp;maxhits=1000" xr:uid="{556DD434-FC1F-914D-834D-07B871AE4835}"/>
    <hyperlink ref="C356" r:id="rId355" display="https://www.nj.gov/cgi-bin/education/csg/15/csg1a.pl?string=DK-8K-8401-750&amp;maxhits=1000" xr:uid="{3002C1CA-DB34-DA42-99D1-CE6E7F28DD71}"/>
    <hyperlink ref="C357" r:id="rId356" display="https://www.nj.gov/cgi-bin/education/csg/15/csg1a.pl?string=NK-12K-123500plus&amp;maxhits=1000" xr:uid="{64D2A9BB-35DF-8C44-AD3E-DAAA541A7E54}"/>
    <hyperlink ref="C358" r:id="rId357" display="https://www.nj.gov/cgi-bin/education/csg/15/csg1a.pl?string=NK-12K-123500plus&amp;maxhits=1000" xr:uid="{14CD5B55-C777-1B48-A024-2594FE272EBA}"/>
    <hyperlink ref="C359" r:id="rId358" display="https://www.nj.gov/cgi-bin/education/csg/15/csg1a.pl?string=OCHARTER&amp;maxhits=1000" xr:uid="{F0F0D899-44F3-C34D-B67C-8DFA7097494F}"/>
    <hyperlink ref="C360" r:id="rId359" display="https://www.nj.gov/cgi-bin/education/csg/15/csg1a.pl?string=NK-12K-123500plus&amp;maxhits=1000" xr:uid="{B97A835C-805B-EC4E-8DF5-F9F8D727FF9B}"/>
    <hyperlink ref="C361" r:id="rId360" display="https://www.nj.gov/cgi-bin/education/csg/15/csg1a.pl?string=NK-12K-123500plus&amp;maxhits=1000" xr:uid="{0B3D385C-8B83-9A40-A4C8-51276F67A0B0}"/>
    <hyperlink ref="C362" r:id="rId361" display="https://www.nj.gov/cgi-bin/education/csg/15/csg1a.pl?string=OCHARTER&amp;maxhits=1000" xr:uid="{C7C7E3A3-AA75-B747-A060-C543F26E18B1}"/>
    <hyperlink ref="C363" r:id="rId362" display="https://www.nj.gov/cgi-bin/education/csg/15/csg1a.pl?string=NK-12K-123500plus&amp;maxhits=1000" xr:uid="{6F1070B9-9A55-664A-A94C-1A6879AF8DD1}"/>
    <hyperlink ref="C364" r:id="rId363" display="https://www.nj.gov/cgi-bin/education/csg/15/csg1a.pl?string=PCSSD&amp;maxhits=1000" xr:uid="{E451AB26-AB96-D948-9999-7FC1BF046FB9}"/>
    <hyperlink ref="C365" r:id="rId364" display="https://www.nj.gov/cgi-bin/education/csg/15/csg1a.pl?string=QCOUNTYVOC&amp;maxhits=1000" xr:uid="{1E101EEF-AACF-5D4D-B9D6-C47E5818887E}"/>
    <hyperlink ref="C366" r:id="rId365" display="https://www.nj.gov/cgi-bin/education/csg/15/csg1a.pl?string=OCHARTER&amp;maxhits=1000" xr:uid="{7A20AB4A-7B47-8C4E-8004-8392FC084F5E}"/>
    <hyperlink ref="C367" r:id="rId366" display="https://www.nj.gov/cgi-bin/education/csg/15/csg1a.pl?string=OCHARTER&amp;maxhits=1000" xr:uid="{B14B7DB4-48B6-5B46-8FEE-00FFBD71544E}"/>
    <hyperlink ref="C368" r:id="rId367" display="https://www.nj.gov/cgi-bin/education/csg/15/csg1a.pl?string=NK-12K-123500plus&amp;maxhits=1000" xr:uid="{6DAB8880-6B08-B349-B740-F66DBF7812F5}"/>
    <hyperlink ref="C369" r:id="rId368" display="https://www.nj.gov/cgi-bin/education/csg/15/csg1a.pl?string=OCHARTER&amp;maxhits=1000" xr:uid="{DBD5D944-4DB4-9042-8D21-E1739AE05681}"/>
    <hyperlink ref="C370" r:id="rId369" display="https://www.nj.gov/cgi-bin/education/csg/15/csg1a.pl?string=MK-12K-121800-3500&amp;maxhits=1000" xr:uid="{6A0A3864-D556-E744-AC05-F04CF09FAEB8}"/>
    <hyperlink ref="C371" r:id="rId370" display="https://www.nj.gov/cgi-bin/education/csg/15/csg1a.pl?string=NK-12K-123500plus&amp;maxhits=1000" xr:uid="{07BF9C41-4658-3347-AE05-66434EB85B15}"/>
    <hyperlink ref="C372" r:id="rId371" display="https://www.nj.gov/cgi-bin/education/csg/15/csg1a.pl?string=OCHARTER&amp;maxhits=1000" xr:uid="{3EC3A55B-5549-0746-AAF5-EEE0BCBB7056}"/>
    <hyperlink ref="C373" r:id="rId372" display="https://www.nj.gov/cgi-bin/education/csg/15/csg1a.pl?string=NK-12K-123500plus&amp;maxhits=1000" xr:uid="{FA418773-C0BF-0C48-9F1C-AC356E77A304}"/>
    <hyperlink ref="C374" r:id="rId373" display="https://www.nj.gov/cgi-bin/education/csg/15/csg1a.pl?string=OCHARTER&amp;maxhits=1000" xr:uid="{A5CD5682-4800-B04F-A5C2-59A64508E268}"/>
    <hyperlink ref="C375" r:id="rId374" display="https://www.nj.gov/cgi-bin/education/csg/15/csg1a.pl?string=NK-12K-123500plus&amp;maxhits=1000" xr:uid="{3C074B3C-29D6-AF41-9255-0327EECD2A09}"/>
    <hyperlink ref="C376" r:id="rId375" display="https://www.nj.gov/cgi-bin/education/csg/15/csg1a.pl?string=JK-12K-8401-750&amp;maxhits=1000" xr:uid="{F3F258C9-2C7C-4941-B273-4DB24E62E428}"/>
    <hyperlink ref="C377" r:id="rId376" display="https://www.nj.gov/cgi-bin/education/csg/15/csg1a.pl?string=LK-12K-120-1800&amp;maxhits=1000" xr:uid="{BA6679E7-F401-D14C-9DC7-8A6DD7BFD99B}"/>
    <hyperlink ref="C378" r:id="rId377" display="https://www.nj.gov/cgi-bin/education/csg/15/csg1a.pl?string=NK-12K-123500plus&amp;maxhits=1000" xr:uid="{B785F6AB-3FA8-2F41-9146-0C7EDA31DA9D}"/>
    <hyperlink ref="C379" r:id="rId378" display="https://www.nj.gov/cgi-bin/education/csg/15/csg1a.pl?string=NK-12K-123500plus&amp;maxhits=1000" xr:uid="{A6002AA3-B755-A54F-A88D-8EBAFB66F859}"/>
    <hyperlink ref="C380" r:id="rId379" display="https://www.nj.gov/cgi-bin/education/csg/15/csg1a.pl?string=OCHARTER&amp;maxhits=1000" xr:uid="{AAD94DF5-4A7E-D746-97E0-D0E39981E749}"/>
    <hyperlink ref="C381" r:id="rId380" display="https://www.nj.gov/cgi-bin/education/csg/15/csg1a.pl?string=OCHARTER&amp;maxhits=1000" xr:uid="{5BB5B778-8D20-6240-A9D9-98CB4810A412}"/>
    <hyperlink ref="C382" r:id="rId381" display="https://www.nj.gov/cgi-bin/education/csg/15/csg1a.pl?string=LK-12K-120-1800&amp;maxhits=1000" xr:uid="{C61867E6-2D68-E04B-BE20-6C3223C51BDE}"/>
    <hyperlink ref="C383" r:id="rId382" display="https://www.nj.gov/cgi-bin/education/csg/15/csg1a.pl?string=JK-12K-8401-750&amp;maxhits=1000" xr:uid="{95129E61-BC81-734A-A927-CBFC78E4ED30}"/>
    <hyperlink ref="C384" r:id="rId383" display="https://www.nj.gov/cgi-bin/education/csg/15/csg1a.pl?string=MK-12K-121800-3500&amp;maxhits=1000" xr:uid="{47A290FB-7489-8249-BFD5-8180E3F87C62}"/>
    <hyperlink ref="C385" r:id="rId384" display="https://www.nj.gov/cgi-bin/education/csg/15/csg1a.pl?string=MK-12K-121800-3500&amp;maxhits=1000" xr:uid="{0B963468-78DE-7B44-889B-33AFDBE399CB}"/>
    <hyperlink ref="C386" r:id="rId385" display="https://www.nj.gov/cgi-bin/education/csg/15/csg1a.pl?string=QCOUNTYVOC&amp;maxhits=1000" xr:uid="{D30302F5-EFF2-4143-839F-225C49F557D5}"/>
    <hyperlink ref="C387" r:id="rId386" display="https://www.nj.gov/cgi-bin/education/csg/15/csg1a.pl?string=JK-12K-8401-750&amp;maxhits=1000" xr:uid="{7184AC88-5AE3-D845-9A23-2E7ABDB18C72}"/>
    <hyperlink ref="C388" r:id="rId387" display="https://www.nj.gov/cgi-bin/education/csg/15/csg1a.pl?string=NK-12K-123500plus&amp;maxhits=1000" xr:uid="{3A3AE4F4-38D7-D146-A113-BDDF39A4CFD8}"/>
    <hyperlink ref="C389" r:id="rId388" display="https://www.nj.gov/cgi-bin/education/csg/15/csg1a.pl?string=NK-12K-123500plus&amp;maxhits=1000" xr:uid="{C8D22F45-21FB-AC44-BB9A-20ECD4B48F96}"/>
    <hyperlink ref="C390" r:id="rId389" display="https://www.nj.gov/cgi-bin/education/csg/15/csg1a.pl?string=NK-12K-123500plus&amp;maxhits=1000" xr:uid="{7E8FEE12-64BE-EC46-AFB2-24694E880EC4}"/>
    <hyperlink ref="C391" r:id="rId390" display="https://www.nj.gov/cgi-bin/education/csg/15/csg1a.pl?string=NK-12K-123500plus&amp;maxhits=1000" xr:uid="{5D705646-5CF0-CA47-9A9B-3EE95D171B8D}"/>
    <hyperlink ref="C392" r:id="rId391" display="https://www.nj.gov/cgi-bin/education/csg/15/csg1a.pl?string=NK-12K-123500plus&amp;maxhits=1000" xr:uid="{25B48652-1DB1-0040-B023-CBBA770A046B}"/>
    <hyperlink ref="C393" r:id="rId392" display="https://www.nj.gov/cgi-bin/education/csg/15/csg1a.pl?string=NK-12K-123500plus&amp;maxhits=1000" xr:uid="{D5EABB0C-1668-D549-831E-89EEBBEE4D60}"/>
    <hyperlink ref="C394" r:id="rId393" display="https://www.nj.gov/cgi-bin/education/csg/15/csg1a.pl?string=NK-12K-123500plus&amp;maxhits=1000" xr:uid="{7286F7D6-8840-F248-BDBD-69486E064D81}"/>
    <hyperlink ref="C395" r:id="rId394" display="https://www.nj.gov/cgi-bin/education/csg/15/csg1a.pl?string=LK-12K-120-1800&amp;maxhits=1000" xr:uid="{8C97F012-5EFA-DD45-B626-D8C0C1C53053}"/>
    <hyperlink ref="C396" r:id="rId395" display="https://www.nj.gov/cgi-bin/education/csg/15/csg1a.pl?string=NK-12K-123500plus&amp;maxhits=1000" xr:uid="{992D9D4E-2DB7-CA46-A969-2F58533042A9}"/>
    <hyperlink ref="C397" r:id="rId396" display="https://www.nj.gov/cgi-bin/education/csg/15/csg1a.pl?string=NK-12K-123500plus&amp;maxhits=1000" xr:uid="{1CD42B7A-4DE2-3842-9BB1-C77100C4935E}"/>
    <hyperlink ref="C398" r:id="rId397" display="https://www.nj.gov/cgi-bin/education/csg/15/csg1a.pl?string=MK-12K-121800-3500&amp;maxhits=1000" xr:uid="{CF67B973-96C6-524E-A354-BAE361FC0A6A}"/>
    <hyperlink ref="C399" r:id="rId398" display="https://www.nj.gov/cgi-bin/education/csg/15/csg1a.pl?string=LK-12K-120-1800&amp;maxhits=1000" xr:uid="{30E28669-B97D-5A42-A6A4-EC9E298799B4}"/>
    <hyperlink ref="C400" r:id="rId399" display="https://www.nj.gov/cgi-bin/education/csg/15/csg1a.pl?string=NK-12K-123500plus&amp;maxhits=1000" xr:uid="{7E7736A4-3FC9-1248-822C-DC8786E954D8}"/>
    <hyperlink ref="C401" r:id="rId400" display="https://www.nj.gov/cgi-bin/education/csg/15/csg1a.pl?string=OCHARTER&amp;maxhits=1000" xr:uid="{5E48DA52-C02B-464E-A4A1-6979AE780066}"/>
    <hyperlink ref="C402" r:id="rId401" display="https://www.nj.gov/cgi-bin/education/csg/15/csg1a.pl?string=MK-12K-121800-3500&amp;maxhits=1000" xr:uid="{F72C3EB3-3FEB-A740-A613-A0AE7163EF7A}"/>
    <hyperlink ref="C403" r:id="rId402" display="https://www.nj.gov/cgi-bin/education/csg/15/csg1a.pl?string=AK-6K-6&amp;maxhits=1000" xr:uid="{9438CE83-A7FE-AD44-8E3B-6641EDF56BB4}"/>
    <hyperlink ref="C404" r:id="rId403" display="https://www.nj.gov/cgi-bin/education/csg/15/csg1a.pl?string=IK-12K-80-400&amp;maxhits=1000" xr:uid="{DCF1DE04-112F-EB45-8498-047A6D0E67A1}"/>
    <hyperlink ref="C405" r:id="rId404" display="https://www.nj.gov/cgi-bin/education/csg/15/csg1a.pl?string=JK-12K-8401-750&amp;maxhits=1000" xr:uid="{6EFF14C5-1C56-B247-9964-2BDEB58BD0EE}"/>
    <hyperlink ref="C406" r:id="rId405" display="https://www.nj.gov/cgi-bin/education/csg/15/csg1a.pl?string=IK-12K-80-400&amp;maxhits=1000" xr:uid="{791E41C1-755A-A04D-BA04-C7F69C0E3F45}"/>
    <hyperlink ref="C407" r:id="rId406" display="https://www.nj.gov/cgi-bin/education/csg/15/csg1a.pl?string=JK-12K-8401-750&amp;maxhits=1000" xr:uid="{0F610069-204B-FA4B-9F90-5060682B1CDC}"/>
    <hyperlink ref="C408" r:id="rId407" display="https://www.nj.gov/cgi-bin/education/csg/15/csg1a.pl?string=EK-8K-8751plus&amp;maxhits=1000" xr:uid="{DE1815B0-6608-4046-9B66-50AFDA2E89B6}"/>
    <hyperlink ref="C409" r:id="rId408" display="https://www.nj.gov/cgi-bin/education/csg/15/csg1a.pl?string=IK-12K-80-400&amp;maxhits=1000" xr:uid="{187DA4AA-A467-2049-BA8A-3B2E9F7CFA48}"/>
    <hyperlink ref="C410" r:id="rId409" display="https://www.nj.gov/cgi-bin/education/csg/15/csg1a.pl?string=EK-8K-8751plus&amp;maxhits=1000" xr:uid="{2EC1F942-D4EF-AB41-A8F8-866F0BF54C6C}"/>
    <hyperlink ref="C411" r:id="rId410" display="https://www.nj.gov/cgi-bin/education/csg/15/csg1a.pl?string=EK-8K-8751plus&amp;maxhits=1000" xr:uid="{B2A2297E-D087-6248-BC30-43B340C810EE}"/>
    <hyperlink ref="C412" r:id="rId411" display="https://www.nj.gov/cgi-bin/education/csg/15/csg1a.pl?string=CK-8K-80-400&amp;maxhits=1000" xr:uid="{B8ABB39F-229E-4948-B5D2-5C20798195F4}"/>
    <hyperlink ref="C413" r:id="rId412" display="https://www.nj.gov/cgi-bin/education/csg/15/csg1a.pl?string=EK-8K-8751plus&amp;maxhits=1000" xr:uid="{2411A641-5A1D-B44C-B77E-271E3A0A19EC}"/>
    <hyperlink ref="C414" r:id="rId413" display="https://www.nj.gov/cgi-bin/education/csg/15/csg1a.pl?string=GG9-127-129-12&amp;maxhits=1000" xr:uid="{978B3D9B-D95A-5A41-81E0-464F51C8D51D}"/>
    <hyperlink ref="C415" r:id="rId414" display="https://www.nj.gov/cgi-bin/education/csg/15/csg1a.pl?string=EK-8K-8751plus&amp;maxhits=1000" xr:uid="{230798DB-CA41-0E4D-90F4-53C71C8435B7}"/>
    <hyperlink ref="C416" r:id="rId415" display="https://www.nj.gov/cgi-bin/education/csg/15/csg1a.pl?string=MK-12K-121800-3500&amp;maxhits=1000" xr:uid="{0A289196-E1D8-6049-AAB1-0EEEF8AFC65A}"/>
    <hyperlink ref="C417" r:id="rId416" display="https://www.nj.gov/cgi-bin/education/csg/15/csg1a.pl?string=FG7-127-129-12&amp;maxhits=1000" xr:uid="{4EE5EEE5-283E-3C49-B382-31C9F75F36EB}"/>
    <hyperlink ref="C418" r:id="rId417" display="https://www.nj.gov/cgi-bin/education/csg/15/csg1a.pl?string=AK-6K-6&amp;maxhits=1000" xr:uid="{641F2B8D-388C-794E-9341-99B496576E43}"/>
    <hyperlink ref="C419" r:id="rId418" display="https://www.nj.gov/cgi-bin/education/csg/15/csg1a.pl?string=MK-12K-121800-3500&amp;maxhits=1000" xr:uid="{BF14F24E-CA13-9742-B529-BD96DD2A331D}"/>
    <hyperlink ref="C420" r:id="rId419" display="https://www.nj.gov/cgi-bin/education/csg/15/csg1a.pl?string=OCHARTER&amp;maxhits=1000" xr:uid="{5B3A5EB5-8EFB-9444-851D-65BA461BC235}"/>
    <hyperlink ref="C421" r:id="rId420" display="https://www.nj.gov/cgi-bin/education/csg/15/csg1a.pl?string=EK-8K-8751plus&amp;maxhits=1000" xr:uid="{98121147-EFD2-D543-87F5-5F9DF5254473}"/>
    <hyperlink ref="C422" r:id="rId421" display="https://www.nj.gov/cgi-bin/education/csg/15/csg1a.pl?string=LK-12K-120-1800&amp;maxhits=1000" xr:uid="{80671594-51DE-8544-8BD9-805476D00E5C}"/>
    <hyperlink ref="C423" r:id="rId422" display="https://www.nj.gov/cgi-bin/education/csg/15/csg1a.pl?string=LK-12K-120-1800&amp;maxhits=1000" xr:uid="{66892625-0776-E948-9C82-02B138962512}"/>
    <hyperlink ref="C424" r:id="rId423" display="https://www.nj.gov/cgi-bin/education/csg/15/csg1a.pl?string=EK-8K-8751plus&amp;maxhits=1000" xr:uid="{173C7DD5-844B-9746-882D-93929D59D6D6}"/>
    <hyperlink ref="C425" r:id="rId424" display="https://www.nj.gov/cgi-bin/education/csg/15/csg1a.pl?string=NK-12K-123500plus&amp;maxhits=1000" xr:uid="{E827519C-3189-2749-828D-60C00B8F40B8}"/>
    <hyperlink ref="C426" r:id="rId425" display="https://www.nj.gov/cgi-bin/education/csg/15/csg1a.pl?string=EK-8K-8751plus&amp;maxhits=1000" xr:uid="{59221F14-309B-3545-8CDD-4C0ABB24EF88}"/>
    <hyperlink ref="C427" r:id="rId426" display="https://www.nj.gov/cgi-bin/education/csg/15/csg1a.pl?string=LK-12K-120-1800&amp;maxhits=1000" xr:uid="{14E31CC1-CC57-774B-88AF-1481ADE999F2}"/>
    <hyperlink ref="C428" r:id="rId427" display="https://www.nj.gov/cgi-bin/education/csg/15/csg1a.pl?string=EK-8K-8751plus&amp;maxhits=1000" xr:uid="{EC233552-D64A-F541-AEFB-41B0BAB03CF9}"/>
    <hyperlink ref="C429" r:id="rId428" display="https://www.nj.gov/cgi-bin/education/csg/15/csg1a.pl?string=NK-12K-123500plus&amp;maxhits=1000" xr:uid="{C857913A-E2F6-F24B-912C-321651AB8589}"/>
    <hyperlink ref="C430" r:id="rId429" display="https://www.nj.gov/cgi-bin/education/csg/15/csg1a.pl?string=NK-12K-123500plus&amp;maxhits=1000" xr:uid="{83357DF0-3D35-4540-8724-8118BA7BA61C}"/>
    <hyperlink ref="C431" r:id="rId430" display="https://www.nj.gov/cgi-bin/education/csg/15/csg1a.pl?string=KK-12K-8751plus&amp;maxhits=1000" xr:uid="{5579D189-5F90-FB43-920B-9FB0AF2F5F53}"/>
    <hyperlink ref="C432" r:id="rId431" display="https://www.nj.gov/cgi-bin/education/csg/15/csg1a.pl?string=CK-8K-80-400&amp;maxhits=1000" xr:uid="{69CF666E-BF98-9148-B7B8-DB91B8C64199}"/>
    <hyperlink ref="C433" r:id="rId432" display="https://www.nj.gov/cgi-bin/education/csg/15/csg1a.pl?string=QCOUNTYVOC&amp;maxhits=1000" xr:uid="{98A72E65-F460-CF4B-BD38-B5E4C15B294A}"/>
    <hyperlink ref="C434" r:id="rId433" display="https://www.nj.gov/cgi-bin/education/csg/15/csg1a.pl?string=GG9-127-129-12&amp;maxhits=1000" xr:uid="{98CD72C0-AF99-A443-8D8C-A3E2F7B79946}"/>
    <hyperlink ref="C435" r:id="rId434" display="https://www.nj.gov/cgi-bin/education/csg/15/csg1a.pl?string=IK-12K-80-400&amp;maxhits=1000" xr:uid="{AF2A2E76-38F6-134C-AE6C-76A31E187C7A}"/>
    <hyperlink ref="C436" r:id="rId435" display="https://www.nj.gov/cgi-bin/education/csg/15/csg1a.pl?string=NK-12K-123500plus&amp;maxhits=1000" xr:uid="{267A76BE-D0DA-2F4A-BEAD-5332CB5486AA}"/>
    <hyperlink ref="C437" r:id="rId436" display="https://www.nj.gov/cgi-bin/education/csg/15/csg1a.pl?string=NK-12K-123500plus&amp;maxhits=1000" xr:uid="{CC0F8CA8-F573-FA4D-89D1-4EBF11D9409D}"/>
    <hyperlink ref="C438" r:id="rId437" display="https://www.nj.gov/cgi-bin/education/csg/15/csg1a.pl?string=DK-8K-8401-750&amp;maxhits=1000" xr:uid="{D446A939-2A9A-7A41-B889-85CB1DEC01BE}"/>
    <hyperlink ref="C439" r:id="rId438" display="https://www.nj.gov/cgi-bin/education/csg/15/csg1a.pl?string=EK-8K-8751plus&amp;maxhits=1000" xr:uid="{D2D72DE9-5001-B443-A51B-A4E489BD44D2}"/>
    <hyperlink ref="C440" r:id="rId439" display="https://www.nj.gov/cgi-bin/education/csg/15/csg1a.pl?string=OCHARTER&amp;maxhits=1000" xr:uid="{8F791C95-90D1-C148-AD1B-387E7E85FAD4}"/>
    <hyperlink ref="C441" r:id="rId440" display="https://www.nj.gov/cgi-bin/education/csg/15/csg1a.pl?string=GG9-127-129-12&amp;maxhits=1000" xr:uid="{42533AFF-C339-F64D-8060-AC8D6A46A8FF}"/>
    <hyperlink ref="C442" r:id="rId441" display="https://www.nj.gov/cgi-bin/education/csg/15/csg1a.pl?string=HK-12K-6&amp;maxhits=1000" xr:uid="{9D5647B1-D43E-8D4F-B280-839A76344969}"/>
    <hyperlink ref="C443" r:id="rId442" display="https://www.nj.gov/cgi-bin/education/csg/15/csg1a.pl?string=EK-8K-8751plus&amp;maxhits=1000" xr:uid="{8776207F-F24D-4244-8C6B-97E9C8C66FD2}"/>
    <hyperlink ref="C444" r:id="rId443" display="https://www.nj.gov/cgi-bin/education/csg/15/csg1a.pl?string=GG9-127-129-12&amp;maxhits=1000" xr:uid="{BDA4CDC4-B5A7-9E48-A3E6-47A1DD964AD8}"/>
    <hyperlink ref="C445" r:id="rId444" display="https://www.nj.gov/cgi-bin/education/csg/15/csg1a.pl?string=IK-12K-80-400&amp;maxhits=1000" xr:uid="{69F39480-C613-F142-9B81-55E18647FCBF}"/>
    <hyperlink ref="C446" r:id="rId445" display="https://www.nj.gov/cgi-bin/education/csg/15/csg1a.pl?string=GG9-127-129-12&amp;maxhits=1000" xr:uid="{51986DE4-FE64-EC4C-94FE-71CF378C61F1}"/>
    <hyperlink ref="C447" r:id="rId446" display="https://www.nj.gov/cgi-bin/education/csg/15/csg1a.pl?string=DK-8K-8401-750&amp;maxhits=1000" xr:uid="{10493C72-0E9B-B047-9834-D153A4BA39E5}"/>
    <hyperlink ref="C448" r:id="rId447" display="https://www.nj.gov/cgi-bin/education/csg/15/csg1a.pl?string=IK-12K-80-400&amp;maxhits=1000" xr:uid="{6FA32546-0C31-3646-A564-69B02BDA9DF6}"/>
    <hyperlink ref="C449" r:id="rId448" display="https://www.nj.gov/cgi-bin/education/csg/15/csg1a.pl?string=IK-12K-80-400&amp;maxhits=1000" xr:uid="{52865FE1-3F5F-0D4A-BAAD-58DA4062E821}"/>
    <hyperlink ref="C450" r:id="rId449" display="https://www.nj.gov/cgi-bin/education/csg/15/csg1a.pl?string=EK-8K-8751plus&amp;maxhits=1000" xr:uid="{008D2A0C-E6A9-034F-B622-9583618546CD}"/>
    <hyperlink ref="C451" r:id="rId450" display="https://www.nj.gov/cgi-bin/education/csg/15/csg1a.pl?string=JK-12K-8401-750&amp;maxhits=1000" xr:uid="{1EB4316A-1F95-D64A-AE3A-1800E5FD6311}"/>
    <hyperlink ref="C452" r:id="rId451" display="https://www.nj.gov/cgi-bin/education/csg/15/csg1a.pl?string=MK-12K-121800-3500&amp;maxhits=1000" xr:uid="{A965144F-C0B3-5346-BA67-6D252E1E5103}"/>
    <hyperlink ref="C453" r:id="rId452" display="https://www.nj.gov/cgi-bin/education/csg/15/csg1a.pl?string=NK-12K-123500plus&amp;maxhits=1000" xr:uid="{6046EDA2-9559-DC48-8161-DB2BA65EE8A8}"/>
    <hyperlink ref="C454" r:id="rId453" display="https://www.nj.gov/cgi-bin/education/csg/15/csg1a.pl?string=DK-8K-8401-750&amp;maxhits=1000" xr:uid="{DB5DF1B8-64A8-5A4F-B579-A9DD21DAB3AE}"/>
    <hyperlink ref="C455" r:id="rId454" display="https://www.nj.gov/cgi-bin/education/csg/15/csg1a.pl?string=LK-12K-120-1800&amp;maxhits=1000" xr:uid="{24A8E73D-1F58-BD47-A711-A704C1A8A599}"/>
    <hyperlink ref="C456" r:id="rId455" display="https://www.nj.gov/cgi-bin/education/csg/15/csg1a.pl?string=JK-12K-8401-750&amp;maxhits=1000" xr:uid="{CE9B35FC-DC4A-D74B-A418-3BD1143EFA24}"/>
    <hyperlink ref="C457" r:id="rId456" display="https://www.nj.gov/cgi-bin/education/csg/15/csg1a.pl?string=LK-12K-120-1800&amp;maxhits=1000" xr:uid="{856CC758-54C3-704B-8D97-9CB366305FD0}"/>
    <hyperlink ref="C458" r:id="rId457" display="https://www.nj.gov/cgi-bin/education/csg/15/csg1a.pl?string=EK-8K-8751plus&amp;maxhits=1000" xr:uid="{CE6A2D0D-6E8B-9546-916E-1DBEDD77EB37}"/>
    <hyperlink ref="C459" r:id="rId458" display="https://www.nj.gov/cgi-bin/education/csg/15/csg1a.pl?string=EK-8K-8751plus&amp;maxhits=1000" xr:uid="{CAC316C6-C351-7C48-ADC4-C725FEC28B01}"/>
    <hyperlink ref="C460" r:id="rId459" display="https://www.nj.gov/cgi-bin/education/csg/15/csg1a.pl?string=MK-12K-121800-3500&amp;maxhits=1000" xr:uid="{5B935DCA-40E5-6945-83C5-8330A077597B}"/>
    <hyperlink ref="C461" r:id="rId460" display="https://www.nj.gov/cgi-bin/education/csg/15/csg1a.pl?string=EK-8K-8751plus&amp;maxhits=1000" xr:uid="{25F0F311-FEC9-C744-AF6B-F97114CCD98E}"/>
    <hyperlink ref="C462" r:id="rId461" display="https://www.nj.gov/cgi-bin/education/csg/15/csg1a.pl?string=EK-8K-8751plus&amp;maxhits=1000" xr:uid="{87394A43-3B0D-4C4A-94D7-F76CFE8BFD25}"/>
    <hyperlink ref="C463" r:id="rId462" display="https://www.nj.gov/cgi-bin/education/csg/15/csg1a.pl?string=GG9-127-129-12&amp;maxhits=1000" xr:uid="{57215DC0-57FD-1D43-BF98-F6023B4DA4E5}"/>
    <hyperlink ref="C464" r:id="rId463" display="https://www.nj.gov/cgi-bin/education/csg/15/csg1a.pl?string=EK-8K-8751plus&amp;maxhits=1000" xr:uid="{437EEA14-9B5D-B14E-BD7A-EEC5EB1E04C3}"/>
    <hyperlink ref="C465" r:id="rId464" display="https://www.nj.gov/cgi-bin/education/csg/15/csg1a.pl?string=IK-12K-80-400&amp;maxhits=1000" xr:uid="{D097D2CA-6217-3748-86EF-E0B23550AEFB}"/>
    <hyperlink ref="C466" r:id="rId465" display="https://www.nj.gov/cgi-bin/education/csg/15/csg1a.pl?string=MK-12K-121800-3500&amp;maxhits=1000" xr:uid="{5A29731C-497D-1941-B5E5-2C87EA8838BB}"/>
    <hyperlink ref="C467" r:id="rId466" display="https://www.nj.gov/cgi-bin/education/csg/15/csg1a.pl?string=MK-12K-121800-3500&amp;maxhits=1000" xr:uid="{FFAA4218-ED05-8148-9DEB-38FEF0C15251}"/>
    <hyperlink ref="C468" r:id="rId467" display="https://www.nj.gov/cgi-bin/education/csg/15/csg1a.pl?string=KK-12K-8751plus&amp;maxhits=1000" xr:uid="{1AF44E9B-D1BB-8E41-B901-069388A4569C}"/>
    <hyperlink ref="C469" r:id="rId468" display="https://www.nj.gov/cgi-bin/education/csg/15/csg1a.pl?string=EK-8K-8751plus&amp;maxhits=1000" xr:uid="{557A481B-9670-A043-AF22-090B9BAACA3F}"/>
    <hyperlink ref="C470" r:id="rId469" display="https://www.nj.gov/cgi-bin/education/csg/15/csg1a.pl?string=MK-12K-121800-3500&amp;maxhits=1000" xr:uid="{E07516EB-C414-684C-9185-1CD005AA3A89}"/>
    <hyperlink ref="C471" r:id="rId470" display="https://www.nj.gov/cgi-bin/education/csg/15/csg1a.pl?string=DK-8K-8401-750&amp;maxhits=1000" xr:uid="{6A51E595-C601-B64F-A2B3-416D84449617}"/>
    <hyperlink ref="C472" r:id="rId471" display="https://www.nj.gov/cgi-bin/education/csg/15/csg1a.pl?string=DK-8K-8401-750&amp;maxhits=1000" xr:uid="{3A55D987-4053-F04D-BB90-7D19AE33B0D3}"/>
    <hyperlink ref="C473" r:id="rId472" display="https://www.nj.gov/cgi-bin/education/csg/15/csg1a.pl?string=HK-12K-6&amp;maxhits=1000" xr:uid="{F150ED67-FE04-604C-8D3F-75E563D43D74}"/>
    <hyperlink ref="C474" r:id="rId473" display="https://www.nj.gov/cgi-bin/education/csg/15/csg1a.pl?string=NK-12K-123500plus&amp;maxhits=1000" xr:uid="{1EC4BEDB-DC13-5241-B896-BF355C1505D8}"/>
    <hyperlink ref="C475" r:id="rId474" display="https://www.nj.gov/cgi-bin/education/csg/15/csg1a.pl?string=QCOUNTYVOC&amp;maxhits=1000" xr:uid="{2DFCE1D4-BF31-3743-9A18-F848CDC540D9}"/>
    <hyperlink ref="C476" r:id="rId475" display="https://www.nj.gov/cgi-bin/education/csg/15/csg1a.pl?string=GG9-127-129-12&amp;maxhits=1000" xr:uid="{63DDB44C-51D0-564A-AA4B-26DA67EE3E44}"/>
    <hyperlink ref="C477" r:id="rId476" display="https://www.nj.gov/cgi-bin/education/csg/15/csg1a.pl?string=JK-12K-8401-750&amp;maxhits=1000" xr:uid="{C9797A3D-D28A-984F-9944-EFAF2EA9C465}"/>
    <hyperlink ref="C478" r:id="rId477" display="https://www.nj.gov/cgi-bin/education/csg/15/csg1a.pl?string=NK-12K-123500plus&amp;maxhits=1000" xr:uid="{B5D74208-D8C3-F14D-B922-45D0DCFF7110}"/>
    <hyperlink ref="C479" r:id="rId478" display="https://www.nj.gov/cgi-bin/education/csg/15/csg1a.pl?string=IK-12K-80-400&amp;maxhits=1000" xr:uid="{68656D2A-C0EB-D34D-9745-0E2DB3735100}"/>
    <hyperlink ref="C480" r:id="rId479" display="https://www.nj.gov/cgi-bin/education/csg/15/csg1a.pl?string=NK-12K-123500plus&amp;maxhits=1000" xr:uid="{0A4ECB0D-867A-4540-8209-19A182CFBC67}"/>
    <hyperlink ref="C481" r:id="rId480" display="https://www.nj.gov/cgi-bin/education/csg/15/csg1a.pl?string=LK-12K-120-1800&amp;maxhits=1000" xr:uid="{7BA277E9-0985-0540-9704-43615E10FB8B}"/>
    <hyperlink ref="C482" r:id="rId481" display="https://www.nj.gov/cgi-bin/education/csg/15/csg1a.pl?string=CK-8K-80-400&amp;maxhits=1000" xr:uid="{B6C17A1A-05C9-544D-BA99-ED5BD5A20598}"/>
    <hyperlink ref="C483" r:id="rId482" display="https://www.nj.gov/cgi-bin/education/csg/15/csg1a.pl?string=NK-12K-123500plus&amp;maxhits=1000" xr:uid="{BEE64442-BBFA-D94C-B872-F68435DC6C64}"/>
    <hyperlink ref="C484" r:id="rId483" display="https://www.nj.gov/cgi-bin/education/csg/15/csg1a.pl?string=MK-12K-121800-3500&amp;maxhits=1000" xr:uid="{1B4A11FA-4CC3-CB4A-A940-489A8758B65A}"/>
    <hyperlink ref="C485" r:id="rId484" display="https://www.nj.gov/cgi-bin/education/csg/15/csg1a.pl?string=NK-12K-123500plus&amp;maxhits=1000" xr:uid="{7C6D89F2-FADE-8448-AB7D-301884316ED7}"/>
    <hyperlink ref="C486" r:id="rId485" display="https://www.nj.gov/cgi-bin/education/csg/15/csg1a.pl?string=IK-12K-80-400&amp;maxhits=1000" xr:uid="{16795E1D-00E1-6D4B-BF90-A6B038FBB0F5}"/>
    <hyperlink ref="C487" r:id="rId486" display="https://www.nj.gov/cgi-bin/education/csg/15/csg1a.pl?string=DK-8K-8401-750&amp;maxhits=1000" xr:uid="{B9C874BA-F543-6D47-AA7C-A86F47BEE63E}"/>
    <hyperlink ref="C488" r:id="rId487" display="https://www.nj.gov/cgi-bin/education/csg/15/csg1a.pl?string=EK-8K-8751plus&amp;maxhits=1000" xr:uid="{1421290D-3EFC-FD4A-A0D7-0D076D71DA41}"/>
    <hyperlink ref="C489" r:id="rId488" display="https://www.nj.gov/cgi-bin/education/csg/15/csg1a.pl?string=NK-12K-123500plus&amp;maxhits=1000" xr:uid="{97FC00BA-B024-D948-9203-D707B2289204}"/>
    <hyperlink ref="C490" r:id="rId489" display="https://www.nj.gov/cgi-bin/education/csg/15/csg1a.pl?string=NK-12K-123500plus&amp;maxhits=1000" xr:uid="{12A2CE32-4A7E-764B-8D58-1C0247AB1C4C}"/>
    <hyperlink ref="C491" r:id="rId490" display="https://www.nj.gov/cgi-bin/education/csg/15/csg1a.pl?string=OCHARTER&amp;maxhits=1000" xr:uid="{CEFDB314-35EF-0D4B-B502-FD3170E4F3DB}"/>
    <hyperlink ref="C492" r:id="rId491" display="https://www.nj.gov/cgi-bin/education/csg/15/csg1a.pl?string=EK-8K-8751plus&amp;maxhits=1000" xr:uid="{B361FE5B-B52E-CD4D-921A-1ECEFA23393D}"/>
    <hyperlink ref="C493" r:id="rId492" display="https://www.nj.gov/cgi-bin/education/csg/15/csg1a.pl?string=GG9-127-129-12&amp;maxhits=1000" xr:uid="{975D09B6-9280-3748-93DE-0B67196BF9EE}"/>
    <hyperlink ref="C494" r:id="rId493" display="https://www.nj.gov/cgi-bin/education/csg/15/csg1a.pl?string=EK-8K-8751plus&amp;maxhits=1000" xr:uid="{E115C6E5-6E56-4B44-9BD0-BED40A04F14C}"/>
    <hyperlink ref="C495" r:id="rId494" display="https://www.nj.gov/cgi-bin/education/csg/15/csg1a.pl?string=MK-12K-121800-3500&amp;maxhits=1000" xr:uid="{52CB2B67-4793-EB4A-B654-3910C329305C}"/>
    <hyperlink ref="C496" r:id="rId495" display="https://www.nj.gov/cgi-bin/education/csg/15/csg1a.pl?string=IK-12K-80-400&amp;maxhits=1000" xr:uid="{FE0075B9-C163-6F4C-ABF1-BC85597D8717}"/>
    <hyperlink ref="C497" r:id="rId496" display="https://www.nj.gov/cgi-bin/education/csg/15/csg1a.pl?string=AK-6K-6&amp;maxhits=1000" xr:uid="{8B9B1D0F-BDA3-B648-8C5C-847667DFAFA0}"/>
    <hyperlink ref="C498" r:id="rId497" display="https://www.nj.gov/cgi-bin/education/csg/15/csg1a.pl?string=AK-6K-6&amp;maxhits=1000" xr:uid="{90AF1820-B411-054C-A77C-23DAFDE4CD85}"/>
    <hyperlink ref="C499" r:id="rId498" display="https://www.nj.gov/cgi-bin/education/csg/15/csg1a.pl?string=NK-12K-123500plus&amp;maxhits=1000" xr:uid="{E354A634-E7CA-0D43-9C44-196FA100525E}"/>
    <hyperlink ref="C500" r:id="rId499" display="https://www.nj.gov/cgi-bin/education/csg/15/csg1a.pl?string=FG7-127-129-12&amp;maxhits=1000" xr:uid="{C2C66B99-853C-D84D-AC5D-FDD0CED402C0}"/>
    <hyperlink ref="C501" r:id="rId500" display="https://www.nj.gov/cgi-bin/education/csg/15/csg1a.pl?string=AK-6K-6&amp;maxhits=1000" xr:uid="{98789E5C-BE02-974A-9E09-5E14BD12E06C}"/>
    <hyperlink ref="C502" r:id="rId501" display="https://www.nj.gov/cgi-bin/education/csg/15/csg1a.pl?string=AK-6K-6&amp;maxhits=1000" xr:uid="{4AB74B0B-2DB5-A84C-B5EC-9EFAD7DA633A}"/>
    <hyperlink ref="C503" r:id="rId502" display="https://www.nj.gov/cgi-bin/education/csg/15/csg1a.pl?string=NK-12K-123500plus&amp;maxhits=1000" xr:uid="{460B4E03-628A-894B-AC2A-710B4CBFE9BA}"/>
    <hyperlink ref="C504" r:id="rId503" display="https://www.nj.gov/cgi-bin/education/csg/15/csg1a.pl?string=NK-12K-123500plus&amp;maxhits=1000" xr:uid="{6324FF34-9FDE-8741-B7D7-895B3371AB86}"/>
    <hyperlink ref="C505" r:id="rId504" display="https://www.nj.gov/cgi-bin/education/csg/15/csg1a.pl?string=IK-12K-80-400&amp;maxhits=1000" xr:uid="{661E3236-FA86-1C41-BBE8-F86F5595B314}"/>
    <hyperlink ref="C506" r:id="rId505" display="https://www.nj.gov/cgi-bin/education/csg/15/csg1a.pl?string=NK-12K-123500plus&amp;maxhits=1000" xr:uid="{988F455C-2BC1-824B-949A-78517B002569}"/>
    <hyperlink ref="C507" r:id="rId506" display="https://www.nj.gov/cgi-bin/education/csg/15/csg1a.pl?string=IK-12K-80-400&amp;maxhits=1000" xr:uid="{BD866B88-9FA1-D34E-8FCE-DD2036DEC6BD}"/>
    <hyperlink ref="C508" r:id="rId507" display="https://www.nj.gov/cgi-bin/education/csg/15/csg1a.pl?string=AK-6K-6&amp;maxhits=1000" xr:uid="{FF91A6C8-C20E-2545-97EF-FFCDFEC93860}"/>
    <hyperlink ref="C509" r:id="rId508" display="https://www.nj.gov/cgi-bin/education/csg/15/csg1a.pl?string=AK-6K-6&amp;maxhits=1000" xr:uid="{A7EDAA70-82EE-EA43-A957-41F57003ABD0}"/>
    <hyperlink ref="C510" r:id="rId509" display="https://www.nj.gov/cgi-bin/education/csg/15/csg1a.pl?string=MK-12K-121800-3500&amp;maxhits=1000" xr:uid="{5A1A8CDB-DF52-D445-9BBB-31F6D33CC437}"/>
    <hyperlink ref="C511" r:id="rId510" display="https://www.nj.gov/cgi-bin/education/csg/15/csg1a.pl?string=QCOUNTYVOC&amp;maxhits=1000" xr:uid="{5F405C76-F07C-A146-BEA8-7D40927414E2}"/>
    <hyperlink ref="C512" r:id="rId511" display="https://www.nj.gov/cgi-bin/education/csg/15/csg1a.pl?string=AK-6K-6&amp;maxhits=1000" xr:uid="{ADC56057-F96C-C049-934E-1E16C36E21E7}"/>
    <hyperlink ref="C513" r:id="rId512" display="https://www.nj.gov/cgi-bin/education/csg/15/csg1a.pl?string=HK-12K-6&amp;maxhits=1000" xr:uid="{86ED54E0-6A3A-EC48-8791-29664DE7438B}"/>
    <hyperlink ref="C514" r:id="rId513" display="https://www.nj.gov/cgi-bin/education/csg/15/csg1a.pl?string=FG7-127-129-12&amp;maxhits=1000" xr:uid="{EB3DE3B5-8AA9-A84F-9581-C8B7517FB5D0}"/>
    <hyperlink ref="C515" r:id="rId514" display="https://www.nj.gov/cgi-bin/education/csg/15/csg1a.pl?string=LK-12K-120-1800&amp;maxhits=1000" xr:uid="{9F8A2293-758F-1F4B-BC4B-C667BEEF048A}"/>
    <hyperlink ref="C516" r:id="rId515" display="https://www.nj.gov/cgi-bin/education/csg/15/csg1a.pl?string=LK-12K-120-1800&amp;maxhits=1000" xr:uid="{DBB55940-2D86-AF41-B8C4-307B4BFEBAF3}"/>
    <hyperlink ref="C517" r:id="rId516" display="https://www.nj.gov/cgi-bin/education/csg/15/csg1a.pl?string=MK-12K-121800-3500&amp;maxhits=1000" xr:uid="{AD0E1489-2E08-C24B-89A5-FAC2B9AB3139}"/>
    <hyperlink ref="C518" r:id="rId517" display="https://www.nj.gov/cgi-bin/education/csg/15/csg1a.pl?string=AK-6K-6&amp;maxhits=1000" xr:uid="{B9D676F6-A39A-7B42-AA84-E0176C56CEF0}"/>
    <hyperlink ref="C519" r:id="rId518" display="https://www.nj.gov/cgi-bin/education/csg/15/csg1a.pl?string=FG7-127-129-12&amp;maxhits=1000" xr:uid="{DE05CA63-5E4A-D24F-8155-95C4F78AA4DC}"/>
    <hyperlink ref="C520" r:id="rId519" display="https://www.nj.gov/cgi-bin/education/csg/15/csg1a.pl?string=AK-6K-6&amp;maxhits=1000" xr:uid="{92FE1129-A394-4C4F-BD78-62A39AA2E346}"/>
    <hyperlink ref="C521" r:id="rId520" display="https://www.nj.gov/cgi-bin/education/csg/15/csg1a.pl?string=NK-12K-123500plus&amp;maxhits=1000" xr:uid="{8079CF18-01D6-AB4E-9A85-8EB7589D6619}"/>
    <hyperlink ref="C522" r:id="rId521" display="https://www.nj.gov/cgi-bin/education/csg/15/csg1a.pl?string=AK-6K-6&amp;maxhits=1000" xr:uid="{D6F80F67-DCA2-2C4A-ABBB-310C78B54A01}"/>
    <hyperlink ref="C523" r:id="rId522" display="https://www.nj.gov/cgi-bin/education/csg/15/csg1a.pl?string=JK-12K-8401-750&amp;maxhits=1000" xr:uid="{CE08816F-D2EB-284C-92D8-767332E493EF}"/>
    <hyperlink ref="C524" r:id="rId523" display="https://www.nj.gov/cgi-bin/education/csg/15/csg1a.pl?string=OCHARTER&amp;maxhits=1000" xr:uid="{3282729A-187B-2444-9EAF-71FFA28C202B}"/>
    <hyperlink ref="C525" r:id="rId524" display="https://www.nj.gov/cgi-bin/education/csg/15/csg1a.pl?string=NK-12K-123500plus&amp;maxhits=1000" xr:uid="{E7D52905-6750-2840-8A26-75F90ECBFF11}"/>
    <hyperlink ref="C526" r:id="rId525" display="https://www.nj.gov/cgi-bin/education/csg/15/csg1a.pl?string=OCHARTER&amp;maxhits=1000" xr:uid="{5BFE4C09-E140-3F4D-8ED9-6C0F024A844D}"/>
    <hyperlink ref="C527" r:id="rId526" display="https://www.nj.gov/cgi-bin/education/csg/15/csg1a.pl?string=EK-8K-8751plus&amp;maxhits=1000" xr:uid="{99961613-2127-E945-83A7-D664DC358F8B}"/>
    <hyperlink ref="C528" r:id="rId527" display="https://www.nj.gov/cgi-bin/education/csg/15/csg1a.pl?string=MK-12K-121800-3500&amp;maxhits=1000" xr:uid="{0596E387-C749-C843-84E6-D74140E482A5}"/>
    <hyperlink ref="C529" r:id="rId528" display="https://www.nj.gov/cgi-bin/education/csg/15/csg1a.pl?string=OCHARTER&amp;maxhits=1000" xr:uid="{84A24BA6-A9A8-6448-8EB7-0313D366B60F}"/>
    <hyperlink ref="C530" r:id="rId529" display="https://www.nj.gov/cgi-bin/education/csg/15/csg1a.pl?string=GG9-127-129-12&amp;maxhits=1000" xr:uid="{26924670-A381-604C-A05D-82A22B7F0509}"/>
    <hyperlink ref="C531" r:id="rId530" display="https://www.nj.gov/cgi-bin/education/csg/15/csg1a.pl?string=EK-8K-8751plus&amp;maxhits=1000" xr:uid="{A3948C79-827B-6041-9FCA-0ADF3BF3FFBA}"/>
    <hyperlink ref="C532" r:id="rId531" display="https://www.nj.gov/cgi-bin/education/csg/15/csg1a.pl?string=DK-8K-8401-750&amp;maxhits=1000" xr:uid="{236AC4DE-2786-6F4A-9AD3-830096074A19}"/>
    <hyperlink ref="C533" r:id="rId532" display="https://www.nj.gov/cgi-bin/education/csg/15/csg1a.pl?string=OCHARTER&amp;maxhits=1000" xr:uid="{F6866235-D588-D64D-9838-D5496DFDFA62}"/>
    <hyperlink ref="C534" r:id="rId533" display="https://www.nj.gov/cgi-bin/education/csg/15/csg1a.pl?string=NK-12K-123500plus&amp;maxhits=1000" xr:uid="{7A09AA28-D38C-5B4A-8407-4C507152E004}"/>
    <hyperlink ref="C535" r:id="rId534" display="https://www.nj.gov/cgi-bin/education/csg/15/csg1a.pl?string=GG9-127-129-12&amp;maxhits=1000" xr:uid="{ADC34E25-0E83-2849-ADE9-50D86C0D3A4D}"/>
    <hyperlink ref="C536" r:id="rId535" display="https://www.nj.gov/cgi-bin/education/csg/15/csg1a.pl?string=QCOUNTYVOC&amp;maxhits=1000" xr:uid="{1F110936-A8B1-7C42-8A5A-627386B8CCDE}"/>
    <hyperlink ref="C537" r:id="rId536" display="https://www.nj.gov/cgi-bin/education/csg/15/csg1a.pl?string=GG9-127-129-12&amp;maxhits=1000" xr:uid="{E050E638-2FE6-E944-B6EE-1BDD8B0F9FFA}"/>
    <hyperlink ref="C538" r:id="rId537" display="https://www.nj.gov/cgi-bin/education/csg/15/csg1a.pl?string=OCHARTER&amp;maxhits=1000" xr:uid="{D18BCBCD-0DBE-904F-83F7-39B7797A0E00}"/>
    <hyperlink ref="C539" r:id="rId538" display="https://www.nj.gov/cgi-bin/education/csg/15/csg1a.pl?string=OCHARTER&amp;maxhits=1000" xr:uid="{49FE90BE-E686-9249-AACD-5FF15EA09B7D}"/>
    <hyperlink ref="C540" r:id="rId539" display="https://www.nj.gov/cgi-bin/education/csg/15/csg1a.pl?string=NK-12K-123500plus&amp;maxhits=1000" xr:uid="{9FD76F63-86A0-4E43-84B7-48F129588141}"/>
    <hyperlink ref="C541" r:id="rId540" display="https://www.nj.gov/cgi-bin/education/csg/15/csg1a.pl?string=LK-12K-120-1800&amp;maxhits=1000" xr:uid="{3F98463A-727C-5A4C-B390-A3684B764D92}"/>
    <hyperlink ref="C542" r:id="rId541" display="https://www.nj.gov/cgi-bin/education/csg/15/csg1a.pl?string=EK-8K-8751plus&amp;maxhits=1000" xr:uid="{FFC08748-2EF4-2149-B007-06654B702D5F}"/>
    <hyperlink ref="C543" r:id="rId542" display="https://www.nj.gov/cgi-bin/education/csg/15/csg1a.pl?string=EK-8K-8751plus&amp;maxhits=1000" xr:uid="{3925046D-4EF6-B04A-B899-A00B0085F166}"/>
    <hyperlink ref="C544" r:id="rId543" display="https://www.nj.gov/cgi-bin/education/csg/15/csg1a.pl?string=EK-8K-8751plus&amp;maxhits=1000" xr:uid="{2EE45DE0-26B6-FD42-B295-C89EC8D4A555}"/>
    <hyperlink ref="C545" r:id="rId544" display="https://www.nj.gov/cgi-bin/education/csg/15/csg1a.pl?string=EK-8K-8751plus&amp;maxhits=1000" xr:uid="{AFE4FE50-2560-D247-8BBD-8982E5A31011}"/>
    <hyperlink ref="C546" r:id="rId545" display="https://www.nj.gov/cgi-bin/education/csg/15/csg1a.pl?string=NK-12K-123500plus&amp;maxhits=1000" xr:uid="{BC23F0C9-A223-B047-8A8D-D988C87EBBE3}"/>
    <hyperlink ref="C547" r:id="rId546" display="https://www.nj.gov/cgi-bin/education/csg/15/csg1a.pl?string=NK-12K-123500plus&amp;maxhits=1000" xr:uid="{FEF491A0-0F2F-6A4D-9EA9-62FDEB32D3DE}"/>
    <hyperlink ref="C548" r:id="rId547" display="https://www.nj.gov/cgi-bin/education/csg/15/csg1a.pl?string=EK-8K-8751plus&amp;maxhits=1000" xr:uid="{21704995-C0ED-D44C-A394-FD87AEAA0556}"/>
    <hyperlink ref="C549" r:id="rId548" display="https://www.nj.gov/cgi-bin/education/csg/15/csg1a.pl?string=IK-12K-80-400&amp;maxhits=1000" xr:uid="{67F5C8CD-5EA4-7541-9F99-64234153287C}"/>
    <hyperlink ref="C550" r:id="rId549" display="https://www.nj.gov/cgi-bin/education/csg/15/csg1a.pl?string=IK-12K-80-400&amp;maxhits=1000" xr:uid="{7D7CE525-2D59-0341-8384-9DC21C4B33B9}"/>
    <hyperlink ref="C551" r:id="rId550" display="https://www.nj.gov/cgi-bin/education/csg/15/csg1a.pl?string=IK-12K-80-400&amp;maxhits=1000" xr:uid="{E9D03442-FB33-0F47-8869-C09634B632A6}"/>
    <hyperlink ref="C552" r:id="rId551" display="https://www.nj.gov/cgi-bin/education/csg/15/csg1a.pl?string=IK-12K-80-400&amp;maxhits=1000" xr:uid="{FAD180FF-D040-3645-82DA-FB44C096FA42}"/>
    <hyperlink ref="C553" r:id="rId552" display="https://www.nj.gov/cgi-bin/education/csg/15/csg1a.pl?string=IK-12K-80-400&amp;maxhits=1000" xr:uid="{970802C0-0AB7-E444-B8D2-23D629E1D7CE}"/>
    <hyperlink ref="C554" r:id="rId553" display="https://www.nj.gov/cgi-bin/education/csg/15/csg1a.pl?string=MK-12K-121800-3500&amp;maxhits=1000" xr:uid="{9E6F3C82-AD2A-194F-AC0F-CDDFE0D494FE}"/>
    <hyperlink ref="C555" r:id="rId554" display="https://www.nj.gov/cgi-bin/education/csg/15/csg1a.pl?string=LK-12K-120-1800&amp;maxhits=1000" xr:uid="{D591C4E1-3365-0642-B3A5-3112DBE04BD5}"/>
    <hyperlink ref="C556" r:id="rId555" display="https://www.nj.gov/cgi-bin/education/csg/15/csg1a.pl?string=LK-12K-120-1800&amp;maxhits=1000" xr:uid="{A0193A41-926E-F04C-A097-F6D137A7DEBB}"/>
    <hyperlink ref="C557" r:id="rId556" display="https://www.nj.gov/cgi-bin/education/csg/15/csg1a.pl?string=IK-12K-80-400&amp;maxhits=1000" xr:uid="{E1040A78-00C3-144C-A103-03AE158EA0F8}"/>
    <hyperlink ref="C558" r:id="rId557" display="https://www.nj.gov/cgi-bin/education/csg/15/csg1a.pl?string=LK-12K-120-1800&amp;maxhits=1000" xr:uid="{4B448998-2B09-D947-B21A-57CA65030B22}"/>
    <hyperlink ref="C559" r:id="rId558" display="https://www.nj.gov/cgi-bin/education/csg/15/csg1a.pl?string=PCSSD&amp;maxhits=1000" xr:uid="{F060C625-C9D5-CD45-8393-5E15D8E1395B}"/>
    <hyperlink ref="C560" r:id="rId559" display="https://www.nj.gov/cgi-bin/education/csg/15/csg1a.pl?string=QCOUNTYVOC&amp;maxhits=1000" xr:uid="{6FA537A0-5A30-1A47-8204-1F1AA2827E9F}"/>
    <hyperlink ref="C561" r:id="rId560" display="https://www.nj.gov/cgi-bin/education/csg/15/csg1a.pl?string=IK-12K-80-400&amp;maxhits=1000" xr:uid="{1ACD9B51-4507-C04C-912C-3AD6D6CB2543}"/>
    <hyperlink ref="C562" r:id="rId561" display="https://www.nj.gov/cgi-bin/education/csg/15/csg1a.pl?string=LK-12K-120-1800&amp;maxhits=1000" xr:uid="{BA7630FA-2F4F-1446-B621-A7CE017362C3}"/>
    <hyperlink ref="C563" r:id="rId562" display="https://www.nj.gov/cgi-bin/education/csg/15/csg1a.pl?string=JK-12K-8401-750&amp;maxhits=1000" xr:uid="{0043BDB0-1B6B-D743-AC4B-12FFA763BDA3}"/>
    <hyperlink ref="C564" r:id="rId563" display="https://www.nj.gov/cgi-bin/education/csg/15/csg1a.pl?string=NK-12K-123500plus&amp;maxhits=1000" xr:uid="{47A5FAF5-0BCA-AB44-9AD7-7A1AB17B9BB2}"/>
    <hyperlink ref="C565" r:id="rId564" display="https://www.nj.gov/cgi-bin/education/csg/15/csg1a.pl?string=LK-12K-120-1800&amp;maxhits=1000" xr:uid="{C376F7F9-0ED5-5449-9417-3F1E88FD8B6A}"/>
    <hyperlink ref="C566" r:id="rId565" display="https://www.nj.gov/cgi-bin/education/csg/15/csg1a.pl?string=KK-12K-8751plus&amp;maxhits=1000" xr:uid="{25F3D7D4-0C6A-3644-A7A3-0037E10B03C1}"/>
    <hyperlink ref="C567" r:id="rId566" display="https://www.nj.gov/cgi-bin/education/csg/15/csg1a.pl?string=NK-12K-123500plus&amp;maxhits=1000" xr:uid="{725BB0E8-41C9-FD41-8AA4-5C2B3D3C9680}"/>
    <hyperlink ref="C568" r:id="rId567" display="https://www.nj.gov/cgi-bin/education/csg/15/csg1a.pl?string=OCHARTER&amp;maxhits=1000" xr:uid="{0BCCFFBC-BBF2-9A49-A78F-73F7118E87FF}"/>
    <hyperlink ref="C569" r:id="rId568" display="https://www.nj.gov/cgi-bin/education/csg/15/csg1a.pl?string=NK-12K-123500plus&amp;maxhits=1000" xr:uid="{FF571D57-9D2B-FD49-955C-1A587FBD9AAB}"/>
    <hyperlink ref="C570" r:id="rId569" display="https://www.nj.gov/cgi-bin/education/csg/15/csg1a.pl?string=KK-12K-8751plus&amp;maxhits=1000" xr:uid="{EE824BFA-D9AD-444B-86CB-04114E6AC089}"/>
    <hyperlink ref="C571" r:id="rId570" display="https://www.nj.gov/cgi-bin/education/csg/15/csg1a.pl?string=NK-12K-123500plus&amp;maxhits=1000" xr:uid="{F405A00D-B3F1-9241-B0D8-C0CAE0D5EAC0}"/>
    <hyperlink ref="C572" r:id="rId571" display="https://www.nj.gov/cgi-bin/education/csg/15/csg1a.pl?string=LK-12K-120-1800&amp;maxhits=1000" xr:uid="{274BC640-EFA7-644C-9F63-C61AA483E3E8}"/>
    <hyperlink ref="C573" r:id="rId572" display="https://www.nj.gov/cgi-bin/education/csg/15/csg1a.pl?string=NK-12K-123500plus&amp;maxhits=1000" xr:uid="{4EC56B70-1758-A843-AC6D-AB7A1B64FF43}"/>
    <hyperlink ref="C574" r:id="rId573" display="https://www.nj.gov/cgi-bin/education/csg/15/csg1a.pl?string=MK-12K-121800-3500&amp;maxhits=1000" xr:uid="{CD99F407-351E-AF4E-902A-CF8A46FC87D7}"/>
    <hyperlink ref="C575" r:id="rId574" display="https://www.nj.gov/cgi-bin/education/csg/15/csg1a.pl?string=QCOUNTYVOC&amp;maxhits=1000" xr:uid="{A5DEC2F8-FE53-8147-81CE-E62C17F5D805}"/>
    <hyperlink ref="C576" r:id="rId575" display="https://www.nj.gov/cgi-bin/education/csg/15/csg1a.pl?string=MK-12K-121800-3500&amp;maxhits=1000" xr:uid="{FF42DD5C-8B20-B649-AF22-6FB06A140DD0}"/>
    <hyperlink ref="C577" r:id="rId576" display="https://www.nj.gov/cgi-bin/education/csg/15/csg1a.pl?string=MK-12K-121800-3500&amp;maxhits=1000" xr:uid="{D3D23983-1A8F-D746-A784-3830F09FC47A}"/>
    <hyperlink ref="C578" r:id="rId577" display="https://www.nj.gov/cgi-bin/education/csg/15/csg1a.pl?string=JK-12K-8401-750&amp;maxhits=1000" xr:uid="{109AC4EF-3F78-6D44-AEEF-B70FD5F6F9E8}"/>
    <hyperlink ref="C579" r:id="rId578" display="https://www.nj.gov/cgi-bin/education/csg/15/csg1a.pl?string=OCHARTER&amp;maxhits=1000" xr:uid="{E89C0BCD-262A-9046-B190-7660F2801523}"/>
    <hyperlink ref="C580" r:id="rId579" display="https://www.nj.gov/cgi-bin/education/csg/15/csg1a.pl?string=EK-8K-8751plus&amp;maxhits=1000" xr:uid="{8BA65E0E-A44E-7444-91DE-2269376BBA2D}"/>
    <hyperlink ref="C581" r:id="rId580" display="https://www.nj.gov/cgi-bin/education/csg/15/csg1a.pl?string=DK-8K-8401-750&amp;maxhits=1000" xr:uid="{DB735EC1-9C31-3443-BB01-AA08FB30C3EA}"/>
    <hyperlink ref="C582" r:id="rId581" display="https://www.nj.gov/cgi-bin/education/csg/15/csg1a.pl?string=GG9-127-129-12&amp;maxhits=1000" xr:uid="{11580662-2E52-5344-8549-27D77354448B}"/>
    <hyperlink ref="C583" r:id="rId582" display="https://www.nj.gov/cgi-bin/education/csg/15/csg1a.pl?string=JK-12K-8401-750&amp;maxhits=1000" xr:uid="{262B2C23-AA1E-ED4E-8B5B-C6384CF951A7}"/>
    <hyperlink ref="C584" r:id="rId583" display="https://www.nj.gov/cgi-bin/education/csg/15/csg1a.pl?string=EK-8K-8751plus&amp;maxhits=1000" xr:uid="{13E0F323-876F-3C45-A8D3-89DA56D18FC6}"/>
    <hyperlink ref="C585" r:id="rId584" display="https://www.nj.gov/cgi-bin/education/csg/15/csg1a.pl?string=DK-8K-8401-750&amp;maxhits=1000" xr:uid="{F25E0525-871F-564A-BBE0-DB19EC0A722A}"/>
    <hyperlink ref="C586" r:id="rId585" display="https://www.nj.gov/cgi-bin/education/csg/15/csg1a.pl?string=DK-8K-8401-750&amp;maxhits=1000" xr:uid="{7CF69869-16E5-334D-9811-C30717493113}"/>
    <hyperlink ref="C587" r:id="rId586" display="https://www.nj.gov/cgi-bin/education/csg/15/csg1a.pl?string=AK-6K-6&amp;maxhits=1000" xr:uid="{C2F2229E-B81F-8F46-9940-AC7D1CC9A29D}"/>
    <hyperlink ref="C588" r:id="rId587" display="https://www.nj.gov/cgi-bin/education/csg/15/csg1a.pl?string=JK-12K-8401-750&amp;maxhits=1000" xr:uid="{4173E4DA-85B1-3D4D-AC28-AC193790D3D4}"/>
    <hyperlink ref="C589" r:id="rId588" display="https://www.nj.gov/cgi-bin/education/csg/15/csg1a.pl?string=CK-8K-80-400&amp;maxhits=1000" xr:uid="{98F39175-B92D-0045-8393-8190EB5E2339}"/>
    <hyperlink ref="C590" r:id="rId589" display="https://www.nj.gov/cgi-bin/education/csg/15/csg1a.pl?string=AK-6K-6&amp;maxhits=1000" xr:uid="{1D692E60-E35C-3747-B103-8CF24678F705}"/>
    <hyperlink ref="C591" r:id="rId590" display="https://www.nj.gov/cgi-bin/education/csg/15/csg1a.pl?string=DK-8K-8401-750&amp;maxhits=1000" xr:uid="{ADC127E5-7E97-A948-89B6-CA584BD93B4B}"/>
    <hyperlink ref="C592" r:id="rId591" display="https://www.nj.gov/cgi-bin/education/csg/15/csg1a.pl?string=GG9-127-129-12&amp;maxhits=1000" xr:uid="{FC55C3BC-5783-F24D-97AA-DF763EC70BE7}"/>
    <hyperlink ref="C593" r:id="rId592" display="https://www.nj.gov/cgi-bin/education/csg/15/csg1a.pl?string=LK-12K-120-1800&amp;maxhits=1000" xr:uid="{BB747E8E-E2E5-374C-A39A-1D6588F0DEE0}"/>
    <hyperlink ref="C594" r:id="rId593" display="https://www.nj.gov/cgi-bin/education/csg/15/csg1a.pl?string=FG7-127-129-12&amp;maxhits=1000" xr:uid="{4AF0E05D-C22C-5D42-B3D0-AC44F69846D6}"/>
    <hyperlink ref="C595" r:id="rId594" display="https://www.nj.gov/cgi-bin/education/csg/15/csg1a.pl?string=CK-8K-80-400&amp;maxhits=1000" xr:uid="{67DD84E3-E4BE-7044-A9CC-A02698690503}"/>
    <hyperlink ref="C596" r:id="rId595" display="https://www.nj.gov/cgi-bin/education/csg/15/csg1a.pl?string=GG9-127-129-12&amp;maxhits=1000" xr:uid="{2113714E-1BCC-6E4B-B954-902D817383F4}"/>
    <hyperlink ref="C597" r:id="rId596" display="https://www.nj.gov/cgi-bin/education/csg/15/csg1a.pl?string=IK-12K-80-400&amp;maxhits=1000" xr:uid="{99B81789-0FCA-4043-A227-F22F3DE674D0}"/>
    <hyperlink ref="C598" r:id="rId597" display="https://www.nj.gov/cgi-bin/education/csg/15/csg1a.pl?string=LK-12K-120-1800&amp;maxhits=1000" xr:uid="{B9AF1D64-DFD5-DB40-AAD5-5701EA41C6E1}"/>
    <hyperlink ref="C599" r:id="rId598" display="https://www.nj.gov/cgi-bin/education/csg/15/csg1a.pl?string=CK-8K-80-400&amp;maxhits=1000" xr:uid="{51FCC64F-A9AA-5440-8AAC-552CDC0DEB73}"/>
    <hyperlink ref="C600" r:id="rId599" display="https://www.nj.gov/cgi-bin/education/csg/15/csg1a.pl?string=AK-6K-6&amp;maxhits=1000" xr:uid="{341BF867-5598-654E-9B50-E35833D25916}"/>
    <hyperlink ref="C601" r:id="rId600" display="https://www.nj.gov/cgi-bin/education/csg/15/csg1a.pl?string=MK-12K-121800-3500&amp;maxhits=1000" xr:uid="{25FC3990-9B08-A045-B548-215CC3160278}"/>
    <hyperlink ref="C602" r:id="rId601" display="https://www.nj.gov/cgi-bin/education/csg/15/csg1a.pl?string=CK-8K-80-400&amp;maxhits=1000" xr:uid="{02A949D0-D66B-964E-A39E-D8F5C5030792}"/>
    <hyperlink ref="C603" r:id="rId602" display="https://www.nj.gov/cgi-bin/education/csg/15/csg1a.pl?string=AK-6K-6&amp;maxhits=1000" xr:uid="{20E2BC1F-165E-5044-A3E6-216F47DD0470}"/>
    <hyperlink ref="C604" r:id="rId603" display="https://www.nj.gov/cgi-bin/education/csg/15/csg1a.pl?string=OCHARTER&amp;maxhits=1000" xr:uid="{55CB4ED4-8FC7-8243-8F19-B3C10C550FE4}"/>
    <hyperlink ref="C605" r:id="rId604" display="https://www.nj.gov/cgi-bin/education/csg/15/csg1a.pl?string=QCOUNTYVOC&amp;maxhits=1000" xr:uid="{D6E7DF16-720C-6741-98A4-67B5022E48C2}"/>
    <hyperlink ref="C606" r:id="rId605" display="https://www.nj.gov/cgi-bin/education/csg/15/csg1a.pl?string=EK-8K-8751plus&amp;maxhits=1000" xr:uid="{B625524F-F4EA-814A-9337-6E5DECED5BB1}"/>
    <hyperlink ref="C607" r:id="rId606" display="https://www.nj.gov/cgi-bin/education/csg/15/csg1a.pl?string=MK-12K-121800-3500&amp;maxhits=1000" xr:uid="{A995DF9E-4A6A-EA4E-AB76-E0EEFB6975C5}"/>
    <hyperlink ref="C608" r:id="rId607" display="https://www.nj.gov/cgi-bin/education/csg/15/csg1a.pl?string=GG9-127-129-12&amp;maxhits=1000" xr:uid="{C4326050-9EA5-B048-A06D-999840875D1F}"/>
    <hyperlink ref="C609" r:id="rId608" display="https://www.nj.gov/cgi-bin/education/csg/15/csg1a.pl?string=MK-12K-121800-3500&amp;maxhits=1000" xr:uid="{BC1394CE-41E1-9143-9EB2-BDF67381773C}"/>
    <hyperlink ref="C610" r:id="rId609" display="https://www.nj.gov/cgi-bin/education/csg/15/csg1a.pl?string=OCHARTER&amp;maxhits=1000" xr:uid="{DDBF88DB-F29A-0A4E-A8FE-DD9C13DF7870}"/>
    <hyperlink ref="C611" r:id="rId610" display="https://www.nj.gov/cgi-bin/education/csg/15/csg1a.pl?string=MK-12K-121800-3500&amp;maxhits=1000" xr:uid="{D4865A46-6A79-D243-ADF2-4695018195C0}"/>
    <hyperlink ref="C612" r:id="rId611" display="https://www.nj.gov/cgi-bin/education/csg/15/csg1a.pl?string=NK-12K-123500plus&amp;maxhits=1000" xr:uid="{4F147C34-97D5-C746-A4A9-83A74B1C8328}"/>
    <hyperlink ref="C613" r:id="rId612" display="https://www.nj.gov/cgi-bin/education/csg/15/csg1a.pl?string=NK-12K-123500plus&amp;maxhits=1000" xr:uid="{D4C8B84B-6EC5-2248-A733-0640001E588B}"/>
    <hyperlink ref="C614" r:id="rId613" display="https://www.nj.gov/cgi-bin/education/csg/15/csg1a.pl?string=IK-12K-80-400&amp;maxhits=1000" xr:uid="{23639C1D-520D-D94B-8CB5-C4316D886AE7}"/>
    <hyperlink ref="C615" r:id="rId614" display="https://www.nj.gov/cgi-bin/education/csg/15/csg1a.pl?string=MK-12K-121800-3500&amp;maxhits=1000" xr:uid="{5AC412E9-5640-614A-B6B8-CE12AA109A19}"/>
    <hyperlink ref="C616" r:id="rId615" display="https://www.nj.gov/cgi-bin/education/csg/15/csg1a.pl?string=LK-12K-120-1800&amp;maxhits=1000" xr:uid="{0B774F4D-E567-2749-974F-1B5D54C82A93}"/>
    <hyperlink ref="C617" r:id="rId616" display="https://www.nj.gov/cgi-bin/education/csg/15/csg1a.pl?string=NK-12K-123500plus&amp;maxhits=1000" xr:uid="{6845F2E9-73A1-E349-9505-C6DA739B109C}"/>
    <hyperlink ref="C618" r:id="rId617" display="https://www.nj.gov/cgi-bin/education/csg/15/csg1a.pl?string=JK-12K-8401-750&amp;maxhits=1000" xr:uid="{CA7C0DCC-470F-4945-BBCB-9F719A88BC97}"/>
    <hyperlink ref="C619" r:id="rId618" display="https://www.nj.gov/cgi-bin/education/csg/15/csg1a.pl?string=MK-12K-121800-3500&amp;maxhits=1000" xr:uid="{7AF22BB3-E638-D246-AE25-7A5E1F5C025E}"/>
    <hyperlink ref="C620" r:id="rId619" display="https://www.nj.gov/cgi-bin/education/csg/15/csg1a.pl?string=NK-12K-123500plus&amp;maxhits=1000" xr:uid="{B0F4C011-8D36-774F-9349-9EC95F1D6F10}"/>
    <hyperlink ref="C621" r:id="rId620" display="https://www.nj.gov/cgi-bin/education/csg/15/csg1a.pl?string=OCHARTER&amp;maxhits=1000" xr:uid="{C6638B8F-D493-7A43-9D47-1541F7C0AC12}"/>
    <hyperlink ref="C622" r:id="rId621" display="https://www.nj.gov/cgi-bin/education/csg/15/csg1a.pl?string=NK-12K-123500plus&amp;maxhits=1000" xr:uid="{C94A73F4-9337-F74F-B22F-5E155DE9B368}"/>
    <hyperlink ref="C623" r:id="rId622" display="https://www.nj.gov/cgi-bin/education/csg/15/csg1a.pl?string=MK-12K-121800-3500&amp;maxhits=1000" xr:uid="{7AF80BF0-751A-9E45-BA94-9BF62E1D193D}"/>
    <hyperlink ref="C624" r:id="rId623" display="https://www.nj.gov/cgi-bin/education/csg/15/csg1a.pl?string=MK-12K-121800-3500&amp;maxhits=1000" xr:uid="{17FED810-CB36-D04A-8520-DACE2E0E7120}"/>
    <hyperlink ref="C625" r:id="rId624" display="https://www.nj.gov/cgi-bin/education/csg/15/csg1a.pl?string=NK-12K-123500plus&amp;maxhits=1000" xr:uid="{E2931F53-AA3D-D843-9405-D53A80049C48}"/>
    <hyperlink ref="C626" r:id="rId625" display="https://www.nj.gov/cgi-bin/education/csg/15/csg1a.pl?string=MK-12K-121800-3500&amp;maxhits=1000" xr:uid="{75A5CCD5-A09B-D34D-8FE8-D0509A70DBA0}"/>
    <hyperlink ref="C627" r:id="rId626" display="https://www.nj.gov/cgi-bin/education/csg/15/csg1a.pl?string=NK-12K-123500plus&amp;maxhits=1000" xr:uid="{F2696D56-19BA-5D4A-A618-80C761D8511A}"/>
    <hyperlink ref="C628" r:id="rId627" display="https://www.nj.gov/cgi-bin/education/csg/15/csg1a.pl?string=OCHARTER&amp;maxhits=1000" xr:uid="{30903742-E095-7F48-B3AA-8D454A05F180}"/>
    <hyperlink ref="C629" r:id="rId628" display="https://www.nj.gov/cgi-bin/education/csg/15/csg1a.pl?string=OCHARTER&amp;maxhits=1000" xr:uid="{8F9B3F8C-8910-F340-B3DE-3C1AC0F4C519}"/>
    <hyperlink ref="C630" r:id="rId629" display="https://www.nj.gov/cgi-bin/education/csg/15/csg1a.pl?string=QCOUNTYVOC&amp;maxhits=1000" xr:uid="{C04F63B8-EB4F-F34D-BD95-4774C479E210}"/>
    <hyperlink ref="C631" r:id="rId630" display="https://www.nj.gov/cgi-bin/education/csg/15/csg1a.pl?string=NK-12K-123500plus&amp;maxhits=1000" xr:uid="{023E6198-ADAC-264C-9C34-6129C65FE45D}"/>
    <hyperlink ref="C632" r:id="rId631" display="https://www.nj.gov/cgi-bin/education/csg/15/csg1a.pl?string=NK-12K-123500plus&amp;maxhits=1000" xr:uid="{67359CDA-C1A3-6140-BE65-6E2F5067BC72}"/>
    <hyperlink ref="C633" r:id="rId632" display="https://www.nj.gov/cgi-bin/education/csg/15/csg1a.pl?string=IK-12K-80-400&amp;maxhits=1000" xr:uid="{34DD85C4-AF09-9F4F-A95A-2E859FE9E88B}"/>
    <hyperlink ref="C634" r:id="rId633" display="https://www.nj.gov/cgi-bin/education/csg/15/csg1a.pl?string=JK-12K-8401-750&amp;maxhits=1000" xr:uid="{2CC0DA71-77E0-DB4F-9B69-B23CB63C3BB3}"/>
    <hyperlink ref="C635" r:id="rId634" display="https://www.nj.gov/cgi-bin/education/csg/15/csg1a.pl?string=IK-12K-80-400&amp;maxhits=1000" xr:uid="{C7EBFAC9-A481-214F-BAE1-0325BD0A6D8D}"/>
    <hyperlink ref="C636" r:id="rId635" display="https://www.nj.gov/cgi-bin/education/csg/15/csg1a.pl?string=LK-12K-120-1800&amp;maxhits=1000" xr:uid="{CADBF8C9-7A60-C74A-8630-578E579989C8}"/>
    <hyperlink ref="C637" r:id="rId636" display="https://www.nj.gov/cgi-bin/education/csg/15/csg1a.pl?string=AK-6K-6&amp;maxhits=1000" xr:uid="{7FC75788-5D8C-DD42-8377-147179E83AF9}"/>
    <hyperlink ref="C638" r:id="rId637" display="https://www.nj.gov/cgi-bin/education/csg/15/csg1a.pl?string=AK-6K-6&amp;maxhits=1000" xr:uid="{ED355F65-606F-AF4A-AD36-63B63A49D2BC}"/>
    <hyperlink ref="C639" r:id="rId638" display="https://www.nj.gov/cgi-bin/education/csg/15/csg1a.pl?string=AK-6K-6&amp;maxhits=1000" xr:uid="{841CE827-6565-2348-98DC-F9EE671AEC4A}"/>
    <hyperlink ref="C640" r:id="rId639" display="https://www.nj.gov/cgi-bin/education/csg/15/csg1a.pl?string=KK-12K-8751plus&amp;maxhits=1000" xr:uid="{9ACC04D8-2B67-5F4C-8CD5-12D6296E6E49}"/>
    <hyperlink ref="C641" r:id="rId640" display="https://www.nj.gov/cgi-bin/education/csg/15/csg1a.pl?string=KK-12K-8751plus&amp;maxhits=1000" xr:uid="{72D8C69F-3EB4-4146-A9B8-A2D67BE48DF1}"/>
    <hyperlink ref="C642" r:id="rId641" display="https://www.nj.gov/cgi-bin/education/csg/15/csg1a.pl?string=MK-12K-121800-3500&amp;maxhits=1000" xr:uid="{AF044D84-53BB-F64B-A789-EDF258E5741E}"/>
    <hyperlink ref="C643" r:id="rId642" display="https://www.nj.gov/cgi-bin/education/csg/15/csg1a.pl?string=IK-12K-80-400&amp;maxhits=1000" xr:uid="{BBE36051-7561-664F-B174-5E21E45D9253}"/>
    <hyperlink ref="C644" r:id="rId643" display="https://www.nj.gov/cgi-bin/education/csg/15/csg1a.pl?string=IK-12K-80-400&amp;maxhits=1000" xr:uid="{956361BE-5881-FD43-A362-2CA9A9E5C4F3}"/>
    <hyperlink ref="C645" r:id="rId644" display="https://www.nj.gov/cgi-bin/education/csg/15/csg1a.pl?string=AK-6K-6&amp;maxhits=1000" xr:uid="{5B9A1CF5-82A2-394E-81FC-4E8E6B0200E7}"/>
    <hyperlink ref="C646" r:id="rId645" display="https://www.nj.gov/cgi-bin/education/csg/15/csg1a.pl?string=KK-12K-8751plus&amp;maxhits=1000" xr:uid="{315D19BA-8750-D344-9C13-CE931034B403}"/>
    <hyperlink ref="C647" r:id="rId646" display="https://www.nj.gov/cgi-bin/education/csg/15/csg1a.pl?string=AK-6K-6&amp;maxhits=1000" xr:uid="{2D1D6473-94ED-3644-8AA5-422790DFAB6B}"/>
    <hyperlink ref="C648" r:id="rId647" display="https://www.nj.gov/cgi-bin/education/csg/15/csg1a.pl?string=FG7-127-129-12&amp;maxhits=1000" xr:uid="{4449C82D-BFC1-9546-87DC-6D95250A66AF}"/>
    <hyperlink ref="C649" r:id="rId648" display="https://www.nj.gov/cgi-bin/education/csg/15/csg1a.pl?string=IK-12K-80-400&amp;maxhits=1000" xr:uid="{4B8F8FA4-298B-3840-A4D6-C2E137F81FCD}"/>
    <hyperlink ref="C650" r:id="rId649" display="https://www.nj.gov/cgi-bin/education/csg/15/csg1a.pl?string=NK-12K-123500plus&amp;maxhits=1000" xr:uid="{1E66112F-BA27-3B45-BA6E-C214F8AD751C}"/>
    <hyperlink ref="C651" r:id="rId650" display="https://www.nj.gov/cgi-bin/education/csg/15/csg1a.pl?string=IK-12K-80-400&amp;maxhits=1000" xr:uid="{6178FAC5-58DE-AA45-BD8F-36FFB5B30269}"/>
    <hyperlink ref="C652" r:id="rId651" display="https://www.nj.gov/cgi-bin/education/csg/15/csg1a.pl?string=OCHARTER&amp;maxhits=1000" xr:uid="{3788A693-46B2-CB46-9E16-1B10D2B741B2}"/>
    <hyperlink ref="C653" r:id="rId652" display="https://www.nj.gov/cgi-bin/education/csg/15/csg1a.pl?string=PCSSD&amp;maxhits=1000" xr:uid="{0943496D-A43A-B64A-8853-A883F4B6CAC7}"/>
    <hyperlink ref="C654" r:id="rId653" display="https://www.nj.gov/cgi-bin/education/csg/15/csg1a.pl?string=QCOUNTYVOC&amp;maxhits=1000" xr:uid="{AA1B01E2-120C-E047-B750-11442E619A73}"/>
    <hyperlink ref="C655" r:id="rId654" display="https://www.nj.gov/cgi-bin/education/csg/15/csg1a.pl?string=FG7-127-129-12&amp;maxhits=1000" xr:uid="{E66A4B06-0E16-8141-8DA8-157F3116D04F}"/>
    <hyperlink ref="C656" r:id="rId655" display="https://www.nj.gov/cgi-bin/education/csg/15/csg1a.pl?string=AK-6K-6&amp;maxhits=1000" xr:uid="{4B49D98F-0866-8248-A934-712E71D57A07}"/>
    <hyperlink ref="C657" r:id="rId656" display="https://www.nj.gov/cgi-bin/education/csg/15/csg1a.pl?string=AK-6K-6&amp;maxhits=1000" xr:uid="{437CC960-5DD7-AF47-A022-9B7E67A41030}"/>
    <hyperlink ref="C658" r:id="rId657" display="https://www.nj.gov/cgi-bin/education/csg/15/csg1a.pl?string=IK-12K-80-400&amp;maxhits=1000" xr:uid="{F21790C4-DABD-B84B-BD08-EBEBBEC530F5}"/>
    <hyperlink ref="C659" r:id="rId658" display="https://www.nj.gov/cgi-bin/education/csg/14/csg1a.pl?string=DK-8K-8401-750&amp;maxhits=1000" xr:uid="{FA89C27C-DA27-6146-AB41-D26EC78DD6AC}"/>
    <hyperlink ref="C660" r:id="rId659" display="https://www.nj.gov/cgi-bin/education/csg/14/csg1a.pl?string=NK-12K-123500plus&amp;maxhits=1000" xr:uid="{72BE45BF-D82D-854C-8873-3FE0E7F20AF5}"/>
    <hyperlink ref="C661" r:id="rId660" display="https://www.nj.gov/cgi-bin/education/csg/14/csg1a.pl?string=EK-8K-8751plus&amp;maxhits=1000" xr:uid="{1073ACBA-796B-F84B-898B-82D5B3264D6E}"/>
    <hyperlink ref="C662" r:id="rId661" display="https://www.nj.gov/cgi-bin/education/csg/14/csg1a.pl?string=CK-8K-80-400&amp;maxhits=1000" xr:uid="{F93607AC-2375-7D4A-AF4A-E17066BF2BF2}"/>
    <hyperlink ref="C663" r:id="rId662" display="https://www.nj.gov/cgi-bin/education/csg/14/csg1a.pl?string=JK-12K-8401-750&amp;maxhits=1000" xr:uid="{BA92DFB7-6CF5-9D47-9089-CA64C0B3473D}"/>
    <hyperlink ref="C664" r:id="rId663" display="https://www.nj.gov/cgi-bin/education/csg/14/csg1a.pl?string=DK-8K-8401-750&amp;maxhits=1000" xr:uid="{7904486C-9C7F-164A-90D6-CEEA2EA09C7E}"/>
    <hyperlink ref="C665" r:id="rId664" display="https://www.nj.gov/cgi-bin/education/csg/14/csg1a.pl?string=CK-8K-80-400&amp;maxhits=1000" xr:uid="{667D8F4C-C35A-EF44-A0AF-B6925A7DACBF}"/>
    <hyperlink ref="C666" r:id="rId665" display="https://www.nj.gov/cgi-bin/education/csg/14/csg1a.pl?string=DK-8K-8401-750&amp;maxhits=1000" xr:uid="{7A5BB251-9E75-8F4E-8C9D-38AB30AE862B}"/>
    <hyperlink ref="C667" r:id="rId666" display="https://www.nj.gov/cgi-bin/education/csg/14/csg1a.pl?string=DK-8K-8401-750&amp;maxhits=1000" xr:uid="{A977E5CE-F1C7-1542-8AA4-E78301E4DDE3}"/>
    <hyperlink ref="C668" r:id="rId667" display="https://www.nj.gov/cgi-bin/education/csg/14/csg1a.pl?string=AK-6K-6&amp;maxhits=1000" xr:uid="{824E41C7-8FBB-084A-BC5B-6A5D1C0859DA}"/>
    <hyperlink ref="C669" r:id="rId668" display="https://www.nj.gov/cgi-bin/education/csg/14/csg1a.pl?string=FG7-127-129-12&amp;maxhits=1000" xr:uid="{4E09A368-EA57-3046-97BD-F6C8513B718E}"/>
    <hyperlink ref="C670" r:id="rId669" display="https://www.nj.gov/cgi-bin/education/csg/14/csg1a.pl?string=AK-6K-6&amp;maxhits=1000" xr:uid="{FBCCA9BC-E77C-2D49-A401-9FE6D2514908}"/>
    <hyperlink ref="C671" r:id="rId670" display="https://www.nj.gov/cgi-bin/education/csg/14/csg1a.pl?string=AK-6K-6&amp;maxhits=1000" xr:uid="{AA15B4C9-9EE4-7348-8131-8B464CCEF6FA}"/>
    <hyperlink ref="C672" r:id="rId671" display="https://www.nj.gov/cgi-bin/education/csg/14/csg1a.pl?string=MK-12K-121800-3500&amp;maxhits=1000" xr:uid="{FFDA2FB1-CC74-5D49-93D7-2D58EA24EBB0}"/>
    <hyperlink ref="C673" r:id="rId672" display="https://www.nj.gov/cgi-bin/education/csg/14/csg1a.pl?string=MK-12K-121800-3500&amp;maxhits=1000" xr:uid="{24091498-8BD6-FD47-AB6D-CFE1E5491B8D}"/>
    <hyperlink ref="C674" r:id="rId673" display="https://www.nj.gov/cgi-bin/education/csg/14/csg1a.pl?string=LK-12K-120-1800&amp;maxhits=1000" xr:uid="{DCAFCC49-B4BD-D44D-854E-8B68B74DE986}"/>
    <hyperlink ref="C675" r:id="rId674" display="https://www.nj.gov/cgi-bin/education/csg/14/csg1a.pl?string=JK-12K-8401-750&amp;maxhits=1000" xr:uid="{E067F29A-11CD-0B4A-A4DD-ACE6E4339091}"/>
    <hyperlink ref="C676" r:id="rId675" display="https://www.nj.gov/cgi-bin/education/csg/14/csg1a.pl?string=EK-8K-8751plus&amp;maxhits=1000" xr:uid="{CB3F18E9-3C2F-1F48-8B74-3B5B87C8341E}"/>
    <hyperlink ref="C677" r:id="rId676" display="https://www.nj.gov/cgi-bin/education/csg/14/csg1a.pl?string=NK-12K-123500plus&amp;maxhits=1000" xr:uid="{678A7ABF-BB0B-4C4F-AAA8-C64F7F439DA8}"/>
    <hyperlink ref="C678" r:id="rId677" display="https://www.nj.gov/cgi-bin/education/csg/14/csg1a.pl?string=KK-12K-8751plus&amp;maxhits=1000" xr:uid="{4DD97DFD-0134-944A-BDAF-80EE82E15A98}"/>
    <hyperlink ref="C679" r:id="rId678" display="https://www.nj.gov/cgi-bin/education/csg/17/csg1a.pl?string=OCHARTER&amp;maxhits=1000" xr:uid="{BB21C5F2-331A-F44D-9BF9-9DE4BF442E39}"/>
    <hyperlink ref="C680" r:id="rId679" display="https://www.nj.gov/cgi-bin/education/csg/17/csg1a.pl?string=OCHARTER&amp;maxhits=1000" xr:uid="{6052D08F-B99F-2942-8A36-051A334A829B}"/>
    <hyperlink ref="C681" r:id="rId680" display="https://www.nj.gov/cgi-bin/education/csg/17/csg1a.pl?string=OCHARTER&amp;maxhits=1000" xr:uid="{44E6075B-CFD6-5B4F-B40D-B1769374B53D}"/>
    <hyperlink ref="C682" r:id="rId681" display="https://www.nj.gov/cgi-bin/education/csg/17/csg1a.pl?string=IK-12K-80-400&amp;maxhits=1000" xr:uid="{98C045D3-5885-294D-A9EE-15CDD9E6DF79}"/>
    <hyperlink ref="C683" r:id="rId682" display="https://www.nj.gov/cgi-bin/education/csg/17/csg1a.pl?string=JK-12K-8401-750&amp;maxhits=1000" xr:uid="{AA3B2DA4-1FDB-6C48-9CE3-61CEE0C7E909}"/>
    <hyperlink ref="C684" r:id="rId683" display="https://www.nj.gov/cgi-bin/education/csg/17/csg1a.pl?string=OCHARTER&amp;maxhits=1000" xr:uid="{D9C7A504-1B94-594C-BA64-BF12E93361E9}"/>
    <hyperlink ref="C685" r:id="rId684" display="https://www.nj.gov/cgi-bin/education/csg/17/csg1a.pl?string=MK-12K-121800-3500&amp;maxhits=1000" xr:uid="{4A4EE622-6799-8647-95EF-7341ADB1D6DB}"/>
    <hyperlink ref="C686" r:id="rId685" display="https://www.nj.gov/cgi-bin/education/csg/17/csg1a.pl?string=OCHARTER&amp;maxhits=1000" xr:uid="{C6BB96E7-69ED-5A49-B614-3BF7F9E747B5}"/>
    <hyperlink ref="C687" r:id="rId686" display="https://www.nj.gov/cgi-bin/education/csg/17/csg1a.pl?string=OCHARTER&amp;maxhits=1000" xr:uid="{8D663638-72E8-AD41-8412-5CB5B4CFB587}"/>
    <hyperlink ref="C688" r:id="rId687" display="https://www.nj.gov/cgi-bin/education/csg/17/csg1a.pl?string=OCHARTER&amp;maxhits=1000" xr:uid="{215239D7-EF01-2F43-8C39-B833B16937B8}"/>
    <hyperlink ref="C689" r:id="rId688" display="https://www.nj.gov/cgi-bin/education/csg/17/csg1a.pl?string=OCHARTER&amp;maxhits=1000" xr:uid="{8EA3E8CC-4A15-1C4E-BE0A-F47F3D015484}"/>
    <hyperlink ref="C690" r:id="rId689" display="https://www.nj.gov/cgi-bin/education/csg/17/csg1a.pl?string=DK-8K-8401-750&amp;maxhits=1000" xr:uid="{89F8138E-4457-8046-8C9D-ACD617A5ECE6}"/>
    <hyperlink ref="C691" r:id="rId690" display="https://www.nj.gov/cgi-bin/education/csg/17/csg1a.pl?string=OCHARTER&amp;maxhits=1000" xr:uid="{A5105FF8-5A81-7A4C-8FDE-336A1CD9DECB}"/>
    <hyperlink ref="C692" r:id="rId691" display="https://www.nj.gov/cgi-bin/education/csg/17/csg1a.pl?string=OCHARTER&amp;maxhits=1000" xr:uid="{E4F34406-135F-BB40-B873-4C98EBA40305}"/>
    <hyperlink ref="C693" r:id="rId692" display="https://www.nj.gov/cgi-bin/education/csg/17/csg1a.pl?string=OCHARTER&amp;maxhits=1000" xr:uid="{CB3E91C7-0113-2C40-AB02-FA10B7677384}"/>
    <hyperlink ref="C694" r:id="rId693" display="https://www.nj.gov/cgi-bin/education/csg/17/csg1a.pl?string=OCHARTER&amp;maxhits=1000" xr:uid="{A33B0C71-0692-2440-9901-A4C5F3221E25}"/>
    <hyperlink ref="C695" r:id="rId694" display="https://www.nj.gov/cgi-bin/education/csg/17/csg1a.pl?string=OCHARTER&amp;maxhits=1000" xr:uid="{BD5CEBDA-4159-BA42-A2E8-59F974379D68}"/>
    <hyperlink ref="C696" r:id="rId695" display="https://www.nj.gov/cgi-bin/education/csg/17/csg1a.pl?string=OCHARTER&amp;maxhits=1000" xr:uid="{AB13030A-A404-9A48-84EE-3527D4D0CFA2}"/>
    <hyperlink ref="C697" r:id="rId696" display="https://www.nj.gov/cgi-bin/education/csg/17/csg1a.pl?string=OCHARTER&amp;maxhits=1000" xr:uid="{244CA8DF-F1FB-A74E-82BD-68F37DE0172D}"/>
    <hyperlink ref="C698" r:id="rId697" display="https://www.nj.gov/cgi-bin/education/csg/17/csg1a.pl?string=OCHARTER&amp;maxhits=1000" xr:uid="{F1B9622F-B6D5-6241-9010-999A63770B6D}"/>
    <hyperlink ref="C699" r:id="rId698" display="https://www.nj.gov/cgi-bin/education/csg/17/csg1a.pl?string=OCHARTER&amp;maxhits=1000" xr:uid="{A9F305A2-5172-8449-B604-AC528BC49FF2}"/>
    <hyperlink ref="C700" r:id="rId699" display="https://www.nj.gov/cgi-bin/education/csg/17/csg1a.pl?string=OCHARTER&amp;maxhits=1000" xr:uid="{7EB5C3C0-4450-B542-B36B-32C5A788BF6C}"/>
    <hyperlink ref="C701" r:id="rId700" display="https://www.nj.gov/cgi-bin/education/csg/17/csg1a.pl?string=OCHARTER&amp;maxhits=1000" xr:uid="{64B7935D-BA42-4242-9C81-644ECCD16207}"/>
    <hyperlink ref="C702" r:id="rId701" display="https://www.nj.gov/cgi-bin/education/csg/17/csg1a.pl?string=OCHARTER&amp;maxhits=1000" xr:uid="{E2716F28-C402-DC4E-8796-159BC7B9068F}"/>
    <hyperlink ref="C703" r:id="rId702" display="https://www.nj.gov/cgi-bin/education/csg/17/csg1a.pl?string=OCHARTER&amp;maxhits=1000" xr:uid="{95228286-D109-2943-8024-2183E565C3DE}"/>
    <hyperlink ref="C704" r:id="rId703" display="https://www.nj.gov/cgi-bin/education/csg/17/csg1a.pl?string=OCHARTER&amp;maxhits=1000" xr:uid="{9B5136A6-D5F1-ED48-BBB5-67E719D14822}"/>
    <hyperlink ref="C705" r:id="rId704" display="https://www.nj.gov/cgi-bin/education/csg/17/csg1a.pl?string=OCHARTER&amp;maxhits=1000" xr:uid="{415E5959-208B-2442-924A-EE7E702B5600}"/>
    <hyperlink ref="C706" r:id="rId705" display="https://www.nj.gov/cgi-bin/education/csg/17/csg1a.pl?string=OCHARTER&amp;maxhits=1000" xr:uid="{C0997A96-80F1-5740-9655-B3C4746A3551}"/>
    <hyperlink ref="C707" r:id="rId706" display="https://www.nj.gov/cgi-bin/education/csg/17/csg1a.pl?string=OCHARTER&amp;maxhits=1000" xr:uid="{B56985A2-A12D-D54C-8B0E-1E89B44907CA}"/>
    <hyperlink ref="C708" r:id="rId707" display="https://www.nj.gov/cgi-bin/education/csg/17/csg1a.pl?string=OCHARTER&amp;maxhits=1000" xr:uid="{D137B635-EF67-154C-B0C7-807C65379D61}"/>
    <hyperlink ref="C709" r:id="rId708" display="https://www.nj.gov/cgi-bin/education/csg/17/csg1a.pl?string=OCHARTER&amp;maxhits=1000" xr:uid="{DEBDDB53-D36D-0C4E-89D8-83C09EEB04F0}"/>
    <hyperlink ref="C710" r:id="rId709" display="https://www.nj.gov/cgi-bin/education/csg/17/csg1a.pl?string=OCHARTER&amp;maxhits=1000" xr:uid="{23DCCD82-9013-4A41-BA4F-6C7C39D0DA4D}"/>
    <hyperlink ref="C711" r:id="rId710" display="https://www.nj.gov/cgi-bin/education/csg/17/csg1a.pl?string=OCHARTER&amp;maxhits=1000" xr:uid="{C2CBBC9F-36B9-964C-92AA-57D9ECD4F8CB}"/>
    <hyperlink ref="C712" r:id="rId711" display="https://www.nj.gov/cgi-bin/education/csg/17/csg1a.pl?string=OCHARTER&amp;maxhits=1000" xr:uid="{18E4026C-E8B4-6545-B076-73D399D6EB70}"/>
    <hyperlink ref="C713" r:id="rId712" display="https://www.nj.gov/cgi-bin/education/csg/17/csg1a.pl?string=OCHARTER&amp;maxhits=1000" xr:uid="{230FA25D-BC51-BA44-B9F6-2339E429DAD1}"/>
    <hyperlink ref="C714" r:id="rId713" display="https://www.nj.gov/cgi-bin/education/csg/17/csg1a.pl?string=OCHARTER&amp;maxhits=1000" xr:uid="{CC48155A-F893-9B4B-B2B6-CD2BB7C82AB4}"/>
    <hyperlink ref="C715" r:id="rId714" display="https://www.nj.gov/cgi-bin/education/csg/17/csg1a.pl?string=OCHARTER&amp;maxhits=1000" xr:uid="{D7F186DF-FF45-7F42-A67A-D6310AAD554D}"/>
    <hyperlink ref="C716" r:id="rId715" display="https://www.nj.gov/cgi-bin/education/csg/17/csg1a.pl?string=OCHARTER&amp;maxhits=1000" xr:uid="{9BCBC4A9-2A1F-1249-9998-CB5B7ECB7519}"/>
    <hyperlink ref="C717" r:id="rId716" display="https://www.nj.gov/cgi-bin/education/csg/17/csg1a.pl?string=OCHARTER&amp;maxhits=1000" xr:uid="{BA8DF92D-5B7A-3140-97AD-D6F78520743A}"/>
    <hyperlink ref="C718" r:id="rId717" display="https://www.nj.gov/cgi-bin/education/csg/17/csg1a.pl?string=OCHARTER&amp;maxhits=1000" xr:uid="{F0EE6BFE-E48B-9D4C-A0DE-DF61F38F77EC}"/>
    <hyperlink ref="C719" r:id="rId718" display="https://www.nj.gov/cgi-bin/education/csg/17/csg1a.pl?string=OCHARTER&amp;maxhits=1000" xr:uid="{C594B7E2-A5A6-674D-B101-752A30C62917}"/>
    <hyperlink ref="C720" r:id="rId719" display="https://www.nj.gov/cgi-bin/education/csg/17/csg1a.pl?string=OCHARTER&amp;maxhits=1000" xr:uid="{E7930505-9FD1-F14B-BBC7-1D89D655AF43}"/>
    <hyperlink ref="C721" r:id="rId720" display="https://www.nj.gov/cgi-bin/education/csg/17/csg1a.pl?string=OCHARTER&amp;maxhits=1000" xr:uid="{183E5124-F42F-4845-8152-6E9DF05D816F}"/>
    <hyperlink ref="C722" r:id="rId721" display="https://www.nj.gov/cgi-bin/education/csg/17/csg1a.pl?string=OCHARTER&amp;maxhits=1000" xr:uid="{82370915-D7A6-C44E-96AB-7FD51356AE01}"/>
    <hyperlink ref="C723" r:id="rId722" display="https://www.nj.gov/cgi-bin/education/csg/17/csg1a.pl?string=LK-12K-120-1800&amp;maxhits=1000" xr:uid="{D37437A9-57A6-4549-B418-4F05403549DB}"/>
    <hyperlink ref="C724" r:id="rId723" display="https://www.nj.gov/cgi-bin/education/csg/17/csg1a.pl?string=OCHARTER&amp;maxhits=1000" xr:uid="{1B1A47AA-312F-3948-929A-EDD1186FAE4E}"/>
    <hyperlink ref="C725" r:id="rId724" display="https://www.nj.gov/cgi-bin/education/csg/17/csg1a.pl?string=OCHARTER&amp;maxhits=1000" xr:uid="{DC5F964E-4879-2C4C-BB86-84F941535C09}"/>
    <hyperlink ref="C726" r:id="rId725" display="https://www.nj.gov/cgi-bin/education/csg/17/csg1a.pl?string=OCHARTER&amp;maxhits=1000" xr:uid="{638D3D3E-8FC7-F24F-B205-E5F9D51CB6BE}"/>
    <hyperlink ref="C727" r:id="rId726" display="https://www.nj.gov/cgi-bin/education/csg/17/csg1a.pl?string=OCHARTER&amp;maxhits=1000" xr:uid="{72B2EA48-0ADF-024F-B194-AE92450BA7FC}"/>
    <hyperlink ref="C728" r:id="rId727" display="https://www.nj.gov/cgi-bin/education/csg/17/csg1a.pl?string=OCHARTER&amp;maxhits=1000" xr:uid="{FDA2079B-AE51-654B-9A55-1A2F0861E946}"/>
    <hyperlink ref="C729" r:id="rId728" display="https://www.nj.gov/cgi-bin/education/csg/17/csg1a.pl?string=OCHARTER&amp;maxhits=1000" xr:uid="{5E334872-7168-CE4D-A1FD-B4E6838AA329}"/>
    <hyperlink ref="C730" r:id="rId729" display="https://www.nj.gov/cgi-bin/education/csg/17/csg1a.pl?string=OCHARTER&amp;maxhits=1000" xr:uid="{830E4268-F35B-FF48-8329-BAA86F85A109}"/>
    <hyperlink ref="C731" r:id="rId730" display="https://www.nj.gov/cgi-bin/education/csg/17/csg1a.pl?string=OCHARTER&amp;maxhits=1000" xr:uid="{BF6D656F-848C-2A49-A3A8-4532173C65F4}"/>
    <hyperlink ref="C732" r:id="rId731" display="https://www.nj.gov/cgi-bin/education/csg/17/csg1a.pl?string=LK-12K-120-1800&amp;maxhits=1000" xr:uid="{C43ADD61-F854-F544-BA24-9F7AF5721320}"/>
    <hyperlink ref="C733" r:id="rId732" display="https://www.nj.gov/cgi-bin/education/csg/17/csg1a.pl?string=OCHARTER&amp;maxhits=1000" xr:uid="{F3B3FBEF-FBCB-2243-88C0-16FF5ADECB3B}"/>
    <hyperlink ref="C734" r:id="rId733" display="https://www.nj.gov/cgi-bin/education/csg/17/csg1a.pl?string=OCHARTER&amp;maxhits=1000" xr:uid="{9CE96348-33B5-7F4C-AB5A-505A6E72EE23}"/>
    <hyperlink ref="C735" r:id="rId734" display="https://www.nj.gov/cgi-bin/education/csg/17/csg1a.pl?string=OCHARTER&amp;maxhits=1000" xr:uid="{72903AC0-B6BD-664E-8E27-8ECC76D3A0F8}"/>
    <hyperlink ref="C736" r:id="rId735" display="https://www.nj.gov/cgi-bin/education/csg/17/csg1a.pl?string=OCHARTER&amp;maxhits=1000" xr:uid="{FF6271B6-FBE8-3048-8107-6C727DAB50F9}"/>
    <hyperlink ref="C737" r:id="rId736" display="https://www.nj.gov/cgi-bin/education/csg/17/csg1a.pl?string=OCHARTER&amp;maxhits=1000" xr:uid="{893471BD-7AF7-BA43-A87C-C7377BD90A27}"/>
    <hyperlink ref="C738" r:id="rId737" display="https://www.nj.gov/cgi-bin/education/csg/17/csg1a.pl?string=OCHARTER&amp;maxhits=1000" xr:uid="{028F39EB-0917-C448-AFA2-8D432B9A070A}"/>
    <hyperlink ref="C739" r:id="rId738" display="https://www.nj.gov/cgi-bin/education/csg/17/csg1a.pl?string=OCHARTER&amp;maxhits=1000" xr:uid="{CAF3A2B8-DFD3-594F-A4CC-BEB419F64790}"/>
    <hyperlink ref="C740" r:id="rId739" display="https://www.nj.gov/cgi-bin/education/csg/17/csg1a.pl?string=OCHARTER&amp;maxhits=1000" xr:uid="{A0DB7E38-2AC4-FC46-8877-EA6C6BF1C64A}"/>
    <hyperlink ref="C741" r:id="rId740" display="https://www.nj.gov/cgi-bin/education/csg/17/csg1a.pl?string=OCHARTER&amp;maxhits=1000" xr:uid="{93070C6F-5ACC-6241-B149-6D229E2599C8}"/>
    <hyperlink ref="C742" r:id="rId741" display="https://www.nj.gov/cgi-bin/education/csg/17/csg1a.pl?string=OCHARTER&amp;maxhits=1000" xr:uid="{DCD5897B-D445-EE4D-ABC3-75E3DD0E6FF4}"/>
    <hyperlink ref="C743" r:id="rId742" display="https://www.nj.gov/cgi-bin/education/csg/17/csg1a.pl?string=OCHARTER&amp;maxhits=1000" xr:uid="{7822A741-F317-5043-AF7B-E078A1BFC78B}"/>
    <hyperlink ref="C744" r:id="rId743" display="https://www.nj.gov/cgi-bin/education/csg/17/csg1a.pl?string=OCHARTER&amp;maxhits=1000" xr:uid="{34FFBAFB-99E1-774C-9FC3-62796A46E33B}"/>
    <hyperlink ref="C745" r:id="rId744" display="https://www.nj.gov/cgi-bin/education/csg/17/csg1a.pl?string=OCHARTER&amp;maxhits=1000" xr:uid="{C227DA5F-CC46-B24A-A187-2EF8BC4C525C}"/>
    <hyperlink ref="C746" r:id="rId745" display="https://www.nj.gov/cgi-bin/education/csg/17/csg1a.pl?string=MK-12K-121800-3500&amp;maxhits=1000" xr:uid="{A49734FB-B795-AE4C-AB60-D455A50205DD}"/>
    <hyperlink ref="C747" r:id="rId746" display="https://www.nj.gov/cgi-bin/education/csg/17/csg1a.pl?string=OCHARTER&amp;maxhits=1000" xr:uid="{995EC728-582C-2E41-94CE-C305BD13EFFA}"/>
    <hyperlink ref="C748" r:id="rId747" display="https://www.nj.gov/cgi-bin/education/csg/17/csg1a.pl?string=OCHARTER&amp;maxhits=1000" xr:uid="{05CEDABD-2019-A740-9432-4DF6A9978647}"/>
    <hyperlink ref="C749" r:id="rId748" display="https://www.nj.gov/cgi-bin/education/csg/17/csg1a.pl?string=OCHARTER&amp;maxhits=1000" xr:uid="{3753804C-D23D-2F4C-8DC3-B96EFF54E824}"/>
    <hyperlink ref="C750" r:id="rId749" display="https://www.nj.gov/cgi-bin/education/csg/17/csg1a.pl?string=OCHARTER&amp;maxhits=1000" xr:uid="{A604CC6C-0112-174A-B16F-418378DFAA68}"/>
    <hyperlink ref="C751" r:id="rId750" display="https://www.nj.gov/cgi-bin/education/csg/17/csg1a.pl?string=OCHARTER&amp;maxhits=1000" xr:uid="{EBAC7DAF-CEE8-8A41-A5CC-C8FFD43004FF}"/>
    <hyperlink ref="C752" r:id="rId751" display="https://www.nj.gov/cgi-bin/education/csg/17/csg1a.pl?string=OCHARTER&amp;maxhits=1000" xr:uid="{C4D1C435-9852-1D4A-9935-4AE79498AFA5}"/>
    <hyperlink ref="C753" r:id="rId752" display="https://www.nj.gov/cgi-bin/education/csg/17/csg1a.pl?string=OCHARTER&amp;maxhits=1000" xr:uid="{D3208AF7-29F5-1D45-A9A0-A22E36A825E2}"/>
    <hyperlink ref="C754" r:id="rId753" display="https://www.nj.gov/cgi-bin/education/csg/17/csg1a.pl?string=MK-12K-121800-3500&amp;maxhits=1000" xr:uid="{1E3ED031-C011-B44E-930A-DD03DB11B49A}"/>
    <hyperlink ref="C755" r:id="rId754" display="https://www.nj.gov/cgi-bin/education/csg/17/csg1a.pl?string=MK-12K-121800-3500&amp;maxhits=1000" xr:uid="{7A89AD13-B593-054B-9731-543B7BF44028}"/>
    <hyperlink ref="C756" r:id="rId755" display="https://www.nj.gov/cgi-bin/education/csg/17/csg1a.pl?string=OCHARTER&amp;maxhits=1000" xr:uid="{0B6AFF85-4F4A-3B44-B74C-68C0397D1132}"/>
    <hyperlink ref="C757" r:id="rId756" display="https://www.nj.gov/cgi-bin/education/csg/17/csg1a.pl?string=OCHARTER&amp;maxhits=1000" xr:uid="{E8CDDFB5-F584-6646-8B2B-3C5DE7386C0A}"/>
    <hyperlink ref="C758" r:id="rId757" display="https://www.nj.gov/cgi-bin/education/csg/17/csg1a.pl?string=OCHARTER&amp;maxhits=1000" xr:uid="{EC909F04-F9C0-5745-9971-68313A863061}"/>
    <hyperlink ref="C759" r:id="rId758" display="https://www.nj.gov/cgi-bin/education/csg/17/csg1a.pl?string=OCHARTER&amp;maxhits=1000" xr:uid="{E40CDFF7-471E-BA4A-AF94-2C0B98562333}"/>
    <hyperlink ref="C760" r:id="rId759" display="https://www.nj.gov/cgi-bin/education/csg/17/csg1a.pl?string=OCHARTER&amp;maxhits=1000" xr:uid="{3F25DA5A-AA96-794D-B47A-64869B8D9EFA}"/>
    <hyperlink ref="C761" r:id="rId760" display="https://www.nj.gov/cgi-bin/education/csg/17/csg1a.pl?string=JK-12K-8401-750&amp;maxhits=1000" xr:uid="{3F5D3073-3B3D-C54E-A331-DF7B895FEA41}"/>
    <hyperlink ref="C762" r:id="rId761" display="https://www.nj.gov/cgi-bin/education/csg/17/csg1a.pl?string=JK-12K-8401-750&amp;maxhits=1000" xr:uid="{2D76A940-0BB7-644A-8C8E-105245CCEA49}"/>
    <hyperlink ref="C763" r:id="rId762" display="https://www.nj.gov/cgi-bin/education/csg/17/csg1a.pl?string=OCHARTER&amp;maxhits=1000" xr:uid="{E7300017-913C-9E45-9621-DF5A81734EAF}"/>
    <hyperlink ref="C764" r:id="rId763" display="https://www.nj.gov/cgi-bin/education/csg/19/csg1a.pl?string=JK-12K-8401-750&amp;maxhits=1000" xr:uid="{C9917D84-FC4F-854C-87BF-39DC48070B3B}"/>
    <hyperlink ref="C765" r:id="rId764" display="https://www.nj.gov/cgi-bin/education/csg/19/csg1a.pl?string=IK-12K-80-400&amp;maxhits=1000" xr:uid="{379D9F71-A69F-0040-BBC8-527EC36B852B}"/>
    <hyperlink ref="C766" r:id="rId765" display="https://www.nj.gov/cgi-bin/education/csg/19/csg1a.pl?string=GG9-127-129-12&amp;maxhits=1000" xr:uid="{1CE93399-8F2D-B84C-B900-0B202A45F56F}"/>
    <hyperlink ref="C767" r:id="rId766" display="https://www.nj.gov/cgi-bin/education/csg/19/csg1a.pl?string=GG9-127-129-12&amp;maxhits=1000" xr:uid="{AE0C8E9B-B679-E448-B3A1-7B126D7356C6}"/>
    <hyperlink ref="C768" r:id="rId767" display="https://www.nj.gov/cgi-bin/education/csg/19/csg1a.pl?string=GG9-127-129-12&amp;maxhits=1000" xr:uid="{464AF9A9-9BD3-604A-9827-813EAAB333AC}"/>
    <hyperlink ref="C769" r:id="rId768" display="https://www.nj.gov/cgi-bin/education/csg/19/csg1a.pl?string=EK-8K-8751plus&amp;maxhits=1000" xr:uid="{9512D0EB-7032-FB4B-AFE2-F729D5094041}"/>
    <hyperlink ref="C770" r:id="rId769" display="https://www.nj.gov/cgi-bin/education/csg/19/csg1a.pl?string=EK-8K-8751plus&amp;maxhits=1000" xr:uid="{8B623FCD-89EA-1444-A069-CA7847D03362}"/>
    <hyperlink ref="C771" r:id="rId770" display="https://www.nj.gov/cgi-bin/education/csg/19/csg1a.pl?string=EK-8K-8751plus&amp;maxhits=1000" xr:uid="{C813F1F2-0DAD-F848-8667-3CA54F2A9877}"/>
    <hyperlink ref="C772" r:id="rId771" display="https://www.nj.gov/cgi-bin/education/csg/19/csg1a.pl?string=EK-8K-8751plus&amp;maxhits=1000" xr:uid="{B89954E3-A7DD-C543-BC7C-2C23EA607ADB}"/>
    <hyperlink ref="C773" r:id="rId772" display="https://www.nj.gov/cgi-bin/education/csg/19/csg1a.pl?string=EK-8K-8751plus&amp;maxhits=1000" xr:uid="{FE8AAAE2-6D86-D941-8329-7838F5EB4DC5}"/>
    <hyperlink ref="C774" r:id="rId773" display="https://www.nj.gov/cgi-bin/education/csg/19/csg1a.pl?string=AK-6K-6&amp;maxhits=1000" xr:uid="{F7F0FE3C-7C6C-334B-94CA-59D28EDCAC57}"/>
    <hyperlink ref="C775" r:id="rId774" display="https://www.nj.gov/cgi-bin/education/csg/19/csg1a.pl?string=AK-6K-6&amp;maxhits=1000" xr:uid="{7F41D66E-AD6B-E94A-B905-1D2BC0459C1F}"/>
    <hyperlink ref="C776" r:id="rId775" display="https://www.nj.gov/cgi-bin/education/csg/19/csg1a.pl?string=DK-8K-8401-750&amp;maxhits=1000" xr:uid="{17502B6E-1962-7749-8F79-B35E1B9DB871}"/>
    <hyperlink ref="C777" r:id="rId776" display="https://www.nj.gov/cgi-bin/education/csg/19/csg1a.pl?string=DK-8K-8401-750&amp;maxhits=1000" xr:uid="{DB2BDFDB-B2E8-A449-A1F3-B1D6A4F619EB}"/>
    <hyperlink ref="C778" r:id="rId777" display="https://www.nj.gov/cgi-bin/education/csg/19/csg1a.pl?string=NK-12K-123500plus&amp;maxhits=1000" xr:uid="{881B35CE-9939-5B49-802E-92C88EBEAC3F}"/>
    <hyperlink ref="C779" r:id="rId778" display="https://www.nj.gov/cgi-bin/education/csg/19/csg1a.pl?string=DK-8K-8401-750&amp;maxhits=1000" xr:uid="{92367A16-76E2-CD45-8286-B6052D5424E9}"/>
    <hyperlink ref="C780" r:id="rId779" display="https://www.nj.gov/cgi-bin/education/csg/19/csg1a.pl?string=EK-8K-8751plus&amp;maxhits=1000" xr:uid="{0472622D-BCEF-CA4C-9143-38FA5C4C0C57}"/>
    <hyperlink ref="C781" r:id="rId780" display="https://www.nj.gov/cgi-bin/education/csg/19/csg1a.pl?string=DK-8K-8401-750&amp;maxhits=1000" xr:uid="{750843BE-0F02-FB40-B9CD-58467DB520E7}"/>
    <hyperlink ref="C782" r:id="rId781" display="https://www.nj.gov/cgi-bin/education/csg/19/csg1a.pl?string=MK-12K-121800-3500&amp;maxhits=1000" xr:uid="{D05EC19D-73A4-A844-AF4C-F2E312D7E8E3}"/>
    <hyperlink ref="C783" r:id="rId782" display="https://www.nj.gov/cgi-bin/education/csg/19/csg1a.pl?string=NK-12K-123500plus&amp;maxhits=1000" xr:uid="{648EE815-074E-104F-8D51-BE678D4C4B53}"/>
    <hyperlink ref="C784" r:id="rId783" display="https://www.nj.gov/cgi-bin/education/csg/19/csg1a.pl?string=NK-12K-123500plus&amp;maxhits=1000" xr:uid="{95BC616F-9F2F-4740-ABE6-FA8237B3980E}"/>
    <hyperlink ref="C785" r:id="rId784" display="https://www.nj.gov/cgi-bin/education/csg/19/csg1a.pl?string=KK-12K-8751plus&amp;maxhits=1000" xr:uid="{4B2F95A1-B87A-7747-8595-672A19512F82}"/>
    <hyperlink ref="C786" r:id="rId785" display="https://www.nj.gov/cgi-bin/education/csg/19/csg1a.pl?string=NK-12K-123500plus&amp;maxhits=1000" xr:uid="{311FC23E-B47F-A641-873E-C8B6DA41DF18}"/>
    <hyperlink ref="C787" r:id="rId786" display="https://www.nj.gov/cgi-bin/education/csg/19/csg1a.pl?string=MK-12K-121800-3500&amp;maxhits=1000" xr:uid="{5544733A-A9BD-8B4E-9BF6-D62CEAD612BC}"/>
    <hyperlink ref="C788" r:id="rId787" display="https://www.nj.gov/cgi-bin/education/csg/19/csg1a.pl?string=MK-12K-121800-3500&amp;maxhits=1000" xr:uid="{19511A22-F683-7041-8DE4-BB6DCF977032}"/>
    <hyperlink ref="C789" r:id="rId788" display="https://www.nj.gov/cgi-bin/education/csg/19/csg1a.pl?string=NK-12K-123500plus&amp;maxhits=1000" xr:uid="{173B7B30-E962-4946-A797-0BDA72536A35}"/>
    <hyperlink ref="C790" r:id="rId789" display="https://www.nj.gov/cgi-bin/education/csg/19/csg1a.pl?string=NK-12K-123500plus&amp;maxhits=1000" xr:uid="{7D21DA74-A570-A048-92D5-EF47F664BDE1}"/>
    <hyperlink ref="C791" r:id="rId790" display="https://www.nj.gov/cgi-bin/education/csg/19/csg1a.pl?string=NK-12K-123500plus&amp;maxhits=1000" xr:uid="{326BB302-1EFD-5440-B51B-F6837E21A37C}"/>
    <hyperlink ref="C792" r:id="rId791" display="https://www.nj.gov/cgi-bin/education/csg/19/csg1a.pl?string=NK-12K-123500plus&amp;maxhits=1000" xr:uid="{165375B7-0766-7E48-8C7C-23253668D5CA}"/>
    <hyperlink ref="C793" r:id="rId792" display="https://www.nj.gov/cgi-bin/education/csg/19/csg1a.pl?string=NK-12K-123500plus&amp;maxhits=1000" xr:uid="{93E6A55A-50C1-DE40-A286-6B811A530774}"/>
    <hyperlink ref="C794" r:id="rId793" display="https://www.nj.gov/cgi-bin/education/csg/19/csg1a.pl?string=NK-12K-123500plus&amp;maxhits=1000" xr:uid="{32D03F6C-0B63-B44F-9580-35959EA962F1}"/>
    <hyperlink ref="C795" r:id="rId794" display="https://www.nj.gov/cgi-bin/education/csg/19/csg1a.pl?string=AK-6K-6&amp;maxhits=1000" xr:uid="{C416AA35-0542-8E4B-BE0C-DDB31FD9B01B}"/>
    <hyperlink ref="C796" r:id="rId795" display="https://www.nj.gov/cgi-bin/education/csg/19/csg1a.pl?string=NK-12K-123500plus&amp;maxhits=1000" xr:uid="{E126C675-0DE6-094D-B588-9D3051DD0822}"/>
    <hyperlink ref="C797" r:id="rId796" display="https://www.nj.gov/cgi-bin/education/csg/19/csg1a.pl?string=NK-12K-123500plus&amp;maxhits=1000" xr:uid="{3122D2C2-95C1-504E-B325-0C32B9EDF8E1}"/>
    <hyperlink ref="C798" r:id="rId797" display="https://www.nj.gov/cgi-bin/education/csg/19/csg1a.pl?string=NK-12K-123500plus&amp;maxhits=1000" xr:uid="{01F97A8B-5EF1-4E4C-913D-25D0490D5E82}"/>
    <hyperlink ref="C799" r:id="rId798" display="https://www.nj.gov/cgi-bin/education/csg/19/csg1a.pl?string=NK-12K-123500plus&amp;maxhits=1000" xr:uid="{9C08EC20-0C3C-214F-BBA0-6A2C610FE766}"/>
    <hyperlink ref="C800" r:id="rId799" display="https://www.nj.gov/cgi-bin/education/csg/19/csg1a.pl?string=NK-12K-123500plus&amp;maxhits=1000" xr:uid="{9BECB995-9D03-9A49-8DA4-81B018754903}"/>
    <hyperlink ref="C801" r:id="rId800" display="https://www.nj.gov/cgi-bin/education/csg/19/csg1a.pl?string=NK-12K-123500plus&amp;maxhits=1000" xr:uid="{3D909860-14E5-7D40-9AFF-A994F1CBBA81}"/>
    <hyperlink ref="C802" r:id="rId801" display="https://www.nj.gov/cgi-bin/education/csg/19/csg1a.pl?string=NK-12K-123500plus&amp;maxhits=1000" xr:uid="{DEA7E548-C512-AE42-889B-2643AAE2D872}"/>
    <hyperlink ref="C803" r:id="rId802" display="https://www.nj.gov/cgi-bin/education/csg/19/csg1a.pl?string=NK-12K-123500plus&amp;maxhits=1000" xr:uid="{FAD94452-CBFA-DE4C-AAA2-1ED89DA745D1}"/>
    <hyperlink ref="C804" r:id="rId803" display="https://www.nj.gov/cgi-bin/education/csg/19/csg1a.pl?string=NK-12K-123500plus&amp;maxhits=1000" xr:uid="{E6736B86-F1DF-2244-A0C7-401EFF42350C}"/>
    <hyperlink ref="C805" r:id="rId804" display="https://www.nj.gov/cgi-bin/education/csg/19/csg1a.pl?string=NK-12K-123500plus&amp;maxhits=1000" xr:uid="{377E0A89-3E31-044F-9EA5-5EAD6B683C7B}"/>
    <hyperlink ref="C806" r:id="rId805" display="https://www.nj.gov/cgi-bin/education/csg/19/csg1a.pl?string=NK-12K-123500plus&amp;maxhits=1000" xr:uid="{C20A167E-90F9-4447-91F4-251A88663FEA}"/>
    <hyperlink ref="C807" r:id="rId806" display="https://www.nj.gov/cgi-bin/education/csg/19/csg1a.pl?string=PCSSD&amp;maxhits=1000" xr:uid="{18E91369-F6AF-E24A-93BA-4F85D83F5E62}"/>
    <hyperlink ref="C808" r:id="rId807" display="https://www.nj.gov/cgi-bin/education/csg/19/csg1a.pl?string=HK-12K-6&amp;maxhits=1000" xr:uid="{AC2A03CE-1A96-3B4F-866B-BAFE143EFEE4}"/>
    <hyperlink ref="C809" r:id="rId808" display="https://www.nj.gov/cgi-bin/education/csg/19/csg1a.pl?string=AK-6K-6&amp;maxhits=1000" xr:uid="{5C4B429C-1ECF-2746-8DA8-399502F5B633}"/>
    <hyperlink ref="C810" r:id="rId809" display="https://www.nj.gov/cgi-bin/education/csg/19/csg1a.pl?string=IK-12K-80-400&amp;maxhits=1000" xr:uid="{B8A6ACF6-375E-AE43-9327-CB4A256C506C}"/>
    <hyperlink ref="C811" r:id="rId810" display="https://www.nj.gov/cgi-bin/education/csg/19/csg1a.pl?string=IK-12K-80-400&amp;maxhits=1000" xr:uid="{B3099EAA-FBB6-D040-9DD9-EC4FA8A4AAA5}"/>
    <hyperlink ref="C812" r:id="rId811" display="https://www.nj.gov/cgi-bin/education/csg/19/csg1a.pl?string=MK-12K-121800-3500&amp;maxhits=1000" xr:uid="{978FCDE3-9F5A-2E46-A215-8B1932348D4E}"/>
    <hyperlink ref="C813" r:id="rId812" display="https://www.nj.gov/cgi-bin/education/csg/19/csg1a.pl?string=JK-12K-8401-750&amp;maxhits=1000" xr:uid="{095128A3-A9F9-284F-A738-D594CEF77F8E}"/>
    <hyperlink ref="C814" r:id="rId813" display="https://www.nj.gov/cgi-bin/education/csg/19/csg1a.pl?string=MK-12K-121800-3500&amp;maxhits=1000" xr:uid="{7BFEFECD-B6DD-C04B-A63C-494AEB989425}"/>
    <hyperlink ref="C815" r:id="rId814" display="https://www.nj.gov/cgi-bin/education/csg/19/csg1a.pl?string=JK-12K-8401-750&amp;maxhits=1000" xr:uid="{F33C2370-99E1-DF47-B052-A763610B48C4}"/>
    <hyperlink ref="C816" r:id="rId815" display="https://www.nj.gov/cgi-bin/education/csg/19/csg1a.pl?string=DK-8K-8401-750&amp;maxhits=1000" xr:uid="{DFDA59CE-946B-E148-85D9-BD0F35015C02}"/>
    <hyperlink ref="C817" r:id="rId816" display="https://www.nj.gov/cgi-bin/education/csg/19/csg1a.pl?string=DK-8K-8401-750&amp;maxhits=1000" xr:uid="{76E4E21D-D32F-8F46-B11C-481911716396}"/>
    <hyperlink ref="C818" r:id="rId817" display="https://www.nj.gov/cgi-bin/education/csg/19/csg1a.pl?string=MK-12K-121800-3500&amp;maxhits=1000" xr:uid="{009EAAF0-1E4F-BB4D-B8EA-099AA62D4AD5}"/>
    <hyperlink ref="C819" r:id="rId818" display="https://www.nj.gov/cgi-bin/education/csg/19/csg1a.pl?string=EK-8K-8751plus&amp;maxhits=1000" xr:uid="{85DD7F21-D456-784D-9433-2AC1ADEAFE2F}"/>
    <hyperlink ref="C820" r:id="rId819" display="https://www.nj.gov/cgi-bin/education/csg/19/csg1a.pl?string=LK-12K-120-1800&amp;maxhits=1000" xr:uid="{3C585C6B-E511-E34C-824C-8A448489B4E3}"/>
    <hyperlink ref="C821" r:id="rId820" display="https://www.nj.gov/cgi-bin/education/csg/19/csg1a.pl?string=CK-8K-80-400&amp;maxhits=1000" xr:uid="{304412BE-811F-064F-B2C7-0B15567D7707}"/>
    <hyperlink ref="C822" r:id="rId821" display="https://www.nj.gov/cgi-bin/education/csg/19/csg1a.pl?string=MK-12K-121800-3500&amp;maxhits=1000" xr:uid="{0B35944F-4EF5-2945-A49B-9B3A16AEAA2B}"/>
    <hyperlink ref="C823" r:id="rId822" display="https://www.nj.gov/cgi-bin/education/csg/19/csg1a.pl?string=JK-12K-8401-750&amp;maxhits=1000" xr:uid="{99B738C9-E385-EB4D-B0A5-A2A114B1FEEA}"/>
    <hyperlink ref="C824" r:id="rId823" display="https://www.nj.gov/cgi-bin/education/csg/19/csg1a.pl?string=DK-8K-8401-750&amp;maxhits=1000" xr:uid="{2BBB4FAD-361F-D241-B50A-EA5FDBF67E04}"/>
    <hyperlink ref="C825" r:id="rId824" display="https://www.nj.gov/cgi-bin/education/csg/19/csg1a.pl?string=IK-12K-80-400&amp;maxhits=1000" xr:uid="{C914CE25-44FE-044F-9D34-45872689C8BC}"/>
    <hyperlink ref="C826" r:id="rId825" display="https://www.nj.gov/cgi-bin/education/csg/19/csg1a.pl?string=LK-12K-120-1800&amp;maxhits=1000" xr:uid="{8F6A441B-B149-5D40-B001-416E562C9AFF}"/>
    <hyperlink ref="C827" r:id="rId826" display="https://www.nj.gov/cgi-bin/education/csg/19/csg1a.pl?string=LK-12K-120-1800&amp;maxhits=1000" xr:uid="{34C6B4EA-A871-0445-B0BD-A3E8AE8B1216}"/>
    <hyperlink ref="C828" r:id="rId827" display="https://www.nj.gov/cgi-bin/education/csg/19/csg1a.pl?string=IK-12K-80-400&amp;maxhits=1000" xr:uid="{5A365577-5829-3041-992B-E294317CC9B2}"/>
    <hyperlink ref="C829" r:id="rId828" display="https://www.nj.gov/cgi-bin/education/csg/19/csg1a.pl?string=EK-8K-8751plus&amp;maxhits=1000" xr:uid="{235B023A-1490-C647-A550-81992A57DEA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8E72-FD3E-494C-B792-03CA33B38164}">
  <dimension ref="A1:G829"/>
  <sheetViews>
    <sheetView tabSelected="1" workbookViewId="0">
      <selection activeCell="G3" sqref="G3"/>
    </sheetView>
  </sheetViews>
  <sheetFormatPr baseColWidth="10" defaultRowHeight="15" x14ac:dyDescent="0.2"/>
  <cols>
    <col min="5" max="5" width="40.83203125" bestFit="1" customWidth="1"/>
    <col min="6" max="6" width="20.5" bestFit="1" customWidth="1"/>
  </cols>
  <sheetData>
    <row r="1" spans="1:7" ht="37" thickBot="1" x14ac:dyDescent="0.25">
      <c r="A1" s="17" t="s">
        <v>704</v>
      </c>
      <c r="B1" s="17" t="s">
        <v>705</v>
      </c>
      <c r="C1" s="18" t="s">
        <v>706</v>
      </c>
    </row>
    <row r="2" spans="1:7" ht="32" x14ac:dyDescent="0.2">
      <c r="A2" s="19" t="s">
        <v>707</v>
      </c>
      <c r="B2" s="20" t="s">
        <v>708</v>
      </c>
      <c r="C2" s="3" t="s">
        <v>99</v>
      </c>
      <c r="D2" t="str">
        <f>UPPER(A2)</f>
        <v>ATLANTIC</v>
      </c>
      <c r="E2" t="str">
        <f t="shared" ref="E2:F2" si="0">UPPER(B2)</f>
        <v>ABSECON CITY</v>
      </c>
      <c r="F2" t="str">
        <f t="shared" si="0"/>
        <v>K. K-12|K-8,751+</v>
      </c>
      <c r="G2" t="str">
        <f>D2&amp;E2&amp;F2</f>
        <v>ATLANTICABSECON CITYK. K-12|K-8,751+</v>
      </c>
    </row>
    <row r="3" spans="1:7" ht="32" x14ac:dyDescent="0.2">
      <c r="A3" s="23" t="s">
        <v>707</v>
      </c>
      <c r="B3" s="24" t="s">
        <v>709</v>
      </c>
      <c r="C3" s="8" t="s">
        <v>24</v>
      </c>
      <c r="D3" t="str">
        <f t="shared" ref="D3:D66" si="1">UPPER(A3)</f>
        <v>ATLANTIC</v>
      </c>
      <c r="E3" t="str">
        <f t="shared" ref="E3:E66" si="2">UPPER(B3)</f>
        <v>ATLANTIC CITY</v>
      </c>
      <c r="F3" t="str">
        <f t="shared" ref="F3:F66" si="3">UPPER(C3)</f>
        <v>N. K-12|K-12,3500+</v>
      </c>
      <c r="G3" t="str">
        <f t="shared" ref="G3:G66" si="4">D3&amp;E3&amp;F3</f>
        <v>ATLANTICATLANTIC CITYN. K-12|K-12,3500+</v>
      </c>
    </row>
    <row r="4" spans="1:7" ht="24" x14ac:dyDescent="0.2">
      <c r="A4" s="19" t="s">
        <v>707</v>
      </c>
      <c r="B4" s="20" t="s">
        <v>712</v>
      </c>
      <c r="C4" s="3" t="s">
        <v>29</v>
      </c>
      <c r="D4" t="str">
        <f t="shared" si="1"/>
        <v>ATLANTIC</v>
      </c>
      <c r="E4" t="str">
        <f t="shared" si="2"/>
        <v>ATLANTIC CO SPECIAL SERV</v>
      </c>
      <c r="F4" t="str">
        <f t="shared" si="3"/>
        <v>P. CSSD</v>
      </c>
      <c r="G4" t="str">
        <f t="shared" si="4"/>
        <v>ATLANTICATLANTIC CO SPECIAL SERVP. CSSD</v>
      </c>
    </row>
    <row r="5" spans="1:7" ht="32" x14ac:dyDescent="0.2">
      <c r="A5" s="23" t="s">
        <v>707</v>
      </c>
      <c r="B5" s="24" t="s">
        <v>713</v>
      </c>
      <c r="C5" s="8" t="s">
        <v>714</v>
      </c>
      <c r="D5" t="str">
        <f t="shared" si="1"/>
        <v>ATLANTIC</v>
      </c>
      <c r="E5" t="str">
        <f t="shared" si="2"/>
        <v>ATLANTIC CO VOCATIONAL</v>
      </c>
      <c r="F5" t="str">
        <f t="shared" si="3"/>
        <v>Q. COUNTY VOC</v>
      </c>
      <c r="G5" t="str">
        <f t="shared" si="4"/>
        <v>ATLANTICATLANTIC CO VOCATIONALQ. COUNTY VOC</v>
      </c>
    </row>
    <row r="6" spans="1:7" ht="32" x14ac:dyDescent="0.2">
      <c r="A6" s="19" t="s">
        <v>707</v>
      </c>
      <c r="B6" s="20" t="s">
        <v>715</v>
      </c>
      <c r="C6" s="3" t="s">
        <v>2</v>
      </c>
      <c r="D6" t="str">
        <f t="shared" si="1"/>
        <v>ATLANTIC</v>
      </c>
      <c r="E6" t="str">
        <f t="shared" si="2"/>
        <v>BRIGANTINE CITY</v>
      </c>
      <c r="F6" t="str">
        <f t="shared" si="3"/>
        <v>J. K-12|K-8,401-750</v>
      </c>
      <c r="G6" t="str">
        <f t="shared" si="4"/>
        <v>ATLANTICBRIGANTINE CITYJ. K-12|K-8,401-750</v>
      </c>
    </row>
    <row r="7" spans="1:7" ht="48" x14ac:dyDescent="0.2">
      <c r="A7" s="23" t="s">
        <v>707</v>
      </c>
      <c r="B7" s="24" t="s">
        <v>716</v>
      </c>
      <c r="C7" s="8" t="s">
        <v>14</v>
      </c>
      <c r="D7" t="str">
        <f t="shared" si="1"/>
        <v>ATLANTIC</v>
      </c>
      <c r="E7" t="str">
        <f t="shared" si="2"/>
        <v>BUENA REGIONAL</v>
      </c>
      <c r="F7" t="str">
        <f t="shared" si="3"/>
        <v>M. K-12|K-12,1800-3500</v>
      </c>
      <c r="G7" t="str">
        <f t="shared" si="4"/>
        <v>ATLANTICBUENA REGIONALM. K-12|K-12,1800-3500</v>
      </c>
    </row>
    <row r="8" spans="1:7" ht="36" x14ac:dyDescent="0.2">
      <c r="A8" s="19" t="s">
        <v>707</v>
      </c>
      <c r="B8" s="20" t="s">
        <v>1372</v>
      </c>
      <c r="C8" s="3" t="s">
        <v>711</v>
      </c>
      <c r="D8" t="str">
        <f t="shared" si="1"/>
        <v>ATLANTIC</v>
      </c>
      <c r="E8" t="str">
        <f t="shared" si="2"/>
        <v>CHARTER-TECH H.S. FOR PRF. ARTS</v>
      </c>
      <c r="F8" t="str">
        <f t="shared" si="3"/>
        <v>O. CHARTER</v>
      </c>
      <c r="G8" t="str">
        <f t="shared" si="4"/>
        <v>ATLANTICCHARTER-TECH H.S. FOR PRF. ARTSO. CHARTER</v>
      </c>
    </row>
    <row r="9" spans="1:7" ht="32" x14ac:dyDescent="0.2">
      <c r="A9" s="23" t="s">
        <v>707</v>
      </c>
      <c r="B9" s="24" t="s">
        <v>718</v>
      </c>
      <c r="C9" s="8" t="s">
        <v>68</v>
      </c>
      <c r="D9" t="str">
        <f t="shared" si="1"/>
        <v>ATLANTIC</v>
      </c>
      <c r="E9" t="str">
        <f t="shared" si="2"/>
        <v>EGG HARBOR CITY</v>
      </c>
      <c r="F9" t="str">
        <f t="shared" si="3"/>
        <v>D. K-8|K-8,401-750</v>
      </c>
      <c r="G9" t="str">
        <f t="shared" si="4"/>
        <v>ATLANTICEGG HARBOR CITYD. K-8|K-8,401-750</v>
      </c>
    </row>
    <row r="10" spans="1:7" ht="32" x14ac:dyDescent="0.2">
      <c r="A10" s="19" t="s">
        <v>707</v>
      </c>
      <c r="B10" s="20" t="s">
        <v>719</v>
      </c>
      <c r="C10" s="3" t="s">
        <v>24</v>
      </c>
      <c r="D10" t="str">
        <f t="shared" si="1"/>
        <v>ATLANTIC</v>
      </c>
      <c r="E10" t="str">
        <f t="shared" si="2"/>
        <v>EGG HARBOR TWP</v>
      </c>
      <c r="F10" t="str">
        <f t="shared" si="3"/>
        <v>N. K-12|K-12,3500+</v>
      </c>
      <c r="G10" t="str">
        <f t="shared" si="4"/>
        <v>ATLANTICEGG HARBOR TWPN. K-12|K-12,3500+</v>
      </c>
    </row>
    <row r="11" spans="1:7" ht="32" x14ac:dyDescent="0.2">
      <c r="A11" s="23" t="s">
        <v>707</v>
      </c>
      <c r="B11" s="24" t="s">
        <v>720</v>
      </c>
      <c r="C11" s="8" t="s">
        <v>4</v>
      </c>
      <c r="D11" t="str">
        <f t="shared" si="1"/>
        <v>ATLANTIC</v>
      </c>
      <c r="E11" t="str">
        <f t="shared" si="2"/>
        <v>ESTELL MANOR CITY</v>
      </c>
      <c r="F11" t="str">
        <f t="shared" si="3"/>
        <v>I. K-12|K-8,0-400</v>
      </c>
      <c r="G11" t="str">
        <f t="shared" si="4"/>
        <v>ATLANTICESTELL MANOR CITYI. K-12|K-8,0-400</v>
      </c>
    </row>
    <row r="12" spans="1:7" ht="32" x14ac:dyDescent="0.2">
      <c r="A12" s="19" t="s">
        <v>707</v>
      </c>
      <c r="B12" s="20" t="s">
        <v>721</v>
      </c>
      <c r="C12" s="3" t="s">
        <v>2</v>
      </c>
      <c r="D12" t="str">
        <f t="shared" si="1"/>
        <v>ATLANTIC</v>
      </c>
      <c r="E12" t="str">
        <f t="shared" si="2"/>
        <v>FOLSOM BORO</v>
      </c>
      <c r="F12" t="str">
        <f t="shared" si="3"/>
        <v>J. K-12|K-8,401-750</v>
      </c>
      <c r="G12" t="str">
        <f t="shared" si="4"/>
        <v>ATLANTICFOLSOM BOROJ. K-12|K-8,401-750</v>
      </c>
    </row>
    <row r="13" spans="1:7" ht="48" x14ac:dyDescent="0.2">
      <c r="A13" s="23" t="s">
        <v>707</v>
      </c>
      <c r="B13" s="24" t="s">
        <v>1373</v>
      </c>
      <c r="C13" s="8" t="s">
        <v>711</v>
      </c>
      <c r="D13" t="str">
        <f t="shared" si="1"/>
        <v>ATLANTIC</v>
      </c>
      <c r="E13" t="str">
        <f t="shared" si="2"/>
        <v>GALLOWAY COMMUNITY CHARTER SCHOOL</v>
      </c>
      <c r="F13" t="str">
        <f t="shared" si="3"/>
        <v>O. CHARTER</v>
      </c>
      <c r="G13" t="str">
        <f t="shared" si="4"/>
        <v>ATLANTICGALLOWAY COMMUNITY CHARTER SCHOOLO. CHARTER</v>
      </c>
    </row>
    <row r="14" spans="1:7" ht="32" x14ac:dyDescent="0.2">
      <c r="A14" s="19" t="s">
        <v>707</v>
      </c>
      <c r="B14" s="20" t="s">
        <v>722</v>
      </c>
      <c r="C14" s="3" t="s">
        <v>66</v>
      </c>
      <c r="D14" t="str">
        <f t="shared" si="1"/>
        <v>ATLANTIC</v>
      </c>
      <c r="E14" t="str">
        <f t="shared" si="2"/>
        <v>GALLOWAY TWP</v>
      </c>
      <c r="F14" t="str">
        <f t="shared" si="3"/>
        <v>E. K-8|K-8,751+</v>
      </c>
      <c r="G14" t="str">
        <f t="shared" si="4"/>
        <v>ATLANTICGALLOWAY TWPE. K-8|K-8,751+</v>
      </c>
    </row>
    <row r="15" spans="1:7" ht="32" x14ac:dyDescent="0.2">
      <c r="A15" s="23" t="s">
        <v>707</v>
      </c>
      <c r="B15" s="24" t="s">
        <v>723</v>
      </c>
      <c r="C15" s="8" t="s">
        <v>77</v>
      </c>
      <c r="D15" t="str">
        <f t="shared" si="1"/>
        <v>ATLANTIC</v>
      </c>
      <c r="E15" t="str">
        <f t="shared" si="2"/>
        <v>GREATER EGG HARBOR REG</v>
      </c>
      <c r="F15" t="str">
        <f t="shared" si="3"/>
        <v>G. G9-12|7-12,9-12</v>
      </c>
      <c r="G15" t="str">
        <f t="shared" si="4"/>
        <v>ATLANTICGREATER EGG HARBOR REGG. G9-12|7-12,9-12</v>
      </c>
    </row>
    <row r="16" spans="1:7" ht="32" x14ac:dyDescent="0.2">
      <c r="A16" s="19" t="s">
        <v>707</v>
      </c>
      <c r="B16" s="20" t="s">
        <v>724</v>
      </c>
      <c r="C16" s="3" t="s">
        <v>66</v>
      </c>
      <c r="D16" t="str">
        <f t="shared" si="1"/>
        <v>ATLANTIC</v>
      </c>
      <c r="E16" t="str">
        <f t="shared" si="2"/>
        <v>HAMILTON TWP</v>
      </c>
      <c r="F16" t="str">
        <f t="shared" si="3"/>
        <v>E. K-8|K-8,751+</v>
      </c>
      <c r="G16" t="str">
        <f t="shared" si="4"/>
        <v>ATLANTICHAMILTON TWPE. K-8|K-8,751+</v>
      </c>
    </row>
    <row r="17" spans="1:7" ht="32" x14ac:dyDescent="0.2">
      <c r="A17" s="23" t="s">
        <v>707</v>
      </c>
      <c r="B17" s="24" t="s">
        <v>725</v>
      </c>
      <c r="C17" s="8" t="s">
        <v>24</v>
      </c>
      <c r="D17" t="str">
        <f t="shared" si="1"/>
        <v>ATLANTIC</v>
      </c>
      <c r="E17" t="str">
        <f t="shared" si="2"/>
        <v>HAMMONTON TOWN</v>
      </c>
      <c r="F17" t="str">
        <f t="shared" si="3"/>
        <v>N. K-12|K-12,3500+</v>
      </c>
      <c r="G17" t="str">
        <f t="shared" si="4"/>
        <v>ATLANTICHAMMONTON TOWNN. K-12|K-12,3500+</v>
      </c>
    </row>
    <row r="18" spans="1:7" ht="32" x14ac:dyDescent="0.2">
      <c r="A18" s="19" t="s">
        <v>707</v>
      </c>
      <c r="B18" s="20" t="s">
        <v>727</v>
      </c>
      <c r="C18" s="3" t="s">
        <v>66</v>
      </c>
      <c r="D18" t="str">
        <f t="shared" si="1"/>
        <v>ATLANTIC</v>
      </c>
      <c r="E18" t="str">
        <f t="shared" si="2"/>
        <v>LINWOOD CITY</v>
      </c>
      <c r="F18" t="str">
        <f t="shared" si="3"/>
        <v>E. K-8|K-8,751+</v>
      </c>
      <c r="G18" t="str">
        <f t="shared" si="4"/>
        <v>ATLANTICLINWOOD CITYE. K-8|K-8,751+</v>
      </c>
    </row>
    <row r="19" spans="1:7" ht="32" x14ac:dyDescent="0.2">
      <c r="A19" s="23" t="s">
        <v>707</v>
      </c>
      <c r="B19" s="24" t="s">
        <v>728</v>
      </c>
      <c r="C19" s="8" t="s">
        <v>77</v>
      </c>
      <c r="D19" t="str">
        <f t="shared" si="1"/>
        <v>ATLANTIC</v>
      </c>
      <c r="E19" t="str">
        <f t="shared" si="2"/>
        <v>MAINLAND REGIONAL</v>
      </c>
      <c r="F19" t="str">
        <f t="shared" si="3"/>
        <v>G. G9-12|7-12,9-12</v>
      </c>
      <c r="G19" t="str">
        <f t="shared" si="4"/>
        <v>ATLANTICMAINLAND REGIONALG. G9-12|7-12,9-12</v>
      </c>
    </row>
    <row r="20" spans="1:7" ht="32" x14ac:dyDescent="0.2">
      <c r="A20" s="19" t="s">
        <v>707</v>
      </c>
      <c r="B20" s="20" t="s">
        <v>729</v>
      </c>
      <c r="C20" s="3" t="s">
        <v>2</v>
      </c>
      <c r="D20" t="str">
        <f t="shared" si="1"/>
        <v>ATLANTIC</v>
      </c>
      <c r="E20" t="str">
        <f t="shared" si="2"/>
        <v>MARGATE CITY</v>
      </c>
      <c r="F20" t="str">
        <f t="shared" si="3"/>
        <v>J. K-12|K-8,401-750</v>
      </c>
      <c r="G20" t="str">
        <f t="shared" si="4"/>
        <v>ATLANTICMARGATE CITYJ. K-12|K-8,401-750</v>
      </c>
    </row>
    <row r="21" spans="1:7" ht="32" x14ac:dyDescent="0.2">
      <c r="A21" s="23" t="s">
        <v>707</v>
      </c>
      <c r="B21" s="24" t="s">
        <v>730</v>
      </c>
      <c r="C21" s="8" t="s">
        <v>66</v>
      </c>
      <c r="D21" t="str">
        <f t="shared" si="1"/>
        <v>ATLANTIC</v>
      </c>
      <c r="E21" t="str">
        <f t="shared" si="2"/>
        <v>MULLICA TWP</v>
      </c>
      <c r="F21" t="str">
        <f t="shared" si="3"/>
        <v>E. K-8|K-8,751+</v>
      </c>
      <c r="G21" t="str">
        <f t="shared" si="4"/>
        <v>ATLANTICMULLICA TWPE. K-8|K-8,751+</v>
      </c>
    </row>
    <row r="22" spans="1:7" ht="32" x14ac:dyDescent="0.2">
      <c r="A22" s="19" t="s">
        <v>707</v>
      </c>
      <c r="B22" s="20" t="s">
        <v>731</v>
      </c>
      <c r="C22" s="3" t="s">
        <v>66</v>
      </c>
      <c r="D22" t="str">
        <f t="shared" si="1"/>
        <v>ATLANTIC</v>
      </c>
      <c r="E22" t="str">
        <f t="shared" si="2"/>
        <v>NORTHFIELD CITY</v>
      </c>
      <c r="F22" t="str">
        <f t="shared" si="3"/>
        <v>E. K-8|K-8,751+</v>
      </c>
      <c r="G22" t="str">
        <f t="shared" si="4"/>
        <v>ATLANTICNORTHFIELD CITYE. K-8|K-8,751+</v>
      </c>
    </row>
    <row r="23" spans="1:7" ht="32" x14ac:dyDescent="0.2">
      <c r="A23" s="23" t="s">
        <v>707</v>
      </c>
      <c r="B23" s="24" t="s">
        <v>732</v>
      </c>
      <c r="C23" s="8" t="s">
        <v>24</v>
      </c>
      <c r="D23" t="str">
        <f t="shared" si="1"/>
        <v>ATLANTIC</v>
      </c>
      <c r="E23" t="str">
        <f t="shared" si="2"/>
        <v>PLEASANTVILLE CITY</v>
      </c>
      <c r="F23" t="str">
        <f t="shared" si="3"/>
        <v>N. K-12|K-12,3500+</v>
      </c>
      <c r="G23" t="str">
        <f t="shared" si="4"/>
        <v>ATLANTICPLEASANTVILLE CITYN. K-12|K-12,3500+</v>
      </c>
    </row>
    <row r="24" spans="1:7" ht="36" x14ac:dyDescent="0.2">
      <c r="A24" s="19" t="s">
        <v>707</v>
      </c>
      <c r="B24" s="20" t="s">
        <v>733</v>
      </c>
      <c r="C24" s="3" t="s">
        <v>4</v>
      </c>
      <c r="D24" t="str">
        <f t="shared" si="1"/>
        <v>ATLANTIC</v>
      </c>
      <c r="E24" t="str">
        <f t="shared" si="2"/>
        <v>PORT REPUBLIC CITY</v>
      </c>
      <c r="F24" t="str">
        <f t="shared" si="3"/>
        <v>I. K-12|K-8,0-400</v>
      </c>
      <c r="G24" t="str">
        <f t="shared" si="4"/>
        <v>ATLANTICPORT REPUBLIC CITYI. K-12|K-8,0-400</v>
      </c>
    </row>
    <row r="25" spans="1:7" ht="32" x14ac:dyDescent="0.2">
      <c r="A25" s="23" t="s">
        <v>707</v>
      </c>
      <c r="B25" s="24" t="s">
        <v>734</v>
      </c>
      <c r="C25" s="8" t="s">
        <v>66</v>
      </c>
      <c r="D25" t="str">
        <f t="shared" si="1"/>
        <v>ATLANTIC</v>
      </c>
      <c r="E25" t="str">
        <f t="shared" si="2"/>
        <v>SOMERS POINT CITY</v>
      </c>
      <c r="F25" t="str">
        <f t="shared" si="3"/>
        <v>E. K-8|K-8,751+</v>
      </c>
      <c r="G25" t="str">
        <f t="shared" si="4"/>
        <v>ATLANTICSOMERS POINT CITYE. K-8|K-8,751+</v>
      </c>
    </row>
    <row r="26" spans="1:7" ht="32" x14ac:dyDescent="0.2">
      <c r="A26" s="19" t="s">
        <v>707</v>
      </c>
      <c r="B26" s="20" t="s">
        <v>735</v>
      </c>
      <c r="C26" s="3" t="s">
        <v>99</v>
      </c>
      <c r="D26" t="str">
        <f t="shared" si="1"/>
        <v>ATLANTIC</v>
      </c>
      <c r="E26" t="str">
        <f t="shared" si="2"/>
        <v>VENTNOR CITY</v>
      </c>
      <c r="F26" t="str">
        <f t="shared" si="3"/>
        <v>K. K-12|K-8,751+</v>
      </c>
      <c r="G26" t="str">
        <f t="shared" si="4"/>
        <v>ATLANTICVENTNOR CITYK. K-12|K-8,751+</v>
      </c>
    </row>
    <row r="27" spans="1:7" ht="32" x14ac:dyDescent="0.2">
      <c r="A27" s="23" t="s">
        <v>707</v>
      </c>
      <c r="B27" s="24" t="s">
        <v>736</v>
      </c>
      <c r="C27" s="8" t="s">
        <v>4</v>
      </c>
      <c r="D27" t="str">
        <f t="shared" si="1"/>
        <v>ATLANTIC</v>
      </c>
      <c r="E27" t="str">
        <f t="shared" si="2"/>
        <v>WEYMOUTH TWP</v>
      </c>
      <c r="F27" t="str">
        <f t="shared" si="3"/>
        <v>I. K-12|K-8,0-400</v>
      </c>
      <c r="G27" t="str">
        <f t="shared" si="4"/>
        <v>ATLANTICWEYMOUTH TWPI. K-12|K-8,0-400</v>
      </c>
    </row>
    <row r="28" spans="1:7" ht="32" x14ac:dyDescent="0.2">
      <c r="A28" s="19" t="s">
        <v>737</v>
      </c>
      <c r="B28" s="20" t="s">
        <v>738</v>
      </c>
      <c r="C28" s="3" t="s">
        <v>66</v>
      </c>
      <c r="D28" t="str">
        <f t="shared" si="1"/>
        <v>BERGEN</v>
      </c>
      <c r="E28" t="str">
        <f t="shared" si="2"/>
        <v>ALLENDALE BORO</v>
      </c>
      <c r="F28" t="str">
        <f t="shared" si="3"/>
        <v>E. K-8|K-8,751+</v>
      </c>
      <c r="G28" t="str">
        <f t="shared" si="4"/>
        <v>BERGENALLENDALE BOROE. K-8|K-8,751+</v>
      </c>
    </row>
    <row r="29" spans="1:7" ht="32" x14ac:dyDescent="0.2">
      <c r="A29" s="23" t="s">
        <v>737</v>
      </c>
      <c r="B29" s="24" t="s">
        <v>739</v>
      </c>
      <c r="C29" s="8" t="s">
        <v>4</v>
      </c>
      <c r="D29" t="str">
        <f t="shared" si="1"/>
        <v>BERGEN</v>
      </c>
      <c r="E29" t="str">
        <f t="shared" si="2"/>
        <v>ALPINE BORO</v>
      </c>
      <c r="F29" t="str">
        <f t="shared" si="3"/>
        <v>I. K-12|K-8,0-400</v>
      </c>
      <c r="G29" t="str">
        <f t="shared" si="4"/>
        <v>BERGENALPINE BOROI. K-12|K-8,0-400</v>
      </c>
    </row>
    <row r="30" spans="1:7" ht="48" x14ac:dyDescent="0.2">
      <c r="A30" s="19" t="s">
        <v>737</v>
      </c>
      <c r="B30" s="20" t="s">
        <v>1374</v>
      </c>
      <c r="C30" s="3" t="s">
        <v>711</v>
      </c>
      <c r="D30" t="str">
        <f t="shared" si="1"/>
        <v>BERGEN</v>
      </c>
      <c r="E30" t="str">
        <f t="shared" si="2"/>
        <v>BERGEN ARTS &amp; SCIENCE CHARTER SCHOOL</v>
      </c>
      <c r="F30" t="str">
        <f t="shared" si="3"/>
        <v>O. CHARTER</v>
      </c>
      <c r="G30" t="str">
        <f t="shared" si="4"/>
        <v>BERGENBERGEN ARTS &amp; SCIENCE CHARTER SCHOOLO. CHARTER</v>
      </c>
    </row>
    <row r="31" spans="1:7" ht="36" x14ac:dyDescent="0.2">
      <c r="A31" s="23" t="s">
        <v>737</v>
      </c>
      <c r="B31" s="24" t="s">
        <v>741</v>
      </c>
      <c r="C31" s="8" t="s">
        <v>29</v>
      </c>
      <c r="D31" t="str">
        <f t="shared" si="1"/>
        <v>BERGEN</v>
      </c>
      <c r="E31" t="str">
        <f t="shared" si="2"/>
        <v>BERGEN CO SPECIAL SERVICE</v>
      </c>
      <c r="F31" t="str">
        <f t="shared" si="3"/>
        <v>P. CSSD</v>
      </c>
      <c r="G31" t="str">
        <f t="shared" si="4"/>
        <v>BERGENBERGEN CO SPECIAL SERVICEP. CSSD</v>
      </c>
    </row>
    <row r="32" spans="1:7" ht="36" x14ac:dyDescent="0.2">
      <c r="A32" s="19" t="s">
        <v>737</v>
      </c>
      <c r="B32" s="20" t="s">
        <v>742</v>
      </c>
      <c r="C32" s="3" t="s">
        <v>714</v>
      </c>
      <c r="D32" t="str">
        <f t="shared" si="1"/>
        <v>BERGEN</v>
      </c>
      <c r="E32" t="str">
        <f t="shared" si="2"/>
        <v>BERGEN COUNTY VOCATIONAL</v>
      </c>
      <c r="F32" t="str">
        <f t="shared" si="3"/>
        <v>Q. COUNTY VOC</v>
      </c>
      <c r="G32" t="str">
        <f t="shared" si="4"/>
        <v>BERGENBERGEN COUNTY VOCATIONALQ. COUNTY VOC</v>
      </c>
    </row>
    <row r="33" spans="1:7" ht="48" x14ac:dyDescent="0.2">
      <c r="A33" s="23" t="s">
        <v>737</v>
      </c>
      <c r="B33" s="24" t="s">
        <v>743</v>
      </c>
      <c r="C33" s="8" t="s">
        <v>14</v>
      </c>
      <c r="D33" t="str">
        <f t="shared" si="1"/>
        <v>BERGEN</v>
      </c>
      <c r="E33" t="str">
        <f t="shared" si="2"/>
        <v>BERGENFIELD BORO</v>
      </c>
      <c r="F33" t="str">
        <f t="shared" si="3"/>
        <v>M. K-12|K-12,1800-3500</v>
      </c>
      <c r="G33" t="str">
        <f t="shared" si="4"/>
        <v>BERGENBERGENFIELD BOROM. K-12|K-12,1800-3500</v>
      </c>
    </row>
    <row r="34" spans="1:7" ht="32" x14ac:dyDescent="0.2">
      <c r="A34" s="19" t="s">
        <v>737</v>
      </c>
      <c r="B34" s="20" t="s">
        <v>744</v>
      </c>
      <c r="C34" s="3" t="s">
        <v>6</v>
      </c>
      <c r="D34" t="str">
        <f t="shared" si="1"/>
        <v>BERGEN</v>
      </c>
      <c r="E34" t="str">
        <f t="shared" si="2"/>
        <v>BOGOTA BORO</v>
      </c>
      <c r="F34" t="str">
        <f t="shared" si="3"/>
        <v>L. K-12|K-12,0-1800</v>
      </c>
      <c r="G34" t="str">
        <f t="shared" si="4"/>
        <v>BERGENBOGOTA BOROL. K-12|K-12,0-1800</v>
      </c>
    </row>
    <row r="35" spans="1:7" ht="32" x14ac:dyDescent="0.2">
      <c r="A35" s="23" t="s">
        <v>737</v>
      </c>
      <c r="B35" s="24" t="s">
        <v>745</v>
      </c>
      <c r="C35" s="8" t="s">
        <v>68</v>
      </c>
      <c r="D35" t="str">
        <f t="shared" si="1"/>
        <v>BERGEN</v>
      </c>
      <c r="E35" t="str">
        <f t="shared" si="2"/>
        <v>CARLSTADT BORO</v>
      </c>
      <c r="F35" t="str">
        <f t="shared" si="3"/>
        <v>D. K-8|K-8,401-750</v>
      </c>
      <c r="G35" t="str">
        <f t="shared" si="4"/>
        <v>BERGENCARLSTADT BOROD. K-8|K-8,401-750</v>
      </c>
    </row>
    <row r="36" spans="1:7" ht="36" x14ac:dyDescent="0.2">
      <c r="A36" s="19" t="s">
        <v>737</v>
      </c>
      <c r="B36" s="20" t="s">
        <v>746</v>
      </c>
      <c r="C36" s="3" t="s">
        <v>77</v>
      </c>
      <c r="D36" t="str">
        <f t="shared" si="1"/>
        <v>BERGEN</v>
      </c>
      <c r="E36" t="str">
        <f t="shared" si="2"/>
        <v>CARLSTADT-EAST RUTHERFORD</v>
      </c>
      <c r="F36" t="str">
        <f t="shared" si="3"/>
        <v>G. G9-12|7-12,9-12</v>
      </c>
      <c r="G36" t="str">
        <f t="shared" si="4"/>
        <v>BERGENCARLSTADT-EAST RUTHERFORDG. G9-12|7-12,9-12</v>
      </c>
    </row>
    <row r="37" spans="1:7" ht="48" x14ac:dyDescent="0.2">
      <c r="A37" s="23" t="s">
        <v>737</v>
      </c>
      <c r="B37" s="24" t="s">
        <v>747</v>
      </c>
      <c r="C37" s="8" t="s">
        <v>14</v>
      </c>
      <c r="D37" t="str">
        <f t="shared" si="1"/>
        <v>BERGEN</v>
      </c>
      <c r="E37" t="str">
        <f t="shared" si="2"/>
        <v>CLIFFSIDE PARK BORO</v>
      </c>
      <c r="F37" t="str">
        <f t="shared" si="3"/>
        <v>M. K-12|K-12,1800-3500</v>
      </c>
      <c r="G37" t="str">
        <f t="shared" si="4"/>
        <v>BERGENCLIFFSIDE PARK BOROM. K-12|K-12,1800-3500</v>
      </c>
    </row>
    <row r="38" spans="1:7" ht="32" x14ac:dyDescent="0.2">
      <c r="A38" s="19" t="s">
        <v>737</v>
      </c>
      <c r="B38" s="20" t="s">
        <v>748</v>
      </c>
      <c r="C38" s="3" t="s">
        <v>66</v>
      </c>
      <c r="D38" t="str">
        <f t="shared" si="1"/>
        <v>BERGEN</v>
      </c>
      <c r="E38" t="str">
        <f t="shared" si="2"/>
        <v>CLOSTER BORO</v>
      </c>
      <c r="F38" t="str">
        <f t="shared" si="3"/>
        <v>E. K-8|K-8,751+</v>
      </c>
      <c r="G38" t="str">
        <f t="shared" si="4"/>
        <v>BERGENCLOSTER BOROE. K-8|K-8,751+</v>
      </c>
    </row>
    <row r="39" spans="1:7" ht="32" x14ac:dyDescent="0.2">
      <c r="A39" s="23" t="s">
        <v>737</v>
      </c>
      <c r="B39" s="24" t="s">
        <v>749</v>
      </c>
      <c r="C39" s="8" t="s">
        <v>6</v>
      </c>
      <c r="D39" t="str">
        <f t="shared" si="1"/>
        <v>BERGEN</v>
      </c>
      <c r="E39" t="str">
        <f t="shared" si="2"/>
        <v>CRESSKILL BORO</v>
      </c>
      <c r="F39" t="str">
        <f t="shared" si="3"/>
        <v>L. K-12|K-12,0-1800</v>
      </c>
      <c r="G39" t="str">
        <f t="shared" si="4"/>
        <v>BERGENCRESSKILL BOROL. K-12|K-12,0-1800</v>
      </c>
    </row>
    <row r="40" spans="1:7" ht="32" x14ac:dyDescent="0.2">
      <c r="A40" s="19" t="s">
        <v>737</v>
      </c>
      <c r="B40" s="20" t="s">
        <v>750</v>
      </c>
      <c r="C40" s="3" t="s">
        <v>68</v>
      </c>
      <c r="D40" t="str">
        <f t="shared" si="1"/>
        <v>BERGEN</v>
      </c>
      <c r="E40" t="str">
        <f t="shared" si="2"/>
        <v>DEMAREST BORO</v>
      </c>
      <c r="F40" t="str">
        <f t="shared" si="3"/>
        <v>D. K-8|K-8,401-750</v>
      </c>
      <c r="G40" t="str">
        <f t="shared" si="4"/>
        <v>BERGENDEMAREST BOROD. K-8|K-8,401-750</v>
      </c>
    </row>
    <row r="41" spans="1:7" ht="48" x14ac:dyDescent="0.2">
      <c r="A41" s="23" t="s">
        <v>737</v>
      </c>
      <c r="B41" s="24" t="s">
        <v>751</v>
      </c>
      <c r="C41" s="8" t="s">
        <v>14</v>
      </c>
      <c r="D41" t="str">
        <f t="shared" si="1"/>
        <v>BERGEN</v>
      </c>
      <c r="E41" t="str">
        <f t="shared" si="2"/>
        <v>DUMONT BORO</v>
      </c>
      <c r="F41" t="str">
        <f t="shared" si="3"/>
        <v>M. K-12|K-12,1800-3500</v>
      </c>
      <c r="G41" t="str">
        <f t="shared" si="4"/>
        <v>BERGENDUMONT BOROM. K-12|K-12,1800-3500</v>
      </c>
    </row>
    <row r="42" spans="1:7" ht="36" x14ac:dyDescent="0.2">
      <c r="A42" s="19" t="s">
        <v>737</v>
      </c>
      <c r="B42" s="20" t="s">
        <v>752</v>
      </c>
      <c r="C42" s="3" t="s">
        <v>66</v>
      </c>
      <c r="D42" t="str">
        <f t="shared" si="1"/>
        <v>BERGEN</v>
      </c>
      <c r="E42" t="str">
        <f t="shared" si="2"/>
        <v>EAST RUTHERFORD BORO</v>
      </c>
      <c r="F42" t="str">
        <f t="shared" si="3"/>
        <v>E. K-8|K-8,751+</v>
      </c>
      <c r="G42" t="str">
        <f t="shared" si="4"/>
        <v>BERGENEAST RUTHERFORD BOROE. K-8|K-8,751+</v>
      </c>
    </row>
    <row r="43" spans="1:7" ht="24" x14ac:dyDescent="0.2">
      <c r="A43" s="23" t="s">
        <v>737</v>
      </c>
      <c r="B43" s="24" t="s">
        <v>753</v>
      </c>
      <c r="C43" s="8" t="s">
        <v>181</v>
      </c>
      <c r="D43" t="str">
        <f t="shared" si="1"/>
        <v>BERGEN</v>
      </c>
      <c r="E43" t="str">
        <f t="shared" si="2"/>
        <v>EDGEWATER BORO</v>
      </c>
      <c r="F43" t="str">
        <f t="shared" si="3"/>
        <v>H. K-12|K-6</v>
      </c>
      <c r="G43" t="str">
        <f t="shared" si="4"/>
        <v>BERGENEDGEWATER BOROH. K-12|K-6</v>
      </c>
    </row>
    <row r="44" spans="1:7" ht="48" x14ac:dyDescent="0.2">
      <c r="A44" s="19" t="s">
        <v>737</v>
      </c>
      <c r="B44" s="20" t="s">
        <v>754</v>
      </c>
      <c r="C44" s="3" t="s">
        <v>14</v>
      </c>
      <c r="D44" t="str">
        <f t="shared" si="1"/>
        <v>BERGEN</v>
      </c>
      <c r="E44" t="str">
        <f t="shared" si="2"/>
        <v>ELMWOOD PARK</v>
      </c>
      <c r="F44" t="str">
        <f t="shared" si="3"/>
        <v>M. K-12|K-12,1800-3500</v>
      </c>
      <c r="G44" t="str">
        <f t="shared" si="4"/>
        <v>BERGENELMWOOD PARKM. K-12|K-12,1800-3500</v>
      </c>
    </row>
    <row r="45" spans="1:7" ht="32" x14ac:dyDescent="0.2">
      <c r="A45" s="23" t="s">
        <v>737</v>
      </c>
      <c r="B45" s="24" t="s">
        <v>755</v>
      </c>
      <c r="C45" s="8" t="s">
        <v>6</v>
      </c>
      <c r="D45" t="str">
        <f t="shared" si="1"/>
        <v>BERGEN</v>
      </c>
      <c r="E45" t="str">
        <f t="shared" si="2"/>
        <v>EMERSON BORO</v>
      </c>
      <c r="F45" t="str">
        <f t="shared" si="3"/>
        <v>L. K-12|K-12,0-1800</v>
      </c>
      <c r="G45" t="str">
        <f t="shared" si="4"/>
        <v>BERGENEMERSON BOROL. K-12|K-12,0-1800</v>
      </c>
    </row>
    <row r="46" spans="1:7" ht="48" x14ac:dyDescent="0.2">
      <c r="A46" s="19" t="s">
        <v>737</v>
      </c>
      <c r="B46" s="20" t="s">
        <v>756</v>
      </c>
      <c r="C46" s="3" t="s">
        <v>14</v>
      </c>
      <c r="D46" t="str">
        <f t="shared" si="1"/>
        <v>BERGEN</v>
      </c>
      <c r="E46" t="str">
        <f t="shared" si="2"/>
        <v>ENGLEWOOD CITY</v>
      </c>
      <c r="F46" t="str">
        <f t="shared" si="3"/>
        <v>M. K-12|K-12,1800-3500</v>
      </c>
      <c r="G46" t="str">
        <f t="shared" si="4"/>
        <v>BERGENENGLEWOOD CITYM. K-12|K-12,1800-3500</v>
      </c>
    </row>
    <row r="47" spans="1:7" ht="32" x14ac:dyDescent="0.2">
      <c r="A47" s="23" t="s">
        <v>737</v>
      </c>
      <c r="B47" s="24" t="s">
        <v>757</v>
      </c>
      <c r="C47" s="8" t="s">
        <v>2</v>
      </c>
      <c r="D47" t="str">
        <f t="shared" si="1"/>
        <v>BERGEN</v>
      </c>
      <c r="E47" t="str">
        <f t="shared" si="2"/>
        <v>ENGLEWOOD CLIFFS BORO</v>
      </c>
      <c r="F47" t="str">
        <f t="shared" si="3"/>
        <v>J. K-12|K-8,401-750</v>
      </c>
      <c r="G47" t="str">
        <f t="shared" si="4"/>
        <v>BERGENENGLEWOOD CLIFFS BOROJ. K-12|K-8,401-750</v>
      </c>
    </row>
    <row r="48" spans="1:7" ht="60" x14ac:dyDescent="0.2">
      <c r="A48" s="19" t="s">
        <v>737</v>
      </c>
      <c r="B48" s="20" t="s">
        <v>1375</v>
      </c>
      <c r="C48" s="3" t="s">
        <v>711</v>
      </c>
      <c r="D48" t="str">
        <f t="shared" si="1"/>
        <v>BERGEN</v>
      </c>
      <c r="E48" t="str">
        <f t="shared" si="2"/>
        <v>ENGLEWOOD ON THE PALISADES CHARTER SCHOO</v>
      </c>
      <c r="F48" t="str">
        <f t="shared" si="3"/>
        <v>O. CHARTER</v>
      </c>
      <c r="G48" t="str">
        <f t="shared" si="4"/>
        <v>BERGENENGLEWOOD ON THE PALISADES CHARTER SCHOOO. CHARTER</v>
      </c>
    </row>
    <row r="49" spans="1:7" ht="32" x14ac:dyDescent="0.2">
      <c r="A49" s="23" t="s">
        <v>737</v>
      </c>
      <c r="B49" s="24" t="s">
        <v>759</v>
      </c>
      <c r="C49" s="8" t="s">
        <v>24</v>
      </c>
      <c r="D49" t="str">
        <f t="shared" si="1"/>
        <v>BERGEN</v>
      </c>
      <c r="E49" t="str">
        <f t="shared" si="2"/>
        <v>FAIR LAWN BORO</v>
      </c>
      <c r="F49" t="str">
        <f t="shared" si="3"/>
        <v>N. K-12|K-12,3500+</v>
      </c>
      <c r="G49" t="str">
        <f t="shared" si="4"/>
        <v>BERGENFAIR LAWN BORON. K-12|K-12,3500+</v>
      </c>
    </row>
    <row r="50" spans="1:7" ht="32" x14ac:dyDescent="0.2">
      <c r="A50" s="19" t="s">
        <v>737</v>
      </c>
      <c r="B50" s="20" t="s">
        <v>760</v>
      </c>
      <c r="C50" s="3" t="s">
        <v>99</v>
      </c>
      <c r="D50" t="str">
        <f t="shared" si="1"/>
        <v>BERGEN</v>
      </c>
      <c r="E50" t="str">
        <f t="shared" si="2"/>
        <v>FAIRVIEW BORO</v>
      </c>
      <c r="F50" t="str">
        <f t="shared" si="3"/>
        <v>K. K-12|K-8,751+</v>
      </c>
      <c r="G50" t="str">
        <f t="shared" si="4"/>
        <v>BERGENFAIRVIEW BOROK. K-12|K-8,751+</v>
      </c>
    </row>
    <row r="51" spans="1:7" ht="32" x14ac:dyDescent="0.2">
      <c r="A51" s="23" t="s">
        <v>737</v>
      </c>
      <c r="B51" s="24" t="s">
        <v>761</v>
      </c>
      <c r="C51" s="8" t="s">
        <v>24</v>
      </c>
      <c r="D51" t="str">
        <f t="shared" si="1"/>
        <v>BERGEN</v>
      </c>
      <c r="E51" t="str">
        <f t="shared" si="2"/>
        <v>FORT LEE BORO</v>
      </c>
      <c r="F51" t="str">
        <f t="shared" si="3"/>
        <v>N. K-12|K-12,3500+</v>
      </c>
      <c r="G51" t="str">
        <f t="shared" si="4"/>
        <v>BERGENFORT LEE BORON. K-12|K-12,3500+</v>
      </c>
    </row>
    <row r="52" spans="1:7" ht="32" x14ac:dyDescent="0.2">
      <c r="A52" s="19" t="s">
        <v>737</v>
      </c>
      <c r="B52" s="20" t="s">
        <v>762</v>
      </c>
      <c r="C52" s="3" t="s">
        <v>66</v>
      </c>
      <c r="D52" t="str">
        <f t="shared" si="1"/>
        <v>BERGEN</v>
      </c>
      <c r="E52" t="str">
        <f t="shared" si="2"/>
        <v>FRANKLIN LAKES BORO</v>
      </c>
      <c r="F52" t="str">
        <f t="shared" si="3"/>
        <v>E. K-8|K-8,751+</v>
      </c>
      <c r="G52" t="str">
        <f t="shared" si="4"/>
        <v>BERGENFRANKLIN LAKES BOROE. K-8|K-8,751+</v>
      </c>
    </row>
    <row r="53" spans="1:7" ht="32" x14ac:dyDescent="0.2">
      <c r="A53" s="23" t="s">
        <v>737</v>
      </c>
      <c r="B53" s="24" t="s">
        <v>763</v>
      </c>
      <c r="C53" s="8" t="s">
        <v>24</v>
      </c>
      <c r="D53" t="str">
        <f t="shared" si="1"/>
        <v>BERGEN</v>
      </c>
      <c r="E53" t="str">
        <f t="shared" si="2"/>
        <v>GARFIELD CITY</v>
      </c>
      <c r="F53" t="str">
        <f t="shared" si="3"/>
        <v>N. K-12|K-12,3500+</v>
      </c>
      <c r="G53" t="str">
        <f t="shared" si="4"/>
        <v>BERGENGARFIELD CITYN. K-12|K-12,3500+</v>
      </c>
    </row>
    <row r="54" spans="1:7" ht="48" x14ac:dyDescent="0.2">
      <c r="A54" s="19" t="s">
        <v>737</v>
      </c>
      <c r="B54" s="20" t="s">
        <v>764</v>
      </c>
      <c r="C54" s="3" t="s">
        <v>14</v>
      </c>
      <c r="D54" t="str">
        <f t="shared" si="1"/>
        <v>BERGEN</v>
      </c>
      <c r="E54" t="str">
        <f t="shared" si="2"/>
        <v>GLEN ROCK BORO</v>
      </c>
      <c r="F54" t="str">
        <f t="shared" si="3"/>
        <v>M. K-12|K-12,1800-3500</v>
      </c>
      <c r="G54" t="str">
        <f t="shared" si="4"/>
        <v>BERGENGLEN ROCK BOROM. K-12|K-12,1800-3500</v>
      </c>
    </row>
    <row r="55" spans="1:7" ht="32" x14ac:dyDescent="0.2">
      <c r="A55" s="23" t="s">
        <v>737</v>
      </c>
      <c r="B55" s="24" t="s">
        <v>765</v>
      </c>
      <c r="C55" s="8" t="s">
        <v>24</v>
      </c>
      <c r="D55" t="str">
        <f t="shared" si="1"/>
        <v>BERGEN</v>
      </c>
      <c r="E55" t="str">
        <f t="shared" si="2"/>
        <v>HACKENSACK CITY</v>
      </c>
      <c r="F55" t="str">
        <f t="shared" si="3"/>
        <v>N. K-12|K-12,3500+</v>
      </c>
      <c r="G55" t="str">
        <f t="shared" si="4"/>
        <v>BERGENHACKENSACK CITYN. K-12|K-12,3500+</v>
      </c>
    </row>
    <row r="56" spans="1:7" ht="32" x14ac:dyDescent="0.2">
      <c r="A56" s="19" t="s">
        <v>737</v>
      </c>
      <c r="B56" s="20" t="s">
        <v>766</v>
      </c>
      <c r="C56" s="3" t="s">
        <v>68</v>
      </c>
      <c r="D56" t="str">
        <f t="shared" si="1"/>
        <v>BERGEN</v>
      </c>
      <c r="E56" t="str">
        <f t="shared" si="2"/>
        <v>HARRINGTON PARK BORO</v>
      </c>
      <c r="F56" t="str">
        <f t="shared" si="3"/>
        <v>D. K-8|K-8,401-750</v>
      </c>
      <c r="G56" t="str">
        <f t="shared" si="4"/>
        <v>BERGENHARRINGTON PARK BOROD. K-8|K-8,401-750</v>
      </c>
    </row>
    <row r="57" spans="1:7" ht="48" x14ac:dyDescent="0.2">
      <c r="A57" s="23" t="s">
        <v>737</v>
      </c>
      <c r="B57" s="24" t="s">
        <v>767</v>
      </c>
      <c r="C57" s="8" t="s">
        <v>14</v>
      </c>
      <c r="D57" t="str">
        <f t="shared" si="1"/>
        <v>BERGEN</v>
      </c>
      <c r="E57" t="str">
        <f t="shared" si="2"/>
        <v>HASBROUCK HEIGHTS BORO</v>
      </c>
      <c r="F57" t="str">
        <f t="shared" si="3"/>
        <v>M. K-12|K-12,1800-3500</v>
      </c>
      <c r="G57" t="str">
        <f t="shared" si="4"/>
        <v>BERGENHASBROUCK HEIGHTS BOROM. K-12|K-12,1800-3500</v>
      </c>
    </row>
    <row r="58" spans="1:7" ht="32" x14ac:dyDescent="0.2">
      <c r="A58" s="19" t="s">
        <v>737</v>
      </c>
      <c r="B58" s="20" t="s">
        <v>768</v>
      </c>
      <c r="C58" s="3" t="s">
        <v>68</v>
      </c>
      <c r="D58" t="str">
        <f t="shared" si="1"/>
        <v>BERGEN</v>
      </c>
      <c r="E58" t="str">
        <f t="shared" si="2"/>
        <v>HAWORTH BORO</v>
      </c>
      <c r="F58" t="str">
        <f t="shared" si="3"/>
        <v>D. K-8|K-8,401-750</v>
      </c>
      <c r="G58" t="str">
        <f t="shared" si="4"/>
        <v>BERGENHAWORTH BOROD. K-8|K-8,401-750</v>
      </c>
    </row>
    <row r="59" spans="1:7" ht="32" x14ac:dyDescent="0.2">
      <c r="A59" s="23" t="s">
        <v>737</v>
      </c>
      <c r="B59" s="24" t="s">
        <v>769</v>
      </c>
      <c r="C59" s="8" t="s">
        <v>66</v>
      </c>
      <c r="D59" t="str">
        <f t="shared" si="1"/>
        <v>BERGEN</v>
      </c>
      <c r="E59" t="str">
        <f t="shared" si="2"/>
        <v>HILLSDALE BORO</v>
      </c>
      <c r="F59" t="str">
        <f t="shared" si="3"/>
        <v>E. K-8|K-8,751+</v>
      </c>
      <c r="G59" t="str">
        <f t="shared" si="4"/>
        <v>BERGENHILLSDALE BOROE. K-8|K-8,751+</v>
      </c>
    </row>
    <row r="60" spans="1:7" ht="32" x14ac:dyDescent="0.2">
      <c r="A60" s="19" t="s">
        <v>737</v>
      </c>
      <c r="B60" s="20" t="s">
        <v>770</v>
      </c>
      <c r="C60" s="3" t="s">
        <v>2</v>
      </c>
      <c r="D60" t="str">
        <f t="shared" si="1"/>
        <v>BERGEN</v>
      </c>
      <c r="E60" t="str">
        <f t="shared" si="2"/>
        <v>HO HO KUS BORO</v>
      </c>
      <c r="F60" t="str">
        <f t="shared" si="3"/>
        <v>J. K-12|K-8,401-750</v>
      </c>
      <c r="G60" t="str">
        <f t="shared" si="4"/>
        <v>BERGENHO HO KUS BOROJ. K-12|K-8,401-750</v>
      </c>
    </row>
    <row r="61" spans="1:7" ht="48" x14ac:dyDescent="0.2">
      <c r="A61" s="23" t="s">
        <v>737</v>
      </c>
      <c r="B61" s="24" t="s">
        <v>771</v>
      </c>
      <c r="C61" s="8" t="s">
        <v>14</v>
      </c>
      <c r="D61" t="str">
        <f t="shared" si="1"/>
        <v>BERGEN</v>
      </c>
      <c r="E61" t="str">
        <f t="shared" si="2"/>
        <v>LEONIA BORO</v>
      </c>
      <c r="F61" t="str">
        <f t="shared" si="3"/>
        <v>M. K-12|K-12,1800-3500</v>
      </c>
      <c r="G61" t="str">
        <f t="shared" si="4"/>
        <v>BERGENLEONIA BOROM. K-12|K-12,1800-3500</v>
      </c>
    </row>
    <row r="62" spans="1:7" ht="32" x14ac:dyDescent="0.2">
      <c r="A62" s="19" t="s">
        <v>737</v>
      </c>
      <c r="B62" s="20" t="s">
        <v>772</v>
      </c>
      <c r="C62" s="3" t="s">
        <v>99</v>
      </c>
      <c r="D62" t="str">
        <f t="shared" si="1"/>
        <v>BERGEN</v>
      </c>
      <c r="E62" t="str">
        <f t="shared" si="2"/>
        <v>LITTLE FERRY BORO</v>
      </c>
      <c r="F62" t="str">
        <f t="shared" si="3"/>
        <v>K. K-12|K-8,751+</v>
      </c>
      <c r="G62" t="str">
        <f t="shared" si="4"/>
        <v>BERGENLITTLE FERRY BOROK. K-12|K-8,751+</v>
      </c>
    </row>
    <row r="63" spans="1:7" ht="48" x14ac:dyDescent="0.2">
      <c r="A63" s="23" t="s">
        <v>737</v>
      </c>
      <c r="B63" s="24" t="s">
        <v>773</v>
      </c>
      <c r="C63" s="8" t="s">
        <v>14</v>
      </c>
      <c r="D63" t="str">
        <f t="shared" si="1"/>
        <v>BERGEN</v>
      </c>
      <c r="E63" t="str">
        <f t="shared" si="2"/>
        <v>LODI BOROUGH</v>
      </c>
      <c r="F63" t="str">
        <f t="shared" si="3"/>
        <v>M. K-12|K-12,1800-3500</v>
      </c>
      <c r="G63" t="str">
        <f t="shared" si="4"/>
        <v>BERGENLODI BOROUGHM. K-12|K-12,1800-3500</v>
      </c>
    </row>
    <row r="64" spans="1:7" ht="48" x14ac:dyDescent="0.2">
      <c r="A64" s="19" t="s">
        <v>737</v>
      </c>
      <c r="B64" s="20" t="s">
        <v>774</v>
      </c>
      <c r="C64" s="3" t="s">
        <v>14</v>
      </c>
      <c r="D64" t="str">
        <f t="shared" si="1"/>
        <v>BERGEN</v>
      </c>
      <c r="E64" t="str">
        <f t="shared" si="2"/>
        <v>LYNDHURST TWP</v>
      </c>
      <c r="F64" t="str">
        <f t="shared" si="3"/>
        <v>M. K-12|K-12,1800-3500</v>
      </c>
      <c r="G64" t="str">
        <f t="shared" si="4"/>
        <v>BERGENLYNDHURST TWPM. K-12|K-12,1800-3500</v>
      </c>
    </row>
    <row r="65" spans="1:7" ht="48" x14ac:dyDescent="0.2">
      <c r="A65" s="23" t="s">
        <v>737</v>
      </c>
      <c r="B65" s="24" t="s">
        <v>775</v>
      </c>
      <c r="C65" s="8" t="s">
        <v>14</v>
      </c>
      <c r="D65" t="str">
        <f t="shared" si="1"/>
        <v>BERGEN</v>
      </c>
      <c r="E65" t="str">
        <f t="shared" si="2"/>
        <v>MAHWAH TWP</v>
      </c>
      <c r="F65" t="str">
        <f t="shared" si="3"/>
        <v>M. K-12|K-12,1800-3500</v>
      </c>
      <c r="G65" t="str">
        <f t="shared" si="4"/>
        <v>BERGENMAHWAH TWPM. K-12|K-12,1800-3500</v>
      </c>
    </row>
    <row r="66" spans="1:7" ht="32" x14ac:dyDescent="0.2">
      <c r="A66" s="19" t="s">
        <v>737</v>
      </c>
      <c r="B66" s="20" t="s">
        <v>776</v>
      </c>
      <c r="C66" s="3" t="s">
        <v>99</v>
      </c>
      <c r="D66" t="str">
        <f t="shared" si="1"/>
        <v>BERGEN</v>
      </c>
      <c r="E66" t="str">
        <f t="shared" si="2"/>
        <v>MAYWOOD BORO</v>
      </c>
      <c r="F66" t="str">
        <f t="shared" si="3"/>
        <v>K. K-12|K-8,751+</v>
      </c>
      <c r="G66" t="str">
        <f t="shared" si="4"/>
        <v>BERGENMAYWOOD BOROK. K-12|K-8,751+</v>
      </c>
    </row>
    <row r="67" spans="1:7" ht="32" x14ac:dyDescent="0.2">
      <c r="A67" s="23" t="s">
        <v>737</v>
      </c>
      <c r="B67" s="24" t="s">
        <v>777</v>
      </c>
      <c r="C67" s="8" t="s">
        <v>6</v>
      </c>
      <c r="D67" t="str">
        <f t="shared" ref="D67:D130" si="5">UPPER(A67)</f>
        <v>BERGEN</v>
      </c>
      <c r="E67" t="str">
        <f t="shared" ref="E67:E130" si="6">UPPER(B67)</f>
        <v>MIDLAND PARK BORO</v>
      </c>
      <c r="F67" t="str">
        <f t="shared" ref="F67:F130" si="7">UPPER(C67)</f>
        <v>L. K-12|K-12,0-1800</v>
      </c>
      <c r="G67" t="str">
        <f t="shared" ref="G67:G130" si="8">D67&amp;E67&amp;F67</f>
        <v>BERGENMIDLAND PARK BOROL. K-12|K-12,0-1800</v>
      </c>
    </row>
    <row r="68" spans="1:7" ht="32" x14ac:dyDescent="0.2">
      <c r="A68" s="19" t="s">
        <v>737</v>
      </c>
      <c r="B68" s="20" t="s">
        <v>778</v>
      </c>
      <c r="C68" s="3" t="s">
        <v>66</v>
      </c>
      <c r="D68" t="str">
        <f t="shared" si="5"/>
        <v>BERGEN</v>
      </c>
      <c r="E68" t="str">
        <f t="shared" si="6"/>
        <v>MONTVALE BORO</v>
      </c>
      <c r="F68" t="str">
        <f t="shared" si="7"/>
        <v>E. K-8|K-8,751+</v>
      </c>
      <c r="G68" t="str">
        <f t="shared" si="8"/>
        <v>BERGENMONTVALE BOROE. K-8|K-8,751+</v>
      </c>
    </row>
    <row r="69" spans="1:7" ht="32" x14ac:dyDescent="0.2">
      <c r="A69" s="23" t="s">
        <v>737</v>
      </c>
      <c r="B69" s="24" t="s">
        <v>779</v>
      </c>
      <c r="C69" s="8" t="s">
        <v>4</v>
      </c>
      <c r="D69" t="str">
        <f t="shared" si="5"/>
        <v>BERGEN</v>
      </c>
      <c r="E69" t="str">
        <f t="shared" si="6"/>
        <v>MOONACHIE BORO</v>
      </c>
      <c r="F69" t="str">
        <f t="shared" si="7"/>
        <v>I. K-12|K-8,0-400</v>
      </c>
      <c r="G69" t="str">
        <f t="shared" si="8"/>
        <v>BERGENMOONACHIE BOROI. K-12|K-8,0-400</v>
      </c>
    </row>
    <row r="70" spans="1:7" ht="48" x14ac:dyDescent="0.2">
      <c r="A70" s="19" t="s">
        <v>737</v>
      </c>
      <c r="B70" s="20" t="s">
        <v>780</v>
      </c>
      <c r="C70" s="3" t="s">
        <v>14</v>
      </c>
      <c r="D70" t="str">
        <f t="shared" si="5"/>
        <v>BERGEN</v>
      </c>
      <c r="E70" t="str">
        <f t="shared" si="6"/>
        <v>NEW MILFORD BORO</v>
      </c>
      <c r="F70" t="str">
        <f t="shared" si="7"/>
        <v>M. K-12|K-12,1800-3500</v>
      </c>
      <c r="G70" t="str">
        <f t="shared" si="8"/>
        <v>BERGENNEW MILFORD BOROM. K-12|K-12,1800-3500</v>
      </c>
    </row>
    <row r="71" spans="1:7" ht="36" x14ac:dyDescent="0.2">
      <c r="A71" s="23" t="s">
        <v>737</v>
      </c>
      <c r="B71" s="24" t="s">
        <v>781</v>
      </c>
      <c r="C71" s="8" t="s">
        <v>6</v>
      </c>
      <c r="D71" t="str">
        <f t="shared" si="5"/>
        <v>BERGEN</v>
      </c>
      <c r="E71" t="str">
        <f t="shared" si="6"/>
        <v>NORTH ARLINGTON BORO</v>
      </c>
      <c r="F71" t="str">
        <f t="shared" si="7"/>
        <v>L. K-12|K-12,0-1800</v>
      </c>
      <c r="G71" t="str">
        <f t="shared" si="8"/>
        <v>BERGENNORTH ARLINGTON BOROL. K-12|K-12,0-1800</v>
      </c>
    </row>
    <row r="72" spans="1:7" ht="36" x14ac:dyDescent="0.2">
      <c r="A72" s="19" t="s">
        <v>737</v>
      </c>
      <c r="B72" s="20" t="s">
        <v>782</v>
      </c>
      <c r="C72" s="3" t="s">
        <v>77</v>
      </c>
      <c r="D72" t="str">
        <f t="shared" si="5"/>
        <v>BERGEN</v>
      </c>
      <c r="E72" t="str">
        <f t="shared" si="6"/>
        <v>NORTHERN HIGHLANDS REG</v>
      </c>
      <c r="F72" t="str">
        <f t="shared" si="7"/>
        <v>G. G9-12|7-12,9-12</v>
      </c>
      <c r="G72" t="str">
        <f t="shared" si="8"/>
        <v>BERGENNORTHERN HIGHLANDS REGG. G9-12|7-12,9-12</v>
      </c>
    </row>
    <row r="73" spans="1:7" ht="36" x14ac:dyDescent="0.2">
      <c r="A73" s="23" t="s">
        <v>737</v>
      </c>
      <c r="B73" s="24" t="s">
        <v>783</v>
      </c>
      <c r="C73" s="8" t="s">
        <v>77</v>
      </c>
      <c r="D73" t="str">
        <f t="shared" si="5"/>
        <v>BERGEN</v>
      </c>
      <c r="E73" t="str">
        <f t="shared" si="6"/>
        <v>NORTHERN VALLEY REGIONAL</v>
      </c>
      <c r="F73" t="str">
        <f t="shared" si="7"/>
        <v>G. G9-12|7-12,9-12</v>
      </c>
      <c r="G73" t="str">
        <f t="shared" si="8"/>
        <v>BERGENNORTHERN VALLEY REGIONALG. G9-12|7-12,9-12</v>
      </c>
    </row>
    <row r="74" spans="1:7" ht="32" x14ac:dyDescent="0.2">
      <c r="A74" s="19" t="s">
        <v>737</v>
      </c>
      <c r="B74" s="20" t="s">
        <v>784</v>
      </c>
      <c r="C74" s="3" t="s">
        <v>68</v>
      </c>
      <c r="D74" t="str">
        <f t="shared" si="5"/>
        <v>BERGEN</v>
      </c>
      <c r="E74" t="str">
        <f t="shared" si="6"/>
        <v>NORTHVALE BORO</v>
      </c>
      <c r="F74" t="str">
        <f t="shared" si="7"/>
        <v>D. K-8|K-8,401-750</v>
      </c>
      <c r="G74" t="str">
        <f t="shared" si="8"/>
        <v>BERGENNORTHVALE BOROD. K-8|K-8,401-750</v>
      </c>
    </row>
    <row r="75" spans="1:7" ht="32" x14ac:dyDescent="0.2">
      <c r="A75" s="23" t="s">
        <v>737</v>
      </c>
      <c r="B75" s="24" t="s">
        <v>785</v>
      </c>
      <c r="C75" s="8" t="s">
        <v>68</v>
      </c>
      <c r="D75" t="str">
        <f t="shared" si="5"/>
        <v>BERGEN</v>
      </c>
      <c r="E75" t="str">
        <f t="shared" si="6"/>
        <v>NORWOOD BORO</v>
      </c>
      <c r="F75" t="str">
        <f t="shared" si="7"/>
        <v>D. K-8|K-8,401-750</v>
      </c>
      <c r="G75" t="str">
        <f t="shared" si="8"/>
        <v>BERGENNORWOOD BOROD. K-8|K-8,401-750</v>
      </c>
    </row>
    <row r="76" spans="1:7" ht="32" x14ac:dyDescent="0.2">
      <c r="A76" s="19" t="s">
        <v>737</v>
      </c>
      <c r="B76" s="20" t="s">
        <v>786</v>
      </c>
      <c r="C76" s="3" t="s">
        <v>66</v>
      </c>
      <c r="D76" t="str">
        <f t="shared" si="5"/>
        <v>BERGEN</v>
      </c>
      <c r="E76" t="str">
        <f t="shared" si="6"/>
        <v>OAKLAND BORO</v>
      </c>
      <c r="F76" t="str">
        <f t="shared" si="7"/>
        <v>E. K-8|K-8,751+</v>
      </c>
      <c r="G76" t="str">
        <f t="shared" si="8"/>
        <v>BERGENOAKLAND BOROE. K-8|K-8,751+</v>
      </c>
    </row>
    <row r="77" spans="1:7" ht="32" x14ac:dyDescent="0.2">
      <c r="A77" s="23" t="s">
        <v>737</v>
      </c>
      <c r="B77" s="24" t="s">
        <v>787</v>
      </c>
      <c r="C77" s="8" t="s">
        <v>68</v>
      </c>
      <c r="D77" t="str">
        <f t="shared" si="5"/>
        <v>BERGEN</v>
      </c>
      <c r="E77" t="str">
        <f t="shared" si="6"/>
        <v>OLD TAPPAN BORO</v>
      </c>
      <c r="F77" t="str">
        <f t="shared" si="7"/>
        <v>D. K-8|K-8,401-750</v>
      </c>
      <c r="G77" t="str">
        <f t="shared" si="8"/>
        <v>BERGENOLD TAPPAN BOROD. K-8|K-8,401-750</v>
      </c>
    </row>
    <row r="78" spans="1:7" ht="24" x14ac:dyDescent="0.2">
      <c r="A78" s="19" t="s">
        <v>737</v>
      </c>
      <c r="B78" s="20" t="s">
        <v>788</v>
      </c>
      <c r="C78" s="3" t="s">
        <v>8</v>
      </c>
      <c r="D78" t="str">
        <f t="shared" si="5"/>
        <v>BERGEN</v>
      </c>
      <c r="E78" t="str">
        <f t="shared" si="6"/>
        <v>ORADELL BORO</v>
      </c>
      <c r="F78" t="str">
        <f t="shared" si="7"/>
        <v>A. K-6|K-6</v>
      </c>
      <c r="G78" t="str">
        <f t="shared" si="8"/>
        <v>BERGENORADELL BOROA. K-6|K-6</v>
      </c>
    </row>
    <row r="79" spans="1:7" ht="32" x14ac:dyDescent="0.2">
      <c r="A79" s="23" t="s">
        <v>737</v>
      </c>
      <c r="B79" s="24" t="s">
        <v>789</v>
      </c>
      <c r="C79" s="8" t="s">
        <v>6</v>
      </c>
      <c r="D79" t="str">
        <f t="shared" si="5"/>
        <v>BERGEN</v>
      </c>
      <c r="E79" t="str">
        <f t="shared" si="6"/>
        <v>PALISADES PARK</v>
      </c>
      <c r="F79" t="str">
        <f t="shared" si="7"/>
        <v>L. K-12|K-12,0-1800</v>
      </c>
      <c r="G79" t="str">
        <f t="shared" si="8"/>
        <v>BERGENPALISADES PARKL. K-12|K-12,0-1800</v>
      </c>
    </row>
    <row r="80" spans="1:7" ht="32" x14ac:dyDescent="0.2">
      <c r="A80" s="19" t="s">
        <v>737</v>
      </c>
      <c r="B80" s="20" t="s">
        <v>790</v>
      </c>
      <c r="C80" s="3" t="s">
        <v>24</v>
      </c>
      <c r="D80" t="str">
        <f t="shared" si="5"/>
        <v>BERGEN</v>
      </c>
      <c r="E80" t="str">
        <f t="shared" si="6"/>
        <v>PARAMUS BORO</v>
      </c>
      <c r="F80" t="str">
        <f t="shared" si="7"/>
        <v>N. K-12|K-12,3500+</v>
      </c>
      <c r="G80" t="str">
        <f t="shared" si="8"/>
        <v>BERGENPARAMUS BORON. K-12|K-12,3500+</v>
      </c>
    </row>
    <row r="81" spans="1:7" ht="32" x14ac:dyDescent="0.2">
      <c r="A81" s="23" t="s">
        <v>737</v>
      </c>
      <c r="B81" s="24" t="s">
        <v>791</v>
      </c>
      <c r="C81" s="8" t="s">
        <v>6</v>
      </c>
      <c r="D81" t="str">
        <f t="shared" si="5"/>
        <v>BERGEN</v>
      </c>
      <c r="E81" t="str">
        <f t="shared" si="6"/>
        <v>PARK RIDGE BORO</v>
      </c>
      <c r="F81" t="str">
        <f t="shared" si="7"/>
        <v>L. K-12|K-12,0-1800</v>
      </c>
      <c r="G81" t="str">
        <f t="shared" si="8"/>
        <v>BERGENPARK RIDGE BOROL. K-12|K-12,0-1800</v>
      </c>
    </row>
    <row r="82" spans="1:7" ht="36" x14ac:dyDescent="0.2">
      <c r="A82" s="19" t="s">
        <v>737</v>
      </c>
      <c r="B82" s="20" t="s">
        <v>792</v>
      </c>
      <c r="C82" s="3" t="s">
        <v>77</v>
      </c>
      <c r="D82" t="str">
        <f t="shared" si="5"/>
        <v>BERGEN</v>
      </c>
      <c r="E82" t="str">
        <f t="shared" si="6"/>
        <v>PASCACK VALLEY REGIONAL</v>
      </c>
      <c r="F82" t="str">
        <f t="shared" si="7"/>
        <v>G. G9-12|7-12,9-12</v>
      </c>
      <c r="G82" t="str">
        <f t="shared" si="8"/>
        <v>BERGENPASCACK VALLEY REGIONALG. G9-12|7-12,9-12</v>
      </c>
    </row>
    <row r="83" spans="1:7" ht="36" x14ac:dyDescent="0.2">
      <c r="A83" s="23" t="s">
        <v>737</v>
      </c>
      <c r="B83" s="24" t="s">
        <v>793</v>
      </c>
      <c r="C83" s="8" t="s">
        <v>77</v>
      </c>
      <c r="D83" t="str">
        <f t="shared" si="5"/>
        <v>BERGEN</v>
      </c>
      <c r="E83" t="str">
        <f t="shared" si="6"/>
        <v>RAMAPO-INDIAN HILL REG</v>
      </c>
      <c r="F83" t="str">
        <f t="shared" si="7"/>
        <v>G. G9-12|7-12,9-12</v>
      </c>
      <c r="G83" t="str">
        <f t="shared" si="8"/>
        <v>BERGENRAMAPO-INDIAN HILL REGG. G9-12|7-12,9-12</v>
      </c>
    </row>
    <row r="84" spans="1:7" ht="48" x14ac:dyDescent="0.2">
      <c r="A84" s="19" t="s">
        <v>737</v>
      </c>
      <c r="B84" s="20" t="s">
        <v>794</v>
      </c>
      <c r="C84" s="3" t="s">
        <v>14</v>
      </c>
      <c r="D84" t="str">
        <f t="shared" si="5"/>
        <v>BERGEN</v>
      </c>
      <c r="E84" t="str">
        <f t="shared" si="6"/>
        <v>RAMSEY BORO</v>
      </c>
      <c r="F84" t="str">
        <f t="shared" si="7"/>
        <v>M. K-12|K-12,1800-3500</v>
      </c>
      <c r="G84" t="str">
        <f t="shared" si="8"/>
        <v>BERGENRAMSEY BOROM. K-12|K-12,1800-3500</v>
      </c>
    </row>
    <row r="85" spans="1:7" ht="32" x14ac:dyDescent="0.2">
      <c r="A85" s="23" t="s">
        <v>737</v>
      </c>
      <c r="B85" s="24" t="s">
        <v>795</v>
      </c>
      <c r="C85" s="8" t="s">
        <v>6</v>
      </c>
      <c r="D85" t="str">
        <f t="shared" si="5"/>
        <v>BERGEN</v>
      </c>
      <c r="E85" t="str">
        <f t="shared" si="6"/>
        <v>RIDGEFIELD BORO</v>
      </c>
      <c r="F85" t="str">
        <f t="shared" si="7"/>
        <v>L. K-12|K-12,0-1800</v>
      </c>
      <c r="G85" t="str">
        <f t="shared" si="8"/>
        <v>BERGENRIDGEFIELD BOROL. K-12|K-12,0-1800</v>
      </c>
    </row>
    <row r="86" spans="1:7" ht="48" x14ac:dyDescent="0.2">
      <c r="A86" s="19" t="s">
        <v>737</v>
      </c>
      <c r="B86" s="20" t="s">
        <v>796</v>
      </c>
      <c r="C86" s="3" t="s">
        <v>14</v>
      </c>
      <c r="D86" t="str">
        <f t="shared" si="5"/>
        <v>BERGEN</v>
      </c>
      <c r="E86" t="str">
        <f t="shared" si="6"/>
        <v>RIDGEFIELD PARK TWP</v>
      </c>
      <c r="F86" t="str">
        <f t="shared" si="7"/>
        <v>M. K-12|K-12,1800-3500</v>
      </c>
      <c r="G86" t="str">
        <f t="shared" si="8"/>
        <v>BERGENRIDGEFIELD PARK TWPM. K-12|K-12,1800-3500</v>
      </c>
    </row>
    <row r="87" spans="1:7" ht="32" x14ac:dyDescent="0.2">
      <c r="A87" s="23" t="s">
        <v>737</v>
      </c>
      <c r="B87" s="24" t="s">
        <v>797</v>
      </c>
      <c r="C87" s="8" t="s">
        <v>24</v>
      </c>
      <c r="D87" t="str">
        <f t="shared" si="5"/>
        <v>BERGEN</v>
      </c>
      <c r="E87" t="str">
        <f t="shared" si="6"/>
        <v>RIDGEWOOD VILLAGE</v>
      </c>
      <c r="F87" t="str">
        <f t="shared" si="7"/>
        <v>N. K-12|K-12,3500+</v>
      </c>
      <c r="G87" t="str">
        <f t="shared" si="8"/>
        <v>BERGENRIDGEWOOD VILLAGEN. K-12|K-12,3500+</v>
      </c>
    </row>
    <row r="88" spans="1:7" ht="32" x14ac:dyDescent="0.2">
      <c r="A88" s="19" t="s">
        <v>737</v>
      </c>
      <c r="B88" s="20" t="s">
        <v>798</v>
      </c>
      <c r="C88" s="3" t="s">
        <v>21</v>
      </c>
      <c r="D88" t="str">
        <f t="shared" si="5"/>
        <v>BERGEN</v>
      </c>
      <c r="E88" t="str">
        <f t="shared" si="6"/>
        <v>RIVER DELL REGIONAL</v>
      </c>
      <c r="F88" t="str">
        <f t="shared" si="7"/>
        <v>F. G7-12|7-12,9-12</v>
      </c>
      <c r="G88" t="str">
        <f t="shared" si="8"/>
        <v>BERGENRIVER DELL REGIONALF. G7-12|7-12,9-12</v>
      </c>
    </row>
    <row r="89" spans="1:7" ht="24" x14ac:dyDescent="0.2">
      <c r="A89" s="23" t="s">
        <v>737</v>
      </c>
      <c r="B89" s="24" t="s">
        <v>799</v>
      </c>
      <c r="C89" s="8" t="s">
        <v>8</v>
      </c>
      <c r="D89" t="str">
        <f t="shared" si="5"/>
        <v>BERGEN</v>
      </c>
      <c r="E89" t="str">
        <f t="shared" si="6"/>
        <v>RIVER EDGE BORO</v>
      </c>
      <c r="F89" t="str">
        <f t="shared" si="7"/>
        <v>A. K-6|K-6</v>
      </c>
      <c r="G89" t="str">
        <f t="shared" si="8"/>
        <v>BERGENRIVER EDGE BOROA. K-6|K-6</v>
      </c>
    </row>
    <row r="90" spans="1:7" ht="32" x14ac:dyDescent="0.2">
      <c r="A90" s="19" t="s">
        <v>737</v>
      </c>
      <c r="B90" s="20" t="s">
        <v>800</v>
      </c>
      <c r="C90" s="3" t="s">
        <v>66</v>
      </c>
      <c r="D90" t="str">
        <f t="shared" si="5"/>
        <v>BERGEN</v>
      </c>
      <c r="E90" t="str">
        <f t="shared" si="6"/>
        <v>RIVER VALE TWP</v>
      </c>
      <c r="F90" t="str">
        <f t="shared" si="7"/>
        <v>E. K-8|K-8,751+</v>
      </c>
      <c r="G90" t="str">
        <f t="shared" si="8"/>
        <v>BERGENRIVER VALE TWPE. K-8|K-8,751+</v>
      </c>
    </row>
    <row r="91" spans="1:7" ht="32" x14ac:dyDescent="0.2">
      <c r="A91" s="23" t="s">
        <v>737</v>
      </c>
      <c r="B91" s="24" t="s">
        <v>801</v>
      </c>
      <c r="C91" s="8" t="s">
        <v>2</v>
      </c>
      <c r="D91" t="str">
        <f t="shared" si="5"/>
        <v>BERGEN</v>
      </c>
      <c r="E91" t="str">
        <f t="shared" si="6"/>
        <v>ROCHELLE PARK TWP</v>
      </c>
      <c r="F91" t="str">
        <f t="shared" si="7"/>
        <v>J. K-12|K-8,401-750</v>
      </c>
      <c r="G91" t="str">
        <f t="shared" si="8"/>
        <v>BERGENROCHELLE PARK TWPJ. K-12|K-8,401-750</v>
      </c>
    </row>
    <row r="92" spans="1:7" ht="48" x14ac:dyDescent="0.2">
      <c r="A92" s="19" t="s">
        <v>737</v>
      </c>
      <c r="B92" s="20" t="s">
        <v>802</v>
      </c>
      <c r="C92" s="3" t="s">
        <v>14</v>
      </c>
      <c r="D92" t="str">
        <f t="shared" si="5"/>
        <v>BERGEN</v>
      </c>
      <c r="E92" t="str">
        <f t="shared" si="6"/>
        <v>RUTHERFORD BORO</v>
      </c>
      <c r="F92" t="str">
        <f t="shared" si="7"/>
        <v>M. K-12|K-12,1800-3500</v>
      </c>
      <c r="G92" t="str">
        <f t="shared" si="8"/>
        <v>BERGENRUTHERFORD BOROM. K-12|K-12,1800-3500</v>
      </c>
    </row>
    <row r="93" spans="1:7" ht="32" x14ac:dyDescent="0.2">
      <c r="A93" s="23" t="s">
        <v>737</v>
      </c>
      <c r="B93" s="24" t="s">
        <v>803</v>
      </c>
      <c r="C93" s="8" t="s">
        <v>6</v>
      </c>
      <c r="D93" t="str">
        <f t="shared" si="5"/>
        <v>BERGEN</v>
      </c>
      <c r="E93" t="str">
        <f t="shared" si="6"/>
        <v>SADDLE BROOK TWP</v>
      </c>
      <c r="F93" t="str">
        <f t="shared" si="7"/>
        <v>L. K-12|K-12,0-1800</v>
      </c>
      <c r="G93" t="str">
        <f t="shared" si="8"/>
        <v>BERGENSADDLE BROOK TWPL. K-12|K-12,0-1800</v>
      </c>
    </row>
    <row r="94" spans="1:7" ht="24" x14ac:dyDescent="0.2">
      <c r="A94" s="19" t="s">
        <v>737</v>
      </c>
      <c r="B94" s="20" t="s">
        <v>804</v>
      </c>
      <c r="C94" s="3" t="s">
        <v>181</v>
      </c>
      <c r="D94" t="str">
        <f t="shared" si="5"/>
        <v>BERGEN</v>
      </c>
      <c r="E94" t="str">
        <f t="shared" si="6"/>
        <v>SADDLE RIVER BORO</v>
      </c>
      <c r="F94" t="str">
        <f t="shared" si="7"/>
        <v>H. K-12|K-6</v>
      </c>
      <c r="G94" t="str">
        <f t="shared" si="8"/>
        <v>BERGENSADDLE RIVER BOROH. K-12|K-6</v>
      </c>
    </row>
    <row r="95" spans="1:7" ht="36" x14ac:dyDescent="0.2">
      <c r="A95" s="23" t="s">
        <v>737</v>
      </c>
      <c r="B95" s="24" t="s">
        <v>805</v>
      </c>
      <c r="C95" s="8" t="s">
        <v>4</v>
      </c>
      <c r="D95" t="str">
        <f t="shared" si="5"/>
        <v>BERGEN</v>
      </c>
      <c r="E95" t="str">
        <f t="shared" si="6"/>
        <v>SOUTH HACKENSACK TWP</v>
      </c>
      <c r="F95" t="str">
        <f t="shared" si="7"/>
        <v>I. K-12|K-8,0-400</v>
      </c>
      <c r="G95" t="str">
        <f t="shared" si="8"/>
        <v>BERGENSOUTH HACKENSACK TWPI. K-12|K-8,0-400</v>
      </c>
    </row>
    <row r="96" spans="1:7" ht="48" x14ac:dyDescent="0.2">
      <c r="A96" s="19" t="s">
        <v>737</v>
      </c>
      <c r="B96" s="20" t="s">
        <v>1376</v>
      </c>
      <c r="C96" s="3" t="s">
        <v>711</v>
      </c>
      <c r="D96" t="str">
        <f t="shared" si="5"/>
        <v>BERGEN</v>
      </c>
      <c r="E96" t="str">
        <f t="shared" si="6"/>
        <v>TEANECK COMMUNITY CHARTER SCHOOL</v>
      </c>
      <c r="F96" t="str">
        <f t="shared" si="7"/>
        <v>O. CHARTER</v>
      </c>
      <c r="G96" t="str">
        <f t="shared" si="8"/>
        <v>BERGENTEANECK COMMUNITY CHARTER SCHOOLO. CHARTER</v>
      </c>
    </row>
    <row r="97" spans="1:7" ht="32" x14ac:dyDescent="0.2">
      <c r="A97" s="23" t="s">
        <v>737</v>
      </c>
      <c r="B97" s="24" t="s">
        <v>807</v>
      </c>
      <c r="C97" s="8" t="s">
        <v>24</v>
      </c>
      <c r="D97" t="str">
        <f t="shared" si="5"/>
        <v>BERGEN</v>
      </c>
      <c r="E97" t="str">
        <f t="shared" si="6"/>
        <v>TEANECK TWP</v>
      </c>
      <c r="F97" t="str">
        <f t="shared" si="7"/>
        <v>N. K-12|K-12,3500+</v>
      </c>
      <c r="G97" t="str">
        <f t="shared" si="8"/>
        <v>BERGENTEANECK TWPN. K-12|K-12,3500+</v>
      </c>
    </row>
    <row r="98" spans="1:7" ht="32" x14ac:dyDescent="0.2">
      <c r="A98" s="19" t="s">
        <v>737</v>
      </c>
      <c r="B98" s="20" t="s">
        <v>808</v>
      </c>
      <c r="C98" s="3" t="s">
        <v>24</v>
      </c>
      <c r="D98" t="str">
        <f t="shared" si="5"/>
        <v>BERGEN</v>
      </c>
      <c r="E98" t="str">
        <f t="shared" si="6"/>
        <v>TENAFLY BORO</v>
      </c>
      <c r="F98" t="str">
        <f t="shared" si="7"/>
        <v>N. K-12|K-12,3500+</v>
      </c>
      <c r="G98" t="str">
        <f t="shared" si="8"/>
        <v>BERGENTENAFLY BORON. K-12|K-12,3500+</v>
      </c>
    </row>
    <row r="99" spans="1:7" ht="36" x14ac:dyDescent="0.2">
      <c r="A99" s="23" t="s">
        <v>737</v>
      </c>
      <c r="B99" s="24" t="s">
        <v>809</v>
      </c>
      <c r="C99" s="8" t="s">
        <v>66</v>
      </c>
      <c r="D99" t="str">
        <f t="shared" si="5"/>
        <v>BERGEN</v>
      </c>
      <c r="E99" t="str">
        <f t="shared" si="6"/>
        <v>UPPER SADDLE RIVER BORO</v>
      </c>
      <c r="F99" t="str">
        <f t="shared" si="7"/>
        <v>E. K-8|K-8,751+</v>
      </c>
      <c r="G99" t="str">
        <f t="shared" si="8"/>
        <v>BERGENUPPER SADDLE RIVER BOROE. K-8|K-8,751+</v>
      </c>
    </row>
    <row r="100" spans="1:7" ht="32" x14ac:dyDescent="0.2">
      <c r="A100" s="19" t="s">
        <v>737</v>
      </c>
      <c r="B100" s="20" t="s">
        <v>810</v>
      </c>
      <c r="C100" s="3" t="s">
        <v>6</v>
      </c>
      <c r="D100" t="str">
        <f t="shared" si="5"/>
        <v>BERGEN</v>
      </c>
      <c r="E100" t="str">
        <f t="shared" si="6"/>
        <v>WALDWICK BORO</v>
      </c>
      <c r="F100" t="str">
        <f t="shared" si="7"/>
        <v>L. K-12|K-12,0-1800</v>
      </c>
      <c r="G100" t="str">
        <f t="shared" si="8"/>
        <v>BERGENWALDWICK BOROL. K-12|K-12,0-1800</v>
      </c>
    </row>
    <row r="101" spans="1:7" ht="32" x14ac:dyDescent="0.2">
      <c r="A101" s="23" t="s">
        <v>737</v>
      </c>
      <c r="B101" s="24" t="s">
        <v>811</v>
      </c>
      <c r="C101" s="8" t="s">
        <v>6</v>
      </c>
      <c r="D101" t="str">
        <f t="shared" si="5"/>
        <v>BERGEN</v>
      </c>
      <c r="E101" t="str">
        <f t="shared" si="6"/>
        <v>WALLINGTON BORO</v>
      </c>
      <c r="F101" t="str">
        <f t="shared" si="7"/>
        <v>L. K-12|K-12,0-1800</v>
      </c>
      <c r="G101" t="str">
        <f t="shared" si="8"/>
        <v>BERGENWALLINGTON BOROL. K-12|K-12,0-1800</v>
      </c>
    </row>
    <row r="102" spans="1:7" ht="48" x14ac:dyDescent="0.2">
      <c r="A102" s="19" t="s">
        <v>737</v>
      </c>
      <c r="B102" s="20" t="s">
        <v>812</v>
      </c>
      <c r="C102" s="3" t="s">
        <v>14</v>
      </c>
      <c r="D102" t="str">
        <f t="shared" si="5"/>
        <v>BERGEN</v>
      </c>
      <c r="E102" t="str">
        <f t="shared" si="6"/>
        <v>WESTWOOD REGIONAL</v>
      </c>
      <c r="F102" t="str">
        <f t="shared" si="7"/>
        <v>M. K-12|K-12,1800-3500</v>
      </c>
      <c r="G102" t="str">
        <f t="shared" si="8"/>
        <v>BERGENWESTWOOD REGIONALM. K-12|K-12,1800-3500</v>
      </c>
    </row>
    <row r="103" spans="1:7" ht="32" x14ac:dyDescent="0.2">
      <c r="A103" s="23" t="s">
        <v>737</v>
      </c>
      <c r="B103" s="24" t="s">
        <v>813</v>
      </c>
      <c r="C103" s="8" t="s">
        <v>6</v>
      </c>
      <c r="D103" t="str">
        <f t="shared" si="5"/>
        <v>BERGEN</v>
      </c>
      <c r="E103" t="str">
        <f t="shared" si="6"/>
        <v>WOOD-RIDGE BORO</v>
      </c>
      <c r="F103" t="str">
        <f t="shared" si="7"/>
        <v>L. K-12|K-12,0-1800</v>
      </c>
      <c r="G103" t="str">
        <f t="shared" si="8"/>
        <v>BERGENWOOD-RIDGE BOROL. K-12|K-12,0-1800</v>
      </c>
    </row>
    <row r="104" spans="1:7" ht="32" x14ac:dyDescent="0.2">
      <c r="A104" s="19" t="s">
        <v>737</v>
      </c>
      <c r="B104" s="20" t="s">
        <v>814</v>
      </c>
      <c r="C104" s="3" t="s">
        <v>66</v>
      </c>
      <c r="D104" t="str">
        <f t="shared" si="5"/>
        <v>BERGEN</v>
      </c>
      <c r="E104" t="str">
        <f t="shared" si="6"/>
        <v>WOODCLIFF LAKE BORO</v>
      </c>
      <c r="F104" t="str">
        <f t="shared" si="7"/>
        <v>E. K-8|K-8,751+</v>
      </c>
      <c r="G104" t="str">
        <f t="shared" si="8"/>
        <v>BERGENWOODCLIFF LAKE BOROE. K-8|K-8,751+</v>
      </c>
    </row>
    <row r="105" spans="1:7" ht="32" x14ac:dyDescent="0.2">
      <c r="A105" s="23" t="s">
        <v>737</v>
      </c>
      <c r="B105" s="24" t="s">
        <v>815</v>
      </c>
      <c r="C105" s="8" t="s">
        <v>66</v>
      </c>
      <c r="D105" t="str">
        <f t="shared" si="5"/>
        <v>BERGEN</v>
      </c>
      <c r="E105" t="str">
        <f t="shared" si="6"/>
        <v>WYCKOFF TWP</v>
      </c>
      <c r="F105" t="str">
        <f t="shared" si="7"/>
        <v>E. K-8|K-8,751+</v>
      </c>
      <c r="G105" t="str">
        <f t="shared" si="8"/>
        <v>BERGENWYCKOFF TWPE. K-8|K-8,751+</v>
      </c>
    </row>
    <row r="106" spans="1:7" ht="24" x14ac:dyDescent="0.2">
      <c r="A106" s="19" t="s">
        <v>816</v>
      </c>
      <c r="B106" s="20" t="s">
        <v>817</v>
      </c>
      <c r="C106" s="3" t="s">
        <v>8</v>
      </c>
      <c r="D106" t="str">
        <f t="shared" si="5"/>
        <v>BURLINGTON</v>
      </c>
      <c r="E106" t="str">
        <f t="shared" si="6"/>
        <v>BASS RIVER TWP</v>
      </c>
      <c r="F106" t="str">
        <f t="shared" si="7"/>
        <v>A. K-6|K-6</v>
      </c>
      <c r="G106" t="str">
        <f t="shared" si="8"/>
        <v>BURLINGTONBASS RIVER TWPA. K-6|K-6</v>
      </c>
    </row>
    <row r="107" spans="1:7" ht="32" x14ac:dyDescent="0.2">
      <c r="A107" s="23" t="s">
        <v>816</v>
      </c>
      <c r="B107" s="24" t="s">
        <v>819</v>
      </c>
      <c r="C107" s="8" t="s">
        <v>4</v>
      </c>
      <c r="D107" t="str">
        <f t="shared" si="5"/>
        <v>BURLINGTON</v>
      </c>
      <c r="E107" t="str">
        <f t="shared" si="6"/>
        <v>BEVERLY CITY</v>
      </c>
      <c r="F107" t="str">
        <f t="shared" si="7"/>
        <v>I. K-12|K-8,0-400</v>
      </c>
      <c r="G107" t="str">
        <f t="shared" si="8"/>
        <v>BURLINGTONBEVERLY CITYI. K-12|K-8,0-400</v>
      </c>
    </row>
    <row r="108" spans="1:7" ht="48" x14ac:dyDescent="0.2">
      <c r="A108" s="19" t="s">
        <v>816</v>
      </c>
      <c r="B108" s="20" t="s">
        <v>820</v>
      </c>
      <c r="C108" s="3" t="s">
        <v>14</v>
      </c>
      <c r="D108" t="str">
        <f t="shared" si="5"/>
        <v>BURLINGTON</v>
      </c>
      <c r="E108" t="str">
        <f t="shared" si="6"/>
        <v>BORDENTOWN REGIONAL</v>
      </c>
      <c r="F108" t="str">
        <f t="shared" si="7"/>
        <v>M. K-12|K-12,1800-3500</v>
      </c>
      <c r="G108" t="str">
        <f t="shared" si="8"/>
        <v>BURLINGTONBORDENTOWN REGIONALM. K-12|K-12,1800-3500</v>
      </c>
    </row>
    <row r="109" spans="1:7" ht="32" x14ac:dyDescent="0.2">
      <c r="A109" s="23" t="s">
        <v>816</v>
      </c>
      <c r="B109" s="24" t="s">
        <v>821</v>
      </c>
      <c r="C109" s="8" t="s">
        <v>6</v>
      </c>
      <c r="D109" t="str">
        <f t="shared" si="5"/>
        <v>BURLINGTON</v>
      </c>
      <c r="E109" t="str">
        <f t="shared" si="6"/>
        <v>BURLINGTON CITY</v>
      </c>
      <c r="F109" t="str">
        <f t="shared" si="7"/>
        <v>L. K-12|K-12,0-1800</v>
      </c>
      <c r="G109" t="str">
        <f t="shared" si="8"/>
        <v>BURLINGTONBURLINGTON CITYL. K-12|K-12,0-1800</v>
      </c>
    </row>
    <row r="110" spans="1:7" ht="24" x14ac:dyDescent="0.2">
      <c r="A110" s="19" t="s">
        <v>816</v>
      </c>
      <c r="B110" s="20" t="s">
        <v>822</v>
      </c>
      <c r="C110" s="3" t="s">
        <v>29</v>
      </c>
      <c r="D110" t="str">
        <f t="shared" si="5"/>
        <v>BURLINGTON</v>
      </c>
      <c r="E110" t="str">
        <f t="shared" si="6"/>
        <v>BURLINGTON CO SPEC SERV</v>
      </c>
      <c r="F110" t="str">
        <f t="shared" si="7"/>
        <v>P. CSSD</v>
      </c>
      <c r="G110" t="str">
        <f t="shared" si="8"/>
        <v>BURLINGTONBURLINGTON CO SPEC SERVP. CSSD</v>
      </c>
    </row>
    <row r="111" spans="1:7" ht="36" x14ac:dyDescent="0.2">
      <c r="A111" s="23" t="s">
        <v>816</v>
      </c>
      <c r="B111" s="24" t="s">
        <v>823</v>
      </c>
      <c r="C111" s="8" t="s">
        <v>714</v>
      </c>
      <c r="D111" t="str">
        <f t="shared" si="5"/>
        <v>BURLINGTON</v>
      </c>
      <c r="E111" t="str">
        <f t="shared" si="6"/>
        <v>BURLINGTON CO VOCATIONAL</v>
      </c>
      <c r="F111" t="str">
        <f t="shared" si="7"/>
        <v>Q. COUNTY VOC</v>
      </c>
      <c r="G111" t="str">
        <f t="shared" si="8"/>
        <v>BURLINGTONBURLINGTON CO VOCATIONALQ. COUNTY VOC</v>
      </c>
    </row>
    <row r="112" spans="1:7" ht="32" x14ac:dyDescent="0.2">
      <c r="A112" s="19" t="s">
        <v>816</v>
      </c>
      <c r="B112" s="20" t="s">
        <v>824</v>
      </c>
      <c r="C112" s="3" t="s">
        <v>24</v>
      </c>
      <c r="D112" t="str">
        <f t="shared" si="5"/>
        <v>BURLINGTON</v>
      </c>
      <c r="E112" t="str">
        <f t="shared" si="6"/>
        <v>BURLINGTON TWP</v>
      </c>
      <c r="F112" t="str">
        <f t="shared" si="7"/>
        <v>N. K-12|K-12,3500+</v>
      </c>
      <c r="G112" t="str">
        <f t="shared" si="8"/>
        <v>BURLINGTONBURLINGTON TWPN. K-12|K-12,3500+</v>
      </c>
    </row>
    <row r="113" spans="1:7" ht="24" x14ac:dyDescent="0.2">
      <c r="A113" s="23" t="s">
        <v>816</v>
      </c>
      <c r="B113" s="24" t="s">
        <v>825</v>
      </c>
      <c r="C113" s="8" t="s">
        <v>8</v>
      </c>
      <c r="D113" t="str">
        <f t="shared" si="5"/>
        <v>BURLINGTON</v>
      </c>
      <c r="E113" t="str">
        <f t="shared" si="6"/>
        <v>CHESTERFIELD TWP</v>
      </c>
      <c r="F113" t="str">
        <f t="shared" si="7"/>
        <v>A. K-6|K-6</v>
      </c>
      <c r="G113" t="str">
        <f t="shared" si="8"/>
        <v>BURLINGTONCHESTERFIELD TWPA. K-6|K-6</v>
      </c>
    </row>
    <row r="114" spans="1:7" ht="48" x14ac:dyDescent="0.2">
      <c r="A114" s="19" t="s">
        <v>816</v>
      </c>
      <c r="B114" s="20" t="s">
        <v>826</v>
      </c>
      <c r="C114" s="3" t="s">
        <v>14</v>
      </c>
      <c r="D114" t="str">
        <f t="shared" si="5"/>
        <v>BURLINGTON</v>
      </c>
      <c r="E114" t="str">
        <f t="shared" si="6"/>
        <v>CINNAMINSON TWP</v>
      </c>
      <c r="F114" t="str">
        <f t="shared" si="7"/>
        <v>M. K-12|K-12,1800-3500</v>
      </c>
      <c r="G114" t="str">
        <f t="shared" si="8"/>
        <v>BURLINGTONCINNAMINSON TWPM. K-12|K-12,1800-3500</v>
      </c>
    </row>
    <row r="115" spans="1:7" ht="32" x14ac:dyDescent="0.2">
      <c r="A115" s="23" t="s">
        <v>816</v>
      </c>
      <c r="B115" s="24" t="s">
        <v>827</v>
      </c>
      <c r="C115" s="8" t="s">
        <v>4</v>
      </c>
      <c r="D115" t="str">
        <f t="shared" si="5"/>
        <v>BURLINGTON</v>
      </c>
      <c r="E115" t="str">
        <f t="shared" si="6"/>
        <v>DELANCO TWP</v>
      </c>
      <c r="F115" t="str">
        <f t="shared" si="7"/>
        <v>I. K-12|K-8,0-400</v>
      </c>
      <c r="G115" t="str">
        <f t="shared" si="8"/>
        <v>BURLINGTONDELANCO TWPI. K-12|K-8,0-400</v>
      </c>
    </row>
    <row r="116" spans="1:7" ht="48" x14ac:dyDescent="0.2">
      <c r="A116" s="19" t="s">
        <v>816</v>
      </c>
      <c r="B116" s="20" t="s">
        <v>828</v>
      </c>
      <c r="C116" s="3" t="s">
        <v>14</v>
      </c>
      <c r="D116" t="str">
        <f t="shared" si="5"/>
        <v>BURLINGTON</v>
      </c>
      <c r="E116" t="str">
        <f t="shared" si="6"/>
        <v>DELRAN TWP</v>
      </c>
      <c r="F116" t="str">
        <f t="shared" si="7"/>
        <v>M. K-12|K-12,1800-3500</v>
      </c>
      <c r="G116" t="str">
        <f t="shared" si="8"/>
        <v>BURLINGTONDELRAN TWPM. K-12|K-12,1800-3500</v>
      </c>
    </row>
    <row r="117" spans="1:7" ht="32" x14ac:dyDescent="0.2">
      <c r="A117" s="23" t="s">
        <v>816</v>
      </c>
      <c r="B117" s="24" t="s">
        <v>829</v>
      </c>
      <c r="C117" s="8" t="s">
        <v>68</v>
      </c>
      <c r="D117" t="str">
        <f t="shared" si="5"/>
        <v>BURLINGTON</v>
      </c>
      <c r="E117" t="str">
        <f t="shared" si="6"/>
        <v>EASTAMPTON TWP</v>
      </c>
      <c r="F117" t="str">
        <f t="shared" si="7"/>
        <v>D. K-8|K-8,401-750</v>
      </c>
      <c r="G117" t="str">
        <f t="shared" si="8"/>
        <v>BURLINGTONEASTAMPTON TWPD. K-8|K-8,401-750</v>
      </c>
    </row>
    <row r="118" spans="1:7" ht="32" x14ac:dyDescent="0.2">
      <c r="A118" s="19" t="s">
        <v>816</v>
      </c>
      <c r="B118" s="20" t="s">
        <v>830</v>
      </c>
      <c r="C118" s="3" t="s">
        <v>99</v>
      </c>
      <c r="D118" t="str">
        <f t="shared" si="5"/>
        <v>BURLINGTON</v>
      </c>
      <c r="E118" t="str">
        <f t="shared" si="6"/>
        <v>EDGEWATER PARK TWP</v>
      </c>
      <c r="F118" t="str">
        <f t="shared" si="7"/>
        <v>K. K-12|K-8,751+</v>
      </c>
      <c r="G118" t="str">
        <f t="shared" si="8"/>
        <v>BURLINGTONEDGEWATER PARK TWPK. K-12|K-8,751+</v>
      </c>
    </row>
    <row r="119" spans="1:7" ht="32" x14ac:dyDescent="0.2">
      <c r="A119" s="23" t="s">
        <v>816</v>
      </c>
      <c r="B119" s="24" t="s">
        <v>831</v>
      </c>
      <c r="C119" s="8" t="s">
        <v>66</v>
      </c>
      <c r="D119" t="str">
        <f t="shared" si="5"/>
        <v>BURLINGTON</v>
      </c>
      <c r="E119" t="str">
        <f t="shared" si="6"/>
        <v>EVESHAM TWP</v>
      </c>
      <c r="F119" t="str">
        <f t="shared" si="7"/>
        <v>E. K-8|K-8,751+</v>
      </c>
      <c r="G119" t="str">
        <f t="shared" si="8"/>
        <v>BURLINGTONEVESHAM TWPE. K-8|K-8,751+</v>
      </c>
    </row>
    <row r="120" spans="1:7" ht="32" x14ac:dyDescent="0.2">
      <c r="A120" s="19" t="s">
        <v>816</v>
      </c>
      <c r="B120" s="20" t="s">
        <v>832</v>
      </c>
      <c r="C120" s="3" t="s">
        <v>6</v>
      </c>
      <c r="D120" t="str">
        <f t="shared" si="5"/>
        <v>BURLINGTON</v>
      </c>
      <c r="E120" t="str">
        <f t="shared" si="6"/>
        <v>FLORENCE TWP</v>
      </c>
      <c r="F120" t="str">
        <f t="shared" si="7"/>
        <v>L. K-12|K-12,0-1800</v>
      </c>
      <c r="G120" t="str">
        <f t="shared" si="8"/>
        <v>BURLINGTONFLORENCE TWPL. K-12|K-12,0-1800</v>
      </c>
    </row>
    <row r="121" spans="1:7" ht="32" x14ac:dyDescent="0.2">
      <c r="A121" s="23" t="s">
        <v>816</v>
      </c>
      <c r="B121" s="24" t="s">
        <v>833</v>
      </c>
      <c r="C121" s="8" t="s">
        <v>68</v>
      </c>
      <c r="D121" t="str">
        <f t="shared" si="5"/>
        <v>BURLINGTON</v>
      </c>
      <c r="E121" t="str">
        <f t="shared" si="6"/>
        <v>HAINESPORT TWP</v>
      </c>
      <c r="F121" t="str">
        <f t="shared" si="7"/>
        <v>D. K-8|K-8,401-750</v>
      </c>
      <c r="G121" t="str">
        <f t="shared" si="8"/>
        <v>BURLINGTONHAINESPORT TWPD. K-8|K-8,401-750</v>
      </c>
    </row>
    <row r="122" spans="1:7" ht="32" x14ac:dyDescent="0.2">
      <c r="A122" s="19" t="s">
        <v>816</v>
      </c>
      <c r="B122" s="20" t="s">
        <v>834</v>
      </c>
      <c r="C122" s="3" t="s">
        <v>77</v>
      </c>
      <c r="D122" t="str">
        <f t="shared" si="5"/>
        <v>BURLINGTON</v>
      </c>
      <c r="E122" t="str">
        <f t="shared" si="6"/>
        <v>LENAPE REGIONAL</v>
      </c>
      <c r="F122" t="str">
        <f t="shared" si="7"/>
        <v>G. G9-12|7-12,9-12</v>
      </c>
      <c r="G122" t="str">
        <f t="shared" si="8"/>
        <v>BURLINGTONLENAPE REGIONALG. G9-12|7-12,9-12</v>
      </c>
    </row>
    <row r="123" spans="1:7" ht="32" x14ac:dyDescent="0.2">
      <c r="A123" s="23" t="s">
        <v>816</v>
      </c>
      <c r="B123" s="24" t="s">
        <v>835</v>
      </c>
      <c r="C123" s="8" t="s">
        <v>66</v>
      </c>
      <c r="D123" t="str">
        <f t="shared" si="5"/>
        <v>BURLINGTON</v>
      </c>
      <c r="E123" t="str">
        <f t="shared" si="6"/>
        <v>LUMBERTON TWP</v>
      </c>
      <c r="F123" t="str">
        <f t="shared" si="7"/>
        <v>E. K-8|K-8,751+</v>
      </c>
      <c r="G123" t="str">
        <f t="shared" si="8"/>
        <v>BURLINGTONLUMBERTON TWPE. K-8|K-8,751+</v>
      </c>
    </row>
    <row r="124" spans="1:7" ht="24" x14ac:dyDescent="0.2">
      <c r="A124" s="19" t="s">
        <v>816</v>
      </c>
      <c r="B124" s="20" t="s">
        <v>836</v>
      </c>
      <c r="C124" s="3" t="s">
        <v>8</v>
      </c>
      <c r="D124" t="str">
        <f t="shared" si="5"/>
        <v>BURLINGTON</v>
      </c>
      <c r="E124" t="str">
        <f t="shared" si="6"/>
        <v>MANSFIELD TWP</v>
      </c>
      <c r="F124" t="str">
        <f t="shared" si="7"/>
        <v>A. K-6|K-6</v>
      </c>
      <c r="G124" t="str">
        <f t="shared" si="8"/>
        <v>BURLINGTONMANSFIELD TWPA. K-6|K-6</v>
      </c>
    </row>
    <row r="125" spans="1:7" ht="48" x14ac:dyDescent="0.2">
      <c r="A125" s="23" t="s">
        <v>816</v>
      </c>
      <c r="B125" s="24" t="s">
        <v>837</v>
      </c>
      <c r="C125" s="8" t="s">
        <v>14</v>
      </c>
      <c r="D125" t="str">
        <f t="shared" si="5"/>
        <v>BURLINGTON</v>
      </c>
      <c r="E125" t="str">
        <f t="shared" si="6"/>
        <v>MAPLE SHADE TWP</v>
      </c>
      <c r="F125" t="str">
        <f t="shared" si="7"/>
        <v>M. K-12|K-12,1800-3500</v>
      </c>
      <c r="G125" t="str">
        <f t="shared" si="8"/>
        <v>BURLINGTONMAPLE SHADE TWPM. K-12|K-12,1800-3500</v>
      </c>
    </row>
    <row r="126" spans="1:7" ht="32" x14ac:dyDescent="0.2">
      <c r="A126" s="19" t="s">
        <v>816</v>
      </c>
      <c r="B126" s="20" t="s">
        <v>838</v>
      </c>
      <c r="C126" s="3" t="s">
        <v>68</v>
      </c>
      <c r="D126" t="str">
        <f t="shared" si="5"/>
        <v>BURLINGTON</v>
      </c>
      <c r="E126" t="str">
        <f t="shared" si="6"/>
        <v>MEDFORD LAKES BORO</v>
      </c>
      <c r="F126" t="str">
        <f t="shared" si="7"/>
        <v>D. K-8|K-8,401-750</v>
      </c>
      <c r="G126" t="str">
        <f t="shared" si="8"/>
        <v>BURLINGTONMEDFORD LAKES BOROD. K-8|K-8,401-750</v>
      </c>
    </row>
    <row r="127" spans="1:7" ht="32" x14ac:dyDescent="0.2">
      <c r="A127" s="23" t="s">
        <v>816</v>
      </c>
      <c r="B127" s="24" t="s">
        <v>839</v>
      </c>
      <c r="C127" s="8" t="s">
        <v>66</v>
      </c>
      <c r="D127" t="str">
        <f t="shared" si="5"/>
        <v>BURLINGTON</v>
      </c>
      <c r="E127" t="str">
        <f t="shared" si="6"/>
        <v>MEDFORD TWP</v>
      </c>
      <c r="F127" t="str">
        <f t="shared" si="7"/>
        <v>E. K-8|K-8,751+</v>
      </c>
      <c r="G127" t="str">
        <f t="shared" si="8"/>
        <v>BURLINGTONMEDFORD TWPE. K-8|K-8,751+</v>
      </c>
    </row>
    <row r="128" spans="1:7" ht="32" x14ac:dyDescent="0.2">
      <c r="A128" s="19" t="s">
        <v>816</v>
      </c>
      <c r="B128" s="20" t="s">
        <v>840</v>
      </c>
      <c r="C128" s="3" t="s">
        <v>24</v>
      </c>
      <c r="D128" t="str">
        <f t="shared" si="5"/>
        <v>BURLINGTON</v>
      </c>
      <c r="E128" t="str">
        <f t="shared" si="6"/>
        <v>MOORESTOWN TWP</v>
      </c>
      <c r="F128" t="str">
        <f t="shared" si="7"/>
        <v>N. K-12|K-12,3500+</v>
      </c>
      <c r="G128" t="str">
        <f t="shared" si="8"/>
        <v>BURLINGTONMOORESTOWN TWPN. K-12|K-12,3500+</v>
      </c>
    </row>
    <row r="129" spans="1:7" ht="32" x14ac:dyDescent="0.2">
      <c r="A129" s="23" t="s">
        <v>816</v>
      </c>
      <c r="B129" s="24" t="s">
        <v>841</v>
      </c>
      <c r="C129" s="8" t="s">
        <v>66</v>
      </c>
      <c r="D129" t="str">
        <f t="shared" si="5"/>
        <v>BURLINGTON</v>
      </c>
      <c r="E129" t="str">
        <f t="shared" si="6"/>
        <v>MOUNT HOLLY TWP</v>
      </c>
      <c r="F129" t="str">
        <f t="shared" si="7"/>
        <v>E. K-8|K-8,751+</v>
      </c>
      <c r="G129" t="str">
        <f t="shared" si="8"/>
        <v>BURLINGTONMOUNT HOLLY TWPE. K-8|K-8,751+</v>
      </c>
    </row>
    <row r="130" spans="1:7" ht="32" x14ac:dyDescent="0.2">
      <c r="A130" s="19" t="s">
        <v>816</v>
      </c>
      <c r="B130" s="20" t="s">
        <v>842</v>
      </c>
      <c r="C130" s="3" t="s">
        <v>66</v>
      </c>
      <c r="D130" t="str">
        <f t="shared" si="5"/>
        <v>BURLINGTON</v>
      </c>
      <c r="E130" t="str">
        <f t="shared" si="6"/>
        <v>MOUNT LAUREL TWP</v>
      </c>
      <c r="F130" t="str">
        <f t="shared" si="7"/>
        <v>E. K-8|K-8,751+</v>
      </c>
      <c r="G130" t="str">
        <f t="shared" si="8"/>
        <v>BURLINGTONMOUNT LAUREL TWPE. K-8|K-8,751+</v>
      </c>
    </row>
    <row r="131" spans="1:7" ht="32" x14ac:dyDescent="0.2">
      <c r="A131" s="23" t="s">
        <v>816</v>
      </c>
      <c r="B131" s="24" t="s">
        <v>843</v>
      </c>
      <c r="C131" s="8" t="s">
        <v>4</v>
      </c>
      <c r="D131" t="str">
        <f t="shared" ref="D131:D194" si="9">UPPER(A131)</f>
        <v>BURLINGTON</v>
      </c>
      <c r="E131" t="str">
        <f t="shared" ref="E131:E194" si="10">UPPER(B131)</f>
        <v>NEW HANOVER TWP</v>
      </c>
      <c r="F131" t="str">
        <f t="shared" ref="F131:F194" si="11">UPPER(C131)</f>
        <v>I. K-12|K-8,0-400</v>
      </c>
      <c r="G131" t="str">
        <f t="shared" ref="G131:G194" si="12">D131&amp;E131&amp;F131</f>
        <v>BURLINGTONNEW HANOVER TWPI. K-12|K-8,0-400</v>
      </c>
    </row>
    <row r="132" spans="1:7" ht="24" x14ac:dyDescent="0.2">
      <c r="A132" s="19" t="s">
        <v>816</v>
      </c>
      <c r="B132" s="20" t="s">
        <v>844</v>
      </c>
      <c r="C132" s="3" t="s">
        <v>8</v>
      </c>
      <c r="D132" t="str">
        <f t="shared" si="9"/>
        <v>BURLINGTON</v>
      </c>
      <c r="E132" t="str">
        <f t="shared" si="10"/>
        <v>NORTH HANOVER TWP</v>
      </c>
      <c r="F132" t="str">
        <f t="shared" si="11"/>
        <v>A. K-6|K-6</v>
      </c>
      <c r="G132" t="str">
        <f t="shared" si="12"/>
        <v>BURLINGTONNORTH HANOVER TWPA. K-6|K-6</v>
      </c>
    </row>
    <row r="133" spans="1:7" ht="36" x14ac:dyDescent="0.2">
      <c r="A133" s="23" t="s">
        <v>816</v>
      </c>
      <c r="B133" s="24" t="s">
        <v>845</v>
      </c>
      <c r="C133" s="8" t="s">
        <v>21</v>
      </c>
      <c r="D133" t="str">
        <f t="shared" si="9"/>
        <v>BURLINGTON</v>
      </c>
      <c r="E133" t="str">
        <f t="shared" si="10"/>
        <v>NORTHERN BURLINGTON REG</v>
      </c>
      <c r="F133" t="str">
        <f t="shared" si="11"/>
        <v>F. G7-12|7-12,9-12</v>
      </c>
      <c r="G133" t="str">
        <f t="shared" si="12"/>
        <v>BURLINGTONNORTHERN BURLINGTON REGF. G7-12|7-12,9-12</v>
      </c>
    </row>
    <row r="134" spans="1:7" ht="32" x14ac:dyDescent="0.2">
      <c r="A134" s="19" t="s">
        <v>816</v>
      </c>
      <c r="B134" s="20" t="s">
        <v>846</v>
      </c>
      <c r="C134" s="3" t="s">
        <v>6</v>
      </c>
      <c r="D134" t="str">
        <f t="shared" si="9"/>
        <v>BURLINGTON</v>
      </c>
      <c r="E134" t="str">
        <f t="shared" si="10"/>
        <v>PALMYRA BORO</v>
      </c>
      <c r="F134" t="str">
        <f t="shared" si="11"/>
        <v>L. K-12|K-12,0-1800</v>
      </c>
      <c r="G134" t="str">
        <f t="shared" si="12"/>
        <v>BURLINGTONPALMYRA BOROL. K-12|K-12,0-1800</v>
      </c>
    </row>
    <row r="135" spans="1:7" ht="32" x14ac:dyDescent="0.2">
      <c r="A135" s="23" t="s">
        <v>816</v>
      </c>
      <c r="B135" s="24" t="s">
        <v>847</v>
      </c>
      <c r="C135" s="8" t="s">
        <v>24</v>
      </c>
      <c r="D135" t="str">
        <f t="shared" si="9"/>
        <v>BURLINGTON</v>
      </c>
      <c r="E135" t="str">
        <f t="shared" si="10"/>
        <v>PEMBERTON TWP</v>
      </c>
      <c r="F135" t="str">
        <f t="shared" si="11"/>
        <v>N. K-12|K-12,3500+</v>
      </c>
      <c r="G135" t="str">
        <f t="shared" si="12"/>
        <v>BURLINGTONPEMBERTON TWPN. K-12|K-12,3500+</v>
      </c>
    </row>
    <row r="136" spans="1:7" ht="36" x14ac:dyDescent="0.2">
      <c r="A136" s="19" t="s">
        <v>816</v>
      </c>
      <c r="B136" s="20" t="s">
        <v>848</v>
      </c>
      <c r="C136" s="3" t="s">
        <v>77</v>
      </c>
      <c r="D136" t="str">
        <f t="shared" si="9"/>
        <v>BURLINGTON</v>
      </c>
      <c r="E136" t="str">
        <f t="shared" si="10"/>
        <v>RANCOCAS VALLEY REGIONAL</v>
      </c>
      <c r="F136" t="str">
        <f t="shared" si="11"/>
        <v>G. G9-12|7-12,9-12</v>
      </c>
      <c r="G136" t="str">
        <f t="shared" si="12"/>
        <v>BURLINGTONRANCOCAS VALLEY REGIONALG. G9-12|7-12,9-12</v>
      </c>
    </row>
    <row r="137" spans="1:7" ht="48" x14ac:dyDescent="0.2">
      <c r="A137" s="23" t="s">
        <v>816</v>
      </c>
      <c r="B137" s="24" t="s">
        <v>1377</v>
      </c>
      <c r="C137" s="8" t="s">
        <v>711</v>
      </c>
      <c r="D137" t="str">
        <f t="shared" si="9"/>
        <v>BURLINGTON</v>
      </c>
      <c r="E137" t="str">
        <f t="shared" si="10"/>
        <v>RENAISSANCE REGIONAL LEADERSHIP CHARTER</v>
      </c>
      <c r="F137" t="str">
        <f t="shared" si="11"/>
        <v>O. CHARTER</v>
      </c>
      <c r="G137" t="str">
        <f t="shared" si="12"/>
        <v>BURLINGTONRENAISSANCE REGIONAL LEADERSHIP CHARTERO. CHARTER</v>
      </c>
    </row>
    <row r="138" spans="1:7" ht="48" x14ac:dyDescent="0.2">
      <c r="A138" s="19" t="s">
        <v>816</v>
      </c>
      <c r="B138" s="20" t="s">
        <v>1378</v>
      </c>
      <c r="C138" s="3" t="s">
        <v>711</v>
      </c>
      <c r="D138" t="str">
        <f t="shared" si="9"/>
        <v>BURLINGTON</v>
      </c>
      <c r="E138" t="str">
        <f t="shared" si="10"/>
        <v>RIVERBANK CHARTER SCHOOL OF EXCELLENCE</v>
      </c>
      <c r="F138" t="str">
        <f t="shared" si="11"/>
        <v>O. CHARTER</v>
      </c>
      <c r="G138" t="str">
        <f t="shared" si="12"/>
        <v>BURLINGTONRIVERBANK CHARTER SCHOOL OF EXCELLENCEO. CHARTER</v>
      </c>
    </row>
    <row r="139" spans="1:7" ht="32" x14ac:dyDescent="0.2">
      <c r="A139" s="23" t="s">
        <v>816</v>
      </c>
      <c r="B139" s="24" t="s">
        <v>850</v>
      </c>
      <c r="C139" s="8" t="s">
        <v>6</v>
      </c>
      <c r="D139" t="str">
        <f t="shared" si="9"/>
        <v>BURLINGTON</v>
      </c>
      <c r="E139" t="str">
        <f t="shared" si="10"/>
        <v>RIVERSIDE TWP</v>
      </c>
      <c r="F139" t="str">
        <f t="shared" si="11"/>
        <v>L. K-12|K-12,0-1800</v>
      </c>
      <c r="G139" t="str">
        <f t="shared" si="12"/>
        <v>BURLINGTONRIVERSIDE TWPL. K-12|K-12,0-1800</v>
      </c>
    </row>
    <row r="140" spans="1:7" ht="32" x14ac:dyDescent="0.2">
      <c r="A140" s="19" t="s">
        <v>816</v>
      </c>
      <c r="B140" s="20" t="s">
        <v>851</v>
      </c>
      <c r="C140" s="3" t="s">
        <v>4</v>
      </c>
      <c r="D140" t="str">
        <f t="shared" si="9"/>
        <v>BURLINGTON</v>
      </c>
      <c r="E140" t="str">
        <f t="shared" si="10"/>
        <v>RIVERTON</v>
      </c>
      <c r="F140" t="str">
        <f t="shared" si="11"/>
        <v>I. K-12|K-8,0-400</v>
      </c>
      <c r="G140" t="str">
        <f t="shared" si="12"/>
        <v>BURLINGTONRIVERTONI. K-12|K-8,0-400</v>
      </c>
    </row>
    <row r="141" spans="1:7" ht="32" x14ac:dyDescent="0.2">
      <c r="A141" s="23" t="s">
        <v>816</v>
      </c>
      <c r="B141" s="24" t="s">
        <v>852</v>
      </c>
      <c r="C141" s="8" t="s">
        <v>66</v>
      </c>
      <c r="D141" t="str">
        <f t="shared" si="9"/>
        <v>BURLINGTON</v>
      </c>
      <c r="E141" t="str">
        <f t="shared" si="10"/>
        <v>SHAMONG TWP</v>
      </c>
      <c r="F141" t="str">
        <f t="shared" si="11"/>
        <v>E. K-8|K-8,751+</v>
      </c>
      <c r="G141" t="str">
        <f t="shared" si="12"/>
        <v>BURLINGTONSHAMONG TWPE. K-8|K-8,751+</v>
      </c>
    </row>
    <row r="142" spans="1:7" ht="32" x14ac:dyDescent="0.2">
      <c r="A142" s="19" t="s">
        <v>816</v>
      </c>
      <c r="B142" s="20" t="s">
        <v>853</v>
      </c>
      <c r="C142" s="3" t="s">
        <v>68</v>
      </c>
      <c r="D142" t="str">
        <f t="shared" si="9"/>
        <v>BURLINGTON</v>
      </c>
      <c r="E142" t="str">
        <f t="shared" si="10"/>
        <v>SOUTHAMPTON TWP</v>
      </c>
      <c r="F142" t="str">
        <f t="shared" si="11"/>
        <v>D. K-8|K-8,401-750</v>
      </c>
      <c r="G142" t="str">
        <f t="shared" si="12"/>
        <v>BURLINGTONSOUTHAMPTON TWPD. K-8|K-8,401-750</v>
      </c>
    </row>
    <row r="143" spans="1:7" ht="24" x14ac:dyDescent="0.2">
      <c r="A143" s="23" t="s">
        <v>816</v>
      </c>
      <c r="B143" s="24" t="s">
        <v>854</v>
      </c>
      <c r="C143" s="8" t="s">
        <v>8</v>
      </c>
      <c r="D143" t="str">
        <f t="shared" si="9"/>
        <v>BURLINGTON</v>
      </c>
      <c r="E143" t="str">
        <f t="shared" si="10"/>
        <v>SPRINGFIELD TWP</v>
      </c>
      <c r="F143" t="str">
        <f t="shared" si="11"/>
        <v>A. K-6|K-6</v>
      </c>
      <c r="G143" t="str">
        <f t="shared" si="12"/>
        <v>BURLINGTONSPRINGFIELD TWPA. K-6|K-6</v>
      </c>
    </row>
    <row r="144" spans="1:7" ht="32" x14ac:dyDescent="0.2">
      <c r="A144" s="19" t="s">
        <v>816</v>
      </c>
      <c r="B144" s="20" t="s">
        <v>855</v>
      </c>
      <c r="C144" s="3" t="s">
        <v>66</v>
      </c>
      <c r="D144" t="str">
        <f t="shared" si="9"/>
        <v>BURLINGTON</v>
      </c>
      <c r="E144" t="str">
        <f t="shared" si="10"/>
        <v>TABERNACLE TWP</v>
      </c>
      <c r="F144" t="str">
        <f t="shared" si="11"/>
        <v>E. K-8|K-8,751+</v>
      </c>
      <c r="G144" t="str">
        <f t="shared" si="12"/>
        <v>BURLINGTONTABERNACLE TWPE. K-8|K-8,751+</v>
      </c>
    </row>
    <row r="145" spans="1:7" ht="48" x14ac:dyDescent="0.2">
      <c r="A145" s="23" t="s">
        <v>816</v>
      </c>
      <c r="B145" s="24" t="s">
        <v>1379</v>
      </c>
      <c r="C145" s="8" t="s">
        <v>711</v>
      </c>
      <c r="D145" t="str">
        <f t="shared" si="9"/>
        <v>BURLINGTON</v>
      </c>
      <c r="E145" t="str">
        <f t="shared" si="10"/>
        <v>THE BENJAMIN BANNEKER PREPARATORY CHARTE</v>
      </c>
      <c r="F145" t="str">
        <f t="shared" si="11"/>
        <v>O. CHARTER</v>
      </c>
      <c r="G145" t="str">
        <f t="shared" si="12"/>
        <v>BURLINGTONTHE BENJAMIN BANNEKER PREPARATORY CHARTEO. CHARTER</v>
      </c>
    </row>
    <row r="146" spans="1:7" ht="32" x14ac:dyDescent="0.2">
      <c r="A146" s="19" t="s">
        <v>816</v>
      </c>
      <c r="B146" s="20" t="s">
        <v>1008</v>
      </c>
      <c r="C146" s="3" t="s">
        <v>4</v>
      </c>
      <c r="D146" t="str">
        <f t="shared" si="9"/>
        <v>BURLINGTON</v>
      </c>
      <c r="E146" t="str">
        <f t="shared" si="10"/>
        <v>WASHINGTON TWP</v>
      </c>
      <c r="F146" t="str">
        <f t="shared" si="11"/>
        <v>I. K-12|K-8,0-400</v>
      </c>
      <c r="G146" t="str">
        <f t="shared" si="12"/>
        <v>BURLINGTONWASHINGTON TWPI. K-12|K-8,0-400</v>
      </c>
    </row>
    <row r="147" spans="1:7" ht="32" x14ac:dyDescent="0.2">
      <c r="A147" s="23" t="s">
        <v>816</v>
      </c>
      <c r="B147" s="24" t="s">
        <v>856</v>
      </c>
      <c r="C147" s="8" t="s">
        <v>66</v>
      </c>
      <c r="D147" t="str">
        <f t="shared" si="9"/>
        <v>BURLINGTON</v>
      </c>
      <c r="E147" t="str">
        <f t="shared" si="10"/>
        <v>WESTAMPTON</v>
      </c>
      <c r="F147" t="str">
        <f t="shared" si="11"/>
        <v>E. K-8|K-8,751+</v>
      </c>
      <c r="G147" t="str">
        <f t="shared" si="12"/>
        <v>BURLINGTONWESTAMPTONE. K-8|K-8,751+</v>
      </c>
    </row>
    <row r="148" spans="1:7" ht="32" x14ac:dyDescent="0.2">
      <c r="A148" s="19" t="s">
        <v>816</v>
      </c>
      <c r="B148" s="20" t="s">
        <v>857</v>
      </c>
      <c r="C148" s="3" t="s">
        <v>24</v>
      </c>
      <c r="D148" t="str">
        <f t="shared" si="9"/>
        <v>BURLINGTON</v>
      </c>
      <c r="E148" t="str">
        <f t="shared" si="10"/>
        <v>WILLINGBORO TWP</v>
      </c>
      <c r="F148" t="str">
        <f t="shared" si="11"/>
        <v>N. K-12|K-12,3500+</v>
      </c>
      <c r="G148" t="str">
        <f t="shared" si="12"/>
        <v>BURLINGTONWILLINGBORO TWPN. K-12|K-12,3500+</v>
      </c>
    </row>
    <row r="149" spans="1:7" ht="32" x14ac:dyDescent="0.2">
      <c r="A149" s="23" t="s">
        <v>816</v>
      </c>
      <c r="B149" s="24" t="s">
        <v>858</v>
      </c>
      <c r="C149" s="8" t="s">
        <v>73</v>
      </c>
      <c r="D149" t="str">
        <f t="shared" si="9"/>
        <v>BURLINGTON</v>
      </c>
      <c r="E149" t="str">
        <f t="shared" si="10"/>
        <v>WOODLAND TWP</v>
      </c>
      <c r="F149" t="str">
        <f t="shared" si="11"/>
        <v>C. K-8|K-8,0-400</v>
      </c>
      <c r="G149" t="str">
        <f t="shared" si="12"/>
        <v>BURLINGTONWOODLAND TWPC. K-8|K-8,0-400</v>
      </c>
    </row>
    <row r="150" spans="1:7" ht="48" x14ac:dyDescent="0.2">
      <c r="A150" s="19" t="s">
        <v>1380</v>
      </c>
      <c r="B150" s="20" t="s">
        <v>1381</v>
      </c>
      <c r="C150" s="3" t="s">
        <v>711</v>
      </c>
      <c r="D150" t="str">
        <f t="shared" si="9"/>
        <v>CAMDEM</v>
      </c>
      <c r="E150" t="str">
        <f t="shared" si="10"/>
        <v>KINGDOM CHARTER SCHOOL OF LEADERSHIP</v>
      </c>
      <c r="F150" t="str">
        <f t="shared" si="11"/>
        <v>O. CHARTER</v>
      </c>
      <c r="G150" t="str">
        <f t="shared" si="12"/>
        <v>CAMDEMKINGDOM CHARTER SCHOOL OF LEADERSHIPO. CHARTER</v>
      </c>
    </row>
    <row r="151" spans="1:7" ht="32" x14ac:dyDescent="0.2">
      <c r="A151" s="23" t="s">
        <v>859</v>
      </c>
      <c r="B151" s="24" t="s">
        <v>860</v>
      </c>
      <c r="C151" s="8" t="s">
        <v>6</v>
      </c>
      <c r="D151" t="str">
        <f t="shared" si="9"/>
        <v>CAMDEN</v>
      </c>
      <c r="E151" t="str">
        <f t="shared" si="10"/>
        <v>AUDUBON BORO</v>
      </c>
      <c r="F151" t="str">
        <f t="shared" si="11"/>
        <v>L. K-12|K-12,0-1800</v>
      </c>
      <c r="G151" t="str">
        <f t="shared" si="12"/>
        <v>CAMDENAUDUBON BOROL. K-12|K-12,0-1800</v>
      </c>
    </row>
    <row r="152" spans="1:7" ht="32" x14ac:dyDescent="0.2">
      <c r="A152" s="19" t="s">
        <v>859</v>
      </c>
      <c r="B152" s="20" t="s">
        <v>861</v>
      </c>
      <c r="C152" s="3" t="s">
        <v>2</v>
      </c>
      <c r="D152" t="str">
        <f t="shared" si="9"/>
        <v>CAMDEN</v>
      </c>
      <c r="E152" t="str">
        <f t="shared" si="10"/>
        <v>BARRINGTON BORO</v>
      </c>
      <c r="F152" t="str">
        <f t="shared" si="11"/>
        <v>J. K-12|K-8,401-750</v>
      </c>
      <c r="G152" t="str">
        <f t="shared" si="12"/>
        <v>CAMDENBARRINGTON BOROJ. K-12|K-8,401-750</v>
      </c>
    </row>
    <row r="153" spans="1:7" ht="32" x14ac:dyDescent="0.2">
      <c r="A153" s="23" t="s">
        <v>859</v>
      </c>
      <c r="B153" s="24" t="s">
        <v>862</v>
      </c>
      <c r="C153" s="8" t="s">
        <v>66</v>
      </c>
      <c r="D153" t="str">
        <f t="shared" si="9"/>
        <v>CAMDEN</v>
      </c>
      <c r="E153" t="str">
        <f t="shared" si="10"/>
        <v>BELLMAWR BORO</v>
      </c>
      <c r="F153" t="str">
        <f t="shared" si="11"/>
        <v>E. K-8|K-8,751+</v>
      </c>
      <c r="G153" t="str">
        <f t="shared" si="12"/>
        <v>CAMDENBELLMAWR BOROE. K-8|K-8,751+</v>
      </c>
    </row>
    <row r="154" spans="1:7" ht="32" x14ac:dyDescent="0.2">
      <c r="A154" s="19" t="s">
        <v>859</v>
      </c>
      <c r="B154" s="20" t="s">
        <v>863</v>
      </c>
      <c r="C154" s="3" t="s">
        <v>66</v>
      </c>
      <c r="D154" t="str">
        <f t="shared" si="9"/>
        <v>CAMDEN</v>
      </c>
      <c r="E154" t="str">
        <f t="shared" si="10"/>
        <v>BERLIN BORO</v>
      </c>
      <c r="F154" t="str">
        <f t="shared" si="11"/>
        <v>E. K-8|K-8,751+</v>
      </c>
      <c r="G154" t="str">
        <f t="shared" si="12"/>
        <v>CAMDENBERLIN BOROE. K-8|K-8,751+</v>
      </c>
    </row>
    <row r="155" spans="1:7" ht="32" x14ac:dyDescent="0.2">
      <c r="A155" s="23" t="s">
        <v>859</v>
      </c>
      <c r="B155" s="24" t="s">
        <v>864</v>
      </c>
      <c r="C155" s="8" t="s">
        <v>2</v>
      </c>
      <c r="D155" t="str">
        <f t="shared" si="9"/>
        <v>CAMDEN</v>
      </c>
      <c r="E155" t="str">
        <f t="shared" si="10"/>
        <v>BERLIN TWP</v>
      </c>
      <c r="F155" t="str">
        <f t="shared" si="11"/>
        <v>J. K-12|K-8,401-750</v>
      </c>
      <c r="G155" t="str">
        <f t="shared" si="12"/>
        <v>CAMDENBERLIN TWPJ. K-12|K-8,401-750</v>
      </c>
    </row>
    <row r="156" spans="1:7" ht="36" x14ac:dyDescent="0.2">
      <c r="A156" s="19" t="s">
        <v>859</v>
      </c>
      <c r="B156" s="20" t="s">
        <v>865</v>
      </c>
      <c r="C156" s="3" t="s">
        <v>77</v>
      </c>
      <c r="D156" t="str">
        <f t="shared" si="9"/>
        <v>CAMDEN</v>
      </c>
      <c r="E156" t="str">
        <f t="shared" si="10"/>
        <v>BLACK HORSE PIKE REGIONAL</v>
      </c>
      <c r="F156" t="str">
        <f t="shared" si="11"/>
        <v>G. G9-12|7-12,9-12</v>
      </c>
      <c r="G156" t="str">
        <f t="shared" si="12"/>
        <v>CAMDENBLACK HORSE PIKE REGIONALG. G9-12|7-12,9-12</v>
      </c>
    </row>
    <row r="157" spans="1:7" ht="32" x14ac:dyDescent="0.2">
      <c r="A157" s="23" t="s">
        <v>859</v>
      </c>
      <c r="B157" s="24" t="s">
        <v>866</v>
      </c>
      <c r="C157" s="8" t="s">
        <v>4</v>
      </c>
      <c r="D157" t="str">
        <f t="shared" si="9"/>
        <v>CAMDEN</v>
      </c>
      <c r="E157" t="str">
        <f t="shared" si="10"/>
        <v>BROOKLAWN BORO</v>
      </c>
      <c r="F157" t="str">
        <f t="shared" si="11"/>
        <v>I. K-12|K-8,0-400</v>
      </c>
      <c r="G157" t="str">
        <f t="shared" si="12"/>
        <v>CAMDENBROOKLAWN BOROI. K-12|K-8,0-400</v>
      </c>
    </row>
    <row r="158" spans="1:7" ht="48" x14ac:dyDescent="0.2">
      <c r="A158" s="19" t="s">
        <v>859</v>
      </c>
      <c r="B158" s="20" t="s">
        <v>1382</v>
      </c>
      <c r="C158" s="3" t="s">
        <v>711</v>
      </c>
      <c r="D158" t="str">
        <f t="shared" si="9"/>
        <v>CAMDEN</v>
      </c>
      <c r="E158" t="str">
        <f t="shared" si="10"/>
        <v>CAMDEN ACADEMY CHARTER HIGH SCHOOL</v>
      </c>
      <c r="F158" t="str">
        <f t="shared" si="11"/>
        <v>O. CHARTER</v>
      </c>
      <c r="G158" t="str">
        <f t="shared" si="12"/>
        <v>CAMDENCAMDEN ACADEMY CHARTER HIGH SCHOOLO. CHARTER</v>
      </c>
    </row>
    <row r="159" spans="1:7" ht="32" x14ac:dyDescent="0.2">
      <c r="A159" s="23" t="s">
        <v>859</v>
      </c>
      <c r="B159" s="24" t="s">
        <v>867</v>
      </c>
      <c r="C159" s="8" t="s">
        <v>24</v>
      </c>
      <c r="D159" t="str">
        <f t="shared" si="9"/>
        <v>CAMDEN</v>
      </c>
      <c r="E159" t="str">
        <f t="shared" si="10"/>
        <v>CAMDEN CITY</v>
      </c>
      <c r="F159" t="str">
        <f t="shared" si="11"/>
        <v>N. K-12|K-12,3500+</v>
      </c>
      <c r="G159" t="str">
        <f t="shared" si="12"/>
        <v>CAMDENCAMDEN CITYN. K-12|K-12,3500+</v>
      </c>
    </row>
    <row r="160" spans="1:7" ht="48" x14ac:dyDescent="0.2">
      <c r="A160" s="19" t="s">
        <v>859</v>
      </c>
      <c r="B160" s="20" t="s">
        <v>1383</v>
      </c>
      <c r="C160" s="3" t="s">
        <v>711</v>
      </c>
      <c r="D160" t="str">
        <f t="shared" si="9"/>
        <v>CAMDEN</v>
      </c>
      <c r="E160" t="str">
        <f t="shared" si="10"/>
        <v>CAMDEN COMMUNITY CHARTER SCHOOL</v>
      </c>
      <c r="F160" t="str">
        <f t="shared" si="11"/>
        <v>O. CHARTER</v>
      </c>
      <c r="G160" t="str">
        <f t="shared" si="12"/>
        <v>CAMDENCAMDEN COMMUNITY CHARTER SCHOOLO. CHARTER</v>
      </c>
    </row>
    <row r="161" spans="1:7" ht="36" x14ac:dyDescent="0.2">
      <c r="A161" s="23" t="s">
        <v>859</v>
      </c>
      <c r="B161" s="24" t="s">
        <v>869</v>
      </c>
      <c r="C161" s="8" t="s">
        <v>714</v>
      </c>
      <c r="D161" t="str">
        <f t="shared" si="9"/>
        <v>CAMDEN</v>
      </c>
      <c r="E161" t="str">
        <f t="shared" si="10"/>
        <v>CAMDEN COUNTY VOCATIONAL</v>
      </c>
      <c r="F161" t="str">
        <f t="shared" si="11"/>
        <v>Q. COUNTY VOC</v>
      </c>
      <c r="G161" t="str">
        <f t="shared" si="12"/>
        <v>CAMDENCAMDEN COUNTY VOCATIONALQ. COUNTY VOC</v>
      </c>
    </row>
    <row r="162" spans="1:7" ht="48" x14ac:dyDescent="0.2">
      <c r="A162" s="19" t="s">
        <v>859</v>
      </c>
      <c r="B162" s="20" t="s">
        <v>1384</v>
      </c>
      <c r="C162" s="3" t="s">
        <v>711</v>
      </c>
      <c r="D162" t="str">
        <f t="shared" si="9"/>
        <v>CAMDEN</v>
      </c>
      <c r="E162" t="str">
        <f t="shared" si="10"/>
        <v>CAMDEN'S PRIDE CHARTER SCHOOL</v>
      </c>
      <c r="F162" t="str">
        <f t="shared" si="11"/>
        <v>O. CHARTER</v>
      </c>
      <c r="G162" t="str">
        <f t="shared" si="12"/>
        <v>CAMDENCAMDEN'S PRIDE CHARTER SCHOOLO. CHARTER</v>
      </c>
    </row>
    <row r="163" spans="1:7" ht="48" x14ac:dyDescent="0.2">
      <c r="A163" s="23" t="s">
        <v>859</v>
      </c>
      <c r="B163" s="24" t="s">
        <v>1385</v>
      </c>
      <c r="C163" s="8" t="s">
        <v>711</v>
      </c>
      <c r="D163" t="str">
        <f t="shared" si="9"/>
        <v>CAMDEN</v>
      </c>
      <c r="E163" t="str">
        <f t="shared" si="10"/>
        <v>CAMDEN'S PROMISE CHARTER SCHOOL</v>
      </c>
      <c r="F163" t="str">
        <f t="shared" si="11"/>
        <v>O. CHARTER</v>
      </c>
      <c r="G163" t="str">
        <f t="shared" si="12"/>
        <v>CAMDENCAMDEN'S PROMISE CHARTER SCHOOLO. CHARTER</v>
      </c>
    </row>
    <row r="164" spans="1:7" ht="32" x14ac:dyDescent="0.2">
      <c r="A164" s="19" t="s">
        <v>859</v>
      </c>
      <c r="B164" s="20" t="s">
        <v>871</v>
      </c>
      <c r="C164" s="3" t="s">
        <v>24</v>
      </c>
      <c r="D164" t="str">
        <f t="shared" si="9"/>
        <v>CAMDEN</v>
      </c>
      <c r="E164" t="str">
        <f t="shared" si="10"/>
        <v>CHERRY HILL TWP</v>
      </c>
      <c r="F164" t="str">
        <f t="shared" si="11"/>
        <v>N. K-12|K-12,3500+</v>
      </c>
      <c r="G164" t="str">
        <f t="shared" si="12"/>
        <v>CAMDENCHERRY HILL TWPN. K-12|K-12,3500+</v>
      </c>
    </row>
    <row r="165" spans="1:7" ht="48" x14ac:dyDescent="0.2">
      <c r="A165" s="23" t="s">
        <v>859</v>
      </c>
      <c r="B165" s="24" t="s">
        <v>1386</v>
      </c>
      <c r="C165" s="8" t="s">
        <v>711</v>
      </c>
      <c r="D165" t="str">
        <f t="shared" si="9"/>
        <v>CAMDEN</v>
      </c>
      <c r="E165" t="str">
        <f t="shared" si="10"/>
        <v>CITY INVINCIBLE CHARTER SCHOOL</v>
      </c>
      <c r="F165" t="str">
        <f t="shared" si="11"/>
        <v>O. CHARTER</v>
      </c>
      <c r="G165" t="str">
        <f t="shared" si="12"/>
        <v>CAMDENCITY INVINCIBLE CHARTER SCHOOLO. CHARTER</v>
      </c>
    </row>
    <row r="166" spans="1:7" ht="32" x14ac:dyDescent="0.2">
      <c r="A166" s="19" t="s">
        <v>859</v>
      </c>
      <c r="B166" s="20" t="s">
        <v>872</v>
      </c>
      <c r="C166" s="3" t="s">
        <v>2</v>
      </c>
      <c r="D166" t="str">
        <f t="shared" si="9"/>
        <v>CAMDEN</v>
      </c>
      <c r="E166" t="str">
        <f t="shared" si="10"/>
        <v>CLEMENTON BORO</v>
      </c>
      <c r="F166" t="str">
        <f t="shared" si="11"/>
        <v>J. K-12|K-8,401-750</v>
      </c>
      <c r="G166" t="str">
        <f t="shared" si="12"/>
        <v>CAMDENCLEMENTON BOROJ. K-12|K-8,401-750</v>
      </c>
    </row>
    <row r="167" spans="1:7" ht="48" x14ac:dyDescent="0.2">
      <c r="A167" s="23" t="s">
        <v>859</v>
      </c>
      <c r="B167" s="24" t="s">
        <v>873</v>
      </c>
      <c r="C167" s="8" t="s">
        <v>14</v>
      </c>
      <c r="D167" t="str">
        <f t="shared" si="9"/>
        <v>CAMDEN</v>
      </c>
      <c r="E167" t="str">
        <f t="shared" si="10"/>
        <v>COLLINGSWOOD BORO</v>
      </c>
      <c r="F167" t="str">
        <f t="shared" si="11"/>
        <v>M. K-12|K-12,1800-3500</v>
      </c>
      <c r="G167" t="str">
        <f t="shared" si="12"/>
        <v>CAMDENCOLLINGSWOOD BOROM. K-12|K-12,1800-3500</v>
      </c>
    </row>
    <row r="168" spans="1:7" ht="36" x14ac:dyDescent="0.2">
      <c r="A168" s="19" t="s">
        <v>859</v>
      </c>
      <c r="B168" s="20" t="s">
        <v>1387</v>
      </c>
      <c r="C168" s="3" t="s">
        <v>711</v>
      </c>
      <c r="D168" t="str">
        <f t="shared" si="9"/>
        <v>CAMDEN</v>
      </c>
      <c r="E168" t="str">
        <f t="shared" si="10"/>
        <v>D.U.E. SEASON CHARTER SCHOOL</v>
      </c>
      <c r="F168" t="str">
        <f t="shared" si="11"/>
        <v>O. CHARTER</v>
      </c>
      <c r="G168" t="str">
        <f t="shared" si="12"/>
        <v>CAMDEND.U.E. SEASON CHARTER SCHOOLO. CHARTER</v>
      </c>
    </row>
    <row r="169" spans="1:7" ht="36" x14ac:dyDescent="0.2">
      <c r="A169" s="23" t="s">
        <v>859</v>
      </c>
      <c r="B169" s="24" t="s">
        <v>874</v>
      </c>
      <c r="C169" s="8" t="s">
        <v>77</v>
      </c>
      <c r="D169" t="str">
        <f t="shared" si="9"/>
        <v>CAMDEN</v>
      </c>
      <c r="E169" t="str">
        <f t="shared" si="10"/>
        <v>EASTERN CAMDEN COUNTY REG</v>
      </c>
      <c r="F169" t="str">
        <f t="shared" si="11"/>
        <v>G. G9-12|7-12,9-12</v>
      </c>
      <c r="G169" t="str">
        <f t="shared" si="12"/>
        <v>CAMDENEASTERN CAMDEN COUNTY REGG. G9-12|7-12,9-12</v>
      </c>
    </row>
    <row r="170" spans="1:7" ht="48" x14ac:dyDescent="0.2">
      <c r="A170" s="19" t="s">
        <v>859</v>
      </c>
      <c r="B170" s="20" t="s">
        <v>1388</v>
      </c>
      <c r="C170" s="3" t="s">
        <v>711</v>
      </c>
      <c r="D170" t="str">
        <f t="shared" si="9"/>
        <v>CAMDEN</v>
      </c>
      <c r="E170" t="str">
        <f t="shared" si="10"/>
        <v>ENVIRONMENT COMMUNITY OPPORTUNITY CHARTE</v>
      </c>
      <c r="F170" t="str">
        <f t="shared" si="11"/>
        <v>O. CHARTER</v>
      </c>
      <c r="G170" t="str">
        <f t="shared" si="12"/>
        <v>CAMDENENVIRONMENT COMMUNITY OPPORTUNITY CHARTEO. CHARTER</v>
      </c>
    </row>
    <row r="171" spans="1:7" ht="48" x14ac:dyDescent="0.2">
      <c r="A171" s="23" t="s">
        <v>859</v>
      </c>
      <c r="B171" s="24" t="s">
        <v>1389</v>
      </c>
      <c r="C171" s="8" t="s">
        <v>711</v>
      </c>
      <c r="D171" t="str">
        <f t="shared" si="9"/>
        <v>CAMDEN</v>
      </c>
      <c r="E171" t="str">
        <f t="shared" si="10"/>
        <v>FREEDOM ACADEMY CHARTER SCHOOL</v>
      </c>
      <c r="F171" t="str">
        <f t="shared" si="11"/>
        <v>O. CHARTER</v>
      </c>
      <c r="G171" t="str">
        <f t="shared" si="12"/>
        <v>CAMDENFREEDOM ACADEMY CHARTER SCHOOLO. CHARTER</v>
      </c>
    </row>
    <row r="172" spans="1:7" ht="32" x14ac:dyDescent="0.2">
      <c r="A172" s="19" t="s">
        <v>859</v>
      </c>
      <c r="B172" s="20" t="s">
        <v>877</v>
      </c>
      <c r="C172" s="3" t="s">
        <v>73</v>
      </c>
      <c r="D172" t="str">
        <f t="shared" si="9"/>
        <v>CAMDEN</v>
      </c>
      <c r="E172" t="str">
        <f t="shared" si="10"/>
        <v>GIBBSBORO BORO</v>
      </c>
      <c r="F172" t="str">
        <f t="shared" si="11"/>
        <v>C. K-8|K-8,0-400</v>
      </c>
      <c r="G172" t="str">
        <f t="shared" si="12"/>
        <v>CAMDENGIBBSBORO BOROC. K-8|K-8,0-400</v>
      </c>
    </row>
    <row r="173" spans="1:7" ht="48" x14ac:dyDescent="0.2">
      <c r="A173" s="23" t="s">
        <v>859</v>
      </c>
      <c r="B173" s="24" t="s">
        <v>878</v>
      </c>
      <c r="C173" s="8" t="s">
        <v>14</v>
      </c>
      <c r="D173" t="str">
        <f t="shared" si="9"/>
        <v>CAMDEN</v>
      </c>
      <c r="E173" t="str">
        <f t="shared" si="10"/>
        <v>GLOUCESTER CITY</v>
      </c>
      <c r="F173" t="str">
        <f t="shared" si="11"/>
        <v>M. K-12|K-12,1800-3500</v>
      </c>
      <c r="G173" t="str">
        <f t="shared" si="12"/>
        <v>CAMDENGLOUCESTER CITYM. K-12|K-12,1800-3500</v>
      </c>
    </row>
    <row r="174" spans="1:7" ht="32" x14ac:dyDescent="0.2">
      <c r="A174" s="19" t="s">
        <v>859</v>
      </c>
      <c r="B174" s="20" t="s">
        <v>879</v>
      </c>
      <c r="C174" s="3" t="s">
        <v>66</v>
      </c>
      <c r="D174" t="str">
        <f t="shared" si="9"/>
        <v>CAMDEN</v>
      </c>
      <c r="E174" t="str">
        <f t="shared" si="10"/>
        <v>GLOUCESTER TWP</v>
      </c>
      <c r="F174" t="str">
        <f t="shared" si="11"/>
        <v>E. K-8|K-8,751+</v>
      </c>
      <c r="G174" t="str">
        <f t="shared" si="12"/>
        <v>CAMDENGLOUCESTER TWPE. K-8|K-8,751+</v>
      </c>
    </row>
    <row r="175" spans="1:7" ht="36" x14ac:dyDescent="0.2">
      <c r="A175" s="23" t="s">
        <v>859</v>
      </c>
      <c r="B175" s="24" t="s">
        <v>880</v>
      </c>
      <c r="C175" s="8" t="s">
        <v>6</v>
      </c>
      <c r="D175" t="str">
        <f t="shared" si="9"/>
        <v>CAMDEN</v>
      </c>
      <c r="E175" t="str">
        <f t="shared" si="10"/>
        <v>HADDON HEIGHTS BORO</v>
      </c>
      <c r="F175" t="str">
        <f t="shared" si="11"/>
        <v>L. K-12|K-12,0-1800</v>
      </c>
      <c r="G175" t="str">
        <f t="shared" si="12"/>
        <v>CAMDENHADDON HEIGHTS BOROL. K-12|K-12,0-1800</v>
      </c>
    </row>
    <row r="176" spans="1:7" ht="48" x14ac:dyDescent="0.2">
      <c r="A176" s="19" t="s">
        <v>859</v>
      </c>
      <c r="B176" s="20" t="s">
        <v>881</v>
      </c>
      <c r="C176" s="3" t="s">
        <v>14</v>
      </c>
      <c r="D176" t="str">
        <f t="shared" si="9"/>
        <v>CAMDEN</v>
      </c>
      <c r="E176" t="str">
        <f t="shared" si="10"/>
        <v>HADDON TWP</v>
      </c>
      <c r="F176" t="str">
        <f t="shared" si="11"/>
        <v>M. K-12|K-12,1800-3500</v>
      </c>
      <c r="G176" t="str">
        <f t="shared" si="12"/>
        <v>CAMDENHADDON TWPM. K-12|K-12,1800-3500</v>
      </c>
    </row>
    <row r="177" spans="1:7" ht="48" x14ac:dyDescent="0.2">
      <c r="A177" s="23" t="s">
        <v>859</v>
      </c>
      <c r="B177" s="24" t="s">
        <v>882</v>
      </c>
      <c r="C177" s="8" t="s">
        <v>14</v>
      </c>
      <c r="D177" t="str">
        <f t="shared" si="9"/>
        <v>CAMDEN</v>
      </c>
      <c r="E177" t="str">
        <f t="shared" si="10"/>
        <v>HADDONFIELD</v>
      </c>
      <c r="F177" t="str">
        <f t="shared" si="11"/>
        <v>M. K-12|K-12,1800-3500</v>
      </c>
      <c r="G177" t="str">
        <f t="shared" si="12"/>
        <v>CAMDENHADDONFIELDM. K-12|K-12,1800-3500</v>
      </c>
    </row>
    <row r="178" spans="1:7" ht="48" x14ac:dyDescent="0.2">
      <c r="A178" s="19" t="s">
        <v>859</v>
      </c>
      <c r="B178" s="20" t="s">
        <v>1390</v>
      </c>
      <c r="C178" s="3" t="s">
        <v>711</v>
      </c>
      <c r="D178" t="str">
        <f t="shared" si="9"/>
        <v>CAMDEN</v>
      </c>
      <c r="E178" t="str">
        <f t="shared" si="10"/>
        <v>HOPE COMMUNITY CHARTER SCHOOL</v>
      </c>
      <c r="F178" t="str">
        <f t="shared" si="11"/>
        <v>O. CHARTER</v>
      </c>
      <c r="G178" t="str">
        <f t="shared" si="12"/>
        <v>CAMDENHOPE COMMUNITY CHARTER SCHOOLO. CHARTER</v>
      </c>
    </row>
    <row r="179" spans="1:7" ht="60" x14ac:dyDescent="0.2">
      <c r="A179" s="23" t="s">
        <v>859</v>
      </c>
      <c r="B179" s="24" t="s">
        <v>1391</v>
      </c>
      <c r="C179" s="8" t="s">
        <v>711</v>
      </c>
      <c r="D179" t="str">
        <f t="shared" si="9"/>
        <v>CAMDEN</v>
      </c>
      <c r="E179" t="str">
        <f t="shared" si="10"/>
        <v>KNOWLEDGE A TO Z ACADEMY CHARTER SCHOOL</v>
      </c>
      <c r="F179" t="str">
        <f t="shared" si="11"/>
        <v>O. CHARTER</v>
      </c>
      <c r="G179" t="str">
        <f t="shared" si="12"/>
        <v>CAMDENKNOWLEDGE A TO Z ACADEMY CHARTER SCHOOLO. CHARTER</v>
      </c>
    </row>
    <row r="180" spans="1:7" ht="36" x14ac:dyDescent="0.2">
      <c r="A180" s="19" t="s">
        <v>859</v>
      </c>
      <c r="B180" s="20" t="s">
        <v>886</v>
      </c>
      <c r="C180" s="3" t="s">
        <v>181</v>
      </c>
      <c r="D180" t="str">
        <f t="shared" si="9"/>
        <v>CAMDEN</v>
      </c>
      <c r="E180" t="str">
        <f t="shared" si="10"/>
        <v>LAUREL SPRINGS BORO</v>
      </c>
      <c r="F180" t="str">
        <f t="shared" si="11"/>
        <v>H. K-12|K-6</v>
      </c>
      <c r="G180" t="str">
        <f t="shared" si="12"/>
        <v>CAMDENLAUREL SPRINGS BOROH. K-12|K-6</v>
      </c>
    </row>
    <row r="181" spans="1:7" ht="32" x14ac:dyDescent="0.2">
      <c r="A181" s="23" t="s">
        <v>859</v>
      </c>
      <c r="B181" s="24" t="s">
        <v>887</v>
      </c>
      <c r="C181" s="8" t="s">
        <v>4</v>
      </c>
      <c r="D181" t="str">
        <f t="shared" si="9"/>
        <v>CAMDEN</v>
      </c>
      <c r="E181" t="str">
        <f t="shared" si="10"/>
        <v>LAWNSIDE BORO</v>
      </c>
      <c r="F181" t="str">
        <f t="shared" si="11"/>
        <v>I. K-12|K-8,0-400</v>
      </c>
      <c r="G181" t="str">
        <f t="shared" si="12"/>
        <v>CAMDENLAWNSIDE BOROI. K-12|K-8,0-400</v>
      </c>
    </row>
    <row r="182" spans="1:7" ht="60" x14ac:dyDescent="0.2">
      <c r="A182" s="19" t="s">
        <v>859</v>
      </c>
      <c r="B182" s="20" t="s">
        <v>1392</v>
      </c>
      <c r="C182" s="3" t="s">
        <v>711</v>
      </c>
      <c r="D182" t="str">
        <f t="shared" si="9"/>
        <v>CAMDEN</v>
      </c>
      <c r="E182" t="str">
        <f t="shared" si="10"/>
        <v>LEAP ACADEMY UNIVERSITY HIGH CHARTER SCH</v>
      </c>
      <c r="F182" t="str">
        <f t="shared" si="11"/>
        <v>O. CHARTER</v>
      </c>
      <c r="G182" t="str">
        <f t="shared" si="12"/>
        <v>CAMDENLEAP ACADEMY UNIVERSITY HIGH CHARTER SCHO. CHARTER</v>
      </c>
    </row>
    <row r="183" spans="1:7" ht="48" x14ac:dyDescent="0.2">
      <c r="A183" s="23" t="s">
        <v>859</v>
      </c>
      <c r="B183" s="24" t="s">
        <v>889</v>
      </c>
      <c r="C183" s="8" t="s">
        <v>14</v>
      </c>
      <c r="D183" t="str">
        <f t="shared" si="9"/>
        <v>CAMDEN</v>
      </c>
      <c r="E183" t="str">
        <f t="shared" si="10"/>
        <v>LINDENWOLD BORO</v>
      </c>
      <c r="F183" t="str">
        <f t="shared" si="11"/>
        <v>M. K-12|K-12,1800-3500</v>
      </c>
      <c r="G183" t="str">
        <f t="shared" si="12"/>
        <v>CAMDENLINDENWOLD BOROM. K-12|K-12,1800-3500</v>
      </c>
    </row>
    <row r="184" spans="1:7" ht="32" x14ac:dyDescent="0.2">
      <c r="A184" s="19" t="s">
        <v>859</v>
      </c>
      <c r="B184" s="20" t="s">
        <v>890</v>
      </c>
      <c r="C184" s="3" t="s">
        <v>68</v>
      </c>
      <c r="D184" t="str">
        <f t="shared" si="9"/>
        <v>CAMDEN</v>
      </c>
      <c r="E184" t="str">
        <f t="shared" si="10"/>
        <v>MAGNOLIA BORO</v>
      </c>
      <c r="F184" t="str">
        <f t="shared" si="11"/>
        <v>D. K-8|K-8,401-750</v>
      </c>
      <c r="G184" t="str">
        <f t="shared" si="12"/>
        <v>CAMDENMAGNOLIA BOROD. K-8|K-8,401-750</v>
      </c>
    </row>
    <row r="185" spans="1:7" ht="32" x14ac:dyDescent="0.2">
      <c r="A185" s="23" t="s">
        <v>859</v>
      </c>
      <c r="B185" s="24" t="s">
        <v>892</v>
      </c>
      <c r="C185" s="8" t="s">
        <v>4</v>
      </c>
      <c r="D185" t="str">
        <f t="shared" si="9"/>
        <v>CAMDEN</v>
      </c>
      <c r="E185" t="str">
        <f t="shared" si="10"/>
        <v>MERCHANTVILLE BORO</v>
      </c>
      <c r="F185" t="str">
        <f t="shared" si="11"/>
        <v>I. K-12|K-8,0-400</v>
      </c>
      <c r="G185" t="str">
        <f t="shared" si="12"/>
        <v>CAMDENMERCHANTVILLE BOROI. K-12|K-8,0-400</v>
      </c>
    </row>
    <row r="186" spans="1:7" ht="36" x14ac:dyDescent="0.2">
      <c r="A186" s="19" t="s">
        <v>859</v>
      </c>
      <c r="B186" s="20" t="s">
        <v>893</v>
      </c>
      <c r="C186" s="3" t="s">
        <v>2</v>
      </c>
      <c r="D186" t="str">
        <f t="shared" si="9"/>
        <v>CAMDEN</v>
      </c>
      <c r="E186" t="str">
        <f t="shared" si="10"/>
        <v>MOUNT EPHRAIM BORO</v>
      </c>
      <c r="F186" t="str">
        <f t="shared" si="11"/>
        <v>J. K-12|K-8,401-750</v>
      </c>
      <c r="G186" t="str">
        <f t="shared" si="12"/>
        <v>CAMDENMOUNT EPHRAIM BOROJ. K-12|K-8,401-750</v>
      </c>
    </row>
    <row r="187" spans="1:7" ht="32" x14ac:dyDescent="0.2">
      <c r="A187" s="23" t="s">
        <v>859</v>
      </c>
      <c r="B187" s="24" t="s">
        <v>894</v>
      </c>
      <c r="C187" s="8" t="s">
        <v>6</v>
      </c>
      <c r="D187" t="str">
        <f t="shared" si="9"/>
        <v>CAMDEN</v>
      </c>
      <c r="E187" t="str">
        <f t="shared" si="10"/>
        <v>OAKLYN BORO</v>
      </c>
      <c r="F187" t="str">
        <f t="shared" si="11"/>
        <v>L. K-12|K-12,0-1800</v>
      </c>
      <c r="G187" t="str">
        <f t="shared" si="12"/>
        <v>CAMDENOAKLYN BOROL. K-12|K-12,0-1800</v>
      </c>
    </row>
    <row r="188" spans="1:7" ht="32" x14ac:dyDescent="0.2">
      <c r="A188" s="19" t="s">
        <v>859</v>
      </c>
      <c r="B188" s="20" t="s">
        <v>895</v>
      </c>
      <c r="C188" s="3" t="s">
        <v>24</v>
      </c>
      <c r="D188" t="str">
        <f t="shared" si="9"/>
        <v>CAMDEN</v>
      </c>
      <c r="E188" t="str">
        <f t="shared" si="10"/>
        <v>PENNSAUKEN TWP</v>
      </c>
      <c r="F188" t="str">
        <f t="shared" si="11"/>
        <v>N. K-12|K-12,3500+</v>
      </c>
      <c r="G188" t="str">
        <f t="shared" si="12"/>
        <v>CAMDENPENNSAUKEN TWPN. K-12|K-12,3500+</v>
      </c>
    </row>
    <row r="189" spans="1:7" ht="48" x14ac:dyDescent="0.2">
      <c r="A189" s="23" t="s">
        <v>859</v>
      </c>
      <c r="B189" s="24" t="s">
        <v>896</v>
      </c>
      <c r="C189" s="8" t="s">
        <v>14</v>
      </c>
      <c r="D189" t="str">
        <f t="shared" si="9"/>
        <v>CAMDEN</v>
      </c>
      <c r="E189" t="str">
        <f t="shared" si="10"/>
        <v>PINE HILL BORO</v>
      </c>
      <c r="F189" t="str">
        <f t="shared" si="11"/>
        <v>M. K-12|K-12,1800-3500</v>
      </c>
      <c r="G189" t="str">
        <f t="shared" si="12"/>
        <v>CAMDENPINE HILL BOROM. K-12|K-12,1800-3500</v>
      </c>
    </row>
    <row r="190" spans="1:7" ht="32" x14ac:dyDescent="0.2">
      <c r="A190" s="19" t="s">
        <v>859</v>
      </c>
      <c r="B190" s="20" t="s">
        <v>897</v>
      </c>
      <c r="C190" s="3" t="s">
        <v>66</v>
      </c>
      <c r="D190" t="str">
        <f t="shared" si="9"/>
        <v>CAMDEN</v>
      </c>
      <c r="E190" t="str">
        <f t="shared" si="10"/>
        <v>RUNNEMEDE BORO</v>
      </c>
      <c r="F190" t="str">
        <f t="shared" si="11"/>
        <v>E. K-8|K-8,751+</v>
      </c>
      <c r="G190" t="str">
        <f t="shared" si="12"/>
        <v>CAMDENRUNNEMEDE BOROE. K-8|K-8,751+</v>
      </c>
    </row>
    <row r="191" spans="1:7" ht="32" x14ac:dyDescent="0.2">
      <c r="A191" s="23" t="s">
        <v>859</v>
      </c>
      <c r="B191" s="24" t="s">
        <v>898</v>
      </c>
      <c r="C191" s="8" t="s">
        <v>68</v>
      </c>
      <c r="D191" t="str">
        <f t="shared" si="9"/>
        <v>CAMDEN</v>
      </c>
      <c r="E191" t="str">
        <f t="shared" si="10"/>
        <v>SOMERDALE BORO</v>
      </c>
      <c r="F191" t="str">
        <f t="shared" si="11"/>
        <v>D. K-8|K-8,401-750</v>
      </c>
      <c r="G191" t="str">
        <f t="shared" si="12"/>
        <v>CAMDENSOMERDALE BOROD. K-8|K-8,401-750</v>
      </c>
    </row>
    <row r="192" spans="1:7" ht="36" x14ac:dyDescent="0.2">
      <c r="A192" s="19" t="s">
        <v>859</v>
      </c>
      <c r="B192" s="20" t="s">
        <v>899</v>
      </c>
      <c r="C192" s="3" t="s">
        <v>77</v>
      </c>
      <c r="D192" t="str">
        <f t="shared" si="9"/>
        <v>CAMDEN</v>
      </c>
      <c r="E192" t="str">
        <f t="shared" si="10"/>
        <v>STERLING HIGH SCHOOL DIST</v>
      </c>
      <c r="F192" t="str">
        <f t="shared" si="11"/>
        <v>G. G9-12|7-12,9-12</v>
      </c>
      <c r="G192" t="str">
        <f t="shared" si="12"/>
        <v>CAMDENSTERLING HIGH SCHOOL DISTG. G9-12|7-12,9-12</v>
      </c>
    </row>
    <row r="193" spans="1:7" ht="32" x14ac:dyDescent="0.2">
      <c r="A193" s="23" t="s">
        <v>859</v>
      </c>
      <c r="B193" s="24" t="s">
        <v>900</v>
      </c>
      <c r="C193" s="8" t="s">
        <v>66</v>
      </c>
      <c r="D193" t="str">
        <f t="shared" si="9"/>
        <v>CAMDEN</v>
      </c>
      <c r="E193" t="str">
        <f t="shared" si="10"/>
        <v>STRATFORD BORO</v>
      </c>
      <c r="F193" t="str">
        <f t="shared" si="11"/>
        <v>E. K-8|K-8,751+</v>
      </c>
      <c r="G193" t="str">
        <f t="shared" si="12"/>
        <v>CAMDENSTRATFORD BOROE. K-8|K-8,751+</v>
      </c>
    </row>
    <row r="194" spans="1:7" ht="32" x14ac:dyDescent="0.2">
      <c r="A194" s="19" t="s">
        <v>859</v>
      </c>
      <c r="B194" s="20" t="s">
        <v>901</v>
      </c>
      <c r="C194" s="3" t="s">
        <v>66</v>
      </c>
      <c r="D194" t="str">
        <f t="shared" si="9"/>
        <v>CAMDEN</v>
      </c>
      <c r="E194" t="str">
        <f t="shared" si="10"/>
        <v>VOORHEES TWP</v>
      </c>
      <c r="F194" t="str">
        <f t="shared" si="11"/>
        <v>E. K-8|K-8,751+</v>
      </c>
      <c r="G194" t="str">
        <f t="shared" si="12"/>
        <v>CAMDENVOORHEES TWPE. K-8|K-8,751+</v>
      </c>
    </row>
    <row r="195" spans="1:7" ht="24" x14ac:dyDescent="0.2">
      <c r="A195" s="23" t="s">
        <v>859</v>
      </c>
      <c r="B195" s="24" t="s">
        <v>902</v>
      </c>
      <c r="C195" s="8" t="s">
        <v>181</v>
      </c>
      <c r="D195" t="str">
        <f t="shared" ref="D195:D258" si="13">UPPER(A195)</f>
        <v>CAMDEN</v>
      </c>
      <c r="E195" t="str">
        <f t="shared" ref="E195:E258" si="14">UPPER(B195)</f>
        <v>WATERFORD TWP</v>
      </c>
      <c r="F195" t="str">
        <f t="shared" ref="F195:F258" si="15">UPPER(C195)</f>
        <v>H. K-12|K-6</v>
      </c>
      <c r="G195" t="str">
        <f t="shared" ref="G195:G258" si="16">D195&amp;E195&amp;F195</f>
        <v>CAMDENWATERFORD TWPH. K-12|K-6</v>
      </c>
    </row>
    <row r="196" spans="1:7" ht="32" x14ac:dyDescent="0.2">
      <c r="A196" s="19" t="s">
        <v>859</v>
      </c>
      <c r="B196" s="20" t="s">
        <v>903</v>
      </c>
      <c r="C196" s="3" t="s">
        <v>24</v>
      </c>
      <c r="D196" t="str">
        <f t="shared" si="13"/>
        <v>CAMDEN</v>
      </c>
      <c r="E196" t="str">
        <f t="shared" si="14"/>
        <v>WINSLOW TWP</v>
      </c>
      <c r="F196" t="str">
        <f t="shared" si="15"/>
        <v>N. K-12|K-12,3500+</v>
      </c>
      <c r="G196" t="str">
        <f t="shared" si="16"/>
        <v>CAMDENWINSLOW TWPN. K-12|K-12,3500+</v>
      </c>
    </row>
    <row r="197" spans="1:7" ht="32" x14ac:dyDescent="0.2">
      <c r="A197" s="23" t="s">
        <v>859</v>
      </c>
      <c r="B197" s="24" t="s">
        <v>904</v>
      </c>
      <c r="C197" s="8" t="s">
        <v>4</v>
      </c>
      <c r="D197" t="str">
        <f t="shared" si="13"/>
        <v>CAMDEN</v>
      </c>
      <c r="E197" t="str">
        <f t="shared" si="14"/>
        <v>WOODLYNNE BORO</v>
      </c>
      <c r="F197" t="str">
        <f t="shared" si="15"/>
        <v>I. K-12|K-8,0-400</v>
      </c>
      <c r="G197" t="str">
        <f t="shared" si="16"/>
        <v>CAMDENWOODLYNNE BOROI. K-12|K-8,0-400</v>
      </c>
    </row>
    <row r="198" spans="1:7" ht="32" x14ac:dyDescent="0.2">
      <c r="A198" s="19" t="s">
        <v>905</v>
      </c>
      <c r="B198" s="20" t="s">
        <v>906</v>
      </c>
      <c r="C198" s="3" t="s">
        <v>4</v>
      </c>
      <c r="D198" t="str">
        <f t="shared" si="13"/>
        <v>CAPE MAY</v>
      </c>
      <c r="E198" t="str">
        <f t="shared" si="14"/>
        <v>AVALON BORO</v>
      </c>
      <c r="F198" t="str">
        <f t="shared" si="15"/>
        <v>I. K-12|K-8,0-400</v>
      </c>
      <c r="G198" t="str">
        <f t="shared" si="16"/>
        <v>CAPE MAYAVALON BOROI. K-12|K-8,0-400</v>
      </c>
    </row>
    <row r="199" spans="1:7" ht="24" x14ac:dyDescent="0.2">
      <c r="A199" s="23" t="s">
        <v>905</v>
      </c>
      <c r="B199" s="24" t="s">
        <v>907</v>
      </c>
      <c r="C199" s="8" t="s">
        <v>8</v>
      </c>
      <c r="D199" t="str">
        <f t="shared" si="13"/>
        <v>CAPE MAY</v>
      </c>
      <c r="E199" t="str">
        <f t="shared" si="14"/>
        <v>CAPE MAY CITY</v>
      </c>
      <c r="F199" t="str">
        <f t="shared" si="15"/>
        <v>A. K-6|K-6</v>
      </c>
      <c r="G199" t="str">
        <f t="shared" si="16"/>
        <v>CAPE MAYCAPE MAY CITYA. K-6|K-6</v>
      </c>
    </row>
    <row r="200" spans="1:7" ht="24" x14ac:dyDescent="0.2">
      <c r="A200" s="19" t="s">
        <v>905</v>
      </c>
      <c r="B200" s="20" t="s">
        <v>908</v>
      </c>
      <c r="C200" s="3" t="s">
        <v>29</v>
      </c>
      <c r="D200" t="str">
        <f t="shared" si="13"/>
        <v>CAPE MAY</v>
      </c>
      <c r="E200" t="str">
        <f t="shared" si="14"/>
        <v>CAPE MAY CO SPECIAL SERV</v>
      </c>
      <c r="F200" t="str">
        <f t="shared" si="15"/>
        <v>P. CSSD</v>
      </c>
      <c r="G200" t="str">
        <f t="shared" si="16"/>
        <v>CAPE MAYCAPE MAY CO SPECIAL SERVP. CSSD</v>
      </c>
    </row>
    <row r="201" spans="1:7" ht="32" x14ac:dyDescent="0.2">
      <c r="A201" s="23" t="s">
        <v>905</v>
      </c>
      <c r="B201" s="24" t="s">
        <v>909</v>
      </c>
      <c r="C201" s="8" t="s">
        <v>714</v>
      </c>
      <c r="D201" t="str">
        <f t="shared" si="13"/>
        <v>CAPE MAY</v>
      </c>
      <c r="E201" t="str">
        <f t="shared" si="14"/>
        <v>CAPE MAY CO VOCATIONAL</v>
      </c>
      <c r="F201" t="str">
        <f t="shared" si="15"/>
        <v>Q. COUNTY VOC</v>
      </c>
      <c r="G201" t="str">
        <f t="shared" si="16"/>
        <v>CAPE MAYCAPE MAY CO VOCATIONALQ. COUNTY VOC</v>
      </c>
    </row>
    <row r="202" spans="1:7" ht="32" x14ac:dyDescent="0.2">
      <c r="A202" s="19" t="s">
        <v>905</v>
      </c>
      <c r="B202" s="20" t="s">
        <v>910</v>
      </c>
      <c r="C202" s="3" t="s">
        <v>2</v>
      </c>
      <c r="D202" t="str">
        <f t="shared" si="13"/>
        <v>CAPE MAY</v>
      </c>
      <c r="E202" t="str">
        <f t="shared" si="14"/>
        <v>DENNIS TWP</v>
      </c>
      <c r="F202" t="str">
        <f t="shared" si="15"/>
        <v>J. K-12|K-8,401-750</v>
      </c>
      <c r="G202" t="str">
        <f t="shared" si="16"/>
        <v>CAPE MAYDENNIS TWPJ. K-12|K-8,401-750</v>
      </c>
    </row>
    <row r="203" spans="1:7" ht="36" x14ac:dyDescent="0.2">
      <c r="A203" s="23" t="s">
        <v>905</v>
      </c>
      <c r="B203" s="24" t="s">
        <v>911</v>
      </c>
      <c r="C203" s="8" t="s">
        <v>21</v>
      </c>
      <c r="D203" t="str">
        <f t="shared" si="13"/>
        <v>CAPE MAY</v>
      </c>
      <c r="E203" t="str">
        <f t="shared" si="14"/>
        <v>LOWER CAPE MAY REGIONAL</v>
      </c>
      <c r="F203" t="str">
        <f t="shared" si="15"/>
        <v>F. G7-12|7-12,9-12</v>
      </c>
      <c r="G203" t="str">
        <f t="shared" si="16"/>
        <v>CAPE MAYLOWER CAPE MAY REGIONALF. G7-12|7-12,9-12</v>
      </c>
    </row>
    <row r="204" spans="1:7" ht="16" x14ac:dyDescent="0.2">
      <c r="A204" s="19" t="s">
        <v>905</v>
      </c>
      <c r="B204" s="20" t="s">
        <v>912</v>
      </c>
      <c r="C204" s="3" t="s">
        <v>8</v>
      </c>
      <c r="D204" t="str">
        <f t="shared" si="13"/>
        <v>CAPE MAY</v>
      </c>
      <c r="E204" t="str">
        <f t="shared" si="14"/>
        <v>LOWER TWP</v>
      </c>
      <c r="F204" t="str">
        <f t="shared" si="15"/>
        <v>A. K-6|K-6</v>
      </c>
      <c r="G204" t="str">
        <f t="shared" si="16"/>
        <v>CAPE MAYLOWER TWPA. K-6|K-6</v>
      </c>
    </row>
    <row r="205" spans="1:7" ht="48" x14ac:dyDescent="0.2">
      <c r="A205" s="23" t="s">
        <v>905</v>
      </c>
      <c r="B205" s="24" t="s">
        <v>913</v>
      </c>
      <c r="C205" s="8" t="s">
        <v>14</v>
      </c>
      <c r="D205" t="str">
        <f t="shared" si="13"/>
        <v>CAPE MAY</v>
      </c>
      <c r="E205" t="str">
        <f t="shared" si="14"/>
        <v>MIDDLE TWP</v>
      </c>
      <c r="F205" t="str">
        <f t="shared" si="15"/>
        <v>M. K-12|K-12,1800-3500</v>
      </c>
      <c r="G205" t="str">
        <f t="shared" si="16"/>
        <v>CAPE MAYMIDDLE TWPM. K-12|K-12,1800-3500</v>
      </c>
    </row>
    <row r="206" spans="1:7" ht="36" x14ac:dyDescent="0.2">
      <c r="A206" s="19" t="s">
        <v>905</v>
      </c>
      <c r="B206" s="20" t="s">
        <v>914</v>
      </c>
      <c r="C206" s="3" t="s">
        <v>4</v>
      </c>
      <c r="D206" t="str">
        <f t="shared" si="13"/>
        <v>CAPE MAY</v>
      </c>
      <c r="E206" t="str">
        <f t="shared" si="14"/>
        <v>NORTH WILDWOOD CITY</v>
      </c>
      <c r="F206" t="str">
        <f t="shared" si="15"/>
        <v>I. K-12|K-8,0-400</v>
      </c>
      <c r="G206" t="str">
        <f t="shared" si="16"/>
        <v>CAPE MAYNORTH WILDWOOD CITYI. K-12|K-8,0-400</v>
      </c>
    </row>
    <row r="207" spans="1:7" ht="48" x14ac:dyDescent="0.2">
      <c r="A207" s="23" t="s">
        <v>905</v>
      </c>
      <c r="B207" s="24" t="s">
        <v>915</v>
      </c>
      <c r="C207" s="8" t="s">
        <v>14</v>
      </c>
      <c r="D207" t="str">
        <f t="shared" si="13"/>
        <v>CAPE MAY</v>
      </c>
      <c r="E207" t="str">
        <f t="shared" si="14"/>
        <v>OCEAN CITY</v>
      </c>
      <c r="F207" t="str">
        <f t="shared" si="15"/>
        <v>M. K-12|K-12,1800-3500</v>
      </c>
      <c r="G207" t="str">
        <f t="shared" si="16"/>
        <v>CAPE MAYOCEAN CITYM. K-12|K-12,1800-3500</v>
      </c>
    </row>
    <row r="208" spans="1:7" ht="36" x14ac:dyDescent="0.2">
      <c r="A208" s="19" t="s">
        <v>905</v>
      </c>
      <c r="B208" s="20" t="s">
        <v>916</v>
      </c>
      <c r="C208" s="3" t="s">
        <v>4</v>
      </c>
      <c r="D208" t="str">
        <f t="shared" si="13"/>
        <v>CAPE MAY</v>
      </c>
      <c r="E208" t="str">
        <f t="shared" si="14"/>
        <v>STONE HARBOR BORO</v>
      </c>
      <c r="F208" t="str">
        <f t="shared" si="15"/>
        <v>I. K-12|K-8,0-400</v>
      </c>
      <c r="G208" t="str">
        <f t="shared" si="16"/>
        <v>CAPE MAYSTONE HARBOR BOROI. K-12|K-8,0-400</v>
      </c>
    </row>
    <row r="209" spans="1:7" ht="32" x14ac:dyDescent="0.2">
      <c r="A209" s="23" t="s">
        <v>905</v>
      </c>
      <c r="B209" s="24" t="s">
        <v>917</v>
      </c>
      <c r="C209" s="8" t="s">
        <v>99</v>
      </c>
      <c r="D209" t="str">
        <f t="shared" si="13"/>
        <v>CAPE MAY</v>
      </c>
      <c r="E209" t="str">
        <f t="shared" si="14"/>
        <v>UPPER TWP</v>
      </c>
      <c r="F209" t="str">
        <f t="shared" si="15"/>
        <v>K. K-12|K-8,751+</v>
      </c>
      <c r="G209" t="str">
        <f t="shared" si="16"/>
        <v>CAPE MAYUPPER TWPK. K-12|K-8,751+</v>
      </c>
    </row>
    <row r="210" spans="1:7" ht="24" x14ac:dyDescent="0.2">
      <c r="A210" s="19" t="s">
        <v>905</v>
      </c>
      <c r="B210" s="20" t="s">
        <v>918</v>
      </c>
      <c r="C210" s="3" t="s">
        <v>8</v>
      </c>
      <c r="D210" t="str">
        <f t="shared" si="13"/>
        <v>CAPE MAY</v>
      </c>
      <c r="E210" t="str">
        <f t="shared" si="14"/>
        <v>WEST CAPE MAY BORO</v>
      </c>
      <c r="F210" t="str">
        <f t="shared" si="15"/>
        <v>A. K-6|K-6</v>
      </c>
      <c r="G210" t="str">
        <f t="shared" si="16"/>
        <v>CAPE MAYWEST CAPE MAY BOROA. K-6|K-6</v>
      </c>
    </row>
    <row r="211" spans="1:7" ht="32" x14ac:dyDescent="0.2">
      <c r="A211" s="23" t="s">
        <v>905</v>
      </c>
      <c r="B211" s="24" t="s">
        <v>919</v>
      </c>
      <c r="C211" s="8" t="s">
        <v>6</v>
      </c>
      <c r="D211" t="str">
        <f t="shared" si="13"/>
        <v>CAPE MAY</v>
      </c>
      <c r="E211" t="str">
        <f t="shared" si="14"/>
        <v>WILDWOOD CITY</v>
      </c>
      <c r="F211" t="str">
        <f t="shared" si="15"/>
        <v>L. K-12|K-12,0-1800</v>
      </c>
      <c r="G211" t="str">
        <f t="shared" si="16"/>
        <v>CAPE MAYWILDWOOD CITYL. K-12|K-12,0-1800</v>
      </c>
    </row>
    <row r="212" spans="1:7" ht="32" x14ac:dyDescent="0.2">
      <c r="A212" s="19" t="s">
        <v>905</v>
      </c>
      <c r="B212" s="20" t="s">
        <v>920</v>
      </c>
      <c r="C212" s="3" t="s">
        <v>4</v>
      </c>
      <c r="D212" t="str">
        <f t="shared" si="13"/>
        <v>CAPE MAY</v>
      </c>
      <c r="E212" t="str">
        <f t="shared" si="14"/>
        <v>WILDWOOD CREST BORO</v>
      </c>
      <c r="F212" t="str">
        <f t="shared" si="15"/>
        <v>I. K-12|K-8,0-400</v>
      </c>
      <c r="G212" t="str">
        <f t="shared" si="16"/>
        <v>CAPE MAYWILDWOOD CREST BOROI. K-12|K-8,0-400</v>
      </c>
    </row>
    <row r="213" spans="1:7" ht="32" x14ac:dyDescent="0.2">
      <c r="A213" s="23" t="s">
        <v>905</v>
      </c>
      <c r="B213" s="24" t="s">
        <v>921</v>
      </c>
      <c r="C213" s="8" t="s">
        <v>4</v>
      </c>
      <c r="D213" t="str">
        <f t="shared" si="13"/>
        <v>CAPE MAY</v>
      </c>
      <c r="E213" t="str">
        <f t="shared" si="14"/>
        <v>WOODBINE BORO</v>
      </c>
      <c r="F213" t="str">
        <f t="shared" si="15"/>
        <v>I. K-12|K-8,0-400</v>
      </c>
      <c r="G213" t="str">
        <f t="shared" si="16"/>
        <v>CAPE MAYWOODBINE BOROI. K-12|K-8,0-400</v>
      </c>
    </row>
    <row r="214" spans="1:7" ht="32" x14ac:dyDescent="0.2">
      <c r="A214" s="19" t="s">
        <v>922</v>
      </c>
      <c r="B214" s="20" t="s">
        <v>923</v>
      </c>
      <c r="C214" s="3" t="s">
        <v>24</v>
      </c>
      <c r="D214" t="str">
        <f t="shared" si="13"/>
        <v>CUMBERLAND</v>
      </c>
      <c r="E214" t="str">
        <f t="shared" si="14"/>
        <v>BRIDGETON CITY</v>
      </c>
      <c r="F214" t="str">
        <f t="shared" si="15"/>
        <v>N. K-12|K-12,3500+</v>
      </c>
      <c r="G214" t="str">
        <f t="shared" si="16"/>
        <v>CUMBERLANDBRIDGETON CITYN. K-12|K-12,3500+</v>
      </c>
    </row>
    <row r="215" spans="1:7" ht="32" x14ac:dyDescent="0.2">
      <c r="A215" s="23" t="s">
        <v>922</v>
      </c>
      <c r="B215" s="24" t="s">
        <v>925</v>
      </c>
      <c r="C215" s="8" t="s">
        <v>2</v>
      </c>
      <c r="D215" t="str">
        <f t="shared" si="13"/>
        <v>CUMBERLAND</v>
      </c>
      <c r="E215" t="str">
        <f t="shared" si="14"/>
        <v>COMMERCIAL TWP</v>
      </c>
      <c r="F215" t="str">
        <f t="shared" si="15"/>
        <v>J. K-12|K-8,401-750</v>
      </c>
      <c r="G215" t="str">
        <f t="shared" si="16"/>
        <v>CUMBERLANDCOMMERCIAL TWPJ. K-12|K-8,401-750</v>
      </c>
    </row>
    <row r="216" spans="1:7" ht="48" x14ac:dyDescent="0.2">
      <c r="A216" s="19" t="s">
        <v>922</v>
      </c>
      <c r="B216" s="20" t="s">
        <v>1393</v>
      </c>
      <c r="C216" s="3" t="s">
        <v>711</v>
      </c>
      <c r="D216" t="str">
        <f t="shared" si="13"/>
        <v>CUMBERLAND</v>
      </c>
      <c r="E216" t="str">
        <f t="shared" si="14"/>
        <v>COMPASS ACADEMY CHARTER SCHOOL</v>
      </c>
      <c r="F216" t="str">
        <f t="shared" si="15"/>
        <v>O. CHARTER</v>
      </c>
      <c r="G216" t="str">
        <f t="shared" si="16"/>
        <v>CUMBERLANDCOMPASS ACADEMY CHARTER SCHOOLO. CHARTER</v>
      </c>
    </row>
    <row r="217" spans="1:7" ht="36" x14ac:dyDescent="0.2">
      <c r="A217" s="23" t="s">
        <v>922</v>
      </c>
      <c r="B217" s="24" t="s">
        <v>927</v>
      </c>
      <c r="C217" s="8" t="s">
        <v>714</v>
      </c>
      <c r="D217" t="str">
        <f t="shared" si="13"/>
        <v>CUMBERLAND</v>
      </c>
      <c r="E217" t="str">
        <f t="shared" si="14"/>
        <v>CUMBERLAND CO VOCATIONAL</v>
      </c>
      <c r="F217" t="str">
        <f t="shared" si="15"/>
        <v>Q. COUNTY VOC</v>
      </c>
      <c r="G217" t="str">
        <f t="shared" si="16"/>
        <v>CUMBERLANDCUMBERLAND CO VOCATIONALQ. COUNTY VOC</v>
      </c>
    </row>
    <row r="218" spans="1:7" ht="32" x14ac:dyDescent="0.2">
      <c r="A218" s="19" t="s">
        <v>922</v>
      </c>
      <c r="B218" s="20" t="s">
        <v>928</v>
      </c>
      <c r="C218" s="3" t="s">
        <v>77</v>
      </c>
      <c r="D218" t="str">
        <f t="shared" si="13"/>
        <v>CUMBERLAND</v>
      </c>
      <c r="E218" t="str">
        <f t="shared" si="14"/>
        <v>CUMBERLAND REGIONAL</v>
      </c>
      <c r="F218" t="str">
        <f t="shared" si="15"/>
        <v>G. G9-12|7-12,9-12</v>
      </c>
      <c r="G218" t="str">
        <f t="shared" si="16"/>
        <v>CUMBERLANDCUMBERLAND REGIONALG. G9-12|7-12,9-12</v>
      </c>
    </row>
    <row r="219" spans="1:7" ht="32" x14ac:dyDescent="0.2">
      <c r="A219" s="23" t="s">
        <v>922</v>
      </c>
      <c r="B219" s="24" t="s">
        <v>929</v>
      </c>
      <c r="C219" s="8" t="s">
        <v>73</v>
      </c>
      <c r="D219" t="str">
        <f t="shared" si="13"/>
        <v>CUMBERLAND</v>
      </c>
      <c r="E219" t="str">
        <f t="shared" si="14"/>
        <v>DEERFIELD TWP</v>
      </c>
      <c r="F219" t="str">
        <f t="shared" si="15"/>
        <v>C. K-8|K-8,0-400</v>
      </c>
      <c r="G219" t="str">
        <f t="shared" si="16"/>
        <v>CUMBERLANDDEERFIELD TWPC. K-8|K-8,0-400</v>
      </c>
    </row>
    <row r="220" spans="1:7" ht="32" x14ac:dyDescent="0.2">
      <c r="A220" s="19" t="s">
        <v>922</v>
      </c>
      <c r="B220" s="20" t="s">
        <v>930</v>
      </c>
      <c r="C220" s="3" t="s">
        <v>4</v>
      </c>
      <c r="D220" t="str">
        <f t="shared" si="13"/>
        <v>CUMBERLAND</v>
      </c>
      <c r="E220" t="str">
        <f t="shared" si="14"/>
        <v>DOWNE TWP</v>
      </c>
      <c r="F220" t="str">
        <f t="shared" si="15"/>
        <v>I. K-12|K-8,0-400</v>
      </c>
      <c r="G220" t="str">
        <f t="shared" si="16"/>
        <v>CUMBERLANDDOWNE TWPI. K-12|K-8,0-400</v>
      </c>
    </row>
    <row r="221" spans="1:7" ht="32" x14ac:dyDescent="0.2">
      <c r="A221" s="23" t="s">
        <v>922</v>
      </c>
      <c r="B221" s="24" t="s">
        <v>931</v>
      </c>
      <c r="C221" s="8" t="s">
        <v>68</v>
      </c>
      <c r="D221" t="str">
        <f t="shared" si="13"/>
        <v>CUMBERLAND</v>
      </c>
      <c r="E221" t="str">
        <f t="shared" si="14"/>
        <v>FAIRFIELD TWP</v>
      </c>
      <c r="F221" t="str">
        <f t="shared" si="15"/>
        <v>D. K-8|K-8,401-750</v>
      </c>
      <c r="G221" t="str">
        <f t="shared" si="16"/>
        <v>CUMBERLANDFAIRFIELD TWPD. K-8|K-8,401-750</v>
      </c>
    </row>
    <row r="222" spans="1:7" ht="32" x14ac:dyDescent="0.2">
      <c r="A222" s="19" t="s">
        <v>922</v>
      </c>
      <c r="B222" s="20" t="s">
        <v>932</v>
      </c>
      <c r="C222" s="3" t="s">
        <v>73</v>
      </c>
      <c r="D222" t="str">
        <f t="shared" si="13"/>
        <v>CUMBERLAND</v>
      </c>
      <c r="E222" t="str">
        <f t="shared" si="14"/>
        <v>GREENWICH TWP</v>
      </c>
      <c r="F222" t="str">
        <f t="shared" si="15"/>
        <v>C. K-8|K-8,0-400</v>
      </c>
      <c r="G222" t="str">
        <f t="shared" si="16"/>
        <v>CUMBERLANDGREENWICH TWPC. K-8|K-8,0-400</v>
      </c>
    </row>
    <row r="223" spans="1:7" ht="32" x14ac:dyDescent="0.2">
      <c r="A223" s="23" t="s">
        <v>922</v>
      </c>
      <c r="B223" s="24" t="s">
        <v>933</v>
      </c>
      <c r="C223" s="8" t="s">
        <v>68</v>
      </c>
      <c r="D223" t="str">
        <f t="shared" si="13"/>
        <v>CUMBERLAND</v>
      </c>
      <c r="E223" t="str">
        <f t="shared" si="14"/>
        <v>HOPEWELL TWP</v>
      </c>
      <c r="F223" t="str">
        <f t="shared" si="15"/>
        <v>D. K-8|K-8,401-750</v>
      </c>
      <c r="G223" t="str">
        <f t="shared" si="16"/>
        <v>CUMBERLANDHOPEWELL TWPD. K-8|K-8,401-750</v>
      </c>
    </row>
    <row r="224" spans="1:7" ht="32" x14ac:dyDescent="0.2">
      <c r="A224" s="19" t="s">
        <v>922</v>
      </c>
      <c r="B224" s="20" t="s">
        <v>934</v>
      </c>
      <c r="C224" s="3" t="s">
        <v>2</v>
      </c>
      <c r="D224" t="str">
        <f t="shared" si="13"/>
        <v>CUMBERLAND</v>
      </c>
      <c r="E224" t="str">
        <f t="shared" si="14"/>
        <v>LAWRENCE TWP</v>
      </c>
      <c r="F224" t="str">
        <f t="shared" si="15"/>
        <v>J. K-12|K-8,401-750</v>
      </c>
      <c r="G224" t="str">
        <f t="shared" si="16"/>
        <v>CUMBERLANDLAWRENCE TWPJ. K-12|K-8,401-750</v>
      </c>
    </row>
    <row r="225" spans="1:7" ht="32" x14ac:dyDescent="0.2">
      <c r="A225" s="23" t="s">
        <v>922</v>
      </c>
      <c r="B225" s="24" t="s">
        <v>935</v>
      </c>
      <c r="C225" s="8" t="s">
        <v>2</v>
      </c>
      <c r="D225" t="str">
        <f t="shared" si="13"/>
        <v>CUMBERLAND</v>
      </c>
      <c r="E225" t="str">
        <f t="shared" si="14"/>
        <v>MAURICE RIVER TWP</v>
      </c>
      <c r="F225" t="str">
        <f t="shared" si="15"/>
        <v>J. K-12|K-8,401-750</v>
      </c>
      <c r="G225" t="str">
        <f t="shared" si="16"/>
        <v>CUMBERLANDMAURICE RIVER TWPJ. K-12|K-8,401-750</v>
      </c>
    </row>
    <row r="226" spans="1:7" ht="32" x14ac:dyDescent="0.2">
      <c r="A226" s="19" t="s">
        <v>922</v>
      </c>
      <c r="B226" s="20" t="s">
        <v>936</v>
      </c>
      <c r="C226" s="3" t="s">
        <v>24</v>
      </c>
      <c r="D226" t="str">
        <f t="shared" si="13"/>
        <v>CUMBERLAND</v>
      </c>
      <c r="E226" t="str">
        <f t="shared" si="14"/>
        <v>MILLVILLE CITY</v>
      </c>
      <c r="F226" t="str">
        <f t="shared" si="15"/>
        <v>N. K-12|K-12,3500+</v>
      </c>
      <c r="G226" t="str">
        <f t="shared" si="16"/>
        <v>CUMBERLANDMILLVILLE CITYN. K-12|K-12,3500+</v>
      </c>
    </row>
    <row r="227" spans="1:7" ht="48" x14ac:dyDescent="0.2">
      <c r="A227" s="23" t="s">
        <v>922</v>
      </c>
      <c r="B227" s="24" t="s">
        <v>937</v>
      </c>
      <c r="C227" s="8" t="s">
        <v>711</v>
      </c>
      <c r="D227" t="str">
        <f t="shared" si="13"/>
        <v>CUMBERLAND</v>
      </c>
      <c r="E227" t="str">
        <f t="shared" si="14"/>
        <v>MILLVILLE PUBLIC CHARTER SCHOOL</v>
      </c>
      <c r="F227" t="str">
        <f t="shared" si="15"/>
        <v>O. CHARTER</v>
      </c>
      <c r="G227" t="str">
        <f t="shared" si="16"/>
        <v>CUMBERLANDMILLVILLE PUBLIC CHARTER SCHOOLO. CHARTER</v>
      </c>
    </row>
    <row r="228" spans="1:7" ht="32" x14ac:dyDescent="0.2">
      <c r="A228" s="19" t="s">
        <v>922</v>
      </c>
      <c r="B228" s="20" t="s">
        <v>938</v>
      </c>
      <c r="C228" s="3" t="s">
        <v>73</v>
      </c>
      <c r="D228" t="str">
        <f t="shared" si="13"/>
        <v>CUMBERLAND</v>
      </c>
      <c r="E228" t="str">
        <f t="shared" si="14"/>
        <v>STOW CREEK TWP</v>
      </c>
      <c r="F228" t="str">
        <f t="shared" si="15"/>
        <v>C. K-8|K-8,0-400</v>
      </c>
      <c r="G228" t="str">
        <f t="shared" si="16"/>
        <v>CUMBERLANDSTOW CREEK TWPC. K-8|K-8,0-400</v>
      </c>
    </row>
    <row r="229" spans="1:7" ht="36" x14ac:dyDescent="0.2">
      <c r="A229" s="23" t="s">
        <v>922</v>
      </c>
      <c r="B229" s="24" t="s">
        <v>939</v>
      </c>
      <c r="C229" s="8" t="s">
        <v>66</v>
      </c>
      <c r="D229" t="str">
        <f t="shared" si="13"/>
        <v>CUMBERLAND</v>
      </c>
      <c r="E229" t="str">
        <f t="shared" si="14"/>
        <v>UPPER DEERFIELD TWP</v>
      </c>
      <c r="F229" t="str">
        <f t="shared" si="15"/>
        <v>E. K-8|K-8,751+</v>
      </c>
      <c r="G229" t="str">
        <f t="shared" si="16"/>
        <v>CUMBERLANDUPPER DEERFIELD TWPE. K-8|K-8,751+</v>
      </c>
    </row>
    <row r="230" spans="1:7" ht="32" x14ac:dyDescent="0.2">
      <c r="A230" s="19" t="s">
        <v>922</v>
      </c>
      <c r="B230" s="20" t="s">
        <v>940</v>
      </c>
      <c r="C230" s="3" t="s">
        <v>24</v>
      </c>
      <c r="D230" t="str">
        <f t="shared" si="13"/>
        <v>CUMBERLAND</v>
      </c>
      <c r="E230" t="str">
        <f t="shared" si="14"/>
        <v>VINELAND CITY</v>
      </c>
      <c r="F230" t="str">
        <f t="shared" si="15"/>
        <v>N. K-12|K-12,3500+</v>
      </c>
      <c r="G230" t="str">
        <f t="shared" si="16"/>
        <v>CUMBERLANDVINELAND CITYN. K-12|K-12,3500+</v>
      </c>
    </row>
    <row r="231" spans="1:7" ht="48" x14ac:dyDescent="0.2">
      <c r="A231" s="23" t="s">
        <v>922</v>
      </c>
      <c r="B231" s="24" t="s">
        <v>941</v>
      </c>
      <c r="C231" s="8" t="s">
        <v>711</v>
      </c>
      <c r="D231" t="str">
        <f t="shared" si="13"/>
        <v>CUMBERLAND</v>
      </c>
      <c r="E231" t="str">
        <f t="shared" si="14"/>
        <v>VINELAND PUBLIC CHARTER SCHOOL</v>
      </c>
      <c r="F231" t="str">
        <f t="shared" si="15"/>
        <v>O. CHARTER</v>
      </c>
      <c r="G231" t="str">
        <f t="shared" si="16"/>
        <v>CUMBERLANDVINELAND PUBLIC CHARTER SCHOOLO. CHARTER</v>
      </c>
    </row>
    <row r="232" spans="1:7" ht="32" x14ac:dyDescent="0.2">
      <c r="A232" s="19" t="s">
        <v>942</v>
      </c>
      <c r="B232" s="20" t="s">
        <v>943</v>
      </c>
      <c r="C232" s="3" t="s">
        <v>24</v>
      </c>
      <c r="D232" t="str">
        <f t="shared" si="13"/>
        <v>ESSEX</v>
      </c>
      <c r="E232" t="str">
        <f t="shared" si="14"/>
        <v>BELLEVILLE TOWN</v>
      </c>
      <c r="F232" t="str">
        <f t="shared" si="15"/>
        <v>N. K-12|K-12,3500+</v>
      </c>
      <c r="G232" t="str">
        <f t="shared" si="16"/>
        <v>ESSEXBELLEVILLE TOWNN. K-12|K-12,3500+</v>
      </c>
    </row>
    <row r="233" spans="1:7" ht="32" x14ac:dyDescent="0.2">
      <c r="A233" s="23" t="s">
        <v>942</v>
      </c>
      <c r="B233" s="24" t="s">
        <v>944</v>
      </c>
      <c r="C233" s="8" t="s">
        <v>24</v>
      </c>
      <c r="D233" t="str">
        <f t="shared" si="13"/>
        <v>ESSEX</v>
      </c>
      <c r="E233" t="str">
        <f t="shared" si="14"/>
        <v>BLOOMFIELD TWP</v>
      </c>
      <c r="F233" t="str">
        <f t="shared" si="15"/>
        <v>N. K-12|K-12,3500+</v>
      </c>
      <c r="G233" t="str">
        <f t="shared" si="16"/>
        <v>ESSEXBLOOMFIELD TWPN. K-12|K-12,3500+</v>
      </c>
    </row>
    <row r="234" spans="1:7" ht="48" x14ac:dyDescent="0.2">
      <c r="A234" s="19" t="s">
        <v>942</v>
      </c>
      <c r="B234" s="20" t="s">
        <v>945</v>
      </c>
      <c r="C234" s="3" t="s">
        <v>711</v>
      </c>
      <c r="D234" t="str">
        <f t="shared" si="13"/>
        <v>ESSEX</v>
      </c>
      <c r="E234" t="str">
        <f t="shared" si="14"/>
        <v>BURCH CHARTER SCHOOL OF EXCELLENCE</v>
      </c>
      <c r="F234" t="str">
        <f t="shared" si="15"/>
        <v>O. CHARTER</v>
      </c>
      <c r="G234" t="str">
        <f t="shared" si="16"/>
        <v>ESSEXBURCH CHARTER SCHOOL OF EXCELLENCEO. CHARTER</v>
      </c>
    </row>
    <row r="235" spans="1:7" ht="48" x14ac:dyDescent="0.2">
      <c r="A235" s="23" t="s">
        <v>942</v>
      </c>
      <c r="B235" s="24" t="s">
        <v>946</v>
      </c>
      <c r="C235" s="8" t="s">
        <v>14</v>
      </c>
      <c r="D235" t="str">
        <f t="shared" si="13"/>
        <v>ESSEX</v>
      </c>
      <c r="E235" t="str">
        <f t="shared" si="14"/>
        <v>CALDWELL-WEST CALDWELL</v>
      </c>
      <c r="F235" t="str">
        <f t="shared" si="15"/>
        <v>M. K-12|K-12,1800-3500</v>
      </c>
      <c r="G235" t="str">
        <f t="shared" si="16"/>
        <v>ESSEXCALDWELL-WEST CALDWELLM. K-12|K-12,1800-3500</v>
      </c>
    </row>
    <row r="236" spans="1:7" ht="32" x14ac:dyDescent="0.2">
      <c r="A236" s="19" t="s">
        <v>942</v>
      </c>
      <c r="B236" s="20" t="s">
        <v>947</v>
      </c>
      <c r="C236" s="3" t="s">
        <v>6</v>
      </c>
      <c r="D236" t="str">
        <f t="shared" si="13"/>
        <v>ESSEX</v>
      </c>
      <c r="E236" t="str">
        <f t="shared" si="14"/>
        <v>CEDAR GROVE TWP</v>
      </c>
      <c r="F236" t="str">
        <f t="shared" si="15"/>
        <v>L. K-12|K-12,0-1800</v>
      </c>
      <c r="G236" t="str">
        <f t="shared" si="16"/>
        <v>ESSEXCEDAR GROVE TWPL. K-12|K-12,0-1800</v>
      </c>
    </row>
    <row r="237" spans="1:7" ht="32" x14ac:dyDescent="0.2">
      <c r="A237" s="23" t="s">
        <v>942</v>
      </c>
      <c r="B237" s="24" t="s">
        <v>948</v>
      </c>
      <c r="C237" s="8" t="s">
        <v>24</v>
      </c>
      <c r="D237" t="str">
        <f t="shared" si="13"/>
        <v>ESSEX</v>
      </c>
      <c r="E237" t="str">
        <f t="shared" si="14"/>
        <v>CITY OF ORANGE TWP</v>
      </c>
      <c r="F237" t="str">
        <f t="shared" si="15"/>
        <v>N. K-12|K-12,3500+</v>
      </c>
      <c r="G237" t="str">
        <f t="shared" si="16"/>
        <v>ESSEXCITY OF ORANGE TWPN. K-12|K-12,3500+</v>
      </c>
    </row>
    <row r="238" spans="1:7" ht="36" x14ac:dyDescent="0.2">
      <c r="A238" s="19" t="s">
        <v>942</v>
      </c>
      <c r="B238" s="20" t="s">
        <v>1394</v>
      </c>
      <c r="C238" s="3" t="s">
        <v>711</v>
      </c>
      <c r="D238" t="str">
        <f t="shared" si="13"/>
        <v>ESSEX</v>
      </c>
      <c r="E238" t="str">
        <f t="shared" si="14"/>
        <v>DISCOVERY CHARTER SCHOOL</v>
      </c>
      <c r="F238" t="str">
        <f t="shared" si="15"/>
        <v>O. CHARTER</v>
      </c>
      <c r="G238" t="str">
        <f t="shared" si="16"/>
        <v>ESSEXDISCOVERY CHARTER SCHOOLO. CHARTER</v>
      </c>
    </row>
    <row r="239" spans="1:7" ht="32" x14ac:dyDescent="0.2">
      <c r="A239" s="23" t="s">
        <v>942</v>
      </c>
      <c r="B239" s="24" t="s">
        <v>950</v>
      </c>
      <c r="C239" s="8" t="s">
        <v>24</v>
      </c>
      <c r="D239" t="str">
        <f t="shared" si="13"/>
        <v>ESSEX</v>
      </c>
      <c r="E239" t="str">
        <f t="shared" si="14"/>
        <v>EAST ORANGE</v>
      </c>
      <c r="F239" t="str">
        <f t="shared" si="15"/>
        <v>N. K-12|K-12,3500+</v>
      </c>
      <c r="G239" t="str">
        <f t="shared" si="16"/>
        <v>ESSEXEAST ORANGEN. K-12|K-12,3500+</v>
      </c>
    </row>
    <row r="240" spans="1:7" ht="48" x14ac:dyDescent="0.2">
      <c r="A240" s="19" t="s">
        <v>942</v>
      </c>
      <c r="B240" s="20" t="s">
        <v>1395</v>
      </c>
      <c r="C240" s="3" t="s">
        <v>711</v>
      </c>
      <c r="D240" t="str">
        <f t="shared" si="13"/>
        <v>ESSEX</v>
      </c>
      <c r="E240" t="str">
        <f t="shared" si="14"/>
        <v>EAST ORANGE COMMUNITY CHARTER SCHOOL</v>
      </c>
      <c r="F240" t="str">
        <f t="shared" si="15"/>
        <v>O. CHARTER</v>
      </c>
      <c r="G240" t="str">
        <f t="shared" si="16"/>
        <v>ESSEXEAST ORANGE COMMUNITY CHARTER SCHOOLO. CHARTER</v>
      </c>
    </row>
    <row r="241" spans="1:7" ht="32" x14ac:dyDescent="0.2">
      <c r="A241" s="23" t="s">
        <v>942</v>
      </c>
      <c r="B241" s="24" t="s">
        <v>952</v>
      </c>
      <c r="C241" s="8" t="s">
        <v>714</v>
      </c>
      <c r="D241" t="str">
        <f t="shared" si="13"/>
        <v>ESSEX</v>
      </c>
      <c r="E241" t="str">
        <f t="shared" si="14"/>
        <v>ESSEX CO VOC-TECH</v>
      </c>
      <c r="F241" t="str">
        <f t="shared" si="15"/>
        <v>Q. COUNTY VOC</v>
      </c>
      <c r="G241" t="str">
        <f t="shared" si="16"/>
        <v>ESSEXESSEX CO VOC-TECHQ. COUNTY VOC</v>
      </c>
    </row>
    <row r="242" spans="1:7" ht="24" x14ac:dyDescent="0.2">
      <c r="A242" s="19" t="s">
        <v>942</v>
      </c>
      <c r="B242" s="20" t="s">
        <v>953</v>
      </c>
      <c r="C242" s="3" t="s">
        <v>8</v>
      </c>
      <c r="D242" t="str">
        <f t="shared" si="13"/>
        <v>ESSEX</v>
      </c>
      <c r="E242" t="str">
        <f t="shared" si="14"/>
        <v>ESSEX FELLS BORO</v>
      </c>
      <c r="F242" t="str">
        <f t="shared" si="15"/>
        <v>A. K-6|K-6</v>
      </c>
      <c r="G242" t="str">
        <f t="shared" si="16"/>
        <v>ESSEXESSEX FELLS BOROA. K-6|K-6</v>
      </c>
    </row>
    <row r="243" spans="1:7" ht="24" x14ac:dyDescent="0.2">
      <c r="A243" s="23" t="s">
        <v>942</v>
      </c>
      <c r="B243" s="24" t="s">
        <v>931</v>
      </c>
      <c r="C243" s="8" t="s">
        <v>8</v>
      </c>
      <c r="D243" t="str">
        <f t="shared" si="13"/>
        <v>ESSEX</v>
      </c>
      <c r="E243" t="str">
        <f t="shared" si="14"/>
        <v>FAIRFIELD TWP</v>
      </c>
      <c r="F243" t="str">
        <f t="shared" si="15"/>
        <v>A. K-6|K-6</v>
      </c>
      <c r="G243" t="str">
        <f t="shared" si="16"/>
        <v>ESSEXFAIRFIELD TWPA. K-6|K-6</v>
      </c>
    </row>
    <row r="244" spans="1:7" ht="48" x14ac:dyDescent="0.2">
      <c r="A244" s="19" t="s">
        <v>942</v>
      </c>
      <c r="B244" s="20" t="s">
        <v>954</v>
      </c>
      <c r="C244" s="3" t="s">
        <v>14</v>
      </c>
      <c r="D244" t="str">
        <f t="shared" si="13"/>
        <v>ESSEX</v>
      </c>
      <c r="E244" t="str">
        <f t="shared" si="14"/>
        <v>GLEN RIDGE BORO</v>
      </c>
      <c r="F244" t="str">
        <f t="shared" si="15"/>
        <v>M. K-12|K-12,1800-3500</v>
      </c>
      <c r="G244" t="str">
        <f t="shared" si="16"/>
        <v>ESSEXGLEN RIDGE BOROM. K-12|K-12,1800-3500</v>
      </c>
    </row>
    <row r="245" spans="1:7" ht="36" x14ac:dyDescent="0.2">
      <c r="A245" s="23" t="s">
        <v>942</v>
      </c>
      <c r="B245" s="24" t="s">
        <v>1396</v>
      </c>
      <c r="C245" s="8" t="s">
        <v>711</v>
      </c>
      <c r="D245" t="str">
        <f t="shared" si="13"/>
        <v>ESSEX</v>
      </c>
      <c r="E245" t="str">
        <f t="shared" si="14"/>
        <v>GRAY CHARTER SCHOOL</v>
      </c>
      <c r="F245" t="str">
        <f t="shared" si="15"/>
        <v>O. CHARTER</v>
      </c>
      <c r="G245" t="str">
        <f t="shared" si="16"/>
        <v>ESSEXGRAY CHARTER SCHOOLO. CHARTER</v>
      </c>
    </row>
    <row r="246" spans="1:7" ht="36" x14ac:dyDescent="0.2">
      <c r="A246" s="19" t="s">
        <v>942</v>
      </c>
      <c r="B246" s="20" t="s">
        <v>956</v>
      </c>
      <c r="C246" s="3" t="s">
        <v>711</v>
      </c>
      <c r="D246" t="str">
        <f t="shared" si="13"/>
        <v>ESSEX</v>
      </c>
      <c r="E246" t="str">
        <f t="shared" si="14"/>
        <v>GREAT OAKS CHARTER SCHOOL</v>
      </c>
      <c r="F246" t="str">
        <f t="shared" si="15"/>
        <v>O. CHARTER</v>
      </c>
      <c r="G246" t="str">
        <f t="shared" si="16"/>
        <v>ESSEXGREAT OAKS CHARTER SCHOOLO. CHARTER</v>
      </c>
    </row>
    <row r="247" spans="1:7" ht="48" x14ac:dyDescent="0.2">
      <c r="A247" s="23" t="s">
        <v>942</v>
      </c>
      <c r="B247" s="24" t="s">
        <v>1397</v>
      </c>
      <c r="C247" s="8" t="s">
        <v>711</v>
      </c>
      <c r="D247" t="str">
        <f t="shared" si="13"/>
        <v>ESSEX</v>
      </c>
      <c r="E247" t="str">
        <f t="shared" si="14"/>
        <v>GREATER NEWARK CHARTER SCHOOL</v>
      </c>
      <c r="F247" t="str">
        <f t="shared" si="15"/>
        <v>O. CHARTER</v>
      </c>
      <c r="G247" t="str">
        <f t="shared" si="16"/>
        <v>ESSEXGREATER NEWARK CHARTER SCHOOLO. CHARTER</v>
      </c>
    </row>
    <row r="248" spans="1:7" ht="32" x14ac:dyDescent="0.2">
      <c r="A248" s="19" t="s">
        <v>942</v>
      </c>
      <c r="B248" s="20" t="s">
        <v>957</v>
      </c>
      <c r="C248" s="3" t="s">
        <v>24</v>
      </c>
      <c r="D248" t="str">
        <f t="shared" si="13"/>
        <v>ESSEX</v>
      </c>
      <c r="E248" t="str">
        <f t="shared" si="14"/>
        <v>IRVINGTON TOWNSHIP</v>
      </c>
      <c r="F248" t="str">
        <f t="shared" si="15"/>
        <v>N. K-12|K-12,3500+</v>
      </c>
      <c r="G248" t="str">
        <f t="shared" si="16"/>
        <v>ESSEXIRVINGTON TOWNSHIPN. K-12|K-12,3500+</v>
      </c>
    </row>
    <row r="249" spans="1:7" ht="48" x14ac:dyDescent="0.2">
      <c r="A249" s="23" t="s">
        <v>942</v>
      </c>
      <c r="B249" s="24" t="s">
        <v>1398</v>
      </c>
      <c r="C249" s="8" t="s">
        <v>711</v>
      </c>
      <c r="D249" t="str">
        <f t="shared" si="13"/>
        <v>ESSEX</v>
      </c>
      <c r="E249" t="str">
        <f t="shared" si="14"/>
        <v>LADY LIBERTY ACADEMY CHARTER SCHOOL</v>
      </c>
      <c r="F249" t="str">
        <f t="shared" si="15"/>
        <v>O. CHARTER</v>
      </c>
      <c r="G249" t="str">
        <f t="shared" si="16"/>
        <v>ESSEXLADY LIBERTY ACADEMY CHARTER SCHOOLO. CHARTER</v>
      </c>
    </row>
    <row r="250" spans="1:7" ht="32" x14ac:dyDescent="0.2">
      <c r="A250" s="19" t="s">
        <v>942</v>
      </c>
      <c r="B250" s="20" t="s">
        <v>960</v>
      </c>
      <c r="C250" s="3" t="s">
        <v>24</v>
      </c>
      <c r="D250" t="str">
        <f t="shared" si="13"/>
        <v>ESSEX</v>
      </c>
      <c r="E250" t="str">
        <f t="shared" si="14"/>
        <v>LIVINGSTON TWP</v>
      </c>
      <c r="F250" t="str">
        <f t="shared" si="15"/>
        <v>N. K-12|K-12,3500+</v>
      </c>
      <c r="G250" t="str">
        <f t="shared" si="16"/>
        <v>ESSEXLIVINGSTON TWPN. K-12|K-12,3500+</v>
      </c>
    </row>
    <row r="251" spans="1:7" ht="60" x14ac:dyDescent="0.2">
      <c r="A251" s="23" t="s">
        <v>942</v>
      </c>
      <c r="B251" s="24" t="s">
        <v>1399</v>
      </c>
      <c r="C251" s="8" t="s">
        <v>711</v>
      </c>
      <c r="D251" t="str">
        <f t="shared" si="13"/>
        <v>ESSEX</v>
      </c>
      <c r="E251" t="str">
        <f t="shared" si="14"/>
        <v>MARIA L. VARISCO-ROGERS CHARTER SCHOOL</v>
      </c>
      <c r="F251" t="str">
        <f t="shared" si="15"/>
        <v>O. CHARTER</v>
      </c>
      <c r="G251" t="str">
        <f t="shared" si="16"/>
        <v>ESSEXMARIA L. VARISCO-ROGERS CHARTER SCHOOLO. CHARTER</v>
      </c>
    </row>
    <row r="252" spans="1:7" ht="48" x14ac:dyDescent="0.2">
      <c r="A252" s="19" t="s">
        <v>942</v>
      </c>
      <c r="B252" s="20" t="s">
        <v>1400</v>
      </c>
      <c r="C252" s="3" t="s">
        <v>711</v>
      </c>
      <c r="D252" t="str">
        <f t="shared" si="13"/>
        <v>ESSEX</v>
      </c>
      <c r="E252" t="str">
        <f t="shared" si="14"/>
        <v>MARION P. THOMAS CHARTER SCHOOL</v>
      </c>
      <c r="F252" t="str">
        <f t="shared" si="15"/>
        <v>O. CHARTER</v>
      </c>
      <c r="G252" t="str">
        <f t="shared" si="16"/>
        <v>ESSEXMARION P. THOMAS CHARTER SCHOOLO. CHARTER</v>
      </c>
    </row>
    <row r="253" spans="1:7" ht="60" x14ac:dyDescent="0.2">
      <c r="A253" s="23" t="s">
        <v>942</v>
      </c>
      <c r="B253" s="24" t="s">
        <v>1401</v>
      </c>
      <c r="C253" s="8" t="s">
        <v>711</v>
      </c>
      <c r="D253" t="str">
        <f t="shared" si="13"/>
        <v>ESSEX</v>
      </c>
      <c r="E253" t="str">
        <f t="shared" si="14"/>
        <v>MERIT PREPARATORY CHARTER SCHOOL OF NEWA</v>
      </c>
      <c r="F253" t="str">
        <f t="shared" si="15"/>
        <v>O. CHARTER</v>
      </c>
      <c r="G253" t="str">
        <f t="shared" si="16"/>
        <v>ESSEXMERIT PREPARATORY CHARTER SCHOOL OF NEWAO. CHARTER</v>
      </c>
    </row>
    <row r="254" spans="1:7" ht="32" x14ac:dyDescent="0.2">
      <c r="A254" s="19" t="s">
        <v>942</v>
      </c>
      <c r="B254" s="20" t="s">
        <v>964</v>
      </c>
      <c r="C254" s="3" t="s">
        <v>24</v>
      </c>
      <c r="D254" t="str">
        <f t="shared" si="13"/>
        <v>ESSEX</v>
      </c>
      <c r="E254" t="str">
        <f t="shared" si="14"/>
        <v>MILLBURN TWP</v>
      </c>
      <c r="F254" t="str">
        <f t="shared" si="15"/>
        <v>N. K-12|K-12,3500+</v>
      </c>
      <c r="G254" t="str">
        <f t="shared" si="16"/>
        <v>ESSEXMILLBURN TWPN. K-12|K-12,3500+</v>
      </c>
    </row>
    <row r="255" spans="1:7" ht="32" x14ac:dyDescent="0.2">
      <c r="A255" s="23" t="s">
        <v>942</v>
      </c>
      <c r="B255" s="24" t="s">
        <v>965</v>
      </c>
      <c r="C255" s="8" t="s">
        <v>24</v>
      </c>
      <c r="D255" t="str">
        <f t="shared" si="13"/>
        <v>ESSEX</v>
      </c>
      <c r="E255" t="str">
        <f t="shared" si="14"/>
        <v>MONTCLAIR TOWN</v>
      </c>
      <c r="F255" t="str">
        <f t="shared" si="15"/>
        <v>N. K-12|K-12,3500+</v>
      </c>
      <c r="G255" t="str">
        <f t="shared" si="16"/>
        <v>ESSEXMONTCLAIR TOWNN. K-12|K-12,3500+</v>
      </c>
    </row>
    <row r="256" spans="1:7" ht="60" x14ac:dyDescent="0.2">
      <c r="A256" s="19" t="s">
        <v>942</v>
      </c>
      <c r="B256" s="20" t="s">
        <v>1402</v>
      </c>
      <c r="C256" s="3" t="s">
        <v>711</v>
      </c>
      <c r="D256" t="str">
        <f t="shared" si="13"/>
        <v>ESSEX</v>
      </c>
      <c r="E256" t="str">
        <f t="shared" si="14"/>
        <v>NEW HORIZONS COMMUNITY CHARTER SCHOOL</v>
      </c>
      <c r="F256" t="str">
        <f t="shared" si="15"/>
        <v>O. CHARTER</v>
      </c>
      <c r="G256" t="str">
        <f t="shared" si="16"/>
        <v>ESSEXNEW HORIZONS COMMUNITY CHARTER SCHOOLO. CHARTER</v>
      </c>
    </row>
    <row r="257" spans="1:7" ht="32" x14ac:dyDescent="0.2">
      <c r="A257" s="23" t="s">
        <v>942</v>
      </c>
      <c r="B257" s="24" t="s">
        <v>967</v>
      </c>
      <c r="C257" s="8" t="s">
        <v>24</v>
      </c>
      <c r="D257" t="str">
        <f t="shared" si="13"/>
        <v>ESSEX</v>
      </c>
      <c r="E257" t="str">
        <f t="shared" si="14"/>
        <v>NEWARK CITY</v>
      </c>
      <c r="F257" t="str">
        <f t="shared" si="15"/>
        <v>N. K-12|K-12,3500+</v>
      </c>
      <c r="G257" t="str">
        <f t="shared" si="16"/>
        <v>ESSEXNEWARK CITYN. K-12|K-12,3500+</v>
      </c>
    </row>
    <row r="258" spans="1:7" ht="48" x14ac:dyDescent="0.2">
      <c r="A258" s="19" t="s">
        <v>942</v>
      </c>
      <c r="B258" s="20" t="s">
        <v>1403</v>
      </c>
      <c r="C258" s="3" t="s">
        <v>711</v>
      </c>
      <c r="D258" t="str">
        <f t="shared" si="13"/>
        <v>ESSEX</v>
      </c>
      <c r="E258" t="str">
        <f t="shared" si="14"/>
        <v>NEWARK EDUCATORS CHARTER SCHOOL</v>
      </c>
      <c r="F258" t="str">
        <f t="shared" si="15"/>
        <v>O. CHARTER</v>
      </c>
      <c r="G258" t="str">
        <f t="shared" si="16"/>
        <v>ESSEXNEWARK EDUCATORS CHARTER SCHOOLO. CHARTER</v>
      </c>
    </row>
    <row r="259" spans="1:7" ht="48" x14ac:dyDescent="0.2">
      <c r="A259" s="23" t="s">
        <v>942</v>
      </c>
      <c r="B259" s="24" t="s">
        <v>1404</v>
      </c>
      <c r="C259" s="8" t="s">
        <v>711</v>
      </c>
      <c r="D259" t="str">
        <f t="shared" ref="D259:D322" si="17">UPPER(A259)</f>
        <v>ESSEX</v>
      </c>
      <c r="E259" t="str">
        <f t="shared" ref="E259:E322" si="18">UPPER(B259)</f>
        <v>NEWARK LEGACY CHARTER SCHOOL</v>
      </c>
      <c r="F259" t="str">
        <f t="shared" ref="F259:F322" si="19">UPPER(C259)</f>
        <v>O. CHARTER</v>
      </c>
      <c r="G259" t="str">
        <f t="shared" ref="G259:G322" si="20">D259&amp;E259&amp;F259</f>
        <v>ESSEXNEWARK LEGACY CHARTER SCHOOLO. CHARTER</v>
      </c>
    </row>
    <row r="260" spans="1:7" ht="36" x14ac:dyDescent="0.2">
      <c r="A260" s="19" t="s">
        <v>942</v>
      </c>
      <c r="B260" s="20" t="s">
        <v>969</v>
      </c>
      <c r="C260" s="3" t="s">
        <v>711</v>
      </c>
      <c r="D260" t="str">
        <f t="shared" si="17"/>
        <v>ESSEX</v>
      </c>
      <c r="E260" t="str">
        <f t="shared" si="18"/>
        <v>NEWARK PREP CHARTER SCHOOL</v>
      </c>
      <c r="F260" t="str">
        <f t="shared" si="19"/>
        <v>O. CHARTER</v>
      </c>
      <c r="G260" t="str">
        <f t="shared" si="20"/>
        <v>ESSEXNEWARK PREP CHARTER SCHOOLO. CHARTER</v>
      </c>
    </row>
    <row r="261" spans="1:7" ht="36" x14ac:dyDescent="0.2">
      <c r="A261" s="23" t="s">
        <v>942</v>
      </c>
      <c r="B261" s="24" t="s">
        <v>970</v>
      </c>
      <c r="C261" s="8" t="s">
        <v>8</v>
      </c>
      <c r="D261" t="str">
        <f t="shared" si="17"/>
        <v>ESSEX</v>
      </c>
      <c r="E261" t="str">
        <f t="shared" si="18"/>
        <v>NORTH CALDWELL BORO</v>
      </c>
      <c r="F261" t="str">
        <f t="shared" si="19"/>
        <v>A. K-6|K-6</v>
      </c>
      <c r="G261" t="str">
        <f t="shared" si="20"/>
        <v>ESSEXNORTH CALDWELL BOROA. K-6|K-6</v>
      </c>
    </row>
    <row r="262" spans="1:7" ht="60" x14ac:dyDescent="0.2">
      <c r="A262" s="19" t="s">
        <v>942</v>
      </c>
      <c r="B262" s="20" t="s">
        <v>1405</v>
      </c>
      <c r="C262" s="3" t="s">
        <v>711</v>
      </c>
      <c r="D262" t="str">
        <f t="shared" si="17"/>
        <v>ESSEX</v>
      </c>
      <c r="E262" t="str">
        <f t="shared" si="18"/>
        <v>NORTH STAR ACADEMY CHARTER SCHOOL OF NEW</v>
      </c>
      <c r="F262" t="str">
        <f t="shared" si="19"/>
        <v>O. CHARTER</v>
      </c>
      <c r="G262" t="str">
        <f t="shared" si="20"/>
        <v>ESSEXNORTH STAR ACADEMY CHARTER SCHOOL OF NEWO. CHARTER</v>
      </c>
    </row>
    <row r="263" spans="1:7" ht="32" x14ac:dyDescent="0.2">
      <c r="A263" s="23" t="s">
        <v>942</v>
      </c>
      <c r="B263" s="24" t="s">
        <v>972</v>
      </c>
      <c r="C263" s="8" t="s">
        <v>24</v>
      </c>
      <c r="D263" t="str">
        <f t="shared" si="17"/>
        <v>ESSEX</v>
      </c>
      <c r="E263" t="str">
        <f t="shared" si="18"/>
        <v>NUTLEY TOWN</v>
      </c>
      <c r="F263" t="str">
        <f t="shared" si="19"/>
        <v>N. K-12|K-12,3500+</v>
      </c>
      <c r="G263" t="str">
        <f t="shared" si="20"/>
        <v>ESSEXNUTLEY TOWNN. K-12|K-12,3500+</v>
      </c>
    </row>
    <row r="264" spans="1:7" ht="48" x14ac:dyDescent="0.2">
      <c r="A264" s="19" t="s">
        <v>942</v>
      </c>
      <c r="B264" s="20" t="s">
        <v>1406</v>
      </c>
      <c r="C264" s="3" t="s">
        <v>711</v>
      </c>
      <c r="D264" t="str">
        <f t="shared" si="17"/>
        <v>ESSEX</v>
      </c>
      <c r="E264" t="str">
        <f t="shared" si="18"/>
        <v>PEOPLE'S PREPARATORY CHARTER SCHOOL</v>
      </c>
      <c r="F264" t="str">
        <f t="shared" si="19"/>
        <v>O. CHARTER</v>
      </c>
      <c r="G264" t="str">
        <f t="shared" si="20"/>
        <v>ESSEXPEOPLE'S PREPARATORY CHARTER SCHOOLO. CHARTER</v>
      </c>
    </row>
    <row r="265" spans="1:7" ht="48" x14ac:dyDescent="0.2">
      <c r="A265" s="23" t="s">
        <v>942</v>
      </c>
      <c r="B265" s="24" t="s">
        <v>1407</v>
      </c>
      <c r="C265" s="8" t="s">
        <v>711</v>
      </c>
      <c r="D265" t="str">
        <f t="shared" si="17"/>
        <v>ESSEX</v>
      </c>
      <c r="E265" t="str">
        <f t="shared" si="18"/>
        <v>PHILLIP'S ACADEMY CHARTER SCHOOL</v>
      </c>
      <c r="F265" t="str">
        <f t="shared" si="19"/>
        <v>O. CHARTER</v>
      </c>
      <c r="G265" t="str">
        <f t="shared" si="20"/>
        <v>ESSEXPHILLIP'S ACADEMY CHARTER SCHOOLO. CHARTER</v>
      </c>
    </row>
    <row r="266" spans="1:7" ht="48" x14ac:dyDescent="0.2">
      <c r="A266" s="19" t="s">
        <v>942</v>
      </c>
      <c r="B266" s="20" t="s">
        <v>976</v>
      </c>
      <c r="C266" s="3" t="s">
        <v>711</v>
      </c>
      <c r="D266" t="str">
        <f t="shared" si="17"/>
        <v>ESSEX</v>
      </c>
      <c r="E266" t="str">
        <f t="shared" si="18"/>
        <v>PRIDE ACADEMY CHARTER SCHOOL</v>
      </c>
      <c r="F266" t="str">
        <f t="shared" si="19"/>
        <v>O. CHARTER</v>
      </c>
      <c r="G266" t="str">
        <f t="shared" si="20"/>
        <v>ESSEXPRIDE ACADEMY CHARTER SCHOOLO. CHARTER</v>
      </c>
    </row>
    <row r="267" spans="1:7" ht="60" x14ac:dyDescent="0.2">
      <c r="A267" s="23" t="s">
        <v>942</v>
      </c>
      <c r="B267" s="24" t="s">
        <v>1408</v>
      </c>
      <c r="C267" s="8" t="s">
        <v>711</v>
      </c>
      <c r="D267" t="str">
        <f t="shared" si="17"/>
        <v>ESSEX</v>
      </c>
      <c r="E267" t="str">
        <f t="shared" si="18"/>
        <v>ROBERT TREAT ACADEMY CHARTER SCHOOL</v>
      </c>
      <c r="F267" t="str">
        <f t="shared" si="19"/>
        <v>O. CHARTER</v>
      </c>
      <c r="G267" t="str">
        <f t="shared" si="20"/>
        <v>ESSEXROBERT TREAT ACADEMY CHARTER SCHOOLO. CHARTER</v>
      </c>
    </row>
    <row r="268" spans="1:7" ht="24" x14ac:dyDescent="0.2">
      <c r="A268" s="19" t="s">
        <v>942</v>
      </c>
      <c r="B268" s="20" t="s">
        <v>978</v>
      </c>
      <c r="C268" s="3" t="s">
        <v>8</v>
      </c>
      <c r="D268" t="str">
        <f t="shared" si="17"/>
        <v>ESSEX</v>
      </c>
      <c r="E268" t="str">
        <f t="shared" si="18"/>
        <v>ROSELAND BORO</v>
      </c>
      <c r="F268" t="str">
        <f t="shared" si="19"/>
        <v>A. K-6|K-6</v>
      </c>
      <c r="G268" t="str">
        <f t="shared" si="20"/>
        <v>ESSEXROSELAND BOROA. K-6|K-6</v>
      </c>
    </row>
    <row r="269" spans="1:7" ht="48" x14ac:dyDescent="0.2">
      <c r="A269" s="23" t="s">
        <v>942</v>
      </c>
      <c r="B269" s="24" t="s">
        <v>1409</v>
      </c>
      <c r="C269" s="8" t="s">
        <v>711</v>
      </c>
      <c r="D269" t="str">
        <f t="shared" si="17"/>
        <v>ESSEX</v>
      </c>
      <c r="E269" t="str">
        <f t="shared" si="18"/>
        <v>ROSEVILLE COMMUNITY CHARTER SCHOOL</v>
      </c>
      <c r="F269" t="str">
        <f t="shared" si="19"/>
        <v>O. CHARTER</v>
      </c>
      <c r="G269" t="str">
        <f t="shared" si="20"/>
        <v>ESSEXROSEVILLE COMMUNITY CHARTER SCHOOLO. CHARTER</v>
      </c>
    </row>
    <row r="270" spans="1:7" ht="36" x14ac:dyDescent="0.2">
      <c r="A270" s="19" t="s">
        <v>942</v>
      </c>
      <c r="B270" s="20" t="s">
        <v>980</v>
      </c>
      <c r="C270" s="3" t="s">
        <v>24</v>
      </c>
      <c r="D270" t="str">
        <f t="shared" si="17"/>
        <v>ESSEX</v>
      </c>
      <c r="E270" t="str">
        <f t="shared" si="18"/>
        <v>SOUTH ORANGE-MAPLEWOOD</v>
      </c>
      <c r="F270" t="str">
        <f t="shared" si="19"/>
        <v>N. K-12|K-12,3500+</v>
      </c>
      <c r="G270" t="str">
        <f t="shared" si="20"/>
        <v>ESSEXSOUTH ORANGE-MAPLEWOODN. K-12|K-12,3500+</v>
      </c>
    </row>
    <row r="271" spans="1:7" ht="48" x14ac:dyDescent="0.2">
      <c r="A271" s="23" t="s">
        <v>942</v>
      </c>
      <c r="B271" s="24" t="s">
        <v>981</v>
      </c>
      <c r="C271" s="8" t="s">
        <v>711</v>
      </c>
      <c r="D271" t="str">
        <f t="shared" si="17"/>
        <v>ESSEX</v>
      </c>
      <c r="E271" t="str">
        <f t="shared" si="18"/>
        <v>TEAM ACADEMY CHARTER SCHOOL</v>
      </c>
      <c r="F271" t="str">
        <f t="shared" si="19"/>
        <v>O. CHARTER</v>
      </c>
      <c r="G271" t="str">
        <f t="shared" si="20"/>
        <v>ESSEXTEAM ACADEMY CHARTER SCHOOLO. CHARTER</v>
      </c>
    </row>
    <row r="272" spans="1:7" ht="60" x14ac:dyDescent="0.2">
      <c r="A272" s="19" t="s">
        <v>942</v>
      </c>
      <c r="B272" s="20" t="s">
        <v>1410</v>
      </c>
      <c r="C272" s="3" t="s">
        <v>711</v>
      </c>
      <c r="D272" t="str">
        <f t="shared" si="17"/>
        <v>ESSEX</v>
      </c>
      <c r="E272" t="str">
        <f t="shared" si="18"/>
        <v>THE PAULO FREIRE CHARTER SCHOOL FOR LIBE</v>
      </c>
      <c r="F272" t="str">
        <f t="shared" si="19"/>
        <v>O. CHARTER</v>
      </c>
      <c r="G272" t="str">
        <f t="shared" si="20"/>
        <v>ESSEXTHE PAULO FREIRE CHARTER SCHOOL FOR LIBEO. CHARTER</v>
      </c>
    </row>
    <row r="273" spans="1:7" ht="48" x14ac:dyDescent="0.2">
      <c r="A273" s="23" t="s">
        <v>942</v>
      </c>
      <c r="B273" s="24" t="s">
        <v>1411</v>
      </c>
      <c r="C273" s="8" t="s">
        <v>711</v>
      </c>
      <c r="D273" t="str">
        <f t="shared" si="17"/>
        <v>ESSEX</v>
      </c>
      <c r="E273" t="str">
        <f t="shared" si="18"/>
        <v>UNIVERSITY HEIGHTS CHARTER SCHOOL</v>
      </c>
      <c r="F273" t="str">
        <f t="shared" si="19"/>
        <v>O. CHARTER</v>
      </c>
      <c r="G273" t="str">
        <f t="shared" si="20"/>
        <v>ESSEXUNIVERSITY HEIGHTS CHARTER SCHOOLO. CHARTER</v>
      </c>
    </row>
    <row r="274" spans="1:7" ht="48" x14ac:dyDescent="0.2">
      <c r="A274" s="19" t="s">
        <v>942</v>
      </c>
      <c r="B274" s="20" t="s">
        <v>983</v>
      </c>
      <c r="C274" s="3" t="s">
        <v>14</v>
      </c>
      <c r="D274" t="str">
        <f t="shared" si="17"/>
        <v>ESSEX</v>
      </c>
      <c r="E274" t="str">
        <f t="shared" si="18"/>
        <v>VERONA BORO</v>
      </c>
      <c r="F274" t="str">
        <f t="shared" si="19"/>
        <v>M. K-12|K-12,1800-3500</v>
      </c>
      <c r="G274" t="str">
        <f t="shared" si="20"/>
        <v>ESSEXVERONA BOROM. K-12|K-12,1800-3500</v>
      </c>
    </row>
    <row r="275" spans="1:7" ht="48" x14ac:dyDescent="0.2">
      <c r="A275" s="23" t="s">
        <v>942</v>
      </c>
      <c r="B275" s="24" t="s">
        <v>1412</v>
      </c>
      <c r="C275" s="8" t="s">
        <v>711</v>
      </c>
      <c r="D275" t="str">
        <f t="shared" si="17"/>
        <v>ESSEX</v>
      </c>
      <c r="E275" t="str">
        <f t="shared" si="18"/>
        <v>VISIONS ACADEMY CHARTER HIGH SCHOOL</v>
      </c>
      <c r="F275" t="str">
        <f t="shared" si="19"/>
        <v>O. CHARTER</v>
      </c>
      <c r="G275" t="str">
        <f t="shared" si="20"/>
        <v>ESSEXVISIONS ACADEMY CHARTER HIGH SCHOOLO. CHARTER</v>
      </c>
    </row>
    <row r="276" spans="1:7" ht="32" x14ac:dyDescent="0.2">
      <c r="A276" s="19" t="s">
        <v>942</v>
      </c>
      <c r="B276" s="20" t="s">
        <v>984</v>
      </c>
      <c r="C276" s="3" t="s">
        <v>21</v>
      </c>
      <c r="D276" t="str">
        <f t="shared" si="17"/>
        <v>ESSEX</v>
      </c>
      <c r="E276" t="str">
        <f t="shared" si="18"/>
        <v>WEST ESSEX REGIONAL</v>
      </c>
      <c r="F276" t="str">
        <f t="shared" si="19"/>
        <v>F. G7-12|7-12,9-12</v>
      </c>
      <c r="G276" t="str">
        <f t="shared" si="20"/>
        <v>ESSEXWEST ESSEX REGIONALF. G7-12|7-12,9-12</v>
      </c>
    </row>
    <row r="277" spans="1:7" ht="32" x14ac:dyDescent="0.2">
      <c r="A277" s="23" t="s">
        <v>942</v>
      </c>
      <c r="B277" s="24" t="s">
        <v>985</v>
      </c>
      <c r="C277" s="8" t="s">
        <v>24</v>
      </c>
      <c r="D277" t="str">
        <f t="shared" si="17"/>
        <v>ESSEX</v>
      </c>
      <c r="E277" t="str">
        <f t="shared" si="18"/>
        <v>WEST ORANGE TOWN</v>
      </c>
      <c r="F277" t="str">
        <f t="shared" si="19"/>
        <v>N. K-12|K-12,3500+</v>
      </c>
      <c r="G277" t="str">
        <f t="shared" si="20"/>
        <v>ESSEXWEST ORANGE TOWNN. K-12|K-12,3500+</v>
      </c>
    </row>
    <row r="278" spans="1:7" ht="32" x14ac:dyDescent="0.2">
      <c r="A278" s="19" t="s">
        <v>986</v>
      </c>
      <c r="B278" s="20" t="s">
        <v>987</v>
      </c>
      <c r="C278" s="3" t="s">
        <v>6</v>
      </c>
      <c r="D278" t="str">
        <f t="shared" si="17"/>
        <v>GLOUCESTER</v>
      </c>
      <c r="E278" t="str">
        <f t="shared" si="18"/>
        <v>CLAYTON BORO</v>
      </c>
      <c r="F278" t="str">
        <f t="shared" si="19"/>
        <v>L. K-12|K-12,0-1800</v>
      </c>
      <c r="G278" t="str">
        <f t="shared" si="20"/>
        <v>GLOUCESTERCLAYTON BOROL. K-12|K-12,0-1800</v>
      </c>
    </row>
    <row r="279" spans="1:7" ht="32" x14ac:dyDescent="0.2">
      <c r="A279" s="23" t="s">
        <v>986</v>
      </c>
      <c r="B279" s="24" t="s">
        <v>988</v>
      </c>
      <c r="C279" s="8" t="s">
        <v>21</v>
      </c>
      <c r="D279" t="str">
        <f t="shared" si="17"/>
        <v>GLOUCESTER</v>
      </c>
      <c r="E279" t="str">
        <f t="shared" si="18"/>
        <v>CLEARVIEW REGIONAL</v>
      </c>
      <c r="F279" t="str">
        <f t="shared" si="19"/>
        <v>F. G7-12|7-12,9-12</v>
      </c>
      <c r="G279" t="str">
        <f t="shared" si="20"/>
        <v>GLOUCESTERCLEARVIEW REGIONALF. G7-12|7-12,9-12</v>
      </c>
    </row>
    <row r="280" spans="1:7" ht="36" x14ac:dyDescent="0.2">
      <c r="A280" s="19" t="s">
        <v>986</v>
      </c>
      <c r="B280" s="20" t="s">
        <v>989</v>
      </c>
      <c r="C280" s="3" t="s">
        <v>21</v>
      </c>
      <c r="D280" t="str">
        <f t="shared" si="17"/>
        <v>GLOUCESTER</v>
      </c>
      <c r="E280" t="str">
        <f t="shared" si="18"/>
        <v>DELSEA REGIONAL H.S DIST.</v>
      </c>
      <c r="F280" t="str">
        <f t="shared" si="19"/>
        <v>F. G7-12|7-12,9-12</v>
      </c>
      <c r="G280" t="str">
        <f t="shared" si="20"/>
        <v>GLOUCESTERDELSEA REGIONAL H.S DIST.F. G7-12|7-12,9-12</v>
      </c>
    </row>
    <row r="281" spans="1:7" ht="32" x14ac:dyDescent="0.2">
      <c r="A281" s="23" t="s">
        <v>986</v>
      </c>
      <c r="B281" s="24" t="s">
        <v>990</v>
      </c>
      <c r="C281" s="8" t="s">
        <v>24</v>
      </c>
      <c r="D281" t="str">
        <f t="shared" si="17"/>
        <v>GLOUCESTER</v>
      </c>
      <c r="E281" t="str">
        <f t="shared" si="18"/>
        <v>DEPTFORD TWP</v>
      </c>
      <c r="F281" t="str">
        <f t="shared" si="19"/>
        <v>N. K-12|K-12,3500+</v>
      </c>
      <c r="G281" t="str">
        <f t="shared" si="20"/>
        <v>GLOUCESTERDEPTFORD TWPN. K-12|K-12,3500+</v>
      </c>
    </row>
    <row r="282" spans="1:7" ht="36" x14ac:dyDescent="0.2">
      <c r="A282" s="19" t="s">
        <v>986</v>
      </c>
      <c r="B282" s="20" t="s">
        <v>991</v>
      </c>
      <c r="C282" s="3" t="s">
        <v>8</v>
      </c>
      <c r="D282" t="str">
        <f t="shared" si="17"/>
        <v>GLOUCESTER</v>
      </c>
      <c r="E282" t="str">
        <f t="shared" si="18"/>
        <v>EAST GREENWICH TWP</v>
      </c>
      <c r="F282" t="str">
        <f t="shared" si="19"/>
        <v>A. K-6|K-6</v>
      </c>
      <c r="G282" t="str">
        <f t="shared" si="20"/>
        <v>GLOUCESTEREAST GREENWICH TWPA. K-6|K-6</v>
      </c>
    </row>
    <row r="283" spans="1:7" ht="16" x14ac:dyDescent="0.2">
      <c r="A283" s="23" t="s">
        <v>986</v>
      </c>
      <c r="B283" s="24" t="s">
        <v>992</v>
      </c>
      <c r="C283" s="8" t="s">
        <v>8</v>
      </c>
      <c r="D283" t="str">
        <f t="shared" si="17"/>
        <v>GLOUCESTER</v>
      </c>
      <c r="E283" t="str">
        <f t="shared" si="18"/>
        <v>ELK TWP</v>
      </c>
      <c r="F283" t="str">
        <f t="shared" si="19"/>
        <v>A. K-6|K-6</v>
      </c>
      <c r="G283" t="str">
        <f t="shared" si="20"/>
        <v>GLOUCESTERELK TWPA. K-6|K-6</v>
      </c>
    </row>
    <row r="284" spans="1:7" ht="24" x14ac:dyDescent="0.2">
      <c r="A284" s="19" t="s">
        <v>986</v>
      </c>
      <c r="B284" s="20" t="s">
        <v>993</v>
      </c>
      <c r="C284" s="3" t="s">
        <v>8</v>
      </c>
      <c r="D284" t="str">
        <f t="shared" si="17"/>
        <v>GLOUCESTER</v>
      </c>
      <c r="E284" t="str">
        <f t="shared" si="18"/>
        <v>FRANKLIN TWP</v>
      </c>
      <c r="F284" t="str">
        <f t="shared" si="19"/>
        <v>A. K-6|K-6</v>
      </c>
      <c r="G284" t="str">
        <f t="shared" si="20"/>
        <v>GLOUCESTERFRANKLIN TWPA. K-6|K-6</v>
      </c>
    </row>
    <row r="285" spans="1:7" ht="32" x14ac:dyDescent="0.2">
      <c r="A285" s="23" t="s">
        <v>986</v>
      </c>
      <c r="B285" s="24" t="s">
        <v>994</v>
      </c>
      <c r="C285" s="8" t="s">
        <v>21</v>
      </c>
      <c r="D285" t="str">
        <f t="shared" si="17"/>
        <v>GLOUCESTER</v>
      </c>
      <c r="E285" t="str">
        <f t="shared" si="18"/>
        <v>GATEWAY REGIONAL</v>
      </c>
      <c r="F285" t="str">
        <f t="shared" si="19"/>
        <v>F. G7-12|7-12,9-12</v>
      </c>
      <c r="G285" t="str">
        <f t="shared" si="20"/>
        <v>GLOUCESTERGATEWAY REGIONALF. G7-12|7-12,9-12</v>
      </c>
    </row>
    <row r="286" spans="1:7" ht="48" x14ac:dyDescent="0.2">
      <c r="A286" s="19" t="s">
        <v>986</v>
      </c>
      <c r="B286" s="20" t="s">
        <v>995</v>
      </c>
      <c r="C286" s="3" t="s">
        <v>14</v>
      </c>
      <c r="D286" t="str">
        <f t="shared" si="17"/>
        <v>GLOUCESTER</v>
      </c>
      <c r="E286" t="str">
        <f t="shared" si="18"/>
        <v>GLASSBORO</v>
      </c>
      <c r="F286" t="str">
        <f t="shared" si="19"/>
        <v>M. K-12|K-12,1800-3500</v>
      </c>
      <c r="G286" t="str">
        <f t="shared" si="20"/>
        <v>GLOUCESTERGLASSBOROM. K-12|K-12,1800-3500</v>
      </c>
    </row>
    <row r="287" spans="1:7" ht="24" x14ac:dyDescent="0.2">
      <c r="A287" s="23" t="s">
        <v>986</v>
      </c>
      <c r="B287" s="24" t="s">
        <v>996</v>
      </c>
      <c r="C287" s="8" t="s">
        <v>29</v>
      </c>
      <c r="D287" t="str">
        <f t="shared" si="17"/>
        <v>GLOUCESTER</v>
      </c>
      <c r="E287" t="str">
        <f t="shared" si="18"/>
        <v>GLOUCESTER CO SPEC SERV</v>
      </c>
      <c r="F287" t="str">
        <f t="shared" si="19"/>
        <v>P. CSSD</v>
      </c>
      <c r="G287" t="str">
        <f t="shared" si="20"/>
        <v>GLOUCESTERGLOUCESTER CO SPEC SERVP. CSSD</v>
      </c>
    </row>
    <row r="288" spans="1:7" ht="36" x14ac:dyDescent="0.2">
      <c r="A288" s="19" t="s">
        <v>986</v>
      </c>
      <c r="B288" s="20" t="s">
        <v>997</v>
      </c>
      <c r="C288" s="3" t="s">
        <v>714</v>
      </c>
      <c r="D288" t="str">
        <f t="shared" si="17"/>
        <v>GLOUCESTER</v>
      </c>
      <c r="E288" t="str">
        <f t="shared" si="18"/>
        <v>GLOUCESTER CO VOCATIONAL</v>
      </c>
      <c r="F288" t="str">
        <f t="shared" si="19"/>
        <v>Q. COUNTY VOC</v>
      </c>
      <c r="G288" t="str">
        <f t="shared" si="20"/>
        <v>GLOUCESTERGLOUCESTER CO VOCATIONALQ. COUNTY VOC</v>
      </c>
    </row>
    <row r="289" spans="1:7" ht="32" x14ac:dyDescent="0.2">
      <c r="A289" s="23" t="s">
        <v>986</v>
      </c>
      <c r="B289" s="24" t="s">
        <v>932</v>
      </c>
      <c r="C289" s="8" t="s">
        <v>2</v>
      </c>
      <c r="D289" t="str">
        <f t="shared" si="17"/>
        <v>GLOUCESTER</v>
      </c>
      <c r="E289" t="str">
        <f t="shared" si="18"/>
        <v>GREENWICH TWP</v>
      </c>
      <c r="F289" t="str">
        <f t="shared" si="19"/>
        <v>J. K-12|K-8,401-750</v>
      </c>
      <c r="G289" t="str">
        <f t="shared" si="20"/>
        <v>GLOUCESTERGREENWICH TWPJ. K-12|K-8,401-750</v>
      </c>
    </row>
    <row r="290" spans="1:7" ht="24" x14ac:dyDescent="0.2">
      <c r="A290" s="19" t="s">
        <v>986</v>
      </c>
      <c r="B290" s="20" t="s">
        <v>998</v>
      </c>
      <c r="C290" s="3" t="s">
        <v>8</v>
      </c>
      <c r="D290" t="str">
        <f t="shared" si="17"/>
        <v>GLOUCESTER</v>
      </c>
      <c r="E290" t="str">
        <f t="shared" si="18"/>
        <v>HARRISON TWP</v>
      </c>
      <c r="F290" t="str">
        <f t="shared" si="19"/>
        <v>A. K-6|K-6</v>
      </c>
      <c r="G290" t="str">
        <f t="shared" si="20"/>
        <v>GLOUCESTERHARRISON TWPA. K-6|K-6</v>
      </c>
    </row>
    <row r="291" spans="1:7" ht="32" x14ac:dyDescent="0.2">
      <c r="A291" s="23" t="s">
        <v>986</v>
      </c>
      <c r="B291" s="24" t="s">
        <v>999</v>
      </c>
      <c r="C291" s="8" t="s">
        <v>21</v>
      </c>
      <c r="D291" t="str">
        <f t="shared" si="17"/>
        <v>GLOUCESTER</v>
      </c>
      <c r="E291" t="str">
        <f t="shared" si="18"/>
        <v>KINGSWAY REGIONAL</v>
      </c>
      <c r="F291" t="str">
        <f t="shared" si="19"/>
        <v>F. G7-12|7-12,9-12</v>
      </c>
      <c r="G291" t="str">
        <f t="shared" si="20"/>
        <v>GLOUCESTERKINGSWAY REGIONALF. G7-12|7-12,9-12</v>
      </c>
    </row>
    <row r="292" spans="1:7" ht="32" x14ac:dyDescent="0.2">
      <c r="A292" s="19" t="s">
        <v>986</v>
      </c>
      <c r="B292" s="20" t="s">
        <v>1000</v>
      </c>
      <c r="C292" s="3" t="s">
        <v>99</v>
      </c>
      <c r="D292" t="str">
        <f t="shared" si="17"/>
        <v>GLOUCESTER</v>
      </c>
      <c r="E292" t="str">
        <f t="shared" si="18"/>
        <v>LOGAN TWP</v>
      </c>
      <c r="F292" t="str">
        <f t="shared" si="19"/>
        <v>K. K-12|K-8,751+</v>
      </c>
      <c r="G292" t="str">
        <f t="shared" si="20"/>
        <v>GLOUCESTERLOGAN TWPK. K-12|K-8,751+</v>
      </c>
    </row>
    <row r="293" spans="1:7" ht="16" x14ac:dyDescent="0.2">
      <c r="A293" s="23" t="s">
        <v>986</v>
      </c>
      <c r="B293" s="24" t="s">
        <v>1001</v>
      </c>
      <c r="C293" s="8" t="s">
        <v>8</v>
      </c>
      <c r="D293" t="str">
        <f t="shared" si="17"/>
        <v>GLOUCESTER</v>
      </c>
      <c r="E293" t="str">
        <f t="shared" si="18"/>
        <v>MANTUA TWP</v>
      </c>
      <c r="F293" t="str">
        <f t="shared" si="19"/>
        <v>A. K-6|K-6</v>
      </c>
      <c r="G293" t="str">
        <f t="shared" si="20"/>
        <v>GLOUCESTERMANTUA TWPA. K-6|K-6</v>
      </c>
    </row>
    <row r="294" spans="1:7" ht="32" x14ac:dyDescent="0.2">
      <c r="A294" s="19" t="s">
        <v>986</v>
      </c>
      <c r="B294" s="20" t="s">
        <v>1002</v>
      </c>
      <c r="C294" s="3" t="s">
        <v>24</v>
      </c>
      <c r="D294" t="str">
        <f t="shared" si="17"/>
        <v>GLOUCESTER</v>
      </c>
      <c r="E294" t="str">
        <f t="shared" si="18"/>
        <v>MONROE TWP</v>
      </c>
      <c r="F294" t="str">
        <f t="shared" si="19"/>
        <v>N. K-12|K-12,3500+</v>
      </c>
      <c r="G294" t="str">
        <f t="shared" si="20"/>
        <v>GLOUCESTERMONROE TWPN. K-12|K-12,3500+</v>
      </c>
    </row>
    <row r="295" spans="1:7" ht="24" x14ac:dyDescent="0.2">
      <c r="A295" s="23" t="s">
        <v>986</v>
      </c>
      <c r="B295" s="24" t="s">
        <v>1003</v>
      </c>
      <c r="C295" s="8" t="s">
        <v>8</v>
      </c>
      <c r="D295" t="str">
        <f t="shared" si="17"/>
        <v>GLOUCESTER</v>
      </c>
      <c r="E295" t="str">
        <f t="shared" si="18"/>
        <v>NATIONAL PARK BORO</v>
      </c>
      <c r="F295" t="str">
        <f t="shared" si="19"/>
        <v>A. K-6|K-6</v>
      </c>
      <c r="G295" t="str">
        <f t="shared" si="20"/>
        <v>GLOUCESTERNATIONAL PARK BOROA. K-6|K-6</v>
      </c>
    </row>
    <row r="296" spans="1:7" ht="32" x14ac:dyDescent="0.2">
      <c r="A296" s="19" t="s">
        <v>986</v>
      </c>
      <c r="B296" s="20" t="s">
        <v>1004</v>
      </c>
      <c r="C296" s="3" t="s">
        <v>6</v>
      </c>
      <c r="D296" t="str">
        <f t="shared" si="17"/>
        <v>GLOUCESTER</v>
      </c>
      <c r="E296" t="str">
        <f t="shared" si="18"/>
        <v>PAULSBORO BORO</v>
      </c>
      <c r="F296" t="str">
        <f t="shared" si="19"/>
        <v>L. K-12|K-12,0-1800</v>
      </c>
      <c r="G296" t="str">
        <f t="shared" si="20"/>
        <v>GLOUCESTERPAULSBORO BOROL. K-12|K-12,0-1800</v>
      </c>
    </row>
    <row r="297" spans="1:7" ht="32" x14ac:dyDescent="0.2">
      <c r="A297" s="23" t="s">
        <v>986</v>
      </c>
      <c r="B297" s="24" t="s">
        <v>1005</v>
      </c>
      <c r="C297" s="8" t="s">
        <v>6</v>
      </c>
      <c r="D297" t="str">
        <f t="shared" si="17"/>
        <v>GLOUCESTER</v>
      </c>
      <c r="E297" t="str">
        <f t="shared" si="18"/>
        <v>PITMAN BORO</v>
      </c>
      <c r="F297" t="str">
        <f t="shared" si="19"/>
        <v>L. K-12|K-12,0-1800</v>
      </c>
      <c r="G297" t="str">
        <f t="shared" si="20"/>
        <v>GLOUCESTERPITMAN BOROL. K-12|K-12,0-1800</v>
      </c>
    </row>
    <row r="298" spans="1:7" ht="36" x14ac:dyDescent="0.2">
      <c r="A298" s="19" t="s">
        <v>986</v>
      </c>
      <c r="B298" s="20" t="s">
        <v>1006</v>
      </c>
      <c r="C298" s="3" t="s">
        <v>8</v>
      </c>
      <c r="D298" t="str">
        <f t="shared" si="17"/>
        <v>GLOUCESTER</v>
      </c>
      <c r="E298" t="str">
        <f t="shared" si="18"/>
        <v>SOUTH HARRISON TWP</v>
      </c>
      <c r="F298" t="str">
        <f t="shared" si="19"/>
        <v>A. K-6|K-6</v>
      </c>
      <c r="G298" t="str">
        <f t="shared" si="20"/>
        <v>GLOUCESTERSOUTH HARRISON TWPA. K-6|K-6</v>
      </c>
    </row>
    <row r="299" spans="1:7" ht="24" x14ac:dyDescent="0.2">
      <c r="A299" s="23" t="s">
        <v>986</v>
      </c>
      <c r="B299" s="24" t="s">
        <v>1007</v>
      </c>
      <c r="C299" s="8" t="s">
        <v>8</v>
      </c>
      <c r="D299" t="str">
        <f t="shared" si="17"/>
        <v>GLOUCESTER</v>
      </c>
      <c r="E299" t="str">
        <f t="shared" si="18"/>
        <v>SWEDESBORO-WOOLWICH</v>
      </c>
      <c r="F299" t="str">
        <f t="shared" si="19"/>
        <v>A. K-6|K-6</v>
      </c>
      <c r="G299" t="str">
        <f t="shared" si="20"/>
        <v>GLOUCESTERSWEDESBORO-WOOLWICHA. K-6|K-6</v>
      </c>
    </row>
    <row r="300" spans="1:7" ht="32" x14ac:dyDescent="0.2">
      <c r="A300" s="19" t="s">
        <v>986</v>
      </c>
      <c r="B300" s="20" t="s">
        <v>1008</v>
      </c>
      <c r="C300" s="3" t="s">
        <v>24</v>
      </c>
      <c r="D300" t="str">
        <f t="shared" si="17"/>
        <v>GLOUCESTER</v>
      </c>
      <c r="E300" t="str">
        <f t="shared" si="18"/>
        <v>WASHINGTON TWP</v>
      </c>
      <c r="F300" t="str">
        <f t="shared" si="19"/>
        <v>N. K-12|K-12,3500+</v>
      </c>
      <c r="G300" t="str">
        <f t="shared" si="20"/>
        <v>GLOUCESTERWASHINGTON TWPN. K-12|K-12,3500+</v>
      </c>
    </row>
    <row r="301" spans="1:7" ht="24" x14ac:dyDescent="0.2">
      <c r="A301" s="23" t="s">
        <v>986</v>
      </c>
      <c r="B301" s="24" t="s">
        <v>1009</v>
      </c>
      <c r="C301" s="8" t="s">
        <v>8</v>
      </c>
      <c r="D301" t="str">
        <f t="shared" si="17"/>
        <v>GLOUCESTER</v>
      </c>
      <c r="E301" t="str">
        <f t="shared" si="18"/>
        <v>WENONAH BORO</v>
      </c>
      <c r="F301" t="str">
        <f t="shared" si="19"/>
        <v>A. K-6|K-6</v>
      </c>
      <c r="G301" t="str">
        <f t="shared" si="20"/>
        <v>GLOUCESTERWENONAH BOROA. K-6|K-6</v>
      </c>
    </row>
    <row r="302" spans="1:7" ht="48" x14ac:dyDescent="0.2">
      <c r="A302" s="19" t="s">
        <v>986</v>
      </c>
      <c r="B302" s="20" t="s">
        <v>1010</v>
      </c>
      <c r="C302" s="3" t="s">
        <v>14</v>
      </c>
      <c r="D302" t="str">
        <f t="shared" si="17"/>
        <v>GLOUCESTER</v>
      </c>
      <c r="E302" t="str">
        <f t="shared" si="18"/>
        <v>WEST DEPTFORD TWP</v>
      </c>
      <c r="F302" t="str">
        <f t="shared" si="19"/>
        <v>M. K-12|K-12,1800-3500</v>
      </c>
      <c r="G302" t="str">
        <f t="shared" si="20"/>
        <v>GLOUCESTERWEST DEPTFORD TWPM. K-12|K-12,1800-3500</v>
      </c>
    </row>
    <row r="303" spans="1:7" ht="24" x14ac:dyDescent="0.2">
      <c r="A303" s="23" t="s">
        <v>986</v>
      </c>
      <c r="B303" s="24" t="s">
        <v>1011</v>
      </c>
      <c r="C303" s="8" t="s">
        <v>8</v>
      </c>
      <c r="D303" t="str">
        <f t="shared" si="17"/>
        <v>GLOUCESTER</v>
      </c>
      <c r="E303" t="str">
        <f t="shared" si="18"/>
        <v>WESTVILLE BORO</v>
      </c>
      <c r="F303" t="str">
        <f t="shared" si="19"/>
        <v>A. K-6|K-6</v>
      </c>
      <c r="G303" t="str">
        <f t="shared" si="20"/>
        <v>GLOUCESTERWESTVILLE BOROA. K-6|K-6</v>
      </c>
    </row>
    <row r="304" spans="1:7" ht="32" x14ac:dyDescent="0.2">
      <c r="A304" s="19" t="s">
        <v>986</v>
      </c>
      <c r="B304" s="20" t="s">
        <v>1012</v>
      </c>
      <c r="C304" s="3" t="s">
        <v>6</v>
      </c>
      <c r="D304" t="str">
        <f t="shared" si="17"/>
        <v>GLOUCESTER</v>
      </c>
      <c r="E304" t="str">
        <f t="shared" si="18"/>
        <v>WOODBURY CITY</v>
      </c>
      <c r="F304" t="str">
        <f t="shared" si="19"/>
        <v>L. K-12|K-12,0-1800</v>
      </c>
      <c r="G304" t="str">
        <f t="shared" si="20"/>
        <v>GLOUCESTERWOODBURY CITYL. K-12|K-12,0-1800</v>
      </c>
    </row>
    <row r="305" spans="1:7" ht="36" x14ac:dyDescent="0.2">
      <c r="A305" s="23" t="s">
        <v>986</v>
      </c>
      <c r="B305" s="24" t="s">
        <v>1013</v>
      </c>
      <c r="C305" s="8" t="s">
        <v>8</v>
      </c>
      <c r="D305" t="str">
        <f t="shared" si="17"/>
        <v>GLOUCESTER</v>
      </c>
      <c r="E305" t="str">
        <f t="shared" si="18"/>
        <v>WOODBURY HEIGHTS BORO</v>
      </c>
      <c r="F305" t="str">
        <f t="shared" si="19"/>
        <v>A. K-6|K-6</v>
      </c>
      <c r="G305" t="str">
        <f t="shared" si="20"/>
        <v>GLOUCESTERWOODBURY HEIGHTS BOROA. K-6|K-6</v>
      </c>
    </row>
    <row r="306" spans="1:7" ht="32" x14ac:dyDescent="0.2">
      <c r="A306" s="19" t="s">
        <v>1014</v>
      </c>
      <c r="B306" s="20" t="s">
        <v>1015</v>
      </c>
      <c r="C306" s="3" t="s">
        <v>24</v>
      </c>
      <c r="D306" t="str">
        <f t="shared" si="17"/>
        <v>HUDSON</v>
      </c>
      <c r="E306" t="str">
        <f t="shared" si="18"/>
        <v>BAYONNE CITY</v>
      </c>
      <c r="F306" t="str">
        <f t="shared" si="19"/>
        <v>N. K-12|K-12,3500+</v>
      </c>
      <c r="G306" t="str">
        <f t="shared" si="20"/>
        <v>HUDSONBAYONNE CITYN. K-12|K-12,3500+</v>
      </c>
    </row>
    <row r="307" spans="1:7" ht="48" x14ac:dyDescent="0.2">
      <c r="A307" s="23" t="s">
        <v>1014</v>
      </c>
      <c r="B307" s="24" t="s">
        <v>1016</v>
      </c>
      <c r="C307" s="8" t="s">
        <v>711</v>
      </c>
      <c r="D307" t="str">
        <f t="shared" si="17"/>
        <v>HUDSON</v>
      </c>
      <c r="E307" t="str">
        <f t="shared" si="18"/>
        <v>BELOVED COMMUNITY CHARTER SCHOOL</v>
      </c>
      <c r="F307" t="str">
        <f t="shared" si="19"/>
        <v>O. CHARTER</v>
      </c>
      <c r="G307" t="str">
        <f t="shared" si="20"/>
        <v>HUDSONBELOVED COMMUNITY CHARTER SCHOOLO. CHARTER</v>
      </c>
    </row>
    <row r="308" spans="1:7" ht="60" x14ac:dyDescent="0.2">
      <c r="A308" s="19" t="s">
        <v>1014</v>
      </c>
      <c r="B308" s="20" t="s">
        <v>1413</v>
      </c>
      <c r="C308" s="3" t="s">
        <v>711</v>
      </c>
      <c r="D308" t="str">
        <f t="shared" si="17"/>
        <v>HUDSON</v>
      </c>
      <c r="E308" t="str">
        <f t="shared" si="18"/>
        <v>DR. LENA EDWARDS ACADEMIC CHARTER SCHOOL</v>
      </c>
      <c r="F308" t="str">
        <f t="shared" si="19"/>
        <v>O. CHARTER</v>
      </c>
      <c r="G308" t="str">
        <f t="shared" si="20"/>
        <v>HUDSONDR. LENA EDWARDS ACADEMIC CHARTER SCHOOLO. CHARTER</v>
      </c>
    </row>
    <row r="309" spans="1:7" ht="32" x14ac:dyDescent="0.2">
      <c r="A309" s="23" t="s">
        <v>1014</v>
      </c>
      <c r="B309" s="24" t="s">
        <v>1018</v>
      </c>
      <c r="C309" s="8" t="s">
        <v>4</v>
      </c>
      <c r="D309" t="str">
        <f t="shared" si="17"/>
        <v>HUDSON</v>
      </c>
      <c r="E309" t="str">
        <f t="shared" si="18"/>
        <v>EAST NEWARK BORO</v>
      </c>
      <c r="F309" t="str">
        <f t="shared" si="19"/>
        <v>I. K-12|K-8,0-400</v>
      </c>
      <c r="G309" t="str">
        <f t="shared" si="20"/>
        <v>HUDSONEAST NEWARK BOROI. K-12|K-8,0-400</v>
      </c>
    </row>
    <row r="310" spans="1:7" ht="48" x14ac:dyDescent="0.2">
      <c r="A310" s="19" t="s">
        <v>1014</v>
      </c>
      <c r="B310" s="20" t="s">
        <v>1414</v>
      </c>
      <c r="C310" s="3" t="s">
        <v>711</v>
      </c>
      <c r="D310" t="str">
        <f t="shared" si="17"/>
        <v>HUDSON</v>
      </c>
      <c r="E310" t="str">
        <f t="shared" si="18"/>
        <v>ELYSIAN CHARTER SCHOOL OF HOBOKEN</v>
      </c>
      <c r="F310" t="str">
        <f t="shared" si="19"/>
        <v>O. CHARTER</v>
      </c>
      <c r="G310" t="str">
        <f t="shared" si="20"/>
        <v>HUDSONELYSIAN CHARTER SCHOOL OF HOBOKENO. CHARTER</v>
      </c>
    </row>
    <row r="311" spans="1:7" ht="32" x14ac:dyDescent="0.2">
      <c r="A311" s="23" t="s">
        <v>1014</v>
      </c>
      <c r="B311" s="24" t="s">
        <v>1022</v>
      </c>
      <c r="C311" s="8" t="s">
        <v>99</v>
      </c>
      <c r="D311" t="str">
        <f t="shared" si="17"/>
        <v>HUDSON</v>
      </c>
      <c r="E311" t="str">
        <f t="shared" si="18"/>
        <v>GUTTENBERG TOWN</v>
      </c>
      <c r="F311" t="str">
        <f t="shared" si="19"/>
        <v>K. K-12|K-8,751+</v>
      </c>
      <c r="G311" t="str">
        <f t="shared" si="20"/>
        <v>HUDSONGUTTENBERG TOWNK. K-12|K-8,751+</v>
      </c>
    </row>
    <row r="312" spans="1:7" ht="48" x14ac:dyDescent="0.2">
      <c r="A312" s="19" t="s">
        <v>1014</v>
      </c>
      <c r="B312" s="20" t="s">
        <v>1023</v>
      </c>
      <c r="C312" s="3" t="s">
        <v>14</v>
      </c>
      <c r="D312" t="str">
        <f t="shared" si="17"/>
        <v>HUDSON</v>
      </c>
      <c r="E312" t="str">
        <f t="shared" si="18"/>
        <v>HARRISON TOWN</v>
      </c>
      <c r="F312" t="str">
        <f t="shared" si="19"/>
        <v>M. K-12|K-12,1800-3500</v>
      </c>
      <c r="G312" t="str">
        <f t="shared" si="20"/>
        <v>HUDSONHARRISON TOWNM. K-12|K-12,1800-3500</v>
      </c>
    </row>
    <row r="313" spans="1:7" ht="36" x14ac:dyDescent="0.2">
      <c r="A313" s="23" t="s">
        <v>1014</v>
      </c>
      <c r="B313" s="24" t="s">
        <v>1415</v>
      </c>
      <c r="C313" s="8" t="s">
        <v>711</v>
      </c>
      <c r="D313" t="str">
        <f t="shared" si="17"/>
        <v>HUDSON</v>
      </c>
      <c r="E313" t="str">
        <f t="shared" si="18"/>
        <v>HOBOKEN CHARTER SCHOOL</v>
      </c>
      <c r="F313" t="str">
        <f t="shared" si="19"/>
        <v>O. CHARTER</v>
      </c>
      <c r="G313" t="str">
        <f t="shared" si="20"/>
        <v>HUDSONHOBOKEN CHARTER SCHOOLO. CHARTER</v>
      </c>
    </row>
    <row r="314" spans="1:7" ht="48" x14ac:dyDescent="0.2">
      <c r="A314" s="19" t="s">
        <v>1014</v>
      </c>
      <c r="B314" s="20" t="s">
        <v>1024</v>
      </c>
      <c r="C314" s="3" t="s">
        <v>14</v>
      </c>
      <c r="D314" t="str">
        <f t="shared" si="17"/>
        <v>HUDSON</v>
      </c>
      <c r="E314" t="str">
        <f t="shared" si="18"/>
        <v>HOBOKEN CITY</v>
      </c>
      <c r="F314" t="str">
        <f t="shared" si="19"/>
        <v>M. K-12|K-12,1800-3500</v>
      </c>
      <c r="G314" t="str">
        <f t="shared" si="20"/>
        <v>HUDSONHOBOKEN CITYM. K-12|K-12,1800-3500</v>
      </c>
    </row>
    <row r="315" spans="1:7" ht="60" x14ac:dyDescent="0.2">
      <c r="A315" s="23" t="s">
        <v>1014</v>
      </c>
      <c r="B315" s="24" t="s">
        <v>1416</v>
      </c>
      <c r="C315" s="8" t="s">
        <v>711</v>
      </c>
      <c r="D315" t="str">
        <f t="shared" si="17"/>
        <v>HUDSON</v>
      </c>
      <c r="E315" t="str">
        <f t="shared" si="18"/>
        <v>HOBOKEN DUAL LANGUAGE CHARTER SCHOOL</v>
      </c>
      <c r="F315" t="str">
        <f t="shared" si="19"/>
        <v>O. CHARTER</v>
      </c>
      <c r="G315" t="str">
        <f t="shared" si="20"/>
        <v>HUDSONHOBOKEN DUAL LANGUAGE CHARTER SCHOOLO. CHARTER</v>
      </c>
    </row>
    <row r="316" spans="1:7" ht="36" x14ac:dyDescent="0.2">
      <c r="A316" s="19" t="s">
        <v>1014</v>
      </c>
      <c r="B316" s="20" t="s">
        <v>1027</v>
      </c>
      <c r="C316" s="3" t="s">
        <v>714</v>
      </c>
      <c r="D316" t="str">
        <f t="shared" si="17"/>
        <v>HUDSON</v>
      </c>
      <c r="E316" t="str">
        <f t="shared" si="18"/>
        <v>HUDSON COUNTY VOCATIONAL</v>
      </c>
      <c r="F316" t="str">
        <f t="shared" si="19"/>
        <v>Q. COUNTY VOC</v>
      </c>
      <c r="G316" t="str">
        <f t="shared" si="20"/>
        <v>HUDSONHUDSON COUNTY VOCATIONALQ. COUNTY VOC</v>
      </c>
    </row>
    <row r="317" spans="1:7" ht="32" x14ac:dyDescent="0.2">
      <c r="A317" s="23" t="s">
        <v>1014</v>
      </c>
      <c r="B317" s="24" t="s">
        <v>1028</v>
      </c>
      <c r="C317" s="8" t="s">
        <v>24</v>
      </c>
      <c r="D317" t="str">
        <f t="shared" si="17"/>
        <v>HUDSON</v>
      </c>
      <c r="E317" t="str">
        <f t="shared" si="18"/>
        <v>JERSEY CITY</v>
      </c>
      <c r="F317" t="str">
        <f t="shared" si="19"/>
        <v>N. K-12|K-12,3500+</v>
      </c>
      <c r="G317" t="str">
        <f t="shared" si="20"/>
        <v>HUDSONJERSEY CITYN. K-12|K-12,3500+</v>
      </c>
    </row>
    <row r="318" spans="1:7" ht="48" x14ac:dyDescent="0.2">
      <c r="A318" s="19" t="s">
        <v>1014</v>
      </c>
      <c r="B318" s="20" t="s">
        <v>1417</v>
      </c>
      <c r="C318" s="3" t="s">
        <v>711</v>
      </c>
      <c r="D318" t="str">
        <f t="shared" si="17"/>
        <v>HUDSON</v>
      </c>
      <c r="E318" t="str">
        <f t="shared" si="18"/>
        <v>JERSEY CITY COMMUNITY CHARTER SCHOOL</v>
      </c>
      <c r="F318" t="str">
        <f t="shared" si="19"/>
        <v>O. CHARTER</v>
      </c>
      <c r="G318" t="str">
        <f t="shared" si="20"/>
        <v>HUDSONJERSEY CITY COMMUNITY CHARTER SCHOOLO. CHARTER</v>
      </c>
    </row>
    <row r="319" spans="1:7" ht="48" x14ac:dyDescent="0.2">
      <c r="A319" s="23" t="s">
        <v>1014</v>
      </c>
      <c r="B319" s="24" t="s">
        <v>1031</v>
      </c>
      <c r="C319" s="8" t="s">
        <v>711</v>
      </c>
      <c r="D319" t="str">
        <f t="shared" si="17"/>
        <v>HUDSON</v>
      </c>
      <c r="E319" t="str">
        <f t="shared" si="18"/>
        <v>JERSEY CITY GOLDEN DOOR CHARTER SCHOOL</v>
      </c>
      <c r="F319" t="str">
        <f t="shared" si="19"/>
        <v>O. CHARTER</v>
      </c>
      <c r="G319" t="str">
        <f t="shared" si="20"/>
        <v>HUDSONJERSEY CITY GOLDEN DOOR CHARTER SCHOOLO. CHARTER</v>
      </c>
    </row>
    <row r="320" spans="1:7" ht="32" x14ac:dyDescent="0.2">
      <c r="A320" s="19" t="s">
        <v>1014</v>
      </c>
      <c r="B320" s="20" t="s">
        <v>1032</v>
      </c>
      <c r="C320" s="3" t="s">
        <v>24</v>
      </c>
      <c r="D320" t="str">
        <f t="shared" si="17"/>
        <v>HUDSON</v>
      </c>
      <c r="E320" t="str">
        <f t="shared" si="18"/>
        <v>KEARNY TOWN</v>
      </c>
      <c r="F320" t="str">
        <f t="shared" si="19"/>
        <v>N. K-12|K-12,3500+</v>
      </c>
      <c r="G320" t="str">
        <f t="shared" si="20"/>
        <v>HUDSONKEARNY TOWNN. K-12|K-12,3500+</v>
      </c>
    </row>
    <row r="321" spans="1:7" ht="48" x14ac:dyDescent="0.2">
      <c r="A321" s="23" t="s">
        <v>1014</v>
      </c>
      <c r="B321" s="24" t="s">
        <v>1418</v>
      </c>
      <c r="C321" s="8" t="s">
        <v>711</v>
      </c>
      <c r="D321" t="str">
        <f t="shared" si="17"/>
        <v>HUDSON</v>
      </c>
      <c r="E321" t="str">
        <f t="shared" si="18"/>
        <v>LEARNING COMMUNITY CHARTER SCHOOL</v>
      </c>
      <c r="F321" t="str">
        <f t="shared" si="19"/>
        <v>O. CHARTER</v>
      </c>
      <c r="G321" t="str">
        <f t="shared" si="20"/>
        <v>HUDSONLEARNING COMMUNITY CHARTER SCHOOLO. CHARTER</v>
      </c>
    </row>
    <row r="322" spans="1:7" ht="36" x14ac:dyDescent="0.2">
      <c r="A322" s="19" t="s">
        <v>1014</v>
      </c>
      <c r="B322" s="20" t="s">
        <v>1419</v>
      </c>
      <c r="C322" s="3" t="s">
        <v>711</v>
      </c>
      <c r="D322" t="str">
        <f t="shared" si="17"/>
        <v>HUDSON</v>
      </c>
      <c r="E322" t="str">
        <f t="shared" si="18"/>
        <v>METS CHARTER SCHOOL</v>
      </c>
      <c r="F322" t="str">
        <f t="shared" si="19"/>
        <v>O. CHARTER</v>
      </c>
      <c r="G322" t="str">
        <f t="shared" si="20"/>
        <v>HUDSONMETS CHARTER SCHOOLO. CHARTER</v>
      </c>
    </row>
    <row r="323" spans="1:7" ht="32" x14ac:dyDescent="0.2">
      <c r="A323" s="23" t="s">
        <v>1014</v>
      </c>
      <c r="B323" s="24" t="s">
        <v>1035</v>
      </c>
      <c r="C323" s="8" t="s">
        <v>24</v>
      </c>
      <c r="D323" t="str">
        <f t="shared" ref="D323:D386" si="21">UPPER(A323)</f>
        <v>HUDSON</v>
      </c>
      <c r="E323" t="str">
        <f t="shared" ref="E323:E386" si="22">UPPER(B323)</f>
        <v>NORTH BERGEN TWP</v>
      </c>
      <c r="F323" t="str">
        <f t="shared" ref="F323:F386" si="23">UPPER(C323)</f>
        <v>N. K-12|K-12,3500+</v>
      </c>
      <c r="G323" t="str">
        <f t="shared" ref="G323:G386" si="24">D323&amp;E323&amp;F323</f>
        <v>HUDSONNORTH BERGEN TWPN. K-12|K-12,3500+</v>
      </c>
    </row>
    <row r="324" spans="1:7" ht="48" x14ac:dyDescent="0.2">
      <c r="A324" s="19" t="s">
        <v>1014</v>
      </c>
      <c r="B324" s="20" t="s">
        <v>1036</v>
      </c>
      <c r="C324" s="3" t="s">
        <v>14</v>
      </c>
      <c r="D324" t="str">
        <f t="shared" si="21"/>
        <v>HUDSON</v>
      </c>
      <c r="E324" t="str">
        <f t="shared" si="22"/>
        <v>SECAUCUS TOWN</v>
      </c>
      <c r="F324" t="str">
        <f t="shared" si="23"/>
        <v>M. K-12|K-12,1800-3500</v>
      </c>
      <c r="G324" t="str">
        <f t="shared" si="24"/>
        <v>HUDSONSECAUCUS TOWNM. K-12|K-12,1800-3500</v>
      </c>
    </row>
    <row r="325" spans="1:7" ht="48" x14ac:dyDescent="0.2">
      <c r="A325" s="23" t="s">
        <v>1014</v>
      </c>
      <c r="B325" s="24" t="s">
        <v>1420</v>
      </c>
      <c r="C325" s="8" t="s">
        <v>711</v>
      </c>
      <c r="D325" t="str">
        <f t="shared" si="21"/>
        <v>HUDSON</v>
      </c>
      <c r="E325" t="str">
        <f t="shared" si="22"/>
        <v>SOARING HEIGHTS IN JERSEY CITY CHARTER S</v>
      </c>
      <c r="F325" t="str">
        <f t="shared" si="23"/>
        <v>O. CHARTER</v>
      </c>
      <c r="G325" t="str">
        <f t="shared" si="24"/>
        <v>HUDSONSOARING HEIGHTS IN JERSEY CITY CHARTER SO. CHARTER</v>
      </c>
    </row>
    <row r="326" spans="1:7" ht="48" x14ac:dyDescent="0.2">
      <c r="A326" s="19" t="s">
        <v>1014</v>
      </c>
      <c r="B326" s="20" t="s">
        <v>1038</v>
      </c>
      <c r="C326" s="3" t="s">
        <v>711</v>
      </c>
      <c r="D326" t="str">
        <f t="shared" si="21"/>
        <v>HUDSON</v>
      </c>
      <c r="E326" t="str">
        <f t="shared" si="22"/>
        <v>THE ETHICAL COMMUNITY CHARTER SCHOOL</v>
      </c>
      <c r="F326" t="str">
        <f t="shared" si="23"/>
        <v>O. CHARTER</v>
      </c>
      <c r="G326" t="str">
        <f t="shared" si="24"/>
        <v>HUDSONTHE ETHICAL COMMUNITY CHARTER SCHOOLO. CHARTER</v>
      </c>
    </row>
    <row r="327" spans="1:7" ht="48" x14ac:dyDescent="0.2">
      <c r="A327" s="23" t="s">
        <v>1014</v>
      </c>
      <c r="B327" s="24" t="s">
        <v>1421</v>
      </c>
      <c r="C327" s="8" t="s">
        <v>711</v>
      </c>
      <c r="D327" t="str">
        <f t="shared" si="21"/>
        <v>HUDSON</v>
      </c>
      <c r="E327" t="str">
        <f t="shared" si="22"/>
        <v>THE JERSEY CITY GLOBAL CHARTER SCHOOL</v>
      </c>
      <c r="F327" t="str">
        <f t="shared" si="23"/>
        <v>O. CHARTER</v>
      </c>
      <c r="G327" t="str">
        <f t="shared" si="24"/>
        <v>HUDSONTHE JERSEY CITY GLOBAL CHARTER SCHOOLO. CHARTER</v>
      </c>
    </row>
    <row r="328" spans="1:7" ht="32" x14ac:dyDescent="0.2">
      <c r="A328" s="19" t="s">
        <v>1014</v>
      </c>
      <c r="B328" s="20" t="s">
        <v>1039</v>
      </c>
      <c r="C328" s="3" t="s">
        <v>24</v>
      </c>
      <c r="D328" t="str">
        <f t="shared" si="21"/>
        <v>HUDSON</v>
      </c>
      <c r="E328" t="str">
        <f t="shared" si="22"/>
        <v>UNION CITY</v>
      </c>
      <c r="F328" t="str">
        <f t="shared" si="23"/>
        <v>N. K-12|K-12,3500+</v>
      </c>
      <c r="G328" t="str">
        <f t="shared" si="24"/>
        <v>HUDSONUNION CITYN. K-12|K-12,3500+</v>
      </c>
    </row>
    <row r="329" spans="1:7" ht="48" x14ac:dyDescent="0.2">
      <c r="A329" s="23" t="s">
        <v>1014</v>
      </c>
      <c r="B329" s="24" t="s">
        <v>1422</v>
      </c>
      <c r="C329" s="8" t="s">
        <v>711</v>
      </c>
      <c r="D329" t="str">
        <f t="shared" si="21"/>
        <v>HUDSON</v>
      </c>
      <c r="E329" t="str">
        <f t="shared" si="22"/>
        <v>UNIVERSITY ACADEMY CHARTER SCHOOL</v>
      </c>
      <c r="F329" t="str">
        <f t="shared" si="23"/>
        <v>O. CHARTER</v>
      </c>
      <c r="G329" t="str">
        <f t="shared" si="24"/>
        <v>HUDSONUNIVERSITY ACADEMY CHARTER SCHOOLO. CHARTER</v>
      </c>
    </row>
    <row r="330" spans="1:7" ht="32" x14ac:dyDescent="0.2">
      <c r="A330" s="19" t="s">
        <v>1014</v>
      </c>
      <c r="B330" s="20" t="s">
        <v>1041</v>
      </c>
      <c r="C330" s="3" t="s">
        <v>6</v>
      </c>
      <c r="D330" t="str">
        <f t="shared" si="21"/>
        <v>HUDSON</v>
      </c>
      <c r="E330" t="str">
        <f t="shared" si="22"/>
        <v>WEEHAWKEN TWP</v>
      </c>
      <c r="F330" t="str">
        <f t="shared" si="23"/>
        <v>L. K-12|K-12,0-1800</v>
      </c>
      <c r="G330" t="str">
        <f t="shared" si="24"/>
        <v>HUDSONWEEHAWKEN TWPL. K-12|K-12,0-1800</v>
      </c>
    </row>
    <row r="331" spans="1:7" ht="32" x14ac:dyDescent="0.2">
      <c r="A331" s="23" t="s">
        <v>1014</v>
      </c>
      <c r="B331" s="24" t="s">
        <v>1042</v>
      </c>
      <c r="C331" s="8" t="s">
        <v>24</v>
      </c>
      <c r="D331" t="str">
        <f t="shared" si="21"/>
        <v>HUDSON</v>
      </c>
      <c r="E331" t="str">
        <f t="shared" si="22"/>
        <v>WEST NEW YORK TOWN</v>
      </c>
      <c r="F331" t="str">
        <f t="shared" si="23"/>
        <v>N. K-12|K-12,3500+</v>
      </c>
      <c r="G331" t="str">
        <f t="shared" si="24"/>
        <v>HUDSONWEST NEW YORK TOWNN. K-12|K-12,3500+</v>
      </c>
    </row>
    <row r="332" spans="1:7" ht="32" x14ac:dyDescent="0.2">
      <c r="A332" s="19" t="s">
        <v>1043</v>
      </c>
      <c r="B332" s="20" t="s">
        <v>1044</v>
      </c>
      <c r="C332" s="3" t="s">
        <v>68</v>
      </c>
      <c r="D332" t="str">
        <f t="shared" si="21"/>
        <v>HUNTERDON</v>
      </c>
      <c r="E332" t="str">
        <f t="shared" si="22"/>
        <v>ALEXANDRIA TWP</v>
      </c>
      <c r="F332" t="str">
        <f t="shared" si="23"/>
        <v>D. K-8|K-8,401-750</v>
      </c>
      <c r="G332" t="str">
        <f t="shared" si="24"/>
        <v>HUNTERDONALEXANDRIA TWPD. K-8|K-8,401-750</v>
      </c>
    </row>
    <row r="333" spans="1:7" ht="32" x14ac:dyDescent="0.2">
      <c r="A333" s="23" t="s">
        <v>1043</v>
      </c>
      <c r="B333" s="24" t="s">
        <v>1045</v>
      </c>
      <c r="C333" s="8" t="s">
        <v>73</v>
      </c>
      <c r="D333" t="str">
        <f t="shared" si="21"/>
        <v>HUNTERDON</v>
      </c>
      <c r="E333" t="str">
        <f t="shared" si="22"/>
        <v>BETHLEHEM TWP</v>
      </c>
      <c r="F333" t="str">
        <f t="shared" si="23"/>
        <v>C. K-8|K-8,0-400</v>
      </c>
      <c r="G333" t="str">
        <f t="shared" si="24"/>
        <v>HUNTERDONBETHLEHEM TWPC. K-8|K-8,0-400</v>
      </c>
    </row>
    <row r="334" spans="1:7" ht="32" x14ac:dyDescent="0.2">
      <c r="A334" s="19" t="s">
        <v>1043</v>
      </c>
      <c r="B334" s="20" t="s">
        <v>1046</v>
      </c>
      <c r="C334" s="3" t="s">
        <v>4</v>
      </c>
      <c r="D334" t="str">
        <f t="shared" si="21"/>
        <v>HUNTERDON</v>
      </c>
      <c r="E334" t="str">
        <f t="shared" si="22"/>
        <v>BLOOMSBURY BORO</v>
      </c>
      <c r="F334" t="str">
        <f t="shared" si="23"/>
        <v>I. K-12|K-8,0-400</v>
      </c>
      <c r="G334" t="str">
        <f t="shared" si="24"/>
        <v>HUNTERDONBLOOMSBURY BOROI. K-12|K-8,0-400</v>
      </c>
    </row>
    <row r="335" spans="1:7" ht="32" x14ac:dyDescent="0.2">
      <c r="A335" s="23" t="s">
        <v>1043</v>
      </c>
      <c r="B335" s="24" t="s">
        <v>1047</v>
      </c>
      <c r="C335" s="8" t="s">
        <v>73</v>
      </c>
      <c r="D335" t="str">
        <f t="shared" si="21"/>
        <v>HUNTERDON</v>
      </c>
      <c r="E335" t="str">
        <f t="shared" si="22"/>
        <v>CALIFON BORO</v>
      </c>
      <c r="F335" t="str">
        <f t="shared" si="23"/>
        <v>C. K-8|K-8,0-400</v>
      </c>
      <c r="G335" t="str">
        <f t="shared" si="24"/>
        <v>HUNTERDONCALIFON BOROC. K-8|K-8,0-400</v>
      </c>
    </row>
    <row r="336" spans="1:7" ht="32" x14ac:dyDescent="0.2">
      <c r="A336" s="19" t="s">
        <v>1043</v>
      </c>
      <c r="B336" s="20" t="s">
        <v>1048</v>
      </c>
      <c r="C336" s="3" t="s">
        <v>73</v>
      </c>
      <c r="D336" t="str">
        <f t="shared" si="21"/>
        <v>HUNTERDON</v>
      </c>
      <c r="E336" t="str">
        <f t="shared" si="22"/>
        <v>CLINTON TOWN</v>
      </c>
      <c r="F336" t="str">
        <f t="shared" si="23"/>
        <v>C. K-8|K-8,0-400</v>
      </c>
      <c r="G336" t="str">
        <f t="shared" si="24"/>
        <v>HUNTERDONCLINTON TOWNC. K-8|K-8,0-400</v>
      </c>
    </row>
    <row r="337" spans="1:7" ht="32" x14ac:dyDescent="0.2">
      <c r="A337" s="23" t="s">
        <v>1043</v>
      </c>
      <c r="B337" s="24" t="s">
        <v>1049</v>
      </c>
      <c r="C337" s="8" t="s">
        <v>66</v>
      </c>
      <c r="D337" t="str">
        <f t="shared" si="21"/>
        <v>HUNTERDON</v>
      </c>
      <c r="E337" t="str">
        <f t="shared" si="22"/>
        <v>CLINTON TWP</v>
      </c>
      <c r="F337" t="str">
        <f t="shared" si="23"/>
        <v>E. K-8|K-8,751+</v>
      </c>
      <c r="G337" t="str">
        <f t="shared" si="24"/>
        <v>HUNTERDONCLINTON TWPE. K-8|K-8,751+</v>
      </c>
    </row>
    <row r="338" spans="1:7" ht="32" x14ac:dyDescent="0.2">
      <c r="A338" s="19" t="s">
        <v>1043</v>
      </c>
      <c r="B338" s="20" t="s">
        <v>1050</v>
      </c>
      <c r="C338" s="3" t="s">
        <v>73</v>
      </c>
      <c r="D338" t="str">
        <f t="shared" si="21"/>
        <v>HUNTERDON</v>
      </c>
      <c r="E338" t="str">
        <f t="shared" si="22"/>
        <v>DELAWARE TWP</v>
      </c>
      <c r="F338" t="str">
        <f t="shared" si="23"/>
        <v>C. K-8|K-8,0-400</v>
      </c>
      <c r="G338" t="str">
        <f t="shared" si="24"/>
        <v>HUNTERDONDELAWARE TWPC. K-8|K-8,0-400</v>
      </c>
    </row>
    <row r="339" spans="1:7" ht="36" x14ac:dyDescent="0.2">
      <c r="A339" s="23" t="s">
        <v>1043</v>
      </c>
      <c r="B339" s="24" t="s">
        <v>1051</v>
      </c>
      <c r="C339" s="8" t="s">
        <v>77</v>
      </c>
      <c r="D339" t="str">
        <f t="shared" si="21"/>
        <v>HUNTERDON</v>
      </c>
      <c r="E339" t="str">
        <f t="shared" si="22"/>
        <v>DELAWARE VALLEY REGIONAL</v>
      </c>
      <c r="F339" t="str">
        <f t="shared" si="23"/>
        <v>G. G9-12|7-12,9-12</v>
      </c>
      <c r="G339" t="str">
        <f t="shared" si="24"/>
        <v>HUNTERDONDELAWARE VALLEY REGIONALG. G9-12|7-12,9-12</v>
      </c>
    </row>
    <row r="340" spans="1:7" ht="32" x14ac:dyDescent="0.2">
      <c r="A340" s="19" t="s">
        <v>1043</v>
      </c>
      <c r="B340" s="20" t="s">
        <v>1052</v>
      </c>
      <c r="C340" s="3" t="s">
        <v>73</v>
      </c>
      <c r="D340" t="str">
        <f t="shared" si="21"/>
        <v>HUNTERDON</v>
      </c>
      <c r="E340" t="str">
        <f t="shared" si="22"/>
        <v>EAST AMWELL TWP</v>
      </c>
      <c r="F340" t="str">
        <f t="shared" si="23"/>
        <v>C. K-8|K-8,0-400</v>
      </c>
      <c r="G340" t="str">
        <f t="shared" si="24"/>
        <v>HUNTERDONEAST AMWELL TWPC. K-8|K-8,0-400</v>
      </c>
    </row>
    <row r="341" spans="1:7" ht="32" x14ac:dyDescent="0.2">
      <c r="A341" s="23" t="s">
        <v>1043</v>
      </c>
      <c r="B341" s="24" t="s">
        <v>1053</v>
      </c>
      <c r="C341" s="8" t="s">
        <v>66</v>
      </c>
      <c r="D341" t="str">
        <f t="shared" si="21"/>
        <v>HUNTERDON</v>
      </c>
      <c r="E341" t="str">
        <f t="shared" si="22"/>
        <v>FLEMINGTON-RARITAN REG</v>
      </c>
      <c r="F341" t="str">
        <f t="shared" si="23"/>
        <v>E. K-8|K-8,751+</v>
      </c>
      <c r="G341" t="str">
        <f t="shared" si="24"/>
        <v>HUNTERDONFLEMINGTON-RARITAN REGE. K-8|K-8,751+</v>
      </c>
    </row>
    <row r="342" spans="1:7" ht="32" x14ac:dyDescent="0.2">
      <c r="A342" s="19" t="s">
        <v>1043</v>
      </c>
      <c r="B342" s="20" t="s">
        <v>993</v>
      </c>
      <c r="C342" s="3" t="s">
        <v>73</v>
      </c>
      <c r="D342" t="str">
        <f t="shared" si="21"/>
        <v>HUNTERDON</v>
      </c>
      <c r="E342" t="str">
        <f t="shared" si="22"/>
        <v>FRANKLIN TWP</v>
      </c>
      <c r="F342" t="str">
        <f t="shared" si="23"/>
        <v>C. K-8|K-8,0-400</v>
      </c>
      <c r="G342" t="str">
        <f t="shared" si="24"/>
        <v>HUNTERDONFRANKLIN TWPC. K-8|K-8,0-400</v>
      </c>
    </row>
    <row r="343" spans="1:7" ht="32" x14ac:dyDescent="0.2">
      <c r="A343" s="23" t="s">
        <v>1043</v>
      </c>
      <c r="B343" s="24" t="s">
        <v>1054</v>
      </c>
      <c r="C343" s="8" t="s">
        <v>73</v>
      </c>
      <c r="D343" t="str">
        <f t="shared" si="21"/>
        <v>HUNTERDON</v>
      </c>
      <c r="E343" t="str">
        <f t="shared" si="22"/>
        <v>FRENCHTOWN BORO</v>
      </c>
      <c r="F343" t="str">
        <f t="shared" si="23"/>
        <v>C. K-8|K-8,0-400</v>
      </c>
      <c r="G343" t="str">
        <f t="shared" si="24"/>
        <v>HUNTERDONFRENCHTOWN BOROC. K-8|K-8,0-400</v>
      </c>
    </row>
    <row r="344" spans="1:7" ht="32" x14ac:dyDescent="0.2">
      <c r="A344" s="19" t="s">
        <v>1043</v>
      </c>
      <c r="B344" s="20" t="s">
        <v>1055</v>
      </c>
      <c r="C344" s="3" t="s">
        <v>73</v>
      </c>
      <c r="D344" t="str">
        <f t="shared" si="21"/>
        <v>HUNTERDON</v>
      </c>
      <c r="E344" t="str">
        <f t="shared" si="22"/>
        <v>HAMPTON BORO</v>
      </c>
      <c r="F344" t="str">
        <f t="shared" si="23"/>
        <v>C. K-8|K-8,0-400</v>
      </c>
      <c r="G344" t="str">
        <f t="shared" si="24"/>
        <v>HUNTERDONHAMPTON BOROC. K-8|K-8,0-400</v>
      </c>
    </row>
    <row r="345" spans="1:7" ht="32" x14ac:dyDescent="0.2">
      <c r="A345" s="23" t="s">
        <v>1043</v>
      </c>
      <c r="B345" s="24" t="s">
        <v>1056</v>
      </c>
      <c r="C345" s="8" t="s">
        <v>73</v>
      </c>
      <c r="D345" t="str">
        <f t="shared" si="21"/>
        <v>HUNTERDON</v>
      </c>
      <c r="E345" t="str">
        <f t="shared" si="22"/>
        <v>HIGH BRIDGE BORO</v>
      </c>
      <c r="F345" t="str">
        <f t="shared" si="23"/>
        <v>C. K-8|K-8,0-400</v>
      </c>
      <c r="G345" t="str">
        <f t="shared" si="24"/>
        <v>HUNTERDONHIGH BRIDGE BOROC. K-8|K-8,0-400</v>
      </c>
    </row>
    <row r="346" spans="1:7" ht="32" x14ac:dyDescent="0.2">
      <c r="A346" s="19" t="s">
        <v>1043</v>
      </c>
      <c r="B346" s="20" t="s">
        <v>1057</v>
      </c>
      <c r="C346" s="3" t="s">
        <v>68</v>
      </c>
      <c r="D346" t="str">
        <f t="shared" si="21"/>
        <v>HUNTERDON</v>
      </c>
      <c r="E346" t="str">
        <f t="shared" si="22"/>
        <v>HOLLAND TWP</v>
      </c>
      <c r="F346" t="str">
        <f t="shared" si="23"/>
        <v>D. K-8|K-8,401-750</v>
      </c>
      <c r="G346" t="str">
        <f t="shared" si="24"/>
        <v>HUNTERDONHOLLAND TWPD. K-8|K-8,401-750</v>
      </c>
    </row>
    <row r="347" spans="1:7" ht="32" x14ac:dyDescent="0.2">
      <c r="A347" s="23" t="s">
        <v>1043</v>
      </c>
      <c r="B347" s="24" t="s">
        <v>1058</v>
      </c>
      <c r="C347" s="8" t="s">
        <v>77</v>
      </c>
      <c r="D347" t="str">
        <f t="shared" si="21"/>
        <v>HUNTERDON</v>
      </c>
      <c r="E347" t="str">
        <f t="shared" si="22"/>
        <v>HUNTERDON CENTRAL REG</v>
      </c>
      <c r="F347" t="str">
        <f t="shared" si="23"/>
        <v>G. G9-12|7-12,9-12</v>
      </c>
      <c r="G347" t="str">
        <f t="shared" si="24"/>
        <v>HUNTERDONHUNTERDON CENTRAL REGG. G9-12|7-12,9-12</v>
      </c>
    </row>
    <row r="348" spans="1:7" ht="36" x14ac:dyDescent="0.2">
      <c r="A348" s="19" t="s">
        <v>1043</v>
      </c>
      <c r="B348" s="20" t="s">
        <v>1059</v>
      </c>
      <c r="C348" s="3" t="s">
        <v>714</v>
      </c>
      <c r="D348" t="str">
        <f t="shared" si="21"/>
        <v>HUNTERDON</v>
      </c>
      <c r="E348" t="str">
        <f t="shared" si="22"/>
        <v>HUNTERDON CO VOCATIONAL</v>
      </c>
      <c r="F348" t="str">
        <f t="shared" si="23"/>
        <v>Q. COUNTY VOC</v>
      </c>
      <c r="G348" t="str">
        <f t="shared" si="24"/>
        <v>HUNTERDONHUNTERDON CO VOCATIONALQ. COUNTY VOC</v>
      </c>
    </row>
    <row r="349" spans="1:7" ht="32" x14ac:dyDescent="0.2">
      <c r="A349" s="23" t="s">
        <v>1043</v>
      </c>
      <c r="B349" s="24" t="s">
        <v>1060</v>
      </c>
      <c r="C349" s="8" t="s">
        <v>73</v>
      </c>
      <c r="D349" t="str">
        <f t="shared" si="21"/>
        <v>HUNTERDON</v>
      </c>
      <c r="E349" t="str">
        <f t="shared" si="22"/>
        <v>KINGWOOD TWP</v>
      </c>
      <c r="F349" t="str">
        <f t="shared" si="23"/>
        <v>C. K-8|K-8,0-400</v>
      </c>
      <c r="G349" t="str">
        <f t="shared" si="24"/>
        <v>HUNTERDONKINGWOOD TWPC. K-8|K-8,0-400</v>
      </c>
    </row>
    <row r="350" spans="1:7" ht="24" x14ac:dyDescent="0.2">
      <c r="A350" s="19" t="s">
        <v>1043</v>
      </c>
      <c r="B350" s="20" t="s">
        <v>1061</v>
      </c>
      <c r="C350" s="3" t="s">
        <v>360</v>
      </c>
      <c r="D350" t="str">
        <f t="shared" si="21"/>
        <v>HUNTERDON</v>
      </c>
      <c r="E350" t="str">
        <f t="shared" si="22"/>
        <v>LEBANON BORO</v>
      </c>
      <c r="F350" t="str">
        <f t="shared" si="23"/>
        <v>B. K-8|K-6</v>
      </c>
      <c r="G350" t="str">
        <f t="shared" si="24"/>
        <v>HUNTERDONLEBANON BOROB. K-8|K-6</v>
      </c>
    </row>
    <row r="351" spans="1:7" ht="32" x14ac:dyDescent="0.2">
      <c r="A351" s="23" t="s">
        <v>1043</v>
      </c>
      <c r="B351" s="24" t="s">
        <v>1062</v>
      </c>
      <c r="C351" s="8" t="s">
        <v>68</v>
      </c>
      <c r="D351" t="str">
        <f t="shared" si="21"/>
        <v>HUNTERDON</v>
      </c>
      <c r="E351" t="str">
        <f t="shared" si="22"/>
        <v>LEBANON TWP</v>
      </c>
      <c r="F351" t="str">
        <f t="shared" si="23"/>
        <v>D. K-8|K-8,401-750</v>
      </c>
      <c r="G351" t="str">
        <f t="shared" si="24"/>
        <v>HUNTERDONLEBANON TWPD. K-8|K-8,401-750</v>
      </c>
    </row>
    <row r="352" spans="1:7" ht="32" x14ac:dyDescent="0.2">
      <c r="A352" s="19" t="s">
        <v>1043</v>
      </c>
      <c r="B352" s="20" t="s">
        <v>1063</v>
      </c>
      <c r="C352" s="3" t="s">
        <v>73</v>
      </c>
      <c r="D352" t="str">
        <f t="shared" si="21"/>
        <v>HUNTERDON</v>
      </c>
      <c r="E352" t="str">
        <f t="shared" si="22"/>
        <v>MILFORD BORO</v>
      </c>
      <c r="F352" t="str">
        <f t="shared" si="23"/>
        <v>C. K-8|K-8,0-400</v>
      </c>
      <c r="G352" t="str">
        <f t="shared" si="24"/>
        <v>HUNTERDONMILFORD BOROC. K-8|K-8,0-400</v>
      </c>
    </row>
    <row r="353" spans="1:7" ht="36" x14ac:dyDescent="0.2">
      <c r="A353" s="23" t="s">
        <v>1043</v>
      </c>
      <c r="B353" s="24" t="s">
        <v>1064</v>
      </c>
      <c r="C353" s="8" t="s">
        <v>77</v>
      </c>
      <c r="D353" t="str">
        <f t="shared" si="21"/>
        <v>HUNTERDON</v>
      </c>
      <c r="E353" t="str">
        <f t="shared" si="22"/>
        <v>N HUNT/VOORHEES REGIONAL</v>
      </c>
      <c r="F353" t="str">
        <f t="shared" si="23"/>
        <v>G. G9-12|7-12,9-12</v>
      </c>
      <c r="G353" t="str">
        <f t="shared" si="24"/>
        <v>HUNTERDONN HUNT/VOORHEES REGIONALG. G9-12|7-12,9-12</v>
      </c>
    </row>
    <row r="354" spans="1:7" ht="32" x14ac:dyDescent="0.2">
      <c r="A354" s="19" t="s">
        <v>1043</v>
      </c>
      <c r="B354" s="20" t="s">
        <v>1065</v>
      </c>
      <c r="C354" s="3" t="s">
        <v>66</v>
      </c>
      <c r="D354" t="str">
        <f t="shared" si="21"/>
        <v>HUNTERDON</v>
      </c>
      <c r="E354" t="str">
        <f t="shared" si="22"/>
        <v>READINGTON TWP</v>
      </c>
      <c r="F354" t="str">
        <f t="shared" si="23"/>
        <v>E. K-8|K-8,751+</v>
      </c>
      <c r="G354" t="str">
        <f t="shared" si="24"/>
        <v>HUNTERDONREADINGTON TWPE. K-8|K-8,751+</v>
      </c>
    </row>
    <row r="355" spans="1:7" ht="32" x14ac:dyDescent="0.2">
      <c r="A355" s="23" t="s">
        <v>1043</v>
      </c>
      <c r="B355" s="24" t="s">
        <v>1067</v>
      </c>
      <c r="C355" s="8" t="s">
        <v>68</v>
      </c>
      <c r="D355" t="str">
        <f t="shared" si="21"/>
        <v>HUNTERDON</v>
      </c>
      <c r="E355" t="str">
        <f t="shared" si="22"/>
        <v>TEWKSBURY TWP</v>
      </c>
      <c r="F355" t="str">
        <f t="shared" si="23"/>
        <v>D. K-8|K-8,401-750</v>
      </c>
      <c r="G355" t="str">
        <f t="shared" si="24"/>
        <v>HUNTERDONTEWKSBURY TWPD. K-8|K-8,401-750</v>
      </c>
    </row>
    <row r="356" spans="1:7" ht="32" x14ac:dyDescent="0.2">
      <c r="A356" s="19" t="s">
        <v>1043</v>
      </c>
      <c r="B356" s="20" t="s">
        <v>1068</v>
      </c>
      <c r="C356" s="3" t="s">
        <v>68</v>
      </c>
      <c r="D356" t="str">
        <f t="shared" si="21"/>
        <v>HUNTERDON</v>
      </c>
      <c r="E356" t="str">
        <f t="shared" si="22"/>
        <v>UNION TWP</v>
      </c>
      <c r="F356" t="str">
        <f t="shared" si="23"/>
        <v>D. K-8|K-8,401-750</v>
      </c>
      <c r="G356" t="str">
        <f t="shared" si="24"/>
        <v>HUNTERDONUNION TWPD. K-8|K-8,401-750</v>
      </c>
    </row>
    <row r="357" spans="1:7" ht="36" x14ac:dyDescent="0.2">
      <c r="A357" s="23" t="s">
        <v>1069</v>
      </c>
      <c r="B357" s="24" t="s">
        <v>1070</v>
      </c>
      <c r="C357" s="8" t="s">
        <v>24</v>
      </c>
      <c r="D357" t="str">
        <f t="shared" si="21"/>
        <v>MERCER</v>
      </c>
      <c r="E357" t="str">
        <f t="shared" si="22"/>
        <v>EAST WINDSOR REGIONAL</v>
      </c>
      <c r="F357" t="str">
        <f t="shared" si="23"/>
        <v>N. K-12|K-12,3500+</v>
      </c>
      <c r="G357" t="str">
        <f t="shared" si="24"/>
        <v>MERCEREAST WINDSOR REGIONALN. K-12|K-12,3500+</v>
      </c>
    </row>
    <row r="358" spans="1:7" ht="32" x14ac:dyDescent="0.2">
      <c r="A358" s="19" t="s">
        <v>1069</v>
      </c>
      <c r="B358" s="20" t="s">
        <v>1071</v>
      </c>
      <c r="C358" s="3" t="s">
        <v>24</v>
      </c>
      <c r="D358" t="str">
        <f t="shared" si="21"/>
        <v>MERCER</v>
      </c>
      <c r="E358" t="str">
        <f t="shared" si="22"/>
        <v>EWING TWP</v>
      </c>
      <c r="F358" t="str">
        <f t="shared" si="23"/>
        <v>N. K-12|K-12,3500+</v>
      </c>
      <c r="G358" t="str">
        <f t="shared" si="24"/>
        <v>MERCEREWING TWPN. K-12|K-12,3500+</v>
      </c>
    </row>
    <row r="359" spans="1:7" ht="48" x14ac:dyDescent="0.2">
      <c r="A359" s="23" t="s">
        <v>1069</v>
      </c>
      <c r="B359" s="24" t="s">
        <v>1423</v>
      </c>
      <c r="C359" s="8" t="s">
        <v>711</v>
      </c>
      <c r="D359" t="str">
        <f t="shared" si="21"/>
        <v>MERCER</v>
      </c>
      <c r="E359" t="str">
        <f t="shared" si="22"/>
        <v>FOUNDATION ACADEMY CHARTER SCHOOL</v>
      </c>
      <c r="F359" t="str">
        <f t="shared" si="23"/>
        <v>O. CHARTER</v>
      </c>
      <c r="G359" t="str">
        <f t="shared" si="24"/>
        <v>MERCERFOUNDATION ACADEMY CHARTER SCHOOLO. CHARTER</v>
      </c>
    </row>
    <row r="360" spans="1:7" ht="32" x14ac:dyDescent="0.2">
      <c r="A360" s="19" t="s">
        <v>1069</v>
      </c>
      <c r="B360" s="20" t="s">
        <v>724</v>
      </c>
      <c r="C360" s="3" t="s">
        <v>24</v>
      </c>
      <c r="D360" t="str">
        <f t="shared" si="21"/>
        <v>MERCER</v>
      </c>
      <c r="E360" t="str">
        <f t="shared" si="22"/>
        <v>HAMILTON TWP</v>
      </c>
      <c r="F360" t="str">
        <f t="shared" si="23"/>
        <v>N. K-12|K-12,3500+</v>
      </c>
      <c r="G360" t="str">
        <f t="shared" si="24"/>
        <v>MERCERHAMILTON TWPN. K-12|K-12,3500+</v>
      </c>
    </row>
    <row r="361" spans="1:7" ht="36" x14ac:dyDescent="0.2">
      <c r="A361" s="23" t="s">
        <v>1069</v>
      </c>
      <c r="B361" s="24" t="s">
        <v>1073</v>
      </c>
      <c r="C361" s="8" t="s">
        <v>24</v>
      </c>
      <c r="D361" t="str">
        <f t="shared" si="21"/>
        <v>MERCER</v>
      </c>
      <c r="E361" t="str">
        <f t="shared" si="22"/>
        <v>HOPEWELL VALLEY REGIONAL</v>
      </c>
      <c r="F361" t="str">
        <f t="shared" si="23"/>
        <v>N. K-12|K-12,3500+</v>
      </c>
      <c r="G361" t="str">
        <f t="shared" si="24"/>
        <v>MERCERHOPEWELL VALLEY REGIONALN. K-12|K-12,3500+</v>
      </c>
    </row>
    <row r="362" spans="1:7" ht="48" x14ac:dyDescent="0.2">
      <c r="A362" s="19" t="s">
        <v>1069</v>
      </c>
      <c r="B362" s="20" t="s">
        <v>1424</v>
      </c>
      <c r="C362" s="3" t="s">
        <v>711</v>
      </c>
      <c r="D362" t="str">
        <f t="shared" si="21"/>
        <v>MERCER</v>
      </c>
      <c r="E362" t="str">
        <f t="shared" si="22"/>
        <v>INTERNATIONAL CHARTER SCHOOL OF TRENTON</v>
      </c>
      <c r="F362" t="str">
        <f t="shared" si="23"/>
        <v>O. CHARTER</v>
      </c>
      <c r="G362" t="str">
        <f t="shared" si="24"/>
        <v>MERCERINTERNATIONAL CHARTER SCHOOL OF TRENTONO. CHARTER</v>
      </c>
    </row>
    <row r="363" spans="1:7" ht="32" x14ac:dyDescent="0.2">
      <c r="A363" s="23" t="s">
        <v>1069</v>
      </c>
      <c r="B363" s="24" t="s">
        <v>934</v>
      </c>
      <c r="C363" s="8" t="s">
        <v>24</v>
      </c>
      <c r="D363" t="str">
        <f t="shared" si="21"/>
        <v>MERCER</v>
      </c>
      <c r="E363" t="str">
        <f t="shared" si="22"/>
        <v>LAWRENCE TWP</v>
      </c>
      <c r="F363" t="str">
        <f t="shared" si="23"/>
        <v>N. K-12|K-12,3500+</v>
      </c>
      <c r="G363" t="str">
        <f t="shared" si="24"/>
        <v>MERCERLAWRENCE TWPN. K-12|K-12,3500+</v>
      </c>
    </row>
    <row r="364" spans="1:7" ht="36" x14ac:dyDescent="0.2">
      <c r="A364" s="19" t="s">
        <v>1069</v>
      </c>
      <c r="B364" s="20" t="s">
        <v>1076</v>
      </c>
      <c r="C364" s="3" t="s">
        <v>29</v>
      </c>
      <c r="D364" t="str">
        <f t="shared" si="21"/>
        <v>MERCER</v>
      </c>
      <c r="E364" t="str">
        <f t="shared" si="22"/>
        <v>MERCER CO SPECIAL SERVICE</v>
      </c>
      <c r="F364" t="str">
        <f t="shared" si="23"/>
        <v>P. CSSD</v>
      </c>
      <c r="G364" t="str">
        <f t="shared" si="24"/>
        <v>MERCERMERCER CO SPECIAL SERVICEP. CSSD</v>
      </c>
    </row>
    <row r="365" spans="1:7" ht="36" x14ac:dyDescent="0.2">
      <c r="A365" s="23" t="s">
        <v>1069</v>
      </c>
      <c r="B365" s="24" t="s">
        <v>1077</v>
      </c>
      <c r="C365" s="8" t="s">
        <v>714</v>
      </c>
      <c r="D365" t="str">
        <f t="shared" si="21"/>
        <v>MERCER</v>
      </c>
      <c r="E365" t="str">
        <f t="shared" si="22"/>
        <v>MERCER COUNTY VOCATIONAL</v>
      </c>
      <c r="F365" t="str">
        <f t="shared" si="23"/>
        <v>Q. COUNTY VOC</v>
      </c>
      <c r="G365" t="str">
        <f t="shared" si="24"/>
        <v>MERCERMERCER COUNTY VOCATIONALQ. COUNTY VOC</v>
      </c>
    </row>
    <row r="366" spans="1:7" ht="48" x14ac:dyDescent="0.2">
      <c r="A366" s="19" t="s">
        <v>1069</v>
      </c>
      <c r="B366" s="20" t="s">
        <v>1425</v>
      </c>
      <c r="C366" s="3" t="s">
        <v>711</v>
      </c>
      <c r="D366" t="str">
        <f t="shared" si="21"/>
        <v>MERCER</v>
      </c>
      <c r="E366" t="str">
        <f t="shared" si="22"/>
        <v>PACE CHARTER SCHOOL OF HAMILTON</v>
      </c>
      <c r="F366" t="str">
        <f t="shared" si="23"/>
        <v>O. CHARTER</v>
      </c>
      <c r="G366" t="str">
        <f t="shared" si="24"/>
        <v>MERCERPACE CHARTER SCHOOL OF HAMILTONO. CHARTER</v>
      </c>
    </row>
    <row r="367" spans="1:7" ht="60" x14ac:dyDescent="0.2">
      <c r="A367" s="23" t="s">
        <v>1069</v>
      </c>
      <c r="B367" s="24" t="s">
        <v>1426</v>
      </c>
      <c r="C367" s="8" t="s">
        <v>711</v>
      </c>
      <c r="D367" t="str">
        <f t="shared" si="21"/>
        <v>MERCER</v>
      </c>
      <c r="E367" t="str">
        <f t="shared" si="22"/>
        <v>PAUL ROBESON CHARTER SCHOOL FOR THE HUMA</v>
      </c>
      <c r="F367" t="str">
        <f t="shared" si="23"/>
        <v>O. CHARTER</v>
      </c>
      <c r="G367" t="str">
        <f t="shared" si="24"/>
        <v>MERCERPAUL ROBESON CHARTER SCHOOL FOR THE HUMAO. CHARTER</v>
      </c>
    </row>
    <row r="368" spans="1:7" ht="32" x14ac:dyDescent="0.2">
      <c r="A368" s="19" t="s">
        <v>1069</v>
      </c>
      <c r="B368" s="20" t="s">
        <v>1080</v>
      </c>
      <c r="C368" s="3" t="s">
        <v>24</v>
      </c>
      <c r="D368" t="str">
        <f t="shared" si="21"/>
        <v>MERCER</v>
      </c>
      <c r="E368" t="str">
        <f t="shared" si="22"/>
        <v>PRINCETON</v>
      </c>
      <c r="F368" t="str">
        <f t="shared" si="23"/>
        <v>N. K-12|K-12,3500+</v>
      </c>
      <c r="G368" t="str">
        <f t="shared" si="24"/>
        <v>MERCERPRINCETONN. K-12|K-12,3500+</v>
      </c>
    </row>
    <row r="369" spans="1:7" ht="36" x14ac:dyDescent="0.2">
      <c r="A369" s="23" t="s">
        <v>1069</v>
      </c>
      <c r="B369" s="24" t="s">
        <v>1427</v>
      </c>
      <c r="C369" s="8" t="s">
        <v>711</v>
      </c>
      <c r="D369" t="str">
        <f t="shared" si="21"/>
        <v>MERCER</v>
      </c>
      <c r="E369" t="str">
        <f t="shared" si="22"/>
        <v>PRINCETON CHARTER SCHOOL</v>
      </c>
      <c r="F369" t="str">
        <f t="shared" si="23"/>
        <v>O. CHARTER</v>
      </c>
      <c r="G369" t="str">
        <f t="shared" si="24"/>
        <v>MERCERPRINCETON CHARTER SCHOOLO. CHARTER</v>
      </c>
    </row>
    <row r="370" spans="1:7" ht="48" x14ac:dyDescent="0.2">
      <c r="A370" s="19" t="s">
        <v>1069</v>
      </c>
      <c r="B370" s="20" t="s">
        <v>1082</v>
      </c>
      <c r="C370" s="3" t="s">
        <v>14</v>
      </c>
      <c r="D370" t="str">
        <f t="shared" si="21"/>
        <v>MERCER</v>
      </c>
      <c r="E370" t="str">
        <f t="shared" si="22"/>
        <v>ROBBINSVILLE TWP</v>
      </c>
      <c r="F370" t="str">
        <f t="shared" si="23"/>
        <v>M. K-12|K-12,1800-3500</v>
      </c>
      <c r="G370" t="str">
        <f t="shared" si="24"/>
        <v>MERCERROBBINSVILLE TWPM. K-12|K-12,1800-3500</v>
      </c>
    </row>
    <row r="371" spans="1:7" ht="32" x14ac:dyDescent="0.2">
      <c r="A371" s="23" t="s">
        <v>1069</v>
      </c>
      <c r="B371" s="24" t="s">
        <v>1083</v>
      </c>
      <c r="C371" s="8" t="s">
        <v>24</v>
      </c>
      <c r="D371" t="str">
        <f t="shared" si="21"/>
        <v>MERCER</v>
      </c>
      <c r="E371" t="str">
        <f t="shared" si="22"/>
        <v>TRENTON CITY</v>
      </c>
      <c r="F371" t="str">
        <f t="shared" si="23"/>
        <v>N. K-12|K-12,3500+</v>
      </c>
      <c r="G371" t="str">
        <f t="shared" si="24"/>
        <v>MERCERTRENTON CITYN. K-12|K-12,3500+</v>
      </c>
    </row>
    <row r="372" spans="1:7" ht="36" x14ac:dyDescent="0.2">
      <c r="A372" s="19" t="s">
        <v>1069</v>
      </c>
      <c r="B372" s="20" t="s">
        <v>1428</v>
      </c>
      <c r="C372" s="3" t="s">
        <v>711</v>
      </c>
      <c r="D372" t="str">
        <f t="shared" si="21"/>
        <v>MERCER</v>
      </c>
      <c r="E372" t="str">
        <f t="shared" si="22"/>
        <v>VILLAGE CHARTER SCHOOL</v>
      </c>
      <c r="F372" t="str">
        <f t="shared" si="23"/>
        <v>O. CHARTER</v>
      </c>
      <c r="G372" t="str">
        <f t="shared" si="24"/>
        <v>MERCERVILLAGE CHARTER SCHOOLO. CHARTER</v>
      </c>
    </row>
    <row r="373" spans="1:7" ht="36" x14ac:dyDescent="0.2">
      <c r="A373" s="23" t="s">
        <v>1069</v>
      </c>
      <c r="B373" s="24" t="s">
        <v>1086</v>
      </c>
      <c r="C373" s="8" t="s">
        <v>24</v>
      </c>
      <c r="D373" t="str">
        <f t="shared" si="21"/>
        <v>MERCER</v>
      </c>
      <c r="E373" t="str">
        <f t="shared" si="22"/>
        <v>W WINDSOR-PLAINSBORO REG</v>
      </c>
      <c r="F373" t="str">
        <f t="shared" si="23"/>
        <v>N. K-12|K-12,3500+</v>
      </c>
      <c r="G373" t="str">
        <f t="shared" si="24"/>
        <v>MERCERW WINDSOR-PLAINSBORO REGN. K-12|K-12,3500+</v>
      </c>
    </row>
    <row r="374" spans="1:7" ht="48" x14ac:dyDescent="0.2">
      <c r="A374" s="19" t="s">
        <v>1087</v>
      </c>
      <c r="B374" s="20" t="s">
        <v>1429</v>
      </c>
      <c r="C374" s="3" t="s">
        <v>711</v>
      </c>
      <c r="D374" t="str">
        <f t="shared" si="21"/>
        <v>MIDDLESEX</v>
      </c>
      <c r="E374" t="str">
        <f t="shared" si="22"/>
        <v>ACADEMY FOR URBAN LEADERSHIP CHARTER HIG</v>
      </c>
      <c r="F374" t="str">
        <f t="shared" si="23"/>
        <v>O. CHARTER</v>
      </c>
      <c r="G374" t="str">
        <f t="shared" si="24"/>
        <v>MIDDLESEXACADEMY FOR URBAN LEADERSHIP CHARTER HIGO. CHARTER</v>
      </c>
    </row>
    <row r="375" spans="1:7" ht="32" x14ac:dyDescent="0.2">
      <c r="A375" s="23" t="s">
        <v>1087</v>
      </c>
      <c r="B375" s="24" t="s">
        <v>1089</v>
      </c>
      <c r="C375" s="8" t="s">
        <v>24</v>
      </c>
      <c r="D375" t="str">
        <f t="shared" si="21"/>
        <v>MIDDLESEX</v>
      </c>
      <c r="E375" t="str">
        <f t="shared" si="22"/>
        <v>CARTERET BORO</v>
      </c>
      <c r="F375" t="str">
        <f t="shared" si="23"/>
        <v>N. K-12|K-12,3500+</v>
      </c>
      <c r="G375" t="str">
        <f t="shared" si="24"/>
        <v>MIDDLESEXCARTERET BORON. K-12|K-12,3500+</v>
      </c>
    </row>
    <row r="376" spans="1:7" ht="32" x14ac:dyDescent="0.2">
      <c r="A376" s="19" t="s">
        <v>1087</v>
      </c>
      <c r="B376" s="20" t="s">
        <v>1090</v>
      </c>
      <c r="C376" s="3" t="s">
        <v>2</v>
      </c>
      <c r="D376" t="str">
        <f t="shared" si="21"/>
        <v>MIDDLESEX</v>
      </c>
      <c r="E376" t="str">
        <f t="shared" si="22"/>
        <v>CRANBURY TWP</v>
      </c>
      <c r="F376" t="str">
        <f t="shared" si="23"/>
        <v>J. K-12|K-8,401-750</v>
      </c>
      <c r="G376" t="str">
        <f t="shared" si="24"/>
        <v>MIDDLESEXCRANBURY TWPJ. K-12|K-8,401-750</v>
      </c>
    </row>
    <row r="377" spans="1:7" ht="32" x14ac:dyDescent="0.2">
      <c r="A377" s="23" t="s">
        <v>1087</v>
      </c>
      <c r="B377" s="24" t="s">
        <v>1091</v>
      </c>
      <c r="C377" s="8" t="s">
        <v>6</v>
      </c>
      <c r="D377" t="str">
        <f t="shared" si="21"/>
        <v>MIDDLESEX</v>
      </c>
      <c r="E377" t="str">
        <f t="shared" si="22"/>
        <v>DUNELLEN BORO</v>
      </c>
      <c r="F377" t="str">
        <f t="shared" si="23"/>
        <v>L. K-12|K-12,0-1800</v>
      </c>
      <c r="G377" t="str">
        <f t="shared" si="24"/>
        <v>MIDDLESEXDUNELLEN BOROL. K-12|K-12,0-1800</v>
      </c>
    </row>
    <row r="378" spans="1:7" ht="36" x14ac:dyDescent="0.2">
      <c r="A378" s="19" t="s">
        <v>1087</v>
      </c>
      <c r="B378" s="20" t="s">
        <v>1092</v>
      </c>
      <c r="C378" s="3" t="s">
        <v>24</v>
      </c>
      <c r="D378" t="str">
        <f t="shared" si="21"/>
        <v>MIDDLESEX</v>
      </c>
      <c r="E378" t="str">
        <f t="shared" si="22"/>
        <v>EAST BRUNSWICK TWP</v>
      </c>
      <c r="F378" t="str">
        <f t="shared" si="23"/>
        <v>N. K-12|K-12,3500+</v>
      </c>
      <c r="G378" t="str">
        <f t="shared" si="24"/>
        <v>MIDDLESEXEAST BRUNSWICK TWPN. K-12|K-12,3500+</v>
      </c>
    </row>
    <row r="379" spans="1:7" ht="32" x14ac:dyDescent="0.2">
      <c r="A379" s="23" t="s">
        <v>1087</v>
      </c>
      <c r="B379" s="24" t="s">
        <v>1093</v>
      </c>
      <c r="C379" s="8" t="s">
        <v>24</v>
      </c>
      <c r="D379" t="str">
        <f t="shared" si="21"/>
        <v>MIDDLESEX</v>
      </c>
      <c r="E379" t="str">
        <f t="shared" si="22"/>
        <v>EDISON TWP</v>
      </c>
      <c r="F379" t="str">
        <f t="shared" si="23"/>
        <v>N. K-12|K-12,3500+</v>
      </c>
      <c r="G379" t="str">
        <f t="shared" si="24"/>
        <v>MIDDLESEXEDISON TWPN. K-12|K-12,3500+</v>
      </c>
    </row>
    <row r="380" spans="1:7" ht="48" x14ac:dyDescent="0.2">
      <c r="A380" s="19" t="s">
        <v>1087</v>
      </c>
      <c r="B380" s="20" t="s">
        <v>1430</v>
      </c>
      <c r="C380" s="3" t="s">
        <v>711</v>
      </c>
      <c r="D380" t="str">
        <f t="shared" si="21"/>
        <v>MIDDLESEX</v>
      </c>
      <c r="E380" t="str">
        <f t="shared" si="22"/>
        <v>GREATER BRUNSWICK CHARTER SCHOOL</v>
      </c>
      <c r="F380" t="str">
        <f t="shared" si="23"/>
        <v>O. CHARTER</v>
      </c>
      <c r="G380" t="str">
        <f t="shared" si="24"/>
        <v>MIDDLESEXGREATER BRUNSWICK CHARTER SCHOOLO. CHARTER</v>
      </c>
    </row>
    <row r="381" spans="1:7" ht="48" x14ac:dyDescent="0.2">
      <c r="A381" s="23" t="s">
        <v>1087</v>
      </c>
      <c r="B381" s="24" t="s">
        <v>1431</v>
      </c>
      <c r="C381" s="8" t="s">
        <v>711</v>
      </c>
      <c r="D381" t="str">
        <f t="shared" si="21"/>
        <v>MIDDLESEX</v>
      </c>
      <c r="E381" t="str">
        <f t="shared" si="22"/>
        <v>HATIKVAH INTERNATIONAL ACADEMY CHARTER S</v>
      </c>
      <c r="F381" t="str">
        <f t="shared" si="23"/>
        <v>O. CHARTER</v>
      </c>
      <c r="G381" t="str">
        <f t="shared" si="24"/>
        <v>MIDDLESEXHATIKVAH INTERNATIONAL ACADEMY CHARTER SO. CHARTER</v>
      </c>
    </row>
    <row r="382" spans="1:7" ht="32" x14ac:dyDescent="0.2">
      <c r="A382" s="19" t="s">
        <v>1087</v>
      </c>
      <c r="B382" s="20" t="s">
        <v>1096</v>
      </c>
      <c r="C382" s="3" t="s">
        <v>6</v>
      </c>
      <c r="D382" t="str">
        <f t="shared" si="21"/>
        <v>MIDDLESEX</v>
      </c>
      <c r="E382" t="str">
        <f t="shared" si="22"/>
        <v>HIGHLAND PARK BORO</v>
      </c>
      <c r="F382" t="str">
        <f t="shared" si="23"/>
        <v>L. K-12|K-12,0-1800</v>
      </c>
      <c r="G382" t="str">
        <f t="shared" si="24"/>
        <v>MIDDLESEXHIGHLAND PARK BOROL. K-12|K-12,0-1800</v>
      </c>
    </row>
    <row r="383" spans="1:7" ht="32" x14ac:dyDescent="0.2">
      <c r="A383" s="23" t="s">
        <v>1087</v>
      </c>
      <c r="B383" s="24" t="s">
        <v>1097</v>
      </c>
      <c r="C383" s="8" t="s">
        <v>2</v>
      </c>
      <c r="D383" t="str">
        <f t="shared" si="21"/>
        <v>MIDDLESEX</v>
      </c>
      <c r="E383" t="str">
        <f t="shared" si="22"/>
        <v>JAMESBURG BORO</v>
      </c>
      <c r="F383" t="str">
        <f t="shared" si="23"/>
        <v>J. K-12|K-8,401-750</v>
      </c>
      <c r="G383" t="str">
        <f t="shared" si="24"/>
        <v>MIDDLESEXJAMESBURG BOROJ. K-12|K-8,401-750</v>
      </c>
    </row>
    <row r="384" spans="1:7" ht="48" x14ac:dyDescent="0.2">
      <c r="A384" s="19" t="s">
        <v>1087</v>
      </c>
      <c r="B384" s="20" t="s">
        <v>1098</v>
      </c>
      <c r="C384" s="3" t="s">
        <v>14</v>
      </c>
      <c r="D384" t="str">
        <f t="shared" si="21"/>
        <v>MIDDLESEX</v>
      </c>
      <c r="E384" t="str">
        <f t="shared" si="22"/>
        <v>METUCHEN BORO</v>
      </c>
      <c r="F384" t="str">
        <f t="shared" si="23"/>
        <v>M. K-12|K-12,1800-3500</v>
      </c>
      <c r="G384" t="str">
        <f t="shared" si="24"/>
        <v>MIDDLESEXMETUCHEN BOROM. K-12|K-12,1800-3500</v>
      </c>
    </row>
    <row r="385" spans="1:7" ht="48" x14ac:dyDescent="0.2">
      <c r="A385" s="23" t="s">
        <v>1087</v>
      </c>
      <c r="B385" s="24" t="s">
        <v>1099</v>
      </c>
      <c r="C385" s="8" t="s">
        <v>14</v>
      </c>
      <c r="D385" t="str">
        <f t="shared" si="21"/>
        <v>MIDDLESEX</v>
      </c>
      <c r="E385" t="str">
        <f t="shared" si="22"/>
        <v>MIDDLESEX BORO</v>
      </c>
      <c r="F385" t="str">
        <f t="shared" si="23"/>
        <v>M. K-12|K-12,1800-3500</v>
      </c>
      <c r="G385" t="str">
        <f t="shared" si="24"/>
        <v>MIDDLESEXMIDDLESEX BOROM. K-12|K-12,1800-3500</v>
      </c>
    </row>
    <row r="386" spans="1:7" ht="32" x14ac:dyDescent="0.2">
      <c r="A386" s="19" t="s">
        <v>1087</v>
      </c>
      <c r="B386" s="20" t="s">
        <v>1100</v>
      </c>
      <c r="C386" s="3" t="s">
        <v>714</v>
      </c>
      <c r="D386" t="str">
        <f t="shared" si="21"/>
        <v>MIDDLESEX</v>
      </c>
      <c r="E386" t="str">
        <f t="shared" si="22"/>
        <v>MIDDLESEX CO VOCATIONAL</v>
      </c>
      <c r="F386" t="str">
        <f t="shared" si="23"/>
        <v>Q. COUNTY VOC</v>
      </c>
      <c r="G386" t="str">
        <f t="shared" si="24"/>
        <v>MIDDLESEXMIDDLESEX CO VOCATIONALQ. COUNTY VOC</v>
      </c>
    </row>
    <row r="387" spans="1:7" ht="32" x14ac:dyDescent="0.2">
      <c r="A387" s="23" t="s">
        <v>1087</v>
      </c>
      <c r="B387" s="24" t="s">
        <v>1101</v>
      </c>
      <c r="C387" s="8" t="s">
        <v>2</v>
      </c>
      <c r="D387" t="str">
        <f t="shared" ref="D387:D450" si="25">UPPER(A387)</f>
        <v>MIDDLESEX</v>
      </c>
      <c r="E387" t="str">
        <f t="shared" ref="E387:E450" si="26">UPPER(B387)</f>
        <v>MILLTOWN BORO</v>
      </c>
      <c r="F387" t="str">
        <f t="shared" ref="F387:F450" si="27">UPPER(C387)</f>
        <v>J. K-12|K-8,401-750</v>
      </c>
      <c r="G387" t="str">
        <f t="shared" ref="G387:G450" si="28">D387&amp;E387&amp;F387</f>
        <v>MIDDLESEXMILLTOWN BOROJ. K-12|K-8,401-750</v>
      </c>
    </row>
    <row r="388" spans="1:7" ht="32" x14ac:dyDescent="0.2">
      <c r="A388" s="19" t="s">
        <v>1087</v>
      </c>
      <c r="B388" s="20" t="s">
        <v>1002</v>
      </c>
      <c r="C388" s="3" t="s">
        <v>24</v>
      </c>
      <c r="D388" t="str">
        <f t="shared" si="25"/>
        <v>MIDDLESEX</v>
      </c>
      <c r="E388" t="str">
        <f t="shared" si="26"/>
        <v>MONROE TWP</v>
      </c>
      <c r="F388" t="str">
        <f t="shared" si="27"/>
        <v>N. K-12|K-12,3500+</v>
      </c>
      <c r="G388" t="str">
        <f t="shared" si="28"/>
        <v>MIDDLESEXMONROE TWPN. K-12|K-12,3500+</v>
      </c>
    </row>
    <row r="389" spans="1:7" ht="36" x14ac:dyDescent="0.2">
      <c r="A389" s="23" t="s">
        <v>1087</v>
      </c>
      <c r="B389" s="24" t="s">
        <v>1102</v>
      </c>
      <c r="C389" s="8" t="s">
        <v>24</v>
      </c>
      <c r="D389" t="str">
        <f t="shared" si="25"/>
        <v>MIDDLESEX</v>
      </c>
      <c r="E389" t="str">
        <f t="shared" si="26"/>
        <v>NEW BRUNSWICK CITY</v>
      </c>
      <c r="F389" t="str">
        <f t="shared" si="27"/>
        <v>N. K-12|K-12,3500+</v>
      </c>
      <c r="G389" t="str">
        <f t="shared" si="28"/>
        <v>MIDDLESEXNEW BRUNSWICK CITYN. K-12|K-12,3500+</v>
      </c>
    </row>
    <row r="390" spans="1:7" ht="36" x14ac:dyDescent="0.2">
      <c r="A390" s="19" t="s">
        <v>1087</v>
      </c>
      <c r="B390" s="20" t="s">
        <v>1103</v>
      </c>
      <c r="C390" s="3" t="s">
        <v>24</v>
      </c>
      <c r="D390" t="str">
        <f t="shared" si="25"/>
        <v>MIDDLESEX</v>
      </c>
      <c r="E390" t="str">
        <f t="shared" si="26"/>
        <v>NORTH BRUNSWICK TWP</v>
      </c>
      <c r="F390" t="str">
        <f t="shared" si="27"/>
        <v>N. K-12|K-12,3500+</v>
      </c>
      <c r="G390" t="str">
        <f t="shared" si="28"/>
        <v>MIDDLESEXNORTH BRUNSWICK TWPN. K-12|K-12,3500+</v>
      </c>
    </row>
    <row r="391" spans="1:7" ht="32" x14ac:dyDescent="0.2">
      <c r="A391" s="23" t="s">
        <v>1087</v>
      </c>
      <c r="B391" s="24" t="s">
        <v>1104</v>
      </c>
      <c r="C391" s="8" t="s">
        <v>24</v>
      </c>
      <c r="D391" t="str">
        <f t="shared" si="25"/>
        <v>MIDDLESEX</v>
      </c>
      <c r="E391" t="str">
        <f t="shared" si="26"/>
        <v>OLD BRIDGE TWP</v>
      </c>
      <c r="F391" t="str">
        <f t="shared" si="27"/>
        <v>N. K-12|K-12,3500+</v>
      </c>
      <c r="G391" t="str">
        <f t="shared" si="28"/>
        <v>MIDDLESEXOLD BRIDGE TWPN. K-12|K-12,3500+</v>
      </c>
    </row>
    <row r="392" spans="1:7" ht="32" x14ac:dyDescent="0.2">
      <c r="A392" s="19" t="s">
        <v>1087</v>
      </c>
      <c r="B392" s="20" t="s">
        <v>1105</v>
      </c>
      <c r="C392" s="3" t="s">
        <v>24</v>
      </c>
      <c r="D392" t="str">
        <f t="shared" si="25"/>
        <v>MIDDLESEX</v>
      </c>
      <c r="E392" t="str">
        <f t="shared" si="26"/>
        <v>PERTH AMBOY CITY</v>
      </c>
      <c r="F392" t="str">
        <f t="shared" si="27"/>
        <v>N. K-12|K-12,3500+</v>
      </c>
      <c r="G392" t="str">
        <f t="shared" si="28"/>
        <v>MIDDLESEXPERTH AMBOY CITYN. K-12|K-12,3500+</v>
      </c>
    </row>
    <row r="393" spans="1:7" ht="32" x14ac:dyDescent="0.2">
      <c r="A393" s="23" t="s">
        <v>1087</v>
      </c>
      <c r="B393" s="24" t="s">
        <v>1106</v>
      </c>
      <c r="C393" s="8" t="s">
        <v>24</v>
      </c>
      <c r="D393" t="str">
        <f t="shared" si="25"/>
        <v>MIDDLESEX</v>
      </c>
      <c r="E393" t="str">
        <f t="shared" si="26"/>
        <v>PISCATAWAY TWP</v>
      </c>
      <c r="F393" t="str">
        <f t="shared" si="27"/>
        <v>N. K-12|K-12,3500+</v>
      </c>
      <c r="G393" t="str">
        <f t="shared" si="28"/>
        <v>MIDDLESEXPISCATAWAY TWPN. K-12|K-12,3500+</v>
      </c>
    </row>
    <row r="394" spans="1:7" ht="32" x14ac:dyDescent="0.2">
      <c r="A394" s="19" t="s">
        <v>1087</v>
      </c>
      <c r="B394" s="20" t="s">
        <v>1107</v>
      </c>
      <c r="C394" s="3" t="s">
        <v>24</v>
      </c>
      <c r="D394" t="str">
        <f t="shared" si="25"/>
        <v>MIDDLESEX</v>
      </c>
      <c r="E394" t="str">
        <f t="shared" si="26"/>
        <v>SAYREVILLE BORO</v>
      </c>
      <c r="F394" t="str">
        <f t="shared" si="27"/>
        <v>N. K-12|K-12,3500+</v>
      </c>
      <c r="G394" t="str">
        <f t="shared" si="28"/>
        <v>MIDDLESEXSAYREVILLE BORON. K-12|K-12,3500+</v>
      </c>
    </row>
    <row r="395" spans="1:7" ht="32" x14ac:dyDescent="0.2">
      <c r="A395" s="23" t="s">
        <v>1087</v>
      </c>
      <c r="B395" s="24" t="s">
        <v>1108</v>
      </c>
      <c r="C395" s="8" t="s">
        <v>6</v>
      </c>
      <c r="D395" t="str">
        <f t="shared" si="25"/>
        <v>MIDDLESEX</v>
      </c>
      <c r="E395" t="str">
        <f t="shared" si="26"/>
        <v>SOUTH AMBOY CITY</v>
      </c>
      <c r="F395" t="str">
        <f t="shared" si="27"/>
        <v>L. K-12|K-12,0-1800</v>
      </c>
      <c r="G395" t="str">
        <f t="shared" si="28"/>
        <v>MIDDLESEXSOUTH AMBOY CITYL. K-12|K-12,0-1800</v>
      </c>
    </row>
    <row r="396" spans="1:7" ht="36" x14ac:dyDescent="0.2">
      <c r="A396" s="19" t="s">
        <v>1087</v>
      </c>
      <c r="B396" s="20" t="s">
        <v>1109</v>
      </c>
      <c r="C396" s="3" t="s">
        <v>24</v>
      </c>
      <c r="D396" t="str">
        <f t="shared" si="25"/>
        <v>MIDDLESEX</v>
      </c>
      <c r="E396" t="str">
        <f t="shared" si="26"/>
        <v>SOUTH BRUNSWICK TWP</v>
      </c>
      <c r="F396" t="str">
        <f t="shared" si="27"/>
        <v>N. K-12|K-12,3500+</v>
      </c>
      <c r="G396" t="str">
        <f t="shared" si="28"/>
        <v>MIDDLESEXSOUTH BRUNSWICK TWPN. K-12|K-12,3500+</v>
      </c>
    </row>
    <row r="397" spans="1:7" ht="36" x14ac:dyDescent="0.2">
      <c r="A397" s="23" t="s">
        <v>1087</v>
      </c>
      <c r="B397" s="24" t="s">
        <v>1110</v>
      </c>
      <c r="C397" s="8" t="s">
        <v>24</v>
      </c>
      <c r="D397" t="str">
        <f t="shared" si="25"/>
        <v>MIDDLESEX</v>
      </c>
      <c r="E397" t="str">
        <f t="shared" si="26"/>
        <v>SOUTH PLAINFIELD BORO</v>
      </c>
      <c r="F397" t="str">
        <f t="shared" si="27"/>
        <v>N. K-12|K-12,3500+</v>
      </c>
      <c r="G397" t="str">
        <f t="shared" si="28"/>
        <v>MIDDLESEXSOUTH PLAINFIELD BORON. K-12|K-12,3500+</v>
      </c>
    </row>
    <row r="398" spans="1:7" ht="48" x14ac:dyDescent="0.2">
      <c r="A398" s="19" t="s">
        <v>1087</v>
      </c>
      <c r="B398" s="20" t="s">
        <v>1111</v>
      </c>
      <c r="C398" s="3" t="s">
        <v>14</v>
      </c>
      <c r="D398" t="str">
        <f t="shared" si="25"/>
        <v>MIDDLESEX</v>
      </c>
      <c r="E398" t="str">
        <f t="shared" si="26"/>
        <v>SOUTH RIVER BORO</v>
      </c>
      <c r="F398" t="str">
        <f t="shared" si="27"/>
        <v>M. K-12|K-12,1800-3500</v>
      </c>
      <c r="G398" t="str">
        <f t="shared" si="28"/>
        <v>MIDDLESEXSOUTH RIVER BOROM. K-12|K-12,1800-3500</v>
      </c>
    </row>
    <row r="399" spans="1:7" ht="32" x14ac:dyDescent="0.2">
      <c r="A399" s="23" t="s">
        <v>1087</v>
      </c>
      <c r="B399" s="24" t="s">
        <v>1432</v>
      </c>
      <c r="C399" s="8" t="s">
        <v>6</v>
      </c>
      <c r="D399" t="str">
        <f t="shared" si="25"/>
        <v>MIDDLESEX</v>
      </c>
      <c r="E399" t="str">
        <f t="shared" si="26"/>
        <v>SPOTTSWOOD</v>
      </c>
      <c r="F399" t="str">
        <f t="shared" si="27"/>
        <v>L. K-12|K-12,0-1800</v>
      </c>
      <c r="G399" t="str">
        <f t="shared" si="28"/>
        <v>MIDDLESEXSPOTTSWOODL. K-12|K-12,0-1800</v>
      </c>
    </row>
    <row r="400" spans="1:7" ht="32" x14ac:dyDescent="0.2">
      <c r="A400" s="19" t="s">
        <v>1087</v>
      </c>
      <c r="B400" s="20" t="s">
        <v>1113</v>
      </c>
      <c r="C400" s="3" t="s">
        <v>24</v>
      </c>
      <c r="D400" t="str">
        <f t="shared" si="25"/>
        <v>MIDDLESEX</v>
      </c>
      <c r="E400" t="str">
        <f t="shared" si="26"/>
        <v>WOODBRIDGE TWP</v>
      </c>
      <c r="F400" t="str">
        <f t="shared" si="27"/>
        <v>N. K-12|K-12,3500+</v>
      </c>
      <c r="G400" t="str">
        <f t="shared" si="28"/>
        <v>MIDDLESEXWOODBRIDGE TWPN. K-12|K-12,3500+</v>
      </c>
    </row>
    <row r="401" spans="1:7" ht="36" x14ac:dyDescent="0.2">
      <c r="A401" s="23" t="s">
        <v>1114</v>
      </c>
      <c r="B401" s="24" t="s">
        <v>1115</v>
      </c>
      <c r="C401" s="8" t="s">
        <v>711</v>
      </c>
      <c r="D401" t="str">
        <f t="shared" si="25"/>
        <v>MONMOUTH</v>
      </c>
      <c r="E401" t="str">
        <f t="shared" si="26"/>
        <v>ACADEMY CHARTER HIGH SCHOOL</v>
      </c>
      <c r="F401" t="str">
        <f t="shared" si="27"/>
        <v>O. CHARTER</v>
      </c>
      <c r="G401" t="str">
        <f t="shared" si="28"/>
        <v>MONMOUTHACADEMY CHARTER HIGH SCHOOLO. CHARTER</v>
      </c>
    </row>
    <row r="402" spans="1:7" ht="48" x14ac:dyDescent="0.2">
      <c r="A402" s="19" t="s">
        <v>1114</v>
      </c>
      <c r="B402" s="20" t="s">
        <v>1116</v>
      </c>
      <c r="C402" s="3" t="s">
        <v>14</v>
      </c>
      <c r="D402" t="str">
        <f t="shared" si="25"/>
        <v>MONMOUTH</v>
      </c>
      <c r="E402" t="str">
        <f t="shared" si="26"/>
        <v>ASBURY PARK CITY</v>
      </c>
      <c r="F402" t="str">
        <f t="shared" si="27"/>
        <v>M. K-12|K-12,1800-3500</v>
      </c>
      <c r="G402" t="str">
        <f t="shared" si="28"/>
        <v>MONMOUTHASBURY PARK CITYM. K-12|K-12,1800-3500</v>
      </c>
    </row>
    <row r="403" spans="1:7" ht="36" x14ac:dyDescent="0.2">
      <c r="A403" s="23" t="s">
        <v>1114</v>
      </c>
      <c r="B403" s="24" t="s">
        <v>1117</v>
      </c>
      <c r="C403" s="8" t="s">
        <v>8</v>
      </c>
      <c r="D403" t="str">
        <f t="shared" si="25"/>
        <v>MONMOUTH</v>
      </c>
      <c r="E403" t="str">
        <f t="shared" si="26"/>
        <v>ATLANTIC HIGHLANDS BORO</v>
      </c>
      <c r="F403" t="str">
        <f t="shared" si="27"/>
        <v>A. K-6|K-6</v>
      </c>
      <c r="G403" t="str">
        <f t="shared" si="28"/>
        <v>MONMOUTHATLANTIC HIGHLANDS BOROA. K-6|K-6</v>
      </c>
    </row>
    <row r="404" spans="1:7" ht="32" x14ac:dyDescent="0.2">
      <c r="A404" s="19" t="s">
        <v>1114</v>
      </c>
      <c r="B404" s="20" t="s">
        <v>1118</v>
      </c>
      <c r="C404" s="3" t="s">
        <v>4</v>
      </c>
      <c r="D404" t="str">
        <f t="shared" si="25"/>
        <v>MONMOUTH</v>
      </c>
      <c r="E404" t="str">
        <f t="shared" si="26"/>
        <v>AVON BORO</v>
      </c>
      <c r="F404" t="str">
        <f t="shared" si="27"/>
        <v>I. K-12|K-8,0-400</v>
      </c>
      <c r="G404" t="str">
        <f t="shared" si="28"/>
        <v>MONMOUTHAVON BOROI. K-12|K-8,0-400</v>
      </c>
    </row>
    <row r="405" spans="1:7" ht="32" x14ac:dyDescent="0.2">
      <c r="A405" s="23" t="s">
        <v>1114</v>
      </c>
      <c r="B405" s="24" t="s">
        <v>1119</v>
      </c>
      <c r="C405" s="8" t="s">
        <v>2</v>
      </c>
      <c r="D405" t="str">
        <f t="shared" si="25"/>
        <v>MONMOUTH</v>
      </c>
      <c r="E405" t="str">
        <f t="shared" si="26"/>
        <v>BELMAR BORO</v>
      </c>
      <c r="F405" t="str">
        <f t="shared" si="27"/>
        <v>J. K-12|K-8,401-750</v>
      </c>
      <c r="G405" t="str">
        <f t="shared" si="28"/>
        <v>MONMOUTHBELMAR BOROJ. K-12|K-8,401-750</v>
      </c>
    </row>
    <row r="406" spans="1:7" ht="32" x14ac:dyDescent="0.2">
      <c r="A406" s="19" t="s">
        <v>1114</v>
      </c>
      <c r="B406" s="20" t="s">
        <v>1120</v>
      </c>
      <c r="C406" s="3" t="s">
        <v>4</v>
      </c>
      <c r="D406" t="str">
        <f t="shared" si="25"/>
        <v>MONMOUTH</v>
      </c>
      <c r="E406" t="str">
        <f t="shared" si="26"/>
        <v>BRADLEY BEACH BORO</v>
      </c>
      <c r="F406" t="str">
        <f t="shared" si="27"/>
        <v>I. K-12|K-8,0-400</v>
      </c>
      <c r="G406" t="str">
        <f t="shared" si="28"/>
        <v>MONMOUTHBRADLEY BEACH BOROI. K-12|K-8,0-400</v>
      </c>
    </row>
    <row r="407" spans="1:7" ht="32" x14ac:dyDescent="0.2">
      <c r="A407" s="23" t="s">
        <v>1114</v>
      </c>
      <c r="B407" s="24" t="s">
        <v>1121</v>
      </c>
      <c r="C407" s="8" t="s">
        <v>2</v>
      </c>
      <c r="D407" t="str">
        <f t="shared" si="25"/>
        <v>MONMOUTH</v>
      </c>
      <c r="E407" t="str">
        <f t="shared" si="26"/>
        <v>BRIELLE BORO</v>
      </c>
      <c r="F407" t="str">
        <f t="shared" si="27"/>
        <v>J. K-12|K-8,401-750</v>
      </c>
      <c r="G407" t="str">
        <f t="shared" si="28"/>
        <v>MONMOUTHBRIELLE BOROJ. K-12|K-8,401-750</v>
      </c>
    </row>
    <row r="408" spans="1:7" ht="32" x14ac:dyDescent="0.2">
      <c r="A408" s="19" t="s">
        <v>1114</v>
      </c>
      <c r="B408" s="20" t="s">
        <v>1122</v>
      </c>
      <c r="C408" s="3" t="s">
        <v>66</v>
      </c>
      <c r="D408" t="str">
        <f t="shared" si="25"/>
        <v>MONMOUTH</v>
      </c>
      <c r="E408" t="str">
        <f t="shared" si="26"/>
        <v>COLTS NECK TWP</v>
      </c>
      <c r="F408" t="str">
        <f t="shared" si="27"/>
        <v>E. K-8|K-8,751+</v>
      </c>
      <c r="G408" t="str">
        <f t="shared" si="28"/>
        <v>MONMOUTHCOLTS NECK TWPE. K-8|K-8,751+</v>
      </c>
    </row>
    <row r="409" spans="1:7" ht="32" x14ac:dyDescent="0.2">
      <c r="A409" s="23" t="s">
        <v>1114</v>
      </c>
      <c r="B409" s="24" t="s">
        <v>1123</v>
      </c>
      <c r="C409" s="8" t="s">
        <v>4</v>
      </c>
      <c r="D409" t="str">
        <f t="shared" si="25"/>
        <v>MONMOUTH</v>
      </c>
      <c r="E409" t="str">
        <f t="shared" si="26"/>
        <v>DEAL BORO</v>
      </c>
      <c r="F409" t="str">
        <f t="shared" si="27"/>
        <v>I. K-12|K-8,0-400</v>
      </c>
      <c r="G409" t="str">
        <f t="shared" si="28"/>
        <v>MONMOUTHDEAL BOROI. K-12|K-8,0-400</v>
      </c>
    </row>
    <row r="410" spans="1:7" ht="32" x14ac:dyDescent="0.2">
      <c r="A410" s="19" t="s">
        <v>1114</v>
      </c>
      <c r="B410" s="20" t="s">
        <v>1124</v>
      </c>
      <c r="C410" s="3" t="s">
        <v>66</v>
      </c>
      <c r="D410" t="str">
        <f t="shared" si="25"/>
        <v>MONMOUTH</v>
      </c>
      <c r="E410" t="str">
        <f t="shared" si="26"/>
        <v>EATONTOWN BORO</v>
      </c>
      <c r="F410" t="str">
        <f t="shared" si="27"/>
        <v>E. K-8|K-8,751+</v>
      </c>
      <c r="G410" t="str">
        <f t="shared" si="28"/>
        <v>MONMOUTHEATONTOWN BOROE. K-8|K-8,751+</v>
      </c>
    </row>
    <row r="411" spans="1:7" ht="32" x14ac:dyDescent="0.2">
      <c r="A411" s="23" t="s">
        <v>1114</v>
      </c>
      <c r="B411" s="24" t="s">
        <v>1125</v>
      </c>
      <c r="C411" s="8" t="s">
        <v>66</v>
      </c>
      <c r="D411" t="str">
        <f t="shared" si="25"/>
        <v>MONMOUTH</v>
      </c>
      <c r="E411" t="str">
        <f t="shared" si="26"/>
        <v>FAIR HAVEN BORO</v>
      </c>
      <c r="F411" t="str">
        <f t="shared" si="27"/>
        <v>E. K-8|K-8,751+</v>
      </c>
      <c r="G411" t="str">
        <f t="shared" si="28"/>
        <v>MONMOUTHFAIR HAVEN BOROE. K-8|K-8,751+</v>
      </c>
    </row>
    <row r="412" spans="1:7" ht="32" x14ac:dyDescent="0.2">
      <c r="A412" s="19" t="s">
        <v>1114</v>
      </c>
      <c r="B412" s="20" t="s">
        <v>1126</v>
      </c>
      <c r="C412" s="3" t="s">
        <v>73</v>
      </c>
      <c r="D412" t="str">
        <f t="shared" si="25"/>
        <v>MONMOUTH</v>
      </c>
      <c r="E412" t="str">
        <f t="shared" si="26"/>
        <v>FARMINGDALE BORO</v>
      </c>
      <c r="F412" t="str">
        <f t="shared" si="27"/>
        <v>C. K-8|K-8,0-400</v>
      </c>
      <c r="G412" t="str">
        <f t="shared" si="28"/>
        <v>MONMOUTHFARMINGDALE BOROC. K-8|K-8,0-400</v>
      </c>
    </row>
    <row r="413" spans="1:7" ht="32" x14ac:dyDescent="0.2">
      <c r="A413" s="23" t="s">
        <v>1114</v>
      </c>
      <c r="B413" s="24" t="s">
        <v>1127</v>
      </c>
      <c r="C413" s="8" t="s">
        <v>66</v>
      </c>
      <c r="D413" t="str">
        <f t="shared" si="25"/>
        <v>MONMOUTH</v>
      </c>
      <c r="E413" t="str">
        <f t="shared" si="26"/>
        <v>FREEHOLD BORO</v>
      </c>
      <c r="F413" t="str">
        <f t="shared" si="27"/>
        <v>E. K-8|K-8,751+</v>
      </c>
      <c r="G413" t="str">
        <f t="shared" si="28"/>
        <v>MONMOUTHFREEHOLD BOROE. K-8|K-8,751+</v>
      </c>
    </row>
    <row r="414" spans="1:7" ht="32" x14ac:dyDescent="0.2">
      <c r="A414" s="19" t="s">
        <v>1114</v>
      </c>
      <c r="B414" s="20" t="s">
        <v>1128</v>
      </c>
      <c r="C414" s="3" t="s">
        <v>77</v>
      </c>
      <c r="D414" t="str">
        <f t="shared" si="25"/>
        <v>MONMOUTH</v>
      </c>
      <c r="E414" t="str">
        <f t="shared" si="26"/>
        <v>FREEHOLD REGIONAL</v>
      </c>
      <c r="F414" t="str">
        <f t="shared" si="27"/>
        <v>G. G9-12|7-12,9-12</v>
      </c>
      <c r="G414" t="str">
        <f t="shared" si="28"/>
        <v>MONMOUTHFREEHOLD REGIONALG. G9-12|7-12,9-12</v>
      </c>
    </row>
    <row r="415" spans="1:7" ht="32" x14ac:dyDescent="0.2">
      <c r="A415" s="23" t="s">
        <v>1114</v>
      </c>
      <c r="B415" s="24" t="s">
        <v>1129</v>
      </c>
      <c r="C415" s="8" t="s">
        <v>66</v>
      </c>
      <c r="D415" t="str">
        <f t="shared" si="25"/>
        <v>MONMOUTH</v>
      </c>
      <c r="E415" t="str">
        <f t="shared" si="26"/>
        <v>FREEHOLD TWP</v>
      </c>
      <c r="F415" t="str">
        <f t="shared" si="27"/>
        <v>E. K-8|K-8,751+</v>
      </c>
      <c r="G415" t="str">
        <f t="shared" si="28"/>
        <v>MONMOUTHFREEHOLD TWPE. K-8|K-8,751+</v>
      </c>
    </row>
    <row r="416" spans="1:7" ht="48" x14ac:dyDescent="0.2">
      <c r="A416" s="19" t="s">
        <v>1114</v>
      </c>
      <c r="B416" s="20" t="s">
        <v>1130</v>
      </c>
      <c r="C416" s="3" t="s">
        <v>14</v>
      </c>
      <c r="D416" t="str">
        <f t="shared" si="25"/>
        <v>MONMOUTH</v>
      </c>
      <c r="E416" t="str">
        <f t="shared" si="26"/>
        <v>HAZLET TWP</v>
      </c>
      <c r="F416" t="str">
        <f t="shared" si="27"/>
        <v>M. K-12|K-12,1800-3500</v>
      </c>
      <c r="G416" t="str">
        <f t="shared" si="28"/>
        <v>MONMOUTHHAZLET TWPM. K-12|K-12,1800-3500</v>
      </c>
    </row>
    <row r="417" spans="1:7" ht="36" x14ac:dyDescent="0.2">
      <c r="A417" s="23" t="s">
        <v>1114</v>
      </c>
      <c r="B417" s="24" t="s">
        <v>1131</v>
      </c>
      <c r="C417" s="8" t="s">
        <v>21</v>
      </c>
      <c r="D417" t="str">
        <f t="shared" si="25"/>
        <v>MONMOUTH</v>
      </c>
      <c r="E417" t="str">
        <f t="shared" si="26"/>
        <v>HENRY HUDSON REGIONAL</v>
      </c>
      <c r="F417" t="str">
        <f t="shared" si="27"/>
        <v>F. G7-12|7-12,9-12</v>
      </c>
      <c r="G417" t="str">
        <f t="shared" si="28"/>
        <v>MONMOUTHHENRY HUDSON REGIONALF. G7-12|7-12,9-12</v>
      </c>
    </row>
    <row r="418" spans="1:7" ht="24" x14ac:dyDescent="0.2">
      <c r="A418" s="19" t="s">
        <v>1114</v>
      </c>
      <c r="B418" s="20" t="s">
        <v>1132</v>
      </c>
      <c r="C418" s="3" t="s">
        <v>8</v>
      </c>
      <c r="D418" t="str">
        <f t="shared" si="25"/>
        <v>MONMOUTH</v>
      </c>
      <c r="E418" t="str">
        <f t="shared" si="26"/>
        <v>HIGHLANDS BORO</v>
      </c>
      <c r="F418" t="str">
        <f t="shared" si="27"/>
        <v>A. K-6|K-6</v>
      </c>
      <c r="G418" t="str">
        <f t="shared" si="28"/>
        <v>MONMOUTHHIGHLANDS BOROA. K-6|K-6</v>
      </c>
    </row>
    <row r="419" spans="1:7" ht="48" x14ac:dyDescent="0.2">
      <c r="A419" s="23" t="s">
        <v>1114</v>
      </c>
      <c r="B419" s="24" t="s">
        <v>1133</v>
      </c>
      <c r="C419" s="8" t="s">
        <v>14</v>
      </c>
      <c r="D419" t="str">
        <f t="shared" si="25"/>
        <v>MONMOUTH</v>
      </c>
      <c r="E419" t="str">
        <f t="shared" si="26"/>
        <v>HOLMDEL TWP</v>
      </c>
      <c r="F419" t="str">
        <f t="shared" si="27"/>
        <v>M. K-12|K-12,1800-3500</v>
      </c>
      <c r="G419" t="str">
        <f t="shared" si="28"/>
        <v>MONMOUTHHOLMDEL TWPM. K-12|K-12,1800-3500</v>
      </c>
    </row>
    <row r="420" spans="1:7" ht="48" x14ac:dyDescent="0.2">
      <c r="A420" s="19" t="s">
        <v>1114</v>
      </c>
      <c r="B420" s="20" t="s">
        <v>1433</v>
      </c>
      <c r="C420" s="3" t="s">
        <v>711</v>
      </c>
      <c r="D420" t="str">
        <f t="shared" si="25"/>
        <v>MONMOUTH</v>
      </c>
      <c r="E420" t="str">
        <f t="shared" si="26"/>
        <v>HOPE ACADEMY CHARTER SCHOOL</v>
      </c>
      <c r="F420" t="str">
        <f t="shared" si="27"/>
        <v>O. CHARTER</v>
      </c>
      <c r="G420" t="str">
        <f t="shared" si="28"/>
        <v>MONMOUTHHOPE ACADEMY CHARTER SCHOOLO. CHARTER</v>
      </c>
    </row>
    <row r="421" spans="1:7" ht="32" x14ac:dyDescent="0.2">
      <c r="A421" s="23" t="s">
        <v>1114</v>
      </c>
      <c r="B421" s="24" t="s">
        <v>1135</v>
      </c>
      <c r="C421" s="8" t="s">
        <v>66</v>
      </c>
      <c r="D421" t="str">
        <f t="shared" si="25"/>
        <v>MONMOUTH</v>
      </c>
      <c r="E421" t="str">
        <f t="shared" si="26"/>
        <v>HOWELL TWP</v>
      </c>
      <c r="F421" t="str">
        <f t="shared" si="27"/>
        <v>E. K-8|K-8,751+</v>
      </c>
      <c r="G421" t="str">
        <f t="shared" si="28"/>
        <v>MONMOUTHHOWELL TWPE. K-8|K-8,751+</v>
      </c>
    </row>
    <row r="422" spans="1:7" ht="32" x14ac:dyDescent="0.2">
      <c r="A422" s="19" t="s">
        <v>1114</v>
      </c>
      <c r="B422" s="20" t="s">
        <v>1136</v>
      </c>
      <c r="C422" s="3" t="s">
        <v>6</v>
      </c>
      <c r="D422" t="str">
        <f t="shared" si="25"/>
        <v>MONMOUTH</v>
      </c>
      <c r="E422" t="str">
        <f t="shared" si="26"/>
        <v>KEANSBURG BORO</v>
      </c>
      <c r="F422" t="str">
        <f t="shared" si="27"/>
        <v>L. K-12|K-12,0-1800</v>
      </c>
      <c r="G422" t="str">
        <f t="shared" si="28"/>
        <v>MONMOUTHKEANSBURG BOROL. K-12|K-12,0-1800</v>
      </c>
    </row>
    <row r="423" spans="1:7" ht="32" x14ac:dyDescent="0.2">
      <c r="A423" s="23" t="s">
        <v>1114</v>
      </c>
      <c r="B423" s="24" t="s">
        <v>1137</v>
      </c>
      <c r="C423" s="8" t="s">
        <v>6</v>
      </c>
      <c r="D423" t="str">
        <f t="shared" si="25"/>
        <v>MONMOUTH</v>
      </c>
      <c r="E423" t="str">
        <f t="shared" si="26"/>
        <v>KEYPORT BORO</v>
      </c>
      <c r="F423" t="str">
        <f t="shared" si="27"/>
        <v>L. K-12|K-12,0-1800</v>
      </c>
      <c r="G423" t="str">
        <f t="shared" si="28"/>
        <v>MONMOUTHKEYPORT BOROL. K-12|K-12,0-1800</v>
      </c>
    </row>
    <row r="424" spans="1:7" ht="32" x14ac:dyDescent="0.2">
      <c r="A424" s="19" t="s">
        <v>1114</v>
      </c>
      <c r="B424" s="20" t="s">
        <v>1138</v>
      </c>
      <c r="C424" s="3" t="s">
        <v>66</v>
      </c>
      <c r="D424" t="str">
        <f t="shared" si="25"/>
        <v>MONMOUTH</v>
      </c>
      <c r="E424" t="str">
        <f t="shared" si="26"/>
        <v>LITTLE SILVER BORO</v>
      </c>
      <c r="F424" t="str">
        <f t="shared" si="27"/>
        <v>E. K-8|K-8,751+</v>
      </c>
      <c r="G424" t="str">
        <f t="shared" si="28"/>
        <v>MONMOUTHLITTLE SILVER BOROE. K-8|K-8,751+</v>
      </c>
    </row>
    <row r="425" spans="1:7" ht="32" x14ac:dyDescent="0.2">
      <c r="A425" s="23" t="s">
        <v>1114</v>
      </c>
      <c r="B425" s="24" t="s">
        <v>1139</v>
      </c>
      <c r="C425" s="8" t="s">
        <v>24</v>
      </c>
      <c r="D425" t="str">
        <f t="shared" si="25"/>
        <v>MONMOUTH</v>
      </c>
      <c r="E425" t="str">
        <f t="shared" si="26"/>
        <v>LONG BRANCH CITY</v>
      </c>
      <c r="F425" t="str">
        <f t="shared" si="27"/>
        <v>N. K-12|K-12,3500+</v>
      </c>
      <c r="G425" t="str">
        <f t="shared" si="28"/>
        <v>MONMOUTHLONG BRANCH CITYN. K-12|K-12,3500+</v>
      </c>
    </row>
    <row r="426" spans="1:7" ht="36" x14ac:dyDescent="0.2">
      <c r="A426" s="19" t="s">
        <v>1114</v>
      </c>
      <c r="B426" s="20" t="s">
        <v>1140</v>
      </c>
      <c r="C426" s="3" t="s">
        <v>66</v>
      </c>
      <c r="D426" t="str">
        <f t="shared" si="25"/>
        <v>MONMOUTH</v>
      </c>
      <c r="E426" t="str">
        <f t="shared" si="26"/>
        <v>MANALAPAN-ENGLISHTOWN REG</v>
      </c>
      <c r="F426" t="str">
        <f t="shared" si="27"/>
        <v>E. K-8|K-8,751+</v>
      </c>
      <c r="G426" t="str">
        <f t="shared" si="28"/>
        <v>MONMOUTHMANALAPAN-ENGLISHTOWN REGE. K-8|K-8,751+</v>
      </c>
    </row>
    <row r="427" spans="1:7" ht="32" x14ac:dyDescent="0.2">
      <c r="A427" s="23" t="s">
        <v>1114</v>
      </c>
      <c r="B427" s="24" t="s">
        <v>1141</v>
      </c>
      <c r="C427" s="8" t="s">
        <v>6</v>
      </c>
      <c r="D427" t="str">
        <f t="shared" si="25"/>
        <v>MONMOUTH</v>
      </c>
      <c r="E427" t="str">
        <f t="shared" si="26"/>
        <v>MANASQUAN BORO</v>
      </c>
      <c r="F427" t="str">
        <f t="shared" si="27"/>
        <v>L. K-12|K-12,0-1800</v>
      </c>
      <c r="G427" t="str">
        <f t="shared" si="28"/>
        <v>MONMOUTHMANASQUAN BOROL. K-12|K-12,0-1800</v>
      </c>
    </row>
    <row r="428" spans="1:7" ht="32" x14ac:dyDescent="0.2">
      <c r="A428" s="19" t="s">
        <v>1114</v>
      </c>
      <c r="B428" s="20" t="s">
        <v>1142</v>
      </c>
      <c r="C428" s="3" t="s">
        <v>66</v>
      </c>
      <c r="D428" t="str">
        <f t="shared" si="25"/>
        <v>MONMOUTH</v>
      </c>
      <c r="E428" t="str">
        <f t="shared" si="26"/>
        <v>MARLBORO TWP</v>
      </c>
      <c r="F428" t="str">
        <f t="shared" si="27"/>
        <v>E. K-8|K-8,751+</v>
      </c>
      <c r="G428" t="str">
        <f t="shared" si="28"/>
        <v>MONMOUTHMARLBORO TWPE. K-8|K-8,751+</v>
      </c>
    </row>
    <row r="429" spans="1:7" ht="36" x14ac:dyDescent="0.2">
      <c r="A429" s="23" t="s">
        <v>1114</v>
      </c>
      <c r="B429" s="24" t="s">
        <v>1143</v>
      </c>
      <c r="C429" s="8" t="s">
        <v>24</v>
      </c>
      <c r="D429" t="str">
        <f t="shared" si="25"/>
        <v>MONMOUTH</v>
      </c>
      <c r="E429" t="str">
        <f t="shared" si="26"/>
        <v>MATAWAN-ABERDEEN REGIONAL</v>
      </c>
      <c r="F429" t="str">
        <f t="shared" si="27"/>
        <v>N. K-12|K-12,3500+</v>
      </c>
      <c r="G429" t="str">
        <f t="shared" si="28"/>
        <v>MONMOUTHMATAWAN-ABERDEEN REGIONALN. K-12|K-12,3500+</v>
      </c>
    </row>
    <row r="430" spans="1:7" ht="32" x14ac:dyDescent="0.2">
      <c r="A430" s="19" t="s">
        <v>1114</v>
      </c>
      <c r="B430" s="20" t="s">
        <v>1144</v>
      </c>
      <c r="C430" s="3" t="s">
        <v>24</v>
      </c>
      <c r="D430" t="str">
        <f t="shared" si="25"/>
        <v>MONMOUTH</v>
      </c>
      <c r="E430" t="str">
        <f t="shared" si="26"/>
        <v>MIDDLETOWN TWP</v>
      </c>
      <c r="F430" t="str">
        <f t="shared" si="27"/>
        <v>N. K-12|K-12,3500+</v>
      </c>
      <c r="G430" t="str">
        <f t="shared" si="28"/>
        <v>MONMOUTHMIDDLETOWN TWPN. K-12|K-12,3500+</v>
      </c>
    </row>
    <row r="431" spans="1:7" ht="32" x14ac:dyDescent="0.2">
      <c r="A431" s="23" t="s">
        <v>1114</v>
      </c>
      <c r="B431" s="24" t="s">
        <v>1145</v>
      </c>
      <c r="C431" s="8" t="s">
        <v>99</v>
      </c>
      <c r="D431" t="str">
        <f t="shared" si="25"/>
        <v>MONMOUTH</v>
      </c>
      <c r="E431" t="str">
        <f t="shared" si="26"/>
        <v>MILLSTONE TWP</v>
      </c>
      <c r="F431" t="str">
        <f t="shared" si="27"/>
        <v>K. K-12|K-8,751+</v>
      </c>
      <c r="G431" t="str">
        <f t="shared" si="28"/>
        <v>MONMOUTHMILLSTONE TWPK. K-12|K-8,751+</v>
      </c>
    </row>
    <row r="432" spans="1:7" ht="32" x14ac:dyDescent="0.2">
      <c r="A432" s="19" t="s">
        <v>1114</v>
      </c>
      <c r="B432" s="20" t="s">
        <v>1146</v>
      </c>
      <c r="C432" s="3" t="s">
        <v>73</v>
      </c>
      <c r="D432" t="str">
        <f t="shared" si="25"/>
        <v>MONMOUTH</v>
      </c>
      <c r="E432" t="str">
        <f t="shared" si="26"/>
        <v>MONMOUTH BEACH BORO</v>
      </c>
      <c r="F432" t="str">
        <f t="shared" si="27"/>
        <v>C. K-8|K-8,0-400</v>
      </c>
      <c r="G432" t="str">
        <f t="shared" si="28"/>
        <v>MONMOUTHMONMOUTH BEACH BOROC. K-8|K-8,0-400</v>
      </c>
    </row>
    <row r="433" spans="1:7" ht="36" x14ac:dyDescent="0.2">
      <c r="A433" s="23" t="s">
        <v>1114</v>
      </c>
      <c r="B433" s="24" t="s">
        <v>1147</v>
      </c>
      <c r="C433" s="8" t="s">
        <v>714</v>
      </c>
      <c r="D433" t="str">
        <f t="shared" si="25"/>
        <v>MONMOUTH</v>
      </c>
      <c r="E433" t="str">
        <f t="shared" si="26"/>
        <v>MONMOUTH CO VOCATIONAL</v>
      </c>
      <c r="F433" t="str">
        <f t="shared" si="27"/>
        <v>Q. COUNTY VOC</v>
      </c>
      <c r="G433" t="str">
        <f t="shared" si="28"/>
        <v>MONMOUTHMONMOUTH CO VOCATIONALQ. COUNTY VOC</v>
      </c>
    </row>
    <row r="434" spans="1:7" ht="32" x14ac:dyDescent="0.2">
      <c r="A434" s="19" t="s">
        <v>1114</v>
      </c>
      <c r="B434" s="20" t="s">
        <v>1148</v>
      </c>
      <c r="C434" s="3" t="s">
        <v>77</v>
      </c>
      <c r="D434" t="str">
        <f t="shared" si="25"/>
        <v>MONMOUTH</v>
      </c>
      <c r="E434" t="str">
        <f t="shared" si="26"/>
        <v>MONMOUTH REGIONAL</v>
      </c>
      <c r="F434" t="str">
        <f t="shared" si="27"/>
        <v>G. G9-12|7-12,9-12</v>
      </c>
      <c r="G434" t="str">
        <f t="shared" si="28"/>
        <v>MONMOUTHMONMOUTH REGIONALG. G9-12|7-12,9-12</v>
      </c>
    </row>
    <row r="435" spans="1:7" ht="32" x14ac:dyDescent="0.2">
      <c r="A435" s="23" t="s">
        <v>1114</v>
      </c>
      <c r="B435" s="24" t="s">
        <v>1149</v>
      </c>
      <c r="C435" s="8" t="s">
        <v>4</v>
      </c>
      <c r="D435" t="str">
        <f t="shared" si="25"/>
        <v>MONMOUTH</v>
      </c>
      <c r="E435" t="str">
        <f t="shared" si="26"/>
        <v>NEPTUNE CITY</v>
      </c>
      <c r="F435" t="str">
        <f t="shared" si="27"/>
        <v>I. K-12|K-8,0-400</v>
      </c>
      <c r="G435" t="str">
        <f t="shared" si="28"/>
        <v>MONMOUTHNEPTUNE CITYI. K-12|K-8,0-400</v>
      </c>
    </row>
    <row r="436" spans="1:7" ht="32" x14ac:dyDescent="0.2">
      <c r="A436" s="19" t="s">
        <v>1114</v>
      </c>
      <c r="B436" s="20" t="s">
        <v>1150</v>
      </c>
      <c r="C436" s="3" t="s">
        <v>24</v>
      </c>
      <c r="D436" t="str">
        <f t="shared" si="25"/>
        <v>MONMOUTH</v>
      </c>
      <c r="E436" t="str">
        <f t="shared" si="26"/>
        <v>NEPTUNE TWP</v>
      </c>
      <c r="F436" t="str">
        <f t="shared" si="27"/>
        <v>N. K-12|K-12,3500+</v>
      </c>
      <c r="G436" t="str">
        <f t="shared" si="28"/>
        <v>MONMOUTHNEPTUNE TWPN. K-12|K-12,3500+</v>
      </c>
    </row>
    <row r="437" spans="1:7" ht="32" x14ac:dyDescent="0.2">
      <c r="A437" s="23" t="s">
        <v>1114</v>
      </c>
      <c r="B437" s="24" t="s">
        <v>1151</v>
      </c>
      <c r="C437" s="8" t="s">
        <v>24</v>
      </c>
      <c r="D437" t="str">
        <f t="shared" si="25"/>
        <v>MONMOUTH</v>
      </c>
      <c r="E437" t="str">
        <f t="shared" si="26"/>
        <v>OCEAN TWP</v>
      </c>
      <c r="F437" t="str">
        <f t="shared" si="27"/>
        <v>N. K-12|K-12,3500+</v>
      </c>
      <c r="G437" t="str">
        <f t="shared" si="28"/>
        <v>MONMOUTHOCEAN TWPN. K-12|K-12,3500+</v>
      </c>
    </row>
    <row r="438" spans="1:7" ht="32" x14ac:dyDescent="0.2">
      <c r="A438" s="19" t="s">
        <v>1114</v>
      </c>
      <c r="B438" s="20" t="s">
        <v>1152</v>
      </c>
      <c r="C438" s="3" t="s">
        <v>68</v>
      </c>
      <c r="D438" t="str">
        <f t="shared" si="25"/>
        <v>MONMOUTH</v>
      </c>
      <c r="E438" t="str">
        <f t="shared" si="26"/>
        <v>OCEANPORT BORO</v>
      </c>
      <c r="F438" t="str">
        <f t="shared" si="27"/>
        <v>D. K-8|K-8,401-750</v>
      </c>
      <c r="G438" t="str">
        <f t="shared" si="28"/>
        <v>MONMOUTHOCEANPORT BOROD. K-8|K-8,401-750</v>
      </c>
    </row>
    <row r="439" spans="1:7" ht="32" x14ac:dyDescent="0.2">
      <c r="A439" s="23" t="s">
        <v>1114</v>
      </c>
      <c r="B439" s="24" t="s">
        <v>1153</v>
      </c>
      <c r="C439" s="8" t="s">
        <v>66</v>
      </c>
      <c r="D439" t="str">
        <f t="shared" si="25"/>
        <v>MONMOUTH</v>
      </c>
      <c r="E439" t="str">
        <f t="shared" si="26"/>
        <v>RED BANK BORO</v>
      </c>
      <c r="F439" t="str">
        <f t="shared" si="27"/>
        <v>E. K-8|K-8,751+</v>
      </c>
      <c r="G439" t="str">
        <f t="shared" si="28"/>
        <v>MONMOUTHRED BANK BOROE. K-8|K-8,751+</v>
      </c>
    </row>
    <row r="440" spans="1:7" ht="36" x14ac:dyDescent="0.2">
      <c r="A440" s="19" t="s">
        <v>1114</v>
      </c>
      <c r="B440" s="20" t="s">
        <v>1434</v>
      </c>
      <c r="C440" s="3" t="s">
        <v>711</v>
      </c>
      <c r="D440" t="str">
        <f t="shared" si="25"/>
        <v>MONMOUTH</v>
      </c>
      <c r="E440" t="str">
        <f t="shared" si="26"/>
        <v>RED BANK CHARTER SCHOOL</v>
      </c>
      <c r="F440" t="str">
        <f t="shared" si="27"/>
        <v>O. CHARTER</v>
      </c>
      <c r="G440" t="str">
        <f t="shared" si="28"/>
        <v>MONMOUTHRED BANK CHARTER SCHOOLO. CHARTER</v>
      </c>
    </row>
    <row r="441" spans="1:7" ht="32" x14ac:dyDescent="0.2">
      <c r="A441" s="23" t="s">
        <v>1114</v>
      </c>
      <c r="B441" s="24" t="s">
        <v>1154</v>
      </c>
      <c r="C441" s="8" t="s">
        <v>77</v>
      </c>
      <c r="D441" t="str">
        <f t="shared" si="25"/>
        <v>MONMOUTH</v>
      </c>
      <c r="E441" t="str">
        <f t="shared" si="26"/>
        <v>RED BANK REGIONAL</v>
      </c>
      <c r="F441" t="str">
        <f t="shared" si="27"/>
        <v>G. G9-12|7-12,9-12</v>
      </c>
      <c r="G441" t="str">
        <f t="shared" si="28"/>
        <v>MONMOUTHRED BANK REGIONALG. G9-12|7-12,9-12</v>
      </c>
    </row>
    <row r="442" spans="1:7" ht="24" x14ac:dyDescent="0.2">
      <c r="A442" s="19" t="s">
        <v>1114</v>
      </c>
      <c r="B442" s="20" t="s">
        <v>1155</v>
      </c>
      <c r="C442" s="3" t="s">
        <v>181</v>
      </c>
      <c r="D442" t="str">
        <f t="shared" si="25"/>
        <v>MONMOUTH</v>
      </c>
      <c r="E442" t="str">
        <f t="shared" si="26"/>
        <v>ROOSEVELT BORO</v>
      </c>
      <c r="F442" t="str">
        <f t="shared" si="27"/>
        <v>H. K-12|K-6</v>
      </c>
      <c r="G442" t="str">
        <f t="shared" si="28"/>
        <v>MONMOUTHROOSEVELT BOROH. K-12|K-6</v>
      </c>
    </row>
    <row r="443" spans="1:7" ht="32" x14ac:dyDescent="0.2">
      <c r="A443" s="23" t="s">
        <v>1114</v>
      </c>
      <c r="B443" s="24" t="s">
        <v>1156</v>
      </c>
      <c r="C443" s="8" t="s">
        <v>66</v>
      </c>
      <c r="D443" t="str">
        <f t="shared" si="25"/>
        <v>MONMOUTH</v>
      </c>
      <c r="E443" t="str">
        <f t="shared" si="26"/>
        <v>RUMSON BORO</v>
      </c>
      <c r="F443" t="str">
        <f t="shared" si="27"/>
        <v>E. K-8|K-8,751+</v>
      </c>
      <c r="G443" t="str">
        <f t="shared" si="28"/>
        <v>MONMOUTHRUMSON BOROE. K-8|K-8,751+</v>
      </c>
    </row>
    <row r="444" spans="1:7" ht="32" x14ac:dyDescent="0.2">
      <c r="A444" s="19" t="s">
        <v>1114</v>
      </c>
      <c r="B444" s="20" t="s">
        <v>1157</v>
      </c>
      <c r="C444" s="3" t="s">
        <v>77</v>
      </c>
      <c r="D444" t="str">
        <f t="shared" si="25"/>
        <v>MONMOUTH</v>
      </c>
      <c r="E444" t="str">
        <f t="shared" si="26"/>
        <v>RUMSON-FAIR HAVEN REG</v>
      </c>
      <c r="F444" t="str">
        <f t="shared" si="27"/>
        <v>G. G9-12|7-12,9-12</v>
      </c>
      <c r="G444" t="str">
        <f t="shared" si="28"/>
        <v>MONMOUTHRUMSON-FAIR HAVEN REGG. G9-12|7-12,9-12</v>
      </c>
    </row>
    <row r="445" spans="1:7" ht="32" x14ac:dyDescent="0.2">
      <c r="A445" s="23" t="s">
        <v>1114</v>
      </c>
      <c r="B445" s="24" t="s">
        <v>1158</v>
      </c>
      <c r="C445" s="8" t="s">
        <v>4</v>
      </c>
      <c r="D445" t="str">
        <f t="shared" si="25"/>
        <v>MONMOUTH</v>
      </c>
      <c r="E445" t="str">
        <f t="shared" si="26"/>
        <v>SEA GIRT BORO</v>
      </c>
      <c r="F445" t="str">
        <f t="shared" si="27"/>
        <v>I. K-12|K-8,0-400</v>
      </c>
      <c r="G445" t="str">
        <f t="shared" si="28"/>
        <v>MONMOUTHSEA GIRT BOROI. K-12|K-8,0-400</v>
      </c>
    </row>
    <row r="446" spans="1:7" ht="32" x14ac:dyDescent="0.2">
      <c r="A446" s="19" t="s">
        <v>1114</v>
      </c>
      <c r="B446" s="20" t="s">
        <v>1159</v>
      </c>
      <c r="C446" s="3" t="s">
        <v>77</v>
      </c>
      <c r="D446" t="str">
        <f t="shared" si="25"/>
        <v>MONMOUTH</v>
      </c>
      <c r="E446" t="str">
        <f t="shared" si="26"/>
        <v>SHORE REGIONAL</v>
      </c>
      <c r="F446" t="str">
        <f t="shared" si="27"/>
        <v>G. G9-12|7-12,9-12</v>
      </c>
      <c r="G446" t="str">
        <f t="shared" si="28"/>
        <v>MONMOUTHSHORE REGIONALG. G9-12|7-12,9-12</v>
      </c>
    </row>
    <row r="447" spans="1:7" ht="32" x14ac:dyDescent="0.2">
      <c r="A447" s="23" t="s">
        <v>1114</v>
      </c>
      <c r="B447" s="24" t="s">
        <v>1160</v>
      </c>
      <c r="C447" s="8" t="s">
        <v>68</v>
      </c>
      <c r="D447" t="str">
        <f t="shared" si="25"/>
        <v>MONMOUTH</v>
      </c>
      <c r="E447" t="str">
        <f t="shared" si="26"/>
        <v>SHREWSBURY BORO</v>
      </c>
      <c r="F447" t="str">
        <f t="shared" si="27"/>
        <v>D. K-8|K-8,401-750</v>
      </c>
      <c r="G447" t="str">
        <f t="shared" si="28"/>
        <v>MONMOUTHSHREWSBURY BOROD. K-8|K-8,401-750</v>
      </c>
    </row>
    <row r="448" spans="1:7" ht="32" x14ac:dyDescent="0.2">
      <c r="A448" s="19" t="s">
        <v>1114</v>
      </c>
      <c r="B448" s="20" t="s">
        <v>1161</v>
      </c>
      <c r="C448" s="3" t="s">
        <v>4</v>
      </c>
      <c r="D448" t="str">
        <f t="shared" si="25"/>
        <v>MONMOUTH</v>
      </c>
      <c r="E448" t="str">
        <f t="shared" si="26"/>
        <v>SPRING LAKE BORO</v>
      </c>
      <c r="F448" t="str">
        <f t="shared" si="27"/>
        <v>I. K-12|K-8,0-400</v>
      </c>
      <c r="G448" t="str">
        <f t="shared" si="28"/>
        <v>MONMOUTHSPRING LAKE BOROI. K-12|K-8,0-400</v>
      </c>
    </row>
    <row r="449" spans="1:7" ht="36" x14ac:dyDescent="0.2">
      <c r="A449" s="23" t="s">
        <v>1114</v>
      </c>
      <c r="B449" s="24" t="s">
        <v>1162</v>
      </c>
      <c r="C449" s="8" t="s">
        <v>4</v>
      </c>
      <c r="D449" t="str">
        <f t="shared" si="25"/>
        <v>MONMOUTH</v>
      </c>
      <c r="E449" t="str">
        <f t="shared" si="26"/>
        <v>SPRING LAKE HEIGHTS BORO</v>
      </c>
      <c r="F449" t="str">
        <f t="shared" si="27"/>
        <v>I. K-12|K-8,0-400</v>
      </c>
      <c r="G449" t="str">
        <f t="shared" si="28"/>
        <v>MONMOUTHSPRING LAKE HEIGHTS BOROI. K-12|K-8,0-400</v>
      </c>
    </row>
    <row r="450" spans="1:7" ht="32" x14ac:dyDescent="0.2">
      <c r="A450" s="19" t="s">
        <v>1114</v>
      </c>
      <c r="B450" s="20" t="s">
        <v>1164</v>
      </c>
      <c r="C450" s="3" t="s">
        <v>66</v>
      </c>
      <c r="D450" t="str">
        <f t="shared" si="25"/>
        <v>MONMOUTH</v>
      </c>
      <c r="E450" t="str">
        <f t="shared" si="26"/>
        <v>TINTON FALLS</v>
      </c>
      <c r="F450" t="str">
        <f t="shared" si="27"/>
        <v>E. K-8|K-8,751+</v>
      </c>
      <c r="G450" t="str">
        <f t="shared" si="28"/>
        <v>MONMOUTHTINTON FALLSE. K-8|K-8,751+</v>
      </c>
    </row>
    <row r="451" spans="1:7" ht="32" x14ac:dyDescent="0.2">
      <c r="A451" s="23" t="s">
        <v>1114</v>
      </c>
      <c r="B451" s="24" t="s">
        <v>1165</v>
      </c>
      <c r="C451" s="8" t="s">
        <v>2</v>
      </c>
      <c r="D451" t="str">
        <f t="shared" ref="D451:D514" si="29">UPPER(A451)</f>
        <v>MONMOUTH</v>
      </c>
      <c r="E451" t="str">
        <f t="shared" ref="E451:E514" si="30">UPPER(B451)</f>
        <v>UNION BEACH</v>
      </c>
      <c r="F451" t="str">
        <f t="shared" ref="F451:F514" si="31">UPPER(C451)</f>
        <v>J. K-12|K-8,401-750</v>
      </c>
      <c r="G451" t="str">
        <f t="shared" ref="G451:G514" si="32">D451&amp;E451&amp;F451</f>
        <v>MONMOUTHUNION BEACHJ. K-12|K-8,401-750</v>
      </c>
    </row>
    <row r="452" spans="1:7" ht="48" x14ac:dyDescent="0.2">
      <c r="A452" s="19" t="s">
        <v>1114</v>
      </c>
      <c r="B452" s="20" t="s">
        <v>1166</v>
      </c>
      <c r="C452" s="3" t="s">
        <v>14</v>
      </c>
      <c r="D452" t="str">
        <f t="shared" si="29"/>
        <v>MONMOUTH</v>
      </c>
      <c r="E452" t="str">
        <f t="shared" si="30"/>
        <v>UPPER FREEHOLD REGIONAL</v>
      </c>
      <c r="F452" t="str">
        <f t="shared" si="31"/>
        <v>M. K-12|K-12,1800-3500</v>
      </c>
      <c r="G452" t="str">
        <f t="shared" si="32"/>
        <v>MONMOUTHUPPER FREEHOLD REGIONALM. K-12|K-12,1800-3500</v>
      </c>
    </row>
    <row r="453" spans="1:7" ht="32" x14ac:dyDescent="0.2">
      <c r="A453" s="23" t="s">
        <v>1114</v>
      </c>
      <c r="B453" s="24" t="s">
        <v>1167</v>
      </c>
      <c r="C453" s="8" t="s">
        <v>24</v>
      </c>
      <c r="D453" t="str">
        <f t="shared" si="29"/>
        <v>MONMOUTH</v>
      </c>
      <c r="E453" t="str">
        <f t="shared" si="30"/>
        <v>WALL TWP</v>
      </c>
      <c r="F453" t="str">
        <f t="shared" si="31"/>
        <v>N. K-12|K-12,3500+</v>
      </c>
      <c r="G453" t="str">
        <f t="shared" si="32"/>
        <v>MONMOUTHWALL TWPN. K-12|K-12,3500+</v>
      </c>
    </row>
    <row r="454" spans="1:7" ht="36" x14ac:dyDescent="0.2">
      <c r="A454" s="19" t="s">
        <v>1114</v>
      </c>
      <c r="B454" s="20" t="s">
        <v>1168</v>
      </c>
      <c r="C454" s="3" t="s">
        <v>68</v>
      </c>
      <c r="D454" t="str">
        <f t="shared" si="29"/>
        <v>MONMOUTH</v>
      </c>
      <c r="E454" t="str">
        <f t="shared" si="30"/>
        <v>WEST LONG BRANCH BORO</v>
      </c>
      <c r="F454" t="str">
        <f t="shared" si="31"/>
        <v>D. K-8|K-8,401-750</v>
      </c>
      <c r="G454" t="str">
        <f t="shared" si="32"/>
        <v>MONMOUTHWEST LONG BRANCH BOROD. K-8|K-8,401-750</v>
      </c>
    </row>
    <row r="455" spans="1:7" ht="32" x14ac:dyDescent="0.2">
      <c r="A455" s="23" t="s">
        <v>1169</v>
      </c>
      <c r="B455" s="24" t="s">
        <v>1170</v>
      </c>
      <c r="C455" s="8" t="s">
        <v>6</v>
      </c>
      <c r="D455" t="str">
        <f t="shared" si="29"/>
        <v>MORRIS</v>
      </c>
      <c r="E455" t="str">
        <f t="shared" si="30"/>
        <v>BOONTON TOWN</v>
      </c>
      <c r="F455" t="str">
        <f t="shared" si="31"/>
        <v>L. K-12|K-12,0-1800</v>
      </c>
      <c r="G455" t="str">
        <f t="shared" si="32"/>
        <v>MORRISBOONTON TOWNL. K-12|K-12,0-1800</v>
      </c>
    </row>
    <row r="456" spans="1:7" ht="32" x14ac:dyDescent="0.2">
      <c r="A456" s="19" t="s">
        <v>1169</v>
      </c>
      <c r="B456" s="20" t="s">
        <v>1171</v>
      </c>
      <c r="C456" s="3" t="s">
        <v>2</v>
      </c>
      <c r="D456" t="str">
        <f t="shared" si="29"/>
        <v>MORRIS</v>
      </c>
      <c r="E456" t="str">
        <f t="shared" si="30"/>
        <v>BOONTON TWP</v>
      </c>
      <c r="F456" t="str">
        <f t="shared" si="31"/>
        <v>J. K-12|K-8,401-750</v>
      </c>
      <c r="G456" t="str">
        <f t="shared" si="32"/>
        <v>MORRISBOONTON TWPJ. K-12|K-8,401-750</v>
      </c>
    </row>
    <row r="457" spans="1:7" ht="32" x14ac:dyDescent="0.2">
      <c r="A457" s="23" t="s">
        <v>1169</v>
      </c>
      <c r="B457" s="24" t="s">
        <v>1172</v>
      </c>
      <c r="C457" s="8" t="s">
        <v>6</v>
      </c>
      <c r="D457" t="str">
        <f t="shared" si="29"/>
        <v>MORRIS</v>
      </c>
      <c r="E457" t="str">
        <f t="shared" si="30"/>
        <v>BUTLER BORO</v>
      </c>
      <c r="F457" t="str">
        <f t="shared" si="31"/>
        <v>L. K-12|K-12,0-1800</v>
      </c>
      <c r="G457" t="str">
        <f t="shared" si="32"/>
        <v>MORRISBUTLER BOROL. K-12|K-12,0-1800</v>
      </c>
    </row>
    <row r="458" spans="1:7" ht="32" x14ac:dyDescent="0.2">
      <c r="A458" s="19" t="s">
        <v>1169</v>
      </c>
      <c r="B458" s="20" t="s">
        <v>1173</v>
      </c>
      <c r="C458" s="3" t="s">
        <v>66</v>
      </c>
      <c r="D458" t="str">
        <f t="shared" si="29"/>
        <v>MORRIS</v>
      </c>
      <c r="E458" t="str">
        <f t="shared" si="30"/>
        <v>CHESTER TWP</v>
      </c>
      <c r="F458" t="str">
        <f t="shared" si="31"/>
        <v>E. K-8|K-8,751+</v>
      </c>
      <c r="G458" t="str">
        <f t="shared" si="32"/>
        <v>MORRISCHESTER TWPE. K-8|K-8,751+</v>
      </c>
    </row>
    <row r="459" spans="1:7" ht="32" x14ac:dyDescent="0.2">
      <c r="A459" s="23" t="s">
        <v>1169</v>
      </c>
      <c r="B459" s="24" t="s">
        <v>1174</v>
      </c>
      <c r="C459" s="8" t="s">
        <v>66</v>
      </c>
      <c r="D459" t="str">
        <f t="shared" si="29"/>
        <v>MORRIS</v>
      </c>
      <c r="E459" t="str">
        <f t="shared" si="30"/>
        <v>DENVILLE TWP</v>
      </c>
      <c r="F459" t="str">
        <f t="shared" si="31"/>
        <v>E. K-8|K-8,751+</v>
      </c>
      <c r="G459" t="str">
        <f t="shared" si="32"/>
        <v>MORRISDENVILLE TWPE. K-8|K-8,751+</v>
      </c>
    </row>
    <row r="460" spans="1:7" ht="48" x14ac:dyDescent="0.2">
      <c r="A460" s="19" t="s">
        <v>1169</v>
      </c>
      <c r="B460" s="20" t="s">
        <v>1175</v>
      </c>
      <c r="C460" s="3" t="s">
        <v>14</v>
      </c>
      <c r="D460" t="str">
        <f t="shared" si="29"/>
        <v>MORRIS</v>
      </c>
      <c r="E460" t="str">
        <f t="shared" si="30"/>
        <v>DOVER TOWN</v>
      </c>
      <c r="F460" t="str">
        <f t="shared" si="31"/>
        <v>M. K-12|K-12,1800-3500</v>
      </c>
      <c r="G460" t="str">
        <f t="shared" si="32"/>
        <v>MORRISDOVER TOWNM. K-12|K-12,1800-3500</v>
      </c>
    </row>
    <row r="461" spans="1:7" ht="32" x14ac:dyDescent="0.2">
      <c r="A461" s="23" t="s">
        <v>1169</v>
      </c>
      <c r="B461" s="24" t="s">
        <v>1176</v>
      </c>
      <c r="C461" s="8" t="s">
        <v>66</v>
      </c>
      <c r="D461" t="str">
        <f t="shared" si="29"/>
        <v>MORRIS</v>
      </c>
      <c r="E461" t="str">
        <f t="shared" si="30"/>
        <v>EAST HANOVER TWP</v>
      </c>
      <c r="F461" t="str">
        <f t="shared" si="31"/>
        <v>E. K-8|K-8,751+</v>
      </c>
      <c r="G461" t="str">
        <f t="shared" si="32"/>
        <v>MORRISEAST HANOVER TWPE. K-8|K-8,751+</v>
      </c>
    </row>
    <row r="462" spans="1:7" ht="32" x14ac:dyDescent="0.2">
      <c r="A462" s="19" t="s">
        <v>1169</v>
      </c>
      <c r="B462" s="20" t="s">
        <v>1177</v>
      </c>
      <c r="C462" s="3" t="s">
        <v>66</v>
      </c>
      <c r="D462" t="str">
        <f t="shared" si="29"/>
        <v>MORRIS</v>
      </c>
      <c r="E462" t="str">
        <f t="shared" si="30"/>
        <v>FLORHAM PARK BORO</v>
      </c>
      <c r="F462" t="str">
        <f t="shared" si="31"/>
        <v>E. K-8|K-8,751+</v>
      </c>
      <c r="G462" t="str">
        <f t="shared" si="32"/>
        <v>MORRISFLORHAM PARK BOROE. K-8|K-8,751+</v>
      </c>
    </row>
    <row r="463" spans="1:7" ht="36" x14ac:dyDescent="0.2">
      <c r="A463" s="23" t="s">
        <v>1169</v>
      </c>
      <c r="B463" s="24" t="s">
        <v>1178</v>
      </c>
      <c r="C463" s="8" t="s">
        <v>77</v>
      </c>
      <c r="D463" t="str">
        <f t="shared" si="29"/>
        <v>MORRIS</v>
      </c>
      <c r="E463" t="str">
        <f t="shared" si="30"/>
        <v>HANOVER PARK REGIONAL</v>
      </c>
      <c r="F463" t="str">
        <f t="shared" si="31"/>
        <v>G. G9-12|7-12,9-12</v>
      </c>
      <c r="G463" t="str">
        <f t="shared" si="32"/>
        <v>MORRISHANOVER PARK REGIONALG. G9-12|7-12,9-12</v>
      </c>
    </row>
    <row r="464" spans="1:7" ht="32" x14ac:dyDescent="0.2">
      <c r="A464" s="19" t="s">
        <v>1169</v>
      </c>
      <c r="B464" s="20" t="s">
        <v>1179</v>
      </c>
      <c r="C464" s="3" t="s">
        <v>66</v>
      </c>
      <c r="D464" t="str">
        <f t="shared" si="29"/>
        <v>MORRIS</v>
      </c>
      <c r="E464" t="str">
        <f t="shared" si="30"/>
        <v>HANOVER TWP</v>
      </c>
      <c r="F464" t="str">
        <f t="shared" si="31"/>
        <v>E. K-8|K-8,751+</v>
      </c>
      <c r="G464" t="str">
        <f t="shared" si="32"/>
        <v>MORRISHANOVER TWPE. K-8|K-8,751+</v>
      </c>
    </row>
    <row r="465" spans="1:7" ht="32" x14ac:dyDescent="0.2">
      <c r="A465" s="23" t="s">
        <v>1169</v>
      </c>
      <c r="B465" s="24" t="s">
        <v>1180</v>
      </c>
      <c r="C465" s="8" t="s">
        <v>4</v>
      </c>
      <c r="D465" t="str">
        <f t="shared" si="29"/>
        <v>MORRIS</v>
      </c>
      <c r="E465" t="str">
        <f t="shared" si="30"/>
        <v>HARDING TOWNSHIP</v>
      </c>
      <c r="F465" t="str">
        <f t="shared" si="31"/>
        <v>I. K-12|K-8,0-400</v>
      </c>
      <c r="G465" t="str">
        <f t="shared" si="32"/>
        <v>MORRISHARDING TOWNSHIPI. K-12|K-8,0-400</v>
      </c>
    </row>
    <row r="466" spans="1:7" ht="48" x14ac:dyDescent="0.2">
      <c r="A466" s="19" t="s">
        <v>1169</v>
      </c>
      <c r="B466" s="20" t="s">
        <v>1181</v>
      </c>
      <c r="C466" s="3" t="s">
        <v>14</v>
      </c>
      <c r="D466" t="str">
        <f t="shared" si="29"/>
        <v>MORRIS</v>
      </c>
      <c r="E466" t="str">
        <f t="shared" si="30"/>
        <v>JEFFERSON TWP</v>
      </c>
      <c r="F466" t="str">
        <f t="shared" si="31"/>
        <v>M. K-12|K-12,1800-3500</v>
      </c>
      <c r="G466" t="str">
        <f t="shared" si="32"/>
        <v>MORRISJEFFERSON TWPM. K-12|K-12,1800-3500</v>
      </c>
    </row>
    <row r="467" spans="1:7" ht="48" x14ac:dyDescent="0.2">
      <c r="A467" s="23" t="s">
        <v>1169</v>
      </c>
      <c r="B467" s="24" t="s">
        <v>1182</v>
      </c>
      <c r="C467" s="8" t="s">
        <v>14</v>
      </c>
      <c r="D467" t="str">
        <f t="shared" si="29"/>
        <v>MORRIS</v>
      </c>
      <c r="E467" t="str">
        <f t="shared" si="30"/>
        <v>KINNELON BORO</v>
      </c>
      <c r="F467" t="str">
        <f t="shared" si="31"/>
        <v>M. K-12|K-12,1800-3500</v>
      </c>
      <c r="G467" t="str">
        <f t="shared" si="32"/>
        <v>MORRISKINNELON BOROM. K-12|K-12,1800-3500</v>
      </c>
    </row>
    <row r="468" spans="1:7" ht="32" x14ac:dyDescent="0.2">
      <c r="A468" s="19" t="s">
        <v>1169</v>
      </c>
      <c r="B468" s="20" t="s">
        <v>1183</v>
      </c>
      <c r="C468" s="3" t="s">
        <v>99</v>
      </c>
      <c r="D468" t="str">
        <f t="shared" si="29"/>
        <v>MORRIS</v>
      </c>
      <c r="E468" t="str">
        <f t="shared" si="30"/>
        <v>LINCOLN PARK BORO</v>
      </c>
      <c r="F468" t="str">
        <f t="shared" si="31"/>
        <v>K. K-12|K-8,751+</v>
      </c>
      <c r="G468" t="str">
        <f t="shared" si="32"/>
        <v>MORRISLINCOLN PARK BOROK. K-12|K-8,751+</v>
      </c>
    </row>
    <row r="469" spans="1:7" ht="32" x14ac:dyDescent="0.2">
      <c r="A469" s="23" t="s">
        <v>1169</v>
      </c>
      <c r="B469" s="24" t="s">
        <v>1184</v>
      </c>
      <c r="C469" s="8" t="s">
        <v>66</v>
      </c>
      <c r="D469" t="str">
        <f t="shared" si="29"/>
        <v>MORRIS</v>
      </c>
      <c r="E469" t="str">
        <f t="shared" si="30"/>
        <v>LONG HILL TWP</v>
      </c>
      <c r="F469" t="str">
        <f t="shared" si="31"/>
        <v>E. K-8|K-8,751+</v>
      </c>
      <c r="G469" t="str">
        <f t="shared" si="32"/>
        <v>MORRISLONG HILL TWPE. K-8|K-8,751+</v>
      </c>
    </row>
    <row r="470" spans="1:7" ht="48" x14ac:dyDescent="0.2">
      <c r="A470" s="19" t="s">
        <v>1169</v>
      </c>
      <c r="B470" s="20" t="s">
        <v>1185</v>
      </c>
      <c r="C470" s="3" t="s">
        <v>14</v>
      </c>
      <c r="D470" t="str">
        <f t="shared" si="29"/>
        <v>MORRIS</v>
      </c>
      <c r="E470" t="str">
        <f t="shared" si="30"/>
        <v>MADISON BORO</v>
      </c>
      <c r="F470" t="str">
        <f t="shared" si="31"/>
        <v>M. K-12|K-12,1800-3500</v>
      </c>
      <c r="G470" t="str">
        <f t="shared" si="32"/>
        <v>MORRISMADISON BOROM. K-12|K-12,1800-3500</v>
      </c>
    </row>
    <row r="471" spans="1:7" ht="32" x14ac:dyDescent="0.2">
      <c r="A471" s="23" t="s">
        <v>1169</v>
      </c>
      <c r="B471" s="24" t="s">
        <v>1186</v>
      </c>
      <c r="C471" s="8" t="s">
        <v>68</v>
      </c>
      <c r="D471" t="str">
        <f t="shared" si="29"/>
        <v>MORRIS</v>
      </c>
      <c r="E471" t="str">
        <f t="shared" si="30"/>
        <v>MENDHAM BORO</v>
      </c>
      <c r="F471" t="str">
        <f t="shared" si="31"/>
        <v>D. K-8|K-8,401-750</v>
      </c>
      <c r="G471" t="str">
        <f t="shared" si="32"/>
        <v>MORRISMENDHAM BOROD. K-8|K-8,401-750</v>
      </c>
    </row>
    <row r="472" spans="1:7" ht="32" x14ac:dyDescent="0.2">
      <c r="A472" s="19" t="s">
        <v>1169</v>
      </c>
      <c r="B472" s="20" t="s">
        <v>1187</v>
      </c>
      <c r="C472" s="3" t="s">
        <v>68</v>
      </c>
      <c r="D472" t="str">
        <f t="shared" si="29"/>
        <v>MORRIS</v>
      </c>
      <c r="E472" t="str">
        <f t="shared" si="30"/>
        <v>MENDHAM TWP</v>
      </c>
      <c r="F472" t="str">
        <f t="shared" si="31"/>
        <v>D. K-8|K-8,401-750</v>
      </c>
      <c r="G472" t="str">
        <f t="shared" si="32"/>
        <v>MORRISMENDHAM TWPD. K-8|K-8,401-750</v>
      </c>
    </row>
    <row r="473" spans="1:7" ht="16" x14ac:dyDescent="0.2">
      <c r="A473" s="23" t="s">
        <v>1169</v>
      </c>
      <c r="B473" s="24" t="s">
        <v>1188</v>
      </c>
      <c r="C473" s="8" t="s">
        <v>181</v>
      </c>
      <c r="D473" t="str">
        <f t="shared" si="29"/>
        <v>MORRIS</v>
      </c>
      <c r="E473" t="str">
        <f t="shared" si="30"/>
        <v>MINE HILL TWP</v>
      </c>
      <c r="F473" t="str">
        <f t="shared" si="31"/>
        <v>H. K-12|K-6</v>
      </c>
      <c r="G473" t="str">
        <f t="shared" si="32"/>
        <v>MORRISMINE HILL TWPH. K-12|K-6</v>
      </c>
    </row>
    <row r="474" spans="1:7" ht="32" x14ac:dyDescent="0.2">
      <c r="A474" s="19" t="s">
        <v>1169</v>
      </c>
      <c r="B474" s="20" t="s">
        <v>1189</v>
      </c>
      <c r="C474" s="3" t="s">
        <v>24</v>
      </c>
      <c r="D474" t="str">
        <f t="shared" si="29"/>
        <v>MORRIS</v>
      </c>
      <c r="E474" t="str">
        <f t="shared" si="30"/>
        <v>MONTVILLE TWP</v>
      </c>
      <c r="F474" t="str">
        <f t="shared" si="31"/>
        <v>N. K-12|K-12,3500+</v>
      </c>
      <c r="G474" t="str">
        <f t="shared" si="32"/>
        <v>MORRISMONTVILLE TWPN. K-12|K-12,3500+</v>
      </c>
    </row>
    <row r="475" spans="1:7" ht="36" x14ac:dyDescent="0.2">
      <c r="A475" s="23" t="s">
        <v>1169</v>
      </c>
      <c r="B475" s="24" t="s">
        <v>1190</v>
      </c>
      <c r="C475" s="8" t="s">
        <v>714</v>
      </c>
      <c r="D475" t="str">
        <f t="shared" si="29"/>
        <v>MORRIS</v>
      </c>
      <c r="E475" t="str">
        <f t="shared" si="30"/>
        <v>MORRIS COUNTY VOCATIONAL</v>
      </c>
      <c r="F475" t="str">
        <f t="shared" si="31"/>
        <v>Q. COUNTY VOC</v>
      </c>
      <c r="G475" t="str">
        <f t="shared" si="32"/>
        <v>MORRISMORRIS COUNTY VOCATIONALQ. COUNTY VOC</v>
      </c>
    </row>
    <row r="476" spans="1:7" ht="32" x14ac:dyDescent="0.2">
      <c r="A476" s="19" t="s">
        <v>1169</v>
      </c>
      <c r="B476" s="20" t="s">
        <v>1191</v>
      </c>
      <c r="C476" s="3" t="s">
        <v>77</v>
      </c>
      <c r="D476" t="str">
        <f t="shared" si="29"/>
        <v>MORRIS</v>
      </c>
      <c r="E476" t="str">
        <f t="shared" si="30"/>
        <v>MORRIS HILLS REGIONAL</v>
      </c>
      <c r="F476" t="str">
        <f t="shared" si="31"/>
        <v>G. G9-12|7-12,9-12</v>
      </c>
      <c r="G476" t="str">
        <f t="shared" si="32"/>
        <v>MORRISMORRIS HILLS REGIONALG. G9-12|7-12,9-12</v>
      </c>
    </row>
    <row r="477" spans="1:7" ht="32" x14ac:dyDescent="0.2">
      <c r="A477" s="23" t="s">
        <v>1169</v>
      </c>
      <c r="B477" s="24" t="s">
        <v>1192</v>
      </c>
      <c r="C477" s="8" t="s">
        <v>2</v>
      </c>
      <c r="D477" t="str">
        <f t="shared" si="29"/>
        <v>MORRIS</v>
      </c>
      <c r="E477" t="str">
        <f t="shared" si="30"/>
        <v>MORRIS PLAINS BORO</v>
      </c>
      <c r="F477" t="str">
        <f t="shared" si="31"/>
        <v>J. K-12|K-8,401-750</v>
      </c>
      <c r="G477" t="str">
        <f t="shared" si="32"/>
        <v>MORRISMORRIS PLAINS BOROJ. K-12|K-8,401-750</v>
      </c>
    </row>
    <row r="478" spans="1:7" ht="36" x14ac:dyDescent="0.2">
      <c r="A478" s="19" t="s">
        <v>1169</v>
      </c>
      <c r="B478" s="20" t="s">
        <v>1193</v>
      </c>
      <c r="C478" s="3" t="s">
        <v>24</v>
      </c>
      <c r="D478" t="str">
        <f t="shared" si="29"/>
        <v>MORRIS</v>
      </c>
      <c r="E478" t="str">
        <f t="shared" si="30"/>
        <v>MORRIS SCHOOL DISTRICT</v>
      </c>
      <c r="F478" t="str">
        <f t="shared" si="31"/>
        <v>N. K-12|K-12,3500+</v>
      </c>
      <c r="G478" t="str">
        <f t="shared" si="32"/>
        <v>MORRISMORRIS SCHOOL DISTRICTN. K-12|K-12,3500+</v>
      </c>
    </row>
    <row r="479" spans="1:7" ht="36" x14ac:dyDescent="0.2">
      <c r="A479" s="23" t="s">
        <v>1169</v>
      </c>
      <c r="B479" s="24" t="s">
        <v>1194</v>
      </c>
      <c r="C479" s="8" t="s">
        <v>4</v>
      </c>
      <c r="D479" t="str">
        <f t="shared" si="29"/>
        <v>MORRIS</v>
      </c>
      <c r="E479" t="str">
        <f t="shared" si="30"/>
        <v>MOUNT ARLINGTON BORO</v>
      </c>
      <c r="F479" t="str">
        <f t="shared" si="31"/>
        <v>I. K-12|K-8,0-400</v>
      </c>
      <c r="G479" t="str">
        <f t="shared" si="32"/>
        <v>MORRISMOUNT ARLINGTON BOROI. K-12|K-8,0-400</v>
      </c>
    </row>
    <row r="480" spans="1:7" ht="32" x14ac:dyDescent="0.2">
      <c r="A480" s="19" t="s">
        <v>1169</v>
      </c>
      <c r="B480" s="20" t="s">
        <v>1195</v>
      </c>
      <c r="C480" s="3" t="s">
        <v>24</v>
      </c>
      <c r="D480" t="str">
        <f t="shared" si="29"/>
        <v>MORRIS</v>
      </c>
      <c r="E480" t="str">
        <f t="shared" si="30"/>
        <v>MOUNT OLIVE TWP</v>
      </c>
      <c r="F480" t="str">
        <f t="shared" si="31"/>
        <v>N. K-12|K-12,3500+</v>
      </c>
      <c r="G480" t="str">
        <f t="shared" si="32"/>
        <v>MORRISMOUNT OLIVE TWPN. K-12|K-12,3500+</v>
      </c>
    </row>
    <row r="481" spans="1:7" ht="32" x14ac:dyDescent="0.2">
      <c r="A481" s="23" t="s">
        <v>1169</v>
      </c>
      <c r="B481" s="24" t="s">
        <v>1196</v>
      </c>
      <c r="C481" s="8" t="s">
        <v>6</v>
      </c>
      <c r="D481" t="str">
        <f t="shared" si="29"/>
        <v>MORRIS</v>
      </c>
      <c r="E481" t="str">
        <f t="shared" si="30"/>
        <v>MOUNTAIN LAKES BORO</v>
      </c>
      <c r="F481" t="str">
        <f t="shared" si="31"/>
        <v>L. K-12|K-12,0-1800</v>
      </c>
      <c r="G481" t="str">
        <f t="shared" si="32"/>
        <v>MORRISMOUNTAIN LAKES BOROL. K-12|K-12,0-1800</v>
      </c>
    </row>
    <row r="482" spans="1:7" ht="32" x14ac:dyDescent="0.2">
      <c r="A482" s="19" t="s">
        <v>1169</v>
      </c>
      <c r="B482" s="20" t="s">
        <v>1197</v>
      </c>
      <c r="C482" s="3" t="s">
        <v>73</v>
      </c>
      <c r="D482" t="str">
        <f t="shared" si="29"/>
        <v>MORRIS</v>
      </c>
      <c r="E482" t="str">
        <f t="shared" si="30"/>
        <v>NETCONG BORO</v>
      </c>
      <c r="F482" t="str">
        <f t="shared" si="31"/>
        <v>C. K-8|K-8,0-400</v>
      </c>
      <c r="G482" t="str">
        <f t="shared" si="32"/>
        <v>MORRISNETCONG BOROC. K-8|K-8,0-400</v>
      </c>
    </row>
    <row r="483" spans="1:7" ht="36" x14ac:dyDescent="0.2">
      <c r="A483" s="23" t="s">
        <v>1169</v>
      </c>
      <c r="B483" s="24" t="s">
        <v>1198</v>
      </c>
      <c r="C483" s="8" t="s">
        <v>24</v>
      </c>
      <c r="D483" t="str">
        <f t="shared" si="29"/>
        <v>MORRIS</v>
      </c>
      <c r="E483" t="str">
        <f t="shared" si="30"/>
        <v>PARSIPPANY-TROY HILLS TWP</v>
      </c>
      <c r="F483" t="str">
        <f t="shared" si="31"/>
        <v>N. K-12|K-12,3500+</v>
      </c>
      <c r="G483" t="str">
        <f t="shared" si="32"/>
        <v>MORRISPARSIPPANY-TROY HILLS TWPN. K-12|K-12,3500+</v>
      </c>
    </row>
    <row r="484" spans="1:7" ht="48" x14ac:dyDescent="0.2">
      <c r="A484" s="19" t="s">
        <v>1169</v>
      </c>
      <c r="B484" s="20" t="s">
        <v>1199</v>
      </c>
      <c r="C484" s="3" t="s">
        <v>14</v>
      </c>
      <c r="D484" t="str">
        <f t="shared" si="29"/>
        <v>MORRIS</v>
      </c>
      <c r="E484" t="str">
        <f t="shared" si="30"/>
        <v>PEQUANNOCK TWP</v>
      </c>
      <c r="F484" t="str">
        <f t="shared" si="31"/>
        <v>M. K-12|K-12,1800-3500</v>
      </c>
      <c r="G484" t="str">
        <f t="shared" si="32"/>
        <v>MORRISPEQUANNOCK TWPM. K-12|K-12,1800-3500</v>
      </c>
    </row>
    <row r="485" spans="1:7" ht="32" x14ac:dyDescent="0.2">
      <c r="A485" s="23" t="s">
        <v>1169</v>
      </c>
      <c r="B485" s="24" t="s">
        <v>1200</v>
      </c>
      <c r="C485" s="8" t="s">
        <v>24</v>
      </c>
      <c r="D485" t="str">
        <f t="shared" si="29"/>
        <v>MORRIS</v>
      </c>
      <c r="E485" t="str">
        <f t="shared" si="30"/>
        <v>RANDOLPH TWP</v>
      </c>
      <c r="F485" t="str">
        <f t="shared" si="31"/>
        <v>N. K-12|K-12,3500+</v>
      </c>
      <c r="G485" t="str">
        <f t="shared" si="32"/>
        <v>MORRISRANDOLPH TWPN. K-12|K-12,3500+</v>
      </c>
    </row>
    <row r="486" spans="1:7" ht="32" x14ac:dyDescent="0.2">
      <c r="A486" s="19" t="s">
        <v>1169</v>
      </c>
      <c r="B486" s="20" t="s">
        <v>1201</v>
      </c>
      <c r="C486" s="3" t="s">
        <v>4</v>
      </c>
      <c r="D486" t="str">
        <f t="shared" si="29"/>
        <v>MORRIS</v>
      </c>
      <c r="E486" t="str">
        <f t="shared" si="30"/>
        <v>RIVERDALE BORO</v>
      </c>
      <c r="F486" t="str">
        <f t="shared" si="31"/>
        <v>I. K-12|K-8,0-400</v>
      </c>
      <c r="G486" t="str">
        <f t="shared" si="32"/>
        <v>MORRISRIVERDALE BOROI. K-12|K-8,0-400</v>
      </c>
    </row>
    <row r="487" spans="1:7" ht="32" x14ac:dyDescent="0.2">
      <c r="A487" s="23" t="s">
        <v>1169</v>
      </c>
      <c r="B487" s="24" t="s">
        <v>1202</v>
      </c>
      <c r="C487" s="8" t="s">
        <v>68</v>
      </c>
      <c r="D487" t="str">
        <f t="shared" si="29"/>
        <v>MORRIS</v>
      </c>
      <c r="E487" t="str">
        <f t="shared" si="30"/>
        <v>ROCKAWAY BORO</v>
      </c>
      <c r="F487" t="str">
        <f t="shared" si="31"/>
        <v>D. K-8|K-8,401-750</v>
      </c>
      <c r="G487" t="str">
        <f t="shared" si="32"/>
        <v>MORRISROCKAWAY BOROD. K-8|K-8,401-750</v>
      </c>
    </row>
    <row r="488" spans="1:7" ht="32" x14ac:dyDescent="0.2">
      <c r="A488" s="19" t="s">
        <v>1169</v>
      </c>
      <c r="B488" s="20" t="s">
        <v>1203</v>
      </c>
      <c r="C488" s="3" t="s">
        <v>66</v>
      </c>
      <c r="D488" t="str">
        <f t="shared" si="29"/>
        <v>MORRIS</v>
      </c>
      <c r="E488" t="str">
        <f t="shared" si="30"/>
        <v>ROCKAWAY TWP</v>
      </c>
      <c r="F488" t="str">
        <f t="shared" si="31"/>
        <v>E. K-8|K-8,751+</v>
      </c>
      <c r="G488" t="str">
        <f t="shared" si="32"/>
        <v>MORRISROCKAWAY TWPE. K-8|K-8,751+</v>
      </c>
    </row>
    <row r="489" spans="1:7" ht="32" x14ac:dyDescent="0.2">
      <c r="A489" s="23" t="s">
        <v>1169</v>
      </c>
      <c r="B489" s="24" t="s">
        <v>1204</v>
      </c>
      <c r="C489" s="8" t="s">
        <v>24</v>
      </c>
      <c r="D489" t="str">
        <f t="shared" si="29"/>
        <v>MORRIS</v>
      </c>
      <c r="E489" t="str">
        <f t="shared" si="30"/>
        <v>ROXBURY TWP</v>
      </c>
      <c r="F489" t="str">
        <f t="shared" si="31"/>
        <v>N. K-12|K-12,3500+</v>
      </c>
      <c r="G489" t="str">
        <f t="shared" si="32"/>
        <v>MORRISROXBURY TWPN. K-12|K-12,3500+</v>
      </c>
    </row>
    <row r="490" spans="1:7" ht="36" x14ac:dyDescent="0.2">
      <c r="A490" s="19" t="s">
        <v>1169</v>
      </c>
      <c r="B490" s="20" t="s">
        <v>1205</v>
      </c>
      <c r="C490" s="3" t="s">
        <v>24</v>
      </c>
      <c r="D490" t="str">
        <f t="shared" si="29"/>
        <v>MORRIS</v>
      </c>
      <c r="E490" t="str">
        <f t="shared" si="30"/>
        <v>SCH DIST OF THE CHATHAMS</v>
      </c>
      <c r="F490" t="str">
        <f t="shared" si="31"/>
        <v>N. K-12|K-12,3500+</v>
      </c>
      <c r="G490" t="str">
        <f t="shared" si="32"/>
        <v>MORRISSCH DIST OF THE CHATHAMSN. K-12|K-12,3500+</v>
      </c>
    </row>
    <row r="491" spans="1:7" ht="36" x14ac:dyDescent="0.2">
      <c r="A491" s="23" t="s">
        <v>1169</v>
      </c>
      <c r="B491" s="24" t="s">
        <v>1435</v>
      </c>
      <c r="C491" s="8" t="s">
        <v>711</v>
      </c>
      <c r="D491" t="str">
        <f t="shared" si="29"/>
        <v>MORRIS</v>
      </c>
      <c r="E491" t="str">
        <f t="shared" si="30"/>
        <v>UNITY CHARTER SCHOOL</v>
      </c>
      <c r="F491" t="str">
        <f t="shared" si="31"/>
        <v>O. CHARTER</v>
      </c>
      <c r="G491" t="str">
        <f t="shared" si="32"/>
        <v>MORRISUNITY CHARTER SCHOOLO. CHARTER</v>
      </c>
    </row>
    <row r="492" spans="1:7" ht="32" x14ac:dyDescent="0.2">
      <c r="A492" s="19" t="s">
        <v>1169</v>
      </c>
      <c r="B492" s="20" t="s">
        <v>1008</v>
      </c>
      <c r="C492" s="3" t="s">
        <v>66</v>
      </c>
      <c r="D492" t="str">
        <f t="shared" si="29"/>
        <v>MORRIS</v>
      </c>
      <c r="E492" t="str">
        <f t="shared" si="30"/>
        <v>WASHINGTON TWP</v>
      </c>
      <c r="F492" t="str">
        <f t="shared" si="31"/>
        <v>E. K-8|K-8,751+</v>
      </c>
      <c r="G492" t="str">
        <f t="shared" si="32"/>
        <v>MORRISWASHINGTON TWPE. K-8|K-8,751+</v>
      </c>
    </row>
    <row r="493" spans="1:7" ht="32" x14ac:dyDescent="0.2">
      <c r="A493" s="23" t="s">
        <v>1169</v>
      </c>
      <c r="B493" s="24" t="s">
        <v>1207</v>
      </c>
      <c r="C493" s="8" t="s">
        <v>77</v>
      </c>
      <c r="D493" t="str">
        <f t="shared" si="29"/>
        <v>MORRIS</v>
      </c>
      <c r="E493" t="str">
        <f t="shared" si="30"/>
        <v>WEST MORRIS REGIONAL</v>
      </c>
      <c r="F493" t="str">
        <f t="shared" si="31"/>
        <v>G. G9-12|7-12,9-12</v>
      </c>
      <c r="G493" t="str">
        <f t="shared" si="32"/>
        <v>MORRISWEST MORRIS REGIONALG. G9-12|7-12,9-12</v>
      </c>
    </row>
    <row r="494" spans="1:7" ht="32" x14ac:dyDescent="0.2">
      <c r="A494" s="19" t="s">
        <v>1169</v>
      </c>
      <c r="B494" s="20" t="s">
        <v>1208</v>
      </c>
      <c r="C494" s="3" t="s">
        <v>66</v>
      </c>
      <c r="D494" t="str">
        <f t="shared" si="29"/>
        <v>MORRIS</v>
      </c>
      <c r="E494" t="str">
        <f t="shared" si="30"/>
        <v>WHARTON BORO</v>
      </c>
      <c r="F494" t="str">
        <f t="shared" si="31"/>
        <v>E. K-8|K-8,751+</v>
      </c>
      <c r="G494" t="str">
        <f t="shared" si="32"/>
        <v>MORRISWHARTON BOROE. K-8|K-8,751+</v>
      </c>
    </row>
    <row r="495" spans="1:7" ht="48" x14ac:dyDescent="0.2">
      <c r="A495" s="23" t="s">
        <v>1209</v>
      </c>
      <c r="B495" s="24" t="s">
        <v>1210</v>
      </c>
      <c r="C495" s="8" t="s">
        <v>14</v>
      </c>
      <c r="D495" t="str">
        <f t="shared" si="29"/>
        <v>OCEAN</v>
      </c>
      <c r="E495" t="str">
        <f t="shared" si="30"/>
        <v>BARNEGAT TWP</v>
      </c>
      <c r="F495" t="str">
        <f t="shared" si="31"/>
        <v>M. K-12|K-12,1800-3500</v>
      </c>
      <c r="G495" t="str">
        <f t="shared" si="32"/>
        <v>OCEANBARNEGAT TWPM. K-12|K-12,1800-3500</v>
      </c>
    </row>
    <row r="496" spans="1:7" ht="32" x14ac:dyDescent="0.2">
      <c r="A496" s="19" t="s">
        <v>1209</v>
      </c>
      <c r="B496" s="20" t="s">
        <v>1211</v>
      </c>
      <c r="C496" s="3" t="s">
        <v>4</v>
      </c>
      <c r="D496" t="str">
        <f t="shared" si="29"/>
        <v>OCEAN</v>
      </c>
      <c r="E496" t="str">
        <f t="shared" si="30"/>
        <v>BAY HEAD BORO</v>
      </c>
      <c r="F496" t="str">
        <f t="shared" si="31"/>
        <v>I. K-12|K-8,0-400</v>
      </c>
      <c r="G496" t="str">
        <f t="shared" si="32"/>
        <v>OCEANBAY HEAD BOROI. K-12|K-8,0-400</v>
      </c>
    </row>
    <row r="497" spans="1:7" ht="24" x14ac:dyDescent="0.2">
      <c r="A497" s="23" t="s">
        <v>1209</v>
      </c>
      <c r="B497" s="24" t="s">
        <v>1212</v>
      </c>
      <c r="C497" s="8" t="s">
        <v>8</v>
      </c>
      <c r="D497" t="str">
        <f t="shared" si="29"/>
        <v>OCEAN</v>
      </c>
      <c r="E497" t="str">
        <f t="shared" si="30"/>
        <v>BEACH HAVEN BORO</v>
      </c>
      <c r="F497" t="str">
        <f t="shared" si="31"/>
        <v>A. K-6|K-6</v>
      </c>
      <c r="G497" t="str">
        <f t="shared" si="32"/>
        <v>OCEANBEACH HAVEN BOROA. K-6|K-6</v>
      </c>
    </row>
    <row r="498" spans="1:7" ht="24" x14ac:dyDescent="0.2">
      <c r="A498" s="19" t="s">
        <v>1209</v>
      </c>
      <c r="B498" s="20" t="s">
        <v>1213</v>
      </c>
      <c r="C498" s="3" t="s">
        <v>8</v>
      </c>
      <c r="D498" t="str">
        <f t="shared" si="29"/>
        <v>OCEAN</v>
      </c>
      <c r="E498" t="str">
        <f t="shared" si="30"/>
        <v>BERKELEY TWP</v>
      </c>
      <c r="F498" t="str">
        <f t="shared" si="31"/>
        <v>A. K-6|K-6</v>
      </c>
      <c r="G498" t="str">
        <f t="shared" si="32"/>
        <v>OCEANBERKELEY TWPA. K-6|K-6</v>
      </c>
    </row>
    <row r="499" spans="1:7" ht="32" x14ac:dyDescent="0.2">
      <c r="A499" s="23" t="s">
        <v>1209</v>
      </c>
      <c r="B499" s="24" t="s">
        <v>1214</v>
      </c>
      <c r="C499" s="8" t="s">
        <v>24</v>
      </c>
      <c r="D499" t="str">
        <f t="shared" si="29"/>
        <v>OCEAN</v>
      </c>
      <c r="E499" t="str">
        <f t="shared" si="30"/>
        <v>BRICK TWP</v>
      </c>
      <c r="F499" t="str">
        <f t="shared" si="31"/>
        <v>N. K-12|K-12,3500+</v>
      </c>
      <c r="G499" t="str">
        <f t="shared" si="32"/>
        <v>OCEANBRICK TWPN. K-12|K-12,3500+</v>
      </c>
    </row>
    <row r="500" spans="1:7" ht="32" x14ac:dyDescent="0.2">
      <c r="A500" s="19" t="s">
        <v>1209</v>
      </c>
      <c r="B500" s="20" t="s">
        <v>1215</v>
      </c>
      <c r="C500" s="3" t="s">
        <v>21</v>
      </c>
      <c r="D500" t="str">
        <f t="shared" si="29"/>
        <v>OCEAN</v>
      </c>
      <c r="E500" t="str">
        <f t="shared" si="30"/>
        <v>CENTRAL REGIONAL</v>
      </c>
      <c r="F500" t="str">
        <f t="shared" si="31"/>
        <v>F. G7-12|7-12,9-12</v>
      </c>
      <c r="G500" t="str">
        <f t="shared" si="32"/>
        <v>OCEANCENTRAL REGIONALF. G7-12|7-12,9-12</v>
      </c>
    </row>
    <row r="501" spans="1:7" ht="24" x14ac:dyDescent="0.2">
      <c r="A501" s="23" t="s">
        <v>1209</v>
      </c>
      <c r="B501" s="24" t="s">
        <v>1216</v>
      </c>
      <c r="C501" s="8" t="s">
        <v>8</v>
      </c>
      <c r="D501" t="str">
        <f t="shared" si="29"/>
        <v>OCEAN</v>
      </c>
      <c r="E501" t="str">
        <f t="shared" si="30"/>
        <v>EAGLESWOOD TWP</v>
      </c>
      <c r="F501" t="str">
        <f t="shared" si="31"/>
        <v>A. K-6|K-6</v>
      </c>
      <c r="G501" t="str">
        <f t="shared" si="32"/>
        <v>OCEANEAGLESWOOD TWPA. K-6|K-6</v>
      </c>
    </row>
    <row r="502" spans="1:7" ht="36" x14ac:dyDescent="0.2">
      <c r="A502" s="19" t="s">
        <v>1209</v>
      </c>
      <c r="B502" s="20" t="s">
        <v>1217</v>
      </c>
      <c r="C502" s="3" t="s">
        <v>8</v>
      </c>
      <c r="D502" t="str">
        <f t="shared" si="29"/>
        <v>OCEAN</v>
      </c>
      <c r="E502" t="str">
        <f t="shared" si="30"/>
        <v>ISLAND HEIGHTS BORO</v>
      </c>
      <c r="F502" t="str">
        <f t="shared" si="31"/>
        <v>A. K-6|K-6</v>
      </c>
      <c r="G502" t="str">
        <f t="shared" si="32"/>
        <v>OCEANISLAND HEIGHTS BOROA. K-6|K-6</v>
      </c>
    </row>
    <row r="503" spans="1:7" ht="32" x14ac:dyDescent="0.2">
      <c r="A503" s="23" t="s">
        <v>1209</v>
      </c>
      <c r="B503" s="24" t="s">
        <v>1218</v>
      </c>
      <c r="C503" s="8" t="s">
        <v>24</v>
      </c>
      <c r="D503" t="str">
        <f t="shared" si="29"/>
        <v>OCEAN</v>
      </c>
      <c r="E503" t="str">
        <f t="shared" si="30"/>
        <v>JACKSON TWP</v>
      </c>
      <c r="F503" t="str">
        <f t="shared" si="31"/>
        <v>N. K-12|K-12,3500+</v>
      </c>
      <c r="G503" t="str">
        <f t="shared" si="32"/>
        <v>OCEANJACKSON TWPN. K-12|K-12,3500+</v>
      </c>
    </row>
    <row r="504" spans="1:7" ht="32" x14ac:dyDescent="0.2">
      <c r="A504" s="19" t="s">
        <v>1209</v>
      </c>
      <c r="B504" s="20" t="s">
        <v>1219</v>
      </c>
      <c r="C504" s="3" t="s">
        <v>24</v>
      </c>
      <c r="D504" t="str">
        <f t="shared" si="29"/>
        <v>OCEAN</v>
      </c>
      <c r="E504" t="str">
        <f t="shared" si="30"/>
        <v>LACEY TWP</v>
      </c>
      <c r="F504" t="str">
        <f t="shared" si="31"/>
        <v>N. K-12|K-12,3500+</v>
      </c>
      <c r="G504" t="str">
        <f t="shared" si="32"/>
        <v>OCEANLACEY TWPN. K-12|K-12,3500+</v>
      </c>
    </row>
    <row r="505" spans="1:7" ht="32" x14ac:dyDescent="0.2">
      <c r="A505" s="23" t="s">
        <v>1209</v>
      </c>
      <c r="B505" s="24" t="s">
        <v>1220</v>
      </c>
      <c r="C505" s="8" t="s">
        <v>4</v>
      </c>
      <c r="D505" t="str">
        <f t="shared" si="29"/>
        <v>OCEAN</v>
      </c>
      <c r="E505" t="str">
        <f t="shared" si="30"/>
        <v>LAKEHURST BORO</v>
      </c>
      <c r="F505" t="str">
        <f t="shared" si="31"/>
        <v>I. K-12|K-8,0-400</v>
      </c>
      <c r="G505" t="str">
        <f t="shared" si="32"/>
        <v>OCEANLAKEHURST BOROI. K-12|K-8,0-400</v>
      </c>
    </row>
    <row r="506" spans="1:7" ht="32" x14ac:dyDescent="0.2">
      <c r="A506" s="19" t="s">
        <v>1209</v>
      </c>
      <c r="B506" s="20" t="s">
        <v>1221</v>
      </c>
      <c r="C506" s="3" t="s">
        <v>24</v>
      </c>
      <c r="D506" t="str">
        <f t="shared" si="29"/>
        <v>OCEAN</v>
      </c>
      <c r="E506" t="str">
        <f t="shared" si="30"/>
        <v>LAKEWOOD TWP</v>
      </c>
      <c r="F506" t="str">
        <f t="shared" si="31"/>
        <v>N. K-12|K-12,3500+</v>
      </c>
      <c r="G506" t="str">
        <f t="shared" si="32"/>
        <v>OCEANLAKEWOOD TWPN. K-12|K-12,3500+</v>
      </c>
    </row>
    <row r="507" spans="1:7" ht="32" x14ac:dyDescent="0.2">
      <c r="A507" s="23" t="s">
        <v>1209</v>
      </c>
      <c r="B507" s="24" t="s">
        <v>1222</v>
      </c>
      <c r="C507" s="8" t="s">
        <v>4</v>
      </c>
      <c r="D507" t="str">
        <f t="shared" si="29"/>
        <v>OCEAN</v>
      </c>
      <c r="E507" t="str">
        <f t="shared" si="30"/>
        <v>LAVALLETTE BORO</v>
      </c>
      <c r="F507" t="str">
        <f t="shared" si="31"/>
        <v>I. K-12|K-8,0-400</v>
      </c>
      <c r="G507" t="str">
        <f t="shared" si="32"/>
        <v>OCEANLAVALLETTE BOROI. K-12|K-8,0-400</v>
      </c>
    </row>
    <row r="508" spans="1:7" ht="24" x14ac:dyDescent="0.2">
      <c r="A508" s="19" t="s">
        <v>1209</v>
      </c>
      <c r="B508" s="20" t="s">
        <v>1223</v>
      </c>
      <c r="C508" s="3" t="s">
        <v>8</v>
      </c>
      <c r="D508" t="str">
        <f t="shared" si="29"/>
        <v>OCEAN</v>
      </c>
      <c r="E508" t="str">
        <f t="shared" si="30"/>
        <v>LITTLE EGG HARBOR TWP</v>
      </c>
      <c r="F508" t="str">
        <f t="shared" si="31"/>
        <v>A. K-6|K-6</v>
      </c>
      <c r="G508" t="str">
        <f t="shared" si="32"/>
        <v>OCEANLITTLE EGG HARBOR TWPA. K-6|K-6</v>
      </c>
    </row>
    <row r="509" spans="1:7" ht="24" x14ac:dyDescent="0.2">
      <c r="A509" s="23" t="s">
        <v>1209</v>
      </c>
      <c r="B509" s="24" t="s">
        <v>1224</v>
      </c>
      <c r="C509" s="8" t="s">
        <v>8</v>
      </c>
      <c r="D509" t="str">
        <f t="shared" si="29"/>
        <v>OCEAN</v>
      </c>
      <c r="E509" t="str">
        <f t="shared" si="30"/>
        <v>LONG BEACH ISLAND</v>
      </c>
      <c r="F509" t="str">
        <f t="shared" si="31"/>
        <v>A. K-6|K-6</v>
      </c>
      <c r="G509" t="str">
        <f t="shared" si="32"/>
        <v>OCEANLONG BEACH ISLANDA. K-6|K-6</v>
      </c>
    </row>
    <row r="510" spans="1:7" ht="48" x14ac:dyDescent="0.2">
      <c r="A510" s="19" t="s">
        <v>1209</v>
      </c>
      <c r="B510" s="20" t="s">
        <v>1225</v>
      </c>
      <c r="C510" s="3" t="s">
        <v>14</v>
      </c>
      <c r="D510" t="str">
        <f t="shared" si="29"/>
        <v>OCEAN</v>
      </c>
      <c r="E510" t="str">
        <f t="shared" si="30"/>
        <v>MANCHESTER TWP</v>
      </c>
      <c r="F510" t="str">
        <f t="shared" si="31"/>
        <v>M. K-12|K-12,1800-3500</v>
      </c>
      <c r="G510" t="str">
        <f t="shared" si="32"/>
        <v>OCEANMANCHESTER TWPM. K-12|K-12,1800-3500</v>
      </c>
    </row>
    <row r="511" spans="1:7" ht="36" x14ac:dyDescent="0.2">
      <c r="A511" s="23" t="s">
        <v>1209</v>
      </c>
      <c r="B511" s="24" t="s">
        <v>1226</v>
      </c>
      <c r="C511" s="8" t="s">
        <v>714</v>
      </c>
      <c r="D511" t="str">
        <f t="shared" si="29"/>
        <v>OCEAN</v>
      </c>
      <c r="E511" t="str">
        <f t="shared" si="30"/>
        <v>OCEAN COUNTY VOCATIONAL</v>
      </c>
      <c r="F511" t="str">
        <f t="shared" si="31"/>
        <v>Q. COUNTY VOC</v>
      </c>
      <c r="G511" t="str">
        <f t="shared" si="32"/>
        <v>OCEANOCEAN COUNTY VOCATIONALQ. COUNTY VOC</v>
      </c>
    </row>
    <row r="512" spans="1:7" ht="24" x14ac:dyDescent="0.2">
      <c r="A512" s="19" t="s">
        <v>1209</v>
      </c>
      <c r="B512" s="20" t="s">
        <v>1227</v>
      </c>
      <c r="C512" s="3" t="s">
        <v>8</v>
      </c>
      <c r="D512" t="str">
        <f t="shared" si="29"/>
        <v>OCEAN</v>
      </c>
      <c r="E512" t="str">
        <f t="shared" si="30"/>
        <v>OCEAN GATE BORO</v>
      </c>
      <c r="F512" t="str">
        <f t="shared" si="31"/>
        <v>A. K-6|K-6</v>
      </c>
      <c r="G512" t="str">
        <f t="shared" si="32"/>
        <v>OCEANOCEAN GATE BOROA. K-6|K-6</v>
      </c>
    </row>
    <row r="513" spans="1:7" ht="16" x14ac:dyDescent="0.2">
      <c r="A513" s="23" t="s">
        <v>1209</v>
      </c>
      <c r="B513" s="24" t="s">
        <v>1151</v>
      </c>
      <c r="C513" s="8" t="s">
        <v>181</v>
      </c>
      <c r="D513" t="str">
        <f t="shared" si="29"/>
        <v>OCEAN</v>
      </c>
      <c r="E513" t="str">
        <f t="shared" si="30"/>
        <v>OCEAN TWP</v>
      </c>
      <c r="F513" t="str">
        <f t="shared" si="31"/>
        <v>H. K-12|K-6</v>
      </c>
      <c r="G513" t="str">
        <f t="shared" si="32"/>
        <v>OCEANOCEAN TWPH. K-12|K-6</v>
      </c>
    </row>
    <row r="514" spans="1:7" ht="32" x14ac:dyDescent="0.2">
      <c r="A514" s="19" t="s">
        <v>1209</v>
      </c>
      <c r="B514" s="20" t="s">
        <v>1228</v>
      </c>
      <c r="C514" s="3" t="s">
        <v>21</v>
      </c>
      <c r="D514" t="str">
        <f t="shared" si="29"/>
        <v>OCEAN</v>
      </c>
      <c r="E514" t="str">
        <f t="shared" si="30"/>
        <v>PINELANDS REGIONAL</v>
      </c>
      <c r="F514" t="str">
        <f t="shared" si="31"/>
        <v>F. G7-12|7-12,9-12</v>
      </c>
      <c r="G514" t="str">
        <f t="shared" si="32"/>
        <v>OCEANPINELANDS REGIONALF. G7-12|7-12,9-12</v>
      </c>
    </row>
    <row r="515" spans="1:7" ht="32" x14ac:dyDescent="0.2">
      <c r="A515" s="23" t="s">
        <v>1209</v>
      </c>
      <c r="B515" s="24" t="s">
        <v>1229</v>
      </c>
      <c r="C515" s="8" t="s">
        <v>6</v>
      </c>
      <c r="D515" t="str">
        <f t="shared" ref="D515:D578" si="33">UPPER(A515)</f>
        <v>OCEAN</v>
      </c>
      <c r="E515" t="str">
        <f t="shared" ref="E515:E578" si="34">UPPER(B515)</f>
        <v>PLUMSTED TWP</v>
      </c>
      <c r="F515" t="str">
        <f t="shared" ref="F515:F578" si="35">UPPER(C515)</f>
        <v>L. K-12|K-12,0-1800</v>
      </c>
      <c r="G515" t="str">
        <f t="shared" ref="G515:G578" si="36">D515&amp;E515&amp;F515</f>
        <v>OCEANPLUMSTED TWPL. K-12|K-12,0-1800</v>
      </c>
    </row>
    <row r="516" spans="1:7" ht="36" x14ac:dyDescent="0.2">
      <c r="A516" s="19" t="s">
        <v>1209</v>
      </c>
      <c r="B516" s="20" t="s">
        <v>1230</v>
      </c>
      <c r="C516" s="3" t="s">
        <v>6</v>
      </c>
      <c r="D516" t="str">
        <f t="shared" si="33"/>
        <v>OCEAN</v>
      </c>
      <c r="E516" t="str">
        <f t="shared" si="34"/>
        <v>POINT PLEASANT BEACH</v>
      </c>
      <c r="F516" t="str">
        <f t="shared" si="35"/>
        <v>L. K-12|K-12,0-1800</v>
      </c>
      <c r="G516" t="str">
        <f t="shared" si="36"/>
        <v>OCEANPOINT PLEASANT BEACHL. K-12|K-12,0-1800</v>
      </c>
    </row>
    <row r="517" spans="1:7" ht="48" x14ac:dyDescent="0.2">
      <c r="A517" s="23" t="s">
        <v>1209</v>
      </c>
      <c r="B517" s="24" t="s">
        <v>1231</v>
      </c>
      <c r="C517" s="8" t="s">
        <v>14</v>
      </c>
      <c r="D517" t="str">
        <f t="shared" si="33"/>
        <v>OCEAN</v>
      </c>
      <c r="E517" t="str">
        <f t="shared" si="34"/>
        <v>POINT PLEASANT BORO</v>
      </c>
      <c r="F517" t="str">
        <f t="shared" si="35"/>
        <v>M. K-12|K-12,1800-3500</v>
      </c>
      <c r="G517" t="str">
        <f t="shared" si="36"/>
        <v>OCEANPOINT PLEASANT BOROM. K-12|K-12,1800-3500</v>
      </c>
    </row>
    <row r="518" spans="1:7" ht="36" x14ac:dyDescent="0.2">
      <c r="A518" s="19" t="s">
        <v>1209</v>
      </c>
      <c r="B518" s="20" t="s">
        <v>1232</v>
      </c>
      <c r="C518" s="3" t="s">
        <v>8</v>
      </c>
      <c r="D518" t="str">
        <f t="shared" si="33"/>
        <v>OCEAN</v>
      </c>
      <c r="E518" t="str">
        <f t="shared" si="34"/>
        <v>SEASIDE HEIGHTS BORO</v>
      </c>
      <c r="F518" t="str">
        <f t="shared" si="35"/>
        <v>A. K-6|K-6</v>
      </c>
      <c r="G518" t="str">
        <f t="shared" si="36"/>
        <v>OCEANSEASIDE HEIGHTS BOROA. K-6|K-6</v>
      </c>
    </row>
    <row r="519" spans="1:7" ht="32" x14ac:dyDescent="0.2">
      <c r="A519" s="23" t="s">
        <v>1209</v>
      </c>
      <c r="B519" s="24" t="s">
        <v>1233</v>
      </c>
      <c r="C519" s="8" t="s">
        <v>21</v>
      </c>
      <c r="D519" t="str">
        <f t="shared" si="33"/>
        <v>OCEAN</v>
      </c>
      <c r="E519" t="str">
        <f t="shared" si="34"/>
        <v>SOUTHERN REGIONAL</v>
      </c>
      <c r="F519" t="str">
        <f t="shared" si="35"/>
        <v>F. G7-12|7-12,9-12</v>
      </c>
      <c r="G519" t="str">
        <f t="shared" si="36"/>
        <v>OCEANSOUTHERN REGIONALF. G7-12|7-12,9-12</v>
      </c>
    </row>
    <row r="520" spans="1:7" ht="24" x14ac:dyDescent="0.2">
      <c r="A520" s="19" t="s">
        <v>1209</v>
      </c>
      <c r="B520" s="20" t="s">
        <v>1234</v>
      </c>
      <c r="C520" s="3" t="s">
        <v>8</v>
      </c>
      <c r="D520" t="str">
        <f t="shared" si="33"/>
        <v>OCEAN</v>
      </c>
      <c r="E520" t="str">
        <f t="shared" si="34"/>
        <v>STAFFORD TWP</v>
      </c>
      <c r="F520" t="str">
        <f t="shared" si="35"/>
        <v>A. K-6|K-6</v>
      </c>
      <c r="G520" t="str">
        <f t="shared" si="36"/>
        <v>OCEANSTAFFORD TWPA. K-6|K-6</v>
      </c>
    </row>
    <row r="521" spans="1:7" ht="32" x14ac:dyDescent="0.2">
      <c r="A521" s="23" t="s">
        <v>1209</v>
      </c>
      <c r="B521" s="24" t="s">
        <v>1235</v>
      </c>
      <c r="C521" s="8" t="s">
        <v>24</v>
      </c>
      <c r="D521" t="str">
        <f t="shared" si="33"/>
        <v>OCEAN</v>
      </c>
      <c r="E521" t="str">
        <f t="shared" si="34"/>
        <v>TOMS RIVER REGIONAL</v>
      </c>
      <c r="F521" t="str">
        <f t="shared" si="35"/>
        <v>N. K-12|K-12,3500+</v>
      </c>
      <c r="G521" t="str">
        <f t="shared" si="36"/>
        <v>OCEANTOMS RIVER REGIONALN. K-12|K-12,3500+</v>
      </c>
    </row>
    <row r="522" spans="1:7" ht="24" x14ac:dyDescent="0.2">
      <c r="A522" s="19" t="s">
        <v>1209</v>
      </c>
      <c r="B522" s="20" t="s">
        <v>1236</v>
      </c>
      <c r="C522" s="3" t="s">
        <v>8</v>
      </c>
      <c r="D522" t="str">
        <f t="shared" si="33"/>
        <v>OCEAN</v>
      </c>
      <c r="E522" t="str">
        <f t="shared" si="34"/>
        <v>TUCKERTON BORO</v>
      </c>
      <c r="F522" t="str">
        <f t="shared" si="35"/>
        <v>A. K-6|K-6</v>
      </c>
      <c r="G522" t="str">
        <f t="shared" si="36"/>
        <v>OCEANTUCKERTON BOROA. K-6|K-6</v>
      </c>
    </row>
    <row r="523" spans="1:7" ht="32" x14ac:dyDescent="0.2">
      <c r="A523" s="23" t="s">
        <v>1237</v>
      </c>
      <c r="B523" s="24" t="s">
        <v>1238</v>
      </c>
      <c r="C523" s="8" t="s">
        <v>2</v>
      </c>
      <c r="D523" t="str">
        <f t="shared" si="33"/>
        <v>PASSAIC</v>
      </c>
      <c r="E523" t="str">
        <f t="shared" si="34"/>
        <v>BLOOMINGDALE BORO</v>
      </c>
      <c r="F523" t="str">
        <f t="shared" si="35"/>
        <v>J. K-12|K-8,401-750</v>
      </c>
      <c r="G523" t="str">
        <f t="shared" si="36"/>
        <v>PASSAICBLOOMINGDALE BOROJ. K-12|K-8,401-750</v>
      </c>
    </row>
    <row r="524" spans="1:7" ht="60" x14ac:dyDescent="0.2">
      <c r="A524" s="19" t="s">
        <v>1237</v>
      </c>
      <c r="B524" s="20" t="s">
        <v>1436</v>
      </c>
      <c r="C524" s="3" t="s">
        <v>711</v>
      </c>
      <c r="D524" t="str">
        <f t="shared" si="33"/>
        <v>PASSAIC</v>
      </c>
      <c r="E524" t="str">
        <f t="shared" si="34"/>
        <v>CLASSICAL ACADEMY CHARTER SCHOOL OF CLIF</v>
      </c>
      <c r="F524" t="str">
        <f t="shared" si="35"/>
        <v>O. CHARTER</v>
      </c>
      <c r="G524" t="str">
        <f t="shared" si="36"/>
        <v>PASSAICCLASSICAL ACADEMY CHARTER SCHOOL OF CLIFO. CHARTER</v>
      </c>
    </row>
    <row r="525" spans="1:7" ht="32" x14ac:dyDescent="0.2">
      <c r="A525" s="23" t="s">
        <v>1237</v>
      </c>
      <c r="B525" s="24" t="s">
        <v>1240</v>
      </c>
      <c r="C525" s="8" t="s">
        <v>24</v>
      </c>
      <c r="D525" t="str">
        <f t="shared" si="33"/>
        <v>PASSAIC</v>
      </c>
      <c r="E525" t="str">
        <f t="shared" si="34"/>
        <v>CLIFTON CITY</v>
      </c>
      <c r="F525" t="str">
        <f t="shared" si="35"/>
        <v>N. K-12|K-12,3500+</v>
      </c>
      <c r="G525" t="str">
        <f t="shared" si="36"/>
        <v>PASSAICCLIFTON CITYN. K-12|K-12,3500+</v>
      </c>
    </row>
    <row r="526" spans="1:7" ht="48" x14ac:dyDescent="0.2">
      <c r="A526" s="19" t="s">
        <v>1237</v>
      </c>
      <c r="B526" s="20" t="s">
        <v>1437</v>
      </c>
      <c r="C526" s="3" t="s">
        <v>711</v>
      </c>
      <c r="D526" t="str">
        <f t="shared" si="33"/>
        <v>PASSAIC</v>
      </c>
      <c r="E526" t="str">
        <f t="shared" si="34"/>
        <v>COMMUNITY CHARTER SCHOOL OF PATERSON</v>
      </c>
      <c r="F526" t="str">
        <f t="shared" si="35"/>
        <v>O. CHARTER</v>
      </c>
      <c r="G526" t="str">
        <f t="shared" si="36"/>
        <v>PASSAICCOMMUNITY CHARTER SCHOOL OF PATERSONO. CHARTER</v>
      </c>
    </row>
    <row r="527" spans="1:7" ht="32" x14ac:dyDescent="0.2">
      <c r="A527" s="23" t="s">
        <v>1237</v>
      </c>
      <c r="B527" s="24" t="s">
        <v>1242</v>
      </c>
      <c r="C527" s="8" t="s">
        <v>66</v>
      </c>
      <c r="D527" t="str">
        <f t="shared" si="33"/>
        <v>PASSAIC</v>
      </c>
      <c r="E527" t="str">
        <f t="shared" si="34"/>
        <v>HALEDON BORO</v>
      </c>
      <c r="F527" t="str">
        <f t="shared" si="35"/>
        <v>E. K-8|K-8,751+</v>
      </c>
      <c r="G527" t="str">
        <f t="shared" si="36"/>
        <v>PASSAICHALEDON BOROE. K-8|K-8,751+</v>
      </c>
    </row>
    <row r="528" spans="1:7" ht="48" x14ac:dyDescent="0.2">
      <c r="A528" s="19" t="s">
        <v>1237</v>
      </c>
      <c r="B528" s="20" t="s">
        <v>1243</v>
      </c>
      <c r="C528" s="3" t="s">
        <v>14</v>
      </c>
      <c r="D528" t="str">
        <f t="shared" si="33"/>
        <v>PASSAIC</v>
      </c>
      <c r="E528" t="str">
        <f t="shared" si="34"/>
        <v>HAWTHORNE BORO</v>
      </c>
      <c r="F528" t="str">
        <f t="shared" si="35"/>
        <v>M. K-12|K-12,1800-3500</v>
      </c>
      <c r="G528" t="str">
        <f t="shared" si="36"/>
        <v>PASSAICHAWTHORNE BOROM. K-12|K-12,1800-3500</v>
      </c>
    </row>
    <row r="529" spans="1:7" ht="48" x14ac:dyDescent="0.2">
      <c r="A529" s="23" t="s">
        <v>1237</v>
      </c>
      <c r="B529" s="24" t="s">
        <v>1438</v>
      </c>
      <c r="C529" s="8" t="s">
        <v>711</v>
      </c>
      <c r="D529" t="str">
        <f t="shared" si="33"/>
        <v>PASSAIC</v>
      </c>
      <c r="E529" t="str">
        <f t="shared" si="34"/>
        <v>JOHN P. HOLLAND CHARTER SCHOOL</v>
      </c>
      <c r="F529" t="str">
        <f t="shared" si="35"/>
        <v>O. CHARTER</v>
      </c>
      <c r="G529" t="str">
        <f t="shared" si="36"/>
        <v>PASSAICJOHN P. HOLLAND CHARTER SCHOOLO. CHARTER</v>
      </c>
    </row>
    <row r="530" spans="1:7" ht="32" x14ac:dyDescent="0.2">
      <c r="A530" s="19" t="s">
        <v>1237</v>
      </c>
      <c r="B530" s="20" t="s">
        <v>1245</v>
      </c>
      <c r="C530" s="3" t="s">
        <v>77</v>
      </c>
      <c r="D530" t="str">
        <f t="shared" si="33"/>
        <v>PASSAIC</v>
      </c>
      <c r="E530" t="str">
        <f t="shared" si="34"/>
        <v>LAKELAND REGIONAL</v>
      </c>
      <c r="F530" t="str">
        <f t="shared" si="35"/>
        <v>G. G9-12|7-12,9-12</v>
      </c>
      <c r="G530" t="str">
        <f t="shared" si="36"/>
        <v>PASSAICLAKELAND REGIONALG. G9-12|7-12,9-12</v>
      </c>
    </row>
    <row r="531" spans="1:7" ht="32" x14ac:dyDescent="0.2">
      <c r="A531" s="23" t="s">
        <v>1237</v>
      </c>
      <c r="B531" s="24" t="s">
        <v>1246</v>
      </c>
      <c r="C531" s="8" t="s">
        <v>66</v>
      </c>
      <c r="D531" t="str">
        <f t="shared" si="33"/>
        <v>PASSAIC</v>
      </c>
      <c r="E531" t="str">
        <f t="shared" si="34"/>
        <v>LITTLE FALLS TWP</v>
      </c>
      <c r="F531" t="str">
        <f t="shared" si="35"/>
        <v>E. K-8|K-8,751+</v>
      </c>
      <c r="G531" t="str">
        <f t="shared" si="36"/>
        <v>PASSAICLITTLE FALLS TWPE. K-8|K-8,751+</v>
      </c>
    </row>
    <row r="532" spans="1:7" ht="36" x14ac:dyDescent="0.2">
      <c r="A532" s="19" t="s">
        <v>1237</v>
      </c>
      <c r="B532" s="20" t="s">
        <v>1247</v>
      </c>
      <c r="C532" s="3" t="s">
        <v>68</v>
      </c>
      <c r="D532" t="str">
        <f t="shared" si="33"/>
        <v>PASSAIC</v>
      </c>
      <c r="E532" t="str">
        <f t="shared" si="34"/>
        <v>NORTH HALEDON BORO</v>
      </c>
      <c r="F532" t="str">
        <f t="shared" si="35"/>
        <v>D. K-8|K-8,401-750</v>
      </c>
      <c r="G532" t="str">
        <f t="shared" si="36"/>
        <v>PASSAICNORTH HALEDON BOROD. K-8|K-8,401-750</v>
      </c>
    </row>
    <row r="533" spans="1:7" ht="48" x14ac:dyDescent="0.2">
      <c r="A533" s="23" t="s">
        <v>1237</v>
      </c>
      <c r="B533" s="24" t="s">
        <v>1439</v>
      </c>
      <c r="C533" s="8" t="s">
        <v>711</v>
      </c>
      <c r="D533" t="str">
        <f t="shared" si="33"/>
        <v>PASSAIC</v>
      </c>
      <c r="E533" t="str">
        <f t="shared" si="34"/>
        <v>PASSAIC ARTS &amp; SCIENCE CHARTER SCHOOL</v>
      </c>
      <c r="F533" t="str">
        <f t="shared" si="35"/>
        <v>O. CHARTER</v>
      </c>
      <c r="G533" t="str">
        <f t="shared" si="36"/>
        <v>PASSAICPASSAIC ARTS &amp; SCIENCE CHARTER SCHOOLO. CHARTER</v>
      </c>
    </row>
    <row r="534" spans="1:7" ht="32" x14ac:dyDescent="0.2">
      <c r="A534" s="19" t="s">
        <v>1237</v>
      </c>
      <c r="B534" s="20" t="s">
        <v>1249</v>
      </c>
      <c r="C534" s="3" t="s">
        <v>24</v>
      </c>
      <c r="D534" t="str">
        <f t="shared" si="33"/>
        <v>PASSAIC</v>
      </c>
      <c r="E534" t="str">
        <f t="shared" si="34"/>
        <v>PASSAIC CITY</v>
      </c>
      <c r="F534" t="str">
        <f t="shared" si="35"/>
        <v>N. K-12|K-12,3500+</v>
      </c>
      <c r="G534" t="str">
        <f t="shared" si="36"/>
        <v>PASSAICPASSAIC CITYN. K-12|K-12,3500+</v>
      </c>
    </row>
    <row r="535" spans="1:7" ht="36" x14ac:dyDescent="0.2">
      <c r="A535" s="23" t="s">
        <v>1237</v>
      </c>
      <c r="B535" s="24" t="s">
        <v>1250</v>
      </c>
      <c r="C535" s="8" t="s">
        <v>77</v>
      </c>
      <c r="D535" t="str">
        <f t="shared" si="33"/>
        <v>PASSAIC</v>
      </c>
      <c r="E535" t="str">
        <f t="shared" si="34"/>
        <v>PASSAIC CO MANCHESTER REG</v>
      </c>
      <c r="F535" t="str">
        <f t="shared" si="35"/>
        <v>G. G9-12|7-12,9-12</v>
      </c>
      <c r="G535" t="str">
        <f t="shared" si="36"/>
        <v>PASSAICPASSAIC CO MANCHESTER REGG. G9-12|7-12,9-12</v>
      </c>
    </row>
    <row r="536" spans="1:7" ht="36" x14ac:dyDescent="0.2">
      <c r="A536" s="19" t="s">
        <v>1237</v>
      </c>
      <c r="B536" s="20" t="s">
        <v>1251</v>
      </c>
      <c r="C536" s="3" t="s">
        <v>714</v>
      </c>
      <c r="D536" t="str">
        <f t="shared" si="33"/>
        <v>PASSAIC</v>
      </c>
      <c r="E536" t="str">
        <f t="shared" si="34"/>
        <v>PASSAIC COUNTY VOCATIONAL</v>
      </c>
      <c r="F536" t="str">
        <f t="shared" si="35"/>
        <v>Q. COUNTY VOC</v>
      </c>
      <c r="G536" t="str">
        <f t="shared" si="36"/>
        <v>PASSAICPASSAIC COUNTY VOCATIONALQ. COUNTY VOC</v>
      </c>
    </row>
    <row r="537" spans="1:7" ht="36" x14ac:dyDescent="0.2">
      <c r="A537" s="23" t="s">
        <v>1237</v>
      </c>
      <c r="B537" s="24" t="s">
        <v>1252</v>
      </c>
      <c r="C537" s="8" t="s">
        <v>77</v>
      </c>
      <c r="D537" t="str">
        <f t="shared" si="33"/>
        <v>PASSAIC</v>
      </c>
      <c r="E537" t="str">
        <f t="shared" si="34"/>
        <v>PASSAIC VALLEY REGIONAL</v>
      </c>
      <c r="F537" t="str">
        <f t="shared" si="35"/>
        <v>G. G9-12|7-12,9-12</v>
      </c>
      <c r="G537" t="str">
        <f t="shared" si="36"/>
        <v>PASSAICPASSAIC VALLEY REGIONALG. G9-12|7-12,9-12</v>
      </c>
    </row>
    <row r="538" spans="1:7" ht="60" x14ac:dyDescent="0.2">
      <c r="A538" s="19" t="s">
        <v>1237</v>
      </c>
      <c r="B538" s="20" t="s">
        <v>1440</v>
      </c>
      <c r="C538" s="3" t="s">
        <v>711</v>
      </c>
      <c r="D538" t="str">
        <f t="shared" si="33"/>
        <v>PASSAIC</v>
      </c>
      <c r="E538" t="str">
        <f t="shared" si="34"/>
        <v>PATERSON ARTS AND SCIENCE CHARTER SCHOOL</v>
      </c>
      <c r="F538" t="str">
        <f t="shared" si="35"/>
        <v>O. CHARTER</v>
      </c>
      <c r="G538" t="str">
        <f t="shared" si="36"/>
        <v>PASSAICPATERSON ARTS AND SCIENCE CHARTER SCHOOLO. CHARTER</v>
      </c>
    </row>
    <row r="539" spans="1:7" ht="48" x14ac:dyDescent="0.2">
      <c r="A539" s="23" t="s">
        <v>1237</v>
      </c>
      <c r="B539" s="24" t="s">
        <v>1441</v>
      </c>
      <c r="C539" s="8" t="s">
        <v>711</v>
      </c>
      <c r="D539" t="str">
        <f t="shared" si="33"/>
        <v>PASSAIC</v>
      </c>
      <c r="E539" t="str">
        <f t="shared" si="34"/>
        <v>PATERSON CHARTER SCHOOL FOR SCIENCE AND</v>
      </c>
      <c r="F539" t="str">
        <f t="shared" si="35"/>
        <v>O. CHARTER</v>
      </c>
      <c r="G539" t="str">
        <f t="shared" si="36"/>
        <v>PASSAICPATERSON CHARTER SCHOOL FOR SCIENCE ANDO. CHARTER</v>
      </c>
    </row>
    <row r="540" spans="1:7" ht="32" x14ac:dyDescent="0.2">
      <c r="A540" s="19" t="s">
        <v>1237</v>
      </c>
      <c r="B540" s="20" t="s">
        <v>1254</v>
      </c>
      <c r="C540" s="3" t="s">
        <v>24</v>
      </c>
      <c r="D540" t="str">
        <f t="shared" si="33"/>
        <v>PASSAIC</v>
      </c>
      <c r="E540" t="str">
        <f t="shared" si="34"/>
        <v>PATERSON CITY</v>
      </c>
      <c r="F540" t="str">
        <f t="shared" si="35"/>
        <v>N. K-12|K-12,3500+</v>
      </c>
      <c r="G540" t="str">
        <f t="shared" si="36"/>
        <v>PASSAICPATERSON CITYN. K-12|K-12,3500+</v>
      </c>
    </row>
    <row r="541" spans="1:7" ht="32" x14ac:dyDescent="0.2">
      <c r="A541" s="23" t="s">
        <v>1237</v>
      </c>
      <c r="B541" s="24" t="s">
        <v>1256</v>
      </c>
      <c r="C541" s="8" t="s">
        <v>6</v>
      </c>
      <c r="D541" t="str">
        <f t="shared" si="33"/>
        <v>PASSAIC</v>
      </c>
      <c r="E541" t="str">
        <f t="shared" si="34"/>
        <v>POMPTON LAKES BORO</v>
      </c>
      <c r="F541" t="str">
        <f t="shared" si="35"/>
        <v>L. K-12|K-12,0-1800</v>
      </c>
      <c r="G541" t="str">
        <f t="shared" si="36"/>
        <v>PASSAICPOMPTON LAKES BOROL. K-12|K-12,0-1800</v>
      </c>
    </row>
    <row r="542" spans="1:7" ht="32" x14ac:dyDescent="0.2">
      <c r="A542" s="19" t="s">
        <v>1237</v>
      </c>
      <c r="B542" s="20" t="s">
        <v>1257</v>
      </c>
      <c r="C542" s="3" t="s">
        <v>66</v>
      </c>
      <c r="D542" t="str">
        <f t="shared" si="33"/>
        <v>PASSAIC</v>
      </c>
      <c r="E542" t="str">
        <f t="shared" si="34"/>
        <v>PROSPECT PARK BORO</v>
      </c>
      <c r="F542" t="str">
        <f t="shared" si="35"/>
        <v>E. K-8|K-8,751+</v>
      </c>
      <c r="G542" t="str">
        <f t="shared" si="36"/>
        <v>PASSAICPROSPECT PARK BOROE. K-8|K-8,751+</v>
      </c>
    </row>
    <row r="543" spans="1:7" ht="32" x14ac:dyDescent="0.2">
      <c r="A543" s="23" t="s">
        <v>1237</v>
      </c>
      <c r="B543" s="24" t="s">
        <v>1258</v>
      </c>
      <c r="C543" s="8" t="s">
        <v>66</v>
      </c>
      <c r="D543" t="str">
        <f t="shared" si="33"/>
        <v>PASSAIC</v>
      </c>
      <c r="E543" t="str">
        <f t="shared" si="34"/>
        <v>RINGWOOD BORO</v>
      </c>
      <c r="F543" t="str">
        <f t="shared" si="35"/>
        <v>E. K-8|K-8,751+</v>
      </c>
      <c r="G543" t="str">
        <f t="shared" si="36"/>
        <v>PASSAICRINGWOOD BOROE. K-8|K-8,751+</v>
      </c>
    </row>
    <row r="544" spans="1:7" ht="32" x14ac:dyDescent="0.2">
      <c r="A544" s="19" t="s">
        <v>1237</v>
      </c>
      <c r="B544" s="20" t="s">
        <v>1259</v>
      </c>
      <c r="C544" s="3" t="s">
        <v>66</v>
      </c>
      <c r="D544" t="str">
        <f t="shared" si="33"/>
        <v>PASSAIC</v>
      </c>
      <c r="E544" t="str">
        <f t="shared" si="34"/>
        <v>TOTOWA BORO</v>
      </c>
      <c r="F544" t="str">
        <f t="shared" si="35"/>
        <v>E. K-8|K-8,751+</v>
      </c>
      <c r="G544" t="str">
        <f t="shared" si="36"/>
        <v>PASSAICTOTOWA BOROE. K-8|K-8,751+</v>
      </c>
    </row>
    <row r="545" spans="1:7" ht="32" x14ac:dyDescent="0.2">
      <c r="A545" s="23" t="s">
        <v>1237</v>
      </c>
      <c r="B545" s="24" t="s">
        <v>1260</v>
      </c>
      <c r="C545" s="8" t="s">
        <v>66</v>
      </c>
      <c r="D545" t="str">
        <f t="shared" si="33"/>
        <v>PASSAIC</v>
      </c>
      <c r="E545" t="str">
        <f t="shared" si="34"/>
        <v>WANAQUE BORO</v>
      </c>
      <c r="F545" t="str">
        <f t="shared" si="35"/>
        <v>E. K-8|K-8,751+</v>
      </c>
      <c r="G545" t="str">
        <f t="shared" si="36"/>
        <v>PASSAICWANAQUE BOROE. K-8|K-8,751+</v>
      </c>
    </row>
    <row r="546" spans="1:7" ht="32" x14ac:dyDescent="0.2">
      <c r="A546" s="19" t="s">
        <v>1237</v>
      </c>
      <c r="B546" s="20" t="s">
        <v>1261</v>
      </c>
      <c r="C546" s="3" t="s">
        <v>24</v>
      </c>
      <c r="D546" t="str">
        <f t="shared" si="33"/>
        <v>PASSAIC</v>
      </c>
      <c r="E546" t="str">
        <f t="shared" si="34"/>
        <v>WAYNE TWP</v>
      </c>
      <c r="F546" t="str">
        <f t="shared" si="35"/>
        <v>N. K-12|K-12,3500+</v>
      </c>
      <c r="G546" t="str">
        <f t="shared" si="36"/>
        <v>PASSAICWAYNE TWPN. K-12|K-12,3500+</v>
      </c>
    </row>
    <row r="547" spans="1:7" ht="32" x14ac:dyDescent="0.2">
      <c r="A547" s="23" t="s">
        <v>1237</v>
      </c>
      <c r="B547" s="24" t="s">
        <v>1262</v>
      </c>
      <c r="C547" s="8" t="s">
        <v>24</v>
      </c>
      <c r="D547" t="str">
        <f t="shared" si="33"/>
        <v>PASSAIC</v>
      </c>
      <c r="E547" t="str">
        <f t="shared" si="34"/>
        <v>WEST MILFORD TWP</v>
      </c>
      <c r="F547" t="str">
        <f t="shared" si="35"/>
        <v>N. K-12|K-12,3500+</v>
      </c>
      <c r="G547" t="str">
        <f t="shared" si="36"/>
        <v>PASSAICWEST MILFORD TWPN. K-12|K-12,3500+</v>
      </c>
    </row>
    <row r="548" spans="1:7" ht="32" x14ac:dyDescent="0.2">
      <c r="A548" s="19" t="s">
        <v>1237</v>
      </c>
      <c r="B548" s="20" t="s">
        <v>1263</v>
      </c>
      <c r="C548" s="3" t="s">
        <v>66</v>
      </c>
      <c r="D548" t="str">
        <f t="shared" si="33"/>
        <v>PASSAIC</v>
      </c>
      <c r="E548" t="str">
        <f t="shared" si="34"/>
        <v>WOODLAND PARK</v>
      </c>
      <c r="F548" t="str">
        <f t="shared" si="35"/>
        <v>E. K-8|K-8,751+</v>
      </c>
      <c r="G548" t="str">
        <f t="shared" si="36"/>
        <v>PASSAICWOODLAND PARKE. K-8|K-8,751+</v>
      </c>
    </row>
    <row r="549" spans="1:7" ht="32" x14ac:dyDescent="0.2">
      <c r="A549" s="23" t="s">
        <v>1264</v>
      </c>
      <c r="B549" s="24" t="s">
        <v>1265</v>
      </c>
      <c r="C549" s="8" t="s">
        <v>4</v>
      </c>
      <c r="D549" t="str">
        <f t="shared" si="33"/>
        <v>SALEM</v>
      </c>
      <c r="E549" t="str">
        <f t="shared" si="34"/>
        <v>ALLOWAY TWP</v>
      </c>
      <c r="F549" t="str">
        <f t="shared" si="35"/>
        <v>I. K-12|K-8,0-400</v>
      </c>
      <c r="G549" t="str">
        <f t="shared" si="36"/>
        <v>SALEMALLOWAY TWPI. K-12|K-8,0-400</v>
      </c>
    </row>
    <row r="550" spans="1:7" ht="32" x14ac:dyDescent="0.2">
      <c r="A550" s="19" t="s">
        <v>1264</v>
      </c>
      <c r="B550" s="20" t="s">
        <v>1266</v>
      </c>
      <c r="C550" s="3" t="s">
        <v>4</v>
      </c>
      <c r="D550" t="str">
        <f t="shared" si="33"/>
        <v>SALEM</v>
      </c>
      <c r="E550" t="str">
        <f t="shared" si="34"/>
        <v>ELSINBORO TWP</v>
      </c>
      <c r="F550" t="str">
        <f t="shared" si="35"/>
        <v>I. K-12|K-8,0-400</v>
      </c>
      <c r="G550" t="str">
        <f t="shared" si="36"/>
        <v>SALEMELSINBORO TWPI. K-12|K-8,0-400</v>
      </c>
    </row>
    <row r="551" spans="1:7" ht="36" x14ac:dyDescent="0.2">
      <c r="A551" s="23" t="s">
        <v>1264</v>
      </c>
      <c r="B551" s="24" t="s">
        <v>1267</v>
      </c>
      <c r="C551" s="8" t="s">
        <v>4</v>
      </c>
      <c r="D551" t="str">
        <f t="shared" si="33"/>
        <v>SALEM</v>
      </c>
      <c r="E551" t="str">
        <f t="shared" si="34"/>
        <v>LOWER ALLOWAYS CREEK</v>
      </c>
      <c r="F551" t="str">
        <f t="shared" si="35"/>
        <v>I. K-12|K-8,0-400</v>
      </c>
      <c r="G551" t="str">
        <f t="shared" si="36"/>
        <v>SALEMLOWER ALLOWAYS CREEKI. K-12|K-8,0-400</v>
      </c>
    </row>
    <row r="552" spans="1:7" ht="32" x14ac:dyDescent="0.2">
      <c r="A552" s="19" t="s">
        <v>1264</v>
      </c>
      <c r="B552" s="20" t="s">
        <v>1268</v>
      </c>
      <c r="C552" s="3" t="s">
        <v>4</v>
      </c>
      <c r="D552" t="str">
        <f t="shared" si="33"/>
        <v>SALEM</v>
      </c>
      <c r="E552" t="str">
        <f t="shared" si="34"/>
        <v>MANNINGTON TWP</v>
      </c>
      <c r="F552" t="str">
        <f t="shared" si="35"/>
        <v>I. K-12|K-8,0-400</v>
      </c>
      <c r="G552" t="str">
        <f t="shared" si="36"/>
        <v>SALEMMANNINGTON TWPI. K-12|K-8,0-400</v>
      </c>
    </row>
    <row r="553" spans="1:7" ht="32" x14ac:dyDescent="0.2">
      <c r="A553" s="23" t="s">
        <v>1264</v>
      </c>
      <c r="B553" s="24" t="s">
        <v>1269</v>
      </c>
      <c r="C553" s="8" t="s">
        <v>4</v>
      </c>
      <c r="D553" t="str">
        <f t="shared" si="33"/>
        <v>SALEM</v>
      </c>
      <c r="E553" t="str">
        <f t="shared" si="34"/>
        <v>OLDMANS TWP</v>
      </c>
      <c r="F553" t="str">
        <f t="shared" si="35"/>
        <v>I. K-12|K-8,0-400</v>
      </c>
      <c r="G553" t="str">
        <f t="shared" si="36"/>
        <v>SALEMOLDMANS TWPI. K-12|K-8,0-400</v>
      </c>
    </row>
    <row r="554" spans="1:7" ht="48" x14ac:dyDescent="0.2">
      <c r="A554" s="19" t="s">
        <v>1264</v>
      </c>
      <c r="B554" s="20" t="s">
        <v>1270</v>
      </c>
      <c r="C554" s="3" t="s">
        <v>14</v>
      </c>
      <c r="D554" t="str">
        <f t="shared" si="33"/>
        <v>SALEM</v>
      </c>
      <c r="E554" t="str">
        <f t="shared" si="34"/>
        <v>PENNS GRV-CARNEY'S PT REG</v>
      </c>
      <c r="F554" t="str">
        <f t="shared" si="35"/>
        <v>M. K-12|K-12,1800-3500</v>
      </c>
      <c r="G554" t="str">
        <f t="shared" si="36"/>
        <v>SALEMPENNS GRV-CARNEY'S PT REGM. K-12|K-12,1800-3500</v>
      </c>
    </row>
    <row r="555" spans="1:7" ht="32" x14ac:dyDescent="0.2">
      <c r="A555" s="23" t="s">
        <v>1264</v>
      </c>
      <c r="B555" s="24" t="s">
        <v>1271</v>
      </c>
      <c r="C555" s="8" t="s">
        <v>6</v>
      </c>
      <c r="D555" t="str">
        <f t="shared" si="33"/>
        <v>SALEM</v>
      </c>
      <c r="E555" t="str">
        <f t="shared" si="34"/>
        <v>PENNSVILLE</v>
      </c>
      <c r="F555" t="str">
        <f t="shared" si="35"/>
        <v>L. K-12|K-12,0-1800</v>
      </c>
      <c r="G555" t="str">
        <f t="shared" si="36"/>
        <v>SALEMPENNSVILLEL. K-12|K-12,0-1800</v>
      </c>
    </row>
    <row r="556" spans="1:7" ht="32" x14ac:dyDescent="0.2">
      <c r="A556" s="19" t="s">
        <v>1264</v>
      </c>
      <c r="B556" s="20" t="s">
        <v>1272</v>
      </c>
      <c r="C556" s="3" t="s">
        <v>6</v>
      </c>
      <c r="D556" t="str">
        <f t="shared" si="33"/>
        <v>SALEM</v>
      </c>
      <c r="E556" t="str">
        <f t="shared" si="34"/>
        <v>PITTSGROVE TWP</v>
      </c>
      <c r="F556" t="str">
        <f t="shared" si="35"/>
        <v>L. K-12|K-12,0-1800</v>
      </c>
      <c r="G556" t="str">
        <f t="shared" si="36"/>
        <v>SALEMPITTSGROVE TWPL. K-12|K-12,0-1800</v>
      </c>
    </row>
    <row r="557" spans="1:7" ht="32" x14ac:dyDescent="0.2">
      <c r="A557" s="23" t="s">
        <v>1264</v>
      </c>
      <c r="B557" s="24" t="s">
        <v>1273</v>
      </c>
      <c r="C557" s="8" t="s">
        <v>4</v>
      </c>
      <c r="D557" t="str">
        <f t="shared" si="33"/>
        <v>SALEM</v>
      </c>
      <c r="E557" t="str">
        <f t="shared" si="34"/>
        <v>QUINTON TWP</v>
      </c>
      <c r="F557" t="str">
        <f t="shared" si="35"/>
        <v>I. K-12|K-8,0-400</v>
      </c>
      <c r="G557" t="str">
        <f t="shared" si="36"/>
        <v>SALEMQUINTON TWPI. K-12|K-8,0-400</v>
      </c>
    </row>
    <row r="558" spans="1:7" ht="32" x14ac:dyDescent="0.2">
      <c r="A558" s="19" t="s">
        <v>1264</v>
      </c>
      <c r="B558" s="20" t="s">
        <v>1274</v>
      </c>
      <c r="C558" s="3" t="s">
        <v>6</v>
      </c>
      <c r="D558" t="str">
        <f t="shared" si="33"/>
        <v>SALEM</v>
      </c>
      <c r="E558" t="str">
        <f t="shared" si="34"/>
        <v>SALEM CITY</v>
      </c>
      <c r="F558" t="str">
        <f t="shared" si="35"/>
        <v>L. K-12|K-12,0-1800</v>
      </c>
      <c r="G558" t="str">
        <f t="shared" si="36"/>
        <v>SALEMSALEM CITYL. K-12|K-12,0-1800</v>
      </c>
    </row>
    <row r="559" spans="1:7" ht="36" x14ac:dyDescent="0.2">
      <c r="A559" s="23" t="s">
        <v>1264</v>
      </c>
      <c r="B559" s="24" t="s">
        <v>1275</v>
      </c>
      <c r="C559" s="8" t="s">
        <v>29</v>
      </c>
      <c r="D559" t="str">
        <f t="shared" si="33"/>
        <v>SALEM</v>
      </c>
      <c r="E559" t="str">
        <f t="shared" si="34"/>
        <v>SALEM CO SPECIAL SERVICE</v>
      </c>
      <c r="F559" t="str">
        <f t="shared" si="35"/>
        <v>P. CSSD</v>
      </c>
      <c r="G559" t="str">
        <f t="shared" si="36"/>
        <v>SALEMSALEM CO SPECIAL SERVICEP. CSSD</v>
      </c>
    </row>
    <row r="560" spans="1:7" ht="36" x14ac:dyDescent="0.2">
      <c r="A560" s="19" t="s">
        <v>1264</v>
      </c>
      <c r="B560" s="20" t="s">
        <v>1276</v>
      </c>
      <c r="C560" s="3" t="s">
        <v>714</v>
      </c>
      <c r="D560" t="str">
        <f t="shared" si="33"/>
        <v>SALEM</v>
      </c>
      <c r="E560" t="str">
        <f t="shared" si="34"/>
        <v>SALEM COUNTY VOCATIONAL</v>
      </c>
      <c r="F560" t="str">
        <f t="shared" si="35"/>
        <v>Q. COUNTY VOC</v>
      </c>
      <c r="G560" t="str">
        <f t="shared" si="36"/>
        <v>SALEMSALEM COUNTY VOCATIONALQ. COUNTY VOC</v>
      </c>
    </row>
    <row r="561" spans="1:7" ht="36" x14ac:dyDescent="0.2">
      <c r="A561" s="23" t="s">
        <v>1264</v>
      </c>
      <c r="B561" s="24" t="s">
        <v>1277</v>
      </c>
      <c r="C561" s="8" t="s">
        <v>4</v>
      </c>
      <c r="D561" t="str">
        <f t="shared" si="33"/>
        <v>SALEM</v>
      </c>
      <c r="E561" t="str">
        <f t="shared" si="34"/>
        <v>UPPER PITTSGROVE TWP</v>
      </c>
      <c r="F561" t="str">
        <f t="shared" si="35"/>
        <v>I. K-12|K-8,0-400</v>
      </c>
      <c r="G561" t="str">
        <f t="shared" si="36"/>
        <v>SALEMUPPER PITTSGROVE TWPI. K-12|K-8,0-400</v>
      </c>
    </row>
    <row r="562" spans="1:7" ht="36" x14ac:dyDescent="0.2">
      <c r="A562" s="19" t="s">
        <v>1264</v>
      </c>
      <c r="B562" s="20" t="s">
        <v>1278</v>
      </c>
      <c r="C562" s="3" t="s">
        <v>6</v>
      </c>
      <c r="D562" t="str">
        <f t="shared" si="33"/>
        <v>SALEM</v>
      </c>
      <c r="E562" t="str">
        <f t="shared" si="34"/>
        <v>WOODSTOWN-PILESGROVE REG</v>
      </c>
      <c r="F562" t="str">
        <f t="shared" si="35"/>
        <v>L. K-12|K-12,0-1800</v>
      </c>
      <c r="G562" t="str">
        <f t="shared" si="36"/>
        <v>SALEMWOODSTOWN-PILESGROVE REGL. K-12|K-12,0-1800</v>
      </c>
    </row>
    <row r="563" spans="1:7" ht="32" x14ac:dyDescent="0.2">
      <c r="A563" s="23" t="s">
        <v>1279</v>
      </c>
      <c r="B563" s="24" t="s">
        <v>1280</v>
      </c>
      <c r="C563" s="8" t="s">
        <v>2</v>
      </c>
      <c r="D563" t="str">
        <f t="shared" si="33"/>
        <v>SOMERSET</v>
      </c>
      <c r="E563" t="str">
        <f t="shared" si="34"/>
        <v>BEDMINSTER TWP</v>
      </c>
      <c r="F563" t="str">
        <f t="shared" si="35"/>
        <v>J. K-12|K-8,401-750</v>
      </c>
      <c r="G563" t="str">
        <f t="shared" si="36"/>
        <v>SOMERSETBEDMINSTER TWPJ. K-12|K-8,401-750</v>
      </c>
    </row>
    <row r="564" spans="1:7" ht="32" x14ac:dyDescent="0.2">
      <c r="A564" s="19" t="s">
        <v>1279</v>
      </c>
      <c r="B564" s="20" t="s">
        <v>1281</v>
      </c>
      <c r="C564" s="3" t="s">
        <v>24</v>
      </c>
      <c r="D564" t="str">
        <f t="shared" si="33"/>
        <v>SOMERSET</v>
      </c>
      <c r="E564" t="str">
        <f t="shared" si="34"/>
        <v>BERNARDS TWP</v>
      </c>
      <c r="F564" t="str">
        <f t="shared" si="35"/>
        <v>N. K-12|K-12,3500+</v>
      </c>
      <c r="G564" t="str">
        <f t="shared" si="36"/>
        <v>SOMERSETBERNARDS TWPN. K-12|K-12,3500+</v>
      </c>
    </row>
    <row r="565" spans="1:7" ht="32" x14ac:dyDescent="0.2">
      <c r="A565" s="23" t="s">
        <v>1279</v>
      </c>
      <c r="B565" s="24" t="s">
        <v>1282</v>
      </c>
      <c r="C565" s="8" t="s">
        <v>6</v>
      </c>
      <c r="D565" t="str">
        <f t="shared" si="33"/>
        <v>SOMERSET</v>
      </c>
      <c r="E565" t="str">
        <f t="shared" si="34"/>
        <v>BOUND BROOK BORO</v>
      </c>
      <c r="F565" t="str">
        <f t="shared" si="35"/>
        <v>L. K-12|K-12,0-1800</v>
      </c>
      <c r="G565" t="str">
        <f t="shared" si="36"/>
        <v>SOMERSETBOUND BROOK BOROL. K-12|K-12,0-1800</v>
      </c>
    </row>
    <row r="566" spans="1:7" ht="32" x14ac:dyDescent="0.2">
      <c r="A566" s="19" t="s">
        <v>1279</v>
      </c>
      <c r="B566" s="20" t="s">
        <v>1283</v>
      </c>
      <c r="C566" s="3" t="s">
        <v>99</v>
      </c>
      <c r="D566" t="str">
        <f t="shared" si="33"/>
        <v>SOMERSET</v>
      </c>
      <c r="E566" t="str">
        <f t="shared" si="34"/>
        <v>BRANCHBURG TWP</v>
      </c>
      <c r="F566" t="str">
        <f t="shared" si="35"/>
        <v>K. K-12|K-8,751+</v>
      </c>
      <c r="G566" t="str">
        <f t="shared" si="36"/>
        <v>SOMERSETBRANCHBURG TWPK. K-12|K-8,751+</v>
      </c>
    </row>
    <row r="567" spans="1:7" ht="36" x14ac:dyDescent="0.2">
      <c r="A567" s="23" t="s">
        <v>1279</v>
      </c>
      <c r="B567" s="24" t="s">
        <v>1284</v>
      </c>
      <c r="C567" s="8" t="s">
        <v>24</v>
      </c>
      <c r="D567" t="str">
        <f t="shared" si="33"/>
        <v>SOMERSET</v>
      </c>
      <c r="E567" t="str">
        <f t="shared" si="34"/>
        <v>BRIDGEWATER-RARITAN REG</v>
      </c>
      <c r="F567" t="str">
        <f t="shared" si="35"/>
        <v>N. K-12|K-12,3500+</v>
      </c>
      <c r="G567" t="str">
        <f t="shared" si="36"/>
        <v>SOMERSETBRIDGEWATER-RARITAN REGN. K-12|K-12,3500+</v>
      </c>
    </row>
    <row r="568" spans="1:7" ht="48" x14ac:dyDescent="0.2">
      <c r="A568" s="19" t="s">
        <v>1279</v>
      </c>
      <c r="B568" s="20" t="s">
        <v>1442</v>
      </c>
      <c r="C568" s="3" t="s">
        <v>711</v>
      </c>
      <c r="D568" t="str">
        <f t="shared" si="33"/>
        <v>SOMERSET</v>
      </c>
      <c r="E568" t="str">
        <f t="shared" si="34"/>
        <v>CENTRAL JERSEY PREP CHARTER SCHOOL</v>
      </c>
      <c r="F568" t="str">
        <f t="shared" si="35"/>
        <v>O. CHARTER</v>
      </c>
      <c r="G568" t="str">
        <f t="shared" si="36"/>
        <v>SOMERSETCENTRAL JERSEY PREP CHARTER SCHOOLO. CHARTER</v>
      </c>
    </row>
    <row r="569" spans="1:7" ht="32" x14ac:dyDescent="0.2">
      <c r="A569" s="23" t="s">
        <v>1279</v>
      </c>
      <c r="B569" s="24" t="s">
        <v>993</v>
      </c>
      <c r="C569" s="8" t="s">
        <v>24</v>
      </c>
      <c r="D569" t="str">
        <f t="shared" si="33"/>
        <v>SOMERSET</v>
      </c>
      <c r="E569" t="str">
        <f t="shared" si="34"/>
        <v>FRANKLIN TWP</v>
      </c>
      <c r="F569" t="str">
        <f t="shared" si="35"/>
        <v>N. K-12|K-12,3500+</v>
      </c>
      <c r="G569" t="str">
        <f t="shared" si="36"/>
        <v>SOMERSETFRANKLIN TWPN. K-12|K-12,3500+</v>
      </c>
    </row>
    <row r="570" spans="1:7" ht="32" x14ac:dyDescent="0.2">
      <c r="A570" s="19" t="s">
        <v>1279</v>
      </c>
      <c r="B570" s="20" t="s">
        <v>1286</v>
      </c>
      <c r="C570" s="3" t="s">
        <v>99</v>
      </c>
      <c r="D570" t="str">
        <f t="shared" si="33"/>
        <v>SOMERSET</v>
      </c>
      <c r="E570" t="str">
        <f t="shared" si="34"/>
        <v>GREEN BROOK TWP</v>
      </c>
      <c r="F570" t="str">
        <f t="shared" si="35"/>
        <v>K. K-12|K-8,751+</v>
      </c>
      <c r="G570" t="str">
        <f t="shared" si="36"/>
        <v>SOMERSETGREEN BROOK TWPK. K-12|K-8,751+</v>
      </c>
    </row>
    <row r="571" spans="1:7" ht="32" x14ac:dyDescent="0.2">
      <c r="A571" s="23" t="s">
        <v>1279</v>
      </c>
      <c r="B571" s="24" t="s">
        <v>1287</v>
      </c>
      <c r="C571" s="8" t="s">
        <v>24</v>
      </c>
      <c r="D571" t="str">
        <f t="shared" si="33"/>
        <v>SOMERSET</v>
      </c>
      <c r="E571" t="str">
        <f t="shared" si="34"/>
        <v>HILLSBOROUGH TWP</v>
      </c>
      <c r="F571" t="str">
        <f t="shared" si="35"/>
        <v>N. K-12|K-12,3500+</v>
      </c>
      <c r="G571" t="str">
        <f t="shared" si="36"/>
        <v>SOMERSETHILLSBOROUGH TWPN. K-12|K-12,3500+</v>
      </c>
    </row>
    <row r="572" spans="1:7" ht="32" x14ac:dyDescent="0.2">
      <c r="A572" s="19" t="s">
        <v>1279</v>
      </c>
      <c r="B572" s="20" t="s">
        <v>1288</v>
      </c>
      <c r="C572" s="3" t="s">
        <v>6</v>
      </c>
      <c r="D572" t="str">
        <f t="shared" si="33"/>
        <v>SOMERSET</v>
      </c>
      <c r="E572" t="str">
        <f t="shared" si="34"/>
        <v>MANVILLE BORO</v>
      </c>
      <c r="F572" t="str">
        <f t="shared" si="35"/>
        <v>L. K-12|K-12,0-1800</v>
      </c>
      <c r="G572" t="str">
        <f t="shared" si="36"/>
        <v>SOMERSETMANVILLE BOROL. K-12|K-12,0-1800</v>
      </c>
    </row>
    <row r="573" spans="1:7" ht="32" x14ac:dyDescent="0.2">
      <c r="A573" s="23" t="s">
        <v>1279</v>
      </c>
      <c r="B573" s="24" t="s">
        <v>1289</v>
      </c>
      <c r="C573" s="8" t="s">
        <v>24</v>
      </c>
      <c r="D573" t="str">
        <f t="shared" si="33"/>
        <v>SOMERSET</v>
      </c>
      <c r="E573" t="str">
        <f t="shared" si="34"/>
        <v>MONTGOMERY TWP</v>
      </c>
      <c r="F573" t="str">
        <f t="shared" si="35"/>
        <v>N. K-12|K-12,3500+</v>
      </c>
      <c r="G573" t="str">
        <f t="shared" si="36"/>
        <v>SOMERSETMONTGOMERY TWPN. K-12|K-12,3500+</v>
      </c>
    </row>
    <row r="574" spans="1:7" ht="48" x14ac:dyDescent="0.2">
      <c r="A574" s="19" t="s">
        <v>1279</v>
      </c>
      <c r="B574" s="20" t="s">
        <v>1290</v>
      </c>
      <c r="C574" s="3" t="s">
        <v>14</v>
      </c>
      <c r="D574" t="str">
        <f t="shared" si="33"/>
        <v>SOMERSET</v>
      </c>
      <c r="E574" t="str">
        <f t="shared" si="34"/>
        <v>NORTH PLAINFIELD BORO</v>
      </c>
      <c r="F574" t="str">
        <f t="shared" si="35"/>
        <v>M. K-12|K-12,1800-3500</v>
      </c>
      <c r="G574" t="str">
        <f t="shared" si="36"/>
        <v>SOMERSETNORTH PLAINFIELD BOROM. K-12|K-12,1800-3500</v>
      </c>
    </row>
    <row r="575" spans="1:7" ht="32" x14ac:dyDescent="0.2">
      <c r="A575" s="23" t="s">
        <v>1279</v>
      </c>
      <c r="B575" s="24" t="s">
        <v>1291</v>
      </c>
      <c r="C575" s="8" t="s">
        <v>714</v>
      </c>
      <c r="D575" t="str">
        <f t="shared" si="33"/>
        <v>SOMERSET</v>
      </c>
      <c r="E575" t="str">
        <f t="shared" si="34"/>
        <v>SOMERSET CO VOCATIONAL</v>
      </c>
      <c r="F575" t="str">
        <f t="shared" si="35"/>
        <v>Q. COUNTY VOC</v>
      </c>
      <c r="G575" t="str">
        <f t="shared" si="36"/>
        <v>SOMERSETSOMERSET CO VOCATIONALQ. COUNTY VOC</v>
      </c>
    </row>
    <row r="576" spans="1:7" ht="48" x14ac:dyDescent="0.2">
      <c r="A576" s="19" t="s">
        <v>1279</v>
      </c>
      <c r="B576" s="20" t="s">
        <v>1292</v>
      </c>
      <c r="C576" s="3" t="s">
        <v>14</v>
      </c>
      <c r="D576" t="str">
        <f t="shared" si="33"/>
        <v>SOMERSET</v>
      </c>
      <c r="E576" t="str">
        <f t="shared" si="34"/>
        <v>SOMERSET HILLS REGIONAL</v>
      </c>
      <c r="F576" t="str">
        <f t="shared" si="35"/>
        <v>M. K-12|K-12,1800-3500</v>
      </c>
      <c r="G576" t="str">
        <f t="shared" si="36"/>
        <v>SOMERSETSOMERSET HILLS REGIONALM. K-12|K-12,1800-3500</v>
      </c>
    </row>
    <row r="577" spans="1:7" ht="48" x14ac:dyDescent="0.2">
      <c r="A577" s="23" t="s">
        <v>1279</v>
      </c>
      <c r="B577" s="24" t="s">
        <v>1293</v>
      </c>
      <c r="C577" s="8" t="s">
        <v>14</v>
      </c>
      <c r="D577" t="str">
        <f t="shared" si="33"/>
        <v>SOMERSET</v>
      </c>
      <c r="E577" t="str">
        <f t="shared" si="34"/>
        <v>SOMERVILLE BORO</v>
      </c>
      <c r="F577" t="str">
        <f t="shared" si="35"/>
        <v>M. K-12|K-12,1800-3500</v>
      </c>
      <c r="G577" t="str">
        <f t="shared" si="36"/>
        <v>SOMERSETSOMERVILLE BOROM. K-12|K-12,1800-3500</v>
      </c>
    </row>
    <row r="578" spans="1:7" ht="32" x14ac:dyDescent="0.2">
      <c r="A578" s="19" t="s">
        <v>1279</v>
      </c>
      <c r="B578" s="20" t="s">
        <v>1294</v>
      </c>
      <c r="C578" s="3" t="s">
        <v>2</v>
      </c>
      <c r="D578" t="str">
        <f t="shared" si="33"/>
        <v>SOMERSET</v>
      </c>
      <c r="E578" t="str">
        <f t="shared" si="34"/>
        <v>SOUTH BOUND BROOK</v>
      </c>
      <c r="F578" t="str">
        <f t="shared" si="35"/>
        <v>J. K-12|K-8,401-750</v>
      </c>
      <c r="G578" t="str">
        <f t="shared" si="36"/>
        <v>SOMERSETSOUTH BOUND BROOKJ. K-12|K-8,401-750</v>
      </c>
    </row>
    <row r="579" spans="1:7" ht="60" x14ac:dyDescent="0.2">
      <c r="A579" s="23" t="s">
        <v>1279</v>
      </c>
      <c r="B579" s="24" t="s">
        <v>1295</v>
      </c>
      <c r="C579" s="8" t="s">
        <v>711</v>
      </c>
      <c r="D579" t="str">
        <f t="shared" ref="D579:D642" si="37">UPPER(A579)</f>
        <v>SOMERSET</v>
      </c>
      <c r="E579" t="str">
        <f t="shared" ref="E579:E642" si="38">UPPER(B579)</f>
        <v>THOMAS EDISON ENERGYSMART CHARTER SCHOOL</v>
      </c>
      <c r="F579" t="str">
        <f t="shared" ref="F579:F642" si="39">UPPER(C579)</f>
        <v>O. CHARTER</v>
      </c>
      <c r="G579" t="str">
        <f t="shared" ref="G579:G642" si="40">D579&amp;E579&amp;F579</f>
        <v>SOMERSETTHOMAS EDISON ENERGYSMART CHARTER SCHOOLO. CHARTER</v>
      </c>
    </row>
    <row r="580" spans="1:7" ht="32" x14ac:dyDescent="0.2">
      <c r="A580" s="19" t="s">
        <v>1279</v>
      </c>
      <c r="B580" s="20" t="s">
        <v>1296</v>
      </c>
      <c r="C580" s="3" t="s">
        <v>66</v>
      </c>
      <c r="D580" t="str">
        <f t="shared" si="37"/>
        <v>SOMERSET</v>
      </c>
      <c r="E580" t="str">
        <f t="shared" si="38"/>
        <v>WARREN TWP</v>
      </c>
      <c r="F580" t="str">
        <f t="shared" si="39"/>
        <v>E. K-8|K-8,751+</v>
      </c>
      <c r="G580" t="str">
        <f t="shared" si="40"/>
        <v>SOMERSETWARREN TWPE. K-8|K-8,751+</v>
      </c>
    </row>
    <row r="581" spans="1:7" ht="32" x14ac:dyDescent="0.2">
      <c r="A581" s="23" t="s">
        <v>1279</v>
      </c>
      <c r="B581" s="24" t="s">
        <v>1297</v>
      </c>
      <c r="C581" s="8" t="s">
        <v>68</v>
      </c>
      <c r="D581" t="str">
        <f t="shared" si="37"/>
        <v>SOMERSET</v>
      </c>
      <c r="E581" t="str">
        <f t="shared" si="38"/>
        <v>WATCHUNG BORO</v>
      </c>
      <c r="F581" t="str">
        <f t="shared" si="39"/>
        <v>D. K-8|K-8,401-750</v>
      </c>
      <c r="G581" t="str">
        <f t="shared" si="40"/>
        <v>SOMERSETWATCHUNG BOROD. K-8|K-8,401-750</v>
      </c>
    </row>
    <row r="582" spans="1:7" ht="36" x14ac:dyDescent="0.2">
      <c r="A582" s="19" t="s">
        <v>1279</v>
      </c>
      <c r="B582" s="20" t="s">
        <v>1298</v>
      </c>
      <c r="C582" s="3" t="s">
        <v>77</v>
      </c>
      <c r="D582" t="str">
        <f t="shared" si="37"/>
        <v>SOMERSET</v>
      </c>
      <c r="E582" t="str">
        <f t="shared" si="38"/>
        <v>WATCHUNG HILLS REGIONAL</v>
      </c>
      <c r="F582" t="str">
        <f t="shared" si="39"/>
        <v>G. G9-12|7-12,9-12</v>
      </c>
      <c r="G582" t="str">
        <f t="shared" si="40"/>
        <v>SOMERSETWATCHUNG HILLS REGIONALG. G9-12|7-12,9-12</v>
      </c>
    </row>
    <row r="583" spans="1:7" ht="32" x14ac:dyDescent="0.2">
      <c r="A583" s="23" t="s">
        <v>1299</v>
      </c>
      <c r="B583" s="24" t="s">
        <v>1300</v>
      </c>
      <c r="C583" s="8" t="s">
        <v>2</v>
      </c>
      <c r="D583" t="str">
        <f t="shared" si="37"/>
        <v>SUSSEX</v>
      </c>
      <c r="E583" t="str">
        <f t="shared" si="38"/>
        <v>ANDOVER REG</v>
      </c>
      <c r="F583" t="str">
        <f t="shared" si="39"/>
        <v>J. K-12|K-8,401-750</v>
      </c>
      <c r="G583" t="str">
        <f t="shared" si="40"/>
        <v>SUSSEXANDOVER REGJ. K-12|K-8,401-750</v>
      </c>
    </row>
    <row r="584" spans="1:7" ht="32" x14ac:dyDescent="0.2">
      <c r="A584" s="19" t="s">
        <v>1299</v>
      </c>
      <c r="B584" s="20" t="s">
        <v>1301</v>
      </c>
      <c r="C584" s="3" t="s">
        <v>66</v>
      </c>
      <c r="D584" t="str">
        <f t="shared" si="37"/>
        <v>SUSSEX</v>
      </c>
      <c r="E584" t="str">
        <f t="shared" si="38"/>
        <v>BYRAM TWP</v>
      </c>
      <c r="F584" t="str">
        <f t="shared" si="39"/>
        <v>E. K-8|K-8,751+</v>
      </c>
      <c r="G584" t="str">
        <f t="shared" si="40"/>
        <v>SUSSEXBYRAM TWPE. K-8|K-8,751+</v>
      </c>
    </row>
    <row r="585" spans="1:7" ht="32" x14ac:dyDescent="0.2">
      <c r="A585" s="23" t="s">
        <v>1299</v>
      </c>
      <c r="B585" s="24" t="s">
        <v>1302</v>
      </c>
      <c r="C585" s="8" t="s">
        <v>68</v>
      </c>
      <c r="D585" t="str">
        <f t="shared" si="37"/>
        <v>SUSSEX</v>
      </c>
      <c r="E585" t="str">
        <f t="shared" si="38"/>
        <v>FRANKFORD TWP</v>
      </c>
      <c r="F585" t="str">
        <f t="shared" si="39"/>
        <v>D. K-8|K-8,401-750</v>
      </c>
      <c r="G585" t="str">
        <f t="shared" si="40"/>
        <v>SUSSEXFRANKFORD TWPD. K-8|K-8,401-750</v>
      </c>
    </row>
    <row r="586" spans="1:7" ht="32" x14ac:dyDescent="0.2">
      <c r="A586" s="19" t="s">
        <v>1299</v>
      </c>
      <c r="B586" s="20" t="s">
        <v>1303</v>
      </c>
      <c r="C586" s="3" t="s">
        <v>68</v>
      </c>
      <c r="D586" t="str">
        <f t="shared" si="37"/>
        <v>SUSSEX</v>
      </c>
      <c r="E586" t="str">
        <f t="shared" si="38"/>
        <v>FRANKLIN BORO</v>
      </c>
      <c r="F586" t="str">
        <f t="shared" si="39"/>
        <v>D. K-8|K-8,401-750</v>
      </c>
      <c r="G586" t="str">
        <f t="shared" si="40"/>
        <v>SUSSEXFRANKLIN BOROD. K-8|K-8,401-750</v>
      </c>
    </row>
    <row r="587" spans="1:7" ht="16" x14ac:dyDescent="0.2">
      <c r="A587" s="23" t="s">
        <v>1299</v>
      </c>
      <c r="B587" s="24" t="s">
        <v>1304</v>
      </c>
      <c r="C587" s="8" t="s">
        <v>8</v>
      </c>
      <c r="D587" t="str">
        <f t="shared" si="37"/>
        <v>SUSSEX</v>
      </c>
      <c r="E587" t="str">
        <f t="shared" si="38"/>
        <v>FREDON TWP</v>
      </c>
      <c r="F587" t="str">
        <f t="shared" si="39"/>
        <v>A. K-6|K-6</v>
      </c>
      <c r="G587" t="str">
        <f t="shared" si="40"/>
        <v>SUSSEXFREDON TWPA. K-6|K-6</v>
      </c>
    </row>
    <row r="588" spans="1:7" ht="32" x14ac:dyDescent="0.2">
      <c r="A588" s="19" t="s">
        <v>1299</v>
      </c>
      <c r="B588" s="20" t="s">
        <v>1305</v>
      </c>
      <c r="C588" s="3" t="s">
        <v>2</v>
      </c>
      <c r="D588" t="str">
        <f t="shared" si="37"/>
        <v>SUSSEX</v>
      </c>
      <c r="E588" t="str">
        <f t="shared" si="38"/>
        <v>GREEN TWP</v>
      </c>
      <c r="F588" t="str">
        <f t="shared" si="39"/>
        <v>J. K-12|K-8,401-750</v>
      </c>
      <c r="G588" t="str">
        <f t="shared" si="40"/>
        <v>SUSSEXGREEN TWPJ. K-12|K-8,401-750</v>
      </c>
    </row>
    <row r="589" spans="1:7" ht="32" x14ac:dyDescent="0.2">
      <c r="A589" s="23" t="s">
        <v>1299</v>
      </c>
      <c r="B589" s="24" t="s">
        <v>1306</v>
      </c>
      <c r="C589" s="8" t="s">
        <v>73</v>
      </c>
      <c r="D589" t="str">
        <f t="shared" si="37"/>
        <v>SUSSEX</v>
      </c>
      <c r="E589" t="str">
        <f t="shared" si="38"/>
        <v>HAMBURG BORO</v>
      </c>
      <c r="F589" t="str">
        <f t="shared" si="39"/>
        <v>C. K-8|K-8,0-400</v>
      </c>
      <c r="G589" t="str">
        <f t="shared" si="40"/>
        <v>SUSSEXHAMBURG BOROC. K-8|K-8,0-400</v>
      </c>
    </row>
    <row r="590" spans="1:7" ht="24" x14ac:dyDescent="0.2">
      <c r="A590" s="19" t="s">
        <v>1299</v>
      </c>
      <c r="B590" s="20" t="s">
        <v>1307</v>
      </c>
      <c r="C590" s="3" t="s">
        <v>8</v>
      </c>
      <c r="D590" t="str">
        <f t="shared" si="37"/>
        <v>SUSSEX</v>
      </c>
      <c r="E590" t="str">
        <f t="shared" si="38"/>
        <v>HAMPTON TWP</v>
      </c>
      <c r="F590" t="str">
        <f t="shared" si="39"/>
        <v>A. K-6|K-6</v>
      </c>
      <c r="G590" t="str">
        <f t="shared" si="40"/>
        <v>SUSSEXHAMPTON TWPA. K-6|K-6</v>
      </c>
    </row>
    <row r="591" spans="1:7" ht="32" x14ac:dyDescent="0.2">
      <c r="A591" s="23" t="s">
        <v>1299</v>
      </c>
      <c r="B591" s="24" t="s">
        <v>1308</v>
      </c>
      <c r="C591" s="8" t="s">
        <v>68</v>
      </c>
      <c r="D591" t="str">
        <f t="shared" si="37"/>
        <v>SUSSEX</v>
      </c>
      <c r="E591" t="str">
        <f t="shared" si="38"/>
        <v>HARDYSTON TWP</v>
      </c>
      <c r="F591" t="str">
        <f t="shared" si="39"/>
        <v>D. K-8|K-8,401-750</v>
      </c>
      <c r="G591" t="str">
        <f t="shared" si="40"/>
        <v>SUSSEXHARDYSTON TWPD. K-8|K-8,401-750</v>
      </c>
    </row>
    <row r="592" spans="1:7" ht="32" x14ac:dyDescent="0.2">
      <c r="A592" s="19" t="s">
        <v>1299</v>
      </c>
      <c r="B592" s="20" t="s">
        <v>1309</v>
      </c>
      <c r="C592" s="3" t="s">
        <v>77</v>
      </c>
      <c r="D592" t="str">
        <f t="shared" si="37"/>
        <v>SUSSEX</v>
      </c>
      <c r="E592" t="str">
        <f t="shared" si="38"/>
        <v>HIGH POINT REGIONAL</v>
      </c>
      <c r="F592" t="str">
        <f t="shared" si="39"/>
        <v>G. G9-12|7-12,9-12</v>
      </c>
      <c r="G592" t="str">
        <f t="shared" si="40"/>
        <v>SUSSEXHIGH POINT REGIONALG. G9-12|7-12,9-12</v>
      </c>
    </row>
    <row r="593" spans="1:7" ht="32" x14ac:dyDescent="0.2">
      <c r="A593" s="23" t="s">
        <v>1299</v>
      </c>
      <c r="B593" s="24" t="s">
        <v>1310</v>
      </c>
      <c r="C593" s="8" t="s">
        <v>6</v>
      </c>
      <c r="D593" t="str">
        <f t="shared" si="37"/>
        <v>SUSSEX</v>
      </c>
      <c r="E593" t="str">
        <f t="shared" si="38"/>
        <v>HOPATCONG</v>
      </c>
      <c r="F593" t="str">
        <f t="shared" si="39"/>
        <v>L. K-12|K-12,0-1800</v>
      </c>
      <c r="G593" t="str">
        <f t="shared" si="40"/>
        <v>SUSSEXHOPATCONGL. K-12|K-12,0-1800</v>
      </c>
    </row>
    <row r="594" spans="1:7" ht="32" x14ac:dyDescent="0.2">
      <c r="A594" s="19" t="s">
        <v>1299</v>
      </c>
      <c r="B594" s="20" t="s">
        <v>1311</v>
      </c>
      <c r="C594" s="3" t="s">
        <v>21</v>
      </c>
      <c r="D594" t="str">
        <f t="shared" si="37"/>
        <v>SUSSEX</v>
      </c>
      <c r="E594" t="str">
        <f t="shared" si="38"/>
        <v>KITTATINNY REGIONAL</v>
      </c>
      <c r="F594" t="str">
        <f t="shared" si="39"/>
        <v>F. G7-12|7-12,9-12</v>
      </c>
      <c r="G594" t="str">
        <f t="shared" si="40"/>
        <v>SUSSEXKITTATINNY REGIONALF. G7-12|7-12,9-12</v>
      </c>
    </row>
    <row r="595" spans="1:7" ht="32" x14ac:dyDescent="0.2">
      <c r="A595" s="23" t="s">
        <v>1299</v>
      </c>
      <c r="B595" s="24" t="s">
        <v>1312</v>
      </c>
      <c r="C595" s="8" t="s">
        <v>73</v>
      </c>
      <c r="D595" t="str">
        <f t="shared" si="37"/>
        <v>SUSSEX</v>
      </c>
      <c r="E595" t="str">
        <f t="shared" si="38"/>
        <v>LAFAYETTE TWP</v>
      </c>
      <c r="F595" t="str">
        <f t="shared" si="39"/>
        <v>C. K-8|K-8,0-400</v>
      </c>
      <c r="G595" t="str">
        <f t="shared" si="40"/>
        <v>SUSSEXLAFAYETTE TWPC. K-8|K-8,0-400</v>
      </c>
    </row>
    <row r="596" spans="1:7" ht="36" x14ac:dyDescent="0.2">
      <c r="A596" s="19" t="s">
        <v>1299</v>
      </c>
      <c r="B596" s="20" t="s">
        <v>1313</v>
      </c>
      <c r="C596" s="3" t="s">
        <v>77</v>
      </c>
      <c r="D596" t="str">
        <f t="shared" si="37"/>
        <v>SUSSEX</v>
      </c>
      <c r="E596" t="str">
        <f t="shared" si="38"/>
        <v>LENAPE VALLEY REGIONAL</v>
      </c>
      <c r="F596" t="str">
        <f t="shared" si="39"/>
        <v>G. G9-12|7-12,9-12</v>
      </c>
      <c r="G596" t="str">
        <f t="shared" si="40"/>
        <v>SUSSEXLENAPE VALLEY REGIONALG. G9-12|7-12,9-12</v>
      </c>
    </row>
    <row r="597" spans="1:7" ht="32" x14ac:dyDescent="0.2">
      <c r="A597" s="23" t="s">
        <v>1299</v>
      </c>
      <c r="B597" s="24" t="s">
        <v>1314</v>
      </c>
      <c r="C597" s="8" t="s">
        <v>4</v>
      </c>
      <c r="D597" t="str">
        <f t="shared" si="37"/>
        <v>SUSSEX</v>
      </c>
      <c r="E597" t="str">
        <f t="shared" si="38"/>
        <v>MONTAGUE TWP</v>
      </c>
      <c r="F597" t="str">
        <f t="shared" si="39"/>
        <v>I. K-12|K-8,0-400</v>
      </c>
      <c r="G597" t="str">
        <f t="shared" si="40"/>
        <v>SUSSEXMONTAGUE TWPI. K-12|K-8,0-400</v>
      </c>
    </row>
    <row r="598" spans="1:7" ht="32" x14ac:dyDescent="0.2">
      <c r="A598" s="19" t="s">
        <v>1299</v>
      </c>
      <c r="B598" s="20" t="s">
        <v>1315</v>
      </c>
      <c r="C598" s="3" t="s">
        <v>6</v>
      </c>
      <c r="D598" t="str">
        <f t="shared" si="37"/>
        <v>SUSSEX</v>
      </c>
      <c r="E598" t="str">
        <f t="shared" si="38"/>
        <v>NEWTON TOWN</v>
      </c>
      <c r="F598" t="str">
        <f t="shared" si="39"/>
        <v>L. K-12|K-12,0-1800</v>
      </c>
      <c r="G598" t="str">
        <f t="shared" si="40"/>
        <v>SUSSEXNEWTON TOWNL. K-12|K-12,0-1800</v>
      </c>
    </row>
    <row r="599" spans="1:7" ht="32" x14ac:dyDescent="0.2">
      <c r="A599" s="23" t="s">
        <v>1299</v>
      </c>
      <c r="B599" s="24" t="s">
        <v>1316</v>
      </c>
      <c r="C599" s="8" t="s">
        <v>73</v>
      </c>
      <c r="D599" t="str">
        <f t="shared" si="37"/>
        <v>SUSSEX</v>
      </c>
      <c r="E599" t="str">
        <f t="shared" si="38"/>
        <v>OGDENSBURG BORO</v>
      </c>
      <c r="F599" t="str">
        <f t="shared" si="39"/>
        <v>C. K-8|K-8,0-400</v>
      </c>
      <c r="G599" t="str">
        <f t="shared" si="40"/>
        <v>SUSSEXOGDENSBURG BOROC. K-8|K-8,0-400</v>
      </c>
    </row>
    <row r="600" spans="1:7" ht="36" x14ac:dyDescent="0.2">
      <c r="A600" s="19" t="s">
        <v>1299</v>
      </c>
      <c r="B600" s="20" t="s">
        <v>1317</v>
      </c>
      <c r="C600" s="3" t="s">
        <v>8</v>
      </c>
      <c r="D600" t="str">
        <f t="shared" si="37"/>
        <v>SUSSEX</v>
      </c>
      <c r="E600" t="str">
        <f t="shared" si="38"/>
        <v>SANDYSTON-WALPACK TWP</v>
      </c>
      <c r="F600" t="str">
        <f t="shared" si="39"/>
        <v>A. K-6|K-6</v>
      </c>
      <c r="G600" t="str">
        <f t="shared" si="40"/>
        <v>SUSSEXSANDYSTON-WALPACK TWPA. K-6|K-6</v>
      </c>
    </row>
    <row r="601" spans="1:7" ht="48" x14ac:dyDescent="0.2">
      <c r="A601" s="23" t="s">
        <v>1299</v>
      </c>
      <c r="B601" s="24" t="s">
        <v>1318</v>
      </c>
      <c r="C601" s="8" t="s">
        <v>14</v>
      </c>
      <c r="D601" t="str">
        <f t="shared" si="37"/>
        <v>SUSSEX</v>
      </c>
      <c r="E601" t="str">
        <f t="shared" si="38"/>
        <v>SPARTA TWP</v>
      </c>
      <c r="F601" t="str">
        <f t="shared" si="39"/>
        <v>M. K-12|K-12,1800-3500</v>
      </c>
      <c r="G601" t="str">
        <f t="shared" si="40"/>
        <v>SUSSEXSPARTA TWPM. K-12|K-12,1800-3500</v>
      </c>
    </row>
    <row r="602" spans="1:7" ht="32" x14ac:dyDescent="0.2">
      <c r="A602" s="19" t="s">
        <v>1299</v>
      </c>
      <c r="B602" s="20" t="s">
        <v>1319</v>
      </c>
      <c r="C602" s="3" t="s">
        <v>73</v>
      </c>
      <c r="D602" t="str">
        <f t="shared" si="37"/>
        <v>SUSSEX</v>
      </c>
      <c r="E602" t="str">
        <f t="shared" si="38"/>
        <v>STANHOPE BORO</v>
      </c>
      <c r="F602" t="str">
        <f t="shared" si="39"/>
        <v>C. K-8|K-8,0-400</v>
      </c>
      <c r="G602" t="str">
        <f t="shared" si="40"/>
        <v>SUSSEXSTANHOPE BOROC. K-8|K-8,0-400</v>
      </c>
    </row>
    <row r="603" spans="1:7" ht="24" x14ac:dyDescent="0.2">
      <c r="A603" s="23" t="s">
        <v>1299</v>
      </c>
      <c r="B603" s="24" t="s">
        <v>1320</v>
      </c>
      <c r="C603" s="8" t="s">
        <v>8</v>
      </c>
      <c r="D603" t="str">
        <f t="shared" si="37"/>
        <v>SUSSEX</v>
      </c>
      <c r="E603" t="str">
        <f t="shared" si="38"/>
        <v>STILLWATER TWP</v>
      </c>
      <c r="F603" t="str">
        <f t="shared" si="39"/>
        <v>A. K-6|K-6</v>
      </c>
      <c r="G603" t="str">
        <f t="shared" si="40"/>
        <v>SUSSEXSTILLWATER TWPA. K-6|K-6</v>
      </c>
    </row>
    <row r="604" spans="1:7" ht="60" x14ac:dyDescent="0.2">
      <c r="A604" s="19" t="s">
        <v>1299</v>
      </c>
      <c r="B604" s="20" t="s">
        <v>1443</v>
      </c>
      <c r="C604" s="3" t="s">
        <v>711</v>
      </c>
      <c r="D604" t="str">
        <f t="shared" si="37"/>
        <v>SUSSEX</v>
      </c>
      <c r="E604" t="str">
        <f t="shared" si="38"/>
        <v>SUSSEX COUNTY CHARTER SCHOOL FOR TECHNOL</v>
      </c>
      <c r="F604" t="str">
        <f t="shared" si="39"/>
        <v>O. CHARTER</v>
      </c>
      <c r="G604" t="str">
        <f t="shared" si="40"/>
        <v>SUSSEXSUSSEX COUNTY CHARTER SCHOOL FOR TECHNOLO. CHARTER</v>
      </c>
    </row>
    <row r="605" spans="1:7" ht="36" x14ac:dyDescent="0.2">
      <c r="A605" s="23" t="s">
        <v>1299</v>
      </c>
      <c r="B605" s="24" t="s">
        <v>1322</v>
      </c>
      <c r="C605" s="8" t="s">
        <v>714</v>
      </c>
      <c r="D605" t="str">
        <f t="shared" si="37"/>
        <v>SUSSEX</v>
      </c>
      <c r="E605" t="str">
        <f t="shared" si="38"/>
        <v>SUSSEX COUNTY VOCATIONAL</v>
      </c>
      <c r="F605" t="str">
        <f t="shared" si="39"/>
        <v>Q. COUNTY VOC</v>
      </c>
      <c r="G605" t="str">
        <f t="shared" si="40"/>
        <v>SUSSEXSUSSEX COUNTY VOCATIONALQ. COUNTY VOC</v>
      </c>
    </row>
    <row r="606" spans="1:7" ht="36" x14ac:dyDescent="0.2">
      <c r="A606" s="19" t="s">
        <v>1299</v>
      </c>
      <c r="B606" s="20" t="s">
        <v>1323</v>
      </c>
      <c r="C606" s="3" t="s">
        <v>66</v>
      </c>
      <c r="D606" t="str">
        <f t="shared" si="37"/>
        <v>SUSSEX</v>
      </c>
      <c r="E606" t="str">
        <f t="shared" si="38"/>
        <v>SUSSEX-WANTAGE REGIONAL</v>
      </c>
      <c r="F606" t="str">
        <f t="shared" si="39"/>
        <v>E. K-8|K-8,751+</v>
      </c>
      <c r="G606" t="str">
        <f t="shared" si="40"/>
        <v>SUSSEXSUSSEX-WANTAGE REGIONALE. K-8|K-8,751+</v>
      </c>
    </row>
    <row r="607" spans="1:7" ht="48" x14ac:dyDescent="0.2">
      <c r="A607" s="23" t="s">
        <v>1299</v>
      </c>
      <c r="B607" s="24" t="s">
        <v>1324</v>
      </c>
      <c r="C607" s="8" t="s">
        <v>14</v>
      </c>
      <c r="D607" t="str">
        <f t="shared" si="37"/>
        <v>SUSSEX</v>
      </c>
      <c r="E607" t="str">
        <f t="shared" si="38"/>
        <v>VERNON TWP</v>
      </c>
      <c r="F607" t="str">
        <f t="shared" si="39"/>
        <v>M. K-12|K-12,1800-3500</v>
      </c>
      <c r="G607" t="str">
        <f t="shared" si="40"/>
        <v>SUSSEXVERNON TWPM. K-12|K-12,1800-3500</v>
      </c>
    </row>
    <row r="608" spans="1:7" ht="36" x14ac:dyDescent="0.2">
      <c r="A608" s="19" t="s">
        <v>1299</v>
      </c>
      <c r="B608" s="20" t="s">
        <v>1325</v>
      </c>
      <c r="C608" s="3" t="s">
        <v>77</v>
      </c>
      <c r="D608" t="str">
        <f t="shared" si="37"/>
        <v>SUSSEX</v>
      </c>
      <c r="E608" t="str">
        <f t="shared" si="38"/>
        <v>WALLKILL VALLEY REGIONAL</v>
      </c>
      <c r="F608" t="str">
        <f t="shared" si="39"/>
        <v>G. G9-12|7-12,9-12</v>
      </c>
      <c r="G608" t="str">
        <f t="shared" si="40"/>
        <v>SUSSEXWALLKILL VALLEY REGIONALG. G9-12|7-12,9-12</v>
      </c>
    </row>
    <row r="609" spans="1:7" ht="48" x14ac:dyDescent="0.2">
      <c r="A609" s="23" t="s">
        <v>1326</v>
      </c>
      <c r="B609" s="24" t="s">
        <v>1327</v>
      </c>
      <c r="C609" s="8" t="s">
        <v>14</v>
      </c>
      <c r="D609" t="str">
        <f t="shared" si="37"/>
        <v>UNION</v>
      </c>
      <c r="E609" t="str">
        <f t="shared" si="38"/>
        <v>BERKELEY HEIGHTS TWP</v>
      </c>
      <c r="F609" t="str">
        <f t="shared" si="39"/>
        <v>M. K-12|K-12,1800-3500</v>
      </c>
      <c r="G609" t="str">
        <f t="shared" si="40"/>
        <v>UNIONBERKELEY HEIGHTS TWPM. K-12|K-12,1800-3500</v>
      </c>
    </row>
    <row r="610" spans="1:7" ht="48" x14ac:dyDescent="0.2">
      <c r="A610" s="19" t="s">
        <v>1326</v>
      </c>
      <c r="B610" s="20" t="s">
        <v>1444</v>
      </c>
      <c r="C610" s="3" t="s">
        <v>711</v>
      </c>
      <c r="D610" t="str">
        <f t="shared" si="37"/>
        <v>UNION</v>
      </c>
      <c r="E610" t="str">
        <f t="shared" si="38"/>
        <v>CENTRAL JERSEY ARTS CHARTER SCHOOL</v>
      </c>
      <c r="F610" t="str">
        <f t="shared" si="39"/>
        <v>O. CHARTER</v>
      </c>
      <c r="G610" t="str">
        <f t="shared" si="40"/>
        <v>UNIONCENTRAL JERSEY ARTS CHARTER SCHOOLO. CHARTER</v>
      </c>
    </row>
    <row r="611" spans="1:7" ht="48" x14ac:dyDescent="0.2">
      <c r="A611" s="23" t="s">
        <v>1326</v>
      </c>
      <c r="B611" s="24" t="s">
        <v>1328</v>
      </c>
      <c r="C611" s="8" t="s">
        <v>14</v>
      </c>
      <c r="D611" t="str">
        <f t="shared" si="37"/>
        <v>UNION</v>
      </c>
      <c r="E611" t="str">
        <f t="shared" si="38"/>
        <v>CLARK TWP</v>
      </c>
      <c r="F611" t="str">
        <f t="shared" si="39"/>
        <v>M. K-12|K-12,1800-3500</v>
      </c>
      <c r="G611" t="str">
        <f t="shared" si="40"/>
        <v>UNIONCLARK TWPM. K-12|K-12,1800-3500</v>
      </c>
    </row>
    <row r="612" spans="1:7" ht="32" x14ac:dyDescent="0.2">
      <c r="A612" s="19" t="s">
        <v>1326</v>
      </c>
      <c r="B612" s="20" t="s">
        <v>1330</v>
      </c>
      <c r="C612" s="3" t="s">
        <v>24</v>
      </c>
      <c r="D612" t="str">
        <f t="shared" si="37"/>
        <v>UNION</v>
      </c>
      <c r="E612" t="str">
        <f t="shared" si="38"/>
        <v>CRANFORD TWP</v>
      </c>
      <c r="F612" t="str">
        <f t="shared" si="39"/>
        <v>N. K-12|K-12,3500+</v>
      </c>
      <c r="G612" t="str">
        <f t="shared" si="40"/>
        <v>UNIONCRANFORD TWPN. K-12|K-12,3500+</v>
      </c>
    </row>
    <row r="613" spans="1:7" ht="32" x14ac:dyDescent="0.2">
      <c r="A613" s="23" t="s">
        <v>1326</v>
      </c>
      <c r="B613" s="24" t="s">
        <v>1331</v>
      </c>
      <c r="C613" s="8" t="s">
        <v>24</v>
      </c>
      <c r="D613" t="str">
        <f t="shared" si="37"/>
        <v>UNION</v>
      </c>
      <c r="E613" t="str">
        <f t="shared" si="38"/>
        <v>ELIZABETH CITY</v>
      </c>
      <c r="F613" t="str">
        <f t="shared" si="39"/>
        <v>N. K-12|K-12,3500+</v>
      </c>
      <c r="G613" t="str">
        <f t="shared" si="40"/>
        <v>UNIONELIZABETH CITYN. K-12|K-12,3500+</v>
      </c>
    </row>
    <row r="614" spans="1:7" ht="32" x14ac:dyDescent="0.2">
      <c r="A614" s="19" t="s">
        <v>1326</v>
      </c>
      <c r="B614" s="20" t="s">
        <v>1332</v>
      </c>
      <c r="C614" s="3" t="s">
        <v>4</v>
      </c>
      <c r="D614" t="str">
        <f t="shared" si="37"/>
        <v>UNION</v>
      </c>
      <c r="E614" t="str">
        <f t="shared" si="38"/>
        <v>GARWOOD BORO</v>
      </c>
      <c r="F614" t="str">
        <f t="shared" si="39"/>
        <v>I. K-12|K-8,0-400</v>
      </c>
      <c r="G614" t="str">
        <f t="shared" si="40"/>
        <v>UNIONGARWOOD BOROI. K-12|K-8,0-400</v>
      </c>
    </row>
    <row r="615" spans="1:7" ht="48" x14ac:dyDescent="0.2">
      <c r="A615" s="23" t="s">
        <v>1326</v>
      </c>
      <c r="B615" s="24" t="s">
        <v>1333</v>
      </c>
      <c r="C615" s="8" t="s">
        <v>14</v>
      </c>
      <c r="D615" t="str">
        <f t="shared" si="37"/>
        <v>UNION</v>
      </c>
      <c r="E615" t="str">
        <f t="shared" si="38"/>
        <v>HILLSIDE TWP</v>
      </c>
      <c r="F615" t="str">
        <f t="shared" si="39"/>
        <v>M. K-12|K-12,1800-3500</v>
      </c>
      <c r="G615" t="str">
        <f t="shared" si="40"/>
        <v>UNIONHILLSIDE TWPM. K-12|K-12,1800-3500</v>
      </c>
    </row>
    <row r="616" spans="1:7" ht="32" x14ac:dyDescent="0.2">
      <c r="A616" s="19" t="s">
        <v>1326</v>
      </c>
      <c r="B616" s="20" t="s">
        <v>1334</v>
      </c>
      <c r="C616" s="3" t="s">
        <v>6</v>
      </c>
      <c r="D616" t="str">
        <f t="shared" si="37"/>
        <v>UNION</v>
      </c>
      <c r="E616" t="str">
        <f t="shared" si="38"/>
        <v>KENILWORTH BORO</v>
      </c>
      <c r="F616" t="str">
        <f t="shared" si="39"/>
        <v>L. K-12|K-12,0-1800</v>
      </c>
      <c r="G616" t="str">
        <f t="shared" si="40"/>
        <v>UNIONKENILWORTH BOROL. K-12|K-12,0-1800</v>
      </c>
    </row>
    <row r="617" spans="1:7" ht="32" x14ac:dyDescent="0.2">
      <c r="A617" s="23" t="s">
        <v>1326</v>
      </c>
      <c r="B617" s="24" t="s">
        <v>1335</v>
      </c>
      <c r="C617" s="8" t="s">
        <v>24</v>
      </c>
      <c r="D617" t="str">
        <f t="shared" si="37"/>
        <v>UNION</v>
      </c>
      <c r="E617" t="str">
        <f t="shared" si="38"/>
        <v>LINDEN CITY</v>
      </c>
      <c r="F617" t="str">
        <f t="shared" si="39"/>
        <v>N. K-12|K-12,3500+</v>
      </c>
      <c r="G617" t="str">
        <f t="shared" si="40"/>
        <v>UNIONLINDEN CITYN. K-12|K-12,3500+</v>
      </c>
    </row>
    <row r="618" spans="1:7" ht="32" x14ac:dyDescent="0.2">
      <c r="A618" s="19" t="s">
        <v>1326</v>
      </c>
      <c r="B618" s="20" t="s">
        <v>1336</v>
      </c>
      <c r="C618" s="3" t="s">
        <v>2</v>
      </c>
      <c r="D618" t="str">
        <f t="shared" si="37"/>
        <v>UNION</v>
      </c>
      <c r="E618" t="str">
        <f t="shared" si="38"/>
        <v>MOUNTAINSIDE BORO</v>
      </c>
      <c r="F618" t="str">
        <f t="shared" si="39"/>
        <v>J. K-12|K-8,401-750</v>
      </c>
      <c r="G618" t="str">
        <f t="shared" si="40"/>
        <v>UNIONMOUNTAINSIDE BOROJ. K-12|K-8,401-750</v>
      </c>
    </row>
    <row r="619" spans="1:7" ht="48" x14ac:dyDescent="0.2">
      <c r="A619" s="23" t="s">
        <v>1326</v>
      </c>
      <c r="B619" s="24" t="s">
        <v>1337</v>
      </c>
      <c r="C619" s="8" t="s">
        <v>14</v>
      </c>
      <c r="D619" t="str">
        <f t="shared" si="37"/>
        <v>UNION</v>
      </c>
      <c r="E619" t="str">
        <f t="shared" si="38"/>
        <v>NEW PROVIDENCE BORO</v>
      </c>
      <c r="F619" t="str">
        <f t="shared" si="39"/>
        <v>M. K-12|K-12,1800-3500</v>
      </c>
      <c r="G619" t="str">
        <f t="shared" si="40"/>
        <v>UNIONNEW PROVIDENCE BOROM. K-12|K-12,1800-3500</v>
      </c>
    </row>
    <row r="620" spans="1:7" ht="32" x14ac:dyDescent="0.2">
      <c r="A620" s="19" t="s">
        <v>1326</v>
      </c>
      <c r="B620" s="20" t="s">
        <v>1338</v>
      </c>
      <c r="C620" s="3" t="s">
        <v>24</v>
      </c>
      <c r="D620" t="str">
        <f t="shared" si="37"/>
        <v>UNION</v>
      </c>
      <c r="E620" t="str">
        <f t="shared" si="38"/>
        <v>PLAINFIELD CITY</v>
      </c>
      <c r="F620" t="str">
        <f t="shared" si="39"/>
        <v>N. K-12|K-12,3500+</v>
      </c>
      <c r="G620" t="str">
        <f t="shared" si="40"/>
        <v>UNIONPLAINFIELD CITYN. K-12|K-12,3500+</v>
      </c>
    </row>
    <row r="621" spans="1:7" ht="48" x14ac:dyDescent="0.2">
      <c r="A621" s="23" t="s">
        <v>1326</v>
      </c>
      <c r="B621" s="24" t="s">
        <v>1445</v>
      </c>
      <c r="C621" s="8" t="s">
        <v>711</v>
      </c>
      <c r="D621" t="str">
        <f t="shared" si="37"/>
        <v>UNION</v>
      </c>
      <c r="E621" t="str">
        <f t="shared" si="38"/>
        <v>QUEEN CITY ACADEMY CHARTER SCHOOL</v>
      </c>
      <c r="F621" t="str">
        <f t="shared" si="39"/>
        <v>O. CHARTER</v>
      </c>
      <c r="G621" t="str">
        <f t="shared" si="40"/>
        <v>UNIONQUEEN CITY ACADEMY CHARTER SCHOOLO. CHARTER</v>
      </c>
    </row>
    <row r="622" spans="1:7" ht="32" x14ac:dyDescent="0.2">
      <c r="A622" s="19" t="s">
        <v>1326</v>
      </c>
      <c r="B622" s="20" t="s">
        <v>1340</v>
      </c>
      <c r="C622" s="3" t="s">
        <v>24</v>
      </c>
      <c r="D622" t="str">
        <f t="shared" si="37"/>
        <v>UNION</v>
      </c>
      <c r="E622" t="str">
        <f t="shared" si="38"/>
        <v>RAHWAY CITY</v>
      </c>
      <c r="F622" t="str">
        <f t="shared" si="39"/>
        <v>N. K-12|K-12,3500+</v>
      </c>
      <c r="G622" t="str">
        <f t="shared" si="40"/>
        <v>UNIONRAHWAY CITYN. K-12|K-12,3500+</v>
      </c>
    </row>
    <row r="623" spans="1:7" ht="48" x14ac:dyDescent="0.2">
      <c r="A623" s="23" t="s">
        <v>1326</v>
      </c>
      <c r="B623" s="24" t="s">
        <v>1341</v>
      </c>
      <c r="C623" s="8" t="s">
        <v>14</v>
      </c>
      <c r="D623" t="str">
        <f t="shared" si="37"/>
        <v>UNION</v>
      </c>
      <c r="E623" t="str">
        <f t="shared" si="38"/>
        <v>ROSELLE BORO</v>
      </c>
      <c r="F623" t="str">
        <f t="shared" si="39"/>
        <v>M. K-12|K-12,1800-3500</v>
      </c>
      <c r="G623" t="str">
        <f t="shared" si="40"/>
        <v>UNIONROSELLE BOROM. K-12|K-12,1800-3500</v>
      </c>
    </row>
    <row r="624" spans="1:7" ht="48" x14ac:dyDescent="0.2">
      <c r="A624" s="19" t="s">
        <v>1326</v>
      </c>
      <c r="B624" s="20" t="s">
        <v>1342</v>
      </c>
      <c r="C624" s="3" t="s">
        <v>14</v>
      </c>
      <c r="D624" t="str">
        <f t="shared" si="37"/>
        <v>UNION</v>
      </c>
      <c r="E624" t="str">
        <f t="shared" si="38"/>
        <v>ROSELLE PARK BORO</v>
      </c>
      <c r="F624" t="str">
        <f t="shared" si="39"/>
        <v>M. K-12|K-12,1800-3500</v>
      </c>
      <c r="G624" t="str">
        <f t="shared" si="40"/>
        <v>UNIONROSELLE PARK BOROM. K-12|K-12,1800-3500</v>
      </c>
    </row>
    <row r="625" spans="1:7" ht="48" x14ac:dyDescent="0.2">
      <c r="A625" s="23" t="s">
        <v>1326</v>
      </c>
      <c r="B625" s="24" t="s">
        <v>1343</v>
      </c>
      <c r="C625" s="8" t="s">
        <v>24</v>
      </c>
      <c r="D625" t="str">
        <f t="shared" si="37"/>
        <v>UNION</v>
      </c>
      <c r="E625" t="str">
        <f t="shared" si="38"/>
        <v>SCOTCH PLAINS-FANWOOD REG</v>
      </c>
      <c r="F625" t="str">
        <f t="shared" si="39"/>
        <v>N. K-12|K-12,3500+</v>
      </c>
      <c r="G625" t="str">
        <f t="shared" si="40"/>
        <v>UNIONSCOTCH PLAINS-FANWOOD REGN. K-12|K-12,3500+</v>
      </c>
    </row>
    <row r="626" spans="1:7" ht="48" x14ac:dyDescent="0.2">
      <c r="A626" s="19" t="s">
        <v>1326</v>
      </c>
      <c r="B626" s="20" t="s">
        <v>854</v>
      </c>
      <c r="C626" s="3" t="s">
        <v>14</v>
      </c>
      <c r="D626" t="str">
        <f t="shared" si="37"/>
        <v>UNION</v>
      </c>
      <c r="E626" t="str">
        <f t="shared" si="38"/>
        <v>SPRINGFIELD TWP</v>
      </c>
      <c r="F626" t="str">
        <f t="shared" si="39"/>
        <v>M. K-12|K-12,1800-3500</v>
      </c>
      <c r="G626" t="str">
        <f t="shared" si="40"/>
        <v>UNIONSPRINGFIELD TWPM. K-12|K-12,1800-3500</v>
      </c>
    </row>
    <row r="627" spans="1:7" ht="32" x14ac:dyDescent="0.2">
      <c r="A627" s="23" t="s">
        <v>1326</v>
      </c>
      <c r="B627" s="24" t="s">
        <v>1344</v>
      </c>
      <c r="C627" s="8" t="s">
        <v>24</v>
      </c>
      <c r="D627" t="str">
        <f t="shared" si="37"/>
        <v>UNION</v>
      </c>
      <c r="E627" t="str">
        <f t="shared" si="38"/>
        <v>SUMMIT CITY</v>
      </c>
      <c r="F627" t="str">
        <f t="shared" si="39"/>
        <v>N. K-12|K-12,3500+</v>
      </c>
      <c r="G627" t="str">
        <f t="shared" si="40"/>
        <v>UNIONSUMMIT CITYN. K-12|K-12,3500+</v>
      </c>
    </row>
    <row r="628" spans="1:7" ht="60" x14ac:dyDescent="0.2">
      <c r="A628" s="19" t="s">
        <v>1326</v>
      </c>
      <c r="B628" s="20" t="s">
        <v>1345</v>
      </c>
      <c r="C628" s="3" t="s">
        <v>711</v>
      </c>
      <c r="D628" t="str">
        <f t="shared" si="37"/>
        <v>UNION</v>
      </c>
      <c r="E628" t="str">
        <f t="shared" si="38"/>
        <v>THE BARACK OBAMA GREEN CHARTER HIGH SCHO</v>
      </c>
      <c r="F628" t="str">
        <f t="shared" si="39"/>
        <v>O. CHARTER</v>
      </c>
      <c r="G628" t="str">
        <f t="shared" si="40"/>
        <v>UNIONTHE BARACK OBAMA GREEN CHARTER HIGH SCHOO. CHARTER</v>
      </c>
    </row>
    <row r="629" spans="1:7" ht="60" x14ac:dyDescent="0.2">
      <c r="A629" s="23" t="s">
        <v>1326</v>
      </c>
      <c r="B629" s="24" t="s">
        <v>1446</v>
      </c>
      <c r="C629" s="8" t="s">
        <v>711</v>
      </c>
      <c r="D629" t="str">
        <f t="shared" si="37"/>
        <v>UNION</v>
      </c>
      <c r="E629" t="str">
        <f t="shared" si="38"/>
        <v>UNION COUNTY TEAMS CHARTER SCHOOL</v>
      </c>
      <c r="F629" t="str">
        <f t="shared" si="39"/>
        <v>O. CHARTER</v>
      </c>
      <c r="G629" t="str">
        <f t="shared" si="40"/>
        <v>UNIONUNION COUNTY TEAMS CHARTER SCHOOLO. CHARTER</v>
      </c>
    </row>
    <row r="630" spans="1:7" ht="36" x14ac:dyDescent="0.2">
      <c r="A630" s="19" t="s">
        <v>1326</v>
      </c>
      <c r="B630" s="20" t="s">
        <v>1347</v>
      </c>
      <c r="C630" s="3" t="s">
        <v>714</v>
      </c>
      <c r="D630" t="str">
        <f t="shared" si="37"/>
        <v>UNION</v>
      </c>
      <c r="E630" t="str">
        <f t="shared" si="38"/>
        <v>UNION COUNTY VOCATIONAL</v>
      </c>
      <c r="F630" t="str">
        <f t="shared" si="39"/>
        <v>Q. COUNTY VOC</v>
      </c>
      <c r="G630" t="str">
        <f t="shared" si="40"/>
        <v>UNIONUNION COUNTY VOCATIONALQ. COUNTY VOC</v>
      </c>
    </row>
    <row r="631" spans="1:7" ht="32" x14ac:dyDescent="0.2">
      <c r="A631" s="23" t="s">
        <v>1326</v>
      </c>
      <c r="B631" s="24" t="s">
        <v>1068</v>
      </c>
      <c r="C631" s="8" t="s">
        <v>24</v>
      </c>
      <c r="D631" t="str">
        <f t="shared" si="37"/>
        <v>UNION</v>
      </c>
      <c r="E631" t="str">
        <f t="shared" si="38"/>
        <v>UNION TWP</v>
      </c>
      <c r="F631" t="str">
        <f t="shared" si="39"/>
        <v>N. K-12|K-12,3500+</v>
      </c>
      <c r="G631" t="str">
        <f t="shared" si="40"/>
        <v>UNIONUNION TWPN. K-12|K-12,3500+</v>
      </c>
    </row>
    <row r="632" spans="1:7" ht="32" x14ac:dyDescent="0.2">
      <c r="A632" s="19" t="s">
        <v>1326</v>
      </c>
      <c r="B632" s="20" t="s">
        <v>1348</v>
      </c>
      <c r="C632" s="3" t="s">
        <v>24</v>
      </c>
      <c r="D632" t="str">
        <f t="shared" si="37"/>
        <v>UNION</v>
      </c>
      <c r="E632" t="str">
        <f t="shared" si="38"/>
        <v>WESTFIELD TOWN</v>
      </c>
      <c r="F632" t="str">
        <f t="shared" si="39"/>
        <v>N. K-12|K-12,3500+</v>
      </c>
      <c r="G632" t="str">
        <f t="shared" si="40"/>
        <v>UNIONWESTFIELD TOWNN. K-12|K-12,3500+</v>
      </c>
    </row>
    <row r="633" spans="1:7" ht="32" x14ac:dyDescent="0.2">
      <c r="A633" s="23" t="s">
        <v>1326</v>
      </c>
      <c r="B633" s="24" t="s">
        <v>1349</v>
      </c>
      <c r="C633" s="8" t="s">
        <v>4</v>
      </c>
      <c r="D633" t="str">
        <f t="shared" si="37"/>
        <v>UNION</v>
      </c>
      <c r="E633" t="str">
        <f t="shared" si="38"/>
        <v>WINFIELD TWP</v>
      </c>
      <c r="F633" t="str">
        <f t="shared" si="39"/>
        <v>I. K-12|K-8,0-400</v>
      </c>
      <c r="G633" t="str">
        <f t="shared" si="40"/>
        <v>UNIONWINFIELD TWPI. K-12|K-8,0-400</v>
      </c>
    </row>
    <row r="634" spans="1:7" ht="32" x14ac:dyDescent="0.2">
      <c r="A634" s="19" t="s">
        <v>1350</v>
      </c>
      <c r="B634" s="20" t="s">
        <v>1351</v>
      </c>
      <c r="C634" s="3" t="s">
        <v>2</v>
      </c>
      <c r="D634" t="str">
        <f t="shared" si="37"/>
        <v>WARREN</v>
      </c>
      <c r="E634" t="str">
        <f t="shared" si="38"/>
        <v>ALLAMUCHY TWP</v>
      </c>
      <c r="F634" t="str">
        <f t="shared" si="39"/>
        <v>J. K-12|K-8,401-750</v>
      </c>
      <c r="G634" t="str">
        <f t="shared" si="40"/>
        <v>WARRENALLAMUCHY TWPJ. K-12|K-8,401-750</v>
      </c>
    </row>
    <row r="635" spans="1:7" ht="32" x14ac:dyDescent="0.2">
      <c r="A635" s="23" t="s">
        <v>1350</v>
      </c>
      <c r="B635" s="24" t="s">
        <v>1352</v>
      </c>
      <c r="C635" s="8" t="s">
        <v>4</v>
      </c>
      <c r="D635" t="str">
        <f t="shared" si="37"/>
        <v>WARREN</v>
      </c>
      <c r="E635" t="str">
        <f t="shared" si="38"/>
        <v>ALPHA BORO</v>
      </c>
      <c r="F635" t="str">
        <f t="shared" si="39"/>
        <v>I. K-12|K-8,0-400</v>
      </c>
      <c r="G635" t="str">
        <f t="shared" si="40"/>
        <v>WARRENALPHA BOROI. K-12|K-8,0-400</v>
      </c>
    </row>
    <row r="636" spans="1:7" ht="32" x14ac:dyDescent="0.2">
      <c r="A636" s="19" t="s">
        <v>1350</v>
      </c>
      <c r="B636" s="20" t="s">
        <v>1353</v>
      </c>
      <c r="C636" s="3" t="s">
        <v>6</v>
      </c>
      <c r="D636" t="str">
        <f t="shared" si="37"/>
        <v>WARREN</v>
      </c>
      <c r="E636" t="str">
        <f t="shared" si="38"/>
        <v>BELVIDERE TOWN</v>
      </c>
      <c r="F636" t="str">
        <f t="shared" si="39"/>
        <v>L. K-12|K-12,0-1800</v>
      </c>
      <c r="G636" t="str">
        <f t="shared" si="40"/>
        <v>WARRENBELVIDERE TOWNL. K-12|K-12,0-1800</v>
      </c>
    </row>
    <row r="637" spans="1:7" ht="24" x14ac:dyDescent="0.2">
      <c r="A637" s="23" t="s">
        <v>1350</v>
      </c>
      <c r="B637" s="24" t="s">
        <v>1354</v>
      </c>
      <c r="C637" s="8" t="s">
        <v>8</v>
      </c>
      <c r="D637" t="str">
        <f t="shared" si="37"/>
        <v>WARREN</v>
      </c>
      <c r="E637" t="str">
        <f t="shared" si="38"/>
        <v>BLAIRSTOWN TWP</v>
      </c>
      <c r="F637" t="str">
        <f t="shared" si="39"/>
        <v>A. K-6|K-6</v>
      </c>
      <c r="G637" t="str">
        <f t="shared" si="40"/>
        <v>WARRENBLAIRSTOWN TWPA. K-6|K-6</v>
      </c>
    </row>
    <row r="638" spans="1:7" ht="24" x14ac:dyDescent="0.2">
      <c r="A638" s="19" t="s">
        <v>1350</v>
      </c>
      <c r="B638" s="20" t="s">
        <v>993</v>
      </c>
      <c r="C638" s="3" t="s">
        <v>8</v>
      </c>
      <c r="D638" t="str">
        <f t="shared" si="37"/>
        <v>WARREN</v>
      </c>
      <c r="E638" t="str">
        <f t="shared" si="38"/>
        <v>FRANKLIN TWP</v>
      </c>
      <c r="F638" t="str">
        <f t="shared" si="39"/>
        <v>A. K-6|K-6</v>
      </c>
      <c r="G638" t="str">
        <f t="shared" si="40"/>
        <v>WARRENFRANKLIN TWPA. K-6|K-6</v>
      </c>
    </row>
    <row r="639" spans="1:7" ht="24" x14ac:dyDescent="0.2">
      <c r="A639" s="23" t="s">
        <v>1350</v>
      </c>
      <c r="B639" s="24" t="s">
        <v>1355</v>
      </c>
      <c r="C639" s="8" t="s">
        <v>8</v>
      </c>
      <c r="D639" t="str">
        <f t="shared" si="37"/>
        <v>WARREN</v>
      </c>
      <c r="E639" t="str">
        <f t="shared" si="38"/>
        <v>FRELINGHUYSEN TWP</v>
      </c>
      <c r="F639" t="str">
        <f t="shared" si="39"/>
        <v>A. K-6|K-6</v>
      </c>
      <c r="G639" t="str">
        <f t="shared" si="40"/>
        <v>WARRENFRELINGHUYSEN TWPA. K-6|K-6</v>
      </c>
    </row>
    <row r="640" spans="1:7" ht="36" x14ac:dyDescent="0.2">
      <c r="A640" s="19" t="s">
        <v>1350</v>
      </c>
      <c r="B640" s="20" t="s">
        <v>1356</v>
      </c>
      <c r="C640" s="3" t="s">
        <v>99</v>
      </c>
      <c r="D640" t="str">
        <f t="shared" si="37"/>
        <v>WARREN</v>
      </c>
      <c r="E640" t="str">
        <f t="shared" si="38"/>
        <v>GREAT MEADOWS REGIONAL</v>
      </c>
      <c r="F640" t="str">
        <f t="shared" si="39"/>
        <v>K. K-12|K-8,751+</v>
      </c>
      <c r="G640" t="str">
        <f t="shared" si="40"/>
        <v>WARRENGREAT MEADOWS REGIONALK. K-12|K-8,751+</v>
      </c>
    </row>
    <row r="641" spans="1:7" ht="32" x14ac:dyDescent="0.2">
      <c r="A641" s="23" t="s">
        <v>1350</v>
      </c>
      <c r="B641" s="24" t="s">
        <v>932</v>
      </c>
      <c r="C641" s="8" t="s">
        <v>99</v>
      </c>
      <c r="D641" t="str">
        <f t="shared" si="37"/>
        <v>WARREN</v>
      </c>
      <c r="E641" t="str">
        <f t="shared" si="38"/>
        <v>GREENWICH TWP</v>
      </c>
      <c r="F641" t="str">
        <f t="shared" si="39"/>
        <v>K. K-12|K-8,751+</v>
      </c>
      <c r="G641" t="str">
        <f t="shared" si="40"/>
        <v>WARRENGREENWICH TWPK. K-12|K-8,751+</v>
      </c>
    </row>
    <row r="642" spans="1:7" ht="48" x14ac:dyDescent="0.2">
      <c r="A642" s="19" t="s">
        <v>1350</v>
      </c>
      <c r="B642" s="20" t="s">
        <v>1357</v>
      </c>
      <c r="C642" s="3" t="s">
        <v>14</v>
      </c>
      <c r="D642" t="str">
        <f t="shared" si="37"/>
        <v>WARREN</v>
      </c>
      <c r="E642" t="str">
        <f t="shared" si="38"/>
        <v>HACKETTSTOWN</v>
      </c>
      <c r="F642" t="str">
        <f t="shared" si="39"/>
        <v>M. K-12|K-12,1800-3500</v>
      </c>
      <c r="G642" t="str">
        <f t="shared" si="40"/>
        <v>WARRENHACKETTSTOWNM. K-12|K-12,1800-3500</v>
      </c>
    </row>
    <row r="643" spans="1:7" ht="32" x14ac:dyDescent="0.2">
      <c r="A643" s="23" t="s">
        <v>1350</v>
      </c>
      <c r="B643" s="24" t="s">
        <v>1358</v>
      </c>
      <c r="C643" s="8" t="s">
        <v>4</v>
      </c>
      <c r="D643" t="str">
        <f t="shared" ref="D643:D706" si="41">UPPER(A643)</f>
        <v>WARREN</v>
      </c>
      <c r="E643" t="str">
        <f t="shared" ref="E643:E706" si="42">UPPER(B643)</f>
        <v>HARMONY TWP</v>
      </c>
      <c r="F643" t="str">
        <f t="shared" ref="F643:F706" si="43">UPPER(C643)</f>
        <v>I. K-12|K-8,0-400</v>
      </c>
      <c r="G643" t="str">
        <f t="shared" ref="G643:G706" si="44">D643&amp;E643&amp;F643</f>
        <v>WARRENHARMONY TWPI. K-12|K-8,0-400</v>
      </c>
    </row>
    <row r="644" spans="1:7" ht="32" x14ac:dyDescent="0.2">
      <c r="A644" s="19" t="s">
        <v>1350</v>
      </c>
      <c r="B644" s="20" t="s">
        <v>1359</v>
      </c>
      <c r="C644" s="3" t="s">
        <v>4</v>
      </c>
      <c r="D644" t="str">
        <f t="shared" si="41"/>
        <v>WARREN</v>
      </c>
      <c r="E644" t="str">
        <f t="shared" si="42"/>
        <v>HOPE TWP</v>
      </c>
      <c r="F644" t="str">
        <f t="shared" si="43"/>
        <v>I. K-12|K-8,0-400</v>
      </c>
      <c r="G644" t="str">
        <f t="shared" si="44"/>
        <v>WARRENHOPE TWPI. K-12|K-8,0-400</v>
      </c>
    </row>
    <row r="645" spans="1:7" ht="24" x14ac:dyDescent="0.2">
      <c r="A645" s="23" t="s">
        <v>1350</v>
      </c>
      <c r="B645" s="24" t="s">
        <v>1360</v>
      </c>
      <c r="C645" s="8" t="s">
        <v>8</v>
      </c>
      <c r="D645" t="str">
        <f t="shared" si="41"/>
        <v>WARREN</v>
      </c>
      <c r="E645" t="str">
        <f t="shared" si="42"/>
        <v>KNOWLTON TWP</v>
      </c>
      <c r="F645" t="str">
        <f t="shared" si="43"/>
        <v>A. K-6|K-6</v>
      </c>
      <c r="G645" t="str">
        <f t="shared" si="44"/>
        <v>WARRENKNOWLTON TWPA. K-6|K-6</v>
      </c>
    </row>
    <row r="646" spans="1:7" ht="32" x14ac:dyDescent="0.2">
      <c r="A646" s="19" t="s">
        <v>1350</v>
      </c>
      <c r="B646" s="20" t="s">
        <v>1361</v>
      </c>
      <c r="C646" s="3" t="s">
        <v>99</v>
      </c>
      <c r="D646" t="str">
        <f t="shared" si="41"/>
        <v>WARREN</v>
      </c>
      <c r="E646" t="str">
        <f t="shared" si="42"/>
        <v>LOPATCONG TWP</v>
      </c>
      <c r="F646" t="str">
        <f t="shared" si="43"/>
        <v>K. K-12|K-8,751+</v>
      </c>
      <c r="G646" t="str">
        <f t="shared" si="44"/>
        <v>WARRENLOPATCONG TWPK. K-12|K-8,751+</v>
      </c>
    </row>
    <row r="647" spans="1:7" ht="24" x14ac:dyDescent="0.2">
      <c r="A647" s="23" t="s">
        <v>1350</v>
      </c>
      <c r="B647" s="24" t="s">
        <v>836</v>
      </c>
      <c r="C647" s="8" t="s">
        <v>8</v>
      </c>
      <c r="D647" t="str">
        <f t="shared" si="41"/>
        <v>WARREN</v>
      </c>
      <c r="E647" t="str">
        <f t="shared" si="42"/>
        <v>MANSFIELD TWP</v>
      </c>
      <c r="F647" t="str">
        <f t="shared" si="43"/>
        <v>A. K-6|K-6</v>
      </c>
      <c r="G647" t="str">
        <f t="shared" si="44"/>
        <v>WARRENMANSFIELD TWPA. K-6|K-6</v>
      </c>
    </row>
    <row r="648" spans="1:7" ht="36" x14ac:dyDescent="0.2">
      <c r="A648" s="19" t="s">
        <v>1350</v>
      </c>
      <c r="B648" s="20" t="s">
        <v>1362</v>
      </c>
      <c r="C648" s="3" t="s">
        <v>21</v>
      </c>
      <c r="D648" t="str">
        <f t="shared" si="41"/>
        <v>WARREN</v>
      </c>
      <c r="E648" t="str">
        <f t="shared" si="42"/>
        <v>NORTH WARREN REGIONAL</v>
      </c>
      <c r="F648" t="str">
        <f t="shared" si="43"/>
        <v>F. G7-12|7-12,9-12</v>
      </c>
      <c r="G648" t="str">
        <f t="shared" si="44"/>
        <v>WARRENNORTH WARREN REGIONALF. G7-12|7-12,9-12</v>
      </c>
    </row>
    <row r="649" spans="1:7" ht="32" x14ac:dyDescent="0.2">
      <c r="A649" s="23" t="s">
        <v>1350</v>
      </c>
      <c r="B649" s="24" t="s">
        <v>1363</v>
      </c>
      <c r="C649" s="8" t="s">
        <v>4</v>
      </c>
      <c r="D649" t="str">
        <f t="shared" si="41"/>
        <v>WARREN</v>
      </c>
      <c r="E649" t="str">
        <f t="shared" si="42"/>
        <v>OXFORD TWP</v>
      </c>
      <c r="F649" t="str">
        <f t="shared" si="43"/>
        <v>I. K-12|K-8,0-400</v>
      </c>
      <c r="G649" t="str">
        <f t="shared" si="44"/>
        <v>WARRENOXFORD TWPI. K-12|K-8,0-400</v>
      </c>
    </row>
    <row r="650" spans="1:7" ht="32" x14ac:dyDescent="0.2">
      <c r="A650" s="19" t="s">
        <v>1350</v>
      </c>
      <c r="B650" s="20" t="s">
        <v>1364</v>
      </c>
      <c r="C650" s="3" t="s">
        <v>24</v>
      </c>
      <c r="D650" t="str">
        <f t="shared" si="41"/>
        <v>WARREN</v>
      </c>
      <c r="E650" t="str">
        <f t="shared" si="42"/>
        <v>PHILLIPSBURG TOWN</v>
      </c>
      <c r="F650" t="str">
        <f t="shared" si="43"/>
        <v>N. K-12|K-12,3500+</v>
      </c>
      <c r="G650" t="str">
        <f t="shared" si="44"/>
        <v>WARRENPHILLIPSBURG TOWNN. K-12|K-12,3500+</v>
      </c>
    </row>
    <row r="651" spans="1:7" ht="32" x14ac:dyDescent="0.2">
      <c r="A651" s="23" t="s">
        <v>1350</v>
      </c>
      <c r="B651" s="24" t="s">
        <v>1365</v>
      </c>
      <c r="C651" s="8" t="s">
        <v>4</v>
      </c>
      <c r="D651" t="str">
        <f t="shared" si="41"/>
        <v>WARREN</v>
      </c>
      <c r="E651" t="str">
        <f t="shared" si="42"/>
        <v>POHATCONG TWP</v>
      </c>
      <c r="F651" t="str">
        <f t="shared" si="43"/>
        <v>I. K-12|K-8,0-400</v>
      </c>
      <c r="G651" t="str">
        <f t="shared" si="44"/>
        <v>WARRENPOHATCONG TWPI. K-12|K-8,0-400</v>
      </c>
    </row>
    <row r="652" spans="1:7" ht="48" x14ac:dyDescent="0.2">
      <c r="A652" s="19" t="s">
        <v>1350</v>
      </c>
      <c r="B652" s="20" t="s">
        <v>1447</v>
      </c>
      <c r="C652" s="3" t="s">
        <v>711</v>
      </c>
      <c r="D652" t="str">
        <f t="shared" si="41"/>
        <v>WARREN</v>
      </c>
      <c r="E652" t="str">
        <f t="shared" si="42"/>
        <v>RIDGE AND VALLEY CHARTER SCHOOL</v>
      </c>
      <c r="F652" t="str">
        <f t="shared" si="43"/>
        <v>O. CHARTER</v>
      </c>
      <c r="G652" t="str">
        <f t="shared" si="44"/>
        <v>WARRENRIDGE AND VALLEY CHARTER SCHOOLO. CHARTER</v>
      </c>
    </row>
    <row r="653" spans="1:7" ht="36" x14ac:dyDescent="0.2">
      <c r="A653" s="23" t="s">
        <v>1350</v>
      </c>
      <c r="B653" s="24" t="s">
        <v>1367</v>
      </c>
      <c r="C653" s="8" t="s">
        <v>29</v>
      </c>
      <c r="D653" t="str">
        <f t="shared" si="41"/>
        <v>WARREN</v>
      </c>
      <c r="E653" t="str">
        <f t="shared" si="42"/>
        <v>WARREN CO SPECIAL SERVICE</v>
      </c>
      <c r="F653" t="str">
        <f t="shared" si="43"/>
        <v>P. CSSD</v>
      </c>
      <c r="G653" t="str">
        <f t="shared" si="44"/>
        <v>WARRENWARREN CO SPECIAL SERVICEP. CSSD</v>
      </c>
    </row>
    <row r="654" spans="1:7" ht="36" x14ac:dyDescent="0.2">
      <c r="A654" s="19" t="s">
        <v>1350</v>
      </c>
      <c r="B654" s="20" t="s">
        <v>1368</v>
      </c>
      <c r="C654" s="3" t="s">
        <v>714</v>
      </c>
      <c r="D654" t="str">
        <f t="shared" si="41"/>
        <v>WARREN</v>
      </c>
      <c r="E654" t="str">
        <f t="shared" si="42"/>
        <v>WARREN COUNTY VOCATIONAL</v>
      </c>
      <c r="F654" t="str">
        <f t="shared" si="43"/>
        <v>Q. COUNTY VOC</v>
      </c>
      <c r="G654" t="str">
        <f t="shared" si="44"/>
        <v>WARRENWARREN COUNTY VOCATIONALQ. COUNTY VOC</v>
      </c>
    </row>
    <row r="655" spans="1:7" ht="36" x14ac:dyDescent="0.2">
      <c r="A655" s="23" t="s">
        <v>1350</v>
      </c>
      <c r="B655" s="24" t="s">
        <v>1369</v>
      </c>
      <c r="C655" s="8" t="s">
        <v>21</v>
      </c>
      <c r="D655" t="str">
        <f t="shared" si="41"/>
        <v>WARREN</v>
      </c>
      <c r="E655" t="str">
        <f t="shared" si="42"/>
        <v>WARREN HILLS REGIONAL</v>
      </c>
      <c r="F655" t="str">
        <f t="shared" si="43"/>
        <v>F. G7-12|7-12,9-12</v>
      </c>
      <c r="G655" t="str">
        <f t="shared" si="44"/>
        <v>WARRENWARREN HILLS REGIONALF. G7-12|7-12,9-12</v>
      </c>
    </row>
    <row r="656" spans="1:7" ht="24" x14ac:dyDescent="0.2">
      <c r="A656" s="19" t="s">
        <v>1350</v>
      </c>
      <c r="B656" s="20" t="s">
        <v>1370</v>
      </c>
      <c r="C656" s="3" t="s">
        <v>8</v>
      </c>
      <c r="D656" t="str">
        <f t="shared" si="41"/>
        <v>WARREN</v>
      </c>
      <c r="E656" t="str">
        <f t="shared" si="42"/>
        <v>WASHINGTON BORO</v>
      </c>
      <c r="F656" t="str">
        <f t="shared" si="43"/>
        <v>A. K-6|K-6</v>
      </c>
      <c r="G656" t="str">
        <f t="shared" si="44"/>
        <v>WARRENWASHINGTON BOROA. K-6|K-6</v>
      </c>
    </row>
    <row r="657" spans="1:7" ht="24" x14ac:dyDescent="0.2">
      <c r="A657" s="23" t="s">
        <v>1350</v>
      </c>
      <c r="B657" s="24" t="s">
        <v>1008</v>
      </c>
      <c r="C657" s="8" t="s">
        <v>8</v>
      </c>
      <c r="D657" t="str">
        <f t="shared" si="41"/>
        <v>WARREN</v>
      </c>
      <c r="E657" t="str">
        <f t="shared" si="42"/>
        <v>WASHINGTON TWP</v>
      </c>
      <c r="F657" t="str">
        <f t="shared" si="43"/>
        <v>A. K-6|K-6</v>
      </c>
      <c r="G657" t="str">
        <f t="shared" si="44"/>
        <v>WARRENWASHINGTON TWPA. K-6|K-6</v>
      </c>
    </row>
    <row r="658" spans="1:7" ht="32" x14ac:dyDescent="0.2">
      <c r="A658" s="19" t="s">
        <v>1350</v>
      </c>
      <c r="B658" s="20" t="s">
        <v>1371</v>
      </c>
      <c r="C658" s="3" t="s">
        <v>4</v>
      </c>
      <c r="D658" t="str">
        <f t="shared" si="41"/>
        <v>WARREN</v>
      </c>
      <c r="E658" t="str">
        <f t="shared" si="42"/>
        <v>WHITE TWP</v>
      </c>
      <c r="F658" t="str">
        <f t="shared" si="43"/>
        <v>I. K-12|K-8,0-400</v>
      </c>
      <c r="G658" t="str">
        <f t="shared" si="44"/>
        <v>WARRENWHITE TWPI. K-12|K-8,0-400</v>
      </c>
    </row>
    <row r="659" spans="1:7" ht="32" x14ac:dyDescent="0.2">
      <c r="A659" s="23" t="s">
        <v>707</v>
      </c>
      <c r="B659" s="24" t="s">
        <v>730</v>
      </c>
      <c r="C659" s="8" t="s">
        <v>68</v>
      </c>
      <c r="D659" t="str">
        <f t="shared" si="41"/>
        <v>ATLANTIC</v>
      </c>
      <c r="E659" t="str">
        <f t="shared" si="42"/>
        <v>MULLICA TWP</v>
      </c>
      <c r="F659" t="str">
        <f t="shared" si="43"/>
        <v>D. K-8|K-8,401-750</v>
      </c>
      <c r="G659" t="str">
        <f t="shared" si="44"/>
        <v>ATLANTICMULLICA TWPD. K-8|K-8,401-750</v>
      </c>
    </row>
    <row r="660" spans="1:7" ht="32" x14ac:dyDescent="0.2">
      <c r="A660" s="23" t="s">
        <v>737</v>
      </c>
      <c r="B660" s="24" t="s">
        <v>743</v>
      </c>
      <c r="C660" s="8" t="s">
        <v>24</v>
      </c>
      <c r="D660" t="str">
        <f t="shared" si="41"/>
        <v>BERGEN</v>
      </c>
      <c r="E660" t="str">
        <f t="shared" si="42"/>
        <v>BERGENFIELD BORO</v>
      </c>
      <c r="F660" t="str">
        <f t="shared" si="43"/>
        <v>N. K-12|K-12,3500+</v>
      </c>
      <c r="G660" t="str">
        <f t="shared" si="44"/>
        <v>BERGENBERGENFIELD BORON. K-12|K-12,3500+</v>
      </c>
    </row>
    <row r="661" spans="1:7" ht="32" x14ac:dyDescent="0.2">
      <c r="A661" s="23" t="s">
        <v>737</v>
      </c>
      <c r="B661" s="24" t="s">
        <v>787</v>
      </c>
      <c r="C661" s="8" t="s">
        <v>66</v>
      </c>
      <c r="D661" t="str">
        <f t="shared" si="41"/>
        <v>BERGEN</v>
      </c>
      <c r="E661" t="str">
        <f t="shared" si="42"/>
        <v>OLD TAPPAN BORO</v>
      </c>
      <c r="F661" t="str">
        <f t="shared" si="43"/>
        <v>E. K-8|K-8,751+</v>
      </c>
      <c r="G661" t="str">
        <f t="shared" si="44"/>
        <v>BERGENOLD TAPPAN BOROE. K-8|K-8,751+</v>
      </c>
    </row>
    <row r="662" spans="1:7" ht="32" x14ac:dyDescent="0.2">
      <c r="A662" s="19" t="s">
        <v>859</v>
      </c>
      <c r="B662" s="20" t="s">
        <v>890</v>
      </c>
      <c r="C662" s="3" t="s">
        <v>73</v>
      </c>
      <c r="D662" t="str">
        <f t="shared" si="41"/>
        <v>CAMDEN</v>
      </c>
      <c r="E662" t="str">
        <f t="shared" si="42"/>
        <v>MAGNOLIA BORO</v>
      </c>
      <c r="F662" t="str">
        <f t="shared" si="43"/>
        <v>C. K-8|K-8,0-400</v>
      </c>
      <c r="G662" t="str">
        <f t="shared" si="44"/>
        <v>CAMDENMAGNOLIA BOROC. K-8|K-8,0-400</v>
      </c>
    </row>
    <row r="663" spans="1:7" ht="32" x14ac:dyDescent="0.2">
      <c r="A663" s="23" t="s">
        <v>859</v>
      </c>
      <c r="B663" s="24" t="s">
        <v>904</v>
      </c>
      <c r="C663" s="8" t="s">
        <v>2</v>
      </c>
      <c r="D663" t="str">
        <f t="shared" si="41"/>
        <v>CAMDEN</v>
      </c>
      <c r="E663" t="str">
        <f t="shared" si="42"/>
        <v>WOODLYNNE BORO</v>
      </c>
      <c r="F663" t="str">
        <f t="shared" si="43"/>
        <v>J. K-12|K-8,401-750</v>
      </c>
      <c r="G663" t="str">
        <f t="shared" si="44"/>
        <v>CAMDENWOODLYNNE BOROJ. K-12|K-8,401-750</v>
      </c>
    </row>
    <row r="664" spans="1:7" ht="32" x14ac:dyDescent="0.2">
      <c r="A664" s="19" t="s">
        <v>1043</v>
      </c>
      <c r="B664" s="20" t="s">
        <v>1045</v>
      </c>
      <c r="C664" s="3" t="s">
        <v>68</v>
      </c>
      <c r="D664" t="str">
        <f t="shared" si="41"/>
        <v>HUNTERDON</v>
      </c>
      <c r="E664" t="str">
        <f t="shared" si="42"/>
        <v>BETHLEHEM TWP</v>
      </c>
      <c r="F664" t="str">
        <f t="shared" si="43"/>
        <v>D. K-8|K-8,401-750</v>
      </c>
      <c r="G664" t="str">
        <f t="shared" si="44"/>
        <v>HUNTERDONBETHLEHEM TWPD. K-8|K-8,401-750</v>
      </c>
    </row>
    <row r="665" spans="1:7" ht="36" x14ac:dyDescent="0.2">
      <c r="A665" s="23" t="s">
        <v>1043</v>
      </c>
      <c r="B665" s="24" t="s">
        <v>1448</v>
      </c>
      <c r="C665" s="8" t="s">
        <v>73</v>
      </c>
      <c r="D665" t="str">
        <f t="shared" si="41"/>
        <v>HUNTERDON</v>
      </c>
      <c r="E665" t="str">
        <f t="shared" si="42"/>
        <v>CLINTON TOWN - GLEN GARDNER</v>
      </c>
      <c r="F665" t="str">
        <f t="shared" si="43"/>
        <v>C. K-8|K-8,0-400</v>
      </c>
      <c r="G665" t="str">
        <f t="shared" si="44"/>
        <v>HUNTERDONCLINTON TOWN - GLEN GARDNERC. K-8|K-8,0-400</v>
      </c>
    </row>
    <row r="666" spans="1:7" ht="32" x14ac:dyDescent="0.2">
      <c r="A666" s="23" t="s">
        <v>1043</v>
      </c>
      <c r="B666" s="24" t="s">
        <v>1050</v>
      </c>
      <c r="C666" s="8" t="s">
        <v>68</v>
      </c>
      <c r="D666" t="str">
        <f t="shared" si="41"/>
        <v>HUNTERDON</v>
      </c>
      <c r="E666" t="str">
        <f t="shared" si="42"/>
        <v>DELAWARE TWP</v>
      </c>
      <c r="F666" t="str">
        <f t="shared" si="43"/>
        <v>D. K-8|K-8,401-750</v>
      </c>
      <c r="G666" t="str">
        <f t="shared" si="44"/>
        <v>HUNTERDONDELAWARE TWPD. K-8|K-8,401-750</v>
      </c>
    </row>
    <row r="667" spans="1:7" ht="32" x14ac:dyDescent="0.2">
      <c r="A667" s="23" t="s">
        <v>1043</v>
      </c>
      <c r="B667" s="24" t="s">
        <v>1052</v>
      </c>
      <c r="C667" s="8" t="s">
        <v>68</v>
      </c>
      <c r="D667" t="str">
        <f t="shared" si="41"/>
        <v>HUNTERDON</v>
      </c>
      <c r="E667" t="str">
        <f t="shared" si="42"/>
        <v>EAST AMWELL TWP</v>
      </c>
      <c r="F667" t="str">
        <f t="shared" si="43"/>
        <v>D. K-8|K-8,401-750</v>
      </c>
      <c r="G667" t="str">
        <f t="shared" si="44"/>
        <v>HUNTERDONEAST AMWELL TWPD. K-8|K-8,401-750</v>
      </c>
    </row>
    <row r="668" spans="1:7" ht="24" x14ac:dyDescent="0.2">
      <c r="A668" s="23" t="s">
        <v>1043</v>
      </c>
      <c r="B668" s="24" t="s">
        <v>1449</v>
      </c>
      <c r="C668" s="8" t="s">
        <v>8</v>
      </c>
      <c r="D668" t="str">
        <f t="shared" si="41"/>
        <v>HUNTERDON</v>
      </c>
      <c r="E668" t="str">
        <f t="shared" si="42"/>
        <v>LAMBERTVILLE CITY</v>
      </c>
      <c r="F668" t="str">
        <f t="shared" si="43"/>
        <v>A. K-6|K-6</v>
      </c>
      <c r="G668" t="str">
        <f t="shared" si="44"/>
        <v>HUNTERDONLAMBERTVILLE CITYA. K-6|K-6</v>
      </c>
    </row>
    <row r="669" spans="1:7" ht="36" x14ac:dyDescent="0.2">
      <c r="A669" s="23" t="s">
        <v>1043</v>
      </c>
      <c r="B669" s="24" t="s">
        <v>1450</v>
      </c>
      <c r="C669" s="8" t="s">
        <v>21</v>
      </c>
      <c r="D669" t="str">
        <f t="shared" si="41"/>
        <v>HUNTERDON</v>
      </c>
      <c r="E669" t="str">
        <f t="shared" si="42"/>
        <v>SOUTH HUNTERDON REGIONAL</v>
      </c>
      <c r="F669" t="str">
        <f t="shared" si="43"/>
        <v>F. G7-12|7-12,9-12</v>
      </c>
      <c r="G669" t="str">
        <f t="shared" si="44"/>
        <v>HUNTERDONSOUTH HUNTERDON REGIONALF. G7-12|7-12,9-12</v>
      </c>
    </row>
    <row r="670" spans="1:7" ht="24" x14ac:dyDescent="0.2">
      <c r="A670" s="19" t="s">
        <v>1043</v>
      </c>
      <c r="B670" s="20" t="s">
        <v>1451</v>
      </c>
      <c r="C670" s="3" t="s">
        <v>8</v>
      </c>
      <c r="D670" t="str">
        <f t="shared" si="41"/>
        <v>HUNTERDON</v>
      </c>
      <c r="E670" t="str">
        <f t="shared" si="42"/>
        <v>STOCKTON BORO</v>
      </c>
      <c r="F670" t="str">
        <f t="shared" si="43"/>
        <v>A. K-6|K-6</v>
      </c>
      <c r="G670" t="str">
        <f t="shared" si="44"/>
        <v>HUNTERDONSTOCKTON BOROA. K-6|K-6</v>
      </c>
    </row>
    <row r="671" spans="1:7" ht="24" x14ac:dyDescent="0.2">
      <c r="A671" s="23" t="s">
        <v>1043</v>
      </c>
      <c r="B671" s="24" t="s">
        <v>1452</v>
      </c>
      <c r="C671" s="8" t="s">
        <v>8</v>
      </c>
      <c r="D671" t="str">
        <f t="shared" si="41"/>
        <v>HUNTERDON</v>
      </c>
      <c r="E671" t="str">
        <f t="shared" si="42"/>
        <v>WEST AMWELL TWP</v>
      </c>
      <c r="F671" t="str">
        <f t="shared" si="43"/>
        <v>A. K-6|K-6</v>
      </c>
      <c r="G671" t="str">
        <f t="shared" si="44"/>
        <v>HUNTERDONWEST AMWELL TWPA. K-6|K-6</v>
      </c>
    </row>
    <row r="672" spans="1:7" ht="48" x14ac:dyDescent="0.2">
      <c r="A672" s="19" t="s">
        <v>1069</v>
      </c>
      <c r="B672" s="20" t="s">
        <v>1453</v>
      </c>
      <c r="C672" s="3" t="s">
        <v>14</v>
      </c>
      <c r="D672" t="str">
        <f t="shared" si="41"/>
        <v>MERCER</v>
      </c>
      <c r="E672" t="str">
        <f t="shared" si="42"/>
        <v>PRINCETON REGIONAL</v>
      </c>
      <c r="F672" t="str">
        <f t="shared" si="43"/>
        <v>M. K-12|K-12,1800-3500</v>
      </c>
      <c r="G672" t="str">
        <f t="shared" si="44"/>
        <v>MERCERPRINCETON REGIONALM. K-12|K-12,1800-3500</v>
      </c>
    </row>
    <row r="673" spans="1:7" ht="48" x14ac:dyDescent="0.2">
      <c r="A673" s="19" t="s">
        <v>1087</v>
      </c>
      <c r="B673" s="20" t="s">
        <v>1110</v>
      </c>
      <c r="C673" s="3" t="s">
        <v>14</v>
      </c>
      <c r="D673" t="str">
        <f t="shared" si="41"/>
        <v>MIDDLESEX</v>
      </c>
      <c r="E673" t="str">
        <f t="shared" si="42"/>
        <v>SOUTH PLAINFIELD BORO</v>
      </c>
      <c r="F673" t="str">
        <f t="shared" si="43"/>
        <v>M. K-12|K-12,1800-3500</v>
      </c>
      <c r="G673" t="str">
        <f t="shared" si="44"/>
        <v>MIDDLESEXSOUTH PLAINFIELD BOROM. K-12|K-12,1800-3500</v>
      </c>
    </row>
    <row r="674" spans="1:7" ht="32" x14ac:dyDescent="0.2">
      <c r="A674" s="19" t="s">
        <v>1087</v>
      </c>
      <c r="B674" s="20" t="s">
        <v>1112</v>
      </c>
      <c r="C674" s="3" t="s">
        <v>6</v>
      </c>
      <c r="D674" t="str">
        <f t="shared" si="41"/>
        <v>MIDDLESEX</v>
      </c>
      <c r="E674" t="str">
        <f t="shared" si="42"/>
        <v>SPOTSWOOD</v>
      </c>
      <c r="F674" t="str">
        <f t="shared" si="43"/>
        <v>L. K-12|K-12,0-1800</v>
      </c>
      <c r="G674" t="str">
        <f t="shared" si="44"/>
        <v>MIDDLESEXSPOTSWOODL. K-12|K-12,0-1800</v>
      </c>
    </row>
    <row r="675" spans="1:7" ht="32" x14ac:dyDescent="0.2">
      <c r="A675" s="19" t="s">
        <v>1209</v>
      </c>
      <c r="B675" s="20" t="s">
        <v>1220</v>
      </c>
      <c r="C675" s="3" t="s">
        <v>2</v>
      </c>
      <c r="D675" t="str">
        <f t="shared" si="41"/>
        <v>OCEAN</v>
      </c>
      <c r="E675" t="str">
        <f t="shared" si="42"/>
        <v>LAKEHURST BORO</v>
      </c>
      <c r="F675" t="str">
        <f t="shared" si="43"/>
        <v>J. K-12|K-8,401-750</v>
      </c>
      <c r="G675" t="str">
        <f t="shared" si="44"/>
        <v>OCEANLAKEHURST BOROJ. K-12|K-8,401-750</v>
      </c>
    </row>
    <row r="676" spans="1:7" ht="32" x14ac:dyDescent="0.2">
      <c r="A676" s="23" t="s">
        <v>1299</v>
      </c>
      <c r="B676" s="24" t="s">
        <v>1308</v>
      </c>
      <c r="C676" s="8" t="s">
        <v>66</v>
      </c>
      <c r="D676" t="str">
        <f t="shared" si="41"/>
        <v>SUSSEX</v>
      </c>
      <c r="E676" t="str">
        <f t="shared" si="42"/>
        <v>HARDYSTON TWP</v>
      </c>
      <c r="F676" t="str">
        <f t="shared" si="43"/>
        <v>E. K-8|K-8,751+</v>
      </c>
      <c r="G676" t="str">
        <f t="shared" si="44"/>
        <v>SUSSEXHARDYSTON TWPE. K-8|K-8,751+</v>
      </c>
    </row>
    <row r="677" spans="1:7" ht="32" x14ac:dyDescent="0.2">
      <c r="A677" s="23" t="s">
        <v>1299</v>
      </c>
      <c r="B677" s="24" t="s">
        <v>1324</v>
      </c>
      <c r="C677" s="8" t="s">
        <v>24</v>
      </c>
      <c r="D677" t="str">
        <f t="shared" si="41"/>
        <v>SUSSEX</v>
      </c>
      <c r="E677" t="str">
        <f t="shared" si="42"/>
        <v>VERNON TWP</v>
      </c>
      <c r="F677" t="str">
        <f t="shared" si="43"/>
        <v>N. K-12|K-12,3500+</v>
      </c>
      <c r="G677" t="str">
        <f t="shared" si="44"/>
        <v>SUSSEXVERNON TWPN. K-12|K-12,3500+</v>
      </c>
    </row>
    <row r="678" spans="1:7" ht="32" x14ac:dyDescent="0.2">
      <c r="A678" s="19" t="s">
        <v>1326</v>
      </c>
      <c r="B678" s="20" t="s">
        <v>1336</v>
      </c>
      <c r="C678" s="3" t="s">
        <v>99</v>
      </c>
      <c r="D678" t="str">
        <f t="shared" si="41"/>
        <v>UNION</v>
      </c>
      <c r="E678" t="str">
        <f t="shared" si="42"/>
        <v>MOUNTAINSIDE BORO</v>
      </c>
      <c r="F678" t="str">
        <f t="shared" si="43"/>
        <v>K. K-12|K-8,751+</v>
      </c>
      <c r="G678" t="str">
        <f t="shared" si="44"/>
        <v>UNIONMOUNTAINSIDE BOROK. K-12|K-8,751+</v>
      </c>
    </row>
    <row r="679" spans="1:7" ht="60" x14ac:dyDescent="0.2">
      <c r="A679" s="19" t="s">
        <v>707</v>
      </c>
      <c r="B679" s="20" t="s">
        <v>710</v>
      </c>
      <c r="C679" s="3" t="s">
        <v>711</v>
      </c>
      <c r="D679" t="str">
        <f t="shared" si="41"/>
        <v>ATLANTIC</v>
      </c>
      <c r="E679" t="str">
        <f t="shared" si="42"/>
        <v>ATLANTIC CITY COMMUNITY CHARTER SCHOOL</v>
      </c>
      <c r="F679" t="str">
        <f t="shared" si="43"/>
        <v>O. CHARTER</v>
      </c>
      <c r="G679" t="str">
        <f t="shared" si="44"/>
        <v>ATLANTICATLANTIC CITY COMMUNITY CHARTER SCHOOLO. CHARTER</v>
      </c>
    </row>
    <row r="680" spans="1:7" ht="36" x14ac:dyDescent="0.2">
      <c r="A680" s="23" t="s">
        <v>707</v>
      </c>
      <c r="B680" s="24" t="s">
        <v>717</v>
      </c>
      <c r="C680" s="8" t="s">
        <v>711</v>
      </c>
      <c r="D680" t="str">
        <f t="shared" si="41"/>
        <v>ATLANTIC</v>
      </c>
      <c r="E680" t="str">
        <f t="shared" si="42"/>
        <v>CHARTER~TECH HIGH SCHOOL</v>
      </c>
      <c r="F680" t="str">
        <f t="shared" si="43"/>
        <v>O. CHARTER</v>
      </c>
      <c r="G680" t="str">
        <f t="shared" si="44"/>
        <v>ATLANTICCHARTER~TECH HIGH SCHOOLO. CHARTER</v>
      </c>
    </row>
    <row r="681" spans="1:7" ht="48" x14ac:dyDescent="0.2">
      <c r="A681" s="19" t="s">
        <v>707</v>
      </c>
      <c r="B681" s="20" t="s">
        <v>726</v>
      </c>
      <c r="C681" s="3" t="s">
        <v>711</v>
      </c>
      <c r="D681" t="str">
        <f t="shared" si="41"/>
        <v>ATLANTIC</v>
      </c>
      <c r="E681" t="str">
        <f t="shared" si="42"/>
        <v>INTERNATIONAL ACADEMY OF ATLANTIC CITY C</v>
      </c>
      <c r="F681" t="str">
        <f t="shared" si="43"/>
        <v>O. CHARTER</v>
      </c>
      <c r="G681" t="str">
        <f t="shared" si="44"/>
        <v>ATLANTICINTERNATIONAL ACADEMY OF ATLANTIC CITY CO. CHARTER</v>
      </c>
    </row>
    <row r="682" spans="1:7" ht="32" x14ac:dyDescent="0.2">
      <c r="A682" s="23" t="s">
        <v>707</v>
      </c>
      <c r="B682" s="24" t="s">
        <v>729</v>
      </c>
      <c r="C682" s="8" t="s">
        <v>4</v>
      </c>
      <c r="D682" t="str">
        <f t="shared" si="41"/>
        <v>ATLANTIC</v>
      </c>
      <c r="E682" t="str">
        <f t="shared" si="42"/>
        <v>MARGATE CITY</v>
      </c>
      <c r="F682" t="str">
        <f t="shared" si="43"/>
        <v>I. K-12|K-8,0-400</v>
      </c>
      <c r="G682" t="str">
        <f t="shared" si="44"/>
        <v>ATLANTICMARGATE CITYI. K-12|K-8,0-400</v>
      </c>
    </row>
    <row r="683" spans="1:7" ht="32" x14ac:dyDescent="0.2">
      <c r="A683" s="23" t="s">
        <v>707</v>
      </c>
      <c r="B683" s="24" t="s">
        <v>735</v>
      </c>
      <c r="C683" s="8" t="s">
        <v>2</v>
      </c>
      <c r="D683" t="str">
        <f t="shared" si="41"/>
        <v>ATLANTIC</v>
      </c>
      <c r="E683" t="str">
        <f t="shared" si="42"/>
        <v>VENTNOR CITY</v>
      </c>
      <c r="F683" t="str">
        <f t="shared" si="43"/>
        <v>J. K-12|K-8,401-750</v>
      </c>
      <c r="G683" t="str">
        <f t="shared" si="44"/>
        <v>ATLANTICVENTNOR CITYJ. K-12|K-8,401-750</v>
      </c>
    </row>
    <row r="684" spans="1:7" ht="48" x14ac:dyDescent="0.2">
      <c r="A684" s="23" t="s">
        <v>737</v>
      </c>
      <c r="B684" s="24" t="s">
        <v>740</v>
      </c>
      <c r="C684" s="8" t="s">
        <v>711</v>
      </c>
      <c r="D684" t="str">
        <f t="shared" si="41"/>
        <v>BERGEN</v>
      </c>
      <c r="E684" t="str">
        <f t="shared" si="42"/>
        <v>BERGEN ARTS AND SCIENCES CHARTER SCHOOL</v>
      </c>
      <c r="F684" t="str">
        <f t="shared" si="43"/>
        <v>O. CHARTER</v>
      </c>
      <c r="G684" t="str">
        <f t="shared" si="44"/>
        <v>BERGENBERGEN ARTS AND SCIENCES CHARTER SCHOOLO. CHARTER</v>
      </c>
    </row>
    <row r="685" spans="1:7" ht="48" x14ac:dyDescent="0.2">
      <c r="A685" s="19" t="s">
        <v>737</v>
      </c>
      <c r="B685" s="20" t="s">
        <v>749</v>
      </c>
      <c r="C685" s="3" t="s">
        <v>14</v>
      </c>
      <c r="D685" t="str">
        <f t="shared" si="41"/>
        <v>BERGEN</v>
      </c>
      <c r="E685" t="str">
        <f t="shared" si="42"/>
        <v>CRESSKILL BORO</v>
      </c>
      <c r="F685" t="str">
        <f t="shared" si="43"/>
        <v>M. K-12|K-12,1800-3500</v>
      </c>
      <c r="G685" t="str">
        <f t="shared" si="44"/>
        <v>BERGENCRESSKILL BOROM. K-12|K-12,1800-3500</v>
      </c>
    </row>
    <row r="686" spans="1:7" ht="36" x14ac:dyDescent="0.2">
      <c r="A686" s="23" t="s">
        <v>737</v>
      </c>
      <c r="B686" s="24" t="s">
        <v>758</v>
      </c>
      <c r="C686" s="8" t="s">
        <v>711</v>
      </c>
      <c r="D686" t="str">
        <f t="shared" si="41"/>
        <v>BERGEN</v>
      </c>
      <c r="E686" t="str">
        <f t="shared" si="42"/>
        <v>ENGLEWOOD ON THE PALISAD</v>
      </c>
      <c r="F686" t="str">
        <f t="shared" si="43"/>
        <v>O. CHARTER</v>
      </c>
      <c r="G686" t="str">
        <f t="shared" si="44"/>
        <v>BERGENENGLEWOOD ON THE PALISADO. CHARTER</v>
      </c>
    </row>
    <row r="687" spans="1:7" ht="36" x14ac:dyDescent="0.2">
      <c r="A687" s="23" t="s">
        <v>737</v>
      </c>
      <c r="B687" s="24" t="s">
        <v>806</v>
      </c>
      <c r="C687" s="8" t="s">
        <v>711</v>
      </c>
      <c r="D687" t="str">
        <f t="shared" si="41"/>
        <v>BERGEN</v>
      </c>
      <c r="E687" t="str">
        <f t="shared" si="42"/>
        <v>TEANECK COMMUNITY CS</v>
      </c>
      <c r="F687" t="str">
        <f t="shared" si="43"/>
        <v>O. CHARTER</v>
      </c>
      <c r="G687" t="str">
        <f t="shared" si="44"/>
        <v>BERGENTEANECK COMMUNITY CSO. CHARTER</v>
      </c>
    </row>
    <row r="688" spans="1:7" ht="36" x14ac:dyDescent="0.2">
      <c r="A688" s="19" t="s">
        <v>816</v>
      </c>
      <c r="B688" s="20" t="s">
        <v>818</v>
      </c>
      <c r="C688" s="3" t="s">
        <v>711</v>
      </c>
      <c r="D688" t="str">
        <f t="shared" si="41"/>
        <v>BURLINGTON</v>
      </c>
      <c r="E688" t="str">
        <f t="shared" si="42"/>
        <v>BENJAMIN BANNEKER PREP CS</v>
      </c>
      <c r="F688" t="str">
        <f t="shared" si="43"/>
        <v>O. CHARTER</v>
      </c>
      <c r="G688" t="str">
        <f t="shared" si="44"/>
        <v>BURLINGTONBENJAMIN BANNEKER PREP CSO. CHARTER</v>
      </c>
    </row>
    <row r="689" spans="1:7" ht="36" x14ac:dyDescent="0.2">
      <c r="A689" s="23" t="s">
        <v>816</v>
      </c>
      <c r="B689" s="24" t="s">
        <v>849</v>
      </c>
      <c r="C689" s="8" t="s">
        <v>711</v>
      </c>
      <c r="D689" t="str">
        <f t="shared" si="41"/>
        <v>BURLINGTON</v>
      </c>
      <c r="E689" t="str">
        <f t="shared" si="42"/>
        <v>RIVERBANK CHARTER SCHOOL</v>
      </c>
      <c r="F689" t="str">
        <f t="shared" si="43"/>
        <v>O. CHARTER</v>
      </c>
      <c r="G689" t="str">
        <f t="shared" si="44"/>
        <v>BURLINGTONRIVERBANK CHARTER SCHOOLO. CHARTER</v>
      </c>
    </row>
    <row r="690" spans="1:7" ht="32" x14ac:dyDescent="0.2">
      <c r="A690" s="23" t="s">
        <v>816</v>
      </c>
      <c r="B690" s="24" t="s">
        <v>855</v>
      </c>
      <c r="C690" s="8" t="s">
        <v>68</v>
      </c>
      <c r="D690" t="str">
        <f t="shared" si="41"/>
        <v>BURLINGTON</v>
      </c>
      <c r="E690" t="str">
        <f t="shared" si="42"/>
        <v>TABERNACLE TWP</v>
      </c>
      <c r="F690" t="str">
        <f t="shared" si="43"/>
        <v>D. K-8|K-8,401-750</v>
      </c>
      <c r="G690" t="str">
        <f t="shared" si="44"/>
        <v>BURLINGTONTABERNACLE TWPD. K-8|K-8,401-750</v>
      </c>
    </row>
    <row r="691" spans="1:7" ht="24" x14ac:dyDescent="0.2">
      <c r="A691" s="23" t="s">
        <v>859</v>
      </c>
      <c r="B691" s="24" t="s">
        <v>868</v>
      </c>
      <c r="C691" s="8" t="s">
        <v>711</v>
      </c>
      <c r="D691" t="str">
        <f t="shared" si="41"/>
        <v>CAMDEN</v>
      </c>
      <c r="E691" t="str">
        <f t="shared" si="42"/>
        <v>CAMDEN COMMUNITY</v>
      </c>
      <c r="F691" t="str">
        <f t="shared" si="43"/>
        <v>O. CHARTER</v>
      </c>
      <c r="G691" t="str">
        <f t="shared" si="44"/>
        <v>CAMDENCAMDEN COMMUNITYO. CHARTER</v>
      </c>
    </row>
    <row r="692" spans="1:7" ht="16" x14ac:dyDescent="0.2">
      <c r="A692" s="23" t="s">
        <v>859</v>
      </c>
      <c r="B692" s="24" t="s">
        <v>870</v>
      </c>
      <c r="C692" s="8" t="s">
        <v>711</v>
      </c>
      <c r="D692" t="str">
        <f t="shared" si="41"/>
        <v>CAMDEN</v>
      </c>
      <c r="E692" t="str">
        <f t="shared" si="42"/>
        <v>CAMDEN PREP</v>
      </c>
      <c r="F692" t="str">
        <f t="shared" si="43"/>
        <v>O. CHARTER</v>
      </c>
      <c r="G692" t="str">
        <f t="shared" si="44"/>
        <v>CAMDENCAMDEN PREPO. CHARTER</v>
      </c>
    </row>
    <row r="693" spans="1:7" ht="24" x14ac:dyDescent="0.2">
      <c r="A693" s="19" t="s">
        <v>859</v>
      </c>
      <c r="B693" s="20" t="s">
        <v>875</v>
      </c>
      <c r="C693" s="3" t="s">
        <v>711</v>
      </c>
      <c r="D693" t="str">
        <f t="shared" si="41"/>
        <v>CAMDEN</v>
      </c>
      <c r="E693" t="str">
        <f t="shared" si="42"/>
        <v>ECO CHARTER SCHOOL</v>
      </c>
      <c r="F693" t="str">
        <f t="shared" si="43"/>
        <v>O. CHARTER</v>
      </c>
      <c r="G693" t="str">
        <f t="shared" si="44"/>
        <v>CAMDENECO CHARTER SCHOOLO. CHARTER</v>
      </c>
    </row>
    <row r="694" spans="1:7" ht="48" x14ac:dyDescent="0.2">
      <c r="A694" s="23" t="s">
        <v>859</v>
      </c>
      <c r="B694" s="24" t="s">
        <v>876</v>
      </c>
      <c r="C694" s="8" t="s">
        <v>711</v>
      </c>
      <c r="D694" t="str">
        <f t="shared" si="41"/>
        <v>CAMDEN</v>
      </c>
      <c r="E694" t="str">
        <f t="shared" si="42"/>
        <v>FREEDOM PREP CHARTER SCHOOL</v>
      </c>
      <c r="F694" t="str">
        <f t="shared" si="43"/>
        <v>O. CHARTER</v>
      </c>
      <c r="G694" t="str">
        <f t="shared" si="44"/>
        <v>CAMDENFREEDOM PREP CHARTER SCHOOLO. CHARTER</v>
      </c>
    </row>
    <row r="695" spans="1:7" ht="36" x14ac:dyDescent="0.2">
      <c r="A695" s="19" t="s">
        <v>859</v>
      </c>
      <c r="B695" s="20" t="s">
        <v>883</v>
      </c>
      <c r="C695" s="3" t="s">
        <v>711</v>
      </c>
      <c r="D695" t="str">
        <f t="shared" si="41"/>
        <v>CAMDEN</v>
      </c>
      <c r="E695" t="str">
        <f t="shared" si="42"/>
        <v>HOPE COMMUNITY CS</v>
      </c>
      <c r="F695" t="str">
        <f t="shared" si="43"/>
        <v>O. CHARTER</v>
      </c>
      <c r="G695" t="str">
        <f t="shared" si="44"/>
        <v>CAMDENHOPE COMMUNITY CSO. CHARTER</v>
      </c>
    </row>
    <row r="696" spans="1:7" ht="36" x14ac:dyDescent="0.2">
      <c r="A696" s="23" t="s">
        <v>859</v>
      </c>
      <c r="B696" s="24" t="s">
        <v>884</v>
      </c>
      <c r="C696" s="8" t="s">
        <v>711</v>
      </c>
      <c r="D696" t="str">
        <f t="shared" si="41"/>
        <v>CAMDEN</v>
      </c>
      <c r="E696" t="str">
        <f t="shared" si="42"/>
        <v>KINGDOM CS OF LEADERSHIP</v>
      </c>
      <c r="F696" t="str">
        <f t="shared" si="43"/>
        <v>O. CHARTER</v>
      </c>
      <c r="G696" t="str">
        <f t="shared" si="44"/>
        <v>CAMDENKINGDOM CS OF LEADERSHIPO. CHARTER</v>
      </c>
    </row>
    <row r="697" spans="1:7" ht="24" x14ac:dyDescent="0.2">
      <c r="A697" s="19" t="s">
        <v>859</v>
      </c>
      <c r="B697" s="20" t="s">
        <v>885</v>
      </c>
      <c r="C697" s="3" t="s">
        <v>711</v>
      </c>
      <c r="D697" t="str">
        <f t="shared" si="41"/>
        <v>CAMDEN</v>
      </c>
      <c r="E697" t="str">
        <f t="shared" si="42"/>
        <v>KIPP COOPER NORCROSS</v>
      </c>
      <c r="F697" t="str">
        <f t="shared" si="43"/>
        <v>O. CHARTER</v>
      </c>
      <c r="G697" t="str">
        <f t="shared" si="44"/>
        <v>CAMDENKIPP COOPER NORCROSSO. CHARTER</v>
      </c>
    </row>
    <row r="698" spans="1:7" ht="36" x14ac:dyDescent="0.2">
      <c r="A698" s="23" t="s">
        <v>859</v>
      </c>
      <c r="B698" s="24" t="s">
        <v>888</v>
      </c>
      <c r="C698" s="8" t="s">
        <v>711</v>
      </c>
      <c r="D698" t="str">
        <f t="shared" si="41"/>
        <v>CAMDEN</v>
      </c>
      <c r="E698" t="str">
        <f t="shared" si="42"/>
        <v>LEAP ACADEMY UNIVERSITY</v>
      </c>
      <c r="F698" t="str">
        <f t="shared" si="43"/>
        <v>O. CHARTER</v>
      </c>
      <c r="G698" t="str">
        <f t="shared" si="44"/>
        <v>CAMDENLEAP ACADEMY UNIVERSITYO. CHARTER</v>
      </c>
    </row>
    <row r="699" spans="1:7" ht="36" x14ac:dyDescent="0.2">
      <c r="A699" s="19" t="s">
        <v>859</v>
      </c>
      <c r="B699" s="20" t="s">
        <v>891</v>
      </c>
      <c r="C699" s="3" t="s">
        <v>711</v>
      </c>
      <c r="D699" t="str">
        <f t="shared" si="41"/>
        <v>CAMDEN</v>
      </c>
      <c r="E699" t="str">
        <f t="shared" si="42"/>
        <v>MASTERY SCHOOLS OF CAMDEN</v>
      </c>
      <c r="F699" t="str">
        <f t="shared" si="43"/>
        <v>O. CHARTER</v>
      </c>
      <c r="G699" t="str">
        <f t="shared" si="44"/>
        <v>CAMDENMASTERY SCHOOLS OF CAMDENO. CHARTER</v>
      </c>
    </row>
    <row r="700" spans="1:7" ht="48" x14ac:dyDescent="0.2">
      <c r="A700" s="23" t="s">
        <v>922</v>
      </c>
      <c r="B700" s="24" t="s">
        <v>924</v>
      </c>
      <c r="C700" s="8" t="s">
        <v>711</v>
      </c>
      <c r="D700" t="str">
        <f t="shared" si="41"/>
        <v>CUMBERLAND</v>
      </c>
      <c r="E700" t="str">
        <f t="shared" si="42"/>
        <v>BRIDGETON PUBLIC CHARTER SCHOOL</v>
      </c>
      <c r="F700" t="str">
        <f t="shared" si="43"/>
        <v>O. CHARTER</v>
      </c>
      <c r="G700" t="str">
        <f t="shared" si="44"/>
        <v>CUMBERLANDBRIDGETON PUBLIC CHARTER SCHOOLO. CHARTER</v>
      </c>
    </row>
    <row r="701" spans="1:7" ht="24" x14ac:dyDescent="0.2">
      <c r="A701" s="23" t="s">
        <v>922</v>
      </c>
      <c r="B701" s="24" t="s">
        <v>926</v>
      </c>
      <c r="C701" s="8" t="s">
        <v>711</v>
      </c>
      <c r="D701" t="str">
        <f t="shared" si="41"/>
        <v>CUMBERLAND</v>
      </c>
      <c r="E701" t="str">
        <f t="shared" si="42"/>
        <v>COMPASS ACADEMY CS</v>
      </c>
      <c r="F701" t="str">
        <f t="shared" si="43"/>
        <v>O. CHARTER</v>
      </c>
      <c r="G701" t="str">
        <f t="shared" si="44"/>
        <v>CUMBERLANDCOMPASS ACADEMY CSO. CHARTER</v>
      </c>
    </row>
    <row r="702" spans="1:7" ht="16" x14ac:dyDescent="0.2">
      <c r="A702" s="23" t="s">
        <v>942</v>
      </c>
      <c r="B702" s="24" t="s">
        <v>949</v>
      </c>
      <c r="C702" s="8" t="s">
        <v>711</v>
      </c>
      <c r="D702" t="str">
        <f t="shared" si="41"/>
        <v>ESSEX</v>
      </c>
      <c r="E702" t="str">
        <f t="shared" si="42"/>
        <v>DISCOVERY CS</v>
      </c>
      <c r="F702" t="str">
        <f t="shared" si="43"/>
        <v>O. CHARTER</v>
      </c>
      <c r="G702" t="str">
        <f t="shared" si="44"/>
        <v>ESSEXDISCOVERY CSO. CHARTER</v>
      </c>
    </row>
    <row r="703" spans="1:7" ht="36" x14ac:dyDescent="0.2">
      <c r="A703" s="23" t="s">
        <v>942</v>
      </c>
      <c r="B703" s="24" t="s">
        <v>951</v>
      </c>
      <c r="C703" s="8" t="s">
        <v>711</v>
      </c>
      <c r="D703" t="str">
        <f t="shared" si="41"/>
        <v>ESSEX</v>
      </c>
      <c r="E703" t="str">
        <f t="shared" si="42"/>
        <v>EAST ORANGE COMMUNITY CS</v>
      </c>
      <c r="F703" t="str">
        <f t="shared" si="43"/>
        <v>O. CHARTER</v>
      </c>
      <c r="G703" t="str">
        <f t="shared" si="44"/>
        <v>ESSEXEAST ORANGE COMMUNITY CSO. CHARTER</v>
      </c>
    </row>
    <row r="704" spans="1:7" ht="16" x14ac:dyDescent="0.2">
      <c r="A704" s="19" t="s">
        <v>942</v>
      </c>
      <c r="B704" s="20" t="s">
        <v>955</v>
      </c>
      <c r="C704" s="3" t="s">
        <v>711</v>
      </c>
      <c r="D704" t="str">
        <f t="shared" si="41"/>
        <v>ESSEX</v>
      </c>
      <c r="E704" t="str">
        <f t="shared" si="42"/>
        <v>GRAY CS</v>
      </c>
      <c r="F704" t="str">
        <f t="shared" si="43"/>
        <v>O. CHARTER</v>
      </c>
      <c r="G704" t="str">
        <f t="shared" si="44"/>
        <v>ESSEXGRAY CSO. CHARTER</v>
      </c>
    </row>
    <row r="705" spans="1:7" ht="24" x14ac:dyDescent="0.2">
      <c r="A705" s="23" t="s">
        <v>942</v>
      </c>
      <c r="B705" s="24" t="s">
        <v>958</v>
      </c>
      <c r="C705" s="8" t="s">
        <v>711</v>
      </c>
      <c r="D705" t="str">
        <f t="shared" si="41"/>
        <v>ESSEX</v>
      </c>
      <c r="E705" t="str">
        <f t="shared" si="42"/>
        <v>LADY LIBERTY ACADEMY CS</v>
      </c>
      <c r="F705" t="str">
        <f t="shared" si="43"/>
        <v>O. CHARTER</v>
      </c>
      <c r="G705" t="str">
        <f t="shared" si="44"/>
        <v>ESSEXLADY LIBERTY ACADEMY CSO. CHARTER</v>
      </c>
    </row>
    <row r="706" spans="1:7" ht="48" x14ac:dyDescent="0.2">
      <c r="A706" s="19" t="s">
        <v>942</v>
      </c>
      <c r="B706" s="20" t="s">
        <v>959</v>
      </c>
      <c r="C706" s="3" t="s">
        <v>711</v>
      </c>
      <c r="D706" t="str">
        <f t="shared" si="41"/>
        <v>ESSEX</v>
      </c>
      <c r="E706" t="str">
        <f t="shared" si="42"/>
        <v>LINK COMMUNITY CHARTER SCHOOL</v>
      </c>
      <c r="F706" t="str">
        <f t="shared" si="43"/>
        <v>O. CHARTER</v>
      </c>
      <c r="G706" t="str">
        <f t="shared" si="44"/>
        <v>ESSEXLINK COMMUNITY CHARTER SCHOOLO. CHARTER</v>
      </c>
    </row>
    <row r="707" spans="1:7" ht="36" x14ac:dyDescent="0.2">
      <c r="A707" s="19" t="s">
        <v>942</v>
      </c>
      <c r="B707" s="20" t="s">
        <v>961</v>
      </c>
      <c r="C707" s="3" t="s">
        <v>711</v>
      </c>
      <c r="D707" t="str">
        <f t="shared" ref="D707:D770" si="45">UPPER(A707)</f>
        <v>ESSEX</v>
      </c>
      <c r="E707" t="str">
        <f t="shared" ref="E707:E770" si="46">UPPER(B707)</f>
        <v>MARIA L. VARISCO-ROGERS</v>
      </c>
      <c r="F707" t="str">
        <f t="shared" ref="F707:F770" si="47">UPPER(C707)</f>
        <v>O. CHARTER</v>
      </c>
      <c r="G707" t="str">
        <f t="shared" ref="G707:G770" si="48">D707&amp;E707&amp;F707</f>
        <v>ESSEXMARIA L. VARISCO-ROGERSO. CHARTER</v>
      </c>
    </row>
    <row r="708" spans="1:7" ht="24" x14ac:dyDescent="0.2">
      <c r="A708" s="23" t="s">
        <v>942</v>
      </c>
      <c r="B708" s="24" t="s">
        <v>962</v>
      </c>
      <c r="C708" s="8" t="s">
        <v>711</v>
      </c>
      <c r="D708" t="str">
        <f t="shared" si="45"/>
        <v>ESSEX</v>
      </c>
      <c r="E708" t="str">
        <f t="shared" si="46"/>
        <v>MARION P. THOMAS CS</v>
      </c>
      <c r="F708" t="str">
        <f t="shared" si="47"/>
        <v>O. CHARTER</v>
      </c>
      <c r="G708" t="str">
        <f t="shared" si="48"/>
        <v>ESSEXMARION P. THOMAS CSO. CHARTER</v>
      </c>
    </row>
    <row r="709" spans="1:7" ht="36" x14ac:dyDescent="0.2">
      <c r="A709" s="19" t="s">
        <v>942</v>
      </c>
      <c r="B709" s="20" t="s">
        <v>963</v>
      </c>
      <c r="C709" s="3" t="s">
        <v>711</v>
      </c>
      <c r="D709" t="str">
        <f t="shared" si="45"/>
        <v>ESSEX</v>
      </c>
      <c r="E709" t="str">
        <f t="shared" si="46"/>
        <v>MERIT PREP CS OF NEWARK</v>
      </c>
      <c r="F709" t="str">
        <f t="shared" si="47"/>
        <v>O. CHARTER</v>
      </c>
      <c r="G709" t="str">
        <f t="shared" si="48"/>
        <v>ESSEXMERIT PREP CS OF NEWARKO. CHARTER</v>
      </c>
    </row>
    <row r="710" spans="1:7" ht="36" x14ac:dyDescent="0.2">
      <c r="A710" s="23" t="s">
        <v>942</v>
      </c>
      <c r="B710" s="24" t="s">
        <v>966</v>
      </c>
      <c r="C710" s="8" t="s">
        <v>711</v>
      </c>
      <c r="D710" t="str">
        <f t="shared" si="45"/>
        <v>ESSEX</v>
      </c>
      <c r="E710" t="str">
        <f t="shared" si="46"/>
        <v>NEW HORIZONS COMM. CS</v>
      </c>
      <c r="F710" t="str">
        <f t="shared" si="47"/>
        <v>O. CHARTER</v>
      </c>
      <c r="G710" t="str">
        <f t="shared" si="48"/>
        <v>ESSEXNEW HORIZONS COMM. CSO. CHARTER</v>
      </c>
    </row>
    <row r="711" spans="1:7" ht="60" x14ac:dyDescent="0.2">
      <c r="A711" s="23" t="s">
        <v>942</v>
      </c>
      <c r="B711" s="24" t="s">
        <v>968</v>
      </c>
      <c r="C711" s="8" t="s">
        <v>711</v>
      </c>
      <c r="D711" t="str">
        <f t="shared" si="45"/>
        <v>ESSEX</v>
      </c>
      <c r="E711" t="str">
        <f t="shared" si="46"/>
        <v>NEWARK EDUCATORS COMMUNITY CHARTER SCHOO</v>
      </c>
      <c r="F711" t="str">
        <f t="shared" si="47"/>
        <v>O. CHARTER</v>
      </c>
      <c r="G711" t="str">
        <f t="shared" si="48"/>
        <v>ESSEXNEWARK EDUCATORS COMMUNITY CHARTER SCHOOO. CHARTER</v>
      </c>
    </row>
    <row r="712" spans="1:7" ht="48" x14ac:dyDescent="0.2">
      <c r="A712" s="19" t="s">
        <v>942</v>
      </c>
      <c r="B712" s="20" t="s">
        <v>971</v>
      </c>
      <c r="C712" s="3" t="s">
        <v>711</v>
      </c>
      <c r="D712" t="str">
        <f t="shared" si="45"/>
        <v>ESSEX</v>
      </c>
      <c r="E712" t="str">
        <f t="shared" si="46"/>
        <v>NORTH STAR ACADEMY CHARTER SCHOOL</v>
      </c>
      <c r="F712" t="str">
        <f t="shared" si="47"/>
        <v>O. CHARTER</v>
      </c>
      <c r="G712" t="str">
        <f t="shared" si="48"/>
        <v>ESSEXNORTH STAR ACADEMY CHARTER SCHOOLO. CHARTER</v>
      </c>
    </row>
    <row r="713" spans="1:7" ht="36" x14ac:dyDescent="0.2">
      <c r="A713" s="19" t="s">
        <v>942</v>
      </c>
      <c r="B713" s="20" t="s">
        <v>973</v>
      </c>
      <c r="C713" s="3" t="s">
        <v>711</v>
      </c>
      <c r="D713" t="str">
        <f t="shared" si="45"/>
        <v>ESSEX</v>
      </c>
      <c r="E713" t="str">
        <f t="shared" si="46"/>
        <v>PAULO FREIRE CHARTER SCHOOL</v>
      </c>
      <c r="F713" t="str">
        <f t="shared" si="47"/>
        <v>O. CHARTER</v>
      </c>
      <c r="G713" t="str">
        <f t="shared" si="48"/>
        <v>ESSEXPAULO FREIRE CHARTER SCHOOLO. CHARTER</v>
      </c>
    </row>
    <row r="714" spans="1:7" ht="48" x14ac:dyDescent="0.2">
      <c r="A714" s="23" t="s">
        <v>942</v>
      </c>
      <c r="B714" s="24" t="s">
        <v>974</v>
      </c>
      <c r="C714" s="8" t="s">
        <v>711</v>
      </c>
      <c r="D714" t="str">
        <f t="shared" si="45"/>
        <v>ESSEX</v>
      </c>
      <c r="E714" t="str">
        <f t="shared" si="46"/>
        <v>PEOPLES PREPARATORY CHARTER SCHOOL</v>
      </c>
      <c r="F714" t="str">
        <f t="shared" si="47"/>
        <v>O. CHARTER</v>
      </c>
      <c r="G714" t="str">
        <f t="shared" si="48"/>
        <v>ESSEXPEOPLES PREPARATORY CHARTER SCHOOLO. CHARTER</v>
      </c>
    </row>
    <row r="715" spans="1:7" ht="24" x14ac:dyDescent="0.2">
      <c r="A715" s="19" t="s">
        <v>942</v>
      </c>
      <c r="B715" s="20" t="s">
        <v>975</v>
      </c>
      <c r="C715" s="3" t="s">
        <v>711</v>
      </c>
      <c r="D715" t="str">
        <f t="shared" si="45"/>
        <v>ESSEX</v>
      </c>
      <c r="E715" t="str">
        <f t="shared" si="46"/>
        <v>PHILLIP'S ACADEMY CS</v>
      </c>
      <c r="F715" t="str">
        <f t="shared" si="47"/>
        <v>O. CHARTER</v>
      </c>
      <c r="G715" t="str">
        <f t="shared" si="48"/>
        <v>ESSEXPHILLIP'S ACADEMY CSO. CHARTER</v>
      </c>
    </row>
    <row r="716" spans="1:7" ht="36" x14ac:dyDescent="0.2">
      <c r="A716" s="19" t="s">
        <v>942</v>
      </c>
      <c r="B716" s="20" t="s">
        <v>977</v>
      </c>
      <c r="C716" s="3" t="s">
        <v>711</v>
      </c>
      <c r="D716" t="str">
        <f t="shared" si="45"/>
        <v>ESSEX</v>
      </c>
      <c r="E716" t="str">
        <f t="shared" si="46"/>
        <v>ROBERT TREAT ACADEMY CS</v>
      </c>
      <c r="F716" t="str">
        <f t="shared" si="47"/>
        <v>O. CHARTER</v>
      </c>
      <c r="G716" t="str">
        <f t="shared" si="48"/>
        <v>ESSEXROBERT TREAT ACADEMY CSO. CHARTER</v>
      </c>
    </row>
    <row r="717" spans="1:7" ht="36" x14ac:dyDescent="0.2">
      <c r="A717" s="19" t="s">
        <v>942</v>
      </c>
      <c r="B717" s="20" t="s">
        <v>979</v>
      </c>
      <c r="C717" s="3" t="s">
        <v>711</v>
      </c>
      <c r="D717" t="str">
        <f t="shared" si="45"/>
        <v>ESSEX</v>
      </c>
      <c r="E717" t="str">
        <f t="shared" si="46"/>
        <v>ROSEVILLE COMMUNITY CS</v>
      </c>
      <c r="F717" t="str">
        <f t="shared" si="47"/>
        <v>O. CHARTER</v>
      </c>
      <c r="G717" t="str">
        <f t="shared" si="48"/>
        <v>ESSEXROSEVILLE COMMUNITY CSO. CHARTER</v>
      </c>
    </row>
    <row r="718" spans="1:7" ht="24" x14ac:dyDescent="0.2">
      <c r="A718" s="23" t="s">
        <v>942</v>
      </c>
      <c r="B718" s="24" t="s">
        <v>982</v>
      </c>
      <c r="C718" s="8" t="s">
        <v>711</v>
      </c>
      <c r="D718" t="str">
        <f t="shared" si="45"/>
        <v>ESSEX</v>
      </c>
      <c r="E718" t="str">
        <f t="shared" si="46"/>
        <v>UNIVERSITY HEIGHTS CS</v>
      </c>
      <c r="F718" t="str">
        <f t="shared" si="47"/>
        <v>O. CHARTER</v>
      </c>
      <c r="G718" t="str">
        <f t="shared" si="48"/>
        <v>ESSEXUNIVERSITY HEIGHTS CSO. CHARTER</v>
      </c>
    </row>
    <row r="719" spans="1:7" ht="60" x14ac:dyDescent="0.2">
      <c r="A719" s="23" t="s">
        <v>1014</v>
      </c>
      <c r="B719" s="24" t="s">
        <v>1017</v>
      </c>
      <c r="C719" s="8" t="s">
        <v>711</v>
      </c>
      <c r="D719" t="str">
        <f t="shared" si="45"/>
        <v>HUDSON</v>
      </c>
      <c r="E719" t="str">
        <f t="shared" si="46"/>
        <v>DR LENA EDWARDS ACADEMIC CHARTER SCHOOL</v>
      </c>
      <c r="F719" t="str">
        <f t="shared" si="47"/>
        <v>O. CHARTER</v>
      </c>
      <c r="G719" t="str">
        <f t="shared" si="48"/>
        <v>HUDSONDR LENA EDWARDS ACADEMIC CHARTER SCHOOLO. CHARTER</v>
      </c>
    </row>
    <row r="720" spans="1:7" ht="24" x14ac:dyDescent="0.2">
      <c r="A720" s="23" t="s">
        <v>1014</v>
      </c>
      <c r="B720" s="24" t="s">
        <v>1019</v>
      </c>
      <c r="C720" s="8" t="s">
        <v>711</v>
      </c>
      <c r="D720" t="str">
        <f t="shared" si="45"/>
        <v>HUDSON</v>
      </c>
      <c r="E720" t="str">
        <f t="shared" si="46"/>
        <v>ELYSIAN CS OF HOBOKEN</v>
      </c>
      <c r="F720" t="str">
        <f t="shared" si="47"/>
        <v>O. CHARTER</v>
      </c>
      <c r="G720" t="str">
        <f t="shared" si="48"/>
        <v>HUDSONELYSIAN CS OF HOBOKENO. CHARTER</v>
      </c>
    </row>
    <row r="721" spans="1:7" ht="24" x14ac:dyDescent="0.2">
      <c r="A721" s="19" t="s">
        <v>1014</v>
      </c>
      <c r="B721" s="20" t="s">
        <v>1020</v>
      </c>
      <c r="C721" s="3" t="s">
        <v>711</v>
      </c>
      <c r="D721" t="str">
        <f t="shared" si="45"/>
        <v>HUDSON</v>
      </c>
      <c r="E721" t="str">
        <f t="shared" si="46"/>
        <v>EMPOWERMENT ACADEMY</v>
      </c>
      <c r="F721" t="str">
        <f t="shared" si="47"/>
        <v>O. CHARTER</v>
      </c>
      <c r="G721" t="str">
        <f t="shared" si="48"/>
        <v>HUDSONEMPOWERMENT ACADEMYO. CHARTER</v>
      </c>
    </row>
    <row r="722" spans="1:7" ht="48" x14ac:dyDescent="0.2">
      <c r="A722" s="23" t="s">
        <v>1014</v>
      </c>
      <c r="B722" s="24" t="s">
        <v>1021</v>
      </c>
      <c r="C722" s="8" t="s">
        <v>711</v>
      </c>
      <c r="D722" t="str">
        <f t="shared" si="45"/>
        <v>HUDSON</v>
      </c>
      <c r="E722" t="str">
        <f t="shared" si="46"/>
        <v>GREAT FUTURES CHARTER SCHOOL</v>
      </c>
      <c r="F722" t="str">
        <f t="shared" si="47"/>
        <v>O. CHARTER</v>
      </c>
      <c r="G722" t="str">
        <f t="shared" si="48"/>
        <v>HUDSONGREAT FUTURES CHARTER SCHOOLO. CHARTER</v>
      </c>
    </row>
    <row r="723" spans="1:7" ht="32" x14ac:dyDescent="0.2">
      <c r="A723" s="19" t="s">
        <v>1014</v>
      </c>
      <c r="B723" s="20" t="s">
        <v>1024</v>
      </c>
      <c r="C723" s="3" t="s">
        <v>6</v>
      </c>
      <c r="D723" t="str">
        <f t="shared" si="45"/>
        <v>HUDSON</v>
      </c>
      <c r="E723" t="str">
        <f t="shared" si="46"/>
        <v>HOBOKEN CITY</v>
      </c>
      <c r="F723" t="str">
        <f t="shared" si="47"/>
        <v>L. K-12|K-12,0-1800</v>
      </c>
      <c r="G723" t="str">
        <f t="shared" si="48"/>
        <v>HUDSONHOBOKEN CITYL. K-12|K-12,0-1800</v>
      </c>
    </row>
    <row r="724" spans="1:7" ht="16" x14ac:dyDescent="0.2">
      <c r="A724" s="23" t="s">
        <v>1014</v>
      </c>
      <c r="B724" s="24" t="s">
        <v>1025</v>
      </c>
      <c r="C724" s="8" t="s">
        <v>711</v>
      </c>
      <c r="D724" t="str">
        <f t="shared" si="45"/>
        <v>HUDSON</v>
      </c>
      <c r="E724" t="str">
        <f t="shared" si="46"/>
        <v>HOBOKEN CS</v>
      </c>
      <c r="F724" t="str">
        <f t="shared" si="47"/>
        <v>O. CHARTER</v>
      </c>
      <c r="G724" t="str">
        <f t="shared" si="48"/>
        <v>HUDSONHOBOKEN CSO. CHARTER</v>
      </c>
    </row>
    <row r="725" spans="1:7" ht="48" x14ac:dyDescent="0.2">
      <c r="A725" s="19" t="s">
        <v>1014</v>
      </c>
      <c r="B725" s="20" t="s">
        <v>1026</v>
      </c>
      <c r="C725" s="3" t="s">
        <v>711</v>
      </c>
      <c r="D725" t="str">
        <f t="shared" si="45"/>
        <v>HUDSON</v>
      </c>
      <c r="E725" t="str">
        <f t="shared" si="46"/>
        <v>HOLA HOBOKEN DUAL LANG CS</v>
      </c>
      <c r="F725" t="str">
        <f t="shared" si="47"/>
        <v>O. CHARTER</v>
      </c>
      <c r="G725" t="str">
        <f t="shared" si="48"/>
        <v>HUDSONHOLA HOBOKEN DUAL LANG CSO. CHARTER</v>
      </c>
    </row>
    <row r="726" spans="1:7" ht="24" x14ac:dyDescent="0.2">
      <c r="A726" s="23" t="s">
        <v>1014</v>
      </c>
      <c r="B726" s="24" t="s">
        <v>1029</v>
      </c>
      <c r="C726" s="8" t="s">
        <v>711</v>
      </c>
      <c r="D726" t="str">
        <f t="shared" si="45"/>
        <v>HUDSON</v>
      </c>
      <c r="E726" t="str">
        <f t="shared" si="46"/>
        <v>JERSEY CITY COMM. CS</v>
      </c>
      <c r="F726" t="str">
        <f t="shared" si="47"/>
        <v>O. CHARTER</v>
      </c>
      <c r="G726" t="str">
        <f t="shared" si="48"/>
        <v>HUDSONJERSEY CITY COMM. CSO. CHARTER</v>
      </c>
    </row>
    <row r="727" spans="1:7" ht="24" x14ac:dyDescent="0.2">
      <c r="A727" s="19" t="s">
        <v>1014</v>
      </c>
      <c r="B727" s="20" t="s">
        <v>1030</v>
      </c>
      <c r="C727" s="3" t="s">
        <v>711</v>
      </c>
      <c r="D727" t="str">
        <f t="shared" si="45"/>
        <v>HUDSON</v>
      </c>
      <c r="E727" t="str">
        <f t="shared" si="46"/>
        <v>JERSEY CITY GLOBAL CS</v>
      </c>
      <c r="F727" t="str">
        <f t="shared" si="47"/>
        <v>O. CHARTER</v>
      </c>
      <c r="G727" t="str">
        <f t="shared" si="48"/>
        <v>HUDSONJERSEY CITY GLOBAL CSO. CHARTER</v>
      </c>
    </row>
    <row r="728" spans="1:7" ht="36" x14ac:dyDescent="0.2">
      <c r="A728" s="23" t="s">
        <v>1014</v>
      </c>
      <c r="B728" s="24" t="s">
        <v>1033</v>
      </c>
      <c r="C728" s="8" t="s">
        <v>711</v>
      </c>
      <c r="D728" t="str">
        <f t="shared" si="45"/>
        <v>HUDSON</v>
      </c>
      <c r="E728" t="str">
        <f t="shared" si="46"/>
        <v>LEARNING COMMUNITY CS</v>
      </c>
      <c r="F728" t="str">
        <f t="shared" si="47"/>
        <v>O. CHARTER</v>
      </c>
      <c r="G728" t="str">
        <f t="shared" si="48"/>
        <v>HUDSONLEARNING COMMUNITY CSO. CHARTER</v>
      </c>
    </row>
    <row r="729" spans="1:7" ht="36" x14ac:dyDescent="0.2">
      <c r="A729" s="19" t="s">
        <v>1014</v>
      </c>
      <c r="B729" s="20" t="s">
        <v>1034</v>
      </c>
      <c r="C729" s="3" t="s">
        <v>711</v>
      </c>
      <c r="D729" t="str">
        <f t="shared" si="45"/>
        <v>HUDSON</v>
      </c>
      <c r="E729" t="str">
        <f t="shared" si="46"/>
        <v>M E T S CHARTER SCHOOL</v>
      </c>
      <c r="F729" t="str">
        <f t="shared" si="47"/>
        <v>O. CHARTER</v>
      </c>
      <c r="G729" t="str">
        <f t="shared" si="48"/>
        <v>HUDSONM E T S CHARTER SCHOOLO. CHARTER</v>
      </c>
    </row>
    <row r="730" spans="1:7" ht="24" x14ac:dyDescent="0.2">
      <c r="A730" s="23" t="s">
        <v>1014</v>
      </c>
      <c r="B730" s="24" t="s">
        <v>1037</v>
      </c>
      <c r="C730" s="8" t="s">
        <v>711</v>
      </c>
      <c r="D730" t="str">
        <f t="shared" si="45"/>
        <v>HUDSON</v>
      </c>
      <c r="E730" t="str">
        <f t="shared" si="46"/>
        <v>SOARING HEIGHTS CS</v>
      </c>
      <c r="F730" t="str">
        <f t="shared" si="47"/>
        <v>O. CHARTER</v>
      </c>
      <c r="G730" t="str">
        <f t="shared" si="48"/>
        <v>HUDSONSOARING HEIGHTS CSO. CHARTER</v>
      </c>
    </row>
    <row r="731" spans="1:7" ht="24" x14ac:dyDescent="0.2">
      <c r="A731" s="19" t="s">
        <v>1014</v>
      </c>
      <c r="B731" s="20" t="s">
        <v>1040</v>
      </c>
      <c r="C731" s="3" t="s">
        <v>711</v>
      </c>
      <c r="D731" t="str">
        <f t="shared" si="45"/>
        <v>HUDSON</v>
      </c>
      <c r="E731" t="str">
        <f t="shared" si="46"/>
        <v>UNIVERSITY ACADEMY CS</v>
      </c>
      <c r="F731" t="str">
        <f t="shared" si="47"/>
        <v>O. CHARTER</v>
      </c>
      <c r="G731" t="str">
        <f t="shared" si="48"/>
        <v>HUDSONUNIVERSITY ACADEMY CSO. CHARTER</v>
      </c>
    </row>
    <row r="732" spans="1:7" ht="32" x14ac:dyDescent="0.2">
      <c r="A732" s="19" t="s">
        <v>1043</v>
      </c>
      <c r="B732" s="20" t="s">
        <v>1066</v>
      </c>
      <c r="C732" s="3" t="s">
        <v>6</v>
      </c>
      <c r="D732" t="str">
        <f t="shared" si="45"/>
        <v>HUNTERDON</v>
      </c>
      <c r="E732" t="str">
        <f t="shared" si="46"/>
        <v>SOUTH-HUNTERDON</v>
      </c>
      <c r="F732" t="str">
        <f t="shared" si="47"/>
        <v>L. K-12|K-12,0-1800</v>
      </c>
      <c r="G732" t="str">
        <f t="shared" si="48"/>
        <v>HUNTERDONSOUTH-HUNTERDONL. K-12|K-12,0-1800</v>
      </c>
    </row>
    <row r="733" spans="1:7" ht="24" x14ac:dyDescent="0.2">
      <c r="A733" s="23" t="s">
        <v>1069</v>
      </c>
      <c r="B733" s="24" t="s">
        <v>1072</v>
      </c>
      <c r="C733" s="8" t="s">
        <v>711</v>
      </c>
      <c r="D733" t="str">
        <f t="shared" si="45"/>
        <v>MERCER</v>
      </c>
      <c r="E733" t="str">
        <f t="shared" si="46"/>
        <v>FOUNDATION ACADEMY CS</v>
      </c>
      <c r="F733" t="str">
        <f t="shared" si="47"/>
        <v>O. CHARTER</v>
      </c>
      <c r="G733" t="str">
        <f t="shared" si="48"/>
        <v>MERCERFOUNDATION ACADEMY CSO. CHARTER</v>
      </c>
    </row>
    <row r="734" spans="1:7" ht="48" x14ac:dyDescent="0.2">
      <c r="A734" s="19" t="s">
        <v>1069</v>
      </c>
      <c r="B734" s="20" t="s">
        <v>1074</v>
      </c>
      <c r="C734" s="3" t="s">
        <v>711</v>
      </c>
      <c r="D734" t="str">
        <f t="shared" si="45"/>
        <v>MERCER</v>
      </c>
      <c r="E734" t="str">
        <f t="shared" si="46"/>
        <v>INTERNATIONAL ACADEMY OF TRENTON CHARTER</v>
      </c>
      <c r="F734" t="str">
        <f t="shared" si="47"/>
        <v>O. CHARTER</v>
      </c>
      <c r="G734" t="str">
        <f t="shared" si="48"/>
        <v>MERCERINTERNATIONAL ACADEMY OF TRENTON CHARTERO. CHARTER</v>
      </c>
    </row>
    <row r="735" spans="1:7" ht="36" x14ac:dyDescent="0.2">
      <c r="A735" s="23" t="s">
        <v>1069</v>
      </c>
      <c r="B735" s="24" t="s">
        <v>1075</v>
      </c>
      <c r="C735" s="8" t="s">
        <v>711</v>
      </c>
      <c r="D735" t="str">
        <f t="shared" si="45"/>
        <v>MERCER</v>
      </c>
      <c r="E735" t="str">
        <f t="shared" si="46"/>
        <v>INTERNATIONAL CHARTER SCHOOL</v>
      </c>
      <c r="F735" t="str">
        <f t="shared" si="47"/>
        <v>O. CHARTER</v>
      </c>
      <c r="G735" t="str">
        <f t="shared" si="48"/>
        <v>MERCERINTERNATIONAL CHARTER SCHOOLO. CHARTER</v>
      </c>
    </row>
    <row r="736" spans="1:7" ht="24" x14ac:dyDescent="0.2">
      <c r="A736" s="23" t="s">
        <v>1069</v>
      </c>
      <c r="B736" s="24" t="s">
        <v>1078</v>
      </c>
      <c r="C736" s="8" t="s">
        <v>711</v>
      </c>
      <c r="D736" t="str">
        <f t="shared" si="45"/>
        <v>MERCER</v>
      </c>
      <c r="E736" t="str">
        <f t="shared" si="46"/>
        <v>PACE CS OF HAMILTON</v>
      </c>
      <c r="F736" t="str">
        <f t="shared" si="47"/>
        <v>O. CHARTER</v>
      </c>
      <c r="G736" t="str">
        <f t="shared" si="48"/>
        <v>MERCERPACE CS OF HAMILTONO. CHARTER</v>
      </c>
    </row>
    <row r="737" spans="1:7" ht="60" x14ac:dyDescent="0.2">
      <c r="A737" s="19" t="s">
        <v>1069</v>
      </c>
      <c r="B737" s="20" t="s">
        <v>1079</v>
      </c>
      <c r="C737" s="3" t="s">
        <v>711</v>
      </c>
      <c r="D737" t="str">
        <f t="shared" si="45"/>
        <v>MERCER</v>
      </c>
      <c r="E737" t="str">
        <f t="shared" si="46"/>
        <v>PAUL ROBESON HUMANITIES CHARTER SCHOOL</v>
      </c>
      <c r="F737" t="str">
        <f t="shared" si="47"/>
        <v>O. CHARTER</v>
      </c>
      <c r="G737" t="str">
        <f t="shared" si="48"/>
        <v>MERCERPAUL ROBESON HUMANITIES CHARTER SCHOOLO. CHARTER</v>
      </c>
    </row>
    <row r="738" spans="1:7" ht="16" x14ac:dyDescent="0.2">
      <c r="A738" s="19" t="s">
        <v>1069</v>
      </c>
      <c r="B738" s="20" t="s">
        <v>1081</v>
      </c>
      <c r="C738" s="3" t="s">
        <v>711</v>
      </c>
      <c r="D738" t="str">
        <f t="shared" si="45"/>
        <v>MERCER</v>
      </c>
      <c r="E738" t="str">
        <f t="shared" si="46"/>
        <v>PRINCETON CS</v>
      </c>
      <c r="F738" t="str">
        <f t="shared" si="47"/>
        <v>O. CHARTER</v>
      </c>
      <c r="G738" t="str">
        <f t="shared" si="48"/>
        <v>MERCERPRINCETON CSO. CHARTER</v>
      </c>
    </row>
    <row r="739" spans="1:7" ht="36" x14ac:dyDescent="0.2">
      <c r="A739" s="23" t="s">
        <v>1069</v>
      </c>
      <c r="B739" s="24" t="s">
        <v>1084</v>
      </c>
      <c r="C739" s="8" t="s">
        <v>711</v>
      </c>
      <c r="D739" t="str">
        <f t="shared" si="45"/>
        <v>MERCER</v>
      </c>
      <c r="E739" t="str">
        <f t="shared" si="46"/>
        <v>TRENTON STEM-TO-CIVICS CS</v>
      </c>
      <c r="F739" t="str">
        <f t="shared" si="47"/>
        <v>O. CHARTER</v>
      </c>
      <c r="G739" t="str">
        <f t="shared" si="48"/>
        <v>MERCERTRENTON STEM-TO-CIVICS CSO. CHARTER</v>
      </c>
    </row>
    <row r="740" spans="1:7" ht="16" x14ac:dyDescent="0.2">
      <c r="A740" s="19" t="s">
        <v>1069</v>
      </c>
      <c r="B740" s="20" t="s">
        <v>1085</v>
      </c>
      <c r="C740" s="3" t="s">
        <v>711</v>
      </c>
      <c r="D740" t="str">
        <f t="shared" si="45"/>
        <v>MERCER</v>
      </c>
      <c r="E740" t="str">
        <f t="shared" si="46"/>
        <v>VILLAGE CS</v>
      </c>
      <c r="F740" t="str">
        <f t="shared" si="47"/>
        <v>O. CHARTER</v>
      </c>
      <c r="G740" t="str">
        <f t="shared" si="48"/>
        <v>MERCERVILLAGE CSO. CHARTER</v>
      </c>
    </row>
    <row r="741" spans="1:7" ht="48" x14ac:dyDescent="0.2">
      <c r="A741" s="19" t="s">
        <v>1087</v>
      </c>
      <c r="B741" s="20" t="s">
        <v>1088</v>
      </c>
      <c r="C741" s="3" t="s">
        <v>711</v>
      </c>
      <c r="D741" t="str">
        <f t="shared" si="45"/>
        <v>MIDDLESEX</v>
      </c>
      <c r="E741" t="str">
        <f t="shared" si="46"/>
        <v>ACADEMY FOR URBAN LEADERSHIP CHARTER SCH</v>
      </c>
      <c r="F741" t="str">
        <f t="shared" si="47"/>
        <v>O. CHARTER</v>
      </c>
      <c r="G741" t="str">
        <f t="shared" si="48"/>
        <v>MIDDLESEXACADEMY FOR URBAN LEADERSHIP CHARTER SCHO. CHARTER</v>
      </c>
    </row>
    <row r="742" spans="1:7" ht="36" x14ac:dyDescent="0.2">
      <c r="A742" s="19" t="s">
        <v>1087</v>
      </c>
      <c r="B742" s="20" t="s">
        <v>1094</v>
      </c>
      <c r="C742" s="3" t="s">
        <v>711</v>
      </c>
      <c r="D742" t="str">
        <f t="shared" si="45"/>
        <v>MIDDLESEX</v>
      </c>
      <c r="E742" t="str">
        <f t="shared" si="46"/>
        <v>GREATER BRUNSWICK CS</v>
      </c>
      <c r="F742" t="str">
        <f t="shared" si="47"/>
        <v>O. CHARTER</v>
      </c>
      <c r="G742" t="str">
        <f t="shared" si="48"/>
        <v>MIDDLESEXGREATER BRUNSWICK CSO. CHARTER</v>
      </c>
    </row>
    <row r="743" spans="1:7" ht="36" x14ac:dyDescent="0.2">
      <c r="A743" s="23" t="s">
        <v>1087</v>
      </c>
      <c r="B743" s="24" t="s">
        <v>1095</v>
      </c>
      <c r="C743" s="8" t="s">
        <v>711</v>
      </c>
      <c r="D743" t="str">
        <f t="shared" si="45"/>
        <v>MIDDLESEX</v>
      </c>
      <c r="E743" t="str">
        <f t="shared" si="46"/>
        <v>HATIKVAH INTERNATIONAL CS</v>
      </c>
      <c r="F743" t="str">
        <f t="shared" si="47"/>
        <v>O. CHARTER</v>
      </c>
      <c r="G743" t="str">
        <f t="shared" si="48"/>
        <v>MIDDLESEXHATIKVAH INTERNATIONAL CSO. CHARTER</v>
      </c>
    </row>
    <row r="744" spans="1:7" ht="24" x14ac:dyDescent="0.2">
      <c r="A744" s="19" t="s">
        <v>1114</v>
      </c>
      <c r="B744" s="20" t="s">
        <v>1134</v>
      </c>
      <c r="C744" s="3" t="s">
        <v>711</v>
      </c>
      <c r="D744" t="str">
        <f t="shared" si="45"/>
        <v>MONMOUTH</v>
      </c>
      <c r="E744" t="str">
        <f t="shared" si="46"/>
        <v>HOPE ACADEMY CS</v>
      </c>
      <c r="F744" t="str">
        <f t="shared" si="47"/>
        <v>O. CHARTER</v>
      </c>
      <c r="G744" t="str">
        <f t="shared" si="48"/>
        <v>MONMOUTHHOPE ACADEMY CSO. CHARTER</v>
      </c>
    </row>
    <row r="745" spans="1:7" ht="24" x14ac:dyDescent="0.2">
      <c r="A745" s="23" t="s">
        <v>1114</v>
      </c>
      <c r="B745" s="24" t="s">
        <v>1163</v>
      </c>
      <c r="C745" s="8" t="s">
        <v>711</v>
      </c>
      <c r="D745" t="str">
        <f t="shared" si="45"/>
        <v>MONMOUTH</v>
      </c>
      <c r="E745" t="str">
        <f t="shared" si="46"/>
        <v>THE RED BANK CS</v>
      </c>
      <c r="F745" t="str">
        <f t="shared" si="47"/>
        <v>O. CHARTER</v>
      </c>
      <c r="G745" t="str">
        <f t="shared" si="48"/>
        <v>MONMOUTHTHE RED BANK CSO. CHARTER</v>
      </c>
    </row>
    <row r="746" spans="1:7" ht="48" x14ac:dyDescent="0.2">
      <c r="A746" s="23" t="s">
        <v>1114</v>
      </c>
      <c r="B746" s="24" t="s">
        <v>1167</v>
      </c>
      <c r="C746" s="8" t="s">
        <v>14</v>
      </c>
      <c r="D746" t="str">
        <f t="shared" si="45"/>
        <v>MONMOUTH</v>
      </c>
      <c r="E746" t="str">
        <f t="shared" si="46"/>
        <v>WALL TWP</v>
      </c>
      <c r="F746" t="str">
        <f t="shared" si="47"/>
        <v>M. K-12|K-12,1800-3500</v>
      </c>
      <c r="G746" t="str">
        <f t="shared" si="48"/>
        <v>MONMOUTHWALL TWPM. K-12|K-12,1800-3500</v>
      </c>
    </row>
    <row r="747" spans="1:7" ht="16" x14ac:dyDescent="0.2">
      <c r="A747" s="23" t="s">
        <v>1169</v>
      </c>
      <c r="B747" s="24" t="s">
        <v>1206</v>
      </c>
      <c r="C747" s="8" t="s">
        <v>711</v>
      </c>
      <c r="D747" t="str">
        <f t="shared" si="45"/>
        <v>MORRIS</v>
      </c>
      <c r="E747" t="str">
        <f t="shared" si="46"/>
        <v>UNITY CS</v>
      </c>
      <c r="F747" t="str">
        <f t="shared" si="47"/>
        <v>O. CHARTER</v>
      </c>
      <c r="G747" t="str">
        <f t="shared" si="48"/>
        <v>MORRISUNITY CSO. CHARTER</v>
      </c>
    </row>
    <row r="748" spans="1:7" ht="48" x14ac:dyDescent="0.2">
      <c r="A748" s="19" t="s">
        <v>1237</v>
      </c>
      <c r="B748" s="20" t="s">
        <v>1239</v>
      </c>
      <c r="C748" s="3" t="s">
        <v>711</v>
      </c>
      <c r="D748" t="str">
        <f t="shared" si="45"/>
        <v>PASSAIC</v>
      </c>
      <c r="E748" t="str">
        <f t="shared" si="46"/>
        <v>CLASSICAL ACADEMY CHARTER SCHOOL</v>
      </c>
      <c r="F748" t="str">
        <f t="shared" si="47"/>
        <v>O. CHARTER</v>
      </c>
      <c r="G748" t="str">
        <f t="shared" si="48"/>
        <v>PASSAICCLASSICAL ACADEMY CHARTER SCHOOLO. CHARTER</v>
      </c>
    </row>
    <row r="749" spans="1:7" ht="36" x14ac:dyDescent="0.2">
      <c r="A749" s="19" t="s">
        <v>1237</v>
      </c>
      <c r="B749" s="20" t="s">
        <v>1241</v>
      </c>
      <c r="C749" s="3" t="s">
        <v>711</v>
      </c>
      <c r="D749" t="str">
        <f t="shared" si="45"/>
        <v>PASSAIC</v>
      </c>
      <c r="E749" t="str">
        <f t="shared" si="46"/>
        <v>COMMUNITY CHARTER SCHOOL</v>
      </c>
      <c r="F749" t="str">
        <f t="shared" si="47"/>
        <v>O. CHARTER</v>
      </c>
      <c r="G749" t="str">
        <f t="shared" si="48"/>
        <v>PASSAICCOMMUNITY CHARTER SCHOOLO. CHARTER</v>
      </c>
    </row>
    <row r="750" spans="1:7" ht="48" x14ac:dyDescent="0.2">
      <c r="A750" s="23" t="s">
        <v>1237</v>
      </c>
      <c r="B750" s="24" t="s">
        <v>1244</v>
      </c>
      <c r="C750" s="8" t="s">
        <v>711</v>
      </c>
      <c r="D750" t="str">
        <f t="shared" si="45"/>
        <v>PASSAIC</v>
      </c>
      <c r="E750" t="str">
        <f t="shared" si="46"/>
        <v>JOHN P HOLLAND CHARTER SCHOOL</v>
      </c>
      <c r="F750" t="str">
        <f t="shared" si="47"/>
        <v>O. CHARTER</v>
      </c>
      <c r="G750" t="str">
        <f t="shared" si="48"/>
        <v>PASSAICJOHN P HOLLAND CHARTER SCHOOLO. CHARTER</v>
      </c>
    </row>
    <row r="751" spans="1:7" ht="48" x14ac:dyDescent="0.2">
      <c r="A751" s="23" t="s">
        <v>1237</v>
      </c>
      <c r="B751" s="24" t="s">
        <v>1248</v>
      </c>
      <c r="C751" s="8" t="s">
        <v>711</v>
      </c>
      <c r="D751" t="str">
        <f t="shared" si="45"/>
        <v>PASSAIC</v>
      </c>
      <c r="E751" t="str">
        <f t="shared" si="46"/>
        <v>PASSAIC ARTS AND SCIENCE CHARTER SCHOOL</v>
      </c>
      <c r="F751" t="str">
        <f t="shared" si="47"/>
        <v>O. CHARTER</v>
      </c>
      <c r="G751" t="str">
        <f t="shared" si="48"/>
        <v>PASSAICPASSAIC ARTS AND SCIENCE CHARTER SCHOOLO. CHARTER</v>
      </c>
    </row>
    <row r="752" spans="1:7" ht="24" x14ac:dyDescent="0.2">
      <c r="A752" s="19" t="s">
        <v>1237</v>
      </c>
      <c r="B752" s="20" t="s">
        <v>1253</v>
      </c>
      <c r="C752" s="3" t="s">
        <v>711</v>
      </c>
      <c r="D752" t="str">
        <f t="shared" si="45"/>
        <v>PASSAIC</v>
      </c>
      <c r="E752" t="str">
        <f t="shared" si="46"/>
        <v>PATERSON ARTS &amp; SCI. CS</v>
      </c>
      <c r="F752" t="str">
        <f t="shared" si="47"/>
        <v>O. CHARTER</v>
      </c>
      <c r="G752" t="str">
        <f t="shared" si="48"/>
        <v>PASSAICPATERSON ARTS &amp; SCI. CSO. CHARTER</v>
      </c>
    </row>
    <row r="753" spans="1:7" ht="24" x14ac:dyDescent="0.2">
      <c r="A753" s="19" t="s">
        <v>1237</v>
      </c>
      <c r="B753" s="20" t="s">
        <v>1255</v>
      </c>
      <c r="C753" s="3" t="s">
        <v>711</v>
      </c>
      <c r="D753" t="str">
        <f t="shared" si="45"/>
        <v>PASSAIC</v>
      </c>
      <c r="E753" t="str">
        <f t="shared" si="46"/>
        <v>PATERSON CS FOR SCI/TECH</v>
      </c>
      <c r="F753" t="str">
        <f t="shared" si="47"/>
        <v>O. CHARTER</v>
      </c>
      <c r="G753" t="str">
        <f t="shared" si="48"/>
        <v>PASSAICPATERSON CS FOR SCI/TECHO. CHARTER</v>
      </c>
    </row>
    <row r="754" spans="1:7" ht="48" x14ac:dyDescent="0.2">
      <c r="A754" s="23" t="s">
        <v>1237</v>
      </c>
      <c r="B754" s="24" t="s">
        <v>1262</v>
      </c>
      <c r="C754" s="8" t="s">
        <v>14</v>
      </c>
      <c r="D754" t="str">
        <f t="shared" si="45"/>
        <v>PASSAIC</v>
      </c>
      <c r="E754" t="str">
        <f t="shared" si="46"/>
        <v>WEST MILFORD TWP</v>
      </c>
      <c r="F754" t="str">
        <f t="shared" si="47"/>
        <v>M. K-12|K-12,1800-3500</v>
      </c>
      <c r="G754" t="str">
        <f t="shared" si="48"/>
        <v>PASSAICWEST MILFORD TWPM. K-12|K-12,1800-3500</v>
      </c>
    </row>
    <row r="755" spans="1:7" ht="48" x14ac:dyDescent="0.2">
      <c r="A755" s="23" t="s">
        <v>1279</v>
      </c>
      <c r="B755" s="24" t="s">
        <v>1282</v>
      </c>
      <c r="C755" s="8" t="s">
        <v>14</v>
      </c>
      <c r="D755" t="str">
        <f t="shared" si="45"/>
        <v>SOMERSET</v>
      </c>
      <c r="E755" t="str">
        <f t="shared" si="46"/>
        <v>BOUND BROOK BORO</v>
      </c>
      <c r="F755" t="str">
        <f t="shared" si="47"/>
        <v>M. K-12|K-12,1800-3500</v>
      </c>
      <c r="G755" t="str">
        <f t="shared" si="48"/>
        <v>SOMERSETBOUND BROOK BOROM. K-12|K-12,1800-3500</v>
      </c>
    </row>
    <row r="756" spans="1:7" ht="72" x14ac:dyDescent="0.2">
      <c r="A756" s="19" t="s">
        <v>1279</v>
      </c>
      <c r="B756" s="20" t="s">
        <v>1285</v>
      </c>
      <c r="C756" s="3" t="s">
        <v>711</v>
      </c>
      <c r="D756" t="str">
        <f t="shared" si="45"/>
        <v>SOMERSET</v>
      </c>
      <c r="E756" t="str">
        <f t="shared" si="46"/>
        <v>CENTRAL JERSEY COLLEGE PREP CHARTER SCHO</v>
      </c>
      <c r="F756" t="str">
        <f t="shared" si="47"/>
        <v>O. CHARTER</v>
      </c>
      <c r="G756" t="str">
        <f t="shared" si="48"/>
        <v>SOMERSETCENTRAL JERSEY COLLEGE PREP CHARTER SCHOO. CHARTER</v>
      </c>
    </row>
    <row r="757" spans="1:7" ht="60" x14ac:dyDescent="0.2">
      <c r="A757" s="19" t="s">
        <v>1299</v>
      </c>
      <c r="B757" s="20" t="s">
        <v>1321</v>
      </c>
      <c r="C757" s="3" t="s">
        <v>711</v>
      </c>
      <c r="D757" t="str">
        <f t="shared" si="45"/>
        <v>SUSSEX</v>
      </c>
      <c r="E757" t="str">
        <f t="shared" si="46"/>
        <v>SUSSEX COUNTY TECHNOLOGY CHARTER SCHOOL</v>
      </c>
      <c r="F757" t="str">
        <f t="shared" si="47"/>
        <v>O. CHARTER</v>
      </c>
      <c r="G757" t="str">
        <f t="shared" si="48"/>
        <v>SUSSEXSUSSEX COUNTY TECHNOLOGY CHARTER SCHOOLO. CHARTER</v>
      </c>
    </row>
    <row r="758" spans="1:7" ht="36" x14ac:dyDescent="0.2">
      <c r="A758" s="23" t="s">
        <v>1326</v>
      </c>
      <c r="B758" s="24" t="s">
        <v>1329</v>
      </c>
      <c r="C758" s="8" t="s">
        <v>711</v>
      </c>
      <c r="D758" t="str">
        <f t="shared" si="45"/>
        <v>UNION</v>
      </c>
      <c r="E758" t="str">
        <f t="shared" si="46"/>
        <v>COLLEGE ACHIEVE CENTRAL</v>
      </c>
      <c r="F758" t="str">
        <f t="shared" si="47"/>
        <v>O. CHARTER</v>
      </c>
      <c r="G758" t="str">
        <f t="shared" si="48"/>
        <v>UNIONCOLLEGE ACHIEVE CENTRALO. CHARTER</v>
      </c>
    </row>
    <row r="759" spans="1:7" ht="24" x14ac:dyDescent="0.2">
      <c r="A759" s="23" t="s">
        <v>1326</v>
      </c>
      <c r="B759" s="24" t="s">
        <v>1339</v>
      </c>
      <c r="C759" s="8" t="s">
        <v>711</v>
      </c>
      <c r="D759" t="str">
        <f t="shared" si="45"/>
        <v>UNION</v>
      </c>
      <c r="E759" t="str">
        <f t="shared" si="46"/>
        <v>QUEEN CITY ACADEMY CS</v>
      </c>
      <c r="F759" t="str">
        <f t="shared" si="47"/>
        <v>O. CHARTER</v>
      </c>
      <c r="G759" t="str">
        <f t="shared" si="48"/>
        <v>UNIONQUEEN CITY ACADEMY CSO. CHARTER</v>
      </c>
    </row>
    <row r="760" spans="1:7" ht="36" x14ac:dyDescent="0.2">
      <c r="A760" s="23" t="s">
        <v>1326</v>
      </c>
      <c r="B760" s="24" t="s">
        <v>1346</v>
      </c>
      <c r="C760" s="8" t="s">
        <v>711</v>
      </c>
      <c r="D760" t="str">
        <f t="shared" si="45"/>
        <v>UNION</v>
      </c>
      <c r="E760" t="str">
        <f t="shared" si="46"/>
        <v>UNION COUNTY TEAMS CS</v>
      </c>
      <c r="F760" t="str">
        <f t="shared" si="47"/>
        <v>O. CHARTER</v>
      </c>
      <c r="G760" t="str">
        <f t="shared" si="48"/>
        <v>UNIONUNION COUNTY TEAMS CSO. CHARTER</v>
      </c>
    </row>
    <row r="761" spans="1:7" ht="36" x14ac:dyDescent="0.2">
      <c r="A761" s="19" t="s">
        <v>1350</v>
      </c>
      <c r="B761" s="20" t="s">
        <v>1356</v>
      </c>
      <c r="C761" s="3" t="s">
        <v>2</v>
      </c>
      <c r="D761" t="str">
        <f t="shared" si="45"/>
        <v>WARREN</v>
      </c>
      <c r="E761" t="str">
        <f t="shared" si="46"/>
        <v>GREAT MEADOWS REGIONAL</v>
      </c>
      <c r="F761" t="str">
        <f t="shared" si="47"/>
        <v>J. K-12|K-8,401-750</v>
      </c>
      <c r="G761" t="str">
        <f t="shared" si="48"/>
        <v>WARRENGREAT MEADOWS REGIONALJ. K-12|K-8,401-750</v>
      </c>
    </row>
    <row r="762" spans="1:7" ht="32" x14ac:dyDescent="0.2">
      <c r="A762" s="23" t="s">
        <v>1350</v>
      </c>
      <c r="B762" s="24" t="s">
        <v>932</v>
      </c>
      <c r="C762" s="8" t="s">
        <v>2</v>
      </c>
      <c r="D762" t="str">
        <f t="shared" si="45"/>
        <v>WARREN</v>
      </c>
      <c r="E762" t="str">
        <f t="shared" si="46"/>
        <v>GREENWICH TWP</v>
      </c>
      <c r="F762" t="str">
        <f t="shared" si="47"/>
        <v>J. K-12|K-8,401-750</v>
      </c>
      <c r="G762" t="str">
        <f t="shared" si="48"/>
        <v>WARRENGREENWICH TWPJ. K-12|K-8,401-750</v>
      </c>
    </row>
    <row r="763" spans="1:7" ht="24" x14ac:dyDescent="0.2">
      <c r="A763" s="19" t="s">
        <v>1350</v>
      </c>
      <c r="B763" s="20" t="s">
        <v>1366</v>
      </c>
      <c r="C763" s="3" t="s">
        <v>711</v>
      </c>
      <c r="D763" t="str">
        <f t="shared" si="45"/>
        <v>WARREN</v>
      </c>
      <c r="E763" t="str">
        <f t="shared" si="46"/>
        <v>RIDGE AND VALLEY CS</v>
      </c>
      <c r="F763" t="str">
        <f t="shared" si="47"/>
        <v>O. CHARTER</v>
      </c>
      <c r="G763" t="str">
        <f t="shared" si="48"/>
        <v>WARRENRIDGE AND VALLEY CSO. CHARTER</v>
      </c>
    </row>
    <row r="764" spans="1:7" ht="32" x14ac:dyDescent="0.2">
      <c r="A764" s="1" t="s">
        <v>0</v>
      </c>
      <c r="B764" s="2" t="s">
        <v>18</v>
      </c>
      <c r="C764" s="3" t="s">
        <v>2</v>
      </c>
      <c r="D764" t="str">
        <f t="shared" si="45"/>
        <v>WARREN</v>
      </c>
      <c r="E764" t="str">
        <f t="shared" si="46"/>
        <v>LOPATCONG TWP</v>
      </c>
      <c r="F764" t="str">
        <f t="shared" si="47"/>
        <v>J. K-12|K-8,401-750</v>
      </c>
      <c r="G764" t="str">
        <f t="shared" si="48"/>
        <v>WARRENLOPATCONG TWPJ. K-12|K-8,401-750</v>
      </c>
    </row>
    <row r="765" spans="1:7" ht="42" x14ac:dyDescent="0.2">
      <c r="A765" s="6" t="s">
        <v>36</v>
      </c>
      <c r="B765" s="7" t="s">
        <v>41</v>
      </c>
      <c r="C765" s="8" t="s">
        <v>27</v>
      </c>
      <c r="D765" t="str">
        <f t="shared" si="45"/>
        <v>UNION</v>
      </c>
      <c r="E765" t="str">
        <f t="shared" si="46"/>
        <v>CRESTHAVEN ACADEMY CHART</v>
      </c>
      <c r="F765" t="str">
        <f t="shared" si="47"/>
        <v>O. CHARTER</v>
      </c>
      <c r="G765" t="str">
        <f t="shared" si="48"/>
        <v>UNIONCRESTHAVEN ACADEMY CHARTO. CHARTER</v>
      </c>
    </row>
    <row r="766" spans="1:7" ht="42" x14ac:dyDescent="0.2">
      <c r="A766" s="1" t="s">
        <v>63</v>
      </c>
      <c r="B766" s="2" t="s">
        <v>89</v>
      </c>
      <c r="C766" s="3" t="s">
        <v>27</v>
      </c>
      <c r="D766" t="str">
        <f t="shared" si="45"/>
        <v>SUSSEX</v>
      </c>
      <c r="E766" t="str">
        <f t="shared" si="46"/>
        <v>SUSSEX COUNTY TECHNOLOGY</v>
      </c>
      <c r="F766" t="str">
        <f t="shared" si="47"/>
        <v>O. CHARTER</v>
      </c>
      <c r="G766" t="str">
        <f t="shared" si="48"/>
        <v>SUSSEXSUSSEX COUNTY TECHNOLOGYO. CHARTER</v>
      </c>
    </row>
    <row r="767" spans="1:7" ht="42" x14ac:dyDescent="0.2">
      <c r="A767" s="1" t="s">
        <v>94</v>
      </c>
      <c r="B767" s="2" t="s">
        <v>101</v>
      </c>
      <c r="C767" s="3" t="s">
        <v>27</v>
      </c>
      <c r="D767" t="str">
        <f t="shared" si="45"/>
        <v>SOMERSET</v>
      </c>
      <c r="E767" t="str">
        <f t="shared" si="46"/>
        <v>CENTRAL JERSEY COLLEGE P</v>
      </c>
      <c r="F767" t="str">
        <f t="shared" si="47"/>
        <v>O. CHARTER</v>
      </c>
      <c r="G767" t="str">
        <f t="shared" si="48"/>
        <v>SOMERSETCENTRAL JERSEY COLLEGE PO. CHARTER</v>
      </c>
    </row>
    <row r="768" spans="1:7" ht="56" x14ac:dyDescent="0.2">
      <c r="A768" s="6" t="s">
        <v>94</v>
      </c>
      <c r="B768" s="7" t="s">
        <v>111</v>
      </c>
      <c r="C768" s="8" t="s">
        <v>27</v>
      </c>
      <c r="D768" t="str">
        <f t="shared" si="45"/>
        <v>SOMERSET</v>
      </c>
      <c r="E768" t="str">
        <f t="shared" si="46"/>
        <v>THOMAS EDISON ENERGYSMAR</v>
      </c>
      <c r="F768" t="str">
        <f t="shared" si="47"/>
        <v>O. CHARTER</v>
      </c>
      <c r="G768" t="str">
        <f t="shared" si="48"/>
        <v>SOMERSETTHOMAS EDISON ENERGYSMARO. CHARTER</v>
      </c>
    </row>
    <row r="769" spans="1:7" ht="42" x14ac:dyDescent="0.2">
      <c r="A769" s="1" t="s">
        <v>130</v>
      </c>
      <c r="B769" s="2" t="s">
        <v>132</v>
      </c>
      <c r="C769" s="3" t="s">
        <v>27</v>
      </c>
      <c r="D769" t="str">
        <f t="shared" si="45"/>
        <v>PASSAIC</v>
      </c>
      <c r="E769" t="str">
        <f t="shared" si="46"/>
        <v>CLASSICAL ACADEMY CHARTE</v>
      </c>
      <c r="F769" t="str">
        <f t="shared" si="47"/>
        <v>O. CHARTER</v>
      </c>
      <c r="G769" t="str">
        <f t="shared" si="48"/>
        <v>PASSAICCLASSICAL ACADEMY CHARTEO. CHARTER</v>
      </c>
    </row>
    <row r="770" spans="1:7" ht="56" x14ac:dyDescent="0.2">
      <c r="A770" s="1" t="s">
        <v>130</v>
      </c>
      <c r="B770" s="2" t="s">
        <v>134</v>
      </c>
      <c r="C770" s="3" t="s">
        <v>27</v>
      </c>
      <c r="D770" t="str">
        <f t="shared" si="45"/>
        <v>PASSAIC</v>
      </c>
      <c r="E770" t="str">
        <f t="shared" si="46"/>
        <v>COLLEGE ACHIEVE PATERSON CHARTER</v>
      </c>
      <c r="F770" t="str">
        <f t="shared" si="47"/>
        <v>O. CHARTER</v>
      </c>
      <c r="G770" t="str">
        <f t="shared" si="48"/>
        <v>PASSAICCOLLEGE ACHIEVE PATERSON CHARTERO. CHARTER</v>
      </c>
    </row>
    <row r="771" spans="1:7" ht="42" x14ac:dyDescent="0.2">
      <c r="A771" s="1" t="s">
        <v>130</v>
      </c>
      <c r="B771" s="2" t="s">
        <v>139</v>
      </c>
      <c r="C771" s="3" t="s">
        <v>27</v>
      </c>
      <c r="D771" t="str">
        <f t="shared" ref="D771:D829" si="49">UPPER(A771)</f>
        <v>PASSAIC</v>
      </c>
      <c r="E771" t="str">
        <f t="shared" ref="E771:E829" si="50">UPPER(B771)</f>
        <v>JOHN P HOLLAND CHARTER S</v>
      </c>
      <c r="F771" t="str">
        <f t="shared" ref="F771:F829" si="51">UPPER(C771)</f>
        <v>O. CHARTER</v>
      </c>
      <c r="G771" t="str">
        <f t="shared" ref="G771:G829" si="52">D771&amp;E771&amp;F771</f>
        <v>PASSAICJOHN P HOLLAND CHARTER SO. CHARTER</v>
      </c>
    </row>
    <row r="772" spans="1:7" ht="42" x14ac:dyDescent="0.2">
      <c r="A772" s="1" t="s">
        <v>130</v>
      </c>
      <c r="B772" s="2" t="s">
        <v>143</v>
      </c>
      <c r="C772" s="3" t="s">
        <v>27</v>
      </c>
      <c r="D772" t="str">
        <f t="shared" si="49"/>
        <v>PASSAIC</v>
      </c>
      <c r="E772" t="str">
        <f t="shared" si="50"/>
        <v>PASSAIC ARTS AND SCIENCE</v>
      </c>
      <c r="F772" t="str">
        <f t="shared" si="51"/>
        <v>O. CHARTER</v>
      </c>
      <c r="G772" t="str">
        <f t="shared" si="52"/>
        <v>PASSAICPASSAIC ARTS AND SCIENCEO. CHARTER</v>
      </c>
    </row>
    <row r="773" spans="1:7" ht="42" x14ac:dyDescent="0.2">
      <c r="A773" s="1" t="s">
        <v>130</v>
      </c>
      <c r="B773" s="2" t="s">
        <v>151</v>
      </c>
      <c r="C773" s="3" t="s">
        <v>27</v>
      </c>
      <c r="D773" t="str">
        <f t="shared" si="49"/>
        <v>PASSAIC</v>
      </c>
      <c r="E773" t="str">
        <f t="shared" si="50"/>
        <v>PHILIP'S CHARTER SCHOOL</v>
      </c>
      <c r="F773" t="str">
        <f t="shared" si="51"/>
        <v>O. CHARTER</v>
      </c>
      <c r="G773" t="str">
        <f t="shared" si="52"/>
        <v>PASSAICPHILIP'S CHARTER SCHOOLO. CHARTER</v>
      </c>
    </row>
    <row r="774" spans="1:7" ht="56" x14ac:dyDescent="0.2">
      <c r="A774" s="6" t="s">
        <v>160</v>
      </c>
      <c r="B774" s="7" t="s">
        <v>177</v>
      </c>
      <c r="C774" s="8" t="s">
        <v>27</v>
      </c>
      <c r="D774" t="str">
        <f t="shared" si="49"/>
        <v>OCEAN</v>
      </c>
      <c r="E774" t="str">
        <f t="shared" si="50"/>
        <v>OCEAN ACADEMY CHARTER SCHOOL</v>
      </c>
      <c r="F774" t="str">
        <f t="shared" si="51"/>
        <v>O. CHARTER</v>
      </c>
      <c r="G774" t="str">
        <f t="shared" si="52"/>
        <v>OCEANOCEAN ACADEMY CHARTER SCHOOLO. CHARTER</v>
      </c>
    </row>
    <row r="775" spans="1:7" ht="32" x14ac:dyDescent="0.2">
      <c r="A775" s="1" t="s">
        <v>160</v>
      </c>
      <c r="B775" s="2" t="s">
        <v>187</v>
      </c>
      <c r="C775" s="3" t="s">
        <v>188</v>
      </c>
      <c r="D775" t="str">
        <f t="shared" si="49"/>
        <v>OCEAN</v>
      </c>
      <c r="E775" t="str">
        <f t="shared" si="50"/>
        <v>SEASIDE PARK BORO</v>
      </c>
      <c r="F775" t="str">
        <f t="shared" si="51"/>
        <v>K-6|NON-OPERATING</v>
      </c>
      <c r="G775" t="str">
        <f t="shared" si="52"/>
        <v>OCEANSEASIDE PARK BOROK-6|NON-OPERATING</v>
      </c>
    </row>
    <row r="776" spans="1:7" ht="32" x14ac:dyDescent="0.2">
      <c r="A776" s="1" t="s">
        <v>193</v>
      </c>
      <c r="B776" s="2" t="s">
        <v>232</v>
      </c>
      <c r="C776" s="3" t="s">
        <v>68</v>
      </c>
      <c r="D776" t="str">
        <f t="shared" si="49"/>
        <v>MORRIS</v>
      </c>
      <c r="E776" t="str">
        <f t="shared" si="50"/>
        <v>WHARTON BORO</v>
      </c>
      <c r="F776" t="str">
        <f t="shared" si="51"/>
        <v>D. K-8|K-8,401-750</v>
      </c>
      <c r="G776" t="str">
        <f t="shared" si="52"/>
        <v>MORRISWHARTON BOROD. K-8|K-8,401-750</v>
      </c>
    </row>
    <row r="777" spans="1:7" ht="42" x14ac:dyDescent="0.2">
      <c r="A777" s="6" t="s">
        <v>233</v>
      </c>
      <c r="B777" s="7" t="s">
        <v>234</v>
      </c>
      <c r="C777" s="8" t="s">
        <v>27</v>
      </c>
      <c r="D777" t="str">
        <f t="shared" si="49"/>
        <v>MONMOUTH</v>
      </c>
      <c r="E777" t="str">
        <f t="shared" si="50"/>
        <v>ACADEMY CHARTER HIGH SCH</v>
      </c>
      <c r="F777" t="str">
        <f t="shared" si="51"/>
        <v>O. CHARTER</v>
      </c>
      <c r="G777" t="str">
        <f t="shared" si="52"/>
        <v>MONMOUTHACADEMY CHARTER HIGH SCHO. CHARTER</v>
      </c>
    </row>
    <row r="778" spans="1:7" ht="32" x14ac:dyDescent="0.2">
      <c r="A778" s="1" t="s">
        <v>233</v>
      </c>
      <c r="B778" s="2" t="s">
        <v>235</v>
      </c>
      <c r="C778" s="3" t="s">
        <v>236</v>
      </c>
      <c r="D778" t="str">
        <f t="shared" si="49"/>
        <v>MONMOUTH</v>
      </c>
      <c r="E778" t="str">
        <f t="shared" si="50"/>
        <v>ALLENHURST</v>
      </c>
      <c r="F778" t="str">
        <f t="shared" si="51"/>
        <v>K-12|NON-OPERATING</v>
      </c>
      <c r="G778" t="str">
        <f t="shared" si="52"/>
        <v>MONMOUTHALLENHURSTK-12|NON-OPERATING</v>
      </c>
    </row>
    <row r="779" spans="1:7" ht="84" x14ac:dyDescent="0.2">
      <c r="A779" s="6" t="s">
        <v>233</v>
      </c>
      <c r="B779" s="7" t="s">
        <v>243</v>
      </c>
      <c r="C779" s="8" t="s">
        <v>27</v>
      </c>
      <c r="D779" t="str">
        <f t="shared" si="49"/>
        <v>MONMOUTH</v>
      </c>
      <c r="E779" t="str">
        <f t="shared" si="50"/>
        <v>COLLEGE ACHIEVE ASBURY PARK CHARTER SCHO</v>
      </c>
      <c r="F779" t="str">
        <f t="shared" si="51"/>
        <v>O. CHARTER</v>
      </c>
      <c r="G779" t="str">
        <f t="shared" si="52"/>
        <v>MONMOUTHCOLLEGE ACHIEVE ASBURY PARK CHARTER SCHOO. CHARTER</v>
      </c>
    </row>
    <row r="780" spans="1:7" ht="32" x14ac:dyDescent="0.2">
      <c r="A780" s="1" t="s">
        <v>233</v>
      </c>
      <c r="B780" s="2" t="s">
        <v>258</v>
      </c>
      <c r="C780" s="3" t="s">
        <v>236</v>
      </c>
      <c r="D780" t="str">
        <f t="shared" si="49"/>
        <v>MONMOUTH</v>
      </c>
      <c r="E780" t="str">
        <f t="shared" si="50"/>
        <v>INTERLAKEN</v>
      </c>
      <c r="F780" t="str">
        <f t="shared" si="51"/>
        <v>K-12|NON-OPERATING</v>
      </c>
      <c r="G780" t="str">
        <f t="shared" si="52"/>
        <v>MONMOUTHINTERLAKENK-12|NON-OPERATING</v>
      </c>
    </row>
    <row r="781" spans="1:7" ht="32" x14ac:dyDescent="0.2">
      <c r="A781" s="6" t="s">
        <v>233</v>
      </c>
      <c r="B781" s="7" t="s">
        <v>261</v>
      </c>
      <c r="C781" s="8" t="s">
        <v>236</v>
      </c>
      <c r="D781" t="str">
        <f t="shared" si="49"/>
        <v>MONMOUTH</v>
      </c>
      <c r="E781" t="str">
        <f t="shared" si="50"/>
        <v>LAKE COMO</v>
      </c>
      <c r="F781" t="str">
        <f t="shared" si="51"/>
        <v>K-12|NON-OPERATING</v>
      </c>
      <c r="G781" t="str">
        <f t="shared" si="52"/>
        <v>MONMOUTHLAKE COMOK-12|NON-OPERATING</v>
      </c>
    </row>
    <row r="782" spans="1:7" ht="48" x14ac:dyDescent="0.2">
      <c r="A782" s="6" t="s">
        <v>233</v>
      </c>
      <c r="B782" s="7" t="s">
        <v>180</v>
      </c>
      <c r="C782" s="8" t="s">
        <v>14</v>
      </c>
      <c r="D782" t="str">
        <f t="shared" si="49"/>
        <v>MONMOUTH</v>
      </c>
      <c r="E782" t="str">
        <f t="shared" si="50"/>
        <v>OCEAN TWP</v>
      </c>
      <c r="F782" t="str">
        <f t="shared" si="51"/>
        <v>M. K-12|K-12,1800-3500</v>
      </c>
      <c r="G782" t="str">
        <f t="shared" si="52"/>
        <v>MONMOUTHOCEAN TWPM. K-12|K-12,1800-3500</v>
      </c>
    </row>
    <row r="783" spans="1:7" ht="42" x14ac:dyDescent="0.2">
      <c r="A783" s="6" t="s">
        <v>292</v>
      </c>
      <c r="B783" s="7" t="s">
        <v>293</v>
      </c>
      <c r="C783" s="8" t="s">
        <v>27</v>
      </c>
      <c r="D783" t="str">
        <f t="shared" si="49"/>
        <v>MIDDLESEX</v>
      </c>
      <c r="E783" t="str">
        <f t="shared" si="50"/>
        <v>ACADEMY FOR URBAN LEADER</v>
      </c>
      <c r="F783" t="str">
        <f t="shared" si="51"/>
        <v>O. CHARTER</v>
      </c>
      <c r="G783" t="str">
        <f t="shared" si="52"/>
        <v>MIDDLESEXACADEMY FOR URBAN LEADERO. CHARTER</v>
      </c>
    </row>
    <row r="784" spans="1:7" ht="42" x14ac:dyDescent="0.2">
      <c r="A784" s="6" t="s">
        <v>292</v>
      </c>
      <c r="B784" s="7" t="s">
        <v>305</v>
      </c>
      <c r="C784" s="8" t="s">
        <v>27</v>
      </c>
      <c r="D784" t="str">
        <f t="shared" si="49"/>
        <v>MIDDLESEX</v>
      </c>
      <c r="E784" t="str">
        <f t="shared" si="50"/>
        <v>MIDDLESEX CHARTER SCHOOL</v>
      </c>
      <c r="F784" t="str">
        <f t="shared" si="51"/>
        <v>O. CHARTER</v>
      </c>
      <c r="G784" t="str">
        <f t="shared" si="52"/>
        <v>MIDDLESEXMIDDLESEX CHARTER SCHOOLO. CHARTER</v>
      </c>
    </row>
    <row r="785" spans="1:7" ht="32" x14ac:dyDescent="0.2">
      <c r="A785" s="6" t="s">
        <v>292</v>
      </c>
      <c r="B785" s="7" t="s">
        <v>307</v>
      </c>
      <c r="C785" s="8" t="s">
        <v>99</v>
      </c>
      <c r="D785" t="str">
        <f t="shared" si="49"/>
        <v>MIDDLESEX</v>
      </c>
      <c r="E785" t="str">
        <f t="shared" si="50"/>
        <v>MILLTOWN BORO</v>
      </c>
      <c r="F785" t="str">
        <f t="shared" si="51"/>
        <v>K. K-12|K-8,751+</v>
      </c>
      <c r="G785" t="str">
        <f t="shared" si="52"/>
        <v>MIDDLESEXMILLTOWN BOROK. K-12|K-8,751+</v>
      </c>
    </row>
    <row r="786" spans="1:7" ht="70" x14ac:dyDescent="0.2">
      <c r="A786" s="6" t="s">
        <v>321</v>
      </c>
      <c r="B786" s="7" t="s">
        <v>322</v>
      </c>
      <c r="C786" s="8" t="s">
        <v>27</v>
      </c>
      <c r="D786" t="str">
        <f t="shared" si="49"/>
        <v>MERCER</v>
      </c>
      <c r="E786" t="str">
        <f t="shared" si="50"/>
        <v>ACHIEVERS EARLY COLLEGE PREP CHARTER SCH</v>
      </c>
      <c r="F786" t="str">
        <f t="shared" si="51"/>
        <v>O. CHARTER</v>
      </c>
      <c r="G786" t="str">
        <f t="shared" si="52"/>
        <v>MERCERACHIEVERS EARLY COLLEGE PREP CHARTER SCHO. CHARTER</v>
      </c>
    </row>
    <row r="787" spans="1:7" ht="48" x14ac:dyDescent="0.2">
      <c r="A787" s="6" t="s">
        <v>321</v>
      </c>
      <c r="B787" s="7" t="s">
        <v>324</v>
      </c>
      <c r="C787" s="8" t="s">
        <v>14</v>
      </c>
      <c r="D787" t="str">
        <f t="shared" si="49"/>
        <v>MERCER</v>
      </c>
      <c r="E787" t="str">
        <f t="shared" si="50"/>
        <v>EWING TWP</v>
      </c>
      <c r="F787" t="str">
        <f t="shared" si="51"/>
        <v>M. K-12|K-12,1800-3500</v>
      </c>
      <c r="G787" t="str">
        <f t="shared" si="52"/>
        <v>MERCEREWING TWPM. K-12|K-12,1800-3500</v>
      </c>
    </row>
    <row r="788" spans="1:7" ht="48" x14ac:dyDescent="0.2">
      <c r="A788" s="1" t="s">
        <v>321</v>
      </c>
      <c r="B788" s="2" t="s">
        <v>327</v>
      </c>
      <c r="C788" s="3" t="s">
        <v>14</v>
      </c>
      <c r="D788" t="str">
        <f t="shared" si="49"/>
        <v>MERCER</v>
      </c>
      <c r="E788" t="str">
        <f t="shared" si="50"/>
        <v>HOPEWELL VALLEY REGIONAL</v>
      </c>
      <c r="F788" t="str">
        <f t="shared" si="51"/>
        <v>M. K-12|K-12,1800-3500</v>
      </c>
      <c r="G788" t="str">
        <f t="shared" si="52"/>
        <v>MERCERHOPEWELL VALLEY REGIONALM. K-12|K-12,1800-3500</v>
      </c>
    </row>
    <row r="789" spans="1:7" ht="42" x14ac:dyDescent="0.2">
      <c r="A789" s="1" t="s">
        <v>321</v>
      </c>
      <c r="B789" s="2" t="s">
        <v>333</v>
      </c>
      <c r="C789" s="3" t="s">
        <v>27</v>
      </c>
      <c r="D789" t="str">
        <f t="shared" si="49"/>
        <v>MERCER</v>
      </c>
      <c r="E789" t="str">
        <f t="shared" si="50"/>
        <v>PAUL ROBESON HUMANITIES</v>
      </c>
      <c r="F789" t="str">
        <f t="shared" si="51"/>
        <v>O. CHARTER</v>
      </c>
      <c r="G789" t="str">
        <f t="shared" si="52"/>
        <v>MERCERPAUL ROBESON HUMANITIESO. CHARTER</v>
      </c>
    </row>
    <row r="790" spans="1:7" ht="42" x14ac:dyDescent="0.2">
      <c r="A790" s="6" t="s">
        <v>367</v>
      </c>
      <c r="B790" s="7" t="s">
        <v>369</v>
      </c>
      <c r="C790" s="8" t="s">
        <v>27</v>
      </c>
      <c r="D790" t="str">
        <f t="shared" si="49"/>
        <v>HUDSON</v>
      </c>
      <c r="E790" t="str">
        <f t="shared" si="50"/>
        <v>BELOVED COMMUNITY CHARTE</v>
      </c>
      <c r="F790" t="str">
        <f t="shared" si="51"/>
        <v>O. CHARTER</v>
      </c>
      <c r="G790" t="str">
        <f t="shared" si="52"/>
        <v>HUDSONBELOVED COMMUNITY CHARTEO. CHARTER</v>
      </c>
    </row>
    <row r="791" spans="1:7" ht="42" x14ac:dyDescent="0.2">
      <c r="A791" s="1" t="s">
        <v>367</v>
      </c>
      <c r="B791" s="2" t="s">
        <v>370</v>
      </c>
      <c r="C791" s="3" t="s">
        <v>27</v>
      </c>
      <c r="D791" t="str">
        <f t="shared" si="49"/>
        <v>HUDSON</v>
      </c>
      <c r="E791" t="str">
        <f t="shared" si="50"/>
        <v>DR LENA EDWARDS ACADEMIC</v>
      </c>
      <c r="F791" t="str">
        <f t="shared" si="51"/>
        <v>O. CHARTER</v>
      </c>
      <c r="G791" t="str">
        <f t="shared" si="52"/>
        <v>HUDSONDR LENA EDWARDS ACADEMICO. CHARTER</v>
      </c>
    </row>
    <row r="792" spans="1:7" ht="42" x14ac:dyDescent="0.2">
      <c r="A792" s="6" t="s">
        <v>367</v>
      </c>
      <c r="B792" s="7" t="s">
        <v>379</v>
      </c>
      <c r="C792" s="8" t="s">
        <v>27</v>
      </c>
      <c r="D792" t="str">
        <f t="shared" si="49"/>
        <v>HUDSON</v>
      </c>
      <c r="E792" t="str">
        <f t="shared" si="50"/>
        <v>HUDSON ARTS AND SCIENCE</v>
      </c>
      <c r="F792" t="str">
        <f t="shared" si="51"/>
        <v>O. CHARTER</v>
      </c>
      <c r="G792" t="str">
        <f t="shared" si="52"/>
        <v>HUDSONHUDSON ARTS AND SCIENCEO. CHARTER</v>
      </c>
    </row>
    <row r="793" spans="1:7" ht="42" x14ac:dyDescent="0.2">
      <c r="A793" s="1" t="s">
        <v>367</v>
      </c>
      <c r="B793" s="2" t="s">
        <v>384</v>
      </c>
      <c r="C793" s="3" t="s">
        <v>27</v>
      </c>
      <c r="D793" t="str">
        <f t="shared" si="49"/>
        <v>HUDSON</v>
      </c>
      <c r="E793" t="str">
        <f t="shared" si="50"/>
        <v>JERSEY CITY GOLDEN DOOR</v>
      </c>
      <c r="F793" t="str">
        <f t="shared" si="51"/>
        <v>O. CHARTER</v>
      </c>
      <c r="G793" t="str">
        <f t="shared" si="52"/>
        <v>HUDSONJERSEY CITY GOLDEN DOORO. CHARTER</v>
      </c>
    </row>
    <row r="794" spans="1:7" ht="42" x14ac:dyDescent="0.2">
      <c r="A794" s="6" t="s">
        <v>367</v>
      </c>
      <c r="B794" s="7" t="s">
        <v>391</v>
      </c>
      <c r="C794" s="8" t="s">
        <v>27</v>
      </c>
      <c r="D794" t="str">
        <f t="shared" si="49"/>
        <v>HUDSON</v>
      </c>
      <c r="E794" t="str">
        <f t="shared" si="50"/>
        <v>THE ETHICAL COMMUNITY CH</v>
      </c>
      <c r="F794" t="str">
        <f t="shared" si="51"/>
        <v>O. CHARTER</v>
      </c>
      <c r="G794" t="str">
        <f t="shared" si="52"/>
        <v>HUDSONTHE ETHICAL COMMUNITY CHO. CHARTER</v>
      </c>
    </row>
    <row r="795" spans="1:7" ht="32" x14ac:dyDescent="0.2">
      <c r="A795" s="1" t="s">
        <v>396</v>
      </c>
      <c r="B795" s="2" t="s">
        <v>412</v>
      </c>
      <c r="C795" s="3" t="s">
        <v>236</v>
      </c>
      <c r="D795" t="str">
        <f t="shared" si="49"/>
        <v>GLOUCESTER</v>
      </c>
      <c r="E795" t="str">
        <f t="shared" si="50"/>
        <v>NEWFIELD BORO</v>
      </c>
      <c r="F795" t="str">
        <f t="shared" si="51"/>
        <v>K-12|NON-OPERATING</v>
      </c>
      <c r="G795" t="str">
        <f t="shared" si="52"/>
        <v>GLOUCESTERNEWFIELD BOROK-12|NON-OPERATING</v>
      </c>
    </row>
    <row r="796" spans="1:7" ht="56" x14ac:dyDescent="0.2">
      <c r="A796" s="6" t="s">
        <v>422</v>
      </c>
      <c r="B796" s="7" t="s">
        <v>423</v>
      </c>
      <c r="C796" s="8" t="s">
        <v>27</v>
      </c>
      <c r="D796" t="str">
        <f t="shared" si="49"/>
        <v>ESSEX</v>
      </c>
      <c r="E796" t="str">
        <f t="shared" si="50"/>
        <v>ACHIEVE COMMUNITY CHARTER SCHOOL</v>
      </c>
      <c r="F796" t="str">
        <f t="shared" si="51"/>
        <v>O. CHARTER</v>
      </c>
      <c r="G796" t="str">
        <f t="shared" si="52"/>
        <v>ESSEXACHIEVE COMMUNITY CHARTER SCHOOLO. CHARTER</v>
      </c>
    </row>
    <row r="797" spans="1:7" ht="42" x14ac:dyDescent="0.2">
      <c r="A797" s="1" t="s">
        <v>422</v>
      </c>
      <c r="B797" s="2" t="s">
        <v>426</v>
      </c>
      <c r="C797" s="3" t="s">
        <v>27</v>
      </c>
      <c r="D797" t="str">
        <f t="shared" si="49"/>
        <v>ESSEX</v>
      </c>
      <c r="E797" t="str">
        <f t="shared" si="50"/>
        <v>BURCH CHARTER SCHOOL OF</v>
      </c>
      <c r="F797" t="str">
        <f t="shared" si="51"/>
        <v>O. CHARTER</v>
      </c>
      <c r="G797" t="str">
        <f t="shared" si="52"/>
        <v>ESSEXBURCH CHARTER SCHOOL OFO. CHARTER</v>
      </c>
    </row>
    <row r="798" spans="1:7" ht="56" x14ac:dyDescent="0.2">
      <c r="A798" s="1" t="s">
        <v>422</v>
      </c>
      <c r="B798" s="2" t="s">
        <v>438</v>
      </c>
      <c r="C798" s="3" t="s">
        <v>27</v>
      </c>
      <c r="D798" t="str">
        <f t="shared" si="49"/>
        <v>ESSEX</v>
      </c>
      <c r="E798" t="str">
        <f t="shared" si="50"/>
        <v>GREAT OAKS LEGACY CHARTER SCHOOL</v>
      </c>
      <c r="F798" t="str">
        <f t="shared" si="51"/>
        <v>O. CHARTER</v>
      </c>
      <c r="G798" t="str">
        <f t="shared" si="52"/>
        <v>ESSEXGREAT OAKS LEGACY CHARTER SCHOOLO. CHARTER</v>
      </c>
    </row>
    <row r="799" spans="1:7" ht="56" x14ac:dyDescent="0.2">
      <c r="A799" s="1" t="s">
        <v>422</v>
      </c>
      <c r="B799" s="2" t="s">
        <v>440</v>
      </c>
      <c r="C799" s="3" t="s">
        <v>27</v>
      </c>
      <c r="D799" t="str">
        <f t="shared" si="49"/>
        <v>ESSEX</v>
      </c>
      <c r="E799" t="str">
        <f t="shared" si="50"/>
        <v>LEAD ACADEMY CHARTER SCHOOL</v>
      </c>
      <c r="F799" t="str">
        <f t="shared" si="51"/>
        <v>O. CHARTER</v>
      </c>
      <c r="G799" t="str">
        <f t="shared" si="52"/>
        <v>ESSEXLEAD ACADEMY CHARTER SCHOOLO. CHARTER</v>
      </c>
    </row>
    <row r="800" spans="1:7" ht="42" x14ac:dyDescent="0.2">
      <c r="A800" s="6" t="s">
        <v>422</v>
      </c>
      <c r="B800" s="7" t="s">
        <v>441</v>
      </c>
      <c r="C800" s="8" t="s">
        <v>27</v>
      </c>
      <c r="D800" t="str">
        <f t="shared" si="49"/>
        <v>ESSEX</v>
      </c>
      <c r="E800" t="str">
        <f t="shared" si="50"/>
        <v>LINK COMMUNITY CHARTER S</v>
      </c>
      <c r="F800" t="str">
        <f t="shared" si="51"/>
        <v>O. CHARTER</v>
      </c>
      <c r="G800" t="str">
        <f t="shared" si="52"/>
        <v>ESSEXLINK COMMUNITY CHARTER SO. CHARTER</v>
      </c>
    </row>
    <row r="801" spans="1:7" ht="42" x14ac:dyDescent="0.2">
      <c r="A801" s="6" t="s">
        <v>422</v>
      </c>
      <c r="B801" s="7" t="s">
        <v>449</v>
      </c>
      <c r="C801" s="8" t="s">
        <v>27</v>
      </c>
      <c r="D801" t="str">
        <f t="shared" si="49"/>
        <v>ESSEX</v>
      </c>
      <c r="E801" t="str">
        <f t="shared" si="50"/>
        <v>NEWARK EDUCATORS COMMUNI</v>
      </c>
      <c r="F801" t="str">
        <f t="shared" si="51"/>
        <v>O. CHARTER</v>
      </c>
      <c r="G801" t="str">
        <f t="shared" si="52"/>
        <v>ESSEXNEWARK EDUCATORS COMMUNIO. CHARTER</v>
      </c>
    </row>
    <row r="802" spans="1:7" ht="42" x14ac:dyDescent="0.2">
      <c r="A802" s="6" t="s">
        <v>422</v>
      </c>
      <c r="B802" s="7" t="s">
        <v>451</v>
      </c>
      <c r="C802" s="8" t="s">
        <v>27</v>
      </c>
      <c r="D802" t="str">
        <f t="shared" si="49"/>
        <v>ESSEX</v>
      </c>
      <c r="E802" t="str">
        <f t="shared" si="50"/>
        <v>NORTH STAR ACADEMY CHART</v>
      </c>
      <c r="F802" t="str">
        <f t="shared" si="51"/>
        <v>O. CHARTER</v>
      </c>
      <c r="G802" t="str">
        <f t="shared" si="52"/>
        <v>ESSEXNORTH STAR ACADEMY CHARTO. CHARTER</v>
      </c>
    </row>
    <row r="803" spans="1:7" ht="42" x14ac:dyDescent="0.2">
      <c r="A803" s="1" t="s">
        <v>422</v>
      </c>
      <c r="B803" s="2" t="s">
        <v>460</v>
      </c>
      <c r="C803" s="3" t="s">
        <v>27</v>
      </c>
      <c r="D803" t="str">
        <f t="shared" si="49"/>
        <v>ESSEX</v>
      </c>
      <c r="E803" t="str">
        <f t="shared" si="50"/>
        <v>TEAM ACADEMY CHARTER SCH</v>
      </c>
      <c r="F803" t="str">
        <f t="shared" si="51"/>
        <v>O. CHARTER</v>
      </c>
      <c r="G803" t="str">
        <f t="shared" si="52"/>
        <v>ESSEXTEAM ACADEMY CHARTER SCHO. CHARTER</v>
      </c>
    </row>
    <row r="804" spans="1:7" ht="42" x14ac:dyDescent="0.2">
      <c r="A804" s="1" t="s">
        <v>465</v>
      </c>
      <c r="B804" s="2" t="s">
        <v>467</v>
      </c>
      <c r="C804" s="3" t="s">
        <v>27</v>
      </c>
      <c r="D804" t="str">
        <f t="shared" si="49"/>
        <v>CUMBERLAND</v>
      </c>
      <c r="E804" t="str">
        <f t="shared" si="50"/>
        <v>BRIDGETON PUBLIC CHARTER</v>
      </c>
      <c r="F804" t="str">
        <f t="shared" si="51"/>
        <v>O. CHARTER</v>
      </c>
      <c r="G804" t="str">
        <f t="shared" si="52"/>
        <v>CUMBERLANDBRIDGETON PUBLIC CHARTERO. CHARTER</v>
      </c>
    </row>
    <row r="805" spans="1:7" ht="42" x14ac:dyDescent="0.2">
      <c r="A805" s="6" t="s">
        <v>465</v>
      </c>
      <c r="B805" s="7" t="s">
        <v>477</v>
      </c>
      <c r="C805" s="8" t="s">
        <v>27</v>
      </c>
      <c r="D805" t="str">
        <f t="shared" si="49"/>
        <v>CUMBERLAND</v>
      </c>
      <c r="E805" t="str">
        <f t="shared" si="50"/>
        <v>MILLVILLE PUBLIC CHARTER</v>
      </c>
      <c r="F805" t="str">
        <f t="shared" si="51"/>
        <v>O. CHARTER</v>
      </c>
      <c r="G805" t="str">
        <f t="shared" si="52"/>
        <v>CUMBERLANDMILLVILLE PUBLIC CHARTERO. CHARTER</v>
      </c>
    </row>
    <row r="806" spans="1:7" ht="42" x14ac:dyDescent="0.2">
      <c r="A806" s="6" t="s">
        <v>465</v>
      </c>
      <c r="B806" s="7" t="s">
        <v>481</v>
      </c>
      <c r="C806" s="8" t="s">
        <v>27</v>
      </c>
      <c r="D806" t="str">
        <f t="shared" si="49"/>
        <v>CUMBERLAND</v>
      </c>
      <c r="E806" t="str">
        <f t="shared" si="50"/>
        <v>VINELAND PUBLIC CHARTER</v>
      </c>
      <c r="F806" t="str">
        <f t="shared" si="51"/>
        <v>O. CHARTER</v>
      </c>
      <c r="G806" t="str">
        <f t="shared" si="52"/>
        <v>CUMBERLANDVINELAND PUBLIC CHARTERO. CHARTER</v>
      </c>
    </row>
    <row r="807" spans="1:7" ht="32" x14ac:dyDescent="0.2">
      <c r="A807" s="1" t="s">
        <v>482</v>
      </c>
      <c r="B807" s="2" t="s">
        <v>487</v>
      </c>
      <c r="C807" s="3" t="s">
        <v>236</v>
      </c>
      <c r="D807" t="str">
        <f t="shared" si="49"/>
        <v>CAPE MAY</v>
      </c>
      <c r="E807" t="str">
        <f t="shared" si="50"/>
        <v>CAPE MAY POINT</v>
      </c>
      <c r="F807" t="str">
        <f t="shared" si="51"/>
        <v>K-12|NON-OPERATING</v>
      </c>
      <c r="G807" t="str">
        <f t="shared" si="52"/>
        <v>CAPE MAYCAPE MAY POINTK-12|NON-OPERATING</v>
      </c>
    </row>
    <row r="808" spans="1:7" ht="28" x14ac:dyDescent="0.2">
      <c r="A808" s="6" t="s">
        <v>482</v>
      </c>
      <c r="B808" s="7" t="s">
        <v>494</v>
      </c>
      <c r="C808" s="8" t="s">
        <v>181</v>
      </c>
      <c r="D808" t="str">
        <f t="shared" si="49"/>
        <v>CAPE MAY</v>
      </c>
      <c r="E808" t="str">
        <f t="shared" si="50"/>
        <v>SEA ISLE CITY</v>
      </c>
      <c r="F808" t="str">
        <f t="shared" si="51"/>
        <v>H. K-12|K-6</v>
      </c>
      <c r="G808" t="str">
        <f t="shared" si="52"/>
        <v>CAPE MAYSEA ISLE CITYH. K-12|K-6</v>
      </c>
    </row>
    <row r="809" spans="1:7" ht="32" x14ac:dyDescent="0.2">
      <c r="A809" s="6" t="s">
        <v>482</v>
      </c>
      <c r="B809" s="7" t="s">
        <v>498</v>
      </c>
      <c r="C809" s="8" t="s">
        <v>236</v>
      </c>
      <c r="D809" t="str">
        <f t="shared" si="49"/>
        <v>CAPE MAY</v>
      </c>
      <c r="E809" t="str">
        <f t="shared" si="50"/>
        <v>WEST WILDWOOD</v>
      </c>
      <c r="F809" t="str">
        <f t="shared" si="51"/>
        <v>K-12|NON-OPERATING</v>
      </c>
      <c r="G809" t="str">
        <f t="shared" si="52"/>
        <v>CAPE MAYWEST WILDWOODK-12|NON-OPERATING</v>
      </c>
    </row>
    <row r="810" spans="1:7" ht="42" x14ac:dyDescent="0.2">
      <c r="A810" s="6" t="s">
        <v>502</v>
      </c>
      <c r="B810" s="7" t="s">
        <v>513</v>
      </c>
      <c r="C810" s="8" t="s">
        <v>27</v>
      </c>
      <c r="D810" t="str">
        <f t="shared" si="49"/>
        <v>CAMDEN</v>
      </c>
      <c r="E810" t="str">
        <f t="shared" si="50"/>
        <v>CAMDEN'S PROMISE CHARTER</v>
      </c>
      <c r="F810" t="str">
        <f t="shared" si="51"/>
        <v>O. CHARTER</v>
      </c>
      <c r="G810" t="str">
        <f t="shared" si="52"/>
        <v>CAMDENCAMDEN'S PROMISE CHARTERO. CHARTER</v>
      </c>
    </row>
    <row r="811" spans="1:7" ht="42" x14ac:dyDescent="0.2">
      <c r="A811" s="6" t="s">
        <v>502</v>
      </c>
      <c r="B811" s="7" t="s">
        <v>519</v>
      </c>
      <c r="C811" s="8" t="s">
        <v>27</v>
      </c>
      <c r="D811" t="str">
        <f t="shared" si="49"/>
        <v>CAMDEN</v>
      </c>
      <c r="E811" t="str">
        <f t="shared" si="50"/>
        <v>FREEDOM PREP CHARTER SCH</v>
      </c>
      <c r="F811" t="str">
        <f t="shared" si="51"/>
        <v>O. CHARTER</v>
      </c>
      <c r="G811" t="str">
        <f t="shared" si="52"/>
        <v>CAMDENFREEDOM PREP CHARTER SCHO. CHARTER</v>
      </c>
    </row>
    <row r="812" spans="1:7" ht="32" x14ac:dyDescent="0.2">
      <c r="A812" s="1" t="s">
        <v>502</v>
      </c>
      <c r="B812" s="2" t="s">
        <v>526</v>
      </c>
      <c r="C812" s="3" t="s">
        <v>236</v>
      </c>
      <c r="D812" t="str">
        <f t="shared" si="49"/>
        <v>CAMDEN</v>
      </c>
      <c r="E812" t="str">
        <f t="shared" si="50"/>
        <v>HI NELLA</v>
      </c>
      <c r="F812" t="str">
        <f t="shared" si="51"/>
        <v>K-12|NON-OPERATING</v>
      </c>
      <c r="G812" t="str">
        <f t="shared" si="52"/>
        <v>CAMDENHI NELLAK-12|NON-OPERATING</v>
      </c>
    </row>
    <row r="813" spans="1:7" ht="32" x14ac:dyDescent="0.2">
      <c r="A813" s="1" t="s">
        <v>502</v>
      </c>
      <c r="B813" s="2" t="s">
        <v>536</v>
      </c>
      <c r="C813" s="3" t="s">
        <v>2</v>
      </c>
      <c r="D813" t="str">
        <f t="shared" si="49"/>
        <v>CAMDEN</v>
      </c>
      <c r="E813" t="str">
        <f t="shared" si="50"/>
        <v>MERCHANTVILLE BORO</v>
      </c>
      <c r="F813" t="str">
        <f t="shared" si="51"/>
        <v>J. K-12|K-8,401-750</v>
      </c>
      <c r="G813" t="str">
        <f t="shared" si="52"/>
        <v>CAMDENMERCHANTVILLE BOROJ. K-12|K-8,401-750</v>
      </c>
    </row>
    <row r="814" spans="1:7" ht="32" x14ac:dyDescent="0.2">
      <c r="A814" s="6" t="s">
        <v>502</v>
      </c>
      <c r="B814" s="7" t="s">
        <v>541</v>
      </c>
      <c r="C814" s="8" t="s">
        <v>236</v>
      </c>
      <c r="D814" t="str">
        <f t="shared" si="49"/>
        <v>CAMDEN</v>
      </c>
      <c r="E814" t="str">
        <f t="shared" si="50"/>
        <v>PINE VALLEY</v>
      </c>
      <c r="F814" t="str">
        <f t="shared" si="51"/>
        <v>K-12|NON-OPERATING</v>
      </c>
      <c r="G814" t="str">
        <f t="shared" si="52"/>
        <v>CAMDENPINE VALLEYK-12|NON-OPERATING</v>
      </c>
    </row>
    <row r="815" spans="1:7" ht="32" x14ac:dyDescent="0.2">
      <c r="A815" s="1" t="s">
        <v>550</v>
      </c>
      <c r="B815" s="2" t="s">
        <v>561</v>
      </c>
      <c r="C815" s="3" t="s">
        <v>2</v>
      </c>
      <c r="D815" t="str">
        <f t="shared" si="49"/>
        <v>BURLINGTON</v>
      </c>
      <c r="E815" t="str">
        <f t="shared" si="50"/>
        <v>DELANCO TWP</v>
      </c>
      <c r="F815" t="str">
        <f t="shared" si="51"/>
        <v>J. K-12|K-8,401-750</v>
      </c>
      <c r="G815" t="str">
        <f t="shared" si="52"/>
        <v>BURLINGTONDELANCO TWPJ. K-12|K-8,401-750</v>
      </c>
    </row>
    <row r="816" spans="1:7" ht="32" x14ac:dyDescent="0.2">
      <c r="A816" s="6" t="s">
        <v>550</v>
      </c>
      <c r="B816" s="7" t="s">
        <v>585</v>
      </c>
      <c r="C816" s="8" t="s">
        <v>68</v>
      </c>
      <c r="D816" t="str">
        <f t="shared" si="49"/>
        <v>BURLINGTON</v>
      </c>
      <c r="E816" t="str">
        <f t="shared" si="50"/>
        <v>SHAMONG TWP</v>
      </c>
      <c r="F816" t="str">
        <f t="shared" si="51"/>
        <v>D. K-8|K-8,401-750</v>
      </c>
      <c r="G816" t="str">
        <f t="shared" si="52"/>
        <v>BURLINGTONSHAMONG TWPD. K-8|K-8,401-750</v>
      </c>
    </row>
    <row r="817" spans="1:7" ht="32" x14ac:dyDescent="0.2">
      <c r="A817" s="6" t="s">
        <v>550</v>
      </c>
      <c r="B817" s="7" t="s">
        <v>34</v>
      </c>
      <c r="C817" s="8" t="s">
        <v>236</v>
      </c>
      <c r="D817" t="str">
        <f t="shared" si="49"/>
        <v>BURLINGTON</v>
      </c>
      <c r="E817" t="str">
        <f t="shared" si="50"/>
        <v>WASHINGTON TWP</v>
      </c>
      <c r="F817" t="str">
        <f t="shared" si="51"/>
        <v>K-12|NON-OPERATING</v>
      </c>
      <c r="G817" t="str">
        <f t="shared" si="52"/>
        <v>BURLINGTONWASHINGTON TWPK-12|NON-OPERATING</v>
      </c>
    </row>
    <row r="818" spans="1:7" ht="48" x14ac:dyDescent="0.2">
      <c r="A818" s="6" t="s">
        <v>550</v>
      </c>
      <c r="B818" s="7" t="s">
        <v>589</v>
      </c>
      <c r="C818" s="8" t="s">
        <v>14</v>
      </c>
      <c r="D818" t="str">
        <f t="shared" si="49"/>
        <v>BURLINGTON</v>
      </c>
      <c r="E818" t="str">
        <f t="shared" si="50"/>
        <v>WILLINGBORO TWP</v>
      </c>
      <c r="F818" t="str">
        <f t="shared" si="51"/>
        <v>M. K-12|K-12,1800-3500</v>
      </c>
      <c r="G818" t="str">
        <f t="shared" si="52"/>
        <v>BURLINGTONWILLINGBORO TWPM. K-12|K-12,1800-3500</v>
      </c>
    </row>
    <row r="819" spans="1:7" ht="42" x14ac:dyDescent="0.2">
      <c r="A819" s="6" t="s">
        <v>591</v>
      </c>
      <c r="B819" s="7" t="s">
        <v>594</v>
      </c>
      <c r="C819" s="8" t="s">
        <v>27</v>
      </c>
      <c r="D819" t="str">
        <f t="shared" si="49"/>
        <v>BERGEN</v>
      </c>
      <c r="E819" t="str">
        <f t="shared" si="50"/>
        <v>BERGEN ARTS AND SCIENCES</v>
      </c>
      <c r="F819" t="str">
        <f t="shared" si="51"/>
        <v>O. CHARTER</v>
      </c>
      <c r="G819" t="str">
        <f t="shared" si="52"/>
        <v>BERGENBERGEN ARTS AND SCIENCESO. CHARTER</v>
      </c>
    </row>
    <row r="820" spans="1:7" ht="42" x14ac:dyDescent="0.2">
      <c r="A820" s="1" t="s">
        <v>591</v>
      </c>
      <c r="B820" s="2" t="s">
        <v>621</v>
      </c>
      <c r="C820" s="3" t="s">
        <v>6</v>
      </c>
      <c r="D820" t="str">
        <f t="shared" si="49"/>
        <v>BERGEN</v>
      </c>
      <c r="E820" t="str">
        <f t="shared" si="50"/>
        <v>HASBROUCK HEIGHTS BORO</v>
      </c>
      <c r="F820" t="str">
        <f t="shared" si="51"/>
        <v>L. K-12|K-12,0-1800</v>
      </c>
      <c r="G820" t="str">
        <f t="shared" si="52"/>
        <v>BERGENHASBROUCK HEIGHTS BOROL. K-12|K-12,0-1800</v>
      </c>
    </row>
    <row r="821" spans="1:7" ht="32" x14ac:dyDescent="0.2">
      <c r="A821" s="6" t="s">
        <v>591</v>
      </c>
      <c r="B821" s="7" t="s">
        <v>622</v>
      </c>
      <c r="C821" s="8" t="s">
        <v>73</v>
      </c>
      <c r="D821" t="str">
        <f t="shared" si="49"/>
        <v>BERGEN</v>
      </c>
      <c r="E821" t="str">
        <f t="shared" si="50"/>
        <v>HAWORTH BORO</v>
      </c>
      <c r="F821" t="str">
        <f t="shared" si="51"/>
        <v>C. K-8|K-8,0-400</v>
      </c>
      <c r="G821" t="str">
        <f t="shared" si="52"/>
        <v>BERGENHAWORTH BOROC. K-8|K-8,0-400</v>
      </c>
    </row>
    <row r="822" spans="1:7" ht="48" x14ac:dyDescent="0.2">
      <c r="A822" s="1" t="s">
        <v>591</v>
      </c>
      <c r="B822" s="2" t="s">
        <v>635</v>
      </c>
      <c r="C822" s="3" t="s">
        <v>14</v>
      </c>
      <c r="D822" t="str">
        <f t="shared" si="49"/>
        <v>BERGEN</v>
      </c>
      <c r="E822" t="str">
        <f t="shared" si="50"/>
        <v>NORTH ARLINGTON BORO</v>
      </c>
      <c r="F822" t="str">
        <f t="shared" si="51"/>
        <v>M. K-12|K-12,1800-3500</v>
      </c>
      <c r="G822" t="str">
        <f t="shared" si="52"/>
        <v>BERGENNORTH ARLINGTON BOROM. K-12|K-12,1800-3500</v>
      </c>
    </row>
    <row r="823" spans="1:7" ht="32" x14ac:dyDescent="0.2">
      <c r="A823" s="6" t="s">
        <v>591</v>
      </c>
      <c r="B823" s="7" t="s">
        <v>656</v>
      </c>
      <c r="C823" s="8" t="s">
        <v>236</v>
      </c>
      <c r="D823" t="str">
        <f t="shared" si="49"/>
        <v>BERGEN</v>
      </c>
      <c r="E823" t="str">
        <f t="shared" si="50"/>
        <v>ROCKLEIGH</v>
      </c>
      <c r="F823" t="str">
        <f t="shared" si="51"/>
        <v>K-12|NON-OPERATING</v>
      </c>
      <c r="G823" t="str">
        <f t="shared" si="52"/>
        <v>BERGENROCKLEIGHK-12|NON-OPERATING</v>
      </c>
    </row>
    <row r="824" spans="1:7" ht="32" x14ac:dyDescent="0.2">
      <c r="A824" s="1" t="s">
        <v>591</v>
      </c>
      <c r="B824" s="2" t="s">
        <v>669</v>
      </c>
      <c r="C824" s="3" t="s">
        <v>68</v>
      </c>
      <c r="D824" t="str">
        <f t="shared" si="49"/>
        <v>BERGEN</v>
      </c>
      <c r="E824" t="str">
        <f t="shared" si="50"/>
        <v>WOODCLIFF LAKE BORO</v>
      </c>
      <c r="F824" t="str">
        <f t="shared" si="51"/>
        <v>D. K-8|K-8,401-750</v>
      </c>
      <c r="G824" t="str">
        <f t="shared" si="52"/>
        <v>BERGENWOODCLIFF LAKE BOROD. K-8|K-8,401-750</v>
      </c>
    </row>
    <row r="825" spans="1:7" ht="42" x14ac:dyDescent="0.2">
      <c r="A825" s="1" t="s">
        <v>671</v>
      </c>
      <c r="B825" s="2" t="s">
        <v>674</v>
      </c>
      <c r="C825" s="3" t="s">
        <v>27</v>
      </c>
      <c r="D825" t="str">
        <f t="shared" si="49"/>
        <v>ATLANTIC</v>
      </c>
      <c r="E825" t="str">
        <f t="shared" si="50"/>
        <v>ATLANTIC CITY COMMUNITY</v>
      </c>
      <c r="F825" t="str">
        <f t="shared" si="51"/>
        <v>O. CHARTER</v>
      </c>
      <c r="G825" t="str">
        <f t="shared" si="52"/>
        <v>ATLANTICATLANTIC CITY COMMUNITYO. CHARTER</v>
      </c>
    </row>
    <row r="826" spans="1:7" ht="32" x14ac:dyDescent="0.2">
      <c r="A826" s="1" t="s">
        <v>671</v>
      </c>
      <c r="B826" s="2" t="s">
        <v>678</v>
      </c>
      <c r="C826" s="3" t="s">
        <v>6</v>
      </c>
      <c r="D826" t="str">
        <f t="shared" si="49"/>
        <v>ATLANTIC</v>
      </c>
      <c r="E826" t="str">
        <f t="shared" si="50"/>
        <v>BUENA REGIONAL</v>
      </c>
      <c r="F826" t="str">
        <f t="shared" si="51"/>
        <v>L. K-12|K-12,0-1800</v>
      </c>
      <c r="G826" t="str">
        <f t="shared" si="52"/>
        <v>ATLANTICBUENA REGIONALL. K-12|K-12,0-1800</v>
      </c>
    </row>
    <row r="827" spans="1:7" ht="32" x14ac:dyDescent="0.2">
      <c r="A827" s="1" t="s">
        <v>671</v>
      </c>
      <c r="B827" s="2" t="s">
        <v>680</v>
      </c>
      <c r="C827" s="3" t="s">
        <v>236</v>
      </c>
      <c r="D827" t="str">
        <f t="shared" si="49"/>
        <v>ATLANTIC</v>
      </c>
      <c r="E827" t="str">
        <f t="shared" si="50"/>
        <v>CORBIN CITY</v>
      </c>
      <c r="F827" t="str">
        <f t="shared" si="51"/>
        <v>K-12|NON-OPERATING</v>
      </c>
      <c r="G827" t="str">
        <f t="shared" si="52"/>
        <v>ATLANTICCORBIN CITYK-12|NON-OPERATING</v>
      </c>
    </row>
    <row r="828" spans="1:7" ht="28" x14ac:dyDescent="0.2">
      <c r="A828" s="6" t="s">
        <v>671</v>
      </c>
      <c r="B828" s="7" t="s">
        <v>688</v>
      </c>
      <c r="C828" s="8" t="s">
        <v>27</v>
      </c>
      <c r="D828" t="str">
        <f t="shared" si="49"/>
        <v>ATLANTIC</v>
      </c>
      <c r="E828" t="str">
        <f t="shared" si="50"/>
        <v>INTERNATIONAL ACADEMY</v>
      </c>
      <c r="F828" t="str">
        <f t="shared" si="51"/>
        <v>O. CHARTER</v>
      </c>
      <c r="G828" t="str">
        <f t="shared" si="52"/>
        <v>ATLANTICINTERNATIONAL ACADEMYO. CHARTER</v>
      </c>
    </row>
    <row r="829" spans="1:7" ht="32" x14ac:dyDescent="0.2">
      <c r="A829" s="6" t="s">
        <v>671</v>
      </c>
      <c r="B829" s="7" t="s">
        <v>690</v>
      </c>
      <c r="C829" s="8" t="s">
        <v>236</v>
      </c>
      <c r="D829" t="str">
        <f t="shared" si="49"/>
        <v>ATLANTIC</v>
      </c>
      <c r="E829" t="str">
        <f t="shared" si="50"/>
        <v>LONGPORT</v>
      </c>
      <c r="F829" t="str">
        <f t="shared" si="51"/>
        <v>K-12|NON-OPERATING</v>
      </c>
      <c r="G829" t="str">
        <f t="shared" si="52"/>
        <v>ATLANTICLONGPORTK-12|NON-OPERATING</v>
      </c>
    </row>
  </sheetData>
  <hyperlinks>
    <hyperlink ref="C2" r:id="rId1" display="https://www.nj.gov/cgi-bin/education/csg/15/csg1a.pl?string=KK-12K-8751plus&amp;maxhits=1000" xr:uid="{676D5A81-D1AF-BF48-A7B8-CB988B4E2F0D}"/>
    <hyperlink ref="C3" r:id="rId2" display="https://www.nj.gov/cgi-bin/education/csg/15/csg1a.pl?string=NK-12K-123500plus&amp;maxhits=1000" xr:uid="{2A729625-1CE1-1747-9519-8D96720E8E76}"/>
    <hyperlink ref="C4" r:id="rId3" display="https://www.nj.gov/cgi-bin/education/csg/15/csg1a.pl?string=PCSSD&amp;maxhits=1000" xr:uid="{BFFCED91-122E-8F40-856D-EB893C7257C9}"/>
    <hyperlink ref="C5" r:id="rId4" display="https://www.nj.gov/cgi-bin/education/csg/15/csg1a.pl?string=QCOUNTYVOC&amp;maxhits=1000" xr:uid="{789BAB1D-E024-494D-B06C-FA270058053F}"/>
    <hyperlink ref="C6" r:id="rId5" display="https://www.nj.gov/cgi-bin/education/csg/15/csg1a.pl?string=JK-12K-8401-750&amp;maxhits=1000" xr:uid="{23E2637A-F783-E841-9C46-B1108E59FB52}"/>
    <hyperlink ref="C7" r:id="rId6" display="https://www.nj.gov/cgi-bin/education/csg/15/csg1a.pl?string=MK-12K-121800-3500&amp;maxhits=1000" xr:uid="{34ACBAAD-91C7-584C-AB8A-ACE4FE0989C5}"/>
    <hyperlink ref="C8" r:id="rId7" display="https://www.nj.gov/cgi-bin/education/csg/15/csg1a.pl?string=OCHARTER&amp;maxhits=1000" xr:uid="{7613A69E-E3BE-984A-BC96-C32F2C244A93}"/>
    <hyperlink ref="C9" r:id="rId8" display="https://www.nj.gov/cgi-bin/education/csg/15/csg1a.pl?string=DK-8K-8401-750&amp;maxhits=1000" xr:uid="{B59752FB-E878-9849-ADCA-C27BE7846CF7}"/>
    <hyperlink ref="C10" r:id="rId9" display="https://www.nj.gov/cgi-bin/education/csg/15/csg1a.pl?string=NK-12K-123500plus&amp;maxhits=1000" xr:uid="{3DC96C5D-B00B-F64A-A849-75E1A7213DBC}"/>
    <hyperlink ref="C11" r:id="rId10" display="https://www.nj.gov/cgi-bin/education/csg/15/csg1a.pl?string=IK-12K-80-400&amp;maxhits=1000" xr:uid="{26724ACF-10C6-C349-A397-FC049742BC3E}"/>
    <hyperlink ref="C12" r:id="rId11" display="https://www.nj.gov/cgi-bin/education/csg/15/csg1a.pl?string=JK-12K-8401-750&amp;maxhits=1000" xr:uid="{B0BCDC43-F29C-CE47-BC4C-540DF5E01CED}"/>
    <hyperlink ref="C13" r:id="rId12" display="https://www.nj.gov/cgi-bin/education/csg/15/csg1a.pl?string=OCHARTER&amp;maxhits=1000" xr:uid="{6154192C-04F1-804C-86DE-C9B2E489EA8F}"/>
    <hyperlink ref="C14" r:id="rId13" display="https://www.nj.gov/cgi-bin/education/csg/15/csg1a.pl?string=EK-8K-8751plus&amp;maxhits=1000" xr:uid="{CDBC4600-36C8-5C46-BB1E-E02C2F086B2B}"/>
    <hyperlink ref="C15" r:id="rId14" display="https://www.nj.gov/cgi-bin/education/csg/15/csg1a.pl?string=GG9-127-129-12&amp;maxhits=1000" xr:uid="{2CFDB827-B0CA-6143-A554-B36C1D0286A8}"/>
    <hyperlink ref="C16" r:id="rId15" display="https://www.nj.gov/cgi-bin/education/csg/15/csg1a.pl?string=EK-8K-8751plus&amp;maxhits=1000" xr:uid="{DC7F048F-C2F4-0A43-A285-4FCA7FCCEE43}"/>
    <hyperlink ref="C17" r:id="rId16" display="https://www.nj.gov/cgi-bin/education/csg/15/csg1a.pl?string=NK-12K-123500plus&amp;maxhits=1000" xr:uid="{113A74C8-65EA-C241-8F9A-9DAA07B5AC79}"/>
    <hyperlink ref="C18" r:id="rId17" display="https://www.nj.gov/cgi-bin/education/csg/15/csg1a.pl?string=EK-8K-8751plus&amp;maxhits=1000" xr:uid="{DB91F363-18D5-4A47-AE68-D1388DF6CDB7}"/>
    <hyperlink ref="C19" r:id="rId18" display="https://www.nj.gov/cgi-bin/education/csg/15/csg1a.pl?string=GG9-127-129-12&amp;maxhits=1000" xr:uid="{7008DBC8-B064-354E-9D8B-58EB94D26CE3}"/>
    <hyperlink ref="C20" r:id="rId19" display="https://www.nj.gov/cgi-bin/education/csg/15/csg1a.pl?string=JK-12K-8401-750&amp;maxhits=1000" xr:uid="{F5F5C6D5-8500-344F-B63C-424F3FFDFC04}"/>
    <hyperlink ref="C21" r:id="rId20" display="https://www.nj.gov/cgi-bin/education/csg/15/csg1a.pl?string=EK-8K-8751plus&amp;maxhits=1000" xr:uid="{DFBFDDDF-E5FF-D140-A45B-15D2F1535EEB}"/>
    <hyperlink ref="C22" r:id="rId21" display="https://www.nj.gov/cgi-bin/education/csg/15/csg1a.pl?string=EK-8K-8751plus&amp;maxhits=1000" xr:uid="{AE6DA9C7-3DF5-EB48-93AB-19111BF171DE}"/>
    <hyperlink ref="C23" r:id="rId22" display="https://www.nj.gov/cgi-bin/education/csg/15/csg1a.pl?string=NK-12K-123500plus&amp;maxhits=1000" xr:uid="{3675E24A-ED99-FB49-A184-848A02F1BBDD}"/>
    <hyperlink ref="C24" r:id="rId23" display="https://www.nj.gov/cgi-bin/education/csg/15/csg1a.pl?string=IK-12K-80-400&amp;maxhits=1000" xr:uid="{0C77A9C8-8DEB-644B-8568-A1F2B1B1515E}"/>
    <hyperlink ref="C25" r:id="rId24" display="https://www.nj.gov/cgi-bin/education/csg/15/csg1a.pl?string=EK-8K-8751plus&amp;maxhits=1000" xr:uid="{32B84B83-74C9-2F44-9757-26FF985D5C1A}"/>
    <hyperlink ref="C26" r:id="rId25" display="https://www.nj.gov/cgi-bin/education/csg/15/csg1a.pl?string=KK-12K-8751plus&amp;maxhits=1000" xr:uid="{4E86AE6C-0DE8-7C41-A116-845BABFF3EC0}"/>
    <hyperlink ref="C27" r:id="rId26" display="https://www.nj.gov/cgi-bin/education/csg/15/csg1a.pl?string=IK-12K-80-400&amp;maxhits=1000" xr:uid="{1DD788AB-A7F7-B441-BB86-A03506C3CEFC}"/>
    <hyperlink ref="C28" r:id="rId27" display="https://www.nj.gov/cgi-bin/education/csg/15/csg1a.pl?string=EK-8K-8751plus&amp;maxhits=1000" xr:uid="{6599A51B-C1C7-684D-B309-3D4F5AA8A933}"/>
    <hyperlink ref="C29" r:id="rId28" display="https://www.nj.gov/cgi-bin/education/csg/15/csg1a.pl?string=IK-12K-80-400&amp;maxhits=1000" xr:uid="{E336EDF1-6E97-724F-BDDF-A2C0B7741B09}"/>
    <hyperlink ref="C30" r:id="rId29" display="https://www.nj.gov/cgi-bin/education/csg/15/csg1a.pl?string=OCHARTER&amp;maxhits=1000" xr:uid="{D24391D9-5558-9B47-A737-A25F1BA91AB3}"/>
    <hyperlink ref="C31" r:id="rId30" display="https://www.nj.gov/cgi-bin/education/csg/15/csg1a.pl?string=PCSSD&amp;maxhits=1000" xr:uid="{2C879FC9-0CBA-9A47-AAEF-FA0281492CF3}"/>
    <hyperlink ref="C32" r:id="rId31" display="https://www.nj.gov/cgi-bin/education/csg/15/csg1a.pl?string=QCOUNTYVOC&amp;maxhits=1000" xr:uid="{100C91D9-088B-954D-9E88-F74BCFD7D6E7}"/>
    <hyperlink ref="C33" r:id="rId32" display="https://www.nj.gov/cgi-bin/education/csg/15/csg1a.pl?string=MK-12K-121800-3500&amp;maxhits=1000" xr:uid="{402F539E-C66D-7045-A2FA-3F07A920C43F}"/>
    <hyperlink ref="C34" r:id="rId33" display="https://www.nj.gov/cgi-bin/education/csg/15/csg1a.pl?string=LK-12K-120-1800&amp;maxhits=1000" xr:uid="{5618A2A1-D741-7045-8958-45ED7DBC2421}"/>
    <hyperlink ref="C35" r:id="rId34" display="https://www.nj.gov/cgi-bin/education/csg/15/csg1a.pl?string=DK-8K-8401-750&amp;maxhits=1000" xr:uid="{291E9F2F-EE49-9D49-B0B5-44A20161EE72}"/>
    <hyperlink ref="C36" r:id="rId35" display="https://www.nj.gov/cgi-bin/education/csg/15/csg1a.pl?string=GG9-127-129-12&amp;maxhits=1000" xr:uid="{547BA7DB-2BEB-5E4F-8B7D-51B50DA7AC47}"/>
    <hyperlink ref="C37" r:id="rId36" display="https://www.nj.gov/cgi-bin/education/csg/15/csg1a.pl?string=MK-12K-121800-3500&amp;maxhits=1000" xr:uid="{C7B0F181-F80C-2F47-B44A-3EE8B55135E8}"/>
    <hyperlink ref="C38" r:id="rId37" display="https://www.nj.gov/cgi-bin/education/csg/15/csg1a.pl?string=EK-8K-8751plus&amp;maxhits=1000" xr:uid="{38A1AA78-1FA3-1146-9541-EFA453BFD796}"/>
    <hyperlink ref="C39" r:id="rId38" display="https://www.nj.gov/cgi-bin/education/csg/15/csg1a.pl?string=LK-12K-120-1800&amp;maxhits=1000" xr:uid="{5E60A7EE-B8CF-5848-AAA0-68EE5295537B}"/>
    <hyperlink ref="C40" r:id="rId39" display="https://www.nj.gov/cgi-bin/education/csg/15/csg1a.pl?string=DK-8K-8401-750&amp;maxhits=1000" xr:uid="{C48C93A6-7965-4540-B38D-F2B779989355}"/>
    <hyperlink ref="C41" r:id="rId40" display="https://www.nj.gov/cgi-bin/education/csg/15/csg1a.pl?string=MK-12K-121800-3500&amp;maxhits=1000" xr:uid="{682FCDC2-3534-4348-92B3-6F07957B3CBE}"/>
    <hyperlink ref="C42" r:id="rId41" display="https://www.nj.gov/cgi-bin/education/csg/15/csg1a.pl?string=EK-8K-8751plus&amp;maxhits=1000" xr:uid="{9B184323-A2EB-FB46-B805-04BAAAC65BF6}"/>
    <hyperlink ref="C43" r:id="rId42" display="https://www.nj.gov/cgi-bin/education/csg/15/csg1a.pl?string=HK-12K-6&amp;maxhits=1000" xr:uid="{65A3D6D1-2F88-BB4D-9792-DEA7C9C86766}"/>
    <hyperlink ref="C44" r:id="rId43" display="https://www.nj.gov/cgi-bin/education/csg/15/csg1a.pl?string=MK-12K-121800-3500&amp;maxhits=1000" xr:uid="{C0092A8F-7EEF-5340-915C-4DD3CFD7945D}"/>
    <hyperlink ref="C45" r:id="rId44" display="https://www.nj.gov/cgi-bin/education/csg/15/csg1a.pl?string=LK-12K-120-1800&amp;maxhits=1000" xr:uid="{4375C621-D690-1F48-9F53-43F9543D4A90}"/>
    <hyperlink ref="C46" r:id="rId45" display="https://www.nj.gov/cgi-bin/education/csg/15/csg1a.pl?string=MK-12K-121800-3500&amp;maxhits=1000" xr:uid="{57E803ED-8E8B-B247-87DA-34614F656CD7}"/>
    <hyperlink ref="C47" r:id="rId46" display="https://www.nj.gov/cgi-bin/education/csg/15/csg1a.pl?string=JK-12K-8401-750&amp;maxhits=1000" xr:uid="{48B2499E-194F-9545-9DA8-E8A200AB3CA2}"/>
    <hyperlink ref="C48" r:id="rId47" display="https://www.nj.gov/cgi-bin/education/csg/15/csg1a.pl?string=OCHARTER&amp;maxhits=1000" xr:uid="{3BF40EFF-ABFE-7F43-B601-E7A5531DE06D}"/>
    <hyperlink ref="C49" r:id="rId48" display="https://www.nj.gov/cgi-bin/education/csg/15/csg1a.pl?string=NK-12K-123500plus&amp;maxhits=1000" xr:uid="{22175898-DA4A-0B41-B49B-438D4523DFB9}"/>
    <hyperlink ref="C50" r:id="rId49" display="https://www.nj.gov/cgi-bin/education/csg/15/csg1a.pl?string=KK-12K-8751plus&amp;maxhits=1000" xr:uid="{F0D569E0-349C-8F46-95F4-9C72AC127AB4}"/>
    <hyperlink ref="C51" r:id="rId50" display="https://www.nj.gov/cgi-bin/education/csg/15/csg1a.pl?string=NK-12K-123500plus&amp;maxhits=1000" xr:uid="{5549F01B-336E-3B4B-85EE-A67693F0CF74}"/>
    <hyperlink ref="C52" r:id="rId51" display="https://www.nj.gov/cgi-bin/education/csg/15/csg1a.pl?string=EK-8K-8751plus&amp;maxhits=1000" xr:uid="{423979EF-6AAA-434D-8554-9CF1BBBFA7C7}"/>
    <hyperlink ref="C53" r:id="rId52" display="https://www.nj.gov/cgi-bin/education/csg/15/csg1a.pl?string=NK-12K-123500plus&amp;maxhits=1000" xr:uid="{3190FE7F-49C4-1546-9BC7-F2CA58E75538}"/>
    <hyperlink ref="C54" r:id="rId53" display="https://www.nj.gov/cgi-bin/education/csg/15/csg1a.pl?string=MK-12K-121800-3500&amp;maxhits=1000" xr:uid="{0910CE9E-809E-184D-948F-B4770C36A143}"/>
    <hyperlink ref="C55" r:id="rId54" display="https://www.nj.gov/cgi-bin/education/csg/15/csg1a.pl?string=NK-12K-123500plus&amp;maxhits=1000" xr:uid="{DEE035A5-6AFB-034D-B232-EF21834E9092}"/>
    <hyperlink ref="C56" r:id="rId55" display="https://www.nj.gov/cgi-bin/education/csg/15/csg1a.pl?string=DK-8K-8401-750&amp;maxhits=1000" xr:uid="{0BFF44E2-F459-B24B-8C0E-E3D36DF145D1}"/>
    <hyperlink ref="C57" r:id="rId56" display="https://www.nj.gov/cgi-bin/education/csg/15/csg1a.pl?string=MK-12K-121800-3500&amp;maxhits=1000" xr:uid="{A9998CA9-519F-E244-8CAE-74194C99FC32}"/>
    <hyperlink ref="C58" r:id="rId57" display="https://www.nj.gov/cgi-bin/education/csg/15/csg1a.pl?string=DK-8K-8401-750&amp;maxhits=1000" xr:uid="{A0A546E1-90F3-724B-BCD2-C8F8962951A7}"/>
    <hyperlink ref="C59" r:id="rId58" display="https://www.nj.gov/cgi-bin/education/csg/15/csg1a.pl?string=EK-8K-8751plus&amp;maxhits=1000" xr:uid="{DD9890AF-38EA-314E-AD91-D1793649EB41}"/>
    <hyperlink ref="C60" r:id="rId59" display="https://www.nj.gov/cgi-bin/education/csg/15/csg1a.pl?string=JK-12K-8401-750&amp;maxhits=1000" xr:uid="{BCBD35E1-5311-4B40-A55D-8D050E7355AE}"/>
    <hyperlink ref="C61" r:id="rId60" display="https://www.nj.gov/cgi-bin/education/csg/15/csg1a.pl?string=MK-12K-121800-3500&amp;maxhits=1000" xr:uid="{CCACAB56-E54A-8A4B-806B-548A8ABB4379}"/>
    <hyperlink ref="C62" r:id="rId61" display="https://www.nj.gov/cgi-bin/education/csg/15/csg1a.pl?string=KK-12K-8751plus&amp;maxhits=1000" xr:uid="{E2F31B20-5E9D-F54F-91C5-88C52309401B}"/>
    <hyperlink ref="C63" r:id="rId62" display="https://www.nj.gov/cgi-bin/education/csg/15/csg1a.pl?string=MK-12K-121800-3500&amp;maxhits=1000" xr:uid="{4A33EBCD-32E5-0341-8722-ABD79962A6A8}"/>
    <hyperlink ref="C64" r:id="rId63" display="https://www.nj.gov/cgi-bin/education/csg/15/csg1a.pl?string=MK-12K-121800-3500&amp;maxhits=1000" xr:uid="{DE622BD4-9A99-8C43-9830-BC2ABA48039C}"/>
    <hyperlink ref="C65" r:id="rId64" display="https://www.nj.gov/cgi-bin/education/csg/15/csg1a.pl?string=MK-12K-121800-3500&amp;maxhits=1000" xr:uid="{B142AC76-C3E4-0C4D-A5AD-AABBF73A0D68}"/>
    <hyperlink ref="C66" r:id="rId65" display="https://www.nj.gov/cgi-bin/education/csg/15/csg1a.pl?string=KK-12K-8751plus&amp;maxhits=1000" xr:uid="{9C93C352-A04A-D34C-9204-C7572A5E1E2E}"/>
    <hyperlink ref="C67" r:id="rId66" display="https://www.nj.gov/cgi-bin/education/csg/15/csg1a.pl?string=LK-12K-120-1800&amp;maxhits=1000" xr:uid="{325D6119-12B5-F749-8B7C-23975A3412E4}"/>
    <hyperlink ref="C68" r:id="rId67" display="https://www.nj.gov/cgi-bin/education/csg/15/csg1a.pl?string=EK-8K-8751plus&amp;maxhits=1000" xr:uid="{4259E0E9-F94F-4343-A8E3-85FF09E1C5D7}"/>
    <hyperlink ref="C69" r:id="rId68" display="https://www.nj.gov/cgi-bin/education/csg/15/csg1a.pl?string=IK-12K-80-400&amp;maxhits=1000" xr:uid="{05BB67F2-A724-D04A-BEC7-3D88870BC9B5}"/>
    <hyperlink ref="C70" r:id="rId69" display="https://www.nj.gov/cgi-bin/education/csg/15/csg1a.pl?string=MK-12K-121800-3500&amp;maxhits=1000" xr:uid="{A83DFF98-1F8B-2F48-B7DE-6CFA1C7EF2FE}"/>
    <hyperlink ref="C71" r:id="rId70" display="https://www.nj.gov/cgi-bin/education/csg/15/csg1a.pl?string=LK-12K-120-1800&amp;maxhits=1000" xr:uid="{12C297E6-CC91-424D-810D-A8F774A16CD1}"/>
    <hyperlink ref="C72" r:id="rId71" display="https://www.nj.gov/cgi-bin/education/csg/15/csg1a.pl?string=GG9-127-129-12&amp;maxhits=1000" xr:uid="{3AD185D5-2117-AD4D-B38C-8973EC122A93}"/>
    <hyperlink ref="C73" r:id="rId72" display="https://www.nj.gov/cgi-bin/education/csg/15/csg1a.pl?string=GG9-127-129-12&amp;maxhits=1000" xr:uid="{A9DDA0B5-E740-DD42-BED1-6CF8DFCB7B05}"/>
    <hyperlink ref="C74" r:id="rId73" display="https://www.nj.gov/cgi-bin/education/csg/15/csg1a.pl?string=DK-8K-8401-750&amp;maxhits=1000" xr:uid="{EEC970D1-0209-574F-9058-EA1D51AA5559}"/>
    <hyperlink ref="C75" r:id="rId74" display="https://www.nj.gov/cgi-bin/education/csg/15/csg1a.pl?string=DK-8K-8401-750&amp;maxhits=1000" xr:uid="{FAE7B2C8-170F-B449-9830-109B60A612DE}"/>
    <hyperlink ref="C76" r:id="rId75" display="https://www.nj.gov/cgi-bin/education/csg/15/csg1a.pl?string=EK-8K-8751plus&amp;maxhits=1000" xr:uid="{0B17C60D-EAED-6F4E-95D3-ED615B748203}"/>
    <hyperlink ref="C77" r:id="rId76" display="https://www.nj.gov/cgi-bin/education/csg/15/csg1a.pl?string=DK-8K-8401-750&amp;maxhits=1000" xr:uid="{2ED94704-D1AD-D243-84E2-2E0448B48ED6}"/>
    <hyperlink ref="C78" r:id="rId77" display="https://www.nj.gov/cgi-bin/education/csg/15/csg1a.pl?string=AK-6K-6&amp;maxhits=1000" xr:uid="{301B14D2-482E-5740-8C75-A925DCE2C4A1}"/>
    <hyperlink ref="C79" r:id="rId78" display="https://www.nj.gov/cgi-bin/education/csg/15/csg1a.pl?string=LK-12K-120-1800&amp;maxhits=1000" xr:uid="{E751A0EB-0E5F-F240-A27C-4DCAAF4B2813}"/>
    <hyperlink ref="C80" r:id="rId79" display="https://www.nj.gov/cgi-bin/education/csg/15/csg1a.pl?string=NK-12K-123500plus&amp;maxhits=1000" xr:uid="{6B576D28-14E5-244B-874E-E1A66E046C5B}"/>
    <hyperlink ref="C81" r:id="rId80" display="https://www.nj.gov/cgi-bin/education/csg/15/csg1a.pl?string=LK-12K-120-1800&amp;maxhits=1000" xr:uid="{25706E56-DDF1-8A4B-9ACC-82A88E554982}"/>
    <hyperlink ref="C82" r:id="rId81" display="https://www.nj.gov/cgi-bin/education/csg/15/csg1a.pl?string=GG9-127-129-12&amp;maxhits=1000" xr:uid="{A08D3DC5-84DE-FC42-80A4-0BAB0A4747E1}"/>
    <hyperlink ref="C83" r:id="rId82" display="https://www.nj.gov/cgi-bin/education/csg/15/csg1a.pl?string=GG9-127-129-12&amp;maxhits=1000" xr:uid="{9602DD31-7678-EB4E-946E-1AC8D6B93A91}"/>
    <hyperlink ref="C84" r:id="rId83" display="https://www.nj.gov/cgi-bin/education/csg/15/csg1a.pl?string=MK-12K-121800-3500&amp;maxhits=1000" xr:uid="{7655D552-C617-B84C-A56D-7AAC83FC822B}"/>
    <hyperlink ref="C85" r:id="rId84" display="https://www.nj.gov/cgi-bin/education/csg/15/csg1a.pl?string=LK-12K-120-1800&amp;maxhits=1000" xr:uid="{188FAC67-AC55-A347-8B30-07DA47E9C8A3}"/>
    <hyperlink ref="C86" r:id="rId85" display="https://www.nj.gov/cgi-bin/education/csg/15/csg1a.pl?string=MK-12K-121800-3500&amp;maxhits=1000" xr:uid="{6979BC6F-DC17-2440-9C40-E9D21C86DE27}"/>
    <hyperlink ref="C87" r:id="rId86" display="https://www.nj.gov/cgi-bin/education/csg/15/csg1a.pl?string=NK-12K-123500plus&amp;maxhits=1000" xr:uid="{55C9DE1D-CC15-CD43-952B-8816B9ED9F81}"/>
    <hyperlink ref="C88" r:id="rId87" display="https://www.nj.gov/cgi-bin/education/csg/15/csg1a.pl?string=FG7-127-129-12&amp;maxhits=1000" xr:uid="{CE397D89-567C-E74B-9941-81C11215B94E}"/>
    <hyperlink ref="C89" r:id="rId88" display="https://www.nj.gov/cgi-bin/education/csg/15/csg1a.pl?string=AK-6K-6&amp;maxhits=1000" xr:uid="{DEEDBC10-D526-0C48-9170-42EB2C3E09E5}"/>
    <hyperlink ref="C90" r:id="rId89" display="https://www.nj.gov/cgi-bin/education/csg/15/csg1a.pl?string=EK-8K-8751plus&amp;maxhits=1000" xr:uid="{EA01EF0E-2811-5343-B28E-48E884588BEA}"/>
    <hyperlink ref="C91" r:id="rId90" display="https://www.nj.gov/cgi-bin/education/csg/15/csg1a.pl?string=JK-12K-8401-750&amp;maxhits=1000" xr:uid="{CBE0D95E-2C4E-3B45-8FD7-6BCD85902A87}"/>
    <hyperlink ref="C92" r:id="rId91" display="https://www.nj.gov/cgi-bin/education/csg/15/csg1a.pl?string=MK-12K-121800-3500&amp;maxhits=1000" xr:uid="{DDB2B0C4-9273-614F-9CCC-C71B06BC872E}"/>
    <hyperlink ref="C93" r:id="rId92" display="https://www.nj.gov/cgi-bin/education/csg/15/csg1a.pl?string=LK-12K-120-1800&amp;maxhits=1000" xr:uid="{3CAD5374-C1A1-684A-B1D6-23B9891F4DA8}"/>
    <hyperlink ref="C94" r:id="rId93" display="https://www.nj.gov/cgi-bin/education/csg/15/csg1a.pl?string=HK-12K-6&amp;maxhits=1000" xr:uid="{F41DF5AC-9C7C-BA4E-9231-8FD316967474}"/>
    <hyperlink ref="C95" r:id="rId94" display="https://www.nj.gov/cgi-bin/education/csg/15/csg1a.pl?string=IK-12K-80-400&amp;maxhits=1000" xr:uid="{C0BD27C6-DAE3-9F44-9497-B820858CDC1A}"/>
    <hyperlink ref="C96" r:id="rId95" display="https://www.nj.gov/cgi-bin/education/csg/15/csg1a.pl?string=OCHARTER&amp;maxhits=1000" xr:uid="{448BCED1-BF1B-CC49-ABAF-5B956D403EBA}"/>
    <hyperlink ref="C97" r:id="rId96" display="https://www.nj.gov/cgi-bin/education/csg/15/csg1a.pl?string=NK-12K-123500plus&amp;maxhits=1000" xr:uid="{A5B88D54-5094-7B4B-BAD8-C5D1846B9A63}"/>
    <hyperlink ref="C98" r:id="rId97" display="https://www.nj.gov/cgi-bin/education/csg/15/csg1a.pl?string=NK-12K-123500plus&amp;maxhits=1000" xr:uid="{FC7DBC4E-C1F1-7F47-83CA-838CDC2F3F9A}"/>
    <hyperlink ref="C99" r:id="rId98" display="https://www.nj.gov/cgi-bin/education/csg/15/csg1a.pl?string=EK-8K-8751plus&amp;maxhits=1000" xr:uid="{7713A062-13A7-F84A-8F70-4820CA46EB0D}"/>
    <hyperlink ref="C100" r:id="rId99" display="https://www.nj.gov/cgi-bin/education/csg/15/csg1a.pl?string=LK-12K-120-1800&amp;maxhits=1000" xr:uid="{3B39DA3E-AE1A-9043-8887-05E1CB419335}"/>
    <hyperlink ref="C101" r:id="rId100" display="https://www.nj.gov/cgi-bin/education/csg/15/csg1a.pl?string=LK-12K-120-1800&amp;maxhits=1000" xr:uid="{953FD095-EEA6-804A-AF7A-C280516C6EB3}"/>
    <hyperlink ref="C102" r:id="rId101" display="https://www.nj.gov/cgi-bin/education/csg/15/csg1a.pl?string=MK-12K-121800-3500&amp;maxhits=1000" xr:uid="{AAEFE351-04C6-0040-9226-12C37C463E2E}"/>
    <hyperlink ref="C103" r:id="rId102" display="https://www.nj.gov/cgi-bin/education/csg/15/csg1a.pl?string=LK-12K-120-1800&amp;maxhits=1000" xr:uid="{502D9FD4-0624-E248-9361-5C031F8E61DA}"/>
    <hyperlink ref="C104" r:id="rId103" display="https://www.nj.gov/cgi-bin/education/csg/15/csg1a.pl?string=EK-8K-8751plus&amp;maxhits=1000" xr:uid="{F7F00EBF-C2FF-9344-BD20-5897CC5BFAB9}"/>
    <hyperlink ref="C105" r:id="rId104" display="https://www.nj.gov/cgi-bin/education/csg/15/csg1a.pl?string=EK-8K-8751plus&amp;maxhits=1000" xr:uid="{128F87A2-89BC-E442-9EC6-1362B05230E3}"/>
    <hyperlink ref="C106" r:id="rId105" display="https://www.nj.gov/cgi-bin/education/csg/15/csg1a.pl?string=AK-6K-6&amp;maxhits=1000" xr:uid="{DF6C77CA-C776-A249-849A-77BFDC35E946}"/>
    <hyperlink ref="C107" r:id="rId106" display="https://www.nj.gov/cgi-bin/education/csg/15/csg1a.pl?string=IK-12K-80-400&amp;maxhits=1000" xr:uid="{A9EB868D-978C-AD4E-87E0-0ED0D36768A8}"/>
    <hyperlink ref="C108" r:id="rId107" display="https://www.nj.gov/cgi-bin/education/csg/15/csg1a.pl?string=MK-12K-121800-3500&amp;maxhits=1000" xr:uid="{642F8726-08FC-9C47-8230-2B5EE195BF11}"/>
    <hyperlink ref="C109" r:id="rId108" display="https://www.nj.gov/cgi-bin/education/csg/15/csg1a.pl?string=LK-12K-120-1800&amp;maxhits=1000" xr:uid="{2F37279B-D6E9-6B43-BF24-BC1196B0F6D2}"/>
    <hyperlink ref="C110" r:id="rId109" display="https://www.nj.gov/cgi-bin/education/csg/15/csg1a.pl?string=PCSSD&amp;maxhits=1000" xr:uid="{6686DC3E-2136-AB40-A1D4-06E7185E9CF5}"/>
    <hyperlink ref="C111" r:id="rId110" display="https://www.nj.gov/cgi-bin/education/csg/15/csg1a.pl?string=QCOUNTYVOC&amp;maxhits=1000" xr:uid="{ED1C45B2-92AE-BB48-8FB1-2FA959062E6A}"/>
    <hyperlink ref="C112" r:id="rId111" display="https://www.nj.gov/cgi-bin/education/csg/15/csg1a.pl?string=NK-12K-123500plus&amp;maxhits=1000" xr:uid="{635CE93D-8005-B84D-A931-FA24E2D320B1}"/>
    <hyperlink ref="C113" r:id="rId112" display="https://www.nj.gov/cgi-bin/education/csg/15/csg1a.pl?string=AK-6K-6&amp;maxhits=1000" xr:uid="{7B0A1D8A-C2A7-8E45-8608-C2DA33A37EFA}"/>
    <hyperlink ref="C114" r:id="rId113" display="https://www.nj.gov/cgi-bin/education/csg/15/csg1a.pl?string=MK-12K-121800-3500&amp;maxhits=1000" xr:uid="{48D85A02-0A2B-AA46-9134-966D6FA5D314}"/>
    <hyperlink ref="C115" r:id="rId114" display="https://www.nj.gov/cgi-bin/education/csg/15/csg1a.pl?string=IK-12K-80-400&amp;maxhits=1000" xr:uid="{37918C2F-E930-4644-AE11-104156B37C19}"/>
    <hyperlink ref="C116" r:id="rId115" display="https://www.nj.gov/cgi-bin/education/csg/15/csg1a.pl?string=MK-12K-121800-3500&amp;maxhits=1000" xr:uid="{98A37A19-ED79-CB43-9E56-10DE9EE34A4B}"/>
    <hyperlink ref="C117" r:id="rId116" display="https://www.nj.gov/cgi-bin/education/csg/15/csg1a.pl?string=DK-8K-8401-750&amp;maxhits=1000" xr:uid="{BE2F9545-39BF-0C4E-AC32-7E1F2327E7A8}"/>
    <hyperlink ref="C118" r:id="rId117" display="https://www.nj.gov/cgi-bin/education/csg/15/csg1a.pl?string=KK-12K-8751plus&amp;maxhits=1000" xr:uid="{FF17B88D-C19C-FA43-963D-B98F36865917}"/>
    <hyperlink ref="C119" r:id="rId118" display="https://www.nj.gov/cgi-bin/education/csg/15/csg1a.pl?string=EK-8K-8751plus&amp;maxhits=1000" xr:uid="{1A6A94A1-09D4-0D41-A7DB-843EC6F00463}"/>
    <hyperlink ref="C120" r:id="rId119" display="https://www.nj.gov/cgi-bin/education/csg/15/csg1a.pl?string=LK-12K-120-1800&amp;maxhits=1000" xr:uid="{FB02EBE8-C9AB-2F42-B650-400603617499}"/>
    <hyperlink ref="C121" r:id="rId120" display="https://www.nj.gov/cgi-bin/education/csg/15/csg1a.pl?string=DK-8K-8401-750&amp;maxhits=1000" xr:uid="{3E043422-0B3F-AD45-933B-8358A1E06683}"/>
    <hyperlink ref="C122" r:id="rId121" display="https://www.nj.gov/cgi-bin/education/csg/15/csg1a.pl?string=GG9-127-129-12&amp;maxhits=1000" xr:uid="{8D0F5131-6487-B74D-8DD1-E9854034D4FD}"/>
    <hyperlink ref="C123" r:id="rId122" display="https://www.nj.gov/cgi-bin/education/csg/15/csg1a.pl?string=EK-8K-8751plus&amp;maxhits=1000" xr:uid="{95CD20C4-C500-C144-9BCB-9012168B8846}"/>
    <hyperlink ref="C124" r:id="rId123" display="https://www.nj.gov/cgi-bin/education/csg/15/csg1a.pl?string=AK-6K-6&amp;maxhits=1000" xr:uid="{90705719-D70C-084E-A528-F5D3F44244D1}"/>
    <hyperlink ref="C125" r:id="rId124" display="https://www.nj.gov/cgi-bin/education/csg/15/csg1a.pl?string=MK-12K-121800-3500&amp;maxhits=1000" xr:uid="{3F2F03EC-A7A7-0F49-8AFF-E32F9D8E19DA}"/>
    <hyperlink ref="C126" r:id="rId125" display="https://www.nj.gov/cgi-bin/education/csg/15/csg1a.pl?string=DK-8K-8401-750&amp;maxhits=1000" xr:uid="{2629FF84-B371-8545-8817-5692CEA237CC}"/>
    <hyperlink ref="C127" r:id="rId126" display="https://www.nj.gov/cgi-bin/education/csg/15/csg1a.pl?string=EK-8K-8751plus&amp;maxhits=1000" xr:uid="{23EE8575-4F8F-954D-AB27-5D1A135D28C6}"/>
    <hyperlink ref="C128" r:id="rId127" display="https://www.nj.gov/cgi-bin/education/csg/15/csg1a.pl?string=NK-12K-123500plus&amp;maxhits=1000" xr:uid="{48360521-F25D-0041-815F-C958FA2FB2C6}"/>
    <hyperlink ref="C129" r:id="rId128" display="https://www.nj.gov/cgi-bin/education/csg/15/csg1a.pl?string=EK-8K-8751plus&amp;maxhits=1000" xr:uid="{E02DCA5F-133C-E04A-B7B4-71576E621331}"/>
    <hyperlink ref="C130" r:id="rId129" display="https://www.nj.gov/cgi-bin/education/csg/15/csg1a.pl?string=EK-8K-8751plus&amp;maxhits=1000" xr:uid="{3DA431FC-63BD-534B-93AE-628F35E01057}"/>
    <hyperlink ref="C131" r:id="rId130" display="https://www.nj.gov/cgi-bin/education/csg/15/csg1a.pl?string=IK-12K-80-400&amp;maxhits=1000" xr:uid="{5377D728-B40C-A94B-80D4-0B7EFB784F83}"/>
    <hyperlink ref="C132" r:id="rId131" display="https://www.nj.gov/cgi-bin/education/csg/15/csg1a.pl?string=AK-6K-6&amp;maxhits=1000" xr:uid="{66E6BC7A-7221-E943-80F6-C9D7029F065A}"/>
    <hyperlink ref="C133" r:id="rId132" display="https://www.nj.gov/cgi-bin/education/csg/15/csg1a.pl?string=FG7-127-129-12&amp;maxhits=1000" xr:uid="{1D596782-E3B2-6144-94E9-A32D4CC3F60B}"/>
    <hyperlink ref="C134" r:id="rId133" display="https://www.nj.gov/cgi-bin/education/csg/15/csg1a.pl?string=LK-12K-120-1800&amp;maxhits=1000" xr:uid="{CF901090-01B2-F742-98E2-F6083AD0289E}"/>
    <hyperlink ref="C135" r:id="rId134" display="https://www.nj.gov/cgi-bin/education/csg/15/csg1a.pl?string=NK-12K-123500plus&amp;maxhits=1000" xr:uid="{C641851B-E219-5F4D-9840-E4FEE79F729D}"/>
    <hyperlink ref="C136" r:id="rId135" display="https://www.nj.gov/cgi-bin/education/csg/15/csg1a.pl?string=GG9-127-129-12&amp;maxhits=1000" xr:uid="{F210E1D7-8896-D346-8CE4-7AA6F89C54FF}"/>
    <hyperlink ref="C137" r:id="rId136" display="https://www.nj.gov/cgi-bin/education/csg/15/csg1a.pl?string=OCHARTER&amp;maxhits=1000" xr:uid="{AD1353F7-D918-5446-9F2F-F52DB63E0925}"/>
    <hyperlink ref="C138" r:id="rId137" display="https://www.nj.gov/cgi-bin/education/csg/15/csg1a.pl?string=OCHARTER&amp;maxhits=1000" xr:uid="{EEA95FBD-FF4A-364D-B7FF-C16C620A6443}"/>
    <hyperlink ref="C139" r:id="rId138" display="https://www.nj.gov/cgi-bin/education/csg/15/csg1a.pl?string=LK-12K-120-1800&amp;maxhits=1000" xr:uid="{2766E91E-9DDE-CF4B-B496-BDF16394541B}"/>
    <hyperlink ref="C140" r:id="rId139" display="https://www.nj.gov/cgi-bin/education/csg/15/csg1a.pl?string=IK-12K-80-400&amp;maxhits=1000" xr:uid="{6DE02CB4-6CBE-334D-B91C-6B535C1907AF}"/>
    <hyperlink ref="C141" r:id="rId140" display="https://www.nj.gov/cgi-bin/education/csg/15/csg1a.pl?string=EK-8K-8751plus&amp;maxhits=1000" xr:uid="{008F52AB-98CD-2948-B9B6-386BEDEAA07D}"/>
    <hyperlink ref="C142" r:id="rId141" display="https://www.nj.gov/cgi-bin/education/csg/15/csg1a.pl?string=DK-8K-8401-750&amp;maxhits=1000" xr:uid="{FD4CD9D0-DFA4-FC40-9D0A-50B3F73F9BC8}"/>
    <hyperlink ref="C143" r:id="rId142" display="https://www.nj.gov/cgi-bin/education/csg/15/csg1a.pl?string=AK-6K-6&amp;maxhits=1000" xr:uid="{A3E1DEA9-B042-2047-B89D-5645F909108D}"/>
    <hyperlink ref="C144" r:id="rId143" display="https://www.nj.gov/cgi-bin/education/csg/15/csg1a.pl?string=EK-8K-8751plus&amp;maxhits=1000" xr:uid="{99D05A69-2980-194C-B597-055D3C688EB3}"/>
    <hyperlink ref="C145" r:id="rId144" display="https://www.nj.gov/cgi-bin/education/csg/15/csg1a.pl?string=OCHARTER&amp;maxhits=1000" xr:uid="{F2CAC75F-287E-1D4F-B092-0F8E61D9A585}"/>
    <hyperlink ref="C146" r:id="rId145" display="https://www.nj.gov/cgi-bin/education/csg/15/csg1a.pl?string=IK-12K-80-400&amp;maxhits=1000" xr:uid="{78EC8645-1E31-5941-9BB4-80C95C2B3759}"/>
    <hyperlink ref="C147" r:id="rId146" display="https://www.nj.gov/cgi-bin/education/csg/15/csg1a.pl?string=EK-8K-8751plus&amp;maxhits=1000" xr:uid="{51CAEB3D-6458-0D4C-997F-EACB6D55C50F}"/>
    <hyperlink ref="C148" r:id="rId147" display="https://www.nj.gov/cgi-bin/education/csg/15/csg1a.pl?string=NK-12K-123500plus&amp;maxhits=1000" xr:uid="{3A1A744D-25E5-164E-8E04-DE7443EF80E6}"/>
    <hyperlink ref="C149" r:id="rId148" display="https://www.nj.gov/cgi-bin/education/csg/15/csg1a.pl?string=CK-8K-80-400&amp;maxhits=1000" xr:uid="{28B46129-2423-A541-AB1D-62F5E04F73AE}"/>
    <hyperlink ref="C150" r:id="rId149" display="https://www.nj.gov/cgi-bin/education/csg/15/csg1a.pl?string=OCHARTER&amp;maxhits=1000" xr:uid="{244BDCB2-DDD3-CF4C-9CE5-CC73F4F0D617}"/>
    <hyperlink ref="C151" r:id="rId150" display="https://www.nj.gov/cgi-bin/education/csg/15/csg1a.pl?string=LK-12K-120-1800&amp;maxhits=1000" xr:uid="{C1F29FCC-61E6-8742-94C0-62CB797D39F6}"/>
    <hyperlink ref="C152" r:id="rId151" display="https://www.nj.gov/cgi-bin/education/csg/15/csg1a.pl?string=JK-12K-8401-750&amp;maxhits=1000" xr:uid="{585EAD7A-A6B1-D244-B0D9-5100FC744243}"/>
    <hyperlink ref="C153" r:id="rId152" display="https://www.nj.gov/cgi-bin/education/csg/15/csg1a.pl?string=EK-8K-8751plus&amp;maxhits=1000" xr:uid="{AB4F1426-686C-8B43-A7CB-94A584331AF3}"/>
    <hyperlink ref="C154" r:id="rId153" display="https://www.nj.gov/cgi-bin/education/csg/15/csg1a.pl?string=EK-8K-8751plus&amp;maxhits=1000" xr:uid="{36BE61DF-CED6-CE45-ADEC-B26B22D7CDC6}"/>
    <hyperlink ref="C155" r:id="rId154" display="https://www.nj.gov/cgi-bin/education/csg/15/csg1a.pl?string=JK-12K-8401-750&amp;maxhits=1000" xr:uid="{9F19D879-50BF-CF46-B05F-21D6F0B235E9}"/>
    <hyperlink ref="C156" r:id="rId155" display="https://www.nj.gov/cgi-bin/education/csg/15/csg1a.pl?string=GG9-127-129-12&amp;maxhits=1000" xr:uid="{DCAE10EC-24BF-9541-AD01-B31719FA7F93}"/>
    <hyperlink ref="C157" r:id="rId156" display="https://www.nj.gov/cgi-bin/education/csg/15/csg1a.pl?string=IK-12K-80-400&amp;maxhits=1000" xr:uid="{A4EAFFE1-73E0-6941-B3DE-9FD6C5338FA4}"/>
    <hyperlink ref="C158" r:id="rId157" display="https://www.nj.gov/cgi-bin/education/csg/15/csg1a.pl?string=OCHARTER&amp;maxhits=1000" xr:uid="{F7ED6DF7-88F9-A345-BCF4-EDC1892DF09B}"/>
    <hyperlink ref="C159" r:id="rId158" display="https://www.nj.gov/cgi-bin/education/csg/15/csg1a.pl?string=NK-12K-123500plus&amp;maxhits=1000" xr:uid="{EE8FEF3A-1A61-7E49-84B6-9BB5BD188BA9}"/>
    <hyperlink ref="C160" r:id="rId159" display="https://www.nj.gov/cgi-bin/education/csg/15/csg1a.pl?string=OCHARTER&amp;maxhits=1000" xr:uid="{908EE924-AD81-3940-9BB7-89EBEEB97766}"/>
    <hyperlink ref="C161" r:id="rId160" display="https://www.nj.gov/cgi-bin/education/csg/15/csg1a.pl?string=QCOUNTYVOC&amp;maxhits=1000" xr:uid="{CB983CB8-1ED3-5A43-AF4A-43A1E6B5CE76}"/>
    <hyperlink ref="C162" r:id="rId161" display="https://www.nj.gov/cgi-bin/education/csg/15/csg1a.pl?string=OCHARTER&amp;maxhits=1000" xr:uid="{3509269A-4F94-3847-932D-E8FF6612513C}"/>
    <hyperlink ref="C163" r:id="rId162" display="https://www.nj.gov/cgi-bin/education/csg/15/csg1a.pl?string=OCHARTER&amp;maxhits=1000" xr:uid="{29EDDE38-88D2-0D44-9DFA-D1E96D57E989}"/>
    <hyperlink ref="C164" r:id="rId163" display="https://www.nj.gov/cgi-bin/education/csg/15/csg1a.pl?string=NK-12K-123500plus&amp;maxhits=1000" xr:uid="{5623E537-2EED-D048-B896-E4338DC38C33}"/>
    <hyperlink ref="C165" r:id="rId164" display="https://www.nj.gov/cgi-bin/education/csg/15/csg1a.pl?string=OCHARTER&amp;maxhits=1000" xr:uid="{E559ACBF-4A22-4E4B-9100-C65BDA7548A7}"/>
    <hyperlink ref="C166" r:id="rId165" display="https://www.nj.gov/cgi-bin/education/csg/15/csg1a.pl?string=JK-12K-8401-750&amp;maxhits=1000" xr:uid="{1AE48A45-2D3E-7141-845D-06F3D2AA194C}"/>
    <hyperlink ref="C167" r:id="rId166" display="https://www.nj.gov/cgi-bin/education/csg/15/csg1a.pl?string=MK-12K-121800-3500&amp;maxhits=1000" xr:uid="{FBBC2163-5D22-9545-ABB8-040744345EED}"/>
    <hyperlink ref="C168" r:id="rId167" display="https://www.nj.gov/cgi-bin/education/csg/15/csg1a.pl?string=OCHARTER&amp;maxhits=1000" xr:uid="{15E6128E-3A94-8D40-B7B1-7B924F10535A}"/>
    <hyperlink ref="C169" r:id="rId168" display="https://www.nj.gov/cgi-bin/education/csg/15/csg1a.pl?string=GG9-127-129-12&amp;maxhits=1000" xr:uid="{A935A9CF-2B0F-1A47-91DB-C49CF8970749}"/>
    <hyperlink ref="C170" r:id="rId169" display="https://www.nj.gov/cgi-bin/education/csg/15/csg1a.pl?string=OCHARTER&amp;maxhits=1000" xr:uid="{23C32789-7547-794B-B27A-A217935E151B}"/>
    <hyperlink ref="C171" r:id="rId170" display="https://www.nj.gov/cgi-bin/education/csg/15/csg1a.pl?string=OCHARTER&amp;maxhits=1000" xr:uid="{D35B7435-2966-E64F-8967-C1CA6013D94A}"/>
    <hyperlink ref="C172" r:id="rId171" display="https://www.nj.gov/cgi-bin/education/csg/15/csg1a.pl?string=CK-8K-80-400&amp;maxhits=1000" xr:uid="{408C045A-C199-D344-B2FC-86F447751821}"/>
    <hyperlink ref="C173" r:id="rId172" display="https://www.nj.gov/cgi-bin/education/csg/15/csg1a.pl?string=MK-12K-121800-3500&amp;maxhits=1000" xr:uid="{CDBFE82E-6846-5A4B-AC25-899FC14E1ACE}"/>
    <hyperlink ref="C174" r:id="rId173" display="https://www.nj.gov/cgi-bin/education/csg/15/csg1a.pl?string=EK-8K-8751plus&amp;maxhits=1000" xr:uid="{C747CF93-3461-C646-9FC8-D589A934D270}"/>
    <hyperlink ref="C175" r:id="rId174" display="https://www.nj.gov/cgi-bin/education/csg/15/csg1a.pl?string=LK-12K-120-1800&amp;maxhits=1000" xr:uid="{B33628A6-E25D-C541-BE29-337662518F9E}"/>
    <hyperlink ref="C176" r:id="rId175" display="https://www.nj.gov/cgi-bin/education/csg/15/csg1a.pl?string=MK-12K-121800-3500&amp;maxhits=1000" xr:uid="{A988BC8A-3133-0645-A3FA-F1E27FDF34FE}"/>
    <hyperlink ref="C177" r:id="rId176" display="https://www.nj.gov/cgi-bin/education/csg/15/csg1a.pl?string=MK-12K-121800-3500&amp;maxhits=1000" xr:uid="{D42BEC60-516C-B74D-910C-8A6CF8502FBB}"/>
    <hyperlink ref="C178" r:id="rId177" display="https://www.nj.gov/cgi-bin/education/csg/15/csg1a.pl?string=OCHARTER&amp;maxhits=1000" xr:uid="{9C7C38DE-DBBE-B84E-8C94-15AC28070AAB}"/>
    <hyperlink ref="C179" r:id="rId178" display="https://www.nj.gov/cgi-bin/education/csg/15/csg1a.pl?string=OCHARTER&amp;maxhits=1000" xr:uid="{7DECD667-E515-6242-8D92-F571C1E4AE77}"/>
    <hyperlink ref="C180" r:id="rId179" display="https://www.nj.gov/cgi-bin/education/csg/15/csg1a.pl?string=HK-12K-6&amp;maxhits=1000" xr:uid="{018C8210-4CBD-8640-8093-3D6CF3C14749}"/>
    <hyperlink ref="C181" r:id="rId180" display="https://www.nj.gov/cgi-bin/education/csg/15/csg1a.pl?string=IK-12K-80-400&amp;maxhits=1000" xr:uid="{54859662-8112-474B-AAC0-0798CA40BC0A}"/>
    <hyperlink ref="C182" r:id="rId181" display="https://www.nj.gov/cgi-bin/education/csg/15/csg1a.pl?string=OCHARTER&amp;maxhits=1000" xr:uid="{4739DDB7-934A-F54B-B324-FDD91D5B3B69}"/>
    <hyperlink ref="C183" r:id="rId182" display="https://www.nj.gov/cgi-bin/education/csg/15/csg1a.pl?string=MK-12K-121800-3500&amp;maxhits=1000" xr:uid="{C6F4E453-C2F4-5341-8C26-79FF0ED7E879}"/>
    <hyperlink ref="C184" r:id="rId183" display="https://www.nj.gov/cgi-bin/education/csg/15/csg1a.pl?string=DK-8K-8401-750&amp;maxhits=1000" xr:uid="{D7333DB1-0656-B849-BAB4-0CD3DF1400C6}"/>
    <hyperlink ref="C185" r:id="rId184" display="https://www.nj.gov/cgi-bin/education/csg/15/csg1a.pl?string=IK-12K-80-400&amp;maxhits=1000" xr:uid="{7B7CBD65-E4D8-4B48-86C8-00AC9E95DDB7}"/>
    <hyperlink ref="C186" r:id="rId185" display="https://www.nj.gov/cgi-bin/education/csg/15/csg1a.pl?string=JK-12K-8401-750&amp;maxhits=1000" xr:uid="{F6373235-C74F-8D48-8989-29E89B72B7A4}"/>
    <hyperlink ref="C187" r:id="rId186" display="https://www.nj.gov/cgi-bin/education/csg/15/csg1a.pl?string=LK-12K-120-1800&amp;maxhits=1000" xr:uid="{7FFE5AD5-E4F1-6F4C-B30E-54B3C2FF874B}"/>
    <hyperlink ref="C188" r:id="rId187" display="https://www.nj.gov/cgi-bin/education/csg/15/csg1a.pl?string=NK-12K-123500plus&amp;maxhits=1000" xr:uid="{9B55C2EB-7FB7-3F42-AAB8-F2CBC8BB9A65}"/>
    <hyperlink ref="C189" r:id="rId188" display="https://www.nj.gov/cgi-bin/education/csg/15/csg1a.pl?string=MK-12K-121800-3500&amp;maxhits=1000" xr:uid="{11C2E968-3C48-674E-A0AC-48B1ADEEA1FC}"/>
    <hyperlink ref="C190" r:id="rId189" display="https://www.nj.gov/cgi-bin/education/csg/15/csg1a.pl?string=EK-8K-8751plus&amp;maxhits=1000" xr:uid="{9B6DB827-0050-EF48-87D1-96CB9D25BFE7}"/>
    <hyperlink ref="C191" r:id="rId190" display="https://www.nj.gov/cgi-bin/education/csg/15/csg1a.pl?string=DK-8K-8401-750&amp;maxhits=1000" xr:uid="{D24F0AF5-02EB-5E4F-A38D-AF500334D059}"/>
    <hyperlink ref="C192" r:id="rId191" display="https://www.nj.gov/cgi-bin/education/csg/15/csg1a.pl?string=GG9-127-129-12&amp;maxhits=1000" xr:uid="{DD76AEA1-E97C-EF4A-BB83-1C7C89983230}"/>
    <hyperlink ref="C193" r:id="rId192" display="https://www.nj.gov/cgi-bin/education/csg/15/csg1a.pl?string=EK-8K-8751plus&amp;maxhits=1000" xr:uid="{B7AD6174-9ED0-2C4D-BB88-30874030B4DF}"/>
    <hyperlink ref="C194" r:id="rId193" display="https://www.nj.gov/cgi-bin/education/csg/15/csg1a.pl?string=EK-8K-8751plus&amp;maxhits=1000" xr:uid="{60503EFA-286C-F14E-8074-FF1DE94F589A}"/>
    <hyperlink ref="C195" r:id="rId194" display="https://www.nj.gov/cgi-bin/education/csg/15/csg1a.pl?string=HK-12K-6&amp;maxhits=1000" xr:uid="{E6025990-846E-E645-B1BA-42D55B5F2061}"/>
    <hyperlink ref="C196" r:id="rId195" display="https://www.nj.gov/cgi-bin/education/csg/15/csg1a.pl?string=NK-12K-123500plus&amp;maxhits=1000" xr:uid="{109519B2-25FE-A84C-B2BD-6F42669C6848}"/>
    <hyperlink ref="C197" r:id="rId196" display="https://www.nj.gov/cgi-bin/education/csg/15/csg1a.pl?string=IK-12K-80-400&amp;maxhits=1000" xr:uid="{B298BBF3-5E5F-A449-8C96-577B09CB7F51}"/>
    <hyperlink ref="C198" r:id="rId197" display="https://www.nj.gov/cgi-bin/education/csg/15/csg1a.pl?string=IK-12K-80-400&amp;maxhits=1000" xr:uid="{A69F3FEC-78AF-6245-893A-5B40F3C2E981}"/>
    <hyperlink ref="C199" r:id="rId198" display="https://www.nj.gov/cgi-bin/education/csg/15/csg1a.pl?string=AK-6K-6&amp;maxhits=1000" xr:uid="{2424535E-B2CA-3B40-A36E-C4300204C98B}"/>
    <hyperlink ref="C200" r:id="rId199" display="https://www.nj.gov/cgi-bin/education/csg/15/csg1a.pl?string=PCSSD&amp;maxhits=1000" xr:uid="{8D5B04EA-76CF-7046-9E7C-640D04F8DFEF}"/>
    <hyperlink ref="C201" r:id="rId200" display="https://www.nj.gov/cgi-bin/education/csg/15/csg1a.pl?string=QCOUNTYVOC&amp;maxhits=1000" xr:uid="{AF9A3781-37CD-904D-A685-14CA595ECB23}"/>
    <hyperlink ref="C202" r:id="rId201" display="https://www.nj.gov/cgi-bin/education/csg/15/csg1a.pl?string=JK-12K-8401-750&amp;maxhits=1000" xr:uid="{0CBF3F68-474D-DA4B-8B3D-F36DC238BFAA}"/>
    <hyperlink ref="C203" r:id="rId202" display="https://www.nj.gov/cgi-bin/education/csg/15/csg1a.pl?string=FG7-127-129-12&amp;maxhits=1000" xr:uid="{0648A1C2-FC47-A34E-814E-DDA75E80B172}"/>
    <hyperlink ref="C204" r:id="rId203" display="https://www.nj.gov/cgi-bin/education/csg/15/csg1a.pl?string=AK-6K-6&amp;maxhits=1000" xr:uid="{8E7F9252-0CC0-4045-A6CC-8C957E4CB927}"/>
    <hyperlink ref="C205" r:id="rId204" display="https://www.nj.gov/cgi-bin/education/csg/15/csg1a.pl?string=MK-12K-121800-3500&amp;maxhits=1000" xr:uid="{4102728F-D91A-2F43-8994-EDC1128FEB51}"/>
    <hyperlink ref="C206" r:id="rId205" display="https://www.nj.gov/cgi-bin/education/csg/15/csg1a.pl?string=IK-12K-80-400&amp;maxhits=1000" xr:uid="{8D9645D0-0D9A-6843-A0B7-D4DE6A36CAF3}"/>
    <hyperlink ref="C207" r:id="rId206" display="https://www.nj.gov/cgi-bin/education/csg/15/csg1a.pl?string=MK-12K-121800-3500&amp;maxhits=1000" xr:uid="{32D36B24-247A-8248-BD5B-4AFEEAF06EF5}"/>
    <hyperlink ref="C208" r:id="rId207" display="https://www.nj.gov/cgi-bin/education/csg/15/csg1a.pl?string=IK-12K-80-400&amp;maxhits=1000" xr:uid="{A2869F1B-1875-784A-9B96-18A1AB3A86BA}"/>
    <hyperlink ref="C209" r:id="rId208" display="https://www.nj.gov/cgi-bin/education/csg/15/csg1a.pl?string=KK-12K-8751plus&amp;maxhits=1000" xr:uid="{669A78F7-639C-844C-B61E-A5A9056B2B10}"/>
    <hyperlink ref="C210" r:id="rId209" display="https://www.nj.gov/cgi-bin/education/csg/15/csg1a.pl?string=AK-6K-6&amp;maxhits=1000" xr:uid="{9A8ACD95-99BD-6C4D-AA34-14D6804B16C6}"/>
    <hyperlink ref="C211" r:id="rId210" display="https://www.nj.gov/cgi-bin/education/csg/15/csg1a.pl?string=LK-12K-120-1800&amp;maxhits=1000" xr:uid="{8678F297-CF59-8C44-A8EF-EC754C49B3BD}"/>
    <hyperlink ref="C212" r:id="rId211" display="https://www.nj.gov/cgi-bin/education/csg/15/csg1a.pl?string=IK-12K-80-400&amp;maxhits=1000" xr:uid="{DD79972F-E5D9-5741-82ED-06B32ACC1C6B}"/>
    <hyperlink ref="C213" r:id="rId212" display="https://www.nj.gov/cgi-bin/education/csg/15/csg1a.pl?string=IK-12K-80-400&amp;maxhits=1000" xr:uid="{C063E308-9009-204A-A2FF-119253787F23}"/>
    <hyperlink ref="C214" r:id="rId213" display="https://www.nj.gov/cgi-bin/education/csg/15/csg1a.pl?string=NK-12K-123500plus&amp;maxhits=1000" xr:uid="{86AACD47-F7FC-564F-908C-07E53F2CB2C7}"/>
    <hyperlink ref="C215" r:id="rId214" display="https://www.nj.gov/cgi-bin/education/csg/15/csg1a.pl?string=JK-12K-8401-750&amp;maxhits=1000" xr:uid="{84295A5A-DD1A-8A44-A3BE-D0F4A6258EA2}"/>
    <hyperlink ref="C216" r:id="rId215" display="https://www.nj.gov/cgi-bin/education/csg/15/csg1a.pl?string=OCHARTER&amp;maxhits=1000" xr:uid="{1B7B0873-3C11-0C41-B0D6-D2905D930F96}"/>
    <hyperlink ref="C217" r:id="rId216" display="https://www.nj.gov/cgi-bin/education/csg/15/csg1a.pl?string=QCOUNTYVOC&amp;maxhits=1000" xr:uid="{AA92CA3E-C58B-6D4B-B04A-383822507F8C}"/>
    <hyperlink ref="C218" r:id="rId217" display="https://www.nj.gov/cgi-bin/education/csg/15/csg1a.pl?string=GG9-127-129-12&amp;maxhits=1000" xr:uid="{6B5AA9F5-1589-D641-B605-97E8B199F152}"/>
    <hyperlink ref="C219" r:id="rId218" display="https://www.nj.gov/cgi-bin/education/csg/15/csg1a.pl?string=CK-8K-80-400&amp;maxhits=1000" xr:uid="{36AC070D-A7D0-7145-8B36-9A2F46E19E20}"/>
    <hyperlink ref="C220" r:id="rId219" display="https://www.nj.gov/cgi-bin/education/csg/15/csg1a.pl?string=IK-12K-80-400&amp;maxhits=1000" xr:uid="{CD4F11F7-2552-C24A-B6F7-9320863F05EA}"/>
    <hyperlink ref="C221" r:id="rId220" display="https://www.nj.gov/cgi-bin/education/csg/15/csg1a.pl?string=DK-8K-8401-750&amp;maxhits=1000" xr:uid="{B6D6236D-DD9C-8A44-A220-6D40BDAAA87D}"/>
    <hyperlink ref="C222" r:id="rId221" display="https://www.nj.gov/cgi-bin/education/csg/15/csg1a.pl?string=CK-8K-80-400&amp;maxhits=1000" xr:uid="{2A7965FD-97B9-534E-9A92-D80E9E23C5DC}"/>
    <hyperlink ref="C223" r:id="rId222" display="https://www.nj.gov/cgi-bin/education/csg/15/csg1a.pl?string=DK-8K-8401-750&amp;maxhits=1000" xr:uid="{5C2ED483-17C7-2B40-BB04-7CDB67EFD9EF}"/>
    <hyperlink ref="C224" r:id="rId223" display="https://www.nj.gov/cgi-bin/education/csg/15/csg1a.pl?string=JK-12K-8401-750&amp;maxhits=1000" xr:uid="{BCFB8095-5324-054C-96BD-8903138099C2}"/>
    <hyperlink ref="C225" r:id="rId224" display="https://www.nj.gov/cgi-bin/education/csg/15/csg1a.pl?string=JK-12K-8401-750&amp;maxhits=1000" xr:uid="{9DE282C8-45AE-4840-A24D-FE1C822518F6}"/>
    <hyperlink ref="C226" r:id="rId225" display="https://www.nj.gov/cgi-bin/education/csg/15/csg1a.pl?string=NK-12K-123500plus&amp;maxhits=1000" xr:uid="{1C6A821E-346E-FD46-9FA2-CC045EB6D403}"/>
    <hyperlink ref="C227" r:id="rId226" display="https://www.nj.gov/cgi-bin/education/csg/15/csg1a.pl?string=OCHARTER&amp;maxhits=1000" xr:uid="{3A808568-AE72-AF49-B5AE-C7AB847670D6}"/>
    <hyperlink ref="C228" r:id="rId227" display="https://www.nj.gov/cgi-bin/education/csg/15/csg1a.pl?string=CK-8K-80-400&amp;maxhits=1000" xr:uid="{1C0A4D7A-4071-3D49-9B73-0A0013D862E0}"/>
    <hyperlink ref="C229" r:id="rId228" display="https://www.nj.gov/cgi-bin/education/csg/15/csg1a.pl?string=EK-8K-8751plus&amp;maxhits=1000" xr:uid="{AF130AE7-F341-8940-AC9D-DB4740D26CC0}"/>
    <hyperlink ref="C230" r:id="rId229" display="https://www.nj.gov/cgi-bin/education/csg/15/csg1a.pl?string=NK-12K-123500plus&amp;maxhits=1000" xr:uid="{53591981-9992-5C40-A35F-7980476F1BBB}"/>
    <hyperlink ref="C231" r:id="rId230" display="https://www.nj.gov/cgi-bin/education/csg/15/csg1a.pl?string=OCHARTER&amp;maxhits=1000" xr:uid="{846EB8BD-1318-9D49-846F-9654325EDED3}"/>
    <hyperlink ref="C232" r:id="rId231" display="https://www.nj.gov/cgi-bin/education/csg/15/csg1a.pl?string=NK-12K-123500plus&amp;maxhits=1000" xr:uid="{EEC4DFD9-5BEB-9942-881A-AF359A05C62E}"/>
    <hyperlink ref="C233" r:id="rId232" display="https://www.nj.gov/cgi-bin/education/csg/15/csg1a.pl?string=NK-12K-123500plus&amp;maxhits=1000" xr:uid="{50F88AB2-BE6B-1345-9DEA-7A8DCBC9436E}"/>
    <hyperlink ref="C234" r:id="rId233" display="https://www.nj.gov/cgi-bin/education/csg/15/csg1a.pl?string=OCHARTER&amp;maxhits=1000" xr:uid="{2EED60AB-82F2-2947-BC00-F65AD1EA4A2D}"/>
    <hyperlink ref="C235" r:id="rId234" display="https://www.nj.gov/cgi-bin/education/csg/15/csg1a.pl?string=MK-12K-121800-3500&amp;maxhits=1000" xr:uid="{0952B1A0-FC59-E246-95AC-04FB07FA328A}"/>
    <hyperlink ref="C236" r:id="rId235" display="https://www.nj.gov/cgi-bin/education/csg/15/csg1a.pl?string=LK-12K-120-1800&amp;maxhits=1000" xr:uid="{DB9AB71C-A4AF-CD44-841C-1002F45293DD}"/>
    <hyperlink ref="C237" r:id="rId236" display="https://www.nj.gov/cgi-bin/education/csg/15/csg1a.pl?string=NK-12K-123500plus&amp;maxhits=1000" xr:uid="{E3B09569-1AB5-DF40-8EF1-264B8C8A2D75}"/>
    <hyperlink ref="C238" r:id="rId237" display="https://www.nj.gov/cgi-bin/education/csg/15/csg1a.pl?string=OCHARTER&amp;maxhits=1000" xr:uid="{401B257A-5B12-C64D-ABDE-18DF2BEE3EE8}"/>
    <hyperlink ref="C239" r:id="rId238" display="https://www.nj.gov/cgi-bin/education/csg/15/csg1a.pl?string=NK-12K-123500plus&amp;maxhits=1000" xr:uid="{A9435659-CDD7-AD4A-BF97-7FE4F07BFDFC}"/>
    <hyperlink ref="C240" r:id="rId239" display="https://www.nj.gov/cgi-bin/education/csg/15/csg1a.pl?string=OCHARTER&amp;maxhits=1000" xr:uid="{95809BD5-EA33-1049-9694-D090246F7D82}"/>
    <hyperlink ref="C241" r:id="rId240" display="https://www.nj.gov/cgi-bin/education/csg/15/csg1a.pl?string=QCOUNTYVOC&amp;maxhits=1000" xr:uid="{95E80D9A-B4AE-AC43-B4DE-806B68A70625}"/>
    <hyperlink ref="C242" r:id="rId241" display="https://www.nj.gov/cgi-bin/education/csg/15/csg1a.pl?string=AK-6K-6&amp;maxhits=1000" xr:uid="{AB3343D4-3B4D-8240-B92E-009D3A7FCADF}"/>
    <hyperlink ref="C243" r:id="rId242" display="https://www.nj.gov/cgi-bin/education/csg/15/csg1a.pl?string=AK-6K-6&amp;maxhits=1000" xr:uid="{0CED67E7-3F5C-2A49-B439-75B58F6580B1}"/>
    <hyperlink ref="C244" r:id="rId243" display="https://www.nj.gov/cgi-bin/education/csg/15/csg1a.pl?string=MK-12K-121800-3500&amp;maxhits=1000" xr:uid="{1460BA0C-2100-7B4F-999C-2E0DE1CB08F0}"/>
    <hyperlink ref="C245" r:id="rId244" display="https://www.nj.gov/cgi-bin/education/csg/15/csg1a.pl?string=OCHARTER&amp;maxhits=1000" xr:uid="{7BB80AC3-A4D3-2D40-9532-930A6CC07FED}"/>
    <hyperlink ref="C246" r:id="rId245" display="https://www.nj.gov/cgi-bin/education/csg/15/csg1a.pl?string=OCHARTER&amp;maxhits=1000" xr:uid="{487FA327-0176-3C4A-97F1-AFB55D0B4F8B}"/>
    <hyperlink ref="C247" r:id="rId246" display="https://www.nj.gov/cgi-bin/education/csg/15/csg1a.pl?string=OCHARTER&amp;maxhits=1000" xr:uid="{CBB6D844-ADE6-734B-96E7-C44CE1C05A59}"/>
    <hyperlink ref="C248" r:id="rId247" display="https://www.nj.gov/cgi-bin/education/csg/15/csg1a.pl?string=NK-12K-123500plus&amp;maxhits=1000" xr:uid="{5FE73C83-912C-C340-A235-8EBB6716DA36}"/>
    <hyperlink ref="C249" r:id="rId248" display="https://www.nj.gov/cgi-bin/education/csg/15/csg1a.pl?string=OCHARTER&amp;maxhits=1000" xr:uid="{E2B99075-EE61-7041-97D1-25F7F2DDCFB7}"/>
    <hyperlink ref="C250" r:id="rId249" display="https://www.nj.gov/cgi-bin/education/csg/15/csg1a.pl?string=NK-12K-123500plus&amp;maxhits=1000" xr:uid="{26CB20E1-D139-564E-A853-1C853BF7B9A3}"/>
    <hyperlink ref="C251" r:id="rId250" display="https://www.nj.gov/cgi-bin/education/csg/15/csg1a.pl?string=OCHARTER&amp;maxhits=1000" xr:uid="{DAB27111-E19B-D842-B660-BDBDE8E3401B}"/>
    <hyperlink ref="C252" r:id="rId251" display="https://www.nj.gov/cgi-bin/education/csg/15/csg1a.pl?string=OCHARTER&amp;maxhits=1000" xr:uid="{0DE2A37F-ACC2-544E-8B0C-5E0C8CA3F778}"/>
    <hyperlink ref="C253" r:id="rId252" display="https://www.nj.gov/cgi-bin/education/csg/15/csg1a.pl?string=OCHARTER&amp;maxhits=1000" xr:uid="{A263B8DC-BACF-E141-BC74-5BC8CF50D3A6}"/>
    <hyperlink ref="C254" r:id="rId253" display="https://www.nj.gov/cgi-bin/education/csg/15/csg1a.pl?string=NK-12K-123500plus&amp;maxhits=1000" xr:uid="{CADC6EA5-94B1-4041-88BD-E7EAFB0C6822}"/>
    <hyperlink ref="C255" r:id="rId254" display="https://www.nj.gov/cgi-bin/education/csg/15/csg1a.pl?string=NK-12K-123500plus&amp;maxhits=1000" xr:uid="{D1C2150F-466F-404C-9E8D-D81428E62BA8}"/>
    <hyperlink ref="C256" r:id="rId255" display="https://www.nj.gov/cgi-bin/education/csg/15/csg1a.pl?string=OCHARTER&amp;maxhits=1000" xr:uid="{0C0B6831-E15B-CF4A-A55A-D5BA3D4AFBFB}"/>
    <hyperlink ref="C257" r:id="rId256" display="https://www.nj.gov/cgi-bin/education/csg/15/csg1a.pl?string=NK-12K-123500plus&amp;maxhits=1000" xr:uid="{F4FA45CF-F468-B745-A268-2B5B5AEE6281}"/>
    <hyperlink ref="C258" r:id="rId257" display="https://www.nj.gov/cgi-bin/education/csg/15/csg1a.pl?string=OCHARTER&amp;maxhits=1000" xr:uid="{C3800BFD-67C9-0C4F-91C8-2C9CB159ABBB}"/>
    <hyperlink ref="C259" r:id="rId258" display="https://www.nj.gov/cgi-bin/education/csg/15/csg1a.pl?string=OCHARTER&amp;maxhits=1000" xr:uid="{E91CADE9-9BF5-1244-A831-DACE69FA5BA6}"/>
    <hyperlink ref="C260" r:id="rId259" display="https://www.nj.gov/cgi-bin/education/csg/15/csg1a.pl?string=OCHARTER&amp;maxhits=1000" xr:uid="{AAC96618-8FB6-C849-9E0F-FE5644532C48}"/>
    <hyperlink ref="C261" r:id="rId260" display="https://www.nj.gov/cgi-bin/education/csg/15/csg1a.pl?string=AK-6K-6&amp;maxhits=1000" xr:uid="{EBF5D966-EBAF-4C47-8918-CD1520F27999}"/>
    <hyperlink ref="C262" r:id="rId261" display="https://www.nj.gov/cgi-bin/education/csg/15/csg1a.pl?string=OCHARTER&amp;maxhits=1000" xr:uid="{7A9DEE5D-0536-274C-A942-1DF724A5C392}"/>
    <hyperlink ref="C263" r:id="rId262" display="https://www.nj.gov/cgi-bin/education/csg/15/csg1a.pl?string=NK-12K-123500plus&amp;maxhits=1000" xr:uid="{C9000E8C-F0F9-E642-94EB-98F0517C1EBF}"/>
    <hyperlink ref="C264" r:id="rId263" display="https://www.nj.gov/cgi-bin/education/csg/15/csg1a.pl?string=OCHARTER&amp;maxhits=1000" xr:uid="{2B3E67E2-98F0-644E-870F-B372E462BD4C}"/>
    <hyperlink ref="C265" r:id="rId264" display="https://www.nj.gov/cgi-bin/education/csg/15/csg1a.pl?string=OCHARTER&amp;maxhits=1000" xr:uid="{B12FF348-4D2B-DF41-8912-AB054EC3B08E}"/>
    <hyperlink ref="C266" r:id="rId265" display="https://www.nj.gov/cgi-bin/education/csg/15/csg1a.pl?string=OCHARTER&amp;maxhits=1000" xr:uid="{490F6DFF-F0A3-3D49-9A5D-25A61D4CCA3A}"/>
    <hyperlink ref="C267" r:id="rId266" display="https://www.nj.gov/cgi-bin/education/csg/15/csg1a.pl?string=OCHARTER&amp;maxhits=1000" xr:uid="{B15BCFE4-3CD9-4C4C-A4E6-ADD6BB9C7A83}"/>
    <hyperlink ref="C268" r:id="rId267" display="https://www.nj.gov/cgi-bin/education/csg/15/csg1a.pl?string=AK-6K-6&amp;maxhits=1000" xr:uid="{23802B9A-4CE0-C84C-AD9D-453976D67982}"/>
    <hyperlink ref="C269" r:id="rId268" display="https://www.nj.gov/cgi-bin/education/csg/15/csg1a.pl?string=OCHARTER&amp;maxhits=1000" xr:uid="{716CB111-FBEF-B445-9569-29ADD7A0180D}"/>
    <hyperlink ref="C270" r:id="rId269" display="https://www.nj.gov/cgi-bin/education/csg/15/csg1a.pl?string=NK-12K-123500plus&amp;maxhits=1000" xr:uid="{365C2032-779A-B541-A25A-858C201221FF}"/>
    <hyperlink ref="C271" r:id="rId270" display="https://www.nj.gov/cgi-bin/education/csg/15/csg1a.pl?string=OCHARTER&amp;maxhits=1000" xr:uid="{0AD19222-962B-1E46-891D-C6277FAE0012}"/>
    <hyperlink ref="C272" r:id="rId271" display="https://www.nj.gov/cgi-bin/education/csg/15/csg1a.pl?string=OCHARTER&amp;maxhits=1000" xr:uid="{1579CC51-3A30-A44C-98BA-AA911BF3DD03}"/>
    <hyperlink ref="C273" r:id="rId272" display="https://www.nj.gov/cgi-bin/education/csg/15/csg1a.pl?string=OCHARTER&amp;maxhits=1000" xr:uid="{94D05F29-1710-0148-842E-23962365EA28}"/>
    <hyperlink ref="C274" r:id="rId273" display="https://www.nj.gov/cgi-bin/education/csg/15/csg1a.pl?string=MK-12K-121800-3500&amp;maxhits=1000" xr:uid="{9F3E09C4-9EC5-1649-BCA2-475F2D684B1C}"/>
    <hyperlink ref="C275" r:id="rId274" display="https://www.nj.gov/cgi-bin/education/csg/15/csg1a.pl?string=OCHARTER&amp;maxhits=1000" xr:uid="{46E58E68-D864-4043-A438-D46574799F7C}"/>
    <hyperlink ref="C276" r:id="rId275" display="https://www.nj.gov/cgi-bin/education/csg/15/csg1a.pl?string=FG7-127-129-12&amp;maxhits=1000" xr:uid="{31EC9772-2154-B34A-9E62-E31772590C74}"/>
    <hyperlink ref="C277" r:id="rId276" display="https://www.nj.gov/cgi-bin/education/csg/15/csg1a.pl?string=NK-12K-123500plus&amp;maxhits=1000" xr:uid="{2507DCF1-3638-9B4F-98D7-C634B639987B}"/>
    <hyperlink ref="C278" r:id="rId277" display="https://www.nj.gov/cgi-bin/education/csg/15/csg1a.pl?string=LK-12K-120-1800&amp;maxhits=1000" xr:uid="{88C9518F-594A-FA4D-BFB2-53193BCFAFEE}"/>
    <hyperlink ref="C279" r:id="rId278" display="https://www.nj.gov/cgi-bin/education/csg/15/csg1a.pl?string=FG7-127-129-12&amp;maxhits=1000" xr:uid="{C4634F1C-AE8F-634B-BF08-A961385EF58E}"/>
    <hyperlink ref="C280" r:id="rId279" display="https://www.nj.gov/cgi-bin/education/csg/15/csg1a.pl?string=FG7-127-129-12&amp;maxhits=1000" xr:uid="{CC6CC503-83D2-8447-8A2C-4465D03E802A}"/>
    <hyperlink ref="C281" r:id="rId280" display="https://www.nj.gov/cgi-bin/education/csg/15/csg1a.pl?string=NK-12K-123500plus&amp;maxhits=1000" xr:uid="{0AEBC013-C7B8-8F44-8A91-168A8E7519B6}"/>
    <hyperlink ref="C282" r:id="rId281" display="https://www.nj.gov/cgi-bin/education/csg/15/csg1a.pl?string=AK-6K-6&amp;maxhits=1000" xr:uid="{1616AC01-DD20-AE43-A5C1-F8F1FE916A26}"/>
    <hyperlink ref="C283" r:id="rId282" display="https://www.nj.gov/cgi-bin/education/csg/15/csg1a.pl?string=AK-6K-6&amp;maxhits=1000" xr:uid="{7FA7B222-C399-104A-A273-D5CAC39C6A54}"/>
    <hyperlink ref="C284" r:id="rId283" display="https://www.nj.gov/cgi-bin/education/csg/15/csg1a.pl?string=AK-6K-6&amp;maxhits=1000" xr:uid="{601949B6-22AD-F642-9A24-E8A8F6D3D2AF}"/>
    <hyperlink ref="C285" r:id="rId284" display="https://www.nj.gov/cgi-bin/education/csg/15/csg1a.pl?string=FG7-127-129-12&amp;maxhits=1000" xr:uid="{DF5F797F-5EDE-6647-87DD-3628DD2E6C71}"/>
    <hyperlink ref="C286" r:id="rId285" display="https://www.nj.gov/cgi-bin/education/csg/15/csg1a.pl?string=MK-12K-121800-3500&amp;maxhits=1000" xr:uid="{3E66CBDE-F7DE-684A-8235-72179D30E194}"/>
    <hyperlink ref="C287" r:id="rId286" display="https://www.nj.gov/cgi-bin/education/csg/15/csg1a.pl?string=PCSSD&amp;maxhits=1000" xr:uid="{B186C243-EB10-B446-9B76-5838BBEDAA25}"/>
    <hyperlink ref="C288" r:id="rId287" display="https://www.nj.gov/cgi-bin/education/csg/15/csg1a.pl?string=QCOUNTYVOC&amp;maxhits=1000" xr:uid="{5C75EB87-8D51-D744-91DE-92D9C616BE0B}"/>
    <hyperlink ref="C289" r:id="rId288" display="https://www.nj.gov/cgi-bin/education/csg/15/csg1a.pl?string=JK-12K-8401-750&amp;maxhits=1000" xr:uid="{2F3AB07E-8904-A44D-8C74-40DE259D6C10}"/>
    <hyperlink ref="C290" r:id="rId289" display="https://www.nj.gov/cgi-bin/education/csg/15/csg1a.pl?string=AK-6K-6&amp;maxhits=1000" xr:uid="{3E8EA996-716A-0A45-B762-54214106B39F}"/>
    <hyperlink ref="C291" r:id="rId290" display="https://www.nj.gov/cgi-bin/education/csg/15/csg1a.pl?string=FG7-127-129-12&amp;maxhits=1000" xr:uid="{8C34EFF0-993D-604C-9FDF-1D66130ECFB6}"/>
    <hyperlink ref="C292" r:id="rId291" display="https://www.nj.gov/cgi-bin/education/csg/15/csg1a.pl?string=KK-12K-8751plus&amp;maxhits=1000" xr:uid="{37192414-4535-5F4E-B377-1B0339D2A601}"/>
    <hyperlink ref="C293" r:id="rId292" display="https://www.nj.gov/cgi-bin/education/csg/15/csg1a.pl?string=AK-6K-6&amp;maxhits=1000" xr:uid="{66838178-046F-8C4F-85E5-075EB2EE078D}"/>
    <hyperlink ref="C294" r:id="rId293" display="https://www.nj.gov/cgi-bin/education/csg/15/csg1a.pl?string=NK-12K-123500plus&amp;maxhits=1000" xr:uid="{F1CF5770-6D9D-0B41-800C-4B447B06DFF4}"/>
    <hyperlink ref="C295" r:id="rId294" display="https://www.nj.gov/cgi-bin/education/csg/15/csg1a.pl?string=AK-6K-6&amp;maxhits=1000" xr:uid="{2F48026B-A4D0-4A4F-B880-FB35C13A77FF}"/>
    <hyperlink ref="C296" r:id="rId295" display="https://www.nj.gov/cgi-bin/education/csg/15/csg1a.pl?string=LK-12K-120-1800&amp;maxhits=1000" xr:uid="{68D5A75D-DAFD-F240-B47A-3AD746D20ED4}"/>
    <hyperlink ref="C297" r:id="rId296" display="https://www.nj.gov/cgi-bin/education/csg/15/csg1a.pl?string=LK-12K-120-1800&amp;maxhits=1000" xr:uid="{F216F088-5EB1-C14E-8755-A113ED0B65CC}"/>
    <hyperlink ref="C298" r:id="rId297" display="https://www.nj.gov/cgi-bin/education/csg/15/csg1a.pl?string=AK-6K-6&amp;maxhits=1000" xr:uid="{C8C1E9AE-1DA2-5640-97F0-B23E6180E62C}"/>
    <hyperlink ref="C299" r:id="rId298" display="https://www.nj.gov/cgi-bin/education/csg/15/csg1a.pl?string=AK-6K-6&amp;maxhits=1000" xr:uid="{4A859D15-9B4E-4041-840E-21B4C4C5008B}"/>
    <hyperlink ref="C300" r:id="rId299" display="https://www.nj.gov/cgi-bin/education/csg/15/csg1a.pl?string=NK-12K-123500plus&amp;maxhits=1000" xr:uid="{209D56D6-4528-E846-9487-4423B6DA5B99}"/>
    <hyperlink ref="C301" r:id="rId300" display="https://www.nj.gov/cgi-bin/education/csg/15/csg1a.pl?string=AK-6K-6&amp;maxhits=1000" xr:uid="{4F88DA01-F753-AA49-82D3-A1059E490353}"/>
    <hyperlink ref="C302" r:id="rId301" display="https://www.nj.gov/cgi-bin/education/csg/15/csg1a.pl?string=MK-12K-121800-3500&amp;maxhits=1000" xr:uid="{FCCB5A43-D5D2-6547-97D4-419918CFC288}"/>
    <hyperlink ref="C303" r:id="rId302" display="https://www.nj.gov/cgi-bin/education/csg/15/csg1a.pl?string=AK-6K-6&amp;maxhits=1000" xr:uid="{BF84B29F-7D2F-E244-A4EB-9711246A88C7}"/>
    <hyperlink ref="C304" r:id="rId303" display="https://www.nj.gov/cgi-bin/education/csg/15/csg1a.pl?string=LK-12K-120-1800&amp;maxhits=1000" xr:uid="{B12ECBAE-85A7-D743-BA31-1BBA56004C93}"/>
    <hyperlink ref="C305" r:id="rId304" display="https://www.nj.gov/cgi-bin/education/csg/15/csg1a.pl?string=AK-6K-6&amp;maxhits=1000" xr:uid="{E605CF35-7D9D-4542-8C84-D1C4BA2BAA8F}"/>
    <hyperlink ref="C306" r:id="rId305" display="https://www.nj.gov/cgi-bin/education/csg/15/csg1a.pl?string=NK-12K-123500plus&amp;maxhits=1000" xr:uid="{ECB8ECBA-04FE-E044-BD26-86AD987646E1}"/>
    <hyperlink ref="C307" r:id="rId306" display="https://www.nj.gov/cgi-bin/education/csg/15/csg1a.pl?string=OCHARTER&amp;maxhits=1000" xr:uid="{44BB46C6-68FF-D944-BD36-FCDC53D900B5}"/>
    <hyperlink ref="C308" r:id="rId307" display="https://www.nj.gov/cgi-bin/education/csg/15/csg1a.pl?string=OCHARTER&amp;maxhits=1000" xr:uid="{9D9E1B08-A127-054D-AD2A-547C85D45BBC}"/>
    <hyperlink ref="C309" r:id="rId308" display="https://www.nj.gov/cgi-bin/education/csg/15/csg1a.pl?string=IK-12K-80-400&amp;maxhits=1000" xr:uid="{F68F90FD-04C1-174C-AE34-4BF9D1C08F3D}"/>
    <hyperlink ref="C310" r:id="rId309" display="https://www.nj.gov/cgi-bin/education/csg/15/csg1a.pl?string=OCHARTER&amp;maxhits=1000" xr:uid="{ECE7B7FB-DD53-7545-8C80-59E228C7F3B4}"/>
    <hyperlink ref="C311" r:id="rId310" display="https://www.nj.gov/cgi-bin/education/csg/15/csg1a.pl?string=KK-12K-8751plus&amp;maxhits=1000" xr:uid="{8DBD9B9A-2362-894C-85FF-4DDD808D40F8}"/>
    <hyperlink ref="C312" r:id="rId311" display="https://www.nj.gov/cgi-bin/education/csg/15/csg1a.pl?string=MK-12K-121800-3500&amp;maxhits=1000" xr:uid="{29AB4089-CB53-FB4C-9A1F-FEC5F87BE0FA}"/>
    <hyperlink ref="C313" r:id="rId312" display="https://www.nj.gov/cgi-bin/education/csg/15/csg1a.pl?string=OCHARTER&amp;maxhits=1000" xr:uid="{7847285F-4FC4-1141-91C4-40DB54D0E71E}"/>
    <hyperlink ref="C314" r:id="rId313" display="https://www.nj.gov/cgi-bin/education/csg/15/csg1a.pl?string=MK-12K-121800-3500&amp;maxhits=1000" xr:uid="{664E9130-5B96-0F46-AA49-CE876B2CE7F0}"/>
    <hyperlink ref="C315" r:id="rId314" display="https://www.nj.gov/cgi-bin/education/csg/15/csg1a.pl?string=OCHARTER&amp;maxhits=1000" xr:uid="{7219A064-977F-2546-B440-FE3DD7C59B32}"/>
    <hyperlink ref="C316" r:id="rId315" display="https://www.nj.gov/cgi-bin/education/csg/15/csg1a.pl?string=QCOUNTYVOC&amp;maxhits=1000" xr:uid="{6698E870-7A80-8B44-8132-914767F0F007}"/>
    <hyperlink ref="C317" r:id="rId316" display="https://www.nj.gov/cgi-bin/education/csg/15/csg1a.pl?string=NK-12K-123500plus&amp;maxhits=1000" xr:uid="{CA8C9EBB-D7ED-FD4D-85C9-4A9556325A4A}"/>
    <hyperlink ref="C318" r:id="rId317" display="https://www.nj.gov/cgi-bin/education/csg/15/csg1a.pl?string=OCHARTER&amp;maxhits=1000" xr:uid="{7EC102B2-A0E0-F348-858D-5AD559B22A2B}"/>
    <hyperlink ref="C319" r:id="rId318" display="https://www.nj.gov/cgi-bin/education/csg/15/csg1a.pl?string=OCHARTER&amp;maxhits=1000" xr:uid="{D88B3CA4-2214-A144-B93F-6FFE8C38B08B}"/>
    <hyperlink ref="C320" r:id="rId319" display="https://www.nj.gov/cgi-bin/education/csg/15/csg1a.pl?string=NK-12K-123500plus&amp;maxhits=1000" xr:uid="{F5FCA897-4A4E-E240-B6A9-34AE04446354}"/>
    <hyperlink ref="C321" r:id="rId320" display="https://www.nj.gov/cgi-bin/education/csg/15/csg1a.pl?string=OCHARTER&amp;maxhits=1000" xr:uid="{C0D2FD72-08F1-CD4F-9185-B43A7ECCC75A}"/>
    <hyperlink ref="C322" r:id="rId321" display="https://www.nj.gov/cgi-bin/education/csg/15/csg1a.pl?string=OCHARTER&amp;maxhits=1000" xr:uid="{119B2D02-8B4C-D94B-AFF3-6843E2320ADC}"/>
    <hyperlink ref="C323" r:id="rId322" display="https://www.nj.gov/cgi-bin/education/csg/15/csg1a.pl?string=NK-12K-123500plus&amp;maxhits=1000" xr:uid="{9284D48C-E213-6742-855F-2BD714AEA69C}"/>
    <hyperlink ref="C324" r:id="rId323" display="https://www.nj.gov/cgi-bin/education/csg/15/csg1a.pl?string=MK-12K-121800-3500&amp;maxhits=1000" xr:uid="{AC04EF28-7244-9846-B182-35BD3B1E7545}"/>
    <hyperlink ref="C325" r:id="rId324" display="https://www.nj.gov/cgi-bin/education/csg/15/csg1a.pl?string=OCHARTER&amp;maxhits=1000" xr:uid="{58072716-EF83-CC4D-9CFD-CFEE96E60B25}"/>
    <hyperlink ref="C326" r:id="rId325" display="https://www.nj.gov/cgi-bin/education/csg/15/csg1a.pl?string=OCHARTER&amp;maxhits=1000" xr:uid="{B71ED163-5290-0D46-A881-9560CE8BD3F8}"/>
    <hyperlink ref="C327" r:id="rId326" display="https://www.nj.gov/cgi-bin/education/csg/15/csg1a.pl?string=OCHARTER&amp;maxhits=1000" xr:uid="{6AC0C266-EE84-344A-9A50-3AF88E3CCD50}"/>
    <hyperlink ref="C328" r:id="rId327" display="https://www.nj.gov/cgi-bin/education/csg/15/csg1a.pl?string=NK-12K-123500plus&amp;maxhits=1000" xr:uid="{6C6D89BA-66CD-434F-844E-DF291F5A479D}"/>
    <hyperlink ref="C329" r:id="rId328" display="https://www.nj.gov/cgi-bin/education/csg/15/csg1a.pl?string=OCHARTER&amp;maxhits=1000" xr:uid="{7E07E124-2576-FA47-ACB3-E9D3313E51A3}"/>
    <hyperlink ref="C330" r:id="rId329" display="https://www.nj.gov/cgi-bin/education/csg/15/csg1a.pl?string=LK-12K-120-1800&amp;maxhits=1000" xr:uid="{ECE0F4E8-551C-C149-91AE-E6AFEDE91394}"/>
    <hyperlink ref="C331" r:id="rId330" display="https://www.nj.gov/cgi-bin/education/csg/15/csg1a.pl?string=NK-12K-123500plus&amp;maxhits=1000" xr:uid="{FF2C0203-4A06-2542-9157-51389EE95564}"/>
    <hyperlink ref="C332" r:id="rId331" display="https://www.nj.gov/cgi-bin/education/csg/15/csg1a.pl?string=DK-8K-8401-750&amp;maxhits=1000" xr:uid="{672AC488-B811-A94F-A764-3E540E7D9A73}"/>
    <hyperlink ref="C333" r:id="rId332" display="https://www.nj.gov/cgi-bin/education/csg/15/csg1a.pl?string=CK-8K-80-400&amp;maxhits=1000" xr:uid="{8D2969CD-7EA2-A645-8374-BEF75609CE03}"/>
    <hyperlink ref="C334" r:id="rId333" display="https://www.nj.gov/cgi-bin/education/csg/15/csg1a.pl?string=IK-12K-80-400&amp;maxhits=1000" xr:uid="{803F2C32-6333-794D-8922-FF8DF8E87A84}"/>
    <hyperlink ref="C335" r:id="rId334" display="https://www.nj.gov/cgi-bin/education/csg/15/csg1a.pl?string=CK-8K-80-400&amp;maxhits=1000" xr:uid="{955F7855-3680-4D44-B7AD-5D7A43BB27CA}"/>
    <hyperlink ref="C336" r:id="rId335" display="https://www.nj.gov/cgi-bin/education/csg/15/csg1a.pl?string=CK-8K-80-400&amp;maxhits=1000" xr:uid="{244AD322-13AE-394B-BB9D-9A2ECE86F3E6}"/>
    <hyperlink ref="C337" r:id="rId336" display="https://www.nj.gov/cgi-bin/education/csg/15/csg1a.pl?string=EK-8K-8751plus&amp;maxhits=1000" xr:uid="{D4714591-D7D7-D349-BB8F-8ACA07E078CB}"/>
    <hyperlink ref="C338" r:id="rId337" display="https://www.nj.gov/cgi-bin/education/csg/15/csg1a.pl?string=CK-8K-80-400&amp;maxhits=1000" xr:uid="{CB4F12E3-3DC2-FC40-A2D4-B85ACEA22011}"/>
    <hyperlink ref="C339" r:id="rId338" display="https://www.nj.gov/cgi-bin/education/csg/15/csg1a.pl?string=GG9-127-129-12&amp;maxhits=1000" xr:uid="{C3D531FF-DC14-EC43-8AAF-B3C3D0A83352}"/>
    <hyperlink ref="C340" r:id="rId339" display="https://www.nj.gov/cgi-bin/education/csg/15/csg1a.pl?string=CK-8K-80-400&amp;maxhits=1000" xr:uid="{157359C3-5FCD-DD47-80FE-A8F4A9ED7948}"/>
    <hyperlink ref="C341" r:id="rId340" display="https://www.nj.gov/cgi-bin/education/csg/15/csg1a.pl?string=EK-8K-8751plus&amp;maxhits=1000" xr:uid="{F096DA14-A8AE-A544-A82B-AA54C8855330}"/>
    <hyperlink ref="C342" r:id="rId341" display="https://www.nj.gov/cgi-bin/education/csg/15/csg1a.pl?string=CK-8K-80-400&amp;maxhits=1000" xr:uid="{4EDCCC1A-D403-B544-82D1-DED52F6F5722}"/>
    <hyperlink ref="C343" r:id="rId342" display="https://www.nj.gov/cgi-bin/education/csg/15/csg1a.pl?string=CK-8K-80-400&amp;maxhits=1000" xr:uid="{8792DF51-36B9-224D-9AE5-8FD31EBBE60C}"/>
    <hyperlink ref="C344" r:id="rId343" display="https://www.nj.gov/cgi-bin/education/csg/15/csg1a.pl?string=CK-8K-80-400&amp;maxhits=1000" xr:uid="{A3507DD1-8CEE-6A4A-B33A-46A247459AF0}"/>
    <hyperlink ref="C345" r:id="rId344" display="https://www.nj.gov/cgi-bin/education/csg/15/csg1a.pl?string=CK-8K-80-400&amp;maxhits=1000" xr:uid="{53F9BEEB-C0B6-F742-898A-053A71E6B72C}"/>
    <hyperlink ref="C346" r:id="rId345" display="https://www.nj.gov/cgi-bin/education/csg/15/csg1a.pl?string=DK-8K-8401-750&amp;maxhits=1000" xr:uid="{3FD79426-6B4A-A747-86E4-D5720C91D777}"/>
    <hyperlink ref="C347" r:id="rId346" display="https://www.nj.gov/cgi-bin/education/csg/15/csg1a.pl?string=GG9-127-129-12&amp;maxhits=1000" xr:uid="{CEC76742-EF8E-D745-B08E-0FE32A071398}"/>
    <hyperlink ref="C348" r:id="rId347" display="https://www.nj.gov/cgi-bin/education/csg/15/csg1a.pl?string=QCOUNTYVOC&amp;maxhits=1000" xr:uid="{6706087F-77A8-2D40-A124-35AC51EECD12}"/>
    <hyperlink ref="C349" r:id="rId348" display="https://www.nj.gov/cgi-bin/education/csg/15/csg1a.pl?string=CK-8K-80-400&amp;maxhits=1000" xr:uid="{4A327E6A-2B79-2642-A052-7C91AD5E29ED}"/>
    <hyperlink ref="C350" r:id="rId349" display="https://www.nj.gov/cgi-bin/education/csg/15/csg1a.pl?string=BK-8K-6&amp;maxhits=1000" xr:uid="{C8CCF13A-62A9-3142-A474-67EA1180EDF2}"/>
    <hyperlink ref="C351" r:id="rId350" display="https://www.nj.gov/cgi-bin/education/csg/15/csg1a.pl?string=DK-8K-8401-750&amp;maxhits=1000" xr:uid="{A1C20C97-3AF6-9646-87B6-DDA8FE1F3D4A}"/>
    <hyperlink ref="C352" r:id="rId351" display="https://www.nj.gov/cgi-bin/education/csg/15/csg1a.pl?string=CK-8K-80-400&amp;maxhits=1000" xr:uid="{C4073288-F7EC-BF4A-8548-BCDDD347886C}"/>
    <hyperlink ref="C353" r:id="rId352" display="https://www.nj.gov/cgi-bin/education/csg/15/csg1a.pl?string=GG9-127-129-12&amp;maxhits=1000" xr:uid="{1A853648-DA6D-6546-BA4A-7BA017360344}"/>
    <hyperlink ref="C354" r:id="rId353" display="https://www.nj.gov/cgi-bin/education/csg/15/csg1a.pl?string=EK-8K-8751plus&amp;maxhits=1000" xr:uid="{4DB71D3C-422D-5942-869C-84E89BE793F7}"/>
    <hyperlink ref="C355" r:id="rId354" display="https://www.nj.gov/cgi-bin/education/csg/15/csg1a.pl?string=DK-8K-8401-750&amp;maxhits=1000" xr:uid="{2877A541-65E5-A549-92D0-7CB9E457DE57}"/>
    <hyperlink ref="C356" r:id="rId355" display="https://www.nj.gov/cgi-bin/education/csg/15/csg1a.pl?string=DK-8K-8401-750&amp;maxhits=1000" xr:uid="{02D2EC9F-9270-0C43-B28B-E111C0580B3D}"/>
    <hyperlink ref="C357" r:id="rId356" display="https://www.nj.gov/cgi-bin/education/csg/15/csg1a.pl?string=NK-12K-123500plus&amp;maxhits=1000" xr:uid="{F6B38B80-AFCB-FB4C-9D8A-E3B74E18AAF7}"/>
    <hyperlink ref="C358" r:id="rId357" display="https://www.nj.gov/cgi-bin/education/csg/15/csg1a.pl?string=NK-12K-123500plus&amp;maxhits=1000" xr:uid="{21474D4E-DCEA-2F44-98D8-A95A1B4AE7DA}"/>
    <hyperlink ref="C359" r:id="rId358" display="https://www.nj.gov/cgi-bin/education/csg/15/csg1a.pl?string=OCHARTER&amp;maxhits=1000" xr:uid="{CC5E0B13-610B-B640-BDAF-C64F19383B29}"/>
    <hyperlink ref="C360" r:id="rId359" display="https://www.nj.gov/cgi-bin/education/csg/15/csg1a.pl?string=NK-12K-123500plus&amp;maxhits=1000" xr:uid="{66A94BB1-23C7-F24D-AF88-AEBE1C56EAB2}"/>
    <hyperlink ref="C361" r:id="rId360" display="https://www.nj.gov/cgi-bin/education/csg/15/csg1a.pl?string=NK-12K-123500plus&amp;maxhits=1000" xr:uid="{0D318A37-F627-6F4F-9EBA-85BED91C252D}"/>
    <hyperlink ref="C362" r:id="rId361" display="https://www.nj.gov/cgi-bin/education/csg/15/csg1a.pl?string=OCHARTER&amp;maxhits=1000" xr:uid="{C85F4079-1D74-1547-B6F1-A9914642B958}"/>
    <hyperlink ref="C363" r:id="rId362" display="https://www.nj.gov/cgi-bin/education/csg/15/csg1a.pl?string=NK-12K-123500plus&amp;maxhits=1000" xr:uid="{E0A92EB1-3B90-1C4F-89AD-C82A9CAEB3D2}"/>
    <hyperlink ref="C364" r:id="rId363" display="https://www.nj.gov/cgi-bin/education/csg/15/csg1a.pl?string=PCSSD&amp;maxhits=1000" xr:uid="{62F6296A-0AA5-5540-BC0D-E288439C967F}"/>
    <hyperlink ref="C365" r:id="rId364" display="https://www.nj.gov/cgi-bin/education/csg/15/csg1a.pl?string=QCOUNTYVOC&amp;maxhits=1000" xr:uid="{A89C23E0-65DF-E44E-8DD1-BF8F27A11A35}"/>
    <hyperlink ref="C366" r:id="rId365" display="https://www.nj.gov/cgi-bin/education/csg/15/csg1a.pl?string=OCHARTER&amp;maxhits=1000" xr:uid="{511A2F5B-F5E0-644D-A16D-0BE038A8D480}"/>
    <hyperlink ref="C367" r:id="rId366" display="https://www.nj.gov/cgi-bin/education/csg/15/csg1a.pl?string=OCHARTER&amp;maxhits=1000" xr:uid="{6A70052F-4B66-FC47-9B5C-034EF0021342}"/>
    <hyperlink ref="C368" r:id="rId367" display="https://www.nj.gov/cgi-bin/education/csg/15/csg1a.pl?string=NK-12K-123500plus&amp;maxhits=1000" xr:uid="{CBD2E604-7567-DA45-91D0-953F54070B92}"/>
    <hyperlink ref="C369" r:id="rId368" display="https://www.nj.gov/cgi-bin/education/csg/15/csg1a.pl?string=OCHARTER&amp;maxhits=1000" xr:uid="{947F999D-2F25-6746-9C2F-7234EE61E2F1}"/>
    <hyperlink ref="C370" r:id="rId369" display="https://www.nj.gov/cgi-bin/education/csg/15/csg1a.pl?string=MK-12K-121800-3500&amp;maxhits=1000" xr:uid="{16CFE1EE-5CAC-8E4B-BB22-C15A16FB5CE6}"/>
    <hyperlink ref="C371" r:id="rId370" display="https://www.nj.gov/cgi-bin/education/csg/15/csg1a.pl?string=NK-12K-123500plus&amp;maxhits=1000" xr:uid="{21DBF165-52A7-274C-B973-AD62B34AD1BA}"/>
    <hyperlink ref="C372" r:id="rId371" display="https://www.nj.gov/cgi-bin/education/csg/15/csg1a.pl?string=OCHARTER&amp;maxhits=1000" xr:uid="{077F2125-98A7-4B48-975D-85084DE15B96}"/>
    <hyperlink ref="C373" r:id="rId372" display="https://www.nj.gov/cgi-bin/education/csg/15/csg1a.pl?string=NK-12K-123500plus&amp;maxhits=1000" xr:uid="{6CFB7B86-9AFD-B340-BF49-7DF9B6401BE6}"/>
    <hyperlink ref="C374" r:id="rId373" display="https://www.nj.gov/cgi-bin/education/csg/15/csg1a.pl?string=OCHARTER&amp;maxhits=1000" xr:uid="{1AB8638D-1A03-2848-BFB1-DC6E13506E5C}"/>
    <hyperlink ref="C375" r:id="rId374" display="https://www.nj.gov/cgi-bin/education/csg/15/csg1a.pl?string=NK-12K-123500plus&amp;maxhits=1000" xr:uid="{ADFCF908-EEF2-4344-9260-2EFE0D0F9306}"/>
    <hyperlink ref="C376" r:id="rId375" display="https://www.nj.gov/cgi-bin/education/csg/15/csg1a.pl?string=JK-12K-8401-750&amp;maxhits=1000" xr:uid="{0B660838-8FC4-934C-8EB3-46B3816A8F56}"/>
    <hyperlink ref="C377" r:id="rId376" display="https://www.nj.gov/cgi-bin/education/csg/15/csg1a.pl?string=LK-12K-120-1800&amp;maxhits=1000" xr:uid="{2057FF3A-B4FD-C840-AB45-F1433650D542}"/>
    <hyperlink ref="C378" r:id="rId377" display="https://www.nj.gov/cgi-bin/education/csg/15/csg1a.pl?string=NK-12K-123500plus&amp;maxhits=1000" xr:uid="{F6E51FD5-2EB1-8645-BB88-47E8B860AE41}"/>
    <hyperlink ref="C379" r:id="rId378" display="https://www.nj.gov/cgi-bin/education/csg/15/csg1a.pl?string=NK-12K-123500plus&amp;maxhits=1000" xr:uid="{962B8A1A-F059-A044-9926-8A0128AD4C27}"/>
    <hyperlink ref="C380" r:id="rId379" display="https://www.nj.gov/cgi-bin/education/csg/15/csg1a.pl?string=OCHARTER&amp;maxhits=1000" xr:uid="{5E23C24C-EB6A-FF4B-90FF-34CFDD651B92}"/>
    <hyperlink ref="C381" r:id="rId380" display="https://www.nj.gov/cgi-bin/education/csg/15/csg1a.pl?string=OCHARTER&amp;maxhits=1000" xr:uid="{75AE0BA1-6581-6841-BD3E-71E550C91C4A}"/>
    <hyperlink ref="C382" r:id="rId381" display="https://www.nj.gov/cgi-bin/education/csg/15/csg1a.pl?string=LK-12K-120-1800&amp;maxhits=1000" xr:uid="{3A5CA4AE-A249-6948-9389-E2C493497998}"/>
    <hyperlink ref="C383" r:id="rId382" display="https://www.nj.gov/cgi-bin/education/csg/15/csg1a.pl?string=JK-12K-8401-750&amp;maxhits=1000" xr:uid="{0A12C21E-28B8-5745-A6CB-96C49A041F38}"/>
    <hyperlink ref="C384" r:id="rId383" display="https://www.nj.gov/cgi-bin/education/csg/15/csg1a.pl?string=MK-12K-121800-3500&amp;maxhits=1000" xr:uid="{88813F24-6951-9742-9A9E-8EB918F3C476}"/>
    <hyperlink ref="C385" r:id="rId384" display="https://www.nj.gov/cgi-bin/education/csg/15/csg1a.pl?string=MK-12K-121800-3500&amp;maxhits=1000" xr:uid="{BE9EFDC8-7F73-5945-8822-BB0B4EB38E51}"/>
    <hyperlink ref="C386" r:id="rId385" display="https://www.nj.gov/cgi-bin/education/csg/15/csg1a.pl?string=QCOUNTYVOC&amp;maxhits=1000" xr:uid="{4EC1137A-7AE3-8949-A6DD-BF0B8E3826ED}"/>
    <hyperlink ref="C387" r:id="rId386" display="https://www.nj.gov/cgi-bin/education/csg/15/csg1a.pl?string=JK-12K-8401-750&amp;maxhits=1000" xr:uid="{68E2C8D2-8BF9-5248-8D38-E3DBDF951F55}"/>
    <hyperlink ref="C388" r:id="rId387" display="https://www.nj.gov/cgi-bin/education/csg/15/csg1a.pl?string=NK-12K-123500plus&amp;maxhits=1000" xr:uid="{3DE34B0F-7DEA-7241-B223-182A3A53F0AA}"/>
    <hyperlink ref="C389" r:id="rId388" display="https://www.nj.gov/cgi-bin/education/csg/15/csg1a.pl?string=NK-12K-123500plus&amp;maxhits=1000" xr:uid="{3DA48FB1-0594-5446-84EB-4457EB203B28}"/>
    <hyperlink ref="C390" r:id="rId389" display="https://www.nj.gov/cgi-bin/education/csg/15/csg1a.pl?string=NK-12K-123500plus&amp;maxhits=1000" xr:uid="{D3471400-8CE4-4B4E-8F6D-C856BB99B852}"/>
    <hyperlink ref="C391" r:id="rId390" display="https://www.nj.gov/cgi-bin/education/csg/15/csg1a.pl?string=NK-12K-123500plus&amp;maxhits=1000" xr:uid="{7867A567-E67E-D047-97E2-0FEE4938C665}"/>
    <hyperlink ref="C392" r:id="rId391" display="https://www.nj.gov/cgi-bin/education/csg/15/csg1a.pl?string=NK-12K-123500plus&amp;maxhits=1000" xr:uid="{B9FB5173-F88F-094E-B5F0-E38075CFC3F5}"/>
    <hyperlink ref="C393" r:id="rId392" display="https://www.nj.gov/cgi-bin/education/csg/15/csg1a.pl?string=NK-12K-123500plus&amp;maxhits=1000" xr:uid="{9263B313-44EB-8C44-B835-A1FE8553FCB4}"/>
    <hyperlink ref="C394" r:id="rId393" display="https://www.nj.gov/cgi-bin/education/csg/15/csg1a.pl?string=NK-12K-123500plus&amp;maxhits=1000" xr:uid="{103A9B02-2EBE-8341-87B6-6B867A867F07}"/>
    <hyperlink ref="C395" r:id="rId394" display="https://www.nj.gov/cgi-bin/education/csg/15/csg1a.pl?string=LK-12K-120-1800&amp;maxhits=1000" xr:uid="{5347D07E-C44C-D84E-9F5F-8BDEDC56B7EC}"/>
    <hyperlink ref="C396" r:id="rId395" display="https://www.nj.gov/cgi-bin/education/csg/15/csg1a.pl?string=NK-12K-123500plus&amp;maxhits=1000" xr:uid="{2991CFA4-EE29-9643-80A8-1A0C380BCCA6}"/>
    <hyperlink ref="C397" r:id="rId396" display="https://www.nj.gov/cgi-bin/education/csg/15/csg1a.pl?string=NK-12K-123500plus&amp;maxhits=1000" xr:uid="{18D79FC0-74B9-6F49-8411-3185059F87D9}"/>
    <hyperlink ref="C398" r:id="rId397" display="https://www.nj.gov/cgi-bin/education/csg/15/csg1a.pl?string=MK-12K-121800-3500&amp;maxhits=1000" xr:uid="{958F21E7-B3B1-CD47-9017-552AC82B9FC4}"/>
    <hyperlink ref="C399" r:id="rId398" display="https://www.nj.gov/cgi-bin/education/csg/15/csg1a.pl?string=LK-12K-120-1800&amp;maxhits=1000" xr:uid="{F673CCE1-C061-6445-8E1A-3CE1E097073A}"/>
    <hyperlink ref="C400" r:id="rId399" display="https://www.nj.gov/cgi-bin/education/csg/15/csg1a.pl?string=NK-12K-123500plus&amp;maxhits=1000" xr:uid="{3FD64A50-D270-DF4F-83BF-1EA517872444}"/>
    <hyperlink ref="C401" r:id="rId400" display="https://www.nj.gov/cgi-bin/education/csg/15/csg1a.pl?string=OCHARTER&amp;maxhits=1000" xr:uid="{A9848258-108A-5447-A882-67886A2E316F}"/>
    <hyperlink ref="C402" r:id="rId401" display="https://www.nj.gov/cgi-bin/education/csg/15/csg1a.pl?string=MK-12K-121800-3500&amp;maxhits=1000" xr:uid="{7E5E8AD3-8035-C24D-85AB-1DB3A4D4FDEA}"/>
    <hyperlink ref="C403" r:id="rId402" display="https://www.nj.gov/cgi-bin/education/csg/15/csg1a.pl?string=AK-6K-6&amp;maxhits=1000" xr:uid="{9E398788-D247-454A-A8F9-10AF48903CF4}"/>
    <hyperlink ref="C404" r:id="rId403" display="https://www.nj.gov/cgi-bin/education/csg/15/csg1a.pl?string=IK-12K-80-400&amp;maxhits=1000" xr:uid="{E0F27A43-BBE6-074A-B085-4118CB93AC3B}"/>
    <hyperlink ref="C405" r:id="rId404" display="https://www.nj.gov/cgi-bin/education/csg/15/csg1a.pl?string=JK-12K-8401-750&amp;maxhits=1000" xr:uid="{68F53E46-BCB8-B548-BD20-06C1B2431013}"/>
    <hyperlink ref="C406" r:id="rId405" display="https://www.nj.gov/cgi-bin/education/csg/15/csg1a.pl?string=IK-12K-80-400&amp;maxhits=1000" xr:uid="{6C1ABDB9-8A05-6448-939B-84911DC53157}"/>
    <hyperlink ref="C407" r:id="rId406" display="https://www.nj.gov/cgi-bin/education/csg/15/csg1a.pl?string=JK-12K-8401-750&amp;maxhits=1000" xr:uid="{B90ED654-DF53-A24B-84A3-581EB8A0EA57}"/>
    <hyperlink ref="C408" r:id="rId407" display="https://www.nj.gov/cgi-bin/education/csg/15/csg1a.pl?string=EK-8K-8751plus&amp;maxhits=1000" xr:uid="{26B7D3BC-6750-2B42-B12B-3D533069D262}"/>
    <hyperlink ref="C409" r:id="rId408" display="https://www.nj.gov/cgi-bin/education/csg/15/csg1a.pl?string=IK-12K-80-400&amp;maxhits=1000" xr:uid="{73EB652D-6E4F-A040-A3D9-0C8004763223}"/>
    <hyperlink ref="C410" r:id="rId409" display="https://www.nj.gov/cgi-bin/education/csg/15/csg1a.pl?string=EK-8K-8751plus&amp;maxhits=1000" xr:uid="{5639561A-88A2-3641-A4AB-54F42AD714ED}"/>
    <hyperlink ref="C411" r:id="rId410" display="https://www.nj.gov/cgi-bin/education/csg/15/csg1a.pl?string=EK-8K-8751plus&amp;maxhits=1000" xr:uid="{729D38DE-05F9-E240-AE02-17CDC62F4799}"/>
    <hyperlink ref="C412" r:id="rId411" display="https://www.nj.gov/cgi-bin/education/csg/15/csg1a.pl?string=CK-8K-80-400&amp;maxhits=1000" xr:uid="{6612C444-9B73-B14B-B32C-98066E7FFCAA}"/>
    <hyperlink ref="C413" r:id="rId412" display="https://www.nj.gov/cgi-bin/education/csg/15/csg1a.pl?string=EK-8K-8751plus&amp;maxhits=1000" xr:uid="{1C963B4B-CACF-9C47-B588-C738E2AE3316}"/>
    <hyperlink ref="C414" r:id="rId413" display="https://www.nj.gov/cgi-bin/education/csg/15/csg1a.pl?string=GG9-127-129-12&amp;maxhits=1000" xr:uid="{504B22A1-8572-E24A-AD25-A216054D8078}"/>
    <hyperlink ref="C415" r:id="rId414" display="https://www.nj.gov/cgi-bin/education/csg/15/csg1a.pl?string=EK-8K-8751plus&amp;maxhits=1000" xr:uid="{CDDE7956-0DDE-8746-804D-07169D4099D6}"/>
    <hyperlink ref="C416" r:id="rId415" display="https://www.nj.gov/cgi-bin/education/csg/15/csg1a.pl?string=MK-12K-121800-3500&amp;maxhits=1000" xr:uid="{83528A3D-9D2D-4E43-A07F-C83F413ABAE7}"/>
    <hyperlink ref="C417" r:id="rId416" display="https://www.nj.gov/cgi-bin/education/csg/15/csg1a.pl?string=FG7-127-129-12&amp;maxhits=1000" xr:uid="{408171F0-DBAB-8E45-B4EC-902D0F65E19C}"/>
    <hyperlink ref="C418" r:id="rId417" display="https://www.nj.gov/cgi-bin/education/csg/15/csg1a.pl?string=AK-6K-6&amp;maxhits=1000" xr:uid="{CC1695F6-4B1B-4A44-B8E3-4F2B48220590}"/>
    <hyperlink ref="C419" r:id="rId418" display="https://www.nj.gov/cgi-bin/education/csg/15/csg1a.pl?string=MK-12K-121800-3500&amp;maxhits=1000" xr:uid="{30BBEC7D-E05E-1544-8BA8-9A1D123499EC}"/>
    <hyperlink ref="C420" r:id="rId419" display="https://www.nj.gov/cgi-bin/education/csg/15/csg1a.pl?string=OCHARTER&amp;maxhits=1000" xr:uid="{F48C62BB-B08A-144F-8790-A03991D22491}"/>
    <hyperlink ref="C421" r:id="rId420" display="https://www.nj.gov/cgi-bin/education/csg/15/csg1a.pl?string=EK-8K-8751plus&amp;maxhits=1000" xr:uid="{07C5C1D8-E005-4642-974E-2C4BDB03E3AD}"/>
    <hyperlink ref="C422" r:id="rId421" display="https://www.nj.gov/cgi-bin/education/csg/15/csg1a.pl?string=LK-12K-120-1800&amp;maxhits=1000" xr:uid="{DAF22194-2FF9-C541-8722-FF632FE45E81}"/>
    <hyperlink ref="C423" r:id="rId422" display="https://www.nj.gov/cgi-bin/education/csg/15/csg1a.pl?string=LK-12K-120-1800&amp;maxhits=1000" xr:uid="{2D035D98-54AC-B14A-AD1F-5CDD37570D59}"/>
    <hyperlink ref="C424" r:id="rId423" display="https://www.nj.gov/cgi-bin/education/csg/15/csg1a.pl?string=EK-8K-8751plus&amp;maxhits=1000" xr:uid="{8447913F-F176-774B-AE9B-13921DA9252F}"/>
    <hyperlink ref="C425" r:id="rId424" display="https://www.nj.gov/cgi-bin/education/csg/15/csg1a.pl?string=NK-12K-123500plus&amp;maxhits=1000" xr:uid="{F564E84E-28E3-7F42-B6ED-82DA455ABA1B}"/>
    <hyperlink ref="C426" r:id="rId425" display="https://www.nj.gov/cgi-bin/education/csg/15/csg1a.pl?string=EK-8K-8751plus&amp;maxhits=1000" xr:uid="{73FB28EF-9700-D74D-8CEE-35A00207532D}"/>
    <hyperlink ref="C427" r:id="rId426" display="https://www.nj.gov/cgi-bin/education/csg/15/csg1a.pl?string=LK-12K-120-1800&amp;maxhits=1000" xr:uid="{E78BAC6D-31AE-6F41-A4AE-19288BAF4526}"/>
    <hyperlink ref="C428" r:id="rId427" display="https://www.nj.gov/cgi-bin/education/csg/15/csg1a.pl?string=EK-8K-8751plus&amp;maxhits=1000" xr:uid="{7F1D3986-2E2F-A648-9FE3-6BA55D6E20FD}"/>
    <hyperlink ref="C429" r:id="rId428" display="https://www.nj.gov/cgi-bin/education/csg/15/csg1a.pl?string=NK-12K-123500plus&amp;maxhits=1000" xr:uid="{B4257060-E2AD-A042-886D-44D32F16DF22}"/>
    <hyperlink ref="C430" r:id="rId429" display="https://www.nj.gov/cgi-bin/education/csg/15/csg1a.pl?string=NK-12K-123500plus&amp;maxhits=1000" xr:uid="{EF0758CD-F4D0-C044-B315-EC891A1626FD}"/>
    <hyperlink ref="C431" r:id="rId430" display="https://www.nj.gov/cgi-bin/education/csg/15/csg1a.pl?string=KK-12K-8751plus&amp;maxhits=1000" xr:uid="{D25D653F-63FE-6B48-9589-0C19F8A4783B}"/>
    <hyperlink ref="C432" r:id="rId431" display="https://www.nj.gov/cgi-bin/education/csg/15/csg1a.pl?string=CK-8K-80-400&amp;maxhits=1000" xr:uid="{73ECBA8B-BB20-5C4A-9382-BC33F08ECB1F}"/>
    <hyperlink ref="C433" r:id="rId432" display="https://www.nj.gov/cgi-bin/education/csg/15/csg1a.pl?string=QCOUNTYVOC&amp;maxhits=1000" xr:uid="{45B37EFE-9917-4147-90AF-BFAE8AF23BCF}"/>
    <hyperlink ref="C434" r:id="rId433" display="https://www.nj.gov/cgi-bin/education/csg/15/csg1a.pl?string=GG9-127-129-12&amp;maxhits=1000" xr:uid="{C8E175A3-0588-3C47-8180-A6BCFF39DEAE}"/>
    <hyperlink ref="C435" r:id="rId434" display="https://www.nj.gov/cgi-bin/education/csg/15/csg1a.pl?string=IK-12K-80-400&amp;maxhits=1000" xr:uid="{EEAAA8A6-B683-D24C-9306-88FA69D1736B}"/>
    <hyperlink ref="C436" r:id="rId435" display="https://www.nj.gov/cgi-bin/education/csg/15/csg1a.pl?string=NK-12K-123500plus&amp;maxhits=1000" xr:uid="{38FB71BE-E407-2349-A9AD-88242724BCBE}"/>
    <hyperlink ref="C437" r:id="rId436" display="https://www.nj.gov/cgi-bin/education/csg/15/csg1a.pl?string=NK-12K-123500plus&amp;maxhits=1000" xr:uid="{3C02DFBB-D58C-DD4D-A3A5-3DC4B4C8F6BB}"/>
    <hyperlink ref="C438" r:id="rId437" display="https://www.nj.gov/cgi-bin/education/csg/15/csg1a.pl?string=DK-8K-8401-750&amp;maxhits=1000" xr:uid="{50277A98-9521-F441-AAA2-C0454E2DA6B0}"/>
    <hyperlink ref="C439" r:id="rId438" display="https://www.nj.gov/cgi-bin/education/csg/15/csg1a.pl?string=EK-8K-8751plus&amp;maxhits=1000" xr:uid="{DE8703EF-7883-3545-87DE-B89B97EE9D8F}"/>
    <hyperlink ref="C440" r:id="rId439" display="https://www.nj.gov/cgi-bin/education/csg/15/csg1a.pl?string=OCHARTER&amp;maxhits=1000" xr:uid="{6E336B33-9CEC-244B-A32B-1AA924B90221}"/>
    <hyperlink ref="C441" r:id="rId440" display="https://www.nj.gov/cgi-bin/education/csg/15/csg1a.pl?string=GG9-127-129-12&amp;maxhits=1000" xr:uid="{00BC3348-07EC-E545-9C2F-5AA66D2A33AD}"/>
    <hyperlink ref="C442" r:id="rId441" display="https://www.nj.gov/cgi-bin/education/csg/15/csg1a.pl?string=HK-12K-6&amp;maxhits=1000" xr:uid="{EC063C62-6087-7B42-BE69-85D19857EE26}"/>
    <hyperlink ref="C443" r:id="rId442" display="https://www.nj.gov/cgi-bin/education/csg/15/csg1a.pl?string=EK-8K-8751plus&amp;maxhits=1000" xr:uid="{E02CBD12-41D1-4F48-93E1-7E85BC305BC9}"/>
    <hyperlink ref="C444" r:id="rId443" display="https://www.nj.gov/cgi-bin/education/csg/15/csg1a.pl?string=GG9-127-129-12&amp;maxhits=1000" xr:uid="{38A75973-9D97-D84A-BEBA-181BD8728766}"/>
    <hyperlink ref="C445" r:id="rId444" display="https://www.nj.gov/cgi-bin/education/csg/15/csg1a.pl?string=IK-12K-80-400&amp;maxhits=1000" xr:uid="{BDD3C255-3096-8C4D-AB00-A788E55122A1}"/>
    <hyperlink ref="C446" r:id="rId445" display="https://www.nj.gov/cgi-bin/education/csg/15/csg1a.pl?string=GG9-127-129-12&amp;maxhits=1000" xr:uid="{CAB3AF7B-7402-E641-8D0E-B77FC8569C3C}"/>
    <hyperlink ref="C447" r:id="rId446" display="https://www.nj.gov/cgi-bin/education/csg/15/csg1a.pl?string=DK-8K-8401-750&amp;maxhits=1000" xr:uid="{36B3A971-6936-8847-ABDF-119BC235F607}"/>
    <hyperlink ref="C448" r:id="rId447" display="https://www.nj.gov/cgi-bin/education/csg/15/csg1a.pl?string=IK-12K-80-400&amp;maxhits=1000" xr:uid="{179D4CA6-4E13-9742-B333-4D6EC96F8666}"/>
    <hyperlink ref="C449" r:id="rId448" display="https://www.nj.gov/cgi-bin/education/csg/15/csg1a.pl?string=IK-12K-80-400&amp;maxhits=1000" xr:uid="{6F378231-CB78-934E-B2D6-D85A0F755626}"/>
    <hyperlink ref="C450" r:id="rId449" display="https://www.nj.gov/cgi-bin/education/csg/15/csg1a.pl?string=EK-8K-8751plus&amp;maxhits=1000" xr:uid="{74E6B12E-2FB4-BD4F-97E3-C9DD0A1ACC8B}"/>
    <hyperlink ref="C451" r:id="rId450" display="https://www.nj.gov/cgi-bin/education/csg/15/csg1a.pl?string=JK-12K-8401-750&amp;maxhits=1000" xr:uid="{3057E943-EEE7-194B-AAE5-98E95F899F00}"/>
    <hyperlink ref="C452" r:id="rId451" display="https://www.nj.gov/cgi-bin/education/csg/15/csg1a.pl?string=MK-12K-121800-3500&amp;maxhits=1000" xr:uid="{F80EFF07-F73D-744C-8902-70BBA2850747}"/>
    <hyperlink ref="C453" r:id="rId452" display="https://www.nj.gov/cgi-bin/education/csg/15/csg1a.pl?string=NK-12K-123500plus&amp;maxhits=1000" xr:uid="{5925DBBE-7B00-EC4A-9F72-DDDC0E57C22D}"/>
    <hyperlink ref="C454" r:id="rId453" display="https://www.nj.gov/cgi-bin/education/csg/15/csg1a.pl?string=DK-8K-8401-750&amp;maxhits=1000" xr:uid="{1C071674-2484-F043-8E83-B94312D2E602}"/>
    <hyperlink ref="C455" r:id="rId454" display="https://www.nj.gov/cgi-bin/education/csg/15/csg1a.pl?string=LK-12K-120-1800&amp;maxhits=1000" xr:uid="{36163FF5-3209-034A-811E-D4D48D8B36AA}"/>
    <hyperlink ref="C456" r:id="rId455" display="https://www.nj.gov/cgi-bin/education/csg/15/csg1a.pl?string=JK-12K-8401-750&amp;maxhits=1000" xr:uid="{50ADB50F-6FDB-C641-AB94-FF0558BDE554}"/>
    <hyperlink ref="C457" r:id="rId456" display="https://www.nj.gov/cgi-bin/education/csg/15/csg1a.pl?string=LK-12K-120-1800&amp;maxhits=1000" xr:uid="{CDFD9C17-C198-5740-B2A6-CDC8AAC3A468}"/>
    <hyperlink ref="C458" r:id="rId457" display="https://www.nj.gov/cgi-bin/education/csg/15/csg1a.pl?string=EK-8K-8751plus&amp;maxhits=1000" xr:uid="{E37F090B-2082-3C42-8EEA-F2B33A53CAB2}"/>
    <hyperlink ref="C459" r:id="rId458" display="https://www.nj.gov/cgi-bin/education/csg/15/csg1a.pl?string=EK-8K-8751plus&amp;maxhits=1000" xr:uid="{7DA9FB39-053B-8D45-8406-48167C9039FF}"/>
    <hyperlink ref="C460" r:id="rId459" display="https://www.nj.gov/cgi-bin/education/csg/15/csg1a.pl?string=MK-12K-121800-3500&amp;maxhits=1000" xr:uid="{F37E3828-1934-B64A-B049-EF31D3E7CC2C}"/>
    <hyperlink ref="C461" r:id="rId460" display="https://www.nj.gov/cgi-bin/education/csg/15/csg1a.pl?string=EK-8K-8751plus&amp;maxhits=1000" xr:uid="{49CCC25E-A958-2F46-8F95-30238A9CE11B}"/>
    <hyperlink ref="C462" r:id="rId461" display="https://www.nj.gov/cgi-bin/education/csg/15/csg1a.pl?string=EK-8K-8751plus&amp;maxhits=1000" xr:uid="{C1A6B122-10F8-7545-B73A-1AAAA76CCF41}"/>
    <hyperlink ref="C463" r:id="rId462" display="https://www.nj.gov/cgi-bin/education/csg/15/csg1a.pl?string=GG9-127-129-12&amp;maxhits=1000" xr:uid="{39DC0929-839F-AD44-A1BD-F63D670FCC58}"/>
    <hyperlink ref="C464" r:id="rId463" display="https://www.nj.gov/cgi-bin/education/csg/15/csg1a.pl?string=EK-8K-8751plus&amp;maxhits=1000" xr:uid="{A12E2EB3-C87D-E844-9050-2B27AC80F127}"/>
    <hyperlink ref="C465" r:id="rId464" display="https://www.nj.gov/cgi-bin/education/csg/15/csg1a.pl?string=IK-12K-80-400&amp;maxhits=1000" xr:uid="{9B1237A5-2888-2D4F-A53E-0168C927BC14}"/>
    <hyperlink ref="C466" r:id="rId465" display="https://www.nj.gov/cgi-bin/education/csg/15/csg1a.pl?string=MK-12K-121800-3500&amp;maxhits=1000" xr:uid="{893D58BE-A65F-4B45-88A6-B12D252389A7}"/>
    <hyperlink ref="C467" r:id="rId466" display="https://www.nj.gov/cgi-bin/education/csg/15/csg1a.pl?string=MK-12K-121800-3500&amp;maxhits=1000" xr:uid="{41529CA4-68DA-0347-A902-63DB4947F7D3}"/>
    <hyperlink ref="C468" r:id="rId467" display="https://www.nj.gov/cgi-bin/education/csg/15/csg1a.pl?string=KK-12K-8751plus&amp;maxhits=1000" xr:uid="{3F740948-958D-5240-9E76-E52B30793407}"/>
    <hyperlink ref="C469" r:id="rId468" display="https://www.nj.gov/cgi-bin/education/csg/15/csg1a.pl?string=EK-8K-8751plus&amp;maxhits=1000" xr:uid="{9C198A35-4190-BE47-9165-896F392B0844}"/>
    <hyperlink ref="C470" r:id="rId469" display="https://www.nj.gov/cgi-bin/education/csg/15/csg1a.pl?string=MK-12K-121800-3500&amp;maxhits=1000" xr:uid="{17A2640E-EBC0-A34C-8E3E-5C85EF24BA16}"/>
    <hyperlink ref="C471" r:id="rId470" display="https://www.nj.gov/cgi-bin/education/csg/15/csg1a.pl?string=DK-8K-8401-750&amp;maxhits=1000" xr:uid="{0DD8110C-D78B-B840-B95C-646CAD9EE16A}"/>
    <hyperlink ref="C472" r:id="rId471" display="https://www.nj.gov/cgi-bin/education/csg/15/csg1a.pl?string=DK-8K-8401-750&amp;maxhits=1000" xr:uid="{A493AC67-113F-9D42-B0B8-830559622B9C}"/>
    <hyperlink ref="C473" r:id="rId472" display="https://www.nj.gov/cgi-bin/education/csg/15/csg1a.pl?string=HK-12K-6&amp;maxhits=1000" xr:uid="{0E30E79E-0439-0F44-8BF0-FC24A74BB59D}"/>
    <hyperlink ref="C474" r:id="rId473" display="https://www.nj.gov/cgi-bin/education/csg/15/csg1a.pl?string=NK-12K-123500plus&amp;maxhits=1000" xr:uid="{F0FA012B-F8CC-524D-BBB0-C02A228249DB}"/>
    <hyperlink ref="C475" r:id="rId474" display="https://www.nj.gov/cgi-bin/education/csg/15/csg1a.pl?string=QCOUNTYVOC&amp;maxhits=1000" xr:uid="{5437FA68-743A-4F47-950B-2C01D7A362D1}"/>
    <hyperlink ref="C476" r:id="rId475" display="https://www.nj.gov/cgi-bin/education/csg/15/csg1a.pl?string=GG9-127-129-12&amp;maxhits=1000" xr:uid="{998425BC-80C2-ED42-93D9-887B4959BBD0}"/>
    <hyperlink ref="C477" r:id="rId476" display="https://www.nj.gov/cgi-bin/education/csg/15/csg1a.pl?string=JK-12K-8401-750&amp;maxhits=1000" xr:uid="{4B020B96-99C2-E842-A697-6FA2EC9936E5}"/>
    <hyperlink ref="C478" r:id="rId477" display="https://www.nj.gov/cgi-bin/education/csg/15/csg1a.pl?string=NK-12K-123500plus&amp;maxhits=1000" xr:uid="{4FB4FBC4-978B-B941-B6A7-CF0A69B5110D}"/>
    <hyperlink ref="C479" r:id="rId478" display="https://www.nj.gov/cgi-bin/education/csg/15/csg1a.pl?string=IK-12K-80-400&amp;maxhits=1000" xr:uid="{36196704-A9BC-774F-8406-7FBDF5B4EFEE}"/>
    <hyperlink ref="C480" r:id="rId479" display="https://www.nj.gov/cgi-bin/education/csg/15/csg1a.pl?string=NK-12K-123500plus&amp;maxhits=1000" xr:uid="{473750A3-0C07-A647-8A07-D70B406196DD}"/>
    <hyperlink ref="C481" r:id="rId480" display="https://www.nj.gov/cgi-bin/education/csg/15/csg1a.pl?string=LK-12K-120-1800&amp;maxhits=1000" xr:uid="{DE561A6A-749A-DB4C-BEA4-F2E0787D5E47}"/>
    <hyperlink ref="C482" r:id="rId481" display="https://www.nj.gov/cgi-bin/education/csg/15/csg1a.pl?string=CK-8K-80-400&amp;maxhits=1000" xr:uid="{9BDE6BDD-A1DA-DD44-AC24-49B8715B9528}"/>
    <hyperlink ref="C483" r:id="rId482" display="https://www.nj.gov/cgi-bin/education/csg/15/csg1a.pl?string=NK-12K-123500plus&amp;maxhits=1000" xr:uid="{37522A70-C40E-A342-9FBB-18EB3194A806}"/>
    <hyperlink ref="C484" r:id="rId483" display="https://www.nj.gov/cgi-bin/education/csg/15/csg1a.pl?string=MK-12K-121800-3500&amp;maxhits=1000" xr:uid="{CC4131BE-6D1B-C94C-A09F-D2793CC2EA82}"/>
    <hyperlink ref="C485" r:id="rId484" display="https://www.nj.gov/cgi-bin/education/csg/15/csg1a.pl?string=NK-12K-123500plus&amp;maxhits=1000" xr:uid="{C91B0A39-4992-1A4A-8B3D-C15CC25111A9}"/>
    <hyperlink ref="C486" r:id="rId485" display="https://www.nj.gov/cgi-bin/education/csg/15/csg1a.pl?string=IK-12K-80-400&amp;maxhits=1000" xr:uid="{25294065-A2B2-344F-9DDD-DF73E9043E71}"/>
    <hyperlink ref="C487" r:id="rId486" display="https://www.nj.gov/cgi-bin/education/csg/15/csg1a.pl?string=DK-8K-8401-750&amp;maxhits=1000" xr:uid="{45358A15-5ED7-0343-BE3B-59481E19ED40}"/>
    <hyperlink ref="C488" r:id="rId487" display="https://www.nj.gov/cgi-bin/education/csg/15/csg1a.pl?string=EK-8K-8751plus&amp;maxhits=1000" xr:uid="{7D91FA01-CD42-CB4B-9F7E-5E00B8982D0F}"/>
    <hyperlink ref="C489" r:id="rId488" display="https://www.nj.gov/cgi-bin/education/csg/15/csg1a.pl?string=NK-12K-123500plus&amp;maxhits=1000" xr:uid="{A2CB6B58-CFF1-EF49-8398-114EBFA6AF2E}"/>
    <hyperlink ref="C490" r:id="rId489" display="https://www.nj.gov/cgi-bin/education/csg/15/csg1a.pl?string=NK-12K-123500plus&amp;maxhits=1000" xr:uid="{CCCA4538-5ED2-0444-B790-BD183D61426E}"/>
    <hyperlink ref="C491" r:id="rId490" display="https://www.nj.gov/cgi-bin/education/csg/15/csg1a.pl?string=OCHARTER&amp;maxhits=1000" xr:uid="{4BF0A94F-1E17-1B4C-9859-1B3B3EBB489D}"/>
    <hyperlink ref="C492" r:id="rId491" display="https://www.nj.gov/cgi-bin/education/csg/15/csg1a.pl?string=EK-8K-8751plus&amp;maxhits=1000" xr:uid="{85F6E3CA-21ED-6B49-A4FE-7435B56E5669}"/>
    <hyperlink ref="C493" r:id="rId492" display="https://www.nj.gov/cgi-bin/education/csg/15/csg1a.pl?string=GG9-127-129-12&amp;maxhits=1000" xr:uid="{DC56F46C-A10B-F440-A4C0-E2818670A2BD}"/>
    <hyperlink ref="C494" r:id="rId493" display="https://www.nj.gov/cgi-bin/education/csg/15/csg1a.pl?string=EK-8K-8751plus&amp;maxhits=1000" xr:uid="{D707001A-4E75-BA46-B6A6-31353075A232}"/>
    <hyperlink ref="C495" r:id="rId494" display="https://www.nj.gov/cgi-bin/education/csg/15/csg1a.pl?string=MK-12K-121800-3500&amp;maxhits=1000" xr:uid="{EE3234A4-C8B6-0746-BF82-BAE82F4FB21C}"/>
    <hyperlink ref="C496" r:id="rId495" display="https://www.nj.gov/cgi-bin/education/csg/15/csg1a.pl?string=IK-12K-80-400&amp;maxhits=1000" xr:uid="{CA51E642-0A57-F54F-953B-F1A5F07D8339}"/>
    <hyperlink ref="C497" r:id="rId496" display="https://www.nj.gov/cgi-bin/education/csg/15/csg1a.pl?string=AK-6K-6&amp;maxhits=1000" xr:uid="{25569B2A-DF00-0844-906C-24B8B0C70D69}"/>
    <hyperlink ref="C498" r:id="rId497" display="https://www.nj.gov/cgi-bin/education/csg/15/csg1a.pl?string=AK-6K-6&amp;maxhits=1000" xr:uid="{C9CB91F1-9EBD-F240-B837-C28011B24A29}"/>
    <hyperlink ref="C499" r:id="rId498" display="https://www.nj.gov/cgi-bin/education/csg/15/csg1a.pl?string=NK-12K-123500plus&amp;maxhits=1000" xr:uid="{D480E815-B7D1-7C49-9DF7-299F6FF04409}"/>
    <hyperlink ref="C500" r:id="rId499" display="https://www.nj.gov/cgi-bin/education/csg/15/csg1a.pl?string=FG7-127-129-12&amp;maxhits=1000" xr:uid="{EBBA26D4-6D4C-6A4F-91BF-3D46923FB11D}"/>
    <hyperlink ref="C501" r:id="rId500" display="https://www.nj.gov/cgi-bin/education/csg/15/csg1a.pl?string=AK-6K-6&amp;maxhits=1000" xr:uid="{1EB8CA22-F0EF-B14F-AAE6-75C68D05E3B5}"/>
    <hyperlink ref="C502" r:id="rId501" display="https://www.nj.gov/cgi-bin/education/csg/15/csg1a.pl?string=AK-6K-6&amp;maxhits=1000" xr:uid="{E6A60BB0-7C13-3F47-9937-A202F6A7B1E1}"/>
    <hyperlink ref="C503" r:id="rId502" display="https://www.nj.gov/cgi-bin/education/csg/15/csg1a.pl?string=NK-12K-123500plus&amp;maxhits=1000" xr:uid="{159B1EBE-BACC-6E42-8FDF-2567FD8D1C87}"/>
    <hyperlink ref="C504" r:id="rId503" display="https://www.nj.gov/cgi-bin/education/csg/15/csg1a.pl?string=NK-12K-123500plus&amp;maxhits=1000" xr:uid="{9E82AF80-2318-E34D-B39F-FA18714B318A}"/>
    <hyperlink ref="C505" r:id="rId504" display="https://www.nj.gov/cgi-bin/education/csg/15/csg1a.pl?string=IK-12K-80-400&amp;maxhits=1000" xr:uid="{F79F1E30-5EE9-4141-8159-13CEF4697253}"/>
    <hyperlink ref="C506" r:id="rId505" display="https://www.nj.gov/cgi-bin/education/csg/15/csg1a.pl?string=NK-12K-123500plus&amp;maxhits=1000" xr:uid="{41A46A22-AB65-724A-BF80-BA279DC2CED1}"/>
    <hyperlink ref="C507" r:id="rId506" display="https://www.nj.gov/cgi-bin/education/csg/15/csg1a.pl?string=IK-12K-80-400&amp;maxhits=1000" xr:uid="{484BFD2C-0FC7-1F49-850C-C8ABB87EB6A8}"/>
    <hyperlink ref="C508" r:id="rId507" display="https://www.nj.gov/cgi-bin/education/csg/15/csg1a.pl?string=AK-6K-6&amp;maxhits=1000" xr:uid="{7062F393-4517-2147-811E-63A54D2476AE}"/>
    <hyperlink ref="C509" r:id="rId508" display="https://www.nj.gov/cgi-bin/education/csg/15/csg1a.pl?string=AK-6K-6&amp;maxhits=1000" xr:uid="{130C03D7-D768-594F-9E0E-7ADEB457F7D8}"/>
    <hyperlink ref="C510" r:id="rId509" display="https://www.nj.gov/cgi-bin/education/csg/15/csg1a.pl?string=MK-12K-121800-3500&amp;maxhits=1000" xr:uid="{44287FB6-B875-8341-BB93-F7004C288EC5}"/>
    <hyperlink ref="C511" r:id="rId510" display="https://www.nj.gov/cgi-bin/education/csg/15/csg1a.pl?string=QCOUNTYVOC&amp;maxhits=1000" xr:uid="{58F05E19-2045-FF4D-8214-6158DA5E8FD9}"/>
    <hyperlink ref="C512" r:id="rId511" display="https://www.nj.gov/cgi-bin/education/csg/15/csg1a.pl?string=AK-6K-6&amp;maxhits=1000" xr:uid="{D0F72CFA-6C0A-5C42-A1CE-A22DD233A993}"/>
    <hyperlink ref="C513" r:id="rId512" display="https://www.nj.gov/cgi-bin/education/csg/15/csg1a.pl?string=HK-12K-6&amp;maxhits=1000" xr:uid="{EE883EB1-7DE7-6743-89EA-486F0C4F0712}"/>
    <hyperlink ref="C514" r:id="rId513" display="https://www.nj.gov/cgi-bin/education/csg/15/csg1a.pl?string=FG7-127-129-12&amp;maxhits=1000" xr:uid="{A9D5C16F-0165-B04A-A343-646F18BE4101}"/>
    <hyperlink ref="C515" r:id="rId514" display="https://www.nj.gov/cgi-bin/education/csg/15/csg1a.pl?string=LK-12K-120-1800&amp;maxhits=1000" xr:uid="{E6473824-ECB3-3D47-A33F-E1B4783AFBDA}"/>
    <hyperlink ref="C516" r:id="rId515" display="https://www.nj.gov/cgi-bin/education/csg/15/csg1a.pl?string=LK-12K-120-1800&amp;maxhits=1000" xr:uid="{A5FBA5DF-9EE1-9C4F-BA7C-6D4508672736}"/>
    <hyperlink ref="C517" r:id="rId516" display="https://www.nj.gov/cgi-bin/education/csg/15/csg1a.pl?string=MK-12K-121800-3500&amp;maxhits=1000" xr:uid="{9C243F23-A5BE-D048-98BC-BFEAF4EDCF41}"/>
    <hyperlink ref="C518" r:id="rId517" display="https://www.nj.gov/cgi-bin/education/csg/15/csg1a.pl?string=AK-6K-6&amp;maxhits=1000" xr:uid="{ECA73D48-0451-744F-B73D-1187B9779194}"/>
    <hyperlink ref="C519" r:id="rId518" display="https://www.nj.gov/cgi-bin/education/csg/15/csg1a.pl?string=FG7-127-129-12&amp;maxhits=1000" xr:uid="{0DACD79D-245F-3545-BDD7-082A0C543C2B}"/>
    <hyperlink ref="C520" r:id="rId519" display="https://www.nj.gov/cgi-bin/education/csg/15/csg1a.pl?string=AK-6K-6&amp;maxhits=1000" xr:uid="{781407CE-8CBC-1E49-9C93-81DAD252CC91}"/>
    <hyperlink ref="C521" r:id="rId520" display="https://www.nj.gov/cgi-bin/education/csg/15/csg1a.pl?string=NK-12K-123500plus&amp;maxhits=1000" xr:uid="{7F985399-8F51-0C4F-9926-6741A5462A48}"/>
    <hyperlink ref="C522" r:id="rId521" display="https://www.nj.gov/cgi-bin/education/csg/15/csg1a.pl?string=AK-6K-6&amp;maxhits=1000" xr:uid="{71D6B90C-B87E-1F4D-AD74-56AEC692EC58}"/>
    <hyperlink ref="C523" r:id="rId522" display="https://www.nj.gov/cgi-bin/education/csg/15/csg1a.pl?string=JK-12K-8401-750&amp;maxhits=1000" xr:uid="{204A14EA-5970-AC48-93D3-A92E0A4B8C7C}"/>
    <hyperlink ref="C524" r:id="rId523" display="https://www.nj.gov/cgi-bin/education/csg/15/csg1a.pl?string=OCHARTER&amp;maxhits=1000" xr:uid="{FBA27FDC-E714-E445-AACC-418D21372457}"/>
    <hyperlink ref="C525" r:id="rId524" display="https://www.nj.gov/cgi-bin/education/csg/15/csg1a.pl?string=NK-12K-123500plus&amp;maxhits=1000" xr:uid="{EC2372D2-0FCF-274A-9622-05D14FF5046D}"/>
    <hyperlink ref="C526" r:id="rId525" display="https://www.nj.gov/cgi-bin/education/csg/15/csg1a.pl?string=OCHARTER&amp;maxhits=1000" xr:uid="{8FF28F5D-6FD4-1340-BAD0-BDFF7920A7E9}"/>
    <hyperlink ref="C527" r:id="rId526" display="https://www.nj.gov/cgi-bin/education/csg/15/csg1a.pl?string=EK-8K-8751plus&amp;maxhits=1000" xr:uid="{3033FDE1-E2B9-F741-BE0A-7A3D6B3F1099}"/>
    <hyperlink ref="C528" r:id="rId527" display="https://www.nj.gov/cgi-bin/education/csg/15/csg1a.pl?string=MK-12K-121800-3500&amp;maxhits=1000" xr:uid="{4AF13EFB-5D49-D646-9A60-F6EF4C173169}"/>
    <hyperlink ref="C529" r:id="rId528" display="https://www.nj.gov/cgi-bin/education/csg/15/csg1a.pl?string=OCHARTER&amp;maxhits=1000" xr:uid="{74DB0773-492D-2841-AEDC-30B905374DBA}"/>
    <hyperlink ref="C530" r:id="rId529" display="https://www.nj.gov/cgi-bin/education/csg/15/csg1a.pl?string=GG9-127-129-12&amp;maxhits=1000" xr:uid="{3D80725C-75D5-5441-A694-8F3F7F2222F4}"/>
    <hyperlink ref="C531" r:id="rId530" display="https://www.nj.gov/cgi-bin/education/csg/15/csg1a.pl?string=EK-8K-8751plus&amp;maxhits=1000" xr:uid="{F18D0059-974D-5C45-AEA6-4CCFBEC34D4C}"/>
    <hyperlink ref="C532" r:id="rId531" display="https://www.nj.gov/cgi-bin/education/csg/15/csg1a.pl?string=DK-8K-8401-750&amp;maxhits=1000" xr:uid="{1BCF0204-7117-BF40-82F7-0BD2AD1E1BBD}"/>
    <hyperlink ref="C533" r:id="rId532" display="https://www.nj.gov/cgi-bin/education/csg/15/csg1a.pl?string=OCHARTER&amp;maxhits=1000" xr:uid="{A7E8566C-915D-1B48-A599-4612AB59E795}"/>
    <hyperlink ref="C534" r:id="rId533" display="https://www.nj.gov/cgi-bin/education/csg/15/csg1a.pl?string=NK-12K-123500plus&amp;maxhits=1000" xr:uid="{47E23098-6A65-724C-9129-1E4305C43CFC}"/>
    <hyperlink ref="C535" r:id="rId534" display="https://www.nj.gov/cgi-bin/education/csg/15/csg1a.pl?string=GG9-127-129-12&amp;maxhits=1000" xr:uid="{74C0595B-E0FF-DE48-97EA-FD3B6C7EA755}"/>
    <hyperlink ref="C536" r:id="rId535" display="https://www.nj.gov/cgi-bin/education/csg/15/csg1a.pl?string=QCOUNTYVOC&amp;maxhits=1000" xr:uid="{03727107-B95B-9745-81BB-A3CA30F67EF5}"/>
    <hyperlink ref="C537" r:id="rId536" display="https://www.nj.gov/cgi-bin/education/csg/15/csg1a.pl?string=GG9-127-129-12&amp;maxhits=1000" xr:uid="{B7E247DD-FA61-9C4C-BA22-5AB650EE90C5}"/>
    <hyperlink ref="C538" r:id="rId537" display="https://www.nj.gov/cgi-bin/education/csg/15/csg1a.pl?string=OCHARTER&amp;maxhits=1000" xr:uid="{C4DF7A5A-ADE5-4942-8E7C-716ACBF41104}"/>
    <hyperlink ref="C539" r:id="rId538" display="https://www.nj.gov/cgi-bin/education/csg/15/csg1a.pl?string=OCHARTER&amp;maxhits=1000" xr:uid="{B1673EF3-5E35-D345-86BB-445B0473DFB9}"/>
    <hyperlink ref="C540" r:id="rId539" display="https://www.nj.gov/cgi-bin/education/csg/15/csg1a.pl?string=NK-12K-123500plus&amp;maxhits=1000" xr:uid="{CB7B6A61-4CEB-894F-BB03-7376E734698E}"/>
    <hyperlink ref="C541" r:id="rId540" display="https://www.nj.gov/cgi-bin/education/csg/15/csg1a.pl?string=LK-12K-120-1800&amp;maxhits=1000" xr:uid="{7785A3A2-600A-9F44-94DA-1862AA811CC3}"/>
    <hyperlink ref="C542" r:id="rId541" display="https://www.nj.gov/cgi-bin/education/csg/15/csg1a.pl?string=EK-8K-8751plus&amp;maxhits=1000" xr:uid="{48DD9348-F4B7-7645-A309-777A1F6C8567}"/>
    <hyperlink ref="C543" r:id="rId542" display="https://www.nj.gov/cgi-bin/education/csg/15/csg1a.pl?string=EK-8K-8751plus&amp;maxhits=1000" xr:uid="{1F814266-D8AC-AB46-A75D-02C2A76F5522}"/>
    <hyperlink ref="C544" r:id="rId543" display="https://www.nj.gov/cgi-bin/education/csg/15/csg1a.pl?string=EK-8K-8751plus&amp;maxhits=1000" xr:uid="{1C579808-E220-9141-99A0-87FC2A9B6204}"/>
    <hyperlink ref="C545" r:id="rId544" display="https://www.nj.gov/cgi-bin/education/csg/15/csg1a.pl?string=EK-8K-8751plus&amp;maxhits=1000" xr:uid="{611AEA67-B1B1-F144-A588-D3E4D4E4D8F7}"/>
    <hyperlink ref="C546" r:id="rId545" display="https://www.nj.gov/cgi-bin/education/csg/15/csg1a.pl?string=NK-12K-123500plus&amp;maxhits=1000" xr:uid="{29C583E3-BAE0-E040-B510-865603016C37}"/>
    <hyperlink ref="C547" r:id="rId546" display="https://www.nj.gov/cgi-bin/education/csg/15/csg1a.pl?string=NK-12K-123500plus&amp;maxhits=1000" xr:uid="{3191CE33-702C-0944-B493-74ED7BCDC24F}"/>
    <hyperlink ref="C548" r:id="rId547" display="https://www.nj.gov/cgi-bin/education/csg/15/csg1a.pl?string=EK-8K-8751plus&amp;maxhits=1000" xr:uid="{0870609E-06C5-2F40-95DA-1DAB44A77223}"/>
    <hyperlink ref="C549" r:id="rId548" display="https://www.nj.gov/cgi-bin/education/csg/15/csg1a.pl?string=IK-12K-80-400&amp;maxhits=1000" xr:uid="{65670ED1-1FDC-C545-8EE9-DE37E8AB9895}"/>
    <hyperlink ref="C550" r:id="rId549" display="https://www.nj.gov/cgi-bin/education/csg/15/csg1a.pl?string=IK-12K-80-400&amp;maxhits=1000" xr:uid="{3A2CD6F6-492D-5C4E-898C-F9EFAFCA118D}"/>
    <hyperlink ref="C551" r:id="rId550" display="https://www.nj.gov/cgi-bin/education/csg/15/csg1a.pl?string=IK-12K-80-400&amp;maxhits=1000" xr:uid="{2343C911-5A15-7B44-9E0D-B8CA51814C5E}"/>
    <hyperlink ref="C552" r:id="rId551" display="https://www.nj.gov/cgi-bin/education/csg/15/csg1a.pl?string=IK-12K-80-400&amp;maxhits=1000" xr:uid="{5D351674-A623-3341-9DFD-BEAB8EEB208F}"/>
    <hyperlink ref="C553" r:id="rId552" display="https://www.nj.gov/cgi-bin/education/csg/15/csg1a.pl?string=IK-12K-80-400&amp;maxhits=1000" xr:uid="{EAD1EB79-1329-E841-B17C-4964342774AD}"/>
    <hyperlink ref="C554" r:id="rId553" display="https://www.nj.gov/cgi-bin/education/csg/15/csg1a.pl?string=MK-12K-121800-3500&amp;maxhits=1000" xr:uid="{73AD523C-D5C5-BF49-90A7-351D6004ED64}"/>
    <hyperlink ref="C555" r:id="rId554" display="https://www.nj.gov/cgi-bin/education/csg/15/csg1a.pl?string=LK-12K-120-1800&amp;maxhits=1000" xr:uid="{B8E5401D-808D-CA4F-B331-136B53356E1A}"/>
    <hyperlink ref="C556" r:id="rId555" display="https://www.nj.gov/cgi-bin/education/csg/15/csg1a.pl?string=LK-12K-120-1800&amp;maxhits=1000" xr:uid="{CAF046F8-9622-6E4C-BA34-A23712AAA838}"/>
    <hyperlink ref="C557" r:id="rId556" display="https://www.nj.gov/cgi-bin/education/csg/15/csg1a.pl?string=IK-12K-80-400&amp;maxhits=1000" xr:uid="{753D8B26-7CE5-754F-92AF-D9EAA7192FFD}"/>
    <hyperlink ref="C558" r:id="rId557" display="https://www.nj.gov/cgi-bin/education/csg/15/csg1a.pl?string=LK-12K-120-1800&amp;maxhits=1000" xr:uid="{6A4B2BD5-ED15-DF49-B181-717166E094DB}"/>
    <hyperlink ref="C559" r:id="rId558" display="https://www.nj.gov/cgi-bin/education/csg/15/csg1a.pl?string=PCSSD&amp;maxhits=1000" xr:uid="{A917ED71-DD20-A64D-AB26-00965DCB62DF}"/>
    <hyperlink ref="C560" r:id="rId559" display="https://www.nj.gov/cgi-bin/education/csg/15/csg1a.pl?string=QCOUNTYVOC&amp;maxhits=1000" xr:uid="{54BD39CD-5D49-B243-B598-50E40F8A6B5F}"/>
    <hyperlink ref="C561" r:id="rId560" display="https://www.nj.gov/cgi-bin/education/csg/15/csg1a.pl?string=IK-12K-80-400&amp;maxhits=1000" xr:uid="{24B231EF-7DEF-394C-84B5-D8A8F76C972C}"/>
    <hyperlink ref="C562" r:id="rId561" display="https://www.nj.gov/cgi-bin/education/csg/15/csg1a.pl?string=LK-12K-120-1800&amp;maxhits=1000" xr:uid="{1BDF4A61-CE55-D040-BDA6-D94D84FEAA77}"/>
    <hyperlink ref="C563" r:id="rId562" display="https://www.nj.gov/cgi-bin/education/csg/15/csg1a.pl?string=JK-12K-8401-750&amp;maxhits=1000" xr:uid="{F15ACCEE-C8FA-2141-9FB2-B98B8530BD52}"/>
    <hyperlink ref="C564" r:id="rId563" display="https://www.nj.gov/cgi-bin/education/csg/15/csg1a.pl?string=NK-12K-123500plus&amp;maxhits=1000" xr:uid="{6C44DB4C-71BF-434B-BDA5-9EE37048EAC1}"/>
    <hyperlink ref="C565" r:id="rId564" display="https://www.nj.gov/cgi-bin/education/csg/15/csg1a.pl?string=LK-12K-120-1800&amp;maxhits=1000" xr:uid="{F536BDF5-E7F3-A94E-92AA-3C7E06A6521A}"/>
    <hyperlink ref="C566" r:id="rId565" display="https://www.nj.gov/cgi-bin/education/csg/15/csg1a.pl?string=KK-12K-8751plus&amp;maxhits=1000" xr:uid="{DEBC5D5F-AB00-9C4D-9801-8303EE6DC716}"/>
    <hyperlink ref="C567" r:id="rId566" display="https://www.nj.gov/cgi-bin/education/csg/15/csg1a.pl?string=NK-12K-123500plus&amp;maxhits=1000" xr:uid="{9A4D69F8-E352-3640-870E-2D13D4098832}"/>
    <hyperlink ref="C568" r:id="rId567" display="https://www.nj.gov/cgi-bin/education/csg/15/csg1a.pl?string=OCHARTER&amp;maxhits=1000" xr:uid="{1FB22893-E5A9-8F43-AC2E-7146893F53C4}"/>
    <hyperlink ref="C569" r:id="rId568" display="https://www.nj.gov/cgi-bin/education/csg/15/csg1a.pl?string=NK-12K-123500plus&amp;maxhits=1000" xr:uid="{19B3C907-B42A-DD4B-82F1-C23D6F60E191}"/>
    <hyperlink ref="C570" r:id="rId569" display="https://www.nj.gov/cgi-bin/education/csg/15/csg1a.pl?string=KK-12K-8751plus&amp;maxhits=1000" xr:uid="{05186763-0374-8C4C-B7E6-B8229E900F62}"/>
    <hyperlink ref="C571" r:id="rId570" display="https://www.nj.gov/cgi-bin/education/csg/15/csg1a.pl?string=NK-12K-123500plus&amp;maxhits=1000" xr:uid="{B5B93081-35A9-A34E-980F-C3241B533E22}"/>
    <hyperlink ref="C572" r:id="rId571" display="https://www.nj.gov/cgi-bin/education/csg/15/csg1a.pl?string=LK-12K-120-1800&amp;maxhits=1000" xr:uid="{50BA1B39-CB77-BE42-BC55-8D173811ABBB}"/>
    <hyperlink ref="C573" r:id="rId572" display="https://www.nj.gov/cgi-bin/education/csg/15/csg1a.pl?string=NK-12K-123500plus&amp;maxhits=1000" xr:uid="{1B736965-9725-1647-8496-3CCEA6224A2F}"/>
    <hyperlink ref="C574" r:id="rId573" display="https://www.nj.gov/cgi-bin/education/csg/15/csg1a.pl?string=MK-12K-121800-3500&amp;maxhits=1000" xr:uid="{A63BF636-4D8B-1546-87A1-4FD2AFF76023}"/>
    <hyperlink ref="C575" r:id="rId574" display="https://www.nj.gov/cgi-bin/education/csg/15/csg1a.pl?string=QCOUNTYVOC&amp;maxhits=1000" xr:uid="{7F1AEDAF-C0B6-2D45-BD62-4D7A45AC2AC7}"/>
    <hyperlink ref="C576" r:id="rId575" display="https://www.nj.gov/cgi-bin/education/csg/15/csg1a.pl?string=MK-12K-121800-3500&amp;maxhits=1000" xr:uid="{E171A009-3581-6547-967B-26220E047A7A}"/>
    <hyperlink ref="C577" r:id="rId576" display="https://www.nj.gov/cgi-bin/education/csg/15/csg1a.pl?string=MK-12K-121800-3500&amp;maxhits=1000" xr:uid="{BA4FB6A4-32D0-0147-BF14-A71FACDEB90A}"/>
    <hyperlink ref="C578" r:id="rId577" display="https://www.nj.gov/cgi-bin/education/csg/15/csg1a.pl?string=JK-12K-8401-750&amp;maxhits=1000" xr:uid="{69A44968-C65E-BE40-A21D-8BEE0FB28F41}"/>
    <hyperlink ref="C579" r:id="rId578" display="https://www.nj.gov/cgi-bin/education/csg/15/csg1a.pl?string=OCHARTER&amp;maxhits=1000" xr:uid="{7787A649-ECA7-B14F-A5E9-0D2970299294}"/>
    <hyperlink ref="C580" r:id="rId579" display="https://www.nj.gov/cgi-bin/education/csg/15/csg1a.pl?string=EK-8K-8751plus&amp;maxhits=1000" xr:uid="{5809E352-FFD6-5D4B-9494-300399D56F06}"/>
    <hyperlink ref="C581" r:id="rId580" display="https://www.nj.gov/cgi-bin/education/csg/15/csg1a.pl?string=DK-8K-8401-750&amp;maxhits=1000" xr:uid="{37C024AF-6760-B640-A4AA-6C8D28FF6621}"/>
    <hyperlink ref="C582" r:id="rId581" display="https://www.nj.gov/cgi-bin/education/csg/15/csg1a.pl?string=GG9-127-129-12&amp;maxhits=1000" xr:uid="{3F43E942-68F1-DF41-8F26-A6943EE4E44D}"/>
    <hyperlink ref="C583" r:id="rId582" display="https://www.nj.gov/cgi-bin/education/csg/15/csg1a.pl?string=JK-12K-8401-750&amp;maxhits=1000" xr:uid="{EEA53833-8725-474D-BC8B-B7A479F41EAE}"/>
    <hyperlink ref="C584" r:id="rId583" display="https://www.nj.gov/cgi-bin/education/csg/15/csg1a.pl?string=EK-8K-8751plus&amp;maxhits=1000" xr:uid="{4A288089-154D-5540-BED3-3192F102FD21}"/>
    <hyperlink ref="C585" r:id="rId584" display="https://www.nj.gov/cgi-bin/education/csg/15/csg1a.pl?string=DK-8K-8401-750&amp;maxhits=1000" xr:uid="{5F8FF0D8-6436-1A4A-BA73-FC0D2AFEE97C}"/>
    <hyperlink ref="C586" r:id="rId585" display="https://www.nj.gov/cgi-bin/education/csg/15/csg1a.pl?string=DK-8K-8401-750&amp;maxhits=1000" xr:uid="{B4BE2AD0-7C77-BD4D-A00D-0F09B6A66C8C}"/>
    <hyperlink ref="C587" r:id="rId586" display="https://www.nj.gov/cgi-bin/education/csg/15/csg1a.pl?string=AK-6K-6&amp;maxhits=1000" xr:uid="{1B613ED6-80E7-0149-B777-84AD6CB316AF}"/>
    <hyperlink ref="C588" r:id="rId587" display="https://www.nj.gov/cgi-bin/education/csg/15/csg1a.pl?string=JK-12K-8401-750&amp;maxhits=1000" xr:uid="{9E67C249-4EF7-BB46-85EF-3B47159798D4}"/>
    <hyperlink ref="C589" r:id="rId588" display="https://www.nj.gov/cgi-bin/education/csg/15/csg1a.pl?string=CK-8K-80-400&amp;maxhits=1000" xr:uid="{5C564D35-90CF-5042-BDEE-DA5D4BE1B4C3}"/>
    <hyperlink ref="C590" r:id="rId589" display="https://www.nj.gov/cgi-bin/education/csg/15/csg1a.pl?string=AK-6K-6&amp;maxhits=1000" xr:uid="{AEF697D7-CCB3-854A-A9F5-CF95E6A1D2F9}"/>
    <hyperlink ref="C591" r:id="rId590" display="https://www.nj.gov/cgi-bin/education/csg/15/csg1a.pl?string=DK-8K-8401-750&amp;maxhits=1000" xr:uid="{B7094889-35D1-D047-A1AC-C2F600B3D31E}"/>
    <hyperlink ref="C592" r:id="rId591" display="https://www.nj.gov/cgi-bin/education/csg/15/csg1a.pl?string=GG9-127-129-12&amp;maxhits=1000" xr:uid="{A085229B-B0D5-C14B-8268-90D4F6F64975}"/>
    <hyperlink ref="C593" r:id="rId592" display="https://www.nj.gov/cgi-bin/education/csg/15/csg1a.pl?string=LK-12K-120-1800&amp;maxhits=1000" xr:uid="{E99BBC18-30BC-0740-A89A-24E852411C5E}"/>
    <hyperlink ref="C594" r:id="rId593" display="https://www.nj.gov/cgi-bin/education/csg/15/csg1a.pl?string=FG7-127-129-12&amp;maxhits=1000" xr:uid="{4BF61257-8172-6D4F-BEA4-03629CD7DAA5}"/>
    <hyperlink ref="C595" r:id="rId594" display="https://www.nj.gov/cgi-bin/education/csg/15/csg1a.pl?string=CK-8K-80-400&amp;maxhits=1000" xr:uid="{77D45F14-5A1B-C248-91BD-6D116AA5BD5B}"/>
    <hyperlink ref="C596" r:id="rId595" display="https://www.nj.gov/cgi-bin/education/csg/15/csg1a.pl?string=GG9-127-129-12&amp;maxhits=1000" xr:uid="{174A848B-54EE-2F4A-92D1-D40285F8D266}"/>
    <hyperlink ref="C597" r:id="rId596" display="https://www.nj.gov/cgi-bin/education/csg/15/csg1a.pl?string=IK-12K-80-400&amp;maxhits=1000" xr:uid="{B985FA34-A22D-3B47-B8D1-1AA772200BB4}"/>
    <hyperlink ref="C598" r:id="rId597" display="https://www.nj.gov/cgi-bin/education/csg/15/csg1a.pl?string=LK-12K-120-1800&amp;maxhits=1000" xr:uid="{87009F7A-D376-6E49-A532-A7845C6C639D}"/>
    <hyperlink ref="C599" r:id="rId598" display="https://www.nj.gov/cgi-bin/education/csg/15/csg1a.pl?string=CK-8K-80-400&amp;maxhits=1000" xr:uid="{A3BDA68C-3668-754E-ACC4-8F053C3A876B}"/>
    <hyperlink ref="C600" r:id="rId599" display="https://www.nj.gov/cgi-bin/education/csg/15/csg1a.pl?string=AK-6K-6&amp;maxhits=1000" xr:uid="{08C22D8B-E8BC-1A48-9819-E01801CC8015}"/>
    <hyperlink ref="C601" r:id="rId600" display="https://www.nj.gov/cgi-bin/education/csg/15/csg1a.pl?string=MK-12K-121800-3500&amp;maxhits=1000" xr:uid="{989E13D0-0C56-E846-A536-8DF7171DE44A}"/>
    <hyperlink ref="C602" r:id="rId601" display="https://www.nj.gov/cgi-bin/education/csg/15/csg1a.pl?string=CK-8K-80-400&amp;maxhits=1000" xr:uid="{DD4A184C-1E76-804D-BB45-81DC52407D50}"/>
    <hyperlink ref="C603" r:id="rId602" display="https://www.nj.gov/cgi-bin/education/csg/15/csg1a.pl?string=AK-6K-6&amp;maxhits=1000" xr:uid="{A685BD6D-9692-0F47-91C2-6F1A3C0154C4}"/>
    <hyperlink ref="C604" r:id="rId603" display="https://www.nj.gov/cgi-bin/education/csg/15/csg1a.pl?string=OCHARTER&amp;maxhits=1000" xr:uid="{3652768C-2C4D-2B42-9B3D-F6A2D7E00F06}"/>
    <hyperlink ref="C605" r:id="rId604" display="https://www.nj.gov/cgi-bin/education/csg/15/csg1a.pl?string=QCOUNTYVOC&amp;maxhits=1000" xr:uid="{79E1BA6F-18FE-994A-87DA-4409967405F6}"/>
    <hyperlink ref="C606" r:id="rId605" display="https://www.nj.gov/cgi-bin/education/csg/15/csg1a.pl?string=EK-8K-8751plus&amp;maxhits=1000" xr:uid="{AEC0A0C6-2611-0743-A8B0-319447A7C919}"/>
    <hyperlink ref="C607" r:id="rId606" display="https://www.nj.gov/cgi-bin/education/csg/15/csg1a.pl?string=MK-12K-121800-3500&amp;maxhits=1000" xr:uid="{155F32ED-A512-F745-B919-11C9828AD66D}"/>
    <hyperlink ref="C608" r:id="rId607" display="https://www.nj.gov/cgi-bin/education/csg/15/csg1a.pl?string=GG9-127-129-12&amp;maxhits=1000" xr:uid="{46A7AC15-59B0-7343-B361-308D914C9762}"/>
    <hyperlink ref="C609" r:id="rId608" display="https://www.nj.gov/cgi-bin/education/csg/15/csg1a.pl?string=MK-12K-121800-3500&amp;maxhits=1000" xr:uid="{7A832548-3093-8044-AACA-D22AE45C6C40}"/>
    <hyperlink ref="C610" r:id="rId609" display="https://www.nj.gov/cgi-bin/education/csg/15/csg1a.pl?string=OCHARTER&amp;maxhits=1000" xr:uid="{2B3BFF0A-D902-D446-ACBD-757A0E50F9F9}"/>
    <hyperlink ref="C611" r:id="rId610" display="https://www.nj.gov/cgi-bin/education/csg/15/csg1a.pl?string=MK-12K-121800-3500&amp;maxhits=1000" xr:uid="{18BBF332-3A3D-B948-8A1D-62C11C4C07F2}"/>
    <hyperlink ref="C612" r:id="rId611" display="https://www.nj.gov/cgi-bin/education/csg/15/csg1a.pl?string=NK-12K-123500plus&amp;maxhits=1000" xr:uid="{D79FAD6C-49B9-894E-BE49-CDF274FFB98C}"/>
    <hyperlink ref="C613" r:id="rId612" display="https://www.nj.gov/cgi-bin/education/csg/15/csg1a.pl?string=NK-12K-123500plus&amp;maxhits=1000" xr:uid="{65D67952-7A5C-3046-9899-D2902C61DBE2}"/>
    <hyperlink ref="C614" r:id="rId613" display="https://www.nj.gov/cgi-bin/education/csg/15/csg1a.pl?string=IK-12K-80-400&amp;maxhits=1000" xr:uid="{E766CB06-9092-6D4D-BB9E-092738A47A1B}"/>
    <hyperlink ref="C615" r:id="rId614" display="https://www.nj.gov/cgi-bin/education/csg/15/csg1a.pl?string=MK-12K-121800-3500&amp;maxhits=1000" xr:uid="{DF3F4EE9-31D4-DA4E-BBC1-2379E4BF0C79}"/>
    <hyperlink ref="C616" r:id="rId615" display="https://www.nj.gov/cgi-bin/education/csg/15/csg1a.pl?string=LK-12K-120-1800&amp;maxhits=1000" xr:uid="{A6A10ECC-5F31-E54B-A032-1EB203D011A5}"/>
    <hyperlink ref="C617" r:id="rId616" display="https://www.nj.gov/cgi-bin/education/csg/15/csg1a.pl?string=NK-12K-123500plus&amp;maxhits=1000" xr:uid="{BCE97727-1BE1-BC46-9DDF-8F1F694C36CE}"/>
    <hyperlink ref="C618" r:id="rId617" display="https://www.nj.gov/cgi-bin/education/csg/15/csg1a.pl?string=JK-12K-8401-750&amp;maxhits=1000" xr:uid="{278E2FED-1FAB-274A-8320-EF3B5A01DE2D}"/>
    <hyperlink ref="C619" r:id="rId618" display="https://www.nj.gov/cgi-bin/education/csg/15/csg1a.pl?string=MK-12K-121800-3500&amp;maxhits=1000" xr:uid="{E75CBDEC-3A44-594A-8505-C40B6D278132}"/>
    <hyperlink ref="C620" r:id="rId619" display="https://www.nj.gov/cgi-bin/education/csg/15/csg1a.pl?string=NK-12K-123500plus&amp;maxhits=1000" xr:uid="{EA5DBE79-3E04-CA4E-A051-A8B88BCDE914}"/>
    <hyperlink ref="C621" r:id="rId620" display="https://www.nj.gov/cgi-bin/education/csg/15/csg1a.pl?string=OCHARTER&amp;maxhits=1000" xr:uid="{D7B1DDE2-A78B-E545-8674-F88AAEE87450}"/>
    <hyperlink ref="C622" r:id="rId621" display="https://www.nj.gov/cgi-bin/education/csg/15/csg1a.pl?string=NK-12K-123500plus&amp;maxhits=1000" xr:uid="{95DF846C-F059-8F40-92C1-B6FF194C6D2D}"/>
    <hyperlink ref="C623" r:id="rId622" display="https://www.nj.gov/cgi-bin/education/csg/15/csg1a.pl?string=MK-12K-121800-3500&amp;maxhits=1000" xr:uid="{278CE8DF-F503-EC4C-950D-5582C26AC9D4}"/>
    <hyperlink ref="C624" r:id="rId623" display="https://www.nj.gov/cgi-bin/education/csg/15/csg1a.pl?string=MK-12K-121800-3500&amp;maxhits=1000" xr:uid="{B9028CDB-76AB-F040-9323-D8C0838AF4FC}"/>
    <hyperlink ref="C625" r:id="rId624" display="https://www.nj.gov/cgi-bin/education/csg/15/csg1a.pl?string=NK-12K-123500plus&amp;maxhits=1000" xr:uid="{C4AA6D14-FC72-BD41-AA91-15687A3D9CB7}"/>
    <hyperlink ref="C626" r:id="rId625" display="https://www.nj.gov/cgi-bin/education/csg/15/csg1a.pl?string=MK-12K-121800-3500&amp;maxhits=1000" xr:uid="{8BE6A37B-853E-BB48-8974-ACC1482A7C6B}"/>
    <hyperlink ref="C627" r:id="rId626" display="https://www.nj.gov/cgi-bin/education/csg/15/csg1a.pl?string=NK-12K-123500plus&amp;maxhits=1000" xr:uid="{458B842B-C98A-DD4C-BC45-F8F64230EC86}"/>
    <hyperlink ref="C628" r:id="rId627" display="https://www.nj.gov/cgi-bin/education/csg/15/csg1a.pl?string=OCHARTER&amp;maxhits=1000" xr:uid="{FD54DEC3-96C0-D242-9F42-FBF313E57B26}"/>
    <hyperlink ref="C629" r:id="rId628" display="https://www.nj.gov/cgi-bin/education/csg/15/csg1a.pl?string=OCHARTER&amp;maxhits=1000" xr:uid="{2E3D4628-F409-8A47-83AD-BA05FCE5F3E9}"/>
    <hyperlink ref="C630" r:id="rId629" display="https://www.nj.gov/cgi-bin/education/csg/15/csg1a.pl?string=QCOUNTYVOC&amp;maxhits=1000" xr:uid="{6A611DB5-3B51-AD46-965D-934A87C7E412}"/>
    <hyperlink ref="C631" r:id="rId630" display="https://www.nj.gov/cgi-bin/education/csg/15/csg1a.pl?string=NK-12K-123500plus&amp;maxhits=1000" xr:uid="{1039532C-5134-7146-B918-08CF926959D9}"/>
    <hyperlink ref="C632" r:id="rId631" display="https://www.nj.gov/cgi-bin/education/csg/15/csg1a.pl?string=NK-12K-123500plus&amp;maxhits=1000" xr:uid="{9585B8EA-5B4D-A840-8A82-D785A248FDCC}"/>
    <hyperlink ref="C633" r:id="rId632" display="https://www.nj.gov/cgi-bin/education/csg/15/csg1a.pl?string=IK-12K-80-400&amp;maxhits=1000" xr:uid="{BEF88AF8-9F67-0846-9F26-85CE9FDE6EEA}"/>
    <hyperlink ref="C634" r:id="rId633" display="https://www.nj.gov/cgi-bin/education/csg/15/csg1a.pl?string=JK-12K-8401-750&amp;maxhits=1000" xr:uid="{06BDEBB0-3FFD-F244-8900-C9A40929A49D}"/>
    <hyperlink ref="C635" r:id="rId634" display="https://www.nj.gov/cgi-bin/education/csg/15/csg1a.pl?string=IK-12K-80-400&amp;maxhits=1000" xr:uid="{5CAA7E2D-AF56-F44B-8B84-1648FB77AF0E}"/>
    <hyperlink ref="C636" r:id="rId635" display="https://www.nj.gov/cgi-bin/education/csg/15/csg1a.pl?string=LK-12K-120-1800&amp;maxhits=1000" xr:uid="{EAFCAA75-954E-454F-827C-208D01D4AA5A}"/>
    <hyperlink ref="C637" r:id="rId636" display="https://www.nj.gov/cgi-bin/education/csg/15/csg1a.pl?string=AK-6K-6&amp;maxhits=1000" xr:uid="{0A917C32-AE1C-724C-86D5-96A56053CAAC}"/>
    <hyperlink ref="C638" r:id="rId637" display="https://www.nj.gov/cgi-bin/education/csg/15/csg1a.pl?string=AK-6K-6&amp;maxhits=1000" xr:uid="{5CA14A59-D76F-734F-A445-1FD66CE18791}"/>
    <hyperlink ref="C639" r:id="rId638" display="https://www.nj.gov/cgi-bin/education/csg/15/csg1a.pl?string=AK-6K-6&amp;maxhits=1000" xr:uid="{7D1E64A3-3BE1-EB47-A42C-DD7381F5F922}"/>
    <hyperlink ref="C640" r:id="rId639" display="https://www.nj.gov/cgi-bin/education/csg/15/csg1a.pl?string=KK-12K-8751plus&amp;maxhits=1000" xr:uid="{6683AC84-BE84-1048-968C-335D4399BF58}"/>
    <hyperlink ref="C641" r:id="rId640" display="https://www.nj.gov/cgi-bin/education/csg/15/csg1a.pl?string=KK-12K-8751plus&amp;maxhits=1000" xr:uid="{6B27E817-F877-8440-8045-45346881609D}"/>
    <hyperlink ref="C642" r:id="rId641" display="https://www.nj.gov/cgi-bin/education/csg/15/csg1a.pl?string=MK-12K-121800-3500&amp;maxhits=1000" xr:uid="{C6EECA2D-EC39-0549-BF91-DD5B7F8D8EAC}"/>
    <hyperlink ref="C643" r:id="rId642" display="https://www.nj.gov/cgi-bin/education/csg/15/csg1a.pl?string=IK-12K-80-400&amp;maxhits=1000" xr:uid="{3AE6F91F-E078-FA4B-B0A6-BF93966F232E}"/>
    <hyperlink ref="C644" r:id="rId643" display="https://www.nj.gov/cgi-bin/education/csg/15/csg1a.pl?string=IK-12K-80-400&amp;maxhits=1000" xr:uid="{FC5CC1EE-022E-A94E-9F19-28A543885750}"/>
    <hyperlink ref="C645" r:id="rId644" display="https://www.nj.gov/cgi-bin/education/csg/15/csg1a.pl?string=AK-6K-6&amp;maxhits=1000" xr:uid="{6322AB41-2405-874C-AD7C-B7973DCE9F65}"/>
    <hyperlink ref="C646" r:id="rId645" display="https://www.nj.gov/cgi-bin/education/csg/15/csg1a.pl?string=KK-12K-8751plus&amp;maxhits=1000" xr:uid="{192B275B-5F17-4C4F-A0E4-DC489FB31D14}"/>
    <hyperlink ref="C647" r:id="rId646" display="https://www.nj.gov/cgi-bin/education/csg/15/csg1a.pl?string=AK-6K-6&amp;maxhits=1000" xr:uid="{ED218D48-D869-FC44-89E9-93E78FCEC5D7}"/>
    <hyperlink ref="C648" r:id="rId647" display="https://www.nj.gov/cgi-bin/education/csg/15/csg1a.pl?string=FG7-127-129-12&amp;maxhits=1000" xr:uid="{FB518004-A66B-B343-A063-55CAEDA07B68}"/>
    <hyperlink ref="C649" r:id="rId648" display="https://www.nj.gov/cgi-bin/education/csg/15/csg1a.pl?string=IK-12K-80-400&amp;maxhits=1000" xr:uid="{EC6D677A-7F40-3346-B7BC-51861060D1FE}"/>
    <hyperlink ref="C650" r:id="rId649" display="https://www.nj.gov/cgi-bin/education/csg/15/csg1a.pl?string=NK-12K-123500plus&amp;maxhits=1000" xr:uid="{62F1D38B-CC8B-6246-B324-6D2234819C5F}"/>
    <hyperlink ref="C651" r:id="rId650" display="https://www.nj.gov/cgi-bin/education/csg/15/csg1a.pl?string=IK-12K-80-400&amp;maxhits=1000" xr:uid="{242C26E0-76EE-3147-907C-6A72D810F20D}"/>
    <hyperlink ref="C652" r:id="rId651" display="https://www.nj.gov/cgi-bin/education/csg/15/csg1a.pl?string=OCHARTER&amp;maxhits=1000" xr:uid="{1B05B708-4752-454A-9740-9D79038D0801}"/>
    <hyperlink ref="C653" r:id="rId652" display="https://www.nj.gov/cgi-bin/education/csg/15/csg1a.pl?string=PCSSD&amp;maxhits=1000" xr:uid="{E4BA1942-DF5B-1C4C-8008-B4ACC1A91A91}"/>
    <hyperlink ref="C654" r:id="rId653" display="https://www.nj.gov/cgi-bin/education/csg/15/csg1a.pl?string=QCOUNTYVOC&amp;maxhits=1000" xr:uid="{17BDC6D4-E179-D54B-A90E-D44466B632AB}"/>
    <hyperlink ref="C655" r:id="rId654" display="https://www.nj.gov/cgi-bin/education/csg/15/csg1a.pl?string=FG7-127-129-12&amp;maxhits=1000" xr:uid="{973B426A-DCAD-504B-97F0-BBC4C906C7EE}"/>
    <hyperlink ref="C656" r:id="rId655" display="https://www.nj.gov/cgi-bin/education/csg/15/csg1a.pl?string=AK-6K-6&amp;maxhits=1000" xr:uid="{ABFD883C-BB31-1E4E-A54F-88CE8FF0A6A4}"/>
    <hyperlink ref="C657" r:id="rId656" display="https://www.nj.gov/cgi-bin/education/csg/15/csg1a.pl?string=AK-6K-6&amp;maxhits=1000" xr:uid="{C55EEE64-BB65-184B-A612-196F3669EB74}"/>
    <hyperlink ref="C658" r:id="rId657" display="https://www.nj.gov/cgi-bin/education/csg/15/csg1a.pl?string=IK-12K-80-400&amp;maxhits=1000" xr:uid="{D0F9267F-9361-E745-ABFA-64542D500468}"/>
    <hyperlink ref="C659" r:id="rId658" display="https://www.nj.gov/cgi-bin/education/csg/14/csg1a.pl?string=DK-8K-8401-750&amp;maxhits=1000" xr:uid="{16F0D55A-91D5-9242-BAF1-5E47B4CEED00}"/>
    <hyperlink ref="C660" r:id="rId659" display="https://www.nj.gov/cgi-bin/education/csg/14/csg1a.pl?string=NK-12K-123500plus&amp;maxhits=1000" xr:uid="{245B6E36-B2E9-B94F-B10F-3375700A7D4E}"/>
    <hyperlink ref="C661" r:id="rId660" display="https://www.nj.gov/cgi-bin/education/csg/14/csg1a.pl?string=EK-8K-8751plus&amp;maxhits=1000" xr:uid="{B3C0FBA0-4E66-3343-8B8C-E79EFA96F4FB}"/>
    <hyperlink ref="C662" r:id="rId661" display="https://www.nj.gov/cgi-bin/education/csg/14/csg1a.pl?string=CK-8K-80-400&amp;maxhits=1000" xr:uid="{A5B26EE2-23D3-434C-A45B-A8BCC87B43B2}"/>
    <hyperlink ref="C663" r:id="rId662" display="https://www.nj.gov/cgi-bin/education/csg/14/csg1a.pl?string=JK-12K-8401-750&amp;maxhits=1000" xr:uid="{48D253F3-9F3E-6A43-91BE-55B9DB0E5FED}"/>
    <hyperlink ref="C664" r:id="rId663" display="https://www.nj.gov/cgi-bin/education/csg/14/csg1a.pl?string=DK-8K-8401-750&amp;maxhits=1000" xr:uid="{7130866F-1550-E64C-8C7D-D251DBA0A102}"/>
    <hyperlink ref="C665" r:id="rId664" display="https://www.nj.gov/cgi-bin/education/csg/14/csg1a.pl?string=CK-8K-80-400&amp;maxhits=1000" xr:uid="{3F273D87-9120-1A4A-BA96-9F0C4CEF9B30}"/>
    <hyperlink ref="C666" r:id="rId665" display="https://www.nj.gov/cgi-bin/education/csg/14/csg1a.pl?string=DK-8K-8401-750&amp;maxhits=1000" xr:uid="{2AC76CDC-686F-3542-AD68-F4B24C62245E}"/>
    <hyperlink ref="C667" r:id="rId666" display="https://www.nj.gov/cgi-bin/education/csg/14/csg1a.pl?string=DK-8K-8401-750&amp;maxhits=1000" xr:uid="{1F5B08D2-6194-2944-AD71-EEA62FAA4564}"/>
    <hyperlink ref="C668" r:id="rId667" display="https://www.nj.gov/cgi-bin/education/csg/14/csg1a.pl?string=AK-6K-6&amp;maxhits=1000" xr:uid="{91BAF43C-6FAF-E447-A470-4E61C6F8FEB7}"/>
    <hyperlink ref="C669" r:id="rId668" display="https://www.nj.gov/cgi-bin/education/csg/14/csg1a.pl?string=FG7-127-129-12&amp;maxhits=1000" xr:uid="{DA18CB08-B306-0E48-B70A-890DBEAD906E}"/>
    <hyperlink ref="C670" r:id="rId669" display="https://www.nj.gov/cgi-bin/education/csg/14/csg1a.pl?string=AK-6K-6&amp;maxhits=1000" xr:uid="{1126731C-607A-5047-9B1C-DBCC06A96417}"/>
    <hyperlink ref="C671" r:id="rId670" display="https://www.nj.gov/cgi-bin/education/csg/14/csg1a.pl?string=AK-6K-6&amp;maxhits=1000" xr:uid="{6A90604D-3ECF-6146-BACE-F95A6DEA4B25}"/>
    <hyperlink ref="C672" r:id="rId671" display="https://www.nj.gov/cgi-bin/education/csg/14/csg1a.pl?string=MK-12K-121800-3500&amp;maxhits=1000" xr:uid="{2C8304F0-8375-3542-ADF4-9E76D4430D21}"/>
    <hyperlink ref="C673" r:id="rId672" display="https://www.nj.gov/cgi-bin/education/csg/14/csg1a.pl?string=MK-12K-121800-3500&amp;maxhits=1000" xr:uid="{48F73896-4E3C-4D4C-8491-CAE8003F67F1}"/>
    <hyperlink ref="C674" r:id="rId673" display="https://www.nj.gov/cgi-bin/education/csg/14/csg1a.pl?string=LK-12K-120-1800&amp;maxhits=1000" xr:uid="{3840D8C3-8707-8E40-B137-F519D07E1E79}"/>
    <hyperlink ref="C675" r:id="rId674" display="https://www.nj.gov/cgi-bin/education/csg/14/csg1a.pl?string=JK-12K-8401-750&amp;maxhits=1000" xr:uid="{FB48EF30-12DF-1248-A78F-B6502E620B1B}"/>
    <hyperlink ref="C676" r:id="rId675" display="https://www.nj.gov/cgi-bin/education/csg/14/csg1a.pl?string=EK-8K-8751plus&amp;maxhits=1000" xr:uid="{A1FCE5D7-9AE4-F64D-A947-7E483D7FF474}"/>
    <hyperlink ref="C677" r:id="rId676" display="https://www.nj.gov/cgi-bin/education/csg/14/csg1a.pl?string=NK-12K-123500plus&amp;maxhits=1000" xr:uid="{0263A92B-B82E-2F4C-BFC8-405CC018C7AD}"/>
    <hyperlink ref="C678" r:id="rId677" display="https://www.nj.gov/cgi-bin/education/csg/14/csg1a.pl?string=KK-12K-8751plus&amp;maxhits=1000" xr:uid="{12847A64-CA01-3E49-AC58-31517E482381}"/>
    <hyperlink ref="C679" r:id="rId678" display="https://www.nj.gov/cgi-bin/education/csg/17/csg1a.pl?string=OCHARTER&amp;maxhits=1000" xr:uid="{1056B37E-EDA0-B046-BAD3-F99B975B13A0}"/>
    <hyperlink ref="C680" r:id="rId679" display="https://www.nj.gov/cgi-bin/education/csg/17/csg1a.pl?string=OCHARTER&amp;maxhits=1000" xr:uid="{2DEB59BD-6D85-1845-B807-3659E047C7BF}"/>
    <hyperlink ref="C681" r:id="rId680" display="https://www.nj.gov/cgi-bin/education/csg/17/csg1a.pl?string=OCHARTER&amp;maxhits=1000" xr:uid="{142E8F51-DFD1-2947-9DE5-3FE60AD347E6}"/>
    <hyperlink ref="C682" r:id="rId681" display="https://www.nj.gov/cgi-bin/education/csg/17/csg1a.pl?string=IK-12K-80-400&amp;maxhits=1000" xr:uid="{7BB71549-B3AA-084F-8448-E30BBBBAFF77}"/>
    <hyperlink ref="C683" r:id="rId682" display="https://www.nj.gov/cgi-bin/education/csg/17/csg1a.pl?string=JK-12K-8401-750&amp;maxhits=1000" xr:uid="{7725CC58-5257-3944-AB96-21E2CC6146C5}"/>
    <hyperlink ref="C684" r:id="rId683" display="https://www.nj.gov/cgi-bin/education/csg/17/csg1a.pl?string=OCHARTER&amp;maxhits=1000" xr:uid="{F105F302-7342-E84C-8E43-5AAEC1BF44C3}"/>
    <hyperlink ref="C685" r:id="rId684" display="https://www.nj.gov/cgi-bin/education/csg/17/csg1a.pl?string=MK-12K-121800-3500&amp;maxhits=1000" xr:uid="{D7273963-A626-6546-BC0F-07979D0712DE}"/>
    <hyperlink ref="C686" r:id="rId685" display="https://www.nj.gov/cgi-bin/education/csg/17/csg1a.pl?string=OCHARTER&amp;maxhits=1000" xr:uid="{1C358589-5B77-7240-8E1C-6307F074FFBD}"/>
    <hyperlink ref="C687" r:id="rId686" display="https://www.nj.gov/cgi-bin/education/csg/17/csg1a.pl?string=OCHARTER&amp;maxhits=1000" xr:uid="{9F51DE8C-CE41-C94F-B88F-D6A0F93403B7}"/>
    <hyperlink ref="C688" r:id="rId687" display="https://www.nj.gov/cgi-bin/education/csg/17/csg1a.pl?string=OCHARTER&amp;maxhits=1000" xr:uid="{E9D46B6D-E9EE-7147-AE2A-A1AB8E7F2212}"/>
    <hyperlink ref="C689" r:id="rId688" display="https://www.nj.gov/cgi-bin/education/csg/17/csg1a.pl?string=OCHARTER&amp;maxhits=1000" xr:uid="{DFBBC9D7-B8EF-794E-ADE7-353ABD3BBC6C}"/>
    <hyperlink ref="C690" r:id="rId689" display="https://www.nj.gov/cgi-bin/education/csg/17/csg1a.pl?string=DK-8K-8401-750&amp;maxhits=1000" xr:uid="{96A2F334-FC16-EF40-9673-09D42D35791F}"/>
    <hyperlink ref="C691" r:id="rId690" display="https://www.nj.gov/cgi-bin/education/csg/17/csg1a.pl?string=OCHARTER&amp;maxhits=1000" xr:uid="{3FCB39D6-CB90-7847-8B9F-BB05BA50C5EF}"/>
    <hyperlink ref="C692" r:id="rId691" display="https://www.nj.gov/cgi-bin/education/csg/17/csg1a.pl?string=OCHARTER&amp;maxhits=1000" xr:uid="{1F01E50A-C22A-3749-BDDA-45830836ABCC}"/>
    <hyperlink ref="C693" r:id="rId692" display="https://www.nj.gov/cgi-bin/education/csg/17/csg1a.pl?string=OCHARTER&amp;maxhits=1000" xr:uid="{A63B0669-FBCE-9E42-B2BA-A88458C82F35}"/>
    <hyperlink ref="C694" r:id="rId693" display="https://www.nj.gov/cgi-bin/education/csg/17/csg1a.pl?string=OCHARTER&amp;maxhits=1000" xr:uid="{D3D9B6E4-674B-6D44-9ABC-ABB26D8E0291}"/>
    <hyperlink ref="C695" r:id="rId694" display="https://www.nj.gov/cgi-bin/education/csg/17/csg1a.pl?string=OCHARTER&amp;maxhits=1000" xr:uid="{5652E284-4E4B-AE44-BE5D-56C810865283}"/>
    <hyperlink ref="C696" r:id="rId695" display="https://www.nj.gov/cgi-bin/education/csg/17/csg1a.pl?string=OCHARTER&amp;maxhits=1000" xr:uid="{C5A2FF1E-75C3-F244-BFF3-BA4CE826F114}"/>
    <hyperlink ref="C697" r:id="rId696" display="https://www.nj.gov/cgi-bin/education/csg/17/csg1a.pl?string=OCHARTER&amp;maxhits=1000" xr:uid="{9F7E28F7-8442-7247-B347-3BBEEFC56F4F}"/>
    <hyperlink ref="C698" r:id="rId697" display="https://www.nj.gov/cgi-bin/education/csg/17/csg1a.pl?string=OCHARTER&amp;maxhits=1000" xr:uid="{2B2F7F46-FA5E-7E48-A6FF-127ABD676E8F}"/>
    <hyperlink ref="C699" r:id="rId698" display="https://www.nj.gov/cgi-bin/education/csg/17/csg1a.pl?string=OCHARTER&amp;maxhits=1000" xr:uid="{2FEEB2E8-DEF1-134F-91B1-809AD196B55B}"/>
    <hyperlink ref="C700" r:id="rId699" display="https://www.nj.gov/cgi-bin/education/csg/17/csg1a.pl?string=OCHARTER&amp;maxhits=1000" xr:uid="{A561AE02-B116-3E43-BAC5-7B13FA7E03B2}"/>
    <hyperlink ref="C701" r:id="rId700" display="https://www.nj.gov/cgi-bin/education/csg/17/csg1a.pl?string=OCHARTER&amp;maxhits=1000" xr:uid="{A0BF8F0B-7215-014B-92D5-B79CE56B7838}"/>
    <hyperlink ref="C702" r:id="rId701" display="https://www.nj.gov/cgi-bin/education/csg/17/csg1a.pl?string=OCHARTER&amp;maxhits=1000" xr:uid="{9E8ABE28-865A-1D4D-B2C9-456B4FE9AA4D}"/>
    <hyperlink ref="C703" r:id="rId702" display="https://www.nj.gov/cgi-bin/education/csg/17/csg1a.pl?string=OCHARTER&amp;maxhits=1000" xr:uid="{14A43259-9E18-C848-82CB-0F662E80944D}"/>
    <hyperlink ref="C704" r:id="rId703" display="https://www.nj.gov/cgi-bin/education/csg/17/csg1a.pl?string=OCHARTER&amp;maxhits=1000" xr:uid="{02444A13-9F3B-DE4A-B011-1238485EF664}"/>
    <hyperlink ref="C705" r:id="rId704" display="https://www.nj.gov/cgi-bin/education/csg/17/csg1a.pl?string=OCHARTER&amp;maxhits=1000" xr:uid="{8017E212-8F04-014F-8EDD-CA75A3137910}"/>
    <hyperlink ref="C706" r:id="rId705" display="https://www.nj.gov/cgi-bin/education/csg/17/csg1a.pl?string=OCHARTER&amp;maxhits=1000" xr:uid="{6F63FE4B-D2A0-1140-9134-055F2744A516}"/>
    <hyperlink ref="C707" r:id="rId706" display="https://www.nj.gov/cgi-bin/education/csg/17/csg1a.pl?string=OCHARTER&amp;maxhits=1000" xr:uid="{EEDD2C61-20ED-794C-AFE4-EA002E88D2C3}"/>
    <hyperlink ref="C708" r:id="rId707" display="https://www.nj.gov/cgi-bin/education/csg/17/csg1a.pl?string=OCHARTER&amp;maxhits=1000" xr:uid="{1119EA53-145D-5B44-AF50-08A95B9DCB0E}"/>
    <hyperlink ref="C709" r:id="rId708" display="https://www.nj.gov/cgi-bin/education/csg/17/csg1a.pl?string=OCHARTER&amp;maxhits=1000" xr:uid="{41AD8446-7368-D54B-9313-CEACFCBC87C6}"/>
    <hyperlink ref="C710" r:id="rId709" display="https://www.nj.gov/cgi-bin/education/csg/17/csg1a.pl?string=OCHARTER&amp;maxhits=1000" xr:uid="{4B09B8A1-F2A7-B94A-984C-D910E5B00263}"/>
    <hyperlink ref="C711" r:id="rId710" display="https://www.nj.gov/cgi-bin/education/csg/17/csg1a.pl?string=OCHARTER&amp;maxhits=1000" xr:uid="{3B5AD91E-7031-0A49-B227-72ECC1DD6FE9}"/>
    <hyperlink ref="C712" r:id="rId711" display="https://www.nj.gov/cgi-bin/education/csg/17/csg1a.pl?string=OCHARTER&amp;maxhits=1000" xr:uid="{0ABC2781-CAC7-1449-8E64-1A834AA243E9}"/>
    <hyperlink ref="C713" r:id="rId712" display="https://www.nj.gov/cgi-bin/education/csg/17/csg1a.pl?string=OCHARTER&amp;maxhits=1000" xr:uid="{D2547E06-4BAE-AF46-B53C-6242BCF270F0}"/>
    <hyperlink ref="C714" r:id="rId713" display="https://www.nj.gov/cgi-bin/education/csg/17/csg1a.pl?string=OCHARTER&amp;maxhits=1000" xr:uid="{A3805D7D-3EAC-C74A-A54D-94920ACF3631}"/>
    <hyperlink ref="C715" r:id="rId714" display="https://www.nj.gov/cgi-bin/education/csg/17/csg1a.pl?string=OCHARTER&amp;maxhits=1000" xr:uid="{E0ADF140-F2BD-9449-8B18-1E5F5A80DF72}"/>
    <hyperlink ref="C716" r:id="rId715" display="https://www.nj.gov/cgi-bin/education/csg/17/csg1a.pl?string=OCHARTER&amp;maxhits=1000" xr:uid="{FBC944E9-2F34-724E-8B75-85FDCB2DDDB5}"/>
    <hyperlink ref="C717" r:id="rId716" display="https://www.nj.gov/cgi-bin/education/csg/17/csg1a.pl?string=OCHARTER&amp;maxhits=1000" xr:uid="{402F550D-1086-B445-951A-B69E20D21FA4}"/>
    <hyperlink ref="C718" r:id="rId717" display="https://www.nj.gov/cgi-bin/education/csg/17/csg1a.pl?string=OCHARTER&amp;maxhits=1000" xr:uid="{A98DAAF8-B264-2147-8DB9-7BA0C4620151}"/>
    <hyperlink ref="C719" r:id="rId718" display="https://www.nj.gov/cgi-bin/education/csg/17/csg1a.pl?string=OCHARTER&amp;maxhits=1000" xr:uid="{9BC67E2F-154A-804D-AE4F-D64D54356659}"/>
    <hyperlink ref="C720" r:id="rId719" display="https://www.nj.gov/cgi-bin/education/csg/17/csg1a.pl?string=OCHARTER&amp;maxhits=1000" xr:uid="{02A9D8B9-C1C1-5F4A-B35F-1AF0007547E5}"/>
    <hyperlink ref="C721" r:id="rId720" display="https://www.nj.gov/cgi-bin/education/csg/17/csg1a.pl?string=OCHARTER&amp;maxhits=1000" xr:uid="{B5F37CAD-E914-4449-BC19-084B734945C7}"/>
    <hyperlink ref="C722" r:id="rId721" display="https://www.nj.gov/cgi-bin/education/csg/17/csg1a.pl?string=OCHARTER&amp;maxhits=1000" xr:uid="{010C78EC-C594-4848-B71C-5345CFC0062D}"/>
    <hyperlink ref="C723" r:id="rId722" display="https://www.nj.gov/cgi-bin/education/csg/17/csg1a.pl?string=LK-12K-120-1800&amp;maxhits=1000" xr:uid="{BE7264ED-63F1-ED49-A829-F34D1FBAAD3F}"/>
    <hyperlink ref="C724" r:id="rId723" display="https://www.nj.gov/cgi-bin/education/csg/17/csg1a.pl?string=OCHARTER&amp;maxhits=1000" xr:uid="{EC1FC518-70BE-E947-9F81-32F5360CAB49}"/>
    <hyperlink ref="C725" r:id="rId724" display="https://www.nj.gov/cgi-bin/education/csg/17/csg1a.pl?string=OCHARTER&amp;maxhits=1000" xr:uid="{4397AD2C-AD8B-3349-B76E-2483FDE1648F}"/>
    <hyperlink ref="C726" r:id="rId725" display="https://www.nj.gov/cgi-bin/education/csg/17/csg1a.pl?string=OCHARTER&amp;maxhits=1000" xr:uid="{11BD8B3C-4FE1-2446-8B93-176A3907E8CA}"/>
    <hyperlink ref="C727" r:id="rId726" display="https://www.nj.gov/cgi-bin/education/csg/17/csg1a.pl?string=OCHARTER&amp;maxhits=1000" xr:uid="{D21279FC-B452-5443-BE31-2A7676C1EEEC}"/>
    <hyperlink ref="C728" r:id="rId727" display="https://www.nj.gov/cgi-bin/education/csg/17/csg1a.pl?string=OCHARTER&amp;maxhits=1000" xr:uid="{1DE82F3C-078B-C04E-B30E-F8CCDF41434A}"/>
    <hyperlink ref="C729" r:id="rId728" display="https://www.nj.gov/cgi-bin/education/csg/17/csg1a.pl?string=OCHARTER&amp;maxhits=1000" xr:uid="{4D9960EE-798F-AC48-9777-D4814C36409D}"/>
    <hyperlink ref="C730" r:id="rId729" display="https://www.nj.gov/cgi-bin/education/csg/17/csg1a.pl?string=OCHARTER&amp;maxhits=1000" xr:uid="{DD5234FC-5DD4-2240-BE15-76533D6417DD}"/>
    <hyperlink ref="C731" r:id="rId730" display="https://www.nj.gov/cgi-bin/education/csg/17/csg1a.pl?string=OCHARTER&amp;maxhits=1000" xr:uid="{C9BAF1E3-3A33-FF43-BB90-DE2DECCB12BE}"/>
    <hyperlink ref="C732" r:id="rId731" display="https://www.nj.gov/cgi-bin/education/csg/17/csg1a.pl?string=LK-12K-120-1800&amp;maxhits=1000" xr:uid="{EB3E5C11-77AB-3B4F-8F23-989A7A4E89B4}"/>
    <hyperlink ref="C733" r:id="rId732" display="https://www.nj.gov/cgi-bin/education/csg/17/csg1a.pl?string=OCHARTER&amp;maxhits=1000" xr:uid="{ABEEBC2A-DDC8-414F-96A0-FAE68982E363}"/>
    <hyperlink ref="C734" r:id="rId733" display="https://www.nj.gov/cgi-bin/education/csg/17/csg1a.pl?string=OCHARTER&amp;maxhits=1000" xr:uid="{FCAF0B38-1330-E042-B3CE-F2B551DC2D1F}"/>
    <hyperlink ref="C735" r:id="rId734" display="https://www.nj.gov/cgi-bin/education/csg/17/csg1a.pl?string=OCHARTER&amp;maxhits=1000" xr:uid="{20628D7C-8815-A347-9584-2797F3B24599}"/>
    <hyperlink ref="C736" r:id="rId735" display="https://www.nj.gov/cgi-bin/education/csg/17/csg1a.pl?string=OCHARTER&amp;maxhits=1000" xr:uid="{9973C555-4DFA-B04A-8AE6-93A0CCF249D5}"/>
    <hyperlink ref="C737" r:id="rId736" display="https://www.nj.gov/cgi-bin/education/csg/17/csg1a.pl?string=OCHARTER&amp;maxhits=1000" xr:uid="{385FF301-0BC0-D64C-A89C-CB4A9231C0FF}"/>
    <hyperlink ref="C738" r:id="rId737" display="https://www.nj.gov/cgi-bin/education/csg/17/csg1a.pl?string=OCHARTER&amp;maxhits=1000" xr:uid="{150EF405-A23E-D049-8960-00A2FBF11295}"/>
    <hyperlink ref="C739" r:id="rId738" display="https://www.nj.gov/cgi-bin/education/csg/17/csg1a.pl?string=OCHARTER&amp;maxhits=1000" xr:uid="{FEC5CAE7-F205-E242-9B90-49BA9100FE67}"/>
    <hyperlink ref="C740" r:id="rId739" display="https://www.nj.gov/cgi-bin/education/csg/17/csg1a.pl?string=OCHARTER&amp;maxhits=1000" xr:uid="{62D80E1C-14C4-B248-9406-9FAE887728A6}"/>
    <hyperlink ref="C741" r:id="rId740" display="https://www.nj.gov/cgi-bin/education/csg/17/csg1a.pl?string=OCHARTER&amp;maxhits=1000" xr:uid="{55B1FD5A-2CFE-9A44-88D0-CD5A732F8803}"/>
    <hyperlink ref="C742" r:id="rId741" display="https://www.nj.gov/cgi-bin/education/csg/17/csg1a.pl?string=OCHARTER&amp;maxhits=1000" xr:uid="{CAB706BB-0D03-4E40-8544-B4FBB2D48443}"/>
    <hyperlink ref="C743" r:id="rId742" display="https://www.nj.gov/cgi-bin/education/csg/17/csg1a.pl?string=OCHARTER&amp;maxhits=1000" xr:uid="{8C75025D-9636-124D-BA85-557541CD16F9}"/>
    <hyperlink ref="C744" r:id="rId743" display="https://www.nj.gov/cgi-bin/education/csg/17/csg1a.pl?string=OCHARTER&amp;maxhits=1000" xr:uid="{8673B0C3-BF59-9846-BABC-87AB828B7764}"/>
    <hyperlink ref="C745" r:id="rId744" display="https://www.nj.gov/cgi-bin/education/csg/17/csg1a.pl?string=OCHARTER&amp;maxhits=1000" xr:uid="{A5074629-A1E9-1A4D-BE1F-E9D5AEF6482A}"/>
    <hyperlink ref="C746" r:id="rId745" display="https://www.nj.gov/cgi-bin/education/csg/17/csg1a.pl?string=MK-12K-121800-3500&amp;maxhits=1000" xr:uid="{C77B086A-7455-EE4A-BB2C-53BB2095D638}"/>
    <hyperlink ref="C747" r:id="rId746" display="https://www.nj.gov/cgi-bin/education/csg/17/csg1a.pl?string=OCHARTER&amp;maxhits=1000" xr:uid="{3ECF0E3A-7685-9D4B-B673-F532F015F7B7}"/>
    <hyperlink ref="C748" r:id="rId747" display="https://www.nj.gov/cgi-bin/education/csg/17/csg1a.pl?string=OCHARTER&amp;maxhits=1000" xr:uid="{317762BA-4190-C64C-9D9A-52F56D38379D}"/>
    <hyperlink ref="C749" r:id="rId748" display="https://www.nj.gov/cgi-bin/education/csg/17/csg1a.pl?string=OCHARTER&amp;maxhits=1000" xr:uid="{4A451263-D093-324E-BDB1-6DFF0C9D092F}"/>
    <hyperlink ref="C750" r:id="rId749" display="https://www.nj.gov/cgi-bin/education/csg/17/csg1a.pl?string=OCHARTER&amp;maxhits=1000" xr:uid="{72E1FE7F-5382-2643-A78C-DC4A7479E52C}"/>
    <hyperlink ref="C751" r:id="rId750" display="https://www.nj.gov/cgi-bin/education/csg/17/csg1a.pl?string=OCHARTER&amp;maxhits=1000" xr:uid="{11B45227-244C-AA41-992F-45AFE600D2F7}"/>
    <hyperlink ref="C752" r:id="rId751" display="https://www.nj.gov/cgi-bin/education/csg/17/csg1a.pl?string=OCHARTER&amp;maxhits=1000" xr:uid="{C2729305-9708-DB41-B8D5-4E7F2479E65A}"/>
    <hyperlink ref="C753" r:id="rId752" display="https://www.nj.gov/cgi-bin/education/csg/17/csg1a.pl?string=OCHARTER&amp;maxhits=1000" xr:uid="{80D48E27-35F2-4A45-BBFE-9F740DE0F466}"/>
    <hyperlink ref="C754" r:id="rId753" display="https://www.nj.gov/cgi-bin/education/csg/17/csg1a.pl?string=MK-12K-121800-3500&amp;maxhits=1000" xr:uid="{ECAFBB50-F50D-6D45-B267-C732B111F900}"/>
    <hyperlink ref="C755" r:id="rId754" display="https://www.nj.gov/cgi-bin/education/csg/17/csg1a.pl?string=MK-12K-121800-3500&amp;maxhits=1000" xr:uid="{E591EF13-049B-A74D-B947-E3A5314F30C8}"/>
    <hyperlink ref="C756" r:id="rId755" display="https://www.nj.gov/cgi-bin/education/csg/17/csg1a.pl?string=OCHARTER&amp;maxhits=1000" xr:uid="{A5020C70-B6F0-8244-997B-F69F8DA96DE7}"/>
    <hyperlink ref="C757" r:id="rId756" display="https://www.nj.gov/cgi-bin/education/csg/17/csg1a.pl?string=OCHARTER&amp;maxhits=1000" xr:uid="{7E276E8B-68A3-F64D-8633-83117FAC121B}"/>
    <hyperlink ref="C758" r:id="rId757" display="https://www.nj.gov/cgi-bin/education/csg/17/csg1a.pl?string=OCHARTER&amp;maxhits=1000" xr:uid="{8AE81948-54E5-6243-BC66-E7621A17FB5E}"/>
    <hyperlink ref="C759" r:id="rId758" display="https://www.nj.gov/cgi-bin/education/csg/17/csg1a.pl?string=OCHARTER&amp;maxhits=1000" xr:uid="{CB325B71-A0ED-B14C-A9E5-F2D54C0B9B30}"/>
    <hyperlink ref="C760" r:id="rId759" display="https://www.nj.gov/cgi-bin/education/csg/17/csg1a.pl?string=OCHARTER&amp;maxhits=1000" xr:uid="{FB08E153-7D60-624C-B5A5-1158981BC7E0}"/>
    <hyperlink ref="C761" r:id="rId760" display="https://www.nj.gov/cgi-bin/education/csg/17/csg1a.pl?string=JK-12K-8401-750&amp;maxhits=1000" xr:uid="{5EC76B0C-31AA-FB4F-A27B-561088A46965}"/>
    <hyperlink ref="C762" r:id="rId761" display="https://www.nj.gov/cgi-bin/education/csg/17/csg1a.pl?string=JK-12K-8401-750&amp;maxhits=1000" xr:uid="{FD8292ED-B134-F14A-B362-231A48884B0B}"/>
    <hyperlink ref="C763" r:id="rId762" display="https://www.nj.gov/cgi-bin/education/csg/17/csg1a.pl?string=OCHARTER&amp;maxhits=1000" xr:uid="{1EBE1808-AFAC-2341-8BAE-ACAF437C2ED0}"/>
    <hyperlink ref="C764" r:id="rId763" display="https://www.nj.gov/cgi-bin/education/csg/19/csg1a.pl?string=JK-12K-8401-750&amp;maxhits=1000" xr:uid="{F3CB7E3C-1807-9B49-89A7-934EE0FEC4AA}"/>
    <hyperlink ref="C765" r:id="rId764" display="https://www.nj.gov/cgi-bin/education/csg/19/csg1a.pl?string=IK-12K-80-400&amp;maxhits=1000" xr:uid="{852E8EAA-6785-394C-BA57-DC8557105BD5}"/>
    <hyperlink ref="C766" r:id="rId765" display="https://www.nj.gov/cgi-bin/education/csg/19/csg1a.pl?string=GG9-127-129-12&amp;maxhits=1000" xr:uid="{78101555-EC41-F24A-9B47-BA1A3EB1A4FC}"/>
    <hyperlink ref="C767" r:id="rId766" display="https://www.nj.gov/cgi-bin/education/csg/19/csg1a.pl?string=GG9-127-129-12&amp;maxhits=1000" xr:uid="{712C8D0B-C8EE-6745-8DF8-DADAAF7BD15A}"/>
    <hyperlink ref="C768" r:id="rId767" display="https://www.nj.gov/cgi-bin/education/csg/19/csg1a.pl?string=GG9-127-129-12&amp;maxhits=1000" xr:uid="{6600E63A-0EF0-F84C-AD66-2280F5B2E40B}"/>
    <hyperlink ref="C769" r:id="rId768" display="https://www.nj.gov/cgi-bin/education/csg/19/csg1a.pl?string=EK-8K-8751plus&amp;maxhits=1000" xr:uid="{BC90CCDA-1E18-E141-9DA5-30A9FBF0A9CA}"/>
    <hyperlink ref="C770" r:id="rId769" display="https://www.nj.gov/cgi-bin/education/csg/19/csg1a.pl?string=EK-8K-8751plus&amp;maxhits=1000" xr:uid="{56E5CCBD-3029-2249-8368-D92768A188A3}"/>
    <hyperlink ref="C771" r:id="rId770" display="https://www.nj.gov/cgi-bin/education/csg/19/csg1a.pl?string=EK-8K-8751plus&amp;maxhits=1000" xr:uid="{6504D74A-1075-FF41-AF4F-F7DC8CC70C11}"/>
    <hyperlink ref="C772" r:id="rId771" display="https://www.nj.gov/cgi-bin/education/csg/19/csg1a.pl?string=EK-8K-8751plus&amp;maxhits=1000" xr:uid="{BF3B57C7-2C1A-D244-B731-55BD8BC50C34}"/>
    <hyperlink ref="C773" r:id="rId772" display="https://www.nj.gov/cgi-bin/education/csg/19/csg1a.pl?string=EK-8K-8751plus&amp;maxhits=1000" xr:uid="{C711C8AB-EB1E-164E-A272-BD918D42ECD0}"/>
    <hyperlink ref="C774" r:id="rId773" display="https://www.nj.gov/cgi-bin/education/csg/19/csg1a.pl?string=AK-6K-6&amp;maxhits=1000" xr:uid="{7BEABD7F-923D-0D47-BD25-DE7F1581BA7A}"/>
    <hyperlink ref="C775" r:id="rId774" display="https://www.nj.gov/cgi-bin/education/csg/19/csg1a.pl?string=AK-6K-6&amp;maxhits=1000" xr:uid="{9B72EC1F-0830-E840-8200-DB07BAF922BC}"/>
    <hyperlink ref="C776" r:id="rId775" display="https://www.nj.gov/cgi-bin/education/csg/19/csg1a.pl?string=DK-8K-8401-750&amp;maxhits=1000" xr:uid="{00EA93C2-64EE-CD47-951E-61998B323ED7}"/>
    <hyperlink ref="C777" r:id="rId776" display="https://www.nj.gov/cgi-bin/education/csg/19/csg1a.pl?string=DK-8K-8401-750&amp;maxhits=1000" xr:uid="{43B9E827-596D-494A-AA39-6A4D7439E7E7}"/>
    <hyperlink ref="C778" r:id="rId777" display="https://www.nj.gov/cgi-bin/education/csg/19/csg1a.pl?string=NK-12K-123500plus&amp;maxhits=1000" xr:uid="{BF19DF8C-6F90-7147-A720-7CC0E07E6146}"/>
    <hyperlink ref="C779" r:id="rId778" display="https://www.nj.gov/cgi-bin/education/csg/19/csg1a.pl?string=DK-8K-8401-750&amp;maxhits=1000" xr:uid="{DDEA1B71-73D8-BD42-B154-855FD580F2DE}"/>
    <hyperlink ref="C780" r:id="rId779" display="https://www.nj.gov/cgi-bin/education/csg/19/csg1a.pl?string=EK-8K-8751plus&amp;maxhits=1000" xr:uid="{D3A58EDB-6F05-7D4C-BC79-418A3149A4C7}"/>
    <hyperlink ref="C781" r:id="rId780" display="https://www.nj.gov/cgi-bin/education/csg/19/csg1a.pl?string=DK-8K-8401-750&amp;maxhits=1000" xr:uid="{D8143779-1D27-A04D-80ED-8B6F011E88BB}"/>
    <hyperlink ref="C782" r:id="rId781" display="https://www.nj.gov/cgi-bin/education/csg/19/csg1a.pl?string=MK-12K-121800-3500&amp;maxhits=1000" xr:uid="{404283DD-26A2-FB46-BB6C-71D5AC0F8045}"/>
    <hyperlink ref="C783" r:id="rId782" display="https://www.nj.gov/cgi-bin/education/csg/19/csg1a.pl?string=NK-12K-123500plus&amp;maxhits=1000" xr:uid="{21097DB9-CCE8-4D49-87F2-261DEF8C763D}"/>
    <hyperlink ref="C784" r:id="rId783" display="https://www.nj.gov/cgi-bin/education/csg/19/csg1a.pl?string=NK-12K-123500plus&amp;maxhits=1000" xr:uid="{654601F3-FC4B-E542-BF6A-895E92FBDFEA}"/>
    <hyperlink ref="C785" r:id="rId784" display="https://www.nj.gov/cgi-bin/education/csg/19/csg1a.pl?string=KK-12K-8751plus&amp;maxhits=1000" xr:uid="{D91D717E-D180-2F40-8CDB-452800FA55CF}"/>
    <hyperlink ref="C786" r:id="rId785" display="https://www.nj.gov/cgi-bin/education/csg/19/csg1a.pl?string=NK-12K-123500plus&amp;maxhits=1000" xr:uid="{C34BDE03-E854-1C4D-B37A-237409666666}"/>
    <hyperlink ref="C787" r:id="rId786" display="https://www.nj.gov/cgi-bin/education/csg/19/csg1a.pl?string=MK-12K-121800-3500&amp;maxhits=1000" xr:uid="{20A5123E-5FA7-A44D-B98C-C97C28EDB181}"/>
    <hyperlink ref="C788" r:id="rId787" display="https://www.nj.gov/cgi-bin/education/csg/19/csg1a.pl?string=MK-12K-121800-3500&amp;maxhits=1000" xr:uid="{FB167E76-D0AF-E24D-8C14-8D9A2BCC5563}"/>
    <hyperlink ref="C789" r:id="rId788" display="https://www.nj.gov/cgi-bin/education/csg/19/csg1a.pl?string=NK-12K-123500plus&amp;maxhits=1000" xr:uid="{AB8CCB31-C4E3-994D-9A49-2704ECF0683A}"/>
    <hyperlink ref="C790" r:id="rId789" display="https://www.nj.gov/cgi-bin/education/csg/19/csg1a.pl?string=NK-12K-123500plus&amp;maxhits=1000" xr:uid="{DF26BD46-A19B-F04F-80D5-ABED73AFC9DF}"/>
    <hyperlink ref="C791" r:id="rId790" display="https://www.nj.gov/cgi-bin/education/csg/19/csg1a.pl?string=NK-12K-123500plus&amp;maxhits=1000" xr:uid="{632F9787-DFD3-9041-BB4E-A2191C52FF71}"/>
    <hyperlink ref="C792" r:id="rId791" display="https://www.nj.gov/cgi-bin/education/csg/19/csg1a.pl?string=NK-12K-123500plus&amp;maxhits=1000" xr:uid="{D922E09C-B511-EF4F-8954-C51C4159B1E0}"/>
    <hyperlink ref="C793" r:id="rId792" display="https://www.nj.gov/cgi-bin/education/csg/19/csg1a.pl?string=NK-12K-123500plus&amp;maxhits=1000" xr:uid="{8E0C42B1-A16C-674B-811C-D2B9C182B3FC}"/>
    <hyperlink ref="C794" r:id="rId793" display="https://www.nj.gov/cgi-bin/education/csg/19/csg1a.pl?string=NK-12K-123500plus&amp;maxhits=1000" xr:uid="{3B425D11-1EBE-684F-B334-1AF5E6B5C87F}"/>
    <hyperlink ref="C795" r:id="rId794" display="https://www.nj.gov/cgi-bin/education/csg/19/csg1a.pl?string=AK-6K-6&amp;maxhits=1000" xr:uid="{5A623AF9-F0F5-DC42-B45A-F0847FBC66C9}"/>
    <hyperlink ref="C796" r:id="rId795" display="https://www.nj.gov/cgi-bin/education/csg/19/csg1a.pl?string=NK-12K-123500plus&amp;maxhits=1000" xr:uid="{16FFC8A5-CA86-4D4C-81A7-BDE7C9134280}"/>
    <hyperlink ref="C797" r:id="rId796" display="https://www.nj.gov/cgi-bin/education/csg/19/csg1a.pl?string=NK-12K-123500plus&amp;maxhits=1000" xr:uid="{F1EA1619-5D4D-A748-9C5B-3A7B87C82F1E}"/>
    <hyperlink ref="C798" r:id="rId797" display="https://www.nj.gov/cgi-bin/education/csg/19/csg1a.pl?string=NK-12K-123500plus&amp;maxhits=1000" xr:uid="{961C530D-241E-5945-AF30-78BE64F9FBC2}"/>
    <hyperlink ref="C799" r:id="rId798" display="https://www.nj.gov/cgi-bin/education/csg/19/csg1a.pl?string=NK-12K-123500plus&amp;maxhits=1000" xr:uid="{0E4CACFA-468B-0041-91FB-98220B7EAA5B}"/>
    <hyperlink ref="C800" r:id="rId799" display="https://www.nj.gov/cgi-bin/education/csg/19/csg1a.pl?string=NK-12K-123500plus&amp;maxhits=1000" xr:uid="{95BB7B09-6CC4-644B-8120-CE92B083A1CC}"/>
    <hyperlink ref="C801" r:id="rId800" display="https://www.nj.gov/cgi-bin/education/csg/19/csg1a.pl?string=NK-12K-123500plus&amp;maxhits=1000" xr:uid="{44A9E3C5-E1F1-E64E-87DD-B087706B17D0}"/>
    <hyperlink ref="C802" r:id="rId801" display="https://www.nj.gov/cgi-bin/education/csg/19/csg1a.pl?string=NK-12K-123500plus&amp;maxhits=1000" xr:uid="{7D8E1B23-1F00-EC4D-B583-E1D43EDB7FA8}"/>
    <hyperlink ref="C803" r:id="rId802" display="https://www.nj.gov/cgi-bin/education/csg/19/csg1a.pl?string=NK-12K-123500plus&amp;maxhits=1000" xr:uid="{C7C5F454-C170-354C-854E-180AE585A277}"/>
    <hyperlink ref="C804" r:id="rId803" display="https://www.nj.gov/cgi-bin/education/csg/19/csg1a.pl?string=NK-12K-123500plus&amp;maxhits=1000" xr:uid="{0D940265-3FE8-5049-890F-840F833991E5}"/>
    <hyperlink ref="C805" r:id="rId804" display="https://www.nj.gov/cgi-bin/education/csg/19/csg1a.pl?string=NK-12K-123500plus&amp;maxhits=1000" xr:uid="{11B18CC5-8113-504B-8AA2-36358DF7B9B2}"/>
    <hyperlink ref="C806" r:id="rId805" display="https://www.nj.gov/cgi-bin/education/csg/19/csg1a.pl?string=NK-12K-123500plus&amp;maxhits=1000" xr:uid="{FE1BE99E-C75B-4548-9629-216285644E9F}"/>
    <hyperlink ref="C807" r:id="rId806" display="https://www.nj.gov/cgi-bin/education/csg/19/csg1a.pl?string=PCSSD&amp;maxhits=1000" xr:uid="{DA2E725A-9F29-104A-A9F9-0F1C87E1E317}"/>
    <hyperlink ref="C808" r:id="rId807" display="https://www.nj.gov/cgi-bin/education/csg/19/csg1a.pl?string=HK-12K-6&amp;maxhits=1000" xr:uid="{27EB04FF-3F8A-CE4C-AAF4-DF161C3F99E5}"/>
    <hyperlink ref="C809" r:id="rId808" display="https://www.nj.gov/cgi-bin/education/csg/19/csg1a.pl?string=AK-6K-6&amp;maxhits=1000" xr:uid="{60B9C407-1048-D244-A7B2-05DFDCF9B0F4}"/>
    <hyperlink ref="C810" r:id="rId809" display="https://www.nj.gov/cgi-bin/education/csg/19/csg1a.pl?string=IK-12K-80-400&amp;maxhits=1000" xr:uid="{1ABF12B8-AE3A-0C43-AF4B-B7FCB215CBE6}"/>
    <hyperlink ref="C811" r:id="rId810" display="https://www.nj.gov/cgi-bin/education/csg/19/csg1a.pl?string=IK-12K-80-400&amp;maxhits=1000" xr:uid="{E40E6986-9BDF-0440-A8C0-C8B88D8D85DD}"/>
    <hyperlink ref="C812" r:id="rId811" display="https://www.nj.gov/cgi-bin/education/csg/19/csg1a.pl?string=MK-12K-121800-3500&amp;maxhits=1000" xr:uid="{DCE49EFA-D3C1-2543-8509-D40E613AC7F0}"/>
    <hyperlink ref="C813" r:id="rId812" display="https://www.nj.gov/cgi-bin/education/csg/19/csg1a.pl?string=JK-12K-8401-750&amp;maxhits=1000" xr:uid="{84E417A5-2BB3-E843-8336-F58CD61C0607}"/>
    <hyperlink ref="C814" r:id="rId813" display="https://www.nj.gov/cgi-bin/education/csg/19/csg1a.pl?string=MK-12K-121800-3500&amp;maxhits=1000" xr:uid="{7C5C99C2-9D3C-9343-9EAD-17B69C9028AB}"/>
    <hyperlink ref="C815" r:id="rId814" display="https://www.nj.gov/cgi-bin/education/csg/19/csg1a.pl?string=JK-12K-8401-750&amp;maxhits=1000" xr:uid="{ACFD3B9D-49D8-E94C-9ED0-E2398D419B06}"/>
    <hyperlink ref="C816" r:id="rId815" display="https://www.nj.gov/cgi-bin/education/csg/19/csg1a.pl?string=DK-8K-8401-750&amp;maxhits=1000" xr:uid="{F132E9F5-5E2F-AE47-9DE0-8E48719848EE}"/>
    <hyperlink ref="C817" r:id="rId816" display="https://www.nj.gov/cgi-bin/education/csg/19/csg1a.pl?string=DK-8K-8401-750&amp;maxhits=1000" xr:uid="{4C570EA7-09D4-3E4B-94D9-FD727EC27405}"/>
    <hyperlink ref="C818" r:id="rId817" display="https://www.nj.gov/cgi-bin/education/csg/19/csg1a.pl?string=MK-12K-121800-3500&amp;maxhits=1000" xr:uid="{55351919-2C43-5C4F-BEF5-951C7C6AD5F3}"/>
    <hyperlink ref="C819" r:id="rId818" display="https://www.nj.gov/cgi-bin/education/csg/19/csg1a.pl?string=EK-8K-8751plus&amp;maxhits=1000" xr:uid="{948BE202-F2C2-064F-A308-A5C97AED7E66}"/>
    <hyperlink ref="C820" r:id="rId819" display="https://www.nj.gov/cgi-bin/education/csg/19/csg1a.pl?string=LK-12K-120-1800&amp;maxhits=1000" xr:uid="{CCD3EFCE-F192-044D-980E-86FF6F17AB6C}"/>
    <hyperlink ref="C821" r:id="rId820" display="https://www.nj.gov/cgi-bin/education/csg/19/csg1a.pl?string=CK-8K-80-400&amp;maxhits=1000" xr:uid="{E1FF0EC6-1034-184B-A746-CB8C76E80D1D}"/>
    <hyperlink ref="C822" r:id="rId821" display="https://www.nj.gov/cgi-bin/education/csg/19/csg1a.pl?string=MK-12K-121800-3500&amp;maxhits=1000" xr:uid="{4CFAA195-EEC8-4B4C-B34F-91DD3988E2DA}"/>
    <hyperlink ref="C823" r:id="rId822" display="https://www.nj.gov/cgi-bin/education/csg/19/csg1a.pl?string=JK-12K-8401-750&amp;maxhits=1000" xr:uid="{6917597E-0E5E-2546-847D-C5B94ED19F9A}"/>
    <hyperlink ref="C824" r:id="rId823" display="https://www.nj.gov/cgi-bin/education/csg/19/csg1a.pl?string=DK-8K-8401-750&amp;maxhits=1000" xr:uid="{C797E6D3-8E95-2141-A1A6-9751C9EA6228}"/>
    <hyperlink ref="C825" r:id="rId824" display="https://www.nj.gov/cgi-bin/education/csg/19/csg1a.pl?string=IK-12K-80-400&amp;maxhits=1000" xr:uid="{998B2F11-DB4D-4E4B-918B-573208A17D94}"/>
    <hyperlink ref="C826" r:id="rId825" display="https://www.nj.gov/cgi-bin/education/csg/19/csg1a.pl?string=LK-12K-120-1800&amp;maxhits=1000" xr:uid="{0EC06003-C045-D049-95EF-B5E86D86EFDF}"/>
    <hyperlink ref="C827" r:id="rId826" display="https://www.nj.gov/cgi-bin/education/csg/19/csg1a.pl?string=LK-12K-120-1800&amp;maxhits=1000" xr:uid="{EF49281E-EA05-9B4C-9E20-F47448AB0C28}"/>
    <hyperlink ref="C828" r:id="rId827" display="https://www.nj.gov/cgi-bin/education/csg/19/csg1a.pl?string=IK-12K-80-400&amp;maxhits=1000" xr:uid="{B0D1D4FC-39EA-064A-9BC8-CD2B2716EF5B}"/>
    <hyperlink ref="C829" r:id="rId828" display="https://www.nj.gov/cgi-bin/education/csg/19/csg1a.pl?string=EK-8K-8751plus&amp;maxhits=1000" xr:uid="{B7D025A1-11FD-6C4A-B691-646118D4A7FF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3F0CF-BF3C-0246-96BC-35C1E7646D43}">
  <dimension ref="A1:H5797"/>
  <sheetViews>
    <sheetView workbookViewId="0">
      <selection activeCell="H2" sqref="H2"/>
    </sheetView>
  </sheetViews>
  <sheetFormatPr baseColWidth="10" defaultRowHeight="15" x14ac:dyDescent="0.2"/>
  <cols>
    <col min="4" max="4" width="54.5" customWidth="1"/>
    <col min="6" max="6" width="10" bestFit="1" customWidth="1"/>
    <col min="7" max="7" width="17.5" bestFit="1" customWidth="1"/>
    <col min="8" max="8" width="18.1640625" bestFit="1" customWidth="1"/>
  </cols>
  <sheetData>
    <row r="1" spans="1:8" ht="37" thickBot="1" x14ac:dyDescent="0.25">
      <c r="A1" s="17" t="s">
        <v>704</v>
      </c>
      <c r="B1" s="17" t="s">
        <v>705</v>
      </c>
      <c r="C1" s="18" t="s">
        <v>706</v>
      </c>
      <c r="D1" t="s">
        <v>1476</v>
      </c>
      <c r="E1" t="s">
        <v>1481</v>
      </c>
      <c r="F1" t="s">
        <v>1478</v>
      </c>
      <c r="G1" t="s">
        <v>1479</v>
      </c>
      <c r="H1" t="s">
        <v>1480</v>
      </c>
    </row>
    <row r="2" spans="1:8" ht="32" x14ac:dyDescent="0.2">
      <c r="A2" s="19" t="s">
        <v>707</v>
      </c>
      <c r="B2" s="20" t="s">
        <v>708</v>
      </c>
      <c r="C2" s="3" t="s">
        <v>99</v>
      </c>
      <c r="D2" t="str">
        <f>A2&amp;B2&amp;C2</f>
        <v>ATLANTICABSECON CITYK. K-12|K-8,751+</v>
      </c>
      <c r="E2">
        <v>2012</v>
      </c>
      <c r="F2">
        <f>VLOOKUP($D2,Combined!$D:$G,2,FALSE)</f>
        <v>13688601</v>
      </c>
      <c r="G2">
        <f>VLOOKUP($D2,Combined!$D:$G,3,FALSE)</f>
        <v>938.6</v>
      </c>
      <c r="H2">
        <f>VLOOKUP($D2,Combined!$D:$G,4,FALSE)</f>
        <v>14584</v>
      </c>
    </row>
    <row r="3" spans="1:8" ht="32" x14ac:dyDescent="0.2">
      <c r="A3" s="23" t="s">
        <v>707</v>
      </c>
      <c r="B3" s="24" t="s">
        <v>709</v>
      </c>
      <c r="C3" s="8" t="s">
        <v>24</v>
      </c>
      <c r="D3" t="str">
        <f t="shared" ref="D3:D66" si="0">A3&amp;B3&amp;C3</f>
        <v>ATLANTICATLANTIC CITYN. K-12|K-12,3500+</v>
      </c>
      <c r="E3">
        <v>2012</v>
      </c>
      <c r="F3">
        <f>VLOOKUP($D3,Combined!$D:$G,2,FALSE)</f>
        <v>174010107</v>
      </c>
      <c r="G3">
        <f>VLOOKUP($D3,Combined!$D:$G,3,FALSE)</f>
        <v>6807.8</v>
      </c>
      <c r="H3">
        <f>VLOOKUP($D3,Combined!$D:$G,4,FALSE)</f>
        <v>25560</v>
      </c>
    </row>
    <row r="4" spans="1:8" ht="24" x14ac:dyDescent="0.2">
      <c r="A4" s="19" t="s">
        <v>707</v>
      </c>
      <c r="B4" s="20" t="s">
        <v>712</v>
      </c>
      <c r="C4" s="3" t="s">
        <v>29</v>
      </c>
      <c r="D4" t="str">
        <f t="shared" si="0"/>
        <v>ATLANTICATLANTIC CO SPECIAL SERVP. CSSD</v>
      </c>
      <c r="E4">
        <v>2012</v>
      </c>
      <c r="F4">
        <f>VLOOKUP($D4,Combined!$D:$G,2,FALSE)</f>
        <v>23102814</v>
      </c>
      <c r="G4">
        <f>VLOOKUP($D4,Combined!$D:$G,3,FALSE)</f>
        <v>438.4</v>
      </c>
      <c r="H4">
        <f>VLOOKUP($D4,Combined!$D:$G,4,FALSE)</f>
        <v>52699</v>
      </c>
    </row>
    <row r="5" spans="1:8" ht="32" x14ac:dyDescent="0.2">
      <c r="A5" s="23" t="s">
        <v>707</v>
      </c>
      <c r="B5" s="24" t="s">
        <v>713</v>
      </c>
      <c r="C5" s="8" t="s">
        <v>714</v>
      </c>
      <c r="D5" t="str">
        <f t="shared" si="0"/>
        <v>ATLANTICATLANTIC CO VOCATIONALQ. COUNTY VOC</v>
      </c>
      <c r="E5">
        <v>2012</v>
      </c>
      <c r="F5">
        <f>VLOOKUP($D5,Combined!$D:$G,2,FALSE)</f>
        <v>16513149</v>
      </c>
      <c r="G5">
        <f>VLOOKUP($D5,Combined!$D:$G,3,FALSE)</f>
        <v>1022</v>
      </c>
      <c r="H5">
        <f>VLOOKUP($D5,Combined!$D:$G,4,FALSE)</f>
        <v>16157</v>
      </c>
    </row>
    <row r="6" spans="1:8" ht="32" x14ac:dyDescent="0.2">
      <c r="A6" s="19" t="s">
        <v>707</v>
      </c>
      <c r="B6" s="20" t="s">
        <v>715</v>
      </c>
      <c r="C6" s="3" t="s">
        <v>2</v>
      </c>
      <c r="D6" t="str">
        <f t="shared" si="0"/>
        <v>ATLANTICBRIGANTINE CITYJ. K-12|K-8,401-750</v>
      </c>
      <c r="E6">
        <v>2012</v>
      </c>
      <c r="F6">
        <f>VLOOKUP($D6,Combined!$D:$G,2,FALSE)</f>
        <v>20546556</v>
      </c>
      <c r="G6">
        <f>VLOOKUP($D6,Combined!$D:$G,3,FALSE)</f>
        <v>1024.7</v>
      </c>
      <c r="H6">
        <f>VLOOKUP($D6,Combined!$D:$G,4,FALSE)</f>
        <v>20052</v>
      </c>
    </row>
    <row r="7" spans="1:8" ht="48" x14ac:dyDescent="0.2">
      <c r="A7" s="23" t="s">
        <v>707</v>
      </c>
      <c r="B7" s="24" t="s">
        <v>716</v>
      </c>
      <c r="C7" s="8" t="s">
        <v>14</v>
      </c>
      <c r="D7" t="str">
        <f t="shared" si="0"/>
        <v>ATLANTICBUENA REGIONALM. K-12|K-12,1800-3500</v>
      </c>
      <c r="E7">
        <v>2012</v>
      </c>
      <c r="F7">
        <f>VLOOKUP($D7,Combined!$D:$G,2,FALSE)</f>
        <v>43852340</v>
      </c>
      <c r="G7">
        <f>VLOOKUP($D7,Combined!$D:$G,3,FALSE)</f>
        <v>2420.8000000000002</v>
      </c>
      <c r="H7">
        <f>VLOOKUP($D7,Combined!$D:$G,4,FALSE)</f>
        <v>18115</v>
      </c>
    </row>
    <row r="8" spans="1:8" ht="36" x14ac:dyDescent="0.2">
      <c r="A8" s="19" t="s">
        <v>707</v>
      </c>
      <c r="B8" s="20" t="s">
        <v>1372</v>
      </c>
      <c r="C8" s="3" t="s">
        <v>711</v>
      </c>
      <c r="D8" t="str">
        <f t="shared" si="0"/>
        <v>ATLANTICCHARTER-TECH H.S. FOR PRF. ARTSO. CHARTER</v>
      </c>
      <c r="E8">
        <v>2012</v>
      </c>
      <c r="F8">
        <f>VLOOKUP($D8,Combined!$D:$G,2,FALSE)</f>
        <v>5018009</v>
      </c>
      <c r="G8">
        <f>VLOOKUP($D8,Combined!$D:$G,3,FALSE)</f>
        <v>309.7</v>
      </c>
      <c r="H8">
        <f>VLOOKUP($D8,Combined!$D:$G,4,FALSE)</f>
        <v>16203</v>
      </c>
    </row>
    <row r="9" spans="1:8" ht="32" x14ac:dyDescent="0.2">
      <c r="A9" s="23" t="s">
        <v>707</v>
      </c>
      <c r="B9" s="24" t="s">
        <v>718</v>
      </c>
      <c r="C9" s="8" t="s">
        <v>68</v>
      </c>
      <c r="D9" t="str">
        <f t="shared" si="0"/>
        <v>ATLANTICEGG HARBOR CITYD. K-8|K-8,401-750</v>
      </c>
      <c r="E9">
        <v>2012</v>
      </c>
      <c r="F9">
        <f>VLOOKUP($D9,Combined!$D:$G,2,FALSE)</f>
        <v>10843720</v>
      </c>
      <c r="G9">
        <f>VLOOKUP($D9,Combined!$D:$G,3,FALSE)</f>
        <v>498.9</v>
      </c>
      <c r="H9">
        <f>VLOOKUP($D9,Combined!$D:$G,4,FALSE)</f>
        <v>21735</v>
      </c>
    </row>
    <row r="10" spans="1:8" ht="32" x14ac:dyDescent="0.2">
      <c r="A10" s="19" t="s">
        <v>707</v>
      </c>
      <c r="B10" s="20" t="s">
        <v>719</v>
      </c>
      <c r="C10" s="3" t="s">
        <v>24</v>
      </c>
      <c r="D10" t="str">
        <f t="shared" si="0"/>
        <v>ATLANTICEGG HARBOR TWPN. K-12|K-12,3500+</v>
      </c>
      <c r="E10">
        <v>2012</v>
      </c>
      <c r="F10">
        <f>VLOOKUP($D10,Combined!$D:$G,2,FALSE)</f>
        <v>126502369</v>
      </c>
      <c r="G10">
        <f>VLOOKUP($D10,Combined!$D:$G,3,FALSE)</f>
        <v>7825.6</v>
      </c>
      <c r="H10">
        <f>VLOOKUP($D10,Combined!$D:$G,4,FALSE)</f>
        <v>16165</v>
      </c>
    </row>
    <row r="11" spans="1:8" ht="32" x14ac:dyDescent="0.2">
      <c r="A11" s="23" t="s">
        <v>707</v>
      </c>
      <c r="B11" s="24" t="s">
        <v>720</v>
      </c>
      <c r="C11" s="8" t="s">
        <v>4</v>
      </c>
      <c r="D11" t="str">
        <f t="shared" si="0"/>
        <v>ATLANTICESTELL MANOR CITYI. K-12|K-8,0-400</v>
      </c>
      <c r="E11">
        <v>2012</v>
      </c>
      <c r="F11">
        <f>VLOOKUP($D11,Combined!$D:$G,2,FALSE)</f>
        <v>4727681</v>
      </c>
      <c r="G11">
        <f>VLOOKUP($D11,Combined!$D:$G,3,FALSE)</f>
        <v>281.3</v>
      </c>
      <c r="H11">
        <f>VLOOKUP($D11,Combined!$D:$G,4,FALSE)</f>
        <v>16805</v>
      </c>
    </row>
    <row r="12" spans="1:8" ht="32" x14ac:dyDescent="0.2">
      <c r="A12" s="19" t="s">
        <v>707</v>
      </c>
      <c r="B12" s="20" t="s">
        <v>721</v>
      </c>
      <c r="C12" s="3" t="s">
        <v>2</v>
      </c>
      <c r="D12" t="str">
        <f t="shared" si="0"/>
        <v>ATLANTICFOLSOM BOROJ. K-12|K-8,401-750</v>
      </c>
      <c r="E12">
        <v>2012</v>
      </c>
      <c r="F12">
        <f>VLOOKUP($D12,Combined!$D:$G,2,FALSE)</f>
        <v>7542165</v>
      </c>
      <c r="G12">
        <f>VLOOKUP($D12,Combined!$D:$G,3,FALSE)</f>
        <v>522.5</v>
      </c>
      <c r="H12">
        <f>VLOOKUP($D12,Combined!$D:$G,4,FALSE)</f>
        <v>14435</v>
      </c>
    </row>
    <row r="13" spans="1:8" ht="48" x14ac:dyDescent="0.2">
      <c r="A13" s="23" t="s">
        <v>707</v>
      </c>
      <c r="B13" s="24" t="s">
        <v>1373</v>
      </c>
      <c r="C13" s="8" t="s">
        <v>711</v>
      </c>
      <c r="D13" t="str">
        <f t="shared" si="0"/>
        <v>ATLANTICGALLOWAY COMMUNITY CHARTER SCHOOLO. CHARTER</v>
      </c>
      <c r="E13">
        <v>2012</v>
      </c>
      <c r="F13">
        <f>VLOOKUP($D13,Combined!$D:$G,2,FALSE)</f>
        <v>3453666</v>
      </c>
      <c r="G13">
        <f>VLOOKUP($D13,Combined!$D:$G,3,FALSE)</f>
        <v>164.1</v>
      </c>
      <c r="H13">
        <f>VLOOKUP($D13,Combined!$D:$G,4,FALSE)</f>
        <v>21046</v>
      </c>
    </row>
    <row r="14" spans="1:8" ht="32" x14ac:dyDescent="0.2">
      <c r="A14" s="19" t="s">
        <v>707</v>
      </c>
      <c r="B14" s="20" t="s">
        <v>722</v>
      </c>
      <c r="C14" s="3" t="s">
        <v>66</v>
      </c>
      <c r="D14" t="str">
        <f t="shared" si="0"/>
        <v>ATLANTICGALLOWAY TWPE. K-8|K-8,751+</v>
      </c>
      <c r="E14">
        <v>2012</v>
      </c>
      <c r="F14">
        <f>VLOOKUP($D14,Combined!$D:$G,2,FALSE)</f>
        <v>58015242</v>
      </c>
      <c r="G14">
        <f>VLOOKUP($D14,Combined!$D:$G,3,FALSE)</f>
        <v>3467.3</v>
      </c>
      <c r="H14">
        <f>VLOOKUP($D14,Combined!$D:$G,4,FALSE)</f>
        <v>16732</v>
      </c>
    </row>
    <row r="15" spans="1:8" ht="32" x14ac:dyDescent="0.2">
      <c r="A15" s="23" t="s">
        <v>707</v>
      </c>
      <c r="B15" s="24" t="s">
        <v>723</v>
      </c>
      <c r="C15" s="8" t="s">
        <v>77</v>
      </c>
      <c r="D15" t="str">
        <f t="shared" si="0"/>
        <v>ATLANTICGREATER EGG HARBOR REGG. G9-12|7-12,9-12</v>
      </c>
      <c r="E15">
        <v>2012</v>
      </c>
      <c r="F15">
        <f>VLOOKUP($D15,Combined!$D:$G,2,FALSE)</f>
        <v>72314253</v>
      </c>
      <c r="G15">
        <f>VLOOKUP($D15,Combined!$D:$G,3,FALSE)</f>
        <v>3783.5</v>
      </c>
      <c r="H15">
        <f>VLOOKUP($D15,Combined!$D:$G,4,FALSE)</f>
        <v>19113</v>
      </c>
    </row>
    <row r="16" spans="1:8" ht="32" x14ac:dyDescent="0.2">
      <c r="A16" s="19" t="s">
        <v>707</v>
      </c>
      <c r="B16" s="20" t="s">
        <v>724</v>
      </c>
      <c r="C16" s="3" t="s">
        <v>66</v>
      </c>
      <c r="D16" t="str">
        <f t="shared" si="0"/>
        <v>ATLANTICHAMILTON TWPE. K-8|K-8,751+</v>
      </c>
      <c r="E16">
        <v>2012</v>
      </c>
      <c r="F16">
        <f>VLOOKUP($D16,Combined!$D:$G,2,FALSE)</f>
        <v>49970631</v>
      </c>
      <c r="G16">
        <f>VLOOKUP($D16,Combined!$D:$G,3,FALSE)</f>
        <v>3183.2</v>
      </c>
      <c r="H16">
        <f>VLOOKUP($D16,Combined!$D:$G,4,FALSE)</f>
        <v>15698</v>
      </c>
    </row>
    <row r="17" spans="1:8" ht="32" x14ac:dyDescent="0.2">
      <c r="A17" s="23" t="s">
        <v>707</v>
      </c>
      <c r="B17" s="24" t="s">
        <v>725</v>
      </c>
      <c r="C17" s="8" t="s">
        <v>24</v>
      </c>
      <c r="D17" t="str">
        <f t="shared" si="0"/>
        <v>ATLANTICHAMMONTON TOWNN. K-12|K-12,3500+</v>
      </c>
      <c r="E17">
        <v>2012</v>
      </c>
      <c r="F17">
        <f>VLOOKUP($D17,Combined!$D:$G,2,FALSE)</f>
        <v>48885527</v>
      </c>
      <c r="G17">
        <f>VLOOKUP($D17,Combined!$D:$G,3,FALSE)</f>
        <v>3571.6</v>
      </c>
      <c r="H17">
        <f>VLOOKUP($D17,Combined!$D:$G,4,FALSE)</f>
        <v>13687</v>
      </c>
    </row>
    <row r="18" spans="1:8" ht="32" x14ac:dyDescent="0.2">
      <c r="A18" s="19" t="s">
        <v>707</v>
      </c>
      <c r="B18" s="20" t="s">
        <v>727</v>
      </c>
      <c r="C18" s="3" t="s">
        <v>66</v>
      </c>
      <c r="D18" t="str">
        <f t="shared" si="0"/>
        <v>ATLANTICLINWOOD CITYE. K-8|K-8,751+</v>
      </c>
      <c r="E18">
        <v>2012</v>
      </c>
      <c r="F18">
        <f>VLOOKUP($D18,Combined!$D:$G,2,FALSE)</f>
        <v>15288393</v>
      </c>
      <c r="G18">
        <f>VLOOKUP($D18,Combined!$D:$G,3,FALSE)</f>
        <v>881.2</v>
      </c>
      <c r="H18">
        <f>VLOOKUP($D18,Combined!$D:$G,4,FALSE)</f>
        <v>17350</v>
      </c>
    </row>
    <row r="19" spans="1:8" ht="32" x14ac:dyDescent="0.2">
      <c r="A19" s="23" t="s">
        <v>707</v>
      </c>
      <c r="B19" s="24" t="s">
        <v>728</v>
      </c>
      <c r="C19" s="8" t="s">
        <v>77</v>
      </c>
      <c r="D19" t="str">
        <f t="shared" si="0"/>
        <v>ATLANTICMAINLAND REGIONALG. G9-12|7-12,9-12</v>
      </c>
      <c r="E19">
        <v>2012</v>
      </c>
      <c r="F19">
        <f>VLOOKUP($D19,Combined!$D:$G,2,FALSE)</f>
        <v>30066903</v>
      </c>
      <c r="G19">
        <f>VLOOKUP($D19,Combined!$D:$G,3,FALSE)</f>
        <v>1498.2</v>
      </c>
      <c r="H19">
        <f>VLOOKUP($D19,Combined!$D:$G,4,FALSE)</f>
        <v>20068</v>
      </c>
    </row>
    <row r="20" spans="1:8" ht="32" x14ac:dyDescent="0.2">
      <c r="A20" s="19" t="s">
        <v>707</v>
      </c>
      <c r="B20" s="20" t="s">
        <v>729</v>
      </c>
      <c r="C20" s="3" t="s">
        <v>2</v>
      </c>
      <c r="D20" t="str">
        <f t="shared" si="0"/>
        <v>ATLANTICMARGATE CITYJ. K-12|K-8,401-750</v>
      </c>
      <c r="E20">
        <v>2012</v>
      </c>
      <c r="F20">
        <f>VLOOKUP($D20,Combined!$D:$G,2,FALSE)</f>
        <v>14949492</v>
      </c>
      <c r="G20">
        <f>VLOOKUP($D20,Combined!$D:$G,3,FALSE)</f>
        <v>618.6</v>
      </c>
      <c r="H20">
        <f>VLOOKUP($D20,Combined!$D:$G,4,FALSE)</f>
        <v>24166</v>
      </c>
    </row>
    <row r="21" spans="1:8" ht="32" x14ac:dyDescent="0.2">
      <c r="A21" s="23" t="s">
        <v>707</v>
      </c>
      <c r="B21" s="24" t="s">
        <v>730</v>
      </c>
      <c r="C21" s="8" t="s">
        <v>66</v>
      </c>
      <c r="D21" t="str">
        <f t="shared" si="0"/>
        <v>ATLANTICMULLICA TWPE. K-8|K-8,751+</v>
      </c>
      <c r="E21">
        <v>2012</v>
      </c>
      <c r="F21" t="e">
        <f>VLOOKUP($D21,Combined!$D:$G,2,FALSE)</f>
        <v>#N/A</v>
      </c>
      <c r="G21" t="e">
        <f>VLOOKUP($D21,Combined!$D:$G,3,FALSE)</f>
        <v>#N/A</v>
      </c>
      <c r="H21" t="e">
        <f>VLOOKUP($D21,Combined!$D:$G,4,FALSE)</f>
        <v>#N/A</v>
      </c>
    </row>
    <row r="22" spans="1:8" ht="32" x14ac:dyDescent="0.2">
      <c r="A22" s="19" t="s">
        <v>707</v>
      </c>
      <c r="B22" s="20" t="s">
        <v>731</v>
      </c>
      <c r="C22" s="3" t="s">
        <v>66</v>
      </c>
      <c r="D22" t="str">
        <f t="shared" si="0"/>
        <v>ATLANTICNORTHFIELD CITYE. K-8|K-8,751+</v>
      </c>
      <c r="E22">
        <v>2012</v>
      </c>
      <c r="F22">
        <f>VLOOKUP($D22,Combined!$D:$G,2,FALSE)</f>
        <v>15296498</v>
      </c>
      <c r="G22">
        <f>VLOOKUP($D22,Combined!$D:$G,3,FALSE)</f>
        <v>1049.9000000000001</v>
      </c>
      <c r="H22">
        <f>VLOOKUP($D22,Combined!$D:$G,4,FALSE)</f>
        <v>14570</v>
      </c>
    </row>
    <row r="23" spans="1:8" ht="32" x14ac:dyDescent="0.2">
      <c r="A23" s="23" t="s">
        <v>707</v>
      </c>
      <c r="B23" s="24" t="s">
        <v>732</v>
      </c>
      <c r="C23" s="8" t="s">
        <v>24</v>
      </c>
      <c r="D23" t="str">
        <f t="shared" si="0"/>
        <v>ATLANTICPLEASANTVILLE CITYN. K-12|K-12,3500+</v>
      </c>
      <c r="E23">
        <v>2012</v>
      </c>
      <c r="F23">
        <f>VLOOKUP($D23,Combined!$D:$G,2,FALSE)</f>
        <v>95893109</v>
      </c>
      <c r="G23">
        <f>VLOOKUP($D23,Combined!$D:$G,3,FALSE)</f>
        <v>4018.9</v>
      </c>
      <c r="H23">
        <f>VLOOKUP($D23,Combined!$D:$G,4,FALSE)</f>
        <v>23861</v>
      </c>
    </row>
    <row r="24" spans="1:8" ht="36" x14ac:dyDescent="0.2">
      <c r="A24" s="19" t="s">
        <v>707</v>
      </c>
      <c r="B24" s="20" t="s">
        <v>733</v>
      </c>
      <c r="C24" s="3" t="s">
        <v>4</v>
      </c>
      <c r="D24" t="str">
        <f t="shared" si="0"/>
        <v>ATLANTICPORT REPUBLIC CITYI. K-12|K-8,0-400</v>
      </c>
      <c r="E24">
        <v>2012</v>
      </c>
      <c r="F24">
        <f>VLOOKUP($D24,Combined!$D:$G,2,FALSE)</f>
        <v>2883114</v>
      </c>
      <c r="G24">
        <f>VLOOKUP($D24,Combined!$D:$G,3,FALSE)</f>
        <v>163.30000000000001</v>
      </c>
      <c r="H24">
        <f>VLOOKUP($D24,Combined!$D:$G,4,FALSE)</f>
        <v>17655</v>
      </c>
    </row>
    <row r="25" spans="1:8" ht="32" x14ac:dyDescent="0.2">
      <c r="A25" s="23" t="s">
        <v>707</v>
      </c>
      <c r="B25" s="24" t="s">
        <v>734</v>
      </c>
      <c r="C25" s="8" t="s">
        <v>66</v>
      </c>
      <c r="D25" t="str">
        <f t="shared" si="0"/>
        <v>ATLANTICSOMERS POINT CITYE. K-8|K-8,751+</v>
      </c>
      <c r="E25">
        <v>2012</v>
      </c>
      <c r="F25">
        <f>VLOOKUP($D25,Combined!$D:$G,2,FALSE)</f>
        <v>16298314</v>
      </c>
      <c r="G25">
        <f>VLOOKUP($D25,Combined!$D:$G,3,FALSE)</f>
        <v>1111.8</v>
      </c>
      <c r="H25">
        <f>VLOOKUP($D25,Combined!$D:$G,4,FALSE)</f>
        <v>14659</v>
      </c>
    </row>
    <row r="26" spans="1:8" ht="32" x14ac:dyDescent="0.2">
      <c r="A26" s="19" t="s">
        <v>707</v>
      </c>
      <c r="B26" s="20" t="s">
        <v>735</v>
      </c>
      <c r="C26" s="3" t="s">
        <v>99</v>
      </c>
      <c r="D26" t="str">
        <f t="shared" si="0"/>
        <v>ATLANTICVENTNOR CITYK. K-12|K-8,751+</v>
      </c>
      <c r="E26">
        <v>2012</v>
      </c>
      <c r="F26">
        <f>VLOOKUP($D26,Combined!$D:$G,2,FALSE)</f>
        <v>23690353</v>
      </c>
      <c r="G26">
        <f>VLOOKUP($D26,Combined!$D:$G,3,FALSE)</f>
        <v>1257.2</v>
      </c>
      <c r="H26">
        <f>VLOOKUP($D26,Combined!$D:$G,4,FALSE)</f>
        <v>18844</v>
      </c>
    </row>
    <row r="27" spans="1:8" ht="32" x14ac:dyDescent="0.2">
      <c r="A27" s="23" t="s">
        <v>707</v>
      </c>
      <c r="B27" s="24" t="s">
        <v>736</v>
      </c>
      <c r="C27" s="8" t="s">
        <v>4</v>
      </c>
      <c r="D27" t="str">
        <f t="shared" si="0"/>
        <v>ATLANTICWEYMOUTH TWPI. K-12|K-8,0-400</v>
      </c>
      <c r="E27">
        <v>2012</v>
      </c>
      <c r="F27">
        <f>VLOOKUP($D27,Combined!$D:$G,2,FALSE)</f>
        <v>4953890</v>
      </c>
      <c r="G27">
        <f>VLOOKUP($D27,Combined!$D:$G,3,FALSE)</f>
        <v>302.10000000000002</v>
      </c>
      <c r="H27">
        <f>VLOOKUP($D27,Combined!$D:$G,4,FALSE)</f>
        <v>16399</v>
      </c>
    </row>
    <row r="28" spans="1:8" ht="32" x14ac:dyDescent="0.2">
      <c r="A28" s="19" t="s">
        <v>737</v>
      </c>
      <c r="B28" s="20" t="s">
        <v>738</v>
      </c>
      <c r="C28" s="3" t="s">
        <v>66</v>
      </c>
      <c r="D28" t="str">
        <f t="shared" si="0"/>
        <v>BERGENALLENDALE BOROE. K-8|K-8,751+</v>
      </c>
      <c r="E28">
        <v>2012</v>
      </c>
      <c r="F28">
        <f>VLOOKUP($D28,Combined!$D:$G,2,FALSE)</f>
        <v>16248491</v>
      </c>
      <c r="G28">
        <f>VLOOKUP($D28,Combined!$D:$G,3,FALSE)</f>
        <v>930</v>
      </c>
      <c r="H28">
        <f>VLOOKUP($D28,Combined!$D:$G,4,FALSE)</f>
        <v>17471</v>
      </c>
    </row>
    <row r="29" spans="1:8" ht="32" x14ac:dyDescent="0.2">
      <c r="A29" s="23" t="s">
        <v>737</v>
      </c>
      <c r="B29" s="24" t="s">
        <v>739</v>
      </c>
      <c r="C29" s="8" t="s">
        <v>4</v>
      </c>
      <c r="D29" t="str">
        <f t="shared" si="0"/>
        <v>BERGENALPINE BOROI. K-12|K-8,0-400</v>
      </c>
      <c r="E29">
        <v>2012</v>
      </c>
      <c r="F29">
        <f>VLOOKUP($D29,Combined!$D:$G,2,FALSE)</f>
        <v>5691489</v>
      </c>
      <c r="G29">
        <f>VLOOKUP($D29,Combined!$D:$G,3,FALSE)</f>
        <v>219.4</v>
      </c>
      <c r="H29">
        <f>VLOOKUP($D29,Combined!$D:$G,4,FALSE)</f>
        <v>25936</v>
      </c>
    </row>
    <row r="30" spans="1:8" ht="48" x14ac:dyDescent="0.2">
      <c r="A30" s="19" t="s">
        <v>737</v>
      </c>
      <c r="B30" s="20" t="s">
        <v>1374</v>
      </c>
      <c r="C30" s="3" t="s">
        <v>711</v>
      </c>
      <c r="D30" t="str">
        <f t="shared" si="0"/>
        <v>BERGENBERGEN ARTS &amp; SCIENCE CHARTER SCHOOLO. CHARTER</v>
      </c>
      <c r="E30">
        <v>2012</v>
      </c>
      <c r="F30">
        <f>VLOOKUP($D30,Combined!$D:$G,2,FALSE)</f>
        <v>8685762</v>
      </c>
      <c r="G30">
        <f>VLOOKUP($D30,Combined!$D:$G,3,FALSE)</f>
        <v>594.29999999999995</v>
      </c>
      <c r="H30">
        <f>VLOOKUP($D30,Combined!$D:$G,4,FALSE)</f>
        <v>14615</v>
      </c>
    </row>
    <row r="31" spans="1:8" ht="36" x14ac:dyDescent="0.2">
      <c r="A31" s="23" t="s">
        <v>737</v>
      </c>
      <c r="B31" s="24" t="s">
        <v>741</v>
      </c>
      <c r="C31" s="8" t="s">
        <v>29</v>
      </c>
      <c r="D31" t="str">
        <f t="shared" si="0"/>
        <v>BERGENBERGEN CO SPECIAL SERVICEP. CSSD</v>
      </c>
      <c r="E31">
        <v>2012</v>
      </c>
      <c r="F31">
        <f>VLOOKUP($D31,Combined!$D:$G,2,FALSE)</f>
        <v>60892182</v>
      </c>
      <c r="G31">
        <f>VLOOKUP($D31,Combined!$D:$G,3,FALSE)</f>
        <v>695.2</v>
      </c>
      <c r="H31">
        <f>VLOOKUP($D31,Combined!$D:$G,4,FALSE)</f>
        <v>87585</v>
      </c>
    </row>
    <row r="32" spans="1:8" ht="36" x14ac:dyDescent="0.2">
      <c r="A32" s="19" t="s">
        <v>737</v>
      </c>
      <c r="B32" s="20" t="s">
        <v>742</v>
      </c>
      <c r="C32" s="3" t="s">
        <v>714</v>
      </c>
      <c r="D32" t="str">
        <f t="shared" si="0"/>
        <v>BERGENBERGEN COUNTY VOCATIONALQ. COUNTY VOC</v>
      </c>
      <c r="E32">
        <v>2012</v>
      </c>
      <c r="F32">
        <f>VLOOKUP($D32,Combined!$D:$G,2,FALSE)</f>
        <v>76299633</v>
      </c>
      <c r="G32">
        <f>VLOOKUP($D32,Combined!$D:$G,3,FALSE)</f>
        <v>2125.5</v>
      </c>
      <c r="H32">
        <f>VLOOKUP($D32,Combined!$D:$G,4,FALSE)</f>
        <v>35897</v>
      </c>
    </row>
    <row r="33" spans="1:8" ht="48" x14ac:dyDescent="0.2">
      <c r="A33" s="23" t="s">
        <v>737</v>
      </c>
      <c r="B33" s="24" t="s">
        <v>743</v>
      </c>
      <c r="C33" s="8" t="s">
        <v>14</v>
      </c>
      <c r="D33" t="str">
        <f t="shared" si="0"/>
        <v>BERGENBERGENFIELD BOROM. K-12|K-12,1800-3500</v>
      </c>
      <c r="E33">
        <v>2012</v>
      </c>
      <c r="F33" t="e">
        <f>VLOOKUP($D33,Combined!$D:$G,2,FALSE)</f>
        <v>#N/A</v>
      </c>
      <c r="G33" t="e">
        <f>VLOOKUP($D33,Combined!$D:$G,3,FALSE)</f>
        <v>#N/A</v>
      </c>
      <c r="H33" t="e">
        <f>VLOOKUP($D33,Combined!$D:$G,4,FALSE)</f>
        <v>#N/A</v>
      </c>
    </row>
    <row r="34" spans="1:8" ht="32" x14ac:dyDescent="0.2">
      <c r="A34" s="19" t="s">
        <v>737</v>
      </c>
      <c r="B34" s="20" t="s">
        <v>744</v>
      </c>
      <c r="C34" s="3" t="s">
        <v>6</v>
      </c>
      <c r="D34" t="str">
        <f t="shared" si="0"/>
        <v>BERGENBOGOTA BOROL. K-12|K-12,0-1800</v>
      </c>
      <c r="E34">
        <v>2012</v>
      </c>
      <c r="F34">
        <f>VLOOKUP($D34,Combined!$D:$G,2,FALSE)</f>
        <v>20904761</v>
      </c>
      <c r="G34">
        <f>VLOOKUP($D34,Combined!$D:$G,3,FALSE)</f>
        <v>1183.4000000000001</v>
      </c>
      <c r="H34">
        <f>VLOOKUP($D34,Combined!$D:$G,4,FALSE)</f>
        <v>17664</v>
      </c>
    </row>
    <row r="35" spans="1:8" ht="32" x14ac:dyDescent="0.2">
      <c r="A35" s="23" t="s">
        <v>737</v>
      </c>
      <c r="B35" s="24" t="s">
        <v>745</v>
      </c>
      <c r="C35" s="8" t="s">
        <v>68</v>
      </c>
      <c r="D35" t="str">
        <f t="shared" si="0"/>
        <v>BERGENCARLSTADT BOROD. K-8|K-8,401-750</v>
      </c>
      <c r="E35">
        <v>2012</v>
      </c>
      <c r="F35">
        <f>VLOOKUP($D35,Combined!$D:$G,2,FALSE)</f>
        <v>12171218</v>
      </c>
      <c r="G35">
        <f>VLOOKUP($D35,Combined!$D:$G,3,FALSE)</f>
        <v>593.29999999999995</v>
      </c>
      <c r="H35">
        <f>VLOOKUP($D35,Combined!$D:$G,4,FALSE)</f>
        <v>20514</v>
      </c>
    </row>
    <row r="36" spans="1:8" ht="36" x14ac:dyDescent="0.2">
      <c r="A36" s="19" t="s">
        <v>737</v>
      </c>
      <c r="B36" s="20" t="s">
        <v>746</v>
      </c>
      <c r="C36" s="3" t="s">
        <v>77</v>
      </c>
      <c r="D36" t="str">
        <f t="shared" si="0"/>
        <v>BERGENCARLSTADT-EAST RUTHERFORDG. G9-12|7-12,9-12</v>
      </c>
      <c r="E36">
        <v>2012</v>
      </c>
      <c r="F36">
        <f>VLOOKUP($D36,Combined!$D:$G,2,FALSE)</f>
        <v>12759418</v>
      </c>
      <c r="G36">
        <f>VLOOKUP($D36,Combined!$D:$G,3,FALSE)</f>
        <v>515.79999999999995</v>
      </c>
      <c r="H36">
        <f>VLOOKUP($D36,Combined!$D:$G,4,FALSE)</f>
        <v>24738</v>
      </c>
    </row>
    <row r="37" spans="1:8" ht="48" x14ac:dyDescent="0.2">
      <c r="A37" s="23" t="s">
        <v>737</v>
      </c>
      <c r="B37" s="24" t="s">
        <v>747</v>
      </c>
      <c r="C37" s="8" t="s">
        <v>14</v>
      </c>
      <c r="D37" t="str">
        <f t="shared" si="0"/>
        <v>BERGENCLIFFSIDE PARK BOROM. K-12|K-12,1800-3500</v>
      </c>
      <c r="E37">
        <v>2012</v>
      </c>
      <c r="F37">
        <f>VLOOKUP($D37,Combined!$D:$G,2,FALSE)</f>
        <v>42786007</v>
      </c>
      <c r="G37">
        <f>VLOOKUP($D37,Combined!$D:$G,3,FALSE)</f>
        <v>2795.3</v>
      </c>
      <c r="H37">
        <f>VLOOKUP($D37,Combined!$D:$G,4,FALSE)</f>
        <v>15306</v>
      </c>
    </row>
    <row r="38" spans="1:8" ht="32" x14ac:dyDescent="0.2">
      <c r="A38" s="19" t="s">
        <v>737</v>
      </c>
      <c r="B38" s="20" t="s">
        <v>748</v>
      </c>
      <c r="C38" s="3" t="s">
        <v>66</v>
      </c>
      <c r="D38" t="str">
        <f t="shared" si="0"/>
        <v>BERGENCLOSTER BOROE. K-8|K-8,751+</v>
      </c>
      <c r="E38">
        <v>2012</v>
      </c>
      <c r="F38">
        <f>VLOOKUP($D38,Combined!$D:$G,2,FALSE)</f>
        <v>18870656</v>
      </c>
      <c r="G38">
        <f>VLOOKUP($D38,Combined!$D:$G,3,FALSE)</f>
        <v>1132.5</v>
      </c>
      <c r="H38">
        <f>VLOOKUP($D38,Combined!$D:$G,4,FALSE)</f>
        <v>16663</v>
      </c>
    </row>
    <row r="39" spans="1:8" ht="32" x14ac:dyDescent="0.2">
      <c r="A39" s="23" t="s">
        <v>737</v>
      </c>
      <c r="B39" s="24" t="s">
        <v>749</v>
      </c>
      <c r="C39" s="8" t="s">
        <v>6</v>
      </c>
      <c r="D39" t="str">
        <f t="shared" si="0"/>
        <v>BERGENCRESSKILL BOROL. K-12|K-12,0-1800</v>
      </c>
      <c r="E39">
        <v>2012</v>
      </c>
      <c r="F39">
        <f>VLOOKUP($D39,Combined!$D:$G,2,FALSE)</f>
        <v>29209412</v>
      </c>
      <c r="G39">
        <f>VLOOKUP($D39,Combined!$D:$G,3,FALSE)</f>
        <v>1780.2</v>
      </c>
      <c r="H39">
        <f>VLOOKUP($D39,Combined!$D:$G,4,FALSE)</f>
        <v>16408</v>
      </c>
    </row>
    <row r="40" spans="1:8" ht="32" x14ac:dyDescent="0.2">
      <c r="A40" s="19" t="s">
        <v>737</v>
      </c>
      <c r="B40" s="20" t="s">
        <v>750</v>
      </c>
      <c r="C40" s="3" t="s">
        <v>68</v>
      </c>
      <c r="D40" t="str">
        <f t="shared" si="0"/>
        <v>BERGENDEMAREST BOROD. K-8|K-8,401-750</v>
      </c>
      <c r="E40">
        <v>2012</v>
      </c>
      <c r="F40">
        <f>VLOOKUP($D40,Combined!$D:$G,2,FALSE)</f>
        <v>13347542</v>
      </c>
      <c r="G40">
        <f>VLOOKUP($D40,Combined!$D:$G,3,FALSE)</f>
        <v>669.7</v>
      </c>
      <c r="H40">
        <f>VLOOKUP($D40,Combined!$D:$G,4,FALSE)</f>
        <v>19931</v>
      </c>
    </row>
    <row r="41" spans="1:8" ht="48" x14ac:dyDescent="0.2">
      <c r="A41" s="23" t="s">
        <v>737</v>
      </c>
      <c r="B41" s="24" t="s">
        <v>751</v>
      </c>
      <c r="C41" s="8" t="s">
        <v>14</v>
      </c>
      <c r="D41" t="str">
        <f t="shared" si="0"/>
        <v>BERGENDUMONT BOROM. K-12|K-12,1800-3500</v>
      </c>
      <c r="E41">
        <v>2012</v>
      </c>
      <c r="F41">
        <f>VLOOKUP($D41,Combined!$D:$G,2,FALSE)</f>
        <v>45606211</v>
      </c>
      <c r="G41">
        <f>VLOOKUP($D41,Combined!$D:$G,3,FALSE)</f>
        <v>2749</v>
      </c>
      <c r="H41">
        <f>VLOOKUP($D41,Combined!$D:$G,4,FALSE)</f>
        <v>16590</v>
      </c>
    </row>
    <row r="42" spans="1:8" ht="36" x14ac:dyDescent="0.2">
      <c r="A42" s="19" t="s">
        <v>737</v>
      </c>
      <c r="B42" s="20" t="s">
        <v>752</v>
      </c>
      <c r="C42" s="3" t="s">
        <v>66</v>
      </c>
      <c r="D42" t="str">
        <f t="shared" si="0"/>
        <v>BERGENEAST RUTHERFORD BOROE. K-8|K-8,751+</v>
      </c>
      <c r="E42">
        <v>2012</v>
      </c>
      <c r="F42">
        <f>VLOOKUP($D42,Combined!$D:$G,2,FALSE)</f>
        <v>15810838</v>
      </c>
      <c r="G42">
        <f>VLOOKUP($D42,Combined!$D:$G,3,FALSE)</f>
        <v>789.1</v>
      </c>
      <c r="H42">
        <f>VLOOKUP($D42,Combined!$D:$G,4,FALSE)</f>
        <v>20037</v>
      </c>
    </row>
    <row r="43" spans="1:8" ht="24" x14ac:dyDescent="0.2">
      <c r="A43" s="23" t="s">
        <v>737</v>
      </c>
      <c r="B43" s="24" t="s">
        <v>753</v>
      </c>
      <c r="C43" s="8" t="s">
        <v>181</v>
      </c>
      <c r="D43" t="str">
        <f t="shared" si="0"/>
        <v>BERGENEDGEWATER BOROH. K-12|K-6</v>
      </c>
      <c r="E43">
        <v>2012</v>
      </c>
      <c r="F43">
        <f>VLOOKUP($D43,Combined!$D:$G,2,FALSE)</f>
        <v>17172476</v>
      </c>
      <c r="G43">
        <f>VLOOKUP($D43,Combined!$D:$G,3,FALSE)</f>
        <v>1011.2</v>
      </c>
      <c r="H43">
        <f>VLOOKUP($D43,Combined!$D:$G,4,FALSE)</f>
        <v>16982</v>
      </c>
    </row>
    <row r="44" spans="1:8" ht="48" x14ac:dyDescent="0.2">
      <c r="A44" s="19" t="s">
        <v>737</v>
      </c>
      <c r="B44" s="20" t="s">
        <v>754</v>
      </c>
      <c r="C44" s="3" t="s">
        <v>14</v>
      </c>
      <c r="D44" t="str">
        <f t="shared" si="0"/>
        <v>BERGENELMWOOD PARKM. K-12|K-12,1800-3500</v>
      </c>
      <c r="E44">
        <v>2012</v>
      </c>
      <c r="F44">
        <f>VLOOKUP($D44,Combined!$D:$G,2,FALSE)</f>
        <v>38892353</v>
      </c>
      <c r="G44">
        <f>VLOOKUP($D44,Combined!$D:$G,3,FALSE)</f>
        <v>2557.4</v>
      </c>
      <c r="H44">
        <f>VLOOKUP($D44,Combined!$D:$G,4,FALSE)</f>
        <v>15208</v>
      </c>
    </row>
    <row r="45" spans="1:8" ht="32" x14ac:dyDescent="0.2">
      <c r="A45" s="23" t="s">
        <v>737</v>
      </c>
      <c r="B45" s="24" t="s">
        <v>755</v>
      </c>
      <c r="C45" s="8" t="s">
        <v>6</v>
      </c>
      <c r="D45" t="str">
        <f t="shared" si="0"/>
        <v>BERGENEMERSON BOROL. K-12|K-12,0-1800</v>
      </c>
      <c r="E45">
        <v>2012</v>
      </c>
      <c r="F45">
        <f>VLOOKUP($D45,Combined!$D:$G,2,FALSE)</f>
        <v>19680884</v>
      </c>
      <c r="G45">
        <f>VLOOKUP($D45,Combined!$D:$G,3,FALSE)</f>
        <v>1208.3</v>
      </c>
      <c r="H45">
        <f>VLOOKUP($D45,Combined!$D:$G,4,FALSE)</f>
        <v>16288</v>
      </c>
    </row>
    <row r="46" spans="1:8" ht="48" x14ac:dyDescent="0.2">
      <c r="A46" s="19" t="s">
        <v>737</v>
      </c>
      <c r="B46" s="20" t="s">
        <v>756</v>
      </c>
      <c r="C46" s="3" t="s">
        <v>14</v>
      </c>
      <c r="D46" t="str">
        <f t="shared" si="0"/>
        <v>BERGENENGLEWOOD CITYM. K-12|K-12,1800-3500</v>
      </c>
      <c r="E46">
        <v>2012</v>
      </c>
      <c r="F46">
        <f>VLOOKUP($D46,Combined!$D:$G,2,FALSE)</f>
        <v>69144194</v>
      </c>
      <c r="G46">
        <f>VLOOKUP($D46,Combined!$D:$G,3,FALSE)</f>
        <v>2981.1</v>
      </c>
      <c r="H46">
        <f>VLOOKUP($D46,Combined!$D:$G,4,FALSE)</f>
        <v>23195</v>
      </c>
    </row>
    <row r="47" spans="1:8" ht="32" x14ac:dyDescent="0.2">
      <c r="A47" s="23" t="s">
        <v>737</v>
      </c>
      <c r="B47" s="24" t="s">
        <v>757</v>
      </c>
      <c r="C47" s="8" t="s">
        <v>2</v>
      </c>
      <c r="D47" t="str">
        <f t="shared" si="0"/>
        <v>BERGENENGLEWOOD CLIFFS BOROJ. K-12|K-8,401-750</v>
      </c>
      <c r="E47">
        <v>2012</v>
      </c>
      <c r="F47">
        <f>VLOOKUP($D47,Combined!$D:$G,2,FALSE)</f>
        <v>10843946</v>
      </c>
      <c r="G47">
        <f>VLOOKUP($D47,Combined!$D:$G,3,FALSE)</f>
        <v>512.70000000000005</v>
      </c>
      <c r="H47">
        <f>VLOOKUP($D47,Combined!$D:$G,4,FALSE)</f>
        <v>21151</v>
      </c>
    </row>
    <row r="48" spans="1:8" ht="60" x14ac:dyDescent="0.2">
      <c r="A48" s="19" t="s">
        <v>737</v>
      </c>
      <c r="B48" s="20" t="s">
        <v>1375</v>
      </c>
      <c r="C48" s="3" t="s">
        <v>711</v>
      </c>
      <c r="D48" t="str">
        <f t="shared" si="0"/>
        <v>BERGENENGLEWOOD ON THE PALISADES CHARTER SCHOOO. CHARTER</v>
      </c>
      <c r="E48">
        <v>2012</v>
      </c>
      <c r="F48">
        <f>VLOOKUP($D48,Combined!$D:$G,2,FALSE)</f>
        <v>3311976</v>
      </c>
      <c r="G48">
        <f>VLOOKUP($D48,Combined!$D:$G,3,FALSE)</f>
        <v>185.7</v>
      </c>
      <c r="H48">
        <f>VLOOKUP($D48,Combined!$D:$G,4,FALSE)</f>
        <v>17835</v>
      </c>
    </row>
    <row r="49" spans="1:8" ht="32" x14ac:dyDescent="0.2">
      <c r="A49" s="23" t="s">
        <v>737</v>
      </c>
      <c r="B49" s="24" t="s">
        <v>759</v>
      </c>
      <c r="C49" s="8" t="s">
        <v>24</v>
      </c>
      <c r="D49" t="str">
        <f t="shared" si="0"/>
        <v>BERGENFAIR LAWN BORON. K-12|K-12,3500+</v>
      </c>
      <c r="E49">
        <v>2012</v>
      </c>
      <c r="F49">
        <f>VLOOKUP($D49,Combined!$D:$G,2,FALSE)</f>
        <v>86976479</v>
      </c>
      <c r="G49">
        <f>VLOOKUP($D49,Combined!$D:$G,3,FALSE)</f>
        <v>4665</v>
      </c>
      <c r="H49">
        <f>VLOOKUP($D49,Combined!$D:$G,4,FALSE)</f>
        <v>18645</v>
      </c>
    </row>
    <row r="50" spans="1:8" ht="32" x14ac:dyDescent="0.2">
      <c r="A50" s="19" t="s">
        <v>737</v>
      </c>
      <c r="B50" s="20" t="s">
        <v>760</v>
      </c>
      <c r="C50" s="3" t="s">
        <v>99</v>
      </c>
      <c r="D50" t="str">
        <f t="shared" si="0"/>
        <v>BERGENFAIRVIEW BOROK. K-12|K-8,751+</v>
      </c>
      <c r="E50">
        <v>2012</v>
      </c>
      <c r="F50">
        <f>VLOOKUP($D50,Combined!$D:$G,2,FALSE)</f>
        <v>21365878</v>
      </c>
      <c r="G50">
        <f>VLOOKUP($D50,Combined!$D:$G,3,FALSE)</f>
        <v>1604.4</v>
      </c>
      <c r="H50">
        <f>VLOOKUP($D50,Combined!$D:$G,4,FALSE)</f>
        <v>13317</v>
      </c>
    </row>
    <row r="51" spans="1:8" ht="32" x14ac:dyDescent="0.2">
      <c r="A51" s="23" t="s">
        <v>737</v>
      </c>
      <c r="B51" s="24" t="s">
        <v>761</v>
      </c>
      <c r="C51" s="8" t="s">
        <v>24</v>
      </c>
      <c r="D51" t="str">
        <f t="shared" si="0"/>
        <v>BERGENFORT LEE BORON. K-12|K-12,3500+</v>
      </c>
      <c r="E51">
        <v>2012</v>
      </c>
      <c r="F51">
        <f>VLOOKUP($D51,Combined!$D:$G,2,FALSE)</f>
        <v>58586614</v>
      </c>
      <c r="G51">
        <f>VLOOKUP($D51,Combined!$D:$G,3,FALSE)</f>
        <v>3749.4</v>
      </c>
      <c r="H51">
        <f>VLOOKUP($D51,Combined!$D:$G,4,FALSE)</f>
        <v>15626</v>
      </c>
    </row>
    <row r="52" spans="1:8" ht="32" x14ac:dyDescent="0.2">
      <c r="A52" s="19" t="s">
        <v>737</v>
      </c>
      <c r="B52" s="20" t="s">
        <v>762</v>
      </c>
      <c r="C52" s="3" t="s">
        <v>66</v>
      </c>
      <c r="D52" t="str">
        <f t="shared" si="0"/>
        <v>BERGENFRANKLIN LAKES BOROE. K-8|K-8,751+</v>
      </c>
      <c r="E52">
        <v>2012</v>
      </c>
      <c r="F52">
        <f>VLOOKUP($D52,Combined!$D:$G,2,FALSE)</f>
        <v>29754758</v>
      </c>
      <c r="G52">
        <f>VLOOKUP($D52,Combined!$D:$G,3,FALSE)</f>
        <v>1422.1</v>
      </c>
      <c r="H52">
        <f>VLOOKUP($D52,Combined!$D:$G,4,FALSE)</f>
        <v>20924</v>
      </c>
    </row>
    <row r="53" spans="1:8" ht="32" x14ac:dyDescent="0.2">
      <c r="A53" s="23" t="s">
        <v>737</v>
      </c>
      <c r="B53" s="24" t="s">
        <v>763</v>
      </c>
      <c r="C53" s="8" t="s">
        <v>24</v>
      </c>
      <c r="D53" t="str">
        <f t="shared" si="0"/>
        <v>BERGENGARFIELD CITYN. K-12|K-12,3500+</v>
      </c>
      <c r="E53">
        <v>2012</v>
      </c>
      <c r="F53">
        <f>VLOOKUP($D53,Combined!$D:$G,2,FALSE)</f>
        <v>94894059</v>
      </c>
      <c r="G53">
        <f>VLOOKUP($D53,Combined!$D:$G,3,FALSE)</f>
        <v>4921.7</v>
      </c>
      <c r="H53">
        <f>VLOOKUP($D53,Combined!$D:$G,4,FALSE)</f>
        <v>19281</v>
      </c>
    </row>
    <row r="54" spans="1:8" ht="48" x14ac:dyDescent="0.2">
      <c r="A54" s="19" t="s">
        <v>737</v>
      </c>
      <c r="B54" s="20" t="s">
        <v>764</v>
      </c>
      <c r="C54" s="3" t="s">
        <v>14</v>
      </c>
      <c r="D54" t="str">
        <f t="shared" si="0"/>
        <v>BERGENGLEN ROCK BOROM. K-12|K-12,1800-3500</v>
      </c>
      <c r="E54">
        <v>2012</v>
      </c>
      <c r="F54">
        <f>VLOOKUP($D54,Combined!$D:$G,2,FALSE)</f>
        <v>47405654</v>
      </c>
      <c r="G54">
        <f>VLOOKUP($D54,Combined!$D:$G,3,FALSE)</f>
        <v>2450.9</v>
      </c>
      <c r="H54">
        <f>VLOOKUP($D54,Combined!$D:$G,4,FALSE)</f>
        <v>19342</v>
      </c>
    </row>
    <row r="55" spans="1:8" ht="32" x14ac:dyDescent="0.2">
      <c r="A55" s="23" t="s">
        <v>737</v>
      </c>
      <c r="B55" s="24" t="s">
        <v>765</v>
      </c>
      <c r="C55" s="8" t="s">
        <v>24</v>
      </c>
      <c r="D55" t="str">
        <f t="shared" si="0"/>
        <v>BERGENHACKENSACK CITYN. K-12|K-12,3500+</v>
      </c>
      <c r="E55">
        <v>2012</v>
      </c>
      <c r="F55">
        <f>VLOOKUP($D55,Combined!$D:$G,2,FALSE)</f>
        <v>99139648</v>
      </c>
      <c r="G55">
        <f>VLOOKUP($D55,Combined!$D:$G,3,FALSE)</f>
        <v>5332.9</v>
      </c>
      <c r="H55">
        <f>VLOOKUP($D55,Combined!$D:$G,4,FALSE)</f>
        <v>18590</v>
      </c>
    </row>
    <row r="56" spans="1:8" ht="32" x14ac:dyDescent="0.2">
      <c r="A56" s="19" t="s">
        <v>737</v>
      </c>
      <c r="B56" s="20" t="s">
        <v>766</v>
      </c>
      <c r="C56" s="3" t="s">
        <v>68</v>
      </c>
      <c r="D56" t="str">
        <f t="shared" si="0"/>
        <v>BERGENHARRINGTON PARK BOROD. K-8|K-8,401-750</v>
      </c>
      <c r="E56">
        <v>2012</v>
      </c>
      <c r="F56">
        <f>VLOOKUP($D56,Combined!$D:$G,2,FALSE)</f>
        <v>11724543</v>
      </c>
      <c r="G56">
        <f>VLOOKUP($D56,Combined!$D:$G,3,FALSE)</f>
        <v>703.7</v>
      </c>
      <c r="H56">
        <f>VLOOKUP($D56,Combined!$D:$G,4,FALSE)</f>
        <v>16661</v>
      </c>
    </row>
    <row r="57" spans="1:8" ht="48" x14ac:dyDescent="0.2">
      <c r="A57" s="23" t="s">
        <v>737</v>
      </c>
      <c r="B57" s="24" t="s">
        <v>767</v>
      </c>
      <c r="C57" s="8" t="s">
        <v>14</v>
      </c>
      <c r="D57" t="str">
        <f t="shared" si="0"/>
        <v>BERGENHASBROUCK HEIGHTS BOROM. K-12|K-12,1800-3500</v>
      </c>
      <c r="E57">
        <v>2012</v>
      </c>
      <c r="F57">
        <f>VLOOKUP($D57,Combined!$D:$G,2,FALSE)</f>
        <v>28818523</v>
      </c>
      <c r="G57">
        <f>VLOOKUP($D57,Combined!$D:$G,3,FALSE)</f>
        <v>1845.8</v>
      </c>
      <c r="H57">
        <f>VLOOKUP($D57,Combined!$D:$G,4,FALSE)</f>
        <v>15613</v>
      </c>
    </row>
    <row r="58" spans="1:8" ht="32" x14ac:dyDescent="0.2">
      <c r="A58" s="19" t="s">
        <v>737</v>
      </c>
      <c r="B58" s="20" t="s">
        <v>768</v>
      </c>
      <c r="C58" s="3" t="s">
        <v>68</v>
      </c>
      <c r="D58" t="str">
        <f t="shared" si="0"/>
        <v>BERGENHAWORTH BOROD. K-8|K-8,401-750</v>
      </c>
      <c r="E58">
        <v>2012</v>
      </c>
      <c r="F58">
        <f>VLOOKUP($D58,Combined!$D:$G,2,FALSE)</f>
        <v>9048161</v>
      </c>
      <c r="G58">
        <f>VLOOKUP($D58,Combined!$D:$G,3,FALSE)</f>
        <v>448.1</v>
      </c>
      <c r="H58">
        <f>VLOOKUP($D58,Combined!$D:$G,4,FALSE)</f>
        <v>20193</v>
      </c>
    </row>
    <row r="59" spans="1:8" ht="32" x14ac:dyDescent="0.2">
      <c r="A59" s="23" t="s">
        <v>737</v>
      </c>
      <c r="B59" s="24" t="s">
        <v>769</v>
      </c>
      <c r="C59" s="8" t="s">
        <v>66</v>
      </c>
      <c r="D59" t="str">
        <f t="shared" si="0"/>
        <v>BERGENHILLSDALE BOROE. K-8|K-8,751+</v>
      </c>
      <c r="E59">
        <v>2012</v>
      </c>
      <c r="F59">
        <f>VLOOKUP($D59,Combined!$D:$G,2,FALSE)</f>
        <v>21412347</v>
      </c>
      <c r="G59">
        <f>VLOOKUP($D59,Combined!$D:$G,3,FALSE)</f>
        <v>1400.8</v>
      </c>
      <c r="H59">
        <f>VLOOKUP($D59,Combined!$D:$G,4,FALSE)</f>
        <v>15285</v>
      </c>
    </row>
    <row r="60" spans="1:8" ht="32" x14ac:dyDescent="0.2">
      <c r="A60" s="19" t="s">
        <v>737</v>
      </c>
      <c r="B60" s="20" t="s">
        <v>770</v>
      </c>
      <c r="C60" s="3" t="s">
        <v>2</v>
      </c>
      <c r="D60" t="str">
        <f t="shared" si="0"/>
        <v>BERGENHO HO KUS BOROJ. K-12|K-8,401-750</v>
      </c>
      <c r="E60">
        <v>2012</v>
      </c>
      <c r="F60">
        <f>VLOOKUP($D60,Combined!$D:$G,2,FALSE)</f>
        <v>13979202</v>
      </c>
      <c r="G60">
        <f>VLOOKUP($D60,Combined!$D:$G,3,FALSE)</f>
        <v>878.4</v>
      </c>
      <c r="H60">
        <f>VLOOKUP($D60,Combined!$D:$G,4,FALSE)</f>
        <v>15915</v>
      </c>
    </row>
    <row r="61" spans="1:8" ht="48" x14ac:dyDescent="0.2">
      <c r="A61" s="23" t="s">
        <v>737</v>
      </c>
      <c r="B61" s="24" t="s">
        <v>771</v>
      </c>
      <c r="C61" s="8" t="s">
        <v>14</v>
      </c>
      <c r="D61" t="str">
        <f t="shared" si="0"/>
        <v>BERGENLEONIA BOROM. K-12|K-12,1800-3500</v>
      </c>
      <c r="E61">
        <v>2012</v>
      </c>
      <c r="F61">
        <f>VLOOKUP($D61,Combined!$D:$G,2,FALSE)</f>
        <v>31463891</v>
      </c>
      <c r="G61">
        <f>VLOOKUP($D61,Combined!$D:$G,3,FALSE)</f>
        <v>1835.5</v>
      </c>
      <c r="H61">
        <f>VLOOKUP($D61,Combined!$D:$G,4,FALSE)</f>
        <v>17141</v>
      </c>
    </row>
    <row r="62" spans="1:8" ht="32" x14ac:dyDescent="0.2">
      <c r="A62" s="19" t="s">
        <v>737</v>
      </c>
      <c r="B62" s="20" t="s">
        <v>772</v>
      </c>
      <c r="C62" s="3" t="s">
        <v>99</v>
      </c>
      <c r="D62" t="str">
        <f t="shared" si="0"/>
        <v>BERGENLITTLE FERRY BOROK. K-12|K-8,751+</v>
      </c>
      <c r="E62">
        <v>2012</v>
      </c>
      <c r="F62">
        <f>VLOOKUP($D62,Combined!$D:$G,2,FALSE)</f>
        <v>19950110</v>
      </c>
      <c r="G62">
        <f>VLOOKUP($D62,Combined!$D:$G,3,FALSE)</f>
        <v>1327.4</v>
      </c>
      <c r="H62">
        <f>VLOOKUP($D62,Combined!$D:$G,4,FALSE)</f>
        <v>15029</v>
      </c>
    </row>
    <row r="63" spans="1:8" ht="48" x14ac:dyDescent="0.2">
      <c r="A63" s="23" t="s">
        <v>737</v>
      </c>
      <c r="B63" s="24" t="s">
        <v>773</v>
      </c>
      <c r="C63" s="8" t="s">
        <v>14</v>
      </c>
      <c r="D63" t="str">
        <f t="shared" si="0"/>
        <v>BERGENLODI BOROUGHM. K-12|K-12,1800-3500</v>
      </c>
      <c r="E63">
        <v>2012</v>
      </c>
      <c r="F63">
        <f>VLOOKUP($D63,Combined!$D:$G,2,FALSE)</f>
        <v>58670130</v>
      </c>
      <c r="G63">
        <f>VLOOKUP($D63,Combined!$D:$G,3,FALSE)</f>
        <v>3504.5</v>
      </c>
      <c r="H63">
        <f>VLOOKUP($D63,Combined!$D:$G,4,FALSE)</f>
        <v>16741</v>
      </c>
    </row>
    <row r="64" spans="1:8" ht="48" x14ac:dyDescent="0.2">
      <c r="A64" s="19" t="s">
        <v>737</v>
      </c>
      <c r="B64" s="20" t="s">
        <v>774</v>
      </c>
      <c r="C64" s="3" t="s">
        <v>14</v>
      </c>
      <c r="D64" t="str">
        <f t="shared" si="0"/>
        <v>BERGENLYNDHURST TWPM. K-12|K-12,1800-3500</v>
      </c>
      <c r="E64">
        <v>2012</v>
      </c>
      <c r="F64">
        <f>VLOOKUP($D64,Combined!$D:$G,2,FALSE)</f>
        <v>38831461</v>
      </c>
      <c r="G64">
        <f>VLOOKUP($D64,Combined!$D:$G,3,FALSE)</f>
        <v>2390.5</v>
      </c>
      <c r="H64">
        <f>VLOOKUP($D64,Combined!$D:$G,4,FALSE)</f>
        <v>16244</v>
      </c>
    </row>
    <row r="65" spans="1:8" ht="48" x14ac:dyDescent="0.2">
      <c r="A65" s="23" t="s">
        <v>737</v>
      </c>
      <c r="B65" s="24" t="s">
        <v>775</v>
      </c>
      <c r="C65" s="8" t="s">
        <v>14</v>
      </c>
      <c r="D65" t="str">
        <f t="shared" si="0"/>
        <v>BERGENMAHWAH TWPM. K-12|K-12,1800-3500</v>
      </c>
      <c r="E65">
        <v>2012</v>
      </c>
      <c r="F65">
        <f>VLOOKUP($D65,Combined!$D:$G,2,FALSE)</f>
        <v>61321374</v>
      </c>
      <c r="G65">
        <f>VLOOKUP($D65,Combined!$D:$G,3,FALSE)</f>
        <v>3341.5</v>
      </c>
      <c r="H65">
        <f>VLOOKUP($D65,Combined!$D:$G,4,FALSE)</f>
        <v>18352</v>
      </c>
    </row>
    <row r="66" spans="1:8" ht="32" x14ac:dyDescent="0.2">
      <c r="A66" s="19" t="s">
        <v>737</v>
      </c>
      <c r="B66" s="20" t="s">
        <v>776</v>
      </c>
      <c r="C66" s="3" t="s">
        <v>99</v>
      </c>
      <c r="D66" t="str">
        <f t="shared" si="0"/>
        <v>BERGENMAYWOOD BOROK. K-12|K-8,751+</v>
      </c>
      <c r="E66">
        <v>2012</v>
      </c>
      <c r="F66">
        <f>VLOOKUP($D66,Combined!$D:$G,2,FALSE)</f>
        <v>18796025</v>
      </c>
      <c r="G66">
        <f>VLOOKUP($D66,Combined!$D:$G,3,FALSE)</f>
        <v>1205.2</v>
      </c>
      <c r="H66">
        <f>VLOOKUP($D66,Combined!$D:$G,4,FALSE)</f>
        <v>15595</v>
      </c>
    </row>
    <row r="67" spans="1:8" ht="32" x14ac:dyDescent="0.2">
      <c r="A67" s="23" t="s">
        <v>737</v>
      </c>
      <c r="B67" s="24" t="s">
        <v>777</v>
      </c>
      <c r="C67" s="8" t="s">
        <v>6</v>
      </c>
      <c r="D67" t="str">
        <f t="shared" ref="D67:D130" si="1">A67&amp;B67&amp;C67</f>
        <v>BERGENMIDLAND PARK BOROL. K-12|K-12,0-1800</v>
      </c>
      <c r="E67">
        <v>2012</v>
      </c>
      <c r="F67">
        <f>VLOOKUP($D67,Combined!$D:$G,2,FALSE)</f>
        <v>20708334</v>
      </c>
      <c r="G67">
        <f>VLOOKUP($D67,Combined!$D:$G,3,FALSE)</f>
        <v>1119.3</v>
      </c>
      <c r="H67">
        <f>VLOOKUP($D67,Combined!$D:$G,4,FALSE)</f>
        <v>18501</v>
      </c>
    </row>
    <row r="68" spans="1:8" ht="32" x14ac:dyDescent="0.2">
      <c r="A68" s="19" t="s">
        <v>737</v>
      </c>
      <c r="B68" s="20" t="s">
        <v>778</v>
      </c>
      <c r="C68" s="3" t="s">
        <v>66</v>
      </c>
      <c r="D68" t="str">
        <f t="shared" si="1"/>
        <v>BERGENMONTVALE BOROE. K-8|K-8,751+</v>
      </c>
      <c r="E68">
        <v>2012</v>
      </c>
      <c r="F68">
        <f>VLOOKUP($D68,Combined!$D:$G,2,FALSE)</f>
        <v>16358708</v>
      </c>
      <c r="G68">
        <f>VLOOKUP($D68,Combined!$D:$G,3,FALSE)</f>
        <v>1100</v>
      </c>
      <c r="H68">
        <f>VLOOKUP($D68,Combined!$D:$G,4,FALSE)</f>
        <v>14872</v>
      </c>
    </row>
    <row r="69" spans="1:8" ht="32" x14ac:dyDescent="0.2">
      <c r="A69" s="23" t="s">
        <v>737</v>
      </c>
      <c r="B69" s="24" t="s">
        <v>779</v>
      </c>
      <c r="C69" s="8" t="s">
        <v>4</v>
      </c>
      <c r="D69" t="str">
        <f t="shared" si="1"/>
        <v>BERGENMOONACHIE BOROI. K-12|K-8,0-400</v>
      </c>
      <c r="E69">
        <v>2012</v>
      </c>
      <c r="F69">
        <f>VLOOKUP($D69,Combined!$D:$G,2,FALSE)</f>
        <v>8345101</v>
      </c>
      <c r="G69">
        <f>VLOOKUP($D69,Combined!$D:$G,3,FALSE)</f>
        <v>400.2</v>
      </c>
      <c r="H69">
        <f>VLOOKUP($D69,Combined!$D:$G,4,FALSE)</f>
        <v>20853</v>
      </c>
    </row>
    <row r="70" spans="1:8" ht="48" x14ac:dyDescent="0.2">
      <c r="A70" s="19" t="s">
        <v>737</v>
      </c>
      <c r="B70" s="20" t="s">
        <v>780</v>
      </c>
      <c r="C70" s="3" t="s">
        <v>14</v>
      </c>
      <c r="D70" t="str">
        <f t="shared" si="1"/>
        <v>BERGENNEW MILFORD BOROM. K-12|K-12,1800-3500</v>
      </c>
      <c r="E70">
        <v>2012</v>
      </c>
      <c r="F70">
        <f>VLOOKUP($D70,Combined!$D:$G,2,FALSE)</f>
        <v>32948601</v>
      </c>
      <c r="G70">
        <f>VLOOKUP($D70,Combined!$D:$G,3,FALSE)</f>
        <v>2088.1999999999998</v>
      </c>
      <c r="H70">
        <f>VLOOKUP($D70,Combined!$D:$G,4,FALSE)</f>
        <v>15779</v>
      </c>
    </row>
    <row r="71" spans="1:8" ht="36" x14ac:dyDescent="0.2">
      <c r="A71" s="23" t="s">
        <v>737</v>
      </c>
      <c r="B71" s="24" t="s">
        <v>781</v>
      </c>
      <c r="C71" s="8" t="s">
        <v>6</v>
      </c>
      <c r="D71" t="str">
        <f t="shared" si="1"/>
        <v>BERGENNORTH ARLINGTON BOROL. K-12|K-12,0-1800</v>
      </c>
      <c r="E71">
        <v>2012</v>
      </c>
      <c r="F71">
        <f>VLOOKUP($D71,Combined!$D:$G,2,FALSE)</f>
        <v>26961944</v>
      </c>
      <c r="G71">
        <f>VLOOKUP($D71,Combined!$D:$G,3,FALSE)</f>
        <v>1686.3</v>
      </c>
      <c r="H71">
        <f>VLOOKUP($D71,Combined!$D:$G,4,FALSE)</f>
        <v>15989</v>
      </c>
    </row>
    <row r="72" spans="1:8" ht="36" x14ac:dyDescent="0.2">
      <c r="A72" s="19" t="s">
        <v>737</v>
      </c>
      <c r="B72" s="20" t="s">
        <v>782</v>
      </c>
      <c r="C72" s="3" t="s">
        <v>77</v>
      </c>
      <c r="D72" t="str">
        <f t="shared" si="1"/>
        <v>BERGENNORTHERN HIGHLANDS REGG. G9-12|7-12,9-12</v>
      </c>
      <c r="E72">
        <v>2012</v>
      </c>
      <c r="F72">
        <f>VLOOKUP($D72,Combined!$D:$G,2,FALSE)</f>
        <v>27183304</v>
      </c>
      <c r="G72">
        <f>VLOOKUP($D72,Combined!$D:$G,3,FALSE)</f>
        <v>1364.3</v>
      </c>
      <c r="H72">
        <f>VLOOKUP($D72,Combined!$D:$G,4,FALSE)</f>
        <v>19925</v>
      </c>
    </row>
    <row r="73" spans="1:8" ht="36" x14ac:dyDescent="0.2">
      <c r="A73" s="23" t="s">
        <v>737</v>
      </c>
      <c r="B73" s="24" t="s">
        <v>783</v>
      </c>
      <c r="C73" s="8" t="s">
        <v>77</v>
      </c>
      <c r="D73" t="str">
        <f t="shared" si="1"/>
        <v>BERGENNORTHERN VALLEY REGIONALG. G9-12|7-12,9-12</v>
      </c>
      <c r="E73">
        <v>2012</v>
      </c>
      <c r="F73">
        <f>VLOOKUP($D73,Combined!$D:$G,2,FALSE)</f>
        <v>55652168</v>
      </c>
      <c r="G73">
        <f>VLOOKUP($D73,Combined!$D:$G,3,FALSE)</f>
        <v>2533.5</v>
      </c>
      <c r="H73">
        <f>VLOOKUP($D73,Combined!$D:$G,4,FALSE)</f>
        <v>21967</v>
      </c>
    </row>
    <row r="74" spans="1:8" ht="32" x14ac:dyDescent="0.2">
      <c r="A74" s="19" t="s">
        <v>737</v>
      </c>
      <c r="B74" s="20" t="s">
        <v>784</v>
      </c>
      <c r="C74" s="3" t="s">
        <v>68</v>
      </c>
      <c r="D74" t="str">
        <f t="shared" si="1"/>
        <v>BERGENNORTHVALE BOROD. K-8|K-8,401-750</v>
      </c>
      <c r="E74">
        <v>2012</v>
      </c>
      <c r="F74">
        <f>VLOOKUP($D74,Combined!$D:$G,2,FALSE)</f>
        <v>9260552</v>
      </c>
      <c r="G74">
        <f>VLOOKUP($D74,Combined!$D:$G,3,FALSE)</f>
        <v>583.70000000000005</v>
      </c>
      <c r="H74">
        <f>VLOOKUP($D74,Combined!$D:$G,4,FALSE)</f>
        <v>15866</v>
      </c>
    </row>
    <row r="75" spans="1:8" ht="32" x14ac:dyDescent="0.2">
      <c r="A75" s="23" t="s">
        <v>737</v>
      </c>
      <c r="B75" s="24" t="s">
        <v>785</v>
      </c>
      <c r="C75" s="8" t="s">
        <v>68</v>
      </c>
      <c r="D75" t="str">
        <f t="shared" si="1"/>
        <v>BERGENNORWOOD BOROD. K-8|K-8,401-750</v>
      </c>
      <c r="E75">
        <v>2012</v>
      </c>
      <c r="F75">
        <f>VLOOKUP($D75,Combined!$D:$G,2,FALSE)</f>
        <v>9804274</v>
      </c>
      <c r="G75">
        <f>VLOOKUP($D75,Combined!$D:$G,3,FALSE)</f>
        <v>620.20000000000005</v>
      </c>
      <c r="H75">
        <f>VLOOKUP($D75,Combined!$D:$G,4,FALSE)</f>
        <v>15809</v>
      </c>
    </row>
    <row r="76" spans="1:8" ht="32" x14ac:dyDescent="0.2">
      <c r="A76" s="19" t="s">
        <v>737</v>
      </c>
      <c r="B76" s="20" t="s">
        <v>786</v>
      </c>
      <c r="C76" s="3" t="s">
        <v>66</v>
      </c>
      <c r="D76" t="str">
        <f t="shared" si="1"/>
        <v>BERGENOAKLAND BOROE. K-8|K-8,751+</v>
      </c>
      <c r="E76">
        <v>2012</v>
      </c>
      <c r="F76">
        <f>VLOOKUP($D76,Combined!$D:$G,2,FALSE)</f>
        <v>28721272</v>
      </c>
      <c r="G76">
        <f>VLOOKUP($D76,Combined!$D:$G,3,FALSE)</f>
        <v>1739.3</v>
      </c>
      <c r="H76">
        <f>VLOOKUP($D76,Combined!$D:$G,4,FALSE)</f>
        <v>16514</v>
      </c>
    </row>
    <row r="77" spans="1:8" ht="32" x14ac:dyDescent="0.2">
      <c r="A77" s="23" t="s">
        <v>737</v>
      </c>
      <c r="B77" s="24" t="s">
        <v>787</v>
      </c>
      <c r="C77" s="8" t="s">
        <v>68</v>
      </c>
      <c r="D77" t="str">
        <f t="shared" si="1"/>
        <v>BERGENOLD TAPPAN BOROD. K-8|K-8,401-750</v>
      </c>
      <c r="E77">
        <v>2012</v>
      </c>
      <c r="F77" t="e">
        <f>VLOOKUP($D77,Combined!$D:$G,2,FALSE)</f>
        <v>#N/A</v>
      </c>
      <c r="G77" t="e">
        <f>VLOOKUP($D77,Combined!$D:$G,3,FALSE)</f>
        <v>#N/A</v>
      </c>
      <c r="H77" t="e">
        <f>VLOOKUP($D77,Combined!$D:$G,4,FALSE)</f>
        <v>#N/A</v>
      </c>
    </row>
    <row r="78" spans="1:8" ht="24" x14ac:dyDescent="0.2">
      <c r="A78" s="19" t="s">
        <v>737</v>
      </c>
      <c r="B78" s="20" t="s">
        <v>788</v>
      </c>
      <c r="C78" s="3" t="s">
        <v>8</v>
      </c>
      <c r="D78" t="str">
        <f t="shared" si="1"/>
        <v>BERGENORADELL BOROA. K-6|K-6</v>
      </c>
      <c r="E78">
        <v>2012</v>
      </c>
      <c r="F78">
        <f>VLOOKUP($D78,Combined!$D:$G,2,FALSE)</f>
        <v>12271335</v>
      </c>
      <c r="G78">
        <f>VLOOKUP($D78,Combined!$D:$G,3,FALSE)</f>
        <v>796.2</v>
      </c>
      <c r="H78">
        <f>VLOOKUP($D78,Combined!$D:$G,4,FALSE)</f>
        <v>15413</v>
      </c>
    </row>
    <row r="79" spans="1:8" ht="32" x14ac:dyDescent="0.2">
      <c r="A79" s="23" t="s">
        <v>737</v>
      </c>
      <c r="B79" s="24" t="s">
        <v>789</v>
      </c>
      <c r="C79" s="8" t="s">
        <v>6</v>
      </c>
      <c r="D79" t="str">
        <f t="shared" si="1"/>
        <v>BERGENPALISADES PARKL. K-12|K-12,0-1800</v>
      </c>
      <c r="E79">
        <v>2012</v>
      </c>
      <c r="F79">
        <f>VLOOKUP($D79,Combined!$D:$G,2,FALSE)</f>
        <v>24271571</v>
      </c>
      <c r="G79">
        <f>VLOOKUP($D79,Combined!$D:$G,3,FALSE)</f>
        <v>1594</v>
      </c>
      <c r="H79">
        <f>VLOOKUP($D79,Combined!$D:$G,4,FALSE)</f>
        <v>15227</v>
      </c>
    </row>
    <row r="80" spans="1:8" ht="32" x14ac:dyDescent="0.2">
      <c r="A80" s="19" t="s">
        <v>737</v>
      </c>
      <c r="B80" s="20" t="s">
        <v>790</v>
      </c>
      <c r="C80" s="3" t="s">
        <v>24</v>
      </c>
      <c r="D80" t="str">
        <f t="shared" si="1"/>
        <v>BERGENPARAMUS BORON. K-12|K-12,3500+</v>
      </c>
      <c r="E80">
        <v>2012</v>
      </c>
      <c r="F80">
        <f>VLOOKUP($D80,Combined!$D:$G,2,FALSE)</f>
        <v>80733448</v>
      </c>
      <c r="G80">
        <f>VLOOKUP($D80,Combined!$D:$G,3,FALSE)</f>
        <v>4114</v>
      </c>
      <c r="H80">
        <f>VLOOKUP($D80,Combined!$D:$G,4,FALSE)</f>
        <v>19624</v>
      </c>
    </row>
    <row r="81" spans="1:8" ht="32" x14ac:dyDescent="0.2">
      <c r="A81" s="23" t="s">
        <v>737</v>
      </c>
      <c r="B81" s="24" t="s">
        <v>791</v>
      </c>
      <c r="C81" s="8" t="s">
        <v>6</v>
      </c>
      <c r="D81" t="str">
        <f t="shared" si="1"/>
        <v>BERGENPARK RIDGE BOROL. K-12|K-12,0-1800</v>
      </c>
      <c r="E81">
        <v>2012</v>
      </c>
      <c r="F81">
        <f>VLOOKUP($D81,Combined!$D:$G,2,FALSE)</f>
        <v>26268828</v>
      </c>
      <c r="G81">
        <f>VLOOKUP($D81,Combined!$D:$G,3,FALSE)</f>
        <v>1298.2</v>
      </c>
      <c r="H81">
        <f>VLOOKUP($D81,Combined!$D:$G,4,FALSE)</f>
        <v>20234</v>
      </c>
    </row>
    <row r="82" spans="1:8" ht="36" x14ac:dyDescent="0.2">
      <c r="A82" s="19" t="s">
        <v>737</v>
      </c>
      <c r="B82" s="20" t="s">
        <v>792</v>
      </c>
      <c r="C82" s="3" t="s">
        <v>77</v>
      </c>
      <c r="D82" t="str">
        <f t="shared" si="1"/>
        <v>BERGENPASCACK VALLEY REGIONALG. G9-12|7-12,9-12</v>
      </c>
      <c r="E82">
        <v>2012</v>
      </c>
      <c r="F82">
        <f>VLOOKUP($D82,Combined!$D:$G,2,FALSE)</f>
        <v>47906204</v>
      </c>
      <c r="G82">
        <f>VLOOKUP($D82,Combined!$D:$G,3,FALSE)</f>
        <v>2088.8000000000002</v>
      </c>
      <c r="H82">
        <f>VLOOKUP($D82,Combined!$D:$G,4,FALSE)</f>
        <v>22934</v>
      </c>
    </row>
    <row r="83" spans="1:8" ht="36" x14ac:dyDescent="0.2">
      <c r="A83" s="23" t="s">
        <v>737</v>
      </c>
      <c r="B83" s="24" t="s">
        <v>793</v>
      </c>
      <c r="C83" s="8" t="s">
        <v>77</v>
      </c>
      <c r="D83" t="str">
        <f t="shared" si="1"/>
        <v>BERGENRAMAPO-INDIAN HILL REGG. G9-12|7-12,9-12</v>
      </c>
      <c r="E83">
        <v>2012</v>
      </c>
      <c r="F83">
        <f>VLOOKUP($D83,Combined!$D:$G,2,FALSE)</f>
        <v>50923735</v>
      </c>
      <c r="G83">
        <f>VLOOKUP($D83,Combined!$D:$G,3,FALSE)</f>
        <v>2309.5</v>
      </c>
      <c r="H83">
        <f>VLOOKUP($D83,Combined!$D:$G,4,FALSE)</f>
        <v>22050</v>
      </c>
    </row>
    <row r="84" spans="1:8" ht="48" x14ac:dyDescent="0.2">
      <c r="A84" s="19" t="s">
        <v>737</v>
      </c>
      <c r="B84" s="20" t="s">
        <v>794</v>
      </c>
      <c r="C84" s="3" t="s">
        <v>14</v>
      </c>
      <c r="D84" t="str">
        <f t="shared" si="1"/>
        <v>BERGENRAMSEY BOROM. K-12|K-12,1800-3500</v>
      </c>
      <c r="E84">
        <v>2012</v>
      </c>
      <c r="F84">
        <f>VLOOKUP($D84,Combined!$D:$G,2,FALSE)</f>
        <v>55666838</v>
      </c>
      <c r="G84">
        <f>VLOOKUP($D84,Combined!$D:$G,3,FALSE)</f>
        <v>3074.4</v>
      </c>
      <c r="H84">
        <f>VLOOKUP($D84,Combined!$D:$G,4,FALSE)</f>
        <v>18106</v>
      </c>
    </row>
    <row r="85" spans="1:8" ht="32" x14ac:dyDescent="0.2">
      <c r="A85" s="23" t="s">
        <v>737</v>
      </c>
      <c r="B85" s="24" t="s">
        <v>795</v>
      </c>
      <c r="C85" s="8" t="s">
        <v>6</v>
      </c>
      <c r="D85" t="str">
        <f t="shared" si="1"/>
        <v>BERGENRIDGEFIELD BOROL. K-12|K-12,0-1800</v>
      </c>
      <c r="E85">
        <v>2012</v>
      </c>
      <c r="F85">
        <f>VLOOKUP($D85,Combined!$D:$G,2,FALSE)</f>
        <v>35382534</v>
      </c>
      <c r="G85">
        <f>VLOOKUP($D85,Combined!$D:$G,3,FALSE)</f>
        <v>1864</v>
      </c>
      <c r="H85">
        <f>VLOOKUP($D85,Combined!$D:$G,4,FALSE)</f>
        <v>18982</v>
      </c>
    </row>
    <row r="86" spans="1:8" ht="48" x14ac:dyDescent="0.2">
      <c r="A86" s="19" t="s">
        <v>737</v>
      </c>
      <c r="B86" s="20" t="s">
        <v>796</v>
      </c>
      <c r="C86" s="3" t="s">
        <v>14</v>
      </c>
      <c r="D86" t="str">
        <f t="shared" si="1"/>
        <v>BERGENRIDGEFIELD PARK TWPM. K-12|K-12,1800-3500</v>
      </c>
      <c r="E86">
        <v>2012</v>
      </c>
      <c r="F86">
        <f>VLOOKUP($D86,Combined!$D:$G,2,FALSE)</f>
        <v>36283944</v>
      </c>
      <c r="G86">
        <f>VLOOKUP($D86,Combined!$D:$G,3,FALSE)</f>
        <v>2263.6999999999998</v>
      </c>
      <c r="H86">
        <f>VLOOKUP($D86,Combined!$D:$G,4,FALSE)</f>
        <v>16028</v>
      </c>
    </row>
    <row r="87" spans="1:8" ht="32" x14ac:dyDescent="0.2">
      <c r="A87" s="23" t="s">
        <v>737</v>
      </c>
      <c r="B87" s="24" t="s">
        <v>797</v>
      </c>
      <c r="C87" s="8" t="s">
        <v>24</v>
      </c>
      <c r="D87" t="str">
        <f t="shared" si="1"/>
        <v>BERGENRIDGEWOOD VILLAGEN. K-12|K-12,3500+</v>
      </c>
      <c r="E87">
        <v>2012</v>
      </c>
      <c r="F87">
        <f>VLOOKUP($D87,Combined!$D:$G,2,FALSE)</f>
        <v>101246274</v>
      </c>
      <c r="G87">
        <f>VLOOKUP($D87,Combined!$D:$G,3,FALSE)</f>
        <v>5784.8</v>
      </c>
      <c r="H87">
        <f>VLOOKUP($D87,Combined!$D:$G,4,FALSE)</f>
        <v>17502</v>
      </c>
    </row>
    <row r="88" spans="1:8" ht="32" x14ac:dyDescent="0.2">
      <c r="A88" s="19" t="s">
        <v>737</v>
      </c>
      <c r="B88" s="20" t="s">
        <v>798</v>
      </c>
      <c r="C88" s="3" t="s">
        <v>21</v>
      </c>
      <c r="D88" t="str">
        <f t="shared" si="1"/>
        <v>BERGENRIVER DELL REGIONALF. G7-12|7-12,9-12</v>
      </c>
      <c r="E88">
        <v>2012</v>
      </c>
      <c r="F88">
        <f>VLOOKUP($D88,Combined!$D:$G,2,FALSE)</f>
        <v>31666879</v>
      </c>
      <c r="G88">
        <f>VLOOKUP($D88,Combined!$D:$G,3,FALSE)</f>
        <v>1692</v>
      </c>
      <c r="H88">
        <f>VLOOKUP($D88,Combined!$D:$G,4,FALSE)</f>
        <v>18716</v>
      </c>
    </row>
    <row r="89" spans="1:8" ht="24" x14ac:dyDescent="0.2">
      <c r="A89" s="23" t="s">
        <v>737</v>
      </c>
      <c r="B89" s="24" t="s">
        <v>799</v>
      </c>
      <c r="C89" s="8" t="s">
        <v>8</v>
      </c>
      <c r="D89" t="str">
        <f t="shared" si="1"/>
        <v>BERGENRIVER EDGE BOROA. K-6|K-6</v>
      </c>
      <c r="E89">
        <v>2012</v>
      </c>
      <c r="F89">
        <f>VLOOKUP($D89,Combined!$D:$G,2,FALSE)</f>
        <v>16892234</v>
      </c>
      <c r="G89">
        <f>VLOOKUP($D89,Combined!$D:$G,3,FALSE)</f>
        <v>1168.7</v>
      </c>
      <c r="H89">
        <f>VLOOKUP($D89,Combined!$D:$G,4,FALSE)</f>
        <v>14454</v>
      </c>
    </row>
    <row r="90" spans="1:8" ht="32" x14ac:dyDescent="0.2">
      <c r="A90" s="19" t="s">
        <v>737</v>
      </c>
      <c r="B90" s="20" t="s">
        <v>800</v>
      </c>
      <c r="C90" s="3" t="s">
        <v>66</v>
      </c>
      <c r="D90" t="str">
        <f t="shared" si="1"/>
        <v>BERGENRIVER VALE TWPE. K-8|K-8,751+</v>
      </c>
      <c r="E90">
        <v>2012</v>
      </c>
      <c r="F90">
        <f>VLOOKUP($D90,Combined!$D:$G,2,FALSE)</f>
        <v>22388342</v>
      </c>
      <c r="G90">
        <f>VLOOKUP($D90,Combined!$D:$G,3,FALSE)</f>
        <v>1249.4000000000001</v>
      </c>
      <c r="H90">
        <f>VLOOKUP($D90,Combined!$D:$G,4,FALSE)</f>
        <v>17919</v>
      </c>
    </row>
    <row r="91" spans="1:8" ht="32" x14ac:dyDescent="0.2">
      <c r="A91" s="23" t="s">
        <v>737</v>
      </c>
      <c r="B91" s="24" t="s">
        <v>801</v>
      </c>
      <c r="C91" s="8" t="s">
        <v>2</v>
      </c>
      <c r="D91" t="str">
        <f t="shared" si="1"/>
        <v>BERGENROCHELLE PARK TWPJ. K-12|K-8,401-750</v>
      </c>
      <c r="E91">
        <v>2012</v>
      </c>
      <c r="F91">
        <f>VLOOKUP($D91,Combined!$D:$G,2,FALSE)</f>
        <v>10951806</v>
      </c>
      <c r="G91">
        <f>VLOOKUP($D91,Combined!$D:$G,3,FALSE)</f>
        <v>609.6</v>
      </c>
      <c r="H91">
        <f>VLOOKUP($D91,Combined!$D:$G,4,FALSE)</f>
        <v>17965</v>
      </c>
    </row>
    <row r="92" spans="1:8" ht="48" x14ac:dyDescent="0.2">
      <c r="A92" s="19" t="s">
        <v>737</v>
      </c>
      <c r="B92" s="20" t="s">
        <v>802</v>
      </c>
      <c r="C92" s="3" t="s">
        <v>14</v>
      </c>
      <c r="D92" t="str">
        <f t="shared" si="1"/>
        <v>BERGENRUTHERFORD BOROM. K-12|K-12,1800-3500</v>
      </c>
      <c r="E92">
        <v>2012</v>
      </c>
      <c r="F92">
        <f>VLOOKUP($D92,Combined!$D:$G,2,FALSE)</f>
        <v>42754723</v>
      </c>
      <c r="G92">
        <f>VLOOKUP($D92,Combined!$D:$G,3,FALSE)</f>
        <v>2552.8000000000002</v>
      </c>
      <c r="H92">
        <f>VLOOKUP($D92,Combined!$D:$G,4,FALSE)</f>
        <v>16748</v>
      </c>
    </row>
    <row r="93" spans="1:8" ht="32" x14ac:dyDescent="0.2">
      <c r="A93" s="23" t="s">
        <v>737</v>
      </c>
      <c r="B93" s="24" t="s">
        <v>803</v>
      </c>
      <c r="C93" s="8" t="s">
        <v>6</v>
      </c>
      <c r="D93" t="str">
        <f t="shared" si="1"/>
        <v>BERGENSADDLE BROOK TWPL. K-12|K-12,0-1800</v>
      </c>
      <c r="E93">
        <v>2012</v>
      </c>
      <c r="F93">
        <f>VLOOKUP($D93,Combined!$D:$G,2,FALSE)</f>
        <v>32169825</v>
      </c>
      <c r="G93">
        <f>VLOOKUP($D93,Combined!$D:$G,3,FALSE)</f>
        <v>1751.7</v>
      </c>
      <c r="H93">
        <f>VLOOKUP($D93,Combined!$D:$G,4,FALSE)</f>
        <v>18365</v>
      </c>
    </row>
    <row r="94" spans="1:8" ht="24" x14ac:dyDescent="0.2">
      <c r="A94" s="19" t="s">
        <v>737</v>
      </c>
      <c r="B94" s="20" t="s">
        <v>804</v>
      </c>
      <c r="C94" s="3" t="s">
        <v>181</v>
      </c>
      <c r="D94" t="str">
        <f t="shared" si="1"/>
        <v>BERGENSADDLE RIVER BOROH. K-12|K-6</v>
      </c>
      <c r="E94">
        <v>2012</v>
      </c>
      <c r="F94">
        <f>VLOOKUP($D94,Combined!$D:$G,2,FALSE)</f>
        <v>8830344</v>
      </c>
      <c r="G94">
        <f>VLOOKUP($D94,Combined!$D:$G,3,FALSE)</f>
        <v>430.2</v>
      </c>
      <c r="H94">
        <f>VLOOKUP($D94,Combined!$D:$G,4,FALSE)</f>
        <v>20525</v>
      </c>
    </row>
    <row r="95" spans="1:8" ht="36" x14ac:dyDescent="0.2">
      <c r="A95" s="23" t="s">
        <v>737</v>
      </c>
      <c r="B95" s="24" t="s">
        <v>805</v>
      </c>
      <c r="C95" s="8" t="s">
        <v>4</v>
      </c>
      <c r="D95" t="str">
        <f t="shared" si="1"/>
        <v>BERGENSOUTH HACKENSACK TWPI. K-12|K-8,0-400</v>
      </c>
      <c r="E95">
        <v>2012</v>
      </c>
      <c r="F95">
        <f>VLOOKUP($D95,Combined!$D:$G,2,FALSE)</f>
        <v>7900626</v>
      </c>
      <c r="G95">
        <f>VLOOKUP($D95,Combined!$D:$G,3,FALSE)</f>
        <v>360.3</v>
      </c>
      <c r="H95">
        <f>VLOOKUP($D95,Combined!$D:$G,4,FALSE)</f>
        <v>21926</v>
      </c>
    </row>
    <row r="96" spans="1:8" ht="48" x14ac:dyDescent="0.2">
      <c r="A96" s="19" t="s">
        <v>737</v>
      </c>
      <c r="B96" s="20" t="s">
        <v>1376</v>
      </c>
      <c r="C96" s="3" t="s">
        <v>711</v>
      </c>
      <c r="D96" t="str">
        <f t="shared" si="1"/>
        <v>BERGENTEANECK COMMUNITY CHARTER SCHOOLO. CHARTER</v>
      </c>
      <c r="E96">
        <v>2012</v>
      </c>
      <c r="F96">
        <f>VLOOKUP($D96,Combined!$D:$G,2,FALSE)</f>
        <v>4997337</v>
      </c>
      <c r="G96">
        <f>VLOOKUP($D96,Combined!$D:$G,3,FALSE)</f>
        <v>305.89999999999998</v>
      </c>
      <c r="H96">
        <f>VLOOKUP($D96,Combined!$D:$G,4,FALSE)</f>
        <v>16337</v>
      </c>
    </row>
    <row r="97" spans="1:8" ht="32" x14ac:dyDescent="0.2">
      <c r="A97" s="23" t="s">
        <v>737</v>
      </c>
      <c r="B97" s="24" t="s">
        <v>807</v>
      </c>
      <c r="C97" s="8" t="s">
        <v>24</v>
      </c>
      <c r="D97" t="str">
        <f t="shared" si="1"/>
        <v>BERGENTEANECK TWPN. K-12|K-12,3500+</v>
      </c>
      <c r="E97">
        <v>2012</v>
      </c>
      <c r="F97">
        <f>VLOOKUP($D97,Combined!$D:$G,2,FALSE)</f>
        <v>91372836</v>
      </c>
      <c r="G97">
        <f>VLOOKUP($D97,Combined!$D:$G,3,FALSE)</f>
        <v>3991.6</v>
      </c>
      <c r="H97">
        <f>VLOOKUP($D97,Combined!$D:$G,4,FALSE)</f>
        <v>22891</v>
      </c>
    </row>
    <row r="98" spans="1:8" ht="32" x14ac:dyDescent="0.2">
      <c r="A98" s="19" t="s">
        <v>737</v>
      </c>
      <c r="B98" s="20" t="s">
        <v>808</v>
      </c>
      <c r="C98" s="3" t="s">
        <v>24</v>
      </c>
      <c r="D98" t="str">
        <f t="shared" si="1"/>
        <v>BERGENTENAFLY BORON. K-12|K-12,3500+</v>
      </c>
      <c r="E98">
        <v>2012</v>
      </c>
      <c r="F98">
        <f>VLOOKUP($D98,Combined!$D:$G,2,FALSE)</f>
        <v>65739916</v>
      </c>
      <c r="G98">
        <f>VLOOKUP($D98,Combined!$D:$G,3,FALSE)</f>
        <v>3696</v>
      </c>
      <c r="H98">
        <f>VLOOKUP($D98,Combined!$D:$G,4,FALSE)</f>
        <v>17787</v>
      </c>
    </row>
    <row r="99" spans="1:8" ht="36" x14ac:dyDescent="0.2">
      <c r="A99" s="23" t="s">
        <v>737</v>
      </c>
      <c r="B99" s="24" t="s">
        <v>809</v>
      </c>
      <c r="C99" s="8" t="s">
        <v>66</v>
      </c>
      <c r="D99" t="str">
        <f t="shared" si="1"/>
        <v>BERGENUPPER SADDLE RIVER BOROE. K-8|K-8,751+</v>
      </c>
      <c r="E99">
        <v>2012</v>
      </c>
      <c r="F99">
        <f>VLOOKUP($D99,Combined!$D:$G,2,FALSE)</f>
        <v>22235029</v>
      </c>
      <c r="G99">
        <f>VLOOKUP($D99,Combined!$D:$G,3,FALSE)</f>
        <v>1376</v>
      </c>
      <c r="H99">
        <f>VLOOKUP($D99,Combined!$D:$G,4,FALSE)</f>
        <v>16159</v>
      </c>
    </row>
    <row r="100" spans="1:8" ht="32" x14ac:dyDescent="0.2">
      <c r="A100" s="19" t="s">
        <v>737</v>
      </c>
      <c r="B100" s="20" t="s">
        <v>810</v>
      </c>
      <c r="C100" s="3" t="s">
        <v>6</v>
      </c>
      <c r="D100" t="str">
        <f t="shared" si="1"/>
        <v>BERGENWALDWICK BOROL. K-12|K-12,0-1800</v>
      </c>
      <c r="E100">
        <v>2012</v>
      </c>
      <c r="F100">
        <f>VLOOKUP($D100,Combined!$D:$G,2,FALSE)</f>
        <v>28505289</v>
      </c>
      <c r="G100">
        <f>VLOOKUP($D100,Combined!$D:$G,3,FALSE)</f>
        <v>1615.1</v>
      </c>
      <c r="H100">
        <f>VLOOKUP($D100,Combined!$D:$G,4,FALSE)</f>
        <v>17649</v>
      </c>
    </row>
    <row r="101" spans="1:8" ht="32" x14ac:dyDescent="0.2">
      <c r="A101" s="23" t="s">
        <v>737</v>
      </c>
      <c r="B101" s="24" t="s">
        <v>811</v>
      </c>
      <c r="C101" s="8" t="s">
        <v>6</v>
      </c>
      <c r="D101" t="str">
        <f t="shared" si="1"/>
        <v>BERGENWALLINGTON BOROL. K-12|K-12,0-1800</v>
      </c>
      <c r="E101">
        <v>2012</v>
      </c>
      <c r="F101">
        <f>VLOOKUP($D101,Combined!$D:$G,2,FALSE)</f>
        <v>17595581</v>
      </c>
      <c r="G101">
        <f>VLOOKUP($D101,Combined!$D:$G,3,FALSE)</f>
        <v>1223.7</v>
      </c>
      <c r="H101">
        <f>VLOOKUP($D101,Combined!$D:$G,4,FALSE)</f>
        <v>14379</v>
      </c>
    </row>
    <row r="102" spans="1:8" ht="48" x14ac:dyDescent="0.2">
      <c r="A102" s="19" t="s">
        <v>737</v>
      </c>
      <c r="B102" s="20" t="s">
        <v>812</v>
      </c>
      <c r="C102" s="3" t="s">
        <v>14</v>
      </c>
      <c r="D102" t="str">
        <f t="shared" si="1"/>
        <v>BERGENWESTWOOD REGIONALM. K-12|K-12,1800-3500</v>
      </c>
      <c r="E102">
        <v>2012</v>
      </c>
      <c r="F102">
        <f>VLOOKUP($D102,Combined!$D:$G,2,FALSE)</f>
        <v>50855041</v>
      </c>
      <c r="G102">
        <f>VLOOKUP($D102,Combined!$D:$G,3,FALSE)</f>
        <v>2776.3</v>
      </c>
      <c r="H102">
        <f>VLOOKUP($D102,Combined!$D:$G,4,FALSE)</f>
        <v>18318</v>
      </c>
    </row>
    <row r="103" spans="1:8" ht="32" x14ac:dyDescent="0.2">
      <c r="A103" s="23" t="s">
        <v>737</v>
      </c>
      <c r="B103" s="24" t="s">
        <v>813</v>
      </c>
      <c r="C103" s="8" t="s">
        <v>6</v>
      </c>
      <c r="D103" t="str">
        <f t="shared" si="1"/>
        <v>BERGENWOOD-RIDGE BOROL. K-12|K-12,0-1800</v>
      </c>
      <c r="E103">
        <v>2012</v>
      </c>
      <c r="F103">
        <f>VLOOKUP($D103,Combined!$D:$G,2,FALSE)</f>
        <v>18128834</v>
      </c>
      <c r="G103">
        <f>VLOOKUP($D103,Combined!$D:$G,3,FALSE)</f>
        <v>1205.9000000000001</v>
      </c>
      <c r="H103">
        <f>VLOOKUP($D103,Combined!$D:$G,4,FALSE)</f>
        <v>15033</v>
      </c>
    </row>
    <row r="104" spans="1:8" ht="32" x14ac:dyDescent="0.2">
      <c r="A104" s="19" t="s">
        <v>737</v>
      </c>
      <c r="B104" s="20" t="s">
        <v>814</v>
      </c>
      <c r="C104" s="3" t="s">
        <v>66</v>
      </c>
      <c r="D104" t="str">
        <f t="shared" si="1"/>
        <v>BERGENWOODCLIFF LAKE BOROE. K-8|K-8,751+</v>
      </c>
      <c r="E104">
        <v>2012</v>
      </c>
      <c r="F104">
        <f>VLOOKUP($D104,Combined!$D:$G,2,FALSE)</f>
        <v>14769930</v>
      </c>
      <c r="G104">
        <f>VLOOKUP($D104,Combined!$D:$G,3,FALSE)</f>
        <v>811.8</v>
      </c>
      <c r="H104">
        <f>VLOOKUP($D104,Combined!$D:$G,4,FALSE)</f>
        <v>18194</v>
      </c>
    </row>
    <row r="105" spans="1:8" ht="32" x14ac:dyDescent="0.2">
      <c r="A105" s="23" t="s">
        <v>737</v>
      </c>
      <c r="B105" s="24" t="s">
        <v>815</v>
      </c>
      <c r="C105" s="8" t="s">
        <v>66</v>
      </c>
      <c r="D105" t="str">
        <f t="shared" si="1"/>
        <v>BERGENWYCKOFF TWPE. K-8|K-8,751+</v>
      </c>
      <c r="E105">
        <v>2012</v>
      </c>
      <c r="F105">
        <f>VLOOKUP($D105,Combined!$D:$G,2,FALSE)</f>
        <v>37822587</v>
      </c>
      <c r="G105">
        <f>VLOOKUP($D105,Combined!$D:$G,3,FALSE)</f>
        <v>2273.6</v>
      </c>
      <c r="H105">
        <f>VLOOKUP($D105,Combined!$D:$G,4,FALSE)</f>
        <v>16635</v>
      </c>
    </row>
    <row r="106" spans="1:8" ht="24" x14ac:dyDescent="0.2">
      <c r="A106" s="19" t="s">
        <v>816</v>
      </c>
      <c r="B106" s="20" t="s">
        <v>817</v>
      </c>
      <c r="C106" s="3" t="s">
        <v>8</v>
      </c>
      <c r="D106" t="str">
        <f t="shared" si="1"/>
        <v>BURLINGTONBASS RIVER TWPA. K-6|K-6</v>
      </c>
      <c r="E106">
        <v>2012</v>
      </c>
      <c r="F106">
        <f>VLOOKUP($D106,Combined!$D:$G,2,FALSE)</f>
        <v>2349799</v>
      </c>
      <c r="G106">
        <f>VLOOKUP($D106,Combined!$D:$G,3,FALSE)</f>
        <v>134</v>
      </c>
      <c r="H106">
        <f>VLOOKUP($D106,Combined!$D:$G,4,FALSE)</f>
        <v>17542</v>
      </c>
    </row>
    <row r="107" spans="1:8" ht="32" x14ac:dyDescent="0.2">
      <c r="A107" s="23" t="s">
        <v>816</v>
      </c>
      <c r="B107" s="24" t="s">
        <v>819</v>
      </c>
      <c r="C107" s="8" t="s">
        <v>4</v>
      </c>
      <c r="D107" t="str">
        <f t="shared" si="1"/>
        <v>BURLINGTONBEVERLY CITYI. K-12|K-8,0-400</v>
      </c>
      <c r="E107">
        <v>2012</v>
      </c>
      <c r="F107">
        <f>VLOOKUP($D107,Combined!$D:$G,2,FALSE)</f>
        <v>7244914</v>
      </c>
      <c r="G107">
        <f>VLOOKUP($D107,Combined!$D:$G,3,FALSE)</f>
        <v>389.5</v>
      </c>
      <c r="H107">
        <f>VLOOKUP($D107,Combined!$D:$G,4,FALSE)</f>
        <v>18603</v>
      </c>
    </row>
    <row r="108" spans="1:8" ht="48" x14ac:dyDescent="0.2">
      <c r="A108" s="19" t="s">
        <v>816</v>
      </c>
      <c r="B108" s="20" t="s">
        <v>820</v>
      </c>
      <c r="C108" s="3" t="s">
        <v>14</v>
      </c>
      <c r="D108" t="str">
        <f t="shared" si="1"/>
        <v>BURLINGTONBORDENTOWN REGIONALM. K-12|K-12,1800-3500</v>
      </c>
      <c r="E108">
        <v>2012</v>
      </c>
      <c r="F108">
        <f>VLOOKUP($D108,Combined!$D:$G,2,FALSE)</f>
        <v>41134484</v>
      </c>
      <c r="G108">
        <f>VLOOKUP($D108,Combined!$D:$G,3,FALSE)</f>
        <v>2461.9</v>
      </c>
      <c r="H108">
        <f>VLOOKUP($D108,Combined!$D:$G,4,FALSE)</f>
        <v>16708</v>
      </c>
    </row>
    <row r="109" spans="1:8" ht="32" x14ac:dyDescent="0.2">
      <c r="A109" s="23" t="s">
        <v>816</v>
      </c>
      <c r="B109" s="24" t="s">
        <v>821</v>
      </c>
      <c r="C109" s="8" t="s">
        <v>6</v>
      </c>
      <c r="D109" t="str">
        <f t="shared" si="1"/>
        <v>BURLINGTONBURLINGTON CITYL. K-12|K-12,0-1800</v>
      </c>
      <c r="E109">
        <v>2012</v>
      </c>
      <c r="F109">
        <f>VLOOKUP($D109,Combined!$D:$G,2,FALSE)</f>
        <v>41991474</v>
      </c>
      <c r="G109">
        <f>VLOOKUP($D109,Combined!$D:$G,3,FALSE)</f>
        <v>1829.2</v>
      </c>
      <c r="H109">
        <f>VLOOKUP($D109,Combined!$D:$G,4,FALSE)</f>
        <v>22956</v>
      </c>
    </row>
    <row r="110" spans="1:8" ht="24" x14ac:dyDescent="0.2">
      <c r="A110" s="19" t="s">
        <v>816</v>
      </c>
      <c r="B110" s="20" t="s">
        <v>822</v>
      </c>
      <c r="C110" s="3" t="s">
        <v>29</v>
      </c>
      <c r="D110" t="str">
        <f t="shared" si="1"/>
        <v>BURLINGTONBURLINGTON CO SPEC SERVP. CSSD</v>
      </c>
      <c r="E110">
        <v>2012</v>
      </c>
      <c r="F110">
        <f>VLOOKUP($D110,Combined!$D:$G,2,FALSE)</f>
        <v>45220781</v>
      </c>
      <c r="G110">
        <f>VLOOKUP($D110,Combined!$D:$G,3,FALSE)</f>
        <v>935.2</v>
      </c>
      <c r="H110">
        <f>VLOOKUP($D110,Combined!$D:$G,4,FALSE)</f>
        <v>48357</v>
      </c>
    </row>
    <row r="111" spans="1:8" ht="36" x14ac:dyDescent="0.2">
      <c r="A111" s="23" t="s">
        <v>816</v>
      </c>
      <c r="B111" s="24" t="s">
        <v>823</v>
      </c>
      <c r="C111" s="8" t="s">
        <v>714</v>
      </c>
      <c r="D111" t="str">
        <f t="shared" si="1"/>
        <v>BURLINGTONBURLINGTON CO VOCATIONALQ. COUNTY VOC</v>
      </c>
      <c r="E111">
        <v>2012</v>
      </c>
      <c r="F111">
        <f>VLOOKUP($D111,Combined!$D:$G,2,FALSE)</f>
        <v>44579777</v>
      </c>
      <c r="G111">
        <f>VLOOKUP($D111,Combined!$D:$G,3,FALSE)</f>
        <v>1987.3</v>
      </c>
      <c r="H111">
        <f>VLOOKUP($D111,Combined!$D:$G,4,FALSE)</f>
        <v>22433</v>
      </c>
    </row>
    <row r="112" spans="1:8" ht="32" x14ac:dyDescent="0.2">
      <c r="A112" s="19" t="s">
        <v>816</v>
      </c>
      <c r="B112" s="20" t="s">
        <v>824</v>
      </c>
      <c r="C112" s="3" t="s">
        <v>24</v>
      </c>
      <c r="D112" t="str">
        <f t="shared" si="1"/>
        <v>BURLINGTONBURLINGTON TWPN. K-12|K-12,3500+</v>
      </c>
      <c r="E112">
        <v>2012</v>
      </c>
      <c r="F112">
        <f>VLOOKUP($D112,Combined!$D:$G,2,FALSE)</f>
        <v>65774946</v>
      </c>
      <c r="G112">
        <f>VLOOKUP($D112,Combined!$D:$G,3,FALSE)</f>
        <v>4131.8</v>
      </c>
      <c r="H112">
        <f>VLOOKUP($D112,Combined!$D:$G,4,FALSE)</f>
        <v>15919</v>
      </c>
    </row>
    <row r="113" spans="1:8" ht="24" x14ac:dyDescent="0.2">
      <c r="A113" s="23" t="s">
        <v>816</v>
      </c>
      <c r="B113" s="24" t="s">
        <v>825</v>
      </c>
      <c r="C113" s="8" t="s">
        <v>8</v>
      </c>
      <c r="D113" t="str">
        <f t="shared" si="1"/>
        <v>BURLINGTONCHESTERFIELD TWPA. K-6|K-6</v>
      </c>
      <c r="E113">
        <v>2012</v>
      </c>
      <c r="F113">
        <f>VLOOKUP($D113,Combined!$D:$G,2,FALSE)</f>
        <v>9897373</v>
      </c>
      <c r="G113">
        <f>VLOOKUP($D113,Combined!$D:$G,3,FALSE)</f>
        <v>583.6</v>
      </c>
      <c r="H113">
        <f>VLOOKUP($D113,Combined!$D:$G,4,FALSE)</f>
        <v>16960</v>
      </c>
    </row>
    <row r="114" spans="1:8" ht="48" x14ac:dyDescent="0.2">
      <c r="A114" s="19" t="s">
        <v>816</v>
      </c>
      <c r="B114" s="20" t="s">
        <v>826</v>
      </c>
      <c r="C114" s="3" t="s">
        <v>14</v>
      </c>
      <c r="D114" t="str">
        <f t="shared" si="1"/>
        <v>BURLINGTONCINNAMINSON TWPM. K-12|K-12,1800-3500</v>
      </c>
      <c r="E114">
        <v>2012</v>
      </c>
      <c r="F114">
        <f>VLOOKUP($D114,Combined!$D:$G,2,FALSE)</f>
        <v>43124249</v>
      </c>
      <c r="G114">
        <f>VLOOKUP($D114,Combined!$D:$G,3,FALSE)</f>
        <v>2415.9</v>
      </c>
      <c r="H114">
        <f>VLOOKUP($D114,Combined!$D:$G,4,FALSE)</f>
        <v>17850</v>
      </c>
    </row>
    <row r="115" spans="1:8" ht="32" x14ac:dyDescent="0.2">
      <c r="A115" s="23" t="s">
        <v>816</v>
      </c>
      <c r="B115" s="24" t="s">
        <v>827</v>
      </c>
      <c r="C115" s="8" t="s">
        <v>4</v>
      </c>
      <c r="D115" t="str">
        <f t="shared" si="1"/>
        <v>BURLINGTONDELANCO TWPI. K-12|K-8,0-400</v>
      </c>
      <c r="E115">
        <v>2012</v>
      </c>
      <c r="F115">
        <f>VLOOKUP($D115,Combined!$D:$G,2,FALSE)</f>
        <v>8493765</v>
      </c>
      <c r="G115">
        <f>VLOOKUP($D115,Combined!$D:$G,3,FALSE)</f>
        <v>539.20000000000005</v>
      </c>
      <c r="H115">
        <f>VLOOKUP($D115,Combined!$D:$G,4,FALSE)</f>
        <v>15754</v>
      </c>
    </row>
    <row r="116" spans="1:8" ht="48" x14ac:dyDescent="0.2">
      <c r="A116" s="19" t="s">
        <v>816</v>
      </c>
      <c r="B116" s="20" t="s">
        <v>828</v>
      </c>
      <c r="C116" s="3" t="s">
        <v>14</v>
      </c>
      <c r="D116" t="str">
        <f t="shared" si="1"/>
        <v>BURLINGTONDELRAN TWPM. K-12|K-12,1800-3500</v>
      </c>
      <c r="E116">
        <v>2012</v>
      </c>
      <c r="F116">
        <f>VLOOKUP($D116,Combined!$D:$G,2,FALSE)</f>
        <v>43311943</v>
      </c>
      <c r="G116">
        <f>VLOOKUP($D116,Combined!$D:$G,3,FALSE)</f>
        <v>2935.8</v>
      </c>
      <c r="H116">
        <f>VLOOKUP($D116,Combined!$D:$G,4,FALSE)</f>
        <v>14753</v>
      </c>
    </row>
    <row r="117" spans="1:8" ht="32" x14ac:dyDescent="0.2">
      <c r="A117" s="23" t="s">
        <v>816</v>
      </c>
      <c r="B117" s="24" t="s">
        <v>829</v>
      </c>
      <c r="C117" s="8" t="s">
        <v>68</v>
      </c>
      <c r="D117" t="str">
        <f t="shared" si="1"/>
        <v>BURLINGTONEASTAMPTON TWPD. K-8|K-8,401-750</v>
      </c>
      <c r="E117">
        <v>2012</v>
      </c>
      <c r="F117">
        <f>VLOOKUP($D117,Combined!$D:$G,2,FALSE)</f>
        <v>11609702</v>
      </c>
      <c r="G117">
        <f>VLOOKUP($D117,Combined!$D:$G,3,FALSE)</f>
        <v>672.5</v>
      </c>
      <c r="H117">
        <f>VLOOKUP($D117,Combined!$D:$G,4,FALSE)</f>
        <v>17262</v>
      </c>
    </row>
    <row r="118" spans="1:8" ht="32" x14ac:dyDescent="0.2">
      <c r="A118" s="19" t="s">
        <v>816</v>
      </c>
      <c r="B118" s="20" t="s">
        <v>830</v>
      </c>
      <c r="C118" s="3" t="s">
        <v>99</v>
      </c>
      <c r="D118" t="str">
        <f t="shared" si="1"/>
        <v>BURLINGTONEDGEWATER PARK TWPK. K-12|K-8,751+</v>
      </c>
      <c r="E118">
        <v>2012</v>
      </c>
      <c r="F118">
        <f>VLOOKUP($D118,Combined!$D:$G,2,FALSE)</f>
        <v>16537026</v>
      </c>
      <c r="G118">
        <f>VLOOKUP($D118,Combined!$D:$G,3,FALSE)</f>
        <v>1048.2</v>
      </c>
      <c r="H118">
        <f>VLOOKUP($D118,Combined!$D:$G,4,FALSE)</f>
        <v>15776</v>
      </c>
    </row>
    <row r="119" spans="1:8" ht="32" x14ac:dyDescent="0.2">
      <c r="A119" s="23" t="s">
        <v>816</v>
      </c>
      <c r="B119" s="24" t="s">
        <v>831</v>
      </c>
      <c r="C119" s="8" t="s">
        <v>66</v>
      </c>
      <c r="D119" t="str">
        <f t="shared" si="1"/>
        <v>BURLINGTONEVESHAM TWPE. K-8|K-8,751+</v>
      </c>
      <c r="E119">
        <v>2012</v>
      </c>
      <c r="F119">
        <f>VLOOKUP($D119,Combined!$D:$G,2,FALSE)</f>
        <v>77702066</v>
      </c>
      <c r="G119">
        <f>VLOOKUP($D119,Combined!$D:$G,3,FALSE)</f>
        <v>4757.6000000000004</v>
      </c>
      <c r="H119">
        <f>VLOOKUP($D119,Combined!$D:$G,4,FALSE)</f>
        <v>16332</v>
      </c>
    </row>
    <row r="120" spans="1:8" ht="32" x14ac:dyDescent="0.2">
      <c r="A120" s="19" t="s">
        <v>816</v>
      </c>
      <c r="B120" s="20" t="s">
        <v>832</v>
      </c>
      <c r="C120" s="3" t="s">
        <v>6</v>
      </c>
      <c r="D120" t="str">
        <f t="shared" si="1"/>
        <v>BURLINGTONFLORENCE TWPL. K-12|K-12,0-1800</v>
      </c>
      <c r="E120">
        <v>2012</v>
      </c>
      <c r="F120">
        <f>VLOOKUP($D120,Combined!$D:$G,2,FALSE)</f>
        <v>29272526</v>
      </c>
      <c r="G120">
        <f>VLOOKUP($D120,Combined!$D:$G,3,FALSE)</f>
        <v>1638.5</v>
      </c>
      <c r="H120">
        <f>VLOOKUP($D120,Combined!$D:$G,4,FALSE)</f>
        <v>17866</v>
      </c>
    </row>
    <row r="121" spans="1:8" ht="32" x14ac:dyDescent="0.2">
      <c r="A121" s="23" t="s">
        <v>816</v>
      </c>
      <c r="B121" s="24" t="s">
        <v>833</v>
      </c>
      <c r="C121" s="8" t="s">
        <v>68</v>
      </c>
      <c r="D121" t="str">
        <f t="shared" si="1"/>
        <v>BURLINGTONHAINESPORT TWPD. K-8|K-8,401-750</v>
      </c>
      <c r="E121">
        <v>2012</v>
      </c>
      <c r="F121">
        <f>VLOOKUP($D121,Combined!$D:$G,2,FALSE)</f>
        <v>10305404</v>
      </c>
      <c r="G121">
        <f>VLOOKUP($D121,Combined!$D:$G,3,FALSE)</f>
        <v>702.3</v>
      </c>
      <c r="H121">
        <f>VLOOKUP($D121,Combined!$D:$G,4,FALSE)</f>
        <v>14674</v>
      </c>
    </row>
    <row r="122" spans="1:8" ht="32" x14ac:dyDescent="0.2">
      <c r="A122" s="19" t="s">
        <v>816</v>
      </c>
      <c r="B122" s="20" t="s">
        <v>834</v>
      </c>
      <c r="C122" s="3" t="s">
        <v>77</v>
      </c>
      <c r="D122" t="str">
        <f t="shared" si="1"/>
        <v>BURLINGTONLENAPE REGIONALG. G9-12|7-12,9-12</v>
      </c>
      <c r="E122">
        <v>2012</v>
      </c>
      <c r="F122">
        <f>VLOOKUP($D122,Combined!$D:$G,2,FALSE)</f>
        <v>153430360</v>
      </c>
      <c r="G122">
        <f>VLOOKUP($D122,Combined!$D:$G,3,FALSE)</f>
        <v>7343.2</v>
      </c>
      <c r="H122">
        <f>VLOOKUP($D122,Combined!$D:$G,4,FALSE)</f>
        <v>20894</v>
      </c>
    </row>
    <row r="123" spans="1:8" ht="32" x14ac:dyDescent="0.2">
      <c r="A123" s="23" t="s">
        <v>816</v>
      </c>
      <c r="B123" s="24" t="s">
        <v>835</v>
      </c>
      <c r="C123" s="8" t="s">
        <v>66</v>
      </c>
      <c r="D123" t="str">
        <f t="shared" si="1"/>
        <v>BURLINGTONLUMBERTON TWPE. K-8|K-8,751+</v>
      </c>
      <c r="E123">
        <v>2012</v>
      </c>
      <c r="F123">
        <f>VLOOKUP($D123,Combined!$D:$G,2,FALSE)</f>
        <v>25943728</v>
      </c>
      <c r="G123">
        <f>VLOOKUP($D123,Combined!$D:$G,3,FALSE)</f>
        <v>1657.4</v>
      </c>
      <c r="H123">
        <f>VLOOKUP($D123,Combined!$D:$G,4,FALSE)</f>
        <v>15654</v>
      </c>
    </row>
    <row r="124" spans="1:8" ht="24" x14ac:dyDescent="0.2">
      <c r="A124" s="19" t="s">
        <v>816</v>
      </c>
      <c r="B124" s="20" t="s">
        <v>836</v>
      </c>
      <c r="C124" s="3" t="s">
        <v>8</v>
      </c>
      <c r="D124" t="str">
        <f t="shared" si="1"/>
        <v>BURLINGTONMANSFIELD TWPA. K-6|K-6</v>
      </c>
      <c r="E124">
        <v>2012</v>
      </c>
      <c r="F124">
        <f>VLOOKUP($D124,Combined!$D:$G,2,FALSE)</f>
        <v>11294143</v>
      </c>
      <c r="G124">
        <f>VLOOKUP($D124,Combined!$D:$G,3,FALSE)</f>
        <v>747.1</v>
      </c>
      <c r="H124">
        <f>VLOOKUP($D124,Combined!$D:$G,4,FALSE)</f>
        <v>15118</v>
      </c>
    </row>
    <row r="125" spans="1:8" ht="48" x14ac:dyDescent="0.2">
      <c r="A125" s="23" t="s">
        <v>816</v>
      </c>
      <c r="B125" s="24" t="s">
        <v>837</v>
      </c>
      <c r="C125" s="8" t="s">
        <v>14</v>
      </c>
      <c r="D125" t="str">
        <f t="shared" si="1"/>
        <v>BURLINGTONMAPLE SHADE TWPM. K-12|K-12,1800-3500</v>
      </c>
      <c r="E125">
        <v>2012</v>
      </c>
      <c r="F125">
        <f>VLOOKUP($D125,Combined!$D:$G,2,FALSE)</f>
        <v>35824439</v>
      </c>
      <c r="G125">
        <f>VLOOKUP($D125,Combined!$D:$G,3,FALSE)</f>
        <v>2193.5</v>
      </c>
      <c r="H125">
        <f>VLOOKUP($D125,Combined!$D:$G,4,FALSE)</f>
        <v>16332</v>
      </c>
    </row>
    <row r="126" spans="1:8" ht="32" x14ac:dyDescent="0.2">
      <c r="A126" s="19" t="s">
        <v>816</v>
      </c>
      <c r="B126" s="20" t="s">
        <v>838</v>
      </c>
      <c r="C126" s="3" t="s">
        <v>68</v>
      </c>
      <c r="D126" t="str">
        <f t="shared" si="1"/>
        <v>BURLINGTONMEDFORD LAKES BOROD. K-8|K-8,401-750</v>
      </c>
      <c r="E126">
        <v>2012</v>
      </c>
      <c r="F126">
        <f>VLOOKUP($D126,Combined!$D:$G,2,FALSE)</f>
        <v>7451329</v>
      </c>
      <c r="G126">
        <f>VLOOKUP($D126,Combined!$D:$G,3,FALSE)</f>
        <v>539.4</v>
      </c>
      <c r="H126">
        <f>VLOOKUP($D126,Combined!$D:$G,4,FALSE)</f>
        <v>13815</v>
      </c>
    </row>
    <row r="127" spans="1:8" ht="32" x14ac:dyDescent="0.2">
      <c r="A127" s="23" t="s">
        <v>816</v>
      </c>
      <c r="B127" s="24" t="s">
        <v>839</v>
      </c>
      <c r="C127" s="8" t="s">
        <v>66</v>
      </c>
      <c r="D127" t="str">
        <f t="shared" si="1"/>
        <v>BURLINGTONMEDFORD TWPE. K-8|K-8,751+</v>
      </c>
      <c r="E127">
        <v>2012</v>
      </c>
      <c r="F127">
        <f>VLOOKUP($D127,Combined!$D:$G,2,FALSE)</f>
        <v>49314523</v>
      </c>
      <c r="G127">
        <f>VLOOKUP($D127,Combined!$D:$G,3,FALSE)</f>
        <v>3046.5</v>
      </c>
      <c r="H127">
        <f>VLOOKUP($D127,Combined!$D:$G,4,FALSE)</f>
        <v>16187</v>
      </c>
    </row>
    <row r="128" spans="1:8" ht="32" x14ac:dyDescent="0.2">
      <c r="A128" s="19" t="s">
        <v>816</v>
      </c>
      <c r="B128" s="20" t="s">
        <v>840</v>
      </c>
      <c r="C128" s="3" t="s">
        <v>24</v>
      </c>
      <c r="D128" t="str">
        <f t="shared" si="1"/>
        <v>BURLINGTONMOORESTOWN TWPN. K-12|K-12,3500+</v>
      </c>
      <c r="E128">
        <v>2012</v>
      </c>
      <c r="F128">
        <f>VLOOKUP($D128,Combined!$D:$G,2,FALSE)</f>
        <v>71819819</v>
      </c>
      <c r="G128">
        <f>VLOOKUP($D128,Combined!$D:$G,3,FALSE)</f>
        <v>4124.2</v>
      </c>
      <c r="H128">
        <f>VLOOKUP($D128,Combined!$D:$G,4,FALSE)</f>
        <v>17414</v>
      </c>
    </row>
    <row r="129" spans="1:8" ht="32" x14ac:dyDescent="0.2">
      <c r="A129" s="23" t="s">
        <v>816</v>
      </c>
      <c r="B129" s="24" t="s">
        <v>841</v>
      </c>
      <c r="C129" s="8" t="s">
        <v>66</v>
      </c>
      <c r="D129" t="str">
        <f t="shared" si="1"/>
        <v>BURLINGTONMOUNT HOLLY TWPE. K-8|K-8,751+</v>
      </c>
      <c r="E129">
        <v>2012</v>
      </c>
      <c r="F129">
        <f>VLOOKUP($D129,Combined!$D:$G,2,FALSE)</f>
        <v>18454573</v>
      </c>
      <c r="G129">
        <f>VLOOKUP($D129,Combined!$D:$G,3,FALSE)</f>
        <v>1021</v>
      </c>
      <c r="H129">
        <f>VLOOKUP($D129,Combined!$D:$G,4,FALSE)</f>
        <v>18076</v>
      </c>
    </row>
    <row r="130" spans="1:8" ht="32" x14ac:dyDescent="0.2">
      <c r="A130" s="19" t="s">
        <v>816</v>
      </c>
      <c r="B130" s="20" t="s">
        <v>842</v>
      </c>
      <c r="C130" s="3" t="s">
        <v>66</v>
      </c>
      <c r="D130" t="str">
        <f t="shared" si="1"/>
        <v>BURLINGTONMOUNT LAUREL TWPE. K-8|K-8,751+</v>
      </c>
      <c r="E130">
        <v>2012</v>
      </c>
      <c r="F130">
        <f>VLOOKUP($D130,Combined!$D:$G,2,FALSE)</f>
        <v>69042609</v>
      </c>
      <c r="G130">
        <f>VLOOKUP($D130,Combined!$D:$G,3,FALSE)</f>
        <v>4233</v>
      </c>
      <c r="H130">
        <f>VLOOKUP($D130,Combined!$D:$G,4,FALSE)</f>
        <v>16311</v>
      </c>
    </row>
    <row r="131" spans="1:8" ht="32" x14ac:dyDescent="0.2">
      <c r="A131" s="23" t="s">
        <v>816</v>
      </c>
      <c r="B131" s="24" t="s">
        <v>843</v>
      </c>
      <c r="C131" s="8" t="s">
        <v>4</v>
      </c>
      <c r="D131" t="str">
        <f t="shared" ref="D131:D194" si="2">A131&amp;B131&amp;C131</f>
        <v>BURLINGTONNEW HANOVER TWPI. K-12|K-8,0-400</v>
      </c>
      <c r="E131">
        <v>2012</v>
      </c>
      <c r="F131">
        <f>VLOOKUP($D131,Combined!$D:$G,2,FALSE)</f>
        <v>6996788</v>
      </c>
      <c r="G131">
        <f>VLOOKUP($D131,Combined!$D:$G,3,FALSE)</f>
        <v>234</v>
      </c>
      <c r="H131">
        <f>VLOOKUP($D131,Combined!$D:$G,4,FALSE)</f>
        <v>29901</v>
      </c>
    </row>
    <row r="132" spans="1:8" ht="24" x14ac:dyDescent="0.2">
      <c r="A132" s="19" t="s">
        <v>816</v>
      </c>
      <c r="B132" s="20" t="s">
        <v>844</v>
      </c>
      <c r="C132" s="3" t="s">
        <v>8</v>
      </c>
      <c r="D132" t="str">
        <f t="shared" si="2"/>
        <v>BURLINGTONNORTH HANOVER TWPA. K-6|K-6</v>
      </c>
      <c r="E132">
        <v>2012</v>
      </c>
      <c r="F132">
        <f>VLOOKUP($D132,Combined!$D:$G,2,FALSE)</f>
        <v>24120245</v>
      </c>
      <c r="G132">
        <f>VLOOKUP($D132,Combined!$D:$G,3,FALSE)</f>
        <v>1242.9000000000001</v>
      </c>
      <c r="H132">
        <f>VLOOKUP($D132,Combined!$D:$G,4,FALSE)</f>
        <v>19407</v>
      </c>
    </row>
    <row r="133" spans="1:8" ht="36" x14ac:dyDescent="0.2">
      <c r="A133" s="23" t="s">
        <v>816</v>
      </c>
      <c r="B133" s="24" t="s">
        <v>845</v>
      </c>
      <c r="C133" s="8" t="s">
        <v>21</v>
      </c>
      <c r="D133" t="str">
        <f t="shared" si="2"/>
        <v>BURLINGTONNORTHERN BURLINGTON REGF. G7-12|7-12,9-12</v>
      </c>
      <c r="E133">
        <v>2012</v>
      </c>
      <c r="F133">
        <f>VLOOKUP($D133,Combined!$D:$G,2,FALSE)</f>
        <v>35228806</v>
      </c>
      <c r="G133">
        <f>VLOOKUP($D133,Combined!$D:$G,3,FALSE)</f>
        <v>1983</v>
      </c>
      <c r="H133">
        <f>VLOOKUP($D133,Combined!$D:$G,4,FALSE)</f>
        <v>17766</v>
      </c>
    </row>
    <row r="134" spans="1:8" ht="32" x14ac:dyDescent="0.2">
      <c r="A134" s="19" t="s">
        <v>816</v>
      </c>
      <c r="B134" s="20" t="s">
        <v>846</v>
      </c>
      <c r="C134" s="3" t="s">
        <v>6</v>
      </c>
      <c r="D134" t="str">
        <f t="shared" si="2"/>
        <v>BURLINGTONPALMYRA BOROL. K-12|K-12,0-1800</v>
      </c>
      <c r="E134">
        <v>2012</v>
      </c>
      <c r="F134">
        <f>VLOOKUP($D134,Combined!$D:$G,2,FALSE)</f>
        <v>17137057</v>
      </c>
      <c r="G134">
        <f>VLOOKUP($D134,Combined!$D:$G,3,FALSE)</f>
        <v>978.7</v>
      </c>
      <c r="H134">
        <f>VLOOKUP($D134,Combined!$D:$G,4,FALSE)</f>
        <v>17510</v>
      </c>
    </row>
    <row r="135" spans="1:8" ht="32" x14ac:dyDescent="0.2">
      <c r="A135" s="23" t="s">
        <v>816</v>
      </c>
      <c r="B135" s="24" t="s">
        <v>847</v>
      </c>
      <c r="C135" s="8" t="s">
        <v>24</v>
      </c>
      <c r="D135" t="str">
        <f t="shared" si="2"/>
        <v>BURLINGTONPEMBERTON TWPN. K-12|K-12,3500+</v>
      </c>
      <c r="E135">
        <v>2012</v>
      </c>
      <c r="F135">
        <f>VLOOKUP($D135,Combined!$D:$G,2,FALSE)</f>
        <v>121627480</v>
      </c>
      <c r="G135">
        <f>VLOOKUP($D135,Combined!$D:$G,3,FALSE)</f>
        <v>5288</v>
      </c>
      <c r="H135">
        <f>VLOOKUP($D135,Combined!$D:$G,4,FALSE)</f>
        <v>23001</v>
      </c>
    </row>
    <row r="136" spans="1:8" ht="36" x14ac:dyDescent="0.2">
      <c r="A136" s="19" t="s">
        <v>816</v>
      </c>
      <c r="B136" s="20" t="s">
        <v>848</v>
      </c>
      <c r="C136" s="3" t="s">
        <v>77</v>
      </c>
      <c r="D136" t="str">
        <f t="shared" si="2"/>
        <v>BURLINGTONRANCOCAS VALLEY REGIONALG. G9-12|7-12,9-12</v>
      </c>
      <c r="E136">
        <v>2012</v>
      </c>
      <c r="F136">
        <f>VLOOKUP($D136,Combined!$D:$G,2,FALSE)</f>
        <v>33795105</v>
      </c>
      <c r="G136">
        <f>VLOOKUP($D136,Combined!$D:$G,3,FALSE)</f>
        <v>2026.2</v>
      </c>
      <c r="H136">
        <f>VLOOKUP($D136,Combined!$D:$G,4,FALSE)</f>
        <v>16679</v>
      </c>
    </row>
    <row r="137" spans="1:8" ht="48" x14ac:dyDescent="0.2">
      <c r="A137" s="23" t="s">
        <v>816</v>
      </c>
      <c r="B137" s="24" t="s">
        <v>1377</v>
      </c>
      <c r="C137" s="8" t="s">
        <v>711</v>
      </c>
      <c r="D137" t="str">
        <f t="shared" si="2"/>
        <v>BURLINGTONRENAISSANCE REGIONAL LEADERSHIP CHARTERO. CHARTER</v>
      </c>
      <c r="E137">
        <v>2012</v>
      </c>
      <c r="F137">
        <f>VLOOKUP($D137,Combined!$D:$G,2,FALSE)</f>
        <v>1492085</v>
      </c>
      <c r="G137">
        <f>VLOOKUP($D137,Combined!$D:$G,3,FALSE)</f>
        <v>139.4</v>
      </c>
      <c r="H137">
        <f>VLOOKUP($D137,Combined!$D:$G,4,FALSE)</f>
        <v>10704</v>
      </c>
    </row>
    <row r="138" spans="1:8" ht="48" x14ac:dyDescent="0.2">
      <c r="A138" s="19" t="s">
        <v>816</v>
      </c>
      <c r="B138" s="20" t="s">
        <v>1378</v>
      </c>
      <c r="C138" s="3" t="s">
        <v>711</v>
      </c>
      <c r="D138" t="str">
        <f t="shared" si="2"/>
        <v>BURLINGTONRIVERBANK CHARTER SCHOOL OF EXCELLENCEO. CHARTER</v>
      </c>
      <c r="E138">
        <v>2012</v>
      </c>
      <c r="F138">
        <f>VLOOKUP($D138,Combined!$D:$G,2,FALSE)</f>
        <v>1385877</v>
      </c>
      <c r="G138">
        <f>VLOOKUP($D138,Combined!$D:$G,3,FALSE)</f>
        <v>138.30000000000001</v>
      </c>
      <c r="H138">
        <f>VLOOKUP($D138,Combined!$D:$G,4,FALSE)</f>
        <v>10021</v>
      </c>
    </row>
    <row r="139" spans="1:8" ht="32" x14ac:dyDescent="0.2">
      <c r="A139" s="23" t="s">
        <v>816</v>
      </c>
      <c r="B139" s="24" t="s">
        <v>850</v>
      </c>
      <c r="C139" s="8" t="s">
        <v>6</v>
      </c>
      <c r="D139" t="str">
        <f t="shared" si="2"/>
        <v>BURLINGTONRIVERSIDE TWPL. K-12|K-12,0-1800</v>
      </c>
      <c r="E139">
        <v>2012</v>
      </c>
      <c r="F139">
        <f>VLOOKUP($D139,Combined!$D:$G,2,FALSE)</f>
        <v>23771516</v>
      </c>
      <c r="G139">
        <f>VLOOKUP($D139,Combined!$D:$G,3,FALSE)</f>
        <v>1440.8</v>
      </c>
      <c r="H139">
        <f>VLOOKUP($D139,Combined!$D:$G,4,FALSE)</f>
        <v>16499</v>
      </c>
    </row>
    <row r="140" spans="1:8" ht="32" x14ac:dyDescent="0.2">
      <c r="A140" s="19" t="s">
        <v>816</v>
      </c>
      <c r="B140" s="20" t="s">
        <v>851</v>
      </c>
      <c r="C140" s="3" t="s">
        <v>4</v>
      </c>
      <c r="D140" t="str">
        <f t="shared" si="2"/>
        <v>BURLINGTONRIVERTONI. K-12|K-8,0-400</v>
      </c>
      <c r="E140">
        <v>2012</v>
      </c>
      <c r="F140">
        <f>VLOOKUP($D140,Combined!$D:$G,2,FALSE)</f>
        <v>5518474</v>
      </c>
      <c r="G140">
        <f>VLOOKUP($D140,Combined!$D:$G,3,FALSE)</f>
        <v>341.3</v>
      </c>
      <c r="H140">
        <f>VLOOKUP($D140,Combined!$D:$G,4,FALSE)</f>
        <v>16171</v>
      </c>
    </row>
    <row r="141" spans="1:8" ht="32" x14ac:dyDescent="0.2">
      <c r="A141" s="23" t="s">
        <v>816</v>
      </c>
      <c r="B141" s="24" t="s">
        <v>852</v>
      </c>
      <c r="C141" s="8" t="s">
        <v>66</v>
      </c>
      <c r="D141" t="str">
        <f t="shared" si="2"/>
        <v>BURLINGTONSHAMONG TWPE. K-8|K-8,751+</v>
      </c>
      <c r="E141">
        <v>2012</v>
      </c>
      <c r="F141">
        <f>VLOOKUP($D141,Combined!$D:$G,2,FALSE)</f>
        <v>14563145</v>
      </c>
      <c r="G141">
        <f>VLOOKUP($D141,Combined!$D:$G,3,FALSE)</f>
        <v>901.2</v>
      </c>
      <c r="H141">
        <f>VLOOKUP($D141,Combined!$D:$G,4,FALSE)</f>
        <v>16160</v>
      </c>
    </row>
    <row r="142" spans="1:8" ht="32" x14ac:dyDescent="0.2">
      <c r="A142" s="19" t="s">
        <v>816</v>
      </c>
      <c r="B142" s="20" t="s">
        <v>853</v>
      </c>
      <c r="C142" s="3" t="s">
        <v>68</v>
      </c>
      <c r="D142" t="str">
        <f t="shared" si="2"/>
        <v>BURLINGTONSOUTHAMPTON TWPD. K-8|K-8,401-750</v>
      </c>
      <c r="E142">
        <v>2012</v>
      </c>
      <c r="F142">
        <f>VLOOKUP($D142,Combined!$D:$G,2,FALSE)</f>
        <v>14112232</v>
      </c>
      <c r="G142">
        <f>VLOOKUP($D142,Combined!$D:$G,3,FALSE)</f>
        <v>792.9</v>
      </c>
      <c r="H142">
        <f>VLOOKUP($D142,Combined!$D:$G,4,FALSE)</f>
        <v>17799</v>
      </c>
    </row>
    <row r="143" spans="1:8" ht="24" x14ac:dyDescent="0.2">
      <c r="A143" s="23" t="s">
        <v>816</v>
      </c>
      <c r="B143" s="24" t="s">
        <v>854</v>
      </c>
      <c r="C143" s="8" t="s">
        <v>8</v>
      </c>
      <c r="D143" t="str">
        <f t="shared" si="2"/>
        <v>BURLINGTONSPRINGFIELD TWPA. K-6|K-6</v>
      </c>
      <c r="E143">
        <v>2012</v>
      </c>
      <c r="F143">
        <f>VLOOKUP($D143,Combined!$D:$G,2,FALSE)</f>
        <v>4808552</v>
      </c>
      <c r="G143">
        <f>VLOOKUP($D143,Combined!$D:$G,3,FALSE)</f>
        <v>289.8</v>
      </c>
      <c r="H143">
        <f>VLOOKUP($D143,Combined!$D:$G,4,FALSE)</f>
        <v>16593</v>
      </c>
    </row>
    <row r="144" spans="1:8" ht="32" x14ac:dyDescent="0.2">
      <c r="A144" s="19" t="s">
        <v>816</v>
      </c>
      <c r="B144" s="20" t="s">
        <v>855</v>
      </c>
      <c r="C144" s="3" t="s">
        <v>66</v>
      </c>
      <c r="D144" t="str">
        <f t="shared" si="2"/>
        <v>BURLINGTONTABERNACLE TWPE. K-8|K-8,751+</v>
      </c>
      <c r="E144">
        <v>2012</v>
      </c>
      <c r="F144">
        <f>VLOOKUP($D144,Combined!$D:$G,2,FALSE)</f>
        <v>14277688</v>
      </c>
      <c r="G144">
        <f>VLOOKUP($D144,Combined!$D:$G,3,FALSE)</f>
        <v>819.8</v>
      </c>
      <c r="H144">
        <f>VLOOKUP($D144,Combined!$D:$G,4,FALSE)</f>
        <v>17415</v>
      </c>
    </row>
    <row r="145" spans="1:8" ht="48" x14ac:dyDescent="0.2">
      <c r="A145" s="23" t="s">
        <v>816</v>
      </c>
      <c r="B145" s="24" t="s">
        <v>1379</v>
      </c>
      <c r="C145" s="8" t="s">
        <v>711</v>
      </c>
      <c r="D145" t="str">
        <f t="shared" si="2"/>
        <v>BURLINGTONTHE BENJAMIN BANNEKER PREPARATORY CHARTEO. CHARTER</v>
      </c>
      <c r="E145">
        <v>2012</v>
      </c>
      <c r="F145">
        <f>VLOOKUP($D145,Combined!$D:$G,2,FALSE)</f>
        <v>0</v>
      </c>
      <c r="G145">
        <f>VLOOKUP($D145,Combined!$D:$G,3,FALSE)</f>
        <v>0</v>
      </c>
      <c r="H145">
        <f>VLOOKUP($D145,Combined!$D:$G,4,FALSE)</f>
        <v>0</v>
      </c>
    </row>
    <row r="146" spans="1:8" ht="32" x14ac:dyDescent="0.2">
      <c r="A146" s="19" t="s">
        <v>816</v>
      </c>
      <c r="B146" s="20" t="s">
        <v>1008</v>
      </c>
      <c r="C146" s="3" t="s">
        <v>4</v>
      </c>
      <c r="D146" t="str">
        <f t="shared" si="2"/>
        <v>BURLINGTONWASHINGTON TWPI. K-12|K-8,0-400</v>
      </c>
      <c r="E146">
        <v>2012</v>
      </c>
      <c r="F146">
        <f>VLOOKUP($D146,Combined!$D:$G,2,FALSE)</f>
        <v>2024514</v>
      </c>
      <c r="G146">
        <f>VLOOKUP($D146,Combined!$D:$G,3,FALSE)</f>
        <v>84.9</v>
      </c>
      <c r="H146">
        <f>VLOOKUP($D146,Combined!$D:$G,4,FALSE)</f>
        <v>23852</v>
      </c>
    </row>
    <row r="147" spans="1:8" ht="32" x14ac:dyDescent="0.2">
      <c r="A147" s="23" t="s">
        <v>816</v>
      </c>
      <c r="B147" s="24" t="s">
        <v>856</v>
      </c>
      <c r="C147" s="8" t="s">
        <v>66</v>
      </c>
      <c r="D147" t="str">
        <f t="shared" si="2"/>
        <v>BURLINGTONWESTAMPTONE. K-8|K-8,751+</v>
      </c>
      <c r="E147">
        <v>2012</v>
      </c>
      <c r="F147">
        <f>VLOOKUP($D147,Combined!$D:$G,2,FALSE)</f>
        <v>14663586</v>
      </c>
      <c r="G147">
        <f>VLOOKUP($D147,Combined!$D:$G,3,FALSE)</f>
        <v>1021.2</v>
      </c>
      <c r="H147">
        <f>VLOOKUP($D147,Combined!$D:$G,4,FALSE)</f>
        <v>14359</v>
      </c>
    </row>
    <row r="148" spans="1:8" ht="32" x14ac:dyDescent="0.2">
      <c r="A148" s="19" t="s">
        <v>816</v>
      </c>
      <c r="B148" s="20" t="s">
        <v>857</v>
      </c>
      <c r="C148" s="3" t="s">
        <v>24</v>
      </c>
      <c r="D148" t="str">
        <f t="shared" si="2"/>
        <v>BURLINGTONWILLINGBORO TWPN. K-12|K-12,3500+</v>
      </c>
      <c r="E148">
        <v>2012</v>
      </c>
      <c r="F148">
        <f>VLOOKUP($D148,Combined!$D:$G,2,FALSE)</f>
        <v>75958460</v>
      </c>
      <c r="G148">
        <f>VLOOKUP($D148,Combined!$D:$G,3,FALSE)</f>
        <v>4434.2</v>
      </c>
      <c r="H148">
        <f>VLOOKUP($D148,Combined!$D:$G,4,FALSE)</f>
        <v>17130</v>
      </c>
    </row>
    <row r="149" spans="1:8" ht="32" x14ac:dyDescent="0.2">
      <c r="A149" s="23" t="s">
        <v>816</v>
      </c>
      <c r="B149" s="24" t="s">
        <v>858</v>
      </c>
      <c r="C149" s="8" t="s">
        <v>73</v>
      </c>
      <c r="D149" t="str">
        <f t="shared" si="2"/>
        <v>BURLINGTONWOODLAND TWPC. K-8|K-8,0-400</v>
      </c>
      <c r="E149">
        <v>2012</v>
      </c>
      <c r="F149">
        <f>VLOOKUP($D149,Combined!$D:$G,2,FALSE)</f>
        <v>2620963</v>
      </c>
      <c r="G149">
        <f>VLOOKUP($D149,Combined!$D:$G,3,FALSE)</f>
        <v>154.9</v>
      </c>
      <c r="H149">
        <f>VLOOKUP($D149,Combined!$D:$G,4,FALSE)</f>
        <v>16918</v>
      </c>
    </row>
    <row r="150" spans="1:8" ht="48" x14ac:dyDescent="0.2">
      <c r="A150" s="19" t="s">
        <v>1380</v>
      </c>
      <c r="B150" s="20" t="s">
        <v>1381</v>
      </c>
      <c r="C150" s="3" t="s">
        <v>711</v>
      </c>
      <c r="D150" t="str">
        <f t="shared" si="2"/>
        <v>CAMDEMKINGDOM CHARTER SCHOOL OF LEADERSHIPO. CHARTER</v>
      </c>
      <c r="E150">
        <v>2012</v>
      </c>
      <c r="F150">
        <f>VLOOKUP($D150,Combined!$D:$G,2,FALSE)</f>
        <v>1396158</v>
      </c>
      <c r="G150">
        <f>VLOOKUP($D150,Combined!$D:$G,3,FALSE)</f>
        <v>117.6</v>
      </c>
      <c r="H150">
        <f>VLOOKUP($D150,Combined!$D:$G,4,FALSE)</f>
        <v>11872</v>
      </c>
    </row>
    <row r="151" spans="1:8" ht="32" x14ac:dyDescent="0.2">
      <c r="A151" s="23" t="s">
        <v>859</v>
      </c>
      <c r="B151" s="24" t="s">
        <v>860</v>
      </c>
      <c r="C151" s="8" t="s">
        <v>6</v>
      </c>
      <c r="D151" t="str">
        <f t="shared" si="2"/>
        <v>CAMDENAUDUBON BOROL. K-12|K-12,0-1800</v>
      </c>
      <c r="E151">
        <v>2012</v>
      </c>
      <c r="F151">
        <f>VLOOKUP($D151,Combined!$D:$G,2,FALSE)</f>
        <v>24518408</v>
      </c>
      <c r="G151">
        <f>VLOOKUP($D151,Combined!$D:$G,3,FALSE)</f>
        <v>1430.5</v>
      </c>
      <c r="H151">
        <f>VLOOKUP($D151,Combined!$D:$G,4,FALSE)</f>
        <v>17140</v>
      </c>
    </row>
    <row r="152" spans="1:8" ht="32" x14ac:dyDescent="0.2">
      <c r="A152" s="19" t="s">
        <v>859</v>
      </c>
      <c r="B152" s="20" t="s">
        <v>861</v>
      </c>
      <c r="C152" s="3" t="s">
        <v>2</v>
      </c>
      <c r="D152" t="str">
        <f t="shared" si="2"/>
        <v>CAMDENBARRINGTON BOROJ. K-12|K-8,401-750</v>
      </c>
      <c r="E152">
        <v>2012</v>
      </c>
      <c r="F152">
        <f>VLOOKUP($D152,Combined!$D:$G,2,FALSE)</f>
        <v>14095067</v>
      </c>
      <c r="G152">
        <f>VLOOKUP($D152,Combined!$D:$G,3,FALSE)</f>
        <v>898.1</v>
      </c>
      <c r="H152">
        <f>VLOOKUP($D152,Combined!$D:$G,4,FALSE)</f>
        <v>15693</v>
      </c>
    </row>
    <row r="153" spans="1:8" ht="32" x14ac:dyDescent="0.2">
      <c r="A153" s="23" t="s">
        <v>859</v>
      </c>
      <c r="B153" s="24" t="s">
        <v>862</v>
      </c>
      <c r="C153" s="8" t="s">
        <v>66</v>
      </c>
      <c r="D153" t="str">
        <f t="shared" si="2"/>
        <v>CAMDENBELLMAWR BOROE. K-8|K-8,751+</v>
      </c>
      <c r="E153">
        <v>2012</v>
      </c>
      <c r="F153">
        <f>VLOOKUP($D153,Combined!$D:$G,2,FALSE)</f>
        <v>14445756</v>
      </c>
      <c r="G153">
        <f>VLOOKUP($D153,Combined!$D:$G,3,FALSE)</f>
        <v>1150.3</v>
      </c>
      <c r="H153">
        <f>VLOOKUP($D153,Combined!$D:$G,4,FALSE)</f>
        <v>12558</v>
      </c>
    </row>
    <row r="154" spans="1:8" ht="32" x14ac:dyDescent="0.2">
      <c r="A154" s="19" t="s">
        <v>859</v>
      </c>
      <c r="B154" s="20" t="s">
        <v>863</v>
      </c>
      <c r="C154" s="3" t="s">
        <v>66</v>
      </c>
      <c r="D154" t="str">
        <f t="shared" si="2"/>
        <v>CAMDENBERLIN BOROE. K-8|K-8,751+</v>
      </c>
      <c r="E154">
        <v>2012</v>
      </c>
      <c r="F154">
        <f>VLOOKUP($D154,Combined!$D:$G,2,FALSE)</f>
        <v>11655105</v>
      </c>
      <c r="G154">
        <f>VLOOKUP($D154,Combined!$D:$G,3,FALSE)</f>
        <v>871.7</v>
      </c>
      <c r="H154">
        <f>VLOOKUP($D154,Combined!$D:$G,4,FALSE)</f>
        <v>13371</v>
      </c>
    </row>
    <row r="155" spans="1:8" ht="32" x14ac:dyDescent="0.2">
      <c r="A155" s="23" t="s">
        <v>859</v>
      </c>
      <c r="B155" s="24" t="s">
        <v>864</v>
      </c>
      <c r="C155" s="8" t="s">
        <v>2</v>
      </c>
      <c r="D155" t="str">
        <f t="shared" si="2"/>
        <v>CAMDENBERLIN TWPJ. K-12|K-8,401-750</v>
      </c>
      <c r="E155">
        <v>2012</v>
      </c>
      <c r="F155">
        <f>VLOOKUP($D155,Combined!$D:$G,2,FALSE)</f>
        <v>14693804</v>
      </c>
      <c r="G155">
        <f>VLOOKUP($D155,Combined!$D:$G,3,FALSE)</f>
        <v>834.5</v>
      </c>
      <c r="H155">
        <f>VLOOKUP($D155,Combined!$D:$G,4,FALSE)</f>
        <v>17609</v>
      </c>
    </row>
    <row r="156" spans="1:8" ht="36" x14ac:dyDescent="0.2">
      <c r="A156" s="19" t="s">
        <v>859</v>
      </c>
      <c r="B156" s="20" t="s">
        <v>865</v>
      </c>
      <c r="C156" s="3" t="s">
        <v>77</v>
      </c>
      <c r="D156" t="str">
        <f t="shared" si="2"/>
        <v>CAMDENBLACK HORSE PIKE REGIONALG. G9-12|7-12,9-12</v>
      </c>
      <c r="E156">
        <v>2012</v>
      </c>
      <c r="F156">
        <f>VLOOKUP($D156,Combined!$D:$G,2,FALSE)</f>
        <v>68672435</v>
      </c>
      <c r="G156">
        <f>VLOOKUP($D156,Combined!$D:$G,3,FALSE)</f>
        <v>4091.7</v>
      </c>
      <c r="H156">
        <f>VLOOKUP($D156,Combined!$D:$G,4,FALSE)</f>
        <v>16783</v>
      </c>
    </row>
    <row r="157" spans="1:8" ht="32" x14ac:dyDescent="0.2">
      <c r="A157" s="23" t="s">
        <v>859</v>
      </c>
      <c r="B157" s="24" t="s">
        <v>866</v>
      </c>
      <c r="C157" s="8" t="s">
        <v>4</v>
      </c>
      <c r="D157" t="str">
        <f t="shared" si="2"/>
        <v>CAMDENBROOKLAWN BOROI. K-12|K-8,0-400</v>
      </c>
      <c r="E157">
        <v>2012</v>
      </c>
      <c r="F157">
        <f>VLOOKUP($D157,Combined!$D:$G,2,FALSE)</f>
        <v>6018099</v>
      </c>
      <c r="G157">
        <f>VLOOKUP($D157,Combined!$D:$G,3,FALSE)</f>
        <v>434.9</v>
      </c>
      <c r="H157">
        <f>VLOOKUP($D157,Combined!$D:$G,4,FALSE)</f>
        <v>13836</v>
      </c>
    </row>
    <row r="158" spans="1:8" ht="48" x14ac:dyDescent="0.2">
      <c r="A158" s="19" t="s">
        <v>859</v>
      </c>
      <c r="B158" s="20" t="s">
        <v>1382</v>
      </c>
      <c r="C158" s="3" t="s">
        <v>711</v>
      </c>
      <c r="D158" t="str">
        <f t="shared" si="2"/>
        <v>CAMDENCAMDEN ACADEMY CHARTER HIGH SCHOOLO. CHARTER</v>
      </c>
      <c r="E158">
        <v>2012</v>
      </c>
      <c r="F158">
        <f>VLOOKUP($D158,Combined!$D:$G,2,FALSE)</f>
        <v>7184235</v>
      </c>
      <c r="G158">
        <f>VLOOKUP($D158,Combined!$D:$G,3,FALSE)</f>
        <v>408.2</v>
      </c>
      <c r="H158">
        <f>VLOOKUP($D158,Combined!$D:$G,4,FALSE)</f>
        <v>17600</v>
      </c>
    </row>
    <row r="159" spans="1:8" ht="32" x14ac:dyDescent="0.2">
      <c r="A159" s="23" t="s">
        <v>859</v>
      </c>
      <c r="B159" s="24" t="s">
        <v>867</v>
      </c>
      <c r="C159" s="8" t="s">
        <v>24</v>
      </c>
      <c r="D159" t="str">
        <f t="shared" si="2"/>
        <v>CAMDENCAMDEN CITYN. K-12|K-12,3500+</v>
      </c>
      <c r="E159">
        <v>2012</v>
      </c>
      <c r="F159">
        <f>VLOOKUP($D159,Combined!$D:$G,2,FALSE)</f>
        <v>335804717</v>
      </c>
      <c r="G159">
        <f>VLOOKUP($D159,Combined!$D:$G,3,FALSE)</f>
        <v>14177.8</v>
      </c>
      <c r="H159">
        <f>VLOOKUP($D159,Combined!$D:$G,4,FALSE)</f>
        <v>23685</v>
      </c>
    </row>
    <row r="160" spans="1:8" ht="48" x14ac:dyDescent="0.2">
      <c r="A160" s="19" t="s">
        <v>859</v>
      </c>
      <c r="B160" s="20" t="s">
        <v>1383</v>
      </c>
      <c r="C160" s="3" t="s">
        <v>711</v>
      </c>
      <c r="D160" t="str">
        <f t="shared" si="2"/>
        <v>CAMDENCAMDEN COMMUNITY CHARTER SCHOOLO. CHARTER</v>
      </c>
      <c r="E160">
        <v>2012</v>
      </c>
      <c r="F160" t="e">
        <f>VLOOKUP($D160,Combined!$D:$G,2,FALSE)</f>
        <v>#N/A</v>
      </c>
      <c r="G160" t="e">
        <f>VLOOKUP($D160,Combined!$D:$G,3,FALSE)</f>
        <v>#N/A</v>
      </c>
      <c r="H160" t="e">
        <f>VLOOKUP($D160,Combined!$D:$G,4,FALSE)</f>
        <v>#N/A</v>
      </c>
    </row>
    <row r="161" spans="1:8" ht="36" x14ac:dyDescent="0.2">
      <c r="A161" s="23" t="s">
        <v>859</v>
      </c>
      <c r="B161" s="24" t="s">
        <v>869</v>
      </c>
      <c r="C161" s="8" t="s">
        <v>714</v>
      </c>
      <c r="D161" t="str">
        <f t="shared" si="2"/>
        <v>CAMDENCAMDEN COUNTY VOCATIONALQ. COUNTY VOC</v>
      </c>
      <c r="E161">
        <v>2012</v>
      </c>
      <c r="F161">
        <f>VLOOKUP($D161,Combined!$D:$G,2,FALSE)</f>
        <v>45775515</v>
      </c>
      <c r="G161">
        <f>VLOOKUP($D161,Combined!$D:$G,3,FALSE)</f>
        <v>2067.6</v>
      </c>
      <c r="H161">
        <f>VLOOKUP($D161,Combined!$D:$G,4,FALSE)</f>
        <v>22139</v>
      </c>
    </row>
    <row r="162" spans="1:8" ht="48" x14ac:dyDescent="0.2">
      <c r="A162" s="19" t="s">
        <v>859</v>
      </c>
      <c r="B162" s="20" t="s">
        <v>1384</v>
      </c>
      <c r="C162" s="3" t="s">
        <v>711</v>
      </c>
      <c r="D162" t="str">
        <f t="shared" si="2"/>
        <v>CAMDENCAMDEN'S PRIDE CHARTER SCHOOLO. CHARTER</v>
      </c>
      <c r="E162">
        <v>2012</v>
      </c>
      <c r="F162">
        <f>VLOOKUP($D162,Combined!$D:$G,2,FALSE)</f>
        <v>3489107</v>
      </c>
      <c r="G162">
        <f>VLOOKUP($D162,Combined!$D:$G,3,FALSE)</f>
        <v>210</v>
      </c>
      <c r="H162">
        <f>VLOOKUP($D162,Combined!$D:$G,4,FALSE)</f>
        <v>16615</v>
      </c>
    </row>
    <row r="163" spans="1:8" ht="48" x14ac:dyDescent="0.2">
      <c r="A163" s="23" t="s">
        <v>859</v>
      </c>
      <c r="B163" s="24" t="s">
        <v>1385</v>
      </c>
      <c r="C163" s="8" t="s">
        <v>711</v>
      </c>
      <c r="D163" t="str">
        <f t="shared" si="2"/>
        <v>CAMDENCAMDEN'S PROMISE CHARTER SCHOOLO. CHARTER</v>
      </c>
      <c r="E163">
        <v>2012</v>
      </c>
      <c r="F163">
        <f>VLOOKUP($D163,Combined!$D:$G,2,FALSE)</f>
        <v>8404987</v>
      </c>
      <c r="G163">
        <f>VLOOKUP($D163,Combined!$D:$G,3,FALSE)</f>
        <v>433</v>
      </c>
      <c r="H163">
        <f>VLOOKUP($D163,Combined!$D:$G,4,FALSE)</f>
        <v>19411</v>
      </c>
    </row>
    <row r="164" spans="1:8" ht="32" x14ac:dyDescent="0.2">
      <c r="A164" s="19" t="s">
        <v>859</v>
      </c>
      <c r="B164" s="20" t="s">
        <v>871</v>
      </c>
      <c r="C164" s="3" t="s">
        <v>24</v>
      </c>
      <c r="D164" t="str">
        <f t="shared" si="2"/>
        <v>CAMDENCHERRY HILL TWPN. K-12|K-12,3500+</v>
      </c>
      <c r="E164">
        <v>2012</v>
      </c>
      <c r="F164">
        <f>VLOOKUP($D164,Combined!$D:$G,2,FALSE)</f>
        <v>187943376</v>
      </c>
      <c r="G164">
        <f>VLOOKUP($D164,Combined!$D:$G,3,FALSE)</f>
        <v>11446.3</v>
      </c>
      <c r="H164">
        <f>VLOOKUP($D164,Combined!$D:$G,4,FALSE)</f>
        <v>16420</v>
      </c>
    </row>
    <row r="165" spans="1:8" ht="48" x14ac:dyDescent="0.2">
      <c r="A165" s="23" t="s">
        <v>859</v>
      </c>
      <c r="B165" s="24" t="s">
        <v>1386</v>
      </c>
      <c r="C165" s="8" t="s">
        <v>711</v>
      </c>
      <c r="D165" t="str">
        <f t="shared" si="2"/>
        <v>CAMDENCITY INVINCIBLE CHARTER SCHOOLO. CHARTER</v>
      </c>
      <c r="E165">
        <v>2012</v>
      </c>
      <c r="F165">
        <f>VLOOKUP($D165,Combined!$D:$G,2,FALSE)</f>
        <v>0</v>
      </c>
      <c r="G165">
        <f>VLOOKUP($D165,Combined!$D:$G,3,FALSE)</f>
        <v>0</v>
      </c>
      <c r="H165">
        <f>VLOOKUP($D165,Combined!$D:$G,4,FALSE)</f>
        <v>0</v>
      </c>
    </row>
    <row r="166" spans="1:8" ht="32" x14ac:dyDescent="0.2">
      <c r="A166" s="19" t="s">
        <v>859</v>
      </c>
      <c r="B166" s="20" t="s">
        <v>872</v>
      </c>
      <c r="C166" s="3" t="s">
        <v>2</v>
      </c>
      <c r="D166" t="str">
        <f t="shared" si="2"/>
        <v>CAMDENCLEMENTON BOROJ. K-12|K-8,401-750</v>
      </c>
      <c r="E166">
        <v>2012</v>
      </c>
      <c r="F166">
        <f>VLOOKUP($D166,Combined!$D:$G,2,FALSE)</f>
        <v>12075563</v>
      </c>
      <c r="G166">
        <f>VLOOKUP($D166,Combined!$D:$G,3,FALSE)</f>
        <v>647.1</v>
      </c>
      <c r="H166">
        <f>VLOOKUP($D166,Combined!$D:$G,4,FALSE)</f>
        <v>18662</v>
      </c>
    </row>
    <row r="167" spans="1:8" ht="48" x14ac:dyDescent="0.2">
      <c r="A167" s="23" t="s">
        <v>859</v>
      </c>
      <c r="B167" s="24" t="s">
        <v>873</v>
      </c>
      <c r="C167" s="8" t="s">
        <v>14</v>
      </c>
      <c r="D167" t="str">
        <f t="shared" si="2"/>
        <v>CAMDENCOLLINGSWOOD BOROM. K-12|K-12,1800-3500</v>
      </c>
      <c r="E167">
        <v>2012</v>
      </c>
      <c r="F167">
        <f>VLOOKUP($D167,Combined!$D:$G,2,FALSE)</f>
        <v>33392507</v>
      </c>
      <c r="G167">
        <f>VLOOKUP($D167,Combined!$D:$G,3,FALSE)</f>
        <v>1903.2</v>
      </c>
      <c r="H167">
        <f>VLOOKUP($D167,Combined!$D:$G,4,FALSE)</f>
        <v>17545</v>
      </c>
    </row>
    <row r="168" spans="1:8" ht="36" x14ac:dyDescent="0.2">
      <c r="A168" s="19" t="s">
        <v>859</v>
      </c>
      <c r="B168" s="20" t="s">
        <v>1387</v>
      </c>
      <c r="C168" s="3" t="s">
        <v>711</v>
      </c>
      <c r="D168" t="str">
        <f t="shared" si="2"/>
        <v>CAMDEND.U.E. SEASON CHARTER SCHOOLO. CHARTER</v>
      </c>
      <c r="E168">
        <v>2012</v>
      </c>
      <c r="F168">
        <f>VLOOKUP($D168,Combined!$D:$G,2,FALSE)</f>
        <v>8479106</v>
      </c>
      <c r="G168">
        <f>VLOOKUP($D168,Combined!$D:$G,3,FALSE)</f>
        <v>536.6</v>
      </c>
      <c r="H168">
        <f>VLOOKUP($D168,Combined!$D:$G,4,FALSE)</f>
        <v>15802</v>
      </c>
    </row>
    <row r="169" spans="1:8" ht="36" x14ac:dyDescent="0.2">
      <c r="A169" s="23" t="s">
        <v>859</v>
      </c>
      <c r="B169" s="24" t="s">
        <v>874</v>
      </c>
      <c r="C169" s="8" t="s">
        <v>77</v>
      </c>
      <c r="D169" t="str">
        <f t="shared" si="2"/>
        <v>CAMDENEASTERN CAMDEN COUNTY REGG. G9-12|7-12,9-12</v>
      </c>
      <c r="E169">
        <v>2012</v>
      </c>
      <c r="F169">
        <f>VLOOKUP($D169,Combined!$D:$G,2,FALSE)</f>
        <v>34774841</v>
      </c>
      <c r="G169">
        <f>VLOOKUP($D169,Combined!$D:$G,3,FALSE)</f>
        <v>2113.6999999999998</v>
      </c>
      <c r="H169">
        <f>VLOOKUP($D169,Combined!$D:$G,4,FALSE)</f>
        <v>16452</v>
      </c>
    </row>
    <row r="170" spans="1:8" ht="48" x14ac:dyDescent="0.2">
      <c r="A170" s="19" t="s">
        <v>859</v>
      </c>
      <c r="B170" s="20" t="s">
        <v>1388</v>
      </c>
      <c r="C170" s="3" t="s">
        <v>711</v>
      </c>
      <c r="D170" t="str">
        <f t="shared" si="2"/>
        <v>CAMDENENVIRONMENT COMMUNITY OPPORTUNITY CHARTEO. CHARTER</v>
      </c>
      <c r="E170">
        <v>2012</v>
      </c>
      <c r="F170">
        <f>VLOOKUP($D170,Combined!$D:$G,2,FALSE)</f>
        <v>2606139</v>
      </c>
      <c r="G170">
        <f>VLOOKUP($D170,Combined!$D:$G,3,FALSE)</f>
        <v>206.4</v>
      </c>
      <c r="H170">
        <f>VLOOKUP($D170,Combined!$D:$G,4,FALSE)</f>
        <v>12627</v>
      </c>
    </row>
    <row r="171" spans="1:8" ht="48" x14ac:dyDescent="0.2">
      <c r="A171" s="23" t="s">
        <v>859</v>
      </c>
      <c r="B171" s="24" t="s">
        <v>1389</v>
      </c>
      <c r="C171" s="8" t="s">
        <v>711</v>
      </c>
      <c r="D171" t="str">
        <f t="shared" si="2"/>
        <v>CAMDENFREEDOM ACADEMY CHARTER SCHOOLO. CHARTER</v>
      </c>
      <c r="E171">
        <v>2012</v>
      </c>
      <c r="F171">
        <f>VLOOKUP($D171,Combined!$D:$G,2,FALSE)</f>
        <v>3764163</v>
      </c>
      <c r="G171">
        <f>VLOOKUP($D171,Combined!$D:$G,3,FALSE)</f>
        <v>244.7</v>
      </c>
      <c r="H171">
        <f>VLOOKUP($D171,Combined!$D:$G,4,FALSE)</f>
        <v>15383</v>
      </c>
    </row>
    <row r="172" spans="1:8" ht="32" x14ac:dyDescent="0.2">
      <c r="A172" s="19" t="s">
        <v>859</v>
      </c>
      <c r="B172" s="20" t="s">
        <v>877</v>
      </c>
      <c r="C172" s="3" t="s">
        <v>73</v>
      </c>
      <c r="D172" t="str">
        <f t="shared" si="2"/>
        <v>CAMDENGIBBSBORO BOROC. K-8|K-8,0-400</v>
      </c>
      <c r="E172">
        <v>2012</v>
      </c>
      <c r="F172">
        <f>VLOOKUP($D172,Combined!$D:$G,2,FALSE)</f>
        <v>4674608</v>
      </c>
      <c r="G172">
        <f>VLOOKUP($D172,Combined!$D:$G,3,FALSE)</f>
        <v>250</v>
      </c>
      <c r="H172">
        <f>VLOOKUP($D172,Combined!$D:$G,4,FALSE)</f>
        <v>18701</v>
      </c>
    </row>
    <row r="173" spans="1:8" ht="48" x14ac:dyDescent="0.2">
      <c r="A173" s="23" t="s">
        <v>859</v>
      </c>
      <c r="B173" s="24" t="s">
        <v>878</v>
      </c>
      <c r="C173" s="8" t="s">
        <v>14</v>
      </c>
      <c r="D173" t="str">
        <f t="shared" si="2"/>
        <v>CAMDENGLOUCESTER CITYM. K-12|K-12,1800-3500</v>
      </c>
      <c r="E173">
        <v>2012</v>
      </c>
      <c r="F173">
        <f>VLOOKUP($D173,Combined!$D:$G,2,FALSE)</f>
        <v>48414307</v>
      </c>
      <c r="G173">
        <f>VLOOKUP($D173,Combined!$D:$G,3,FALSE)</f>
        <v>2135.6</v>
      </c>
      <c r="H173">
        <f>VLOOKUP($D173,Combined!$D:$G,4,FALSE)</f>
        <v>22670</v>
      </c>
    </row>
    <row r="174" spans="1:8" ht="32" x14ac:dyDescent="0.2">
      <c r="A174" s="19" t="s">
        <v>859</v>
      </c>
      <c r="B174" s="20" t="s">
        <v>879</v>
      </c>
      <c r="C174" s="3" t="s">
        <v>66</v>
      </c>
      <c r="D174" t="str">
        <f t="shared" si="2"/>
        <v>CAMDENGLOUCESTER TWPE. K-8|K-8,751+</v>
      </c>
      <c r="E174">
        <v>2012</v>
      </c>
      <c r="F174">
        <f>VLOOKUP($D174,Combined!$D:$G,2,FALSE)</f>
        <v>106863523</v>
      </c>
      <c r="G174">
        <f>VLOOKUP($D174,Combined!$D:$G,3,FALSE)</f>
        <v>7157.6</v>
      </c>
      <c r="H174">
        <f>VLOOKUP($D174,Combined!$D:$G,4,FALSE)</f>
        <v>14930</v>
      </c>
    </row>
    <row r="175" spans="1:8" ht="36" x14ac:dyDescent="0.2">
      <c r="A175" s="23" t="s">
        <v>859</v>
      </c>
      <c r="B175" s="24" t="s">
        <v>880</v>
      </c>
      <c r="C175" s="8" t="s">
        <v>6</v>
      </c>
      <c r="D175" t="str">
        <f t="shared" si="2"/>
        <v>CAMDENHADDON HEIGHTS BOROL. K-12|K-12,0-1800</v>
      </c>
      <c r="E175">
        <v>2012</v>
      </c>
      <c r="F175">
        <f>VLOOKUP($D175,Combined!$D:$G,2,FALSE)</f>
        <v>22701683</v>
      </c>
      <c r="G175">
        <f>VLOOKUP($D175,Combined!$D:$G,3,FALSE)</f>
        <v>1325.5</v>
      </c>
      <c r="H175">
        <f>VLOOKUP($D175,Combined!$D:$G,4,FALSE)</f>
        <v>17127</v>
      </c>
    </row>
    <row r="176" spans="1:8" ht="48" x14ac:dyDescent="0.2">
      <c r="A176" s="19" t="s">
        <v>859</v>
      </c>
      <c r="B176" s="20" t="s">
        <v>881</v>
      </c>
      <c r="C176" s="3" t="s">
        <v>14</v>
      </c>
      <c r="D176" t="str">
        <f t="shared" si="2"/>
        <v>CAMDENHADDON TWPM. K-12|K-12,1800-3500</v>
      </c>
      <c r="E176">
        <v>2012</v>
      </c>
      <c r="F176">
        <f>VLOOKUP($D176,Combined!$D:$G,2,FALSE)</f>
        <v>32576937</v>
      </c>
      <c r="G176">
        <f>VLOOKUP($D176,Combined!$D:$G,3,FALSE)</f>
        <v>2135.6</v>
      </c>
      <c r="H176">
        <f>VLOOKUP($D176,Combined!$D:$G,4,FALSE)</f>
        <v>15254</v>
      </c>
    </row>
    <row r="177" spans="1:8" ht="48" x14ac:dyDescent="0.2">
      <c r="A177" s="23" t="s">
        <v>859</v>
      </c>
      <c r="B177" s="24" t="s">
        <v>882</v>
      </c>
      <c r="C177" s="8" t="s">
        <v>14</v>
      </c>
      <c r="D177" t="str">
        <f t="shared" si="2"/>
        <v>CAMDENHADDONFIELDM. K-12|K-12,1800-3500</v>
      </c>
      <c r="E177">
        <v>2012</v>
      </c>
      <c r="F177">
        <f>VLOOKUP($D177,Combined!$D:$G,2,FALSE)</f>
        <v>37726013</v>
      </c>
      <c r="G177">
        <f>VLOOKUP($D177,Combined!$D:$G,3,FALSE)</f>
        <v>2523.9</v>
      </c>
      <c r="H177">
        <f>VLOOKUP($D177,Combined!$D:$G,4,FALSE)</f>
        <v>14947</v>
      </c>
    </row>
    <row r="178" spans="1:8" ht="48" x14ac:dyDescent="0.2">
      <c r="A178" s="19" t="s">
        <v>859</v>
      </c>
      <c r="B178" s="20" t="s">
        <v>1390</v>
      </c>
      <c r="C178" s="3" t="s">
        <v>711</v>
      </c>
      <c r="D178" t="str">
        <f t="shared" si="2"/>
        <v>CAMDENHOPE COMMUNITY CHARTER SCHOOLO. CHARTER</v>
      </c>
      <c r="E178">
        <v>2012</v>
      </c>
      <c r="F178" t="e">
        <f>VLOOKUP($D178,Combined!$D:$G,2,FALSE)</f>
        <v>#N/A</v>
      </c>
      <c r="G178" t="e">
        <f>VLOOKUP($D178,Combined!$D:$G,3,FALSE)</f>
        <v>#N/A</v>
      </c>
      <c r="H178" t="e">
        <f>VLOOKUP($D178,Combined!$D:$G,4,FALSE)</f>
        <v>#N/A</v>
      </c>
    </row>
    <row r="179" spans="1:8" ht="60" x14ac:dyDescent="0.2">
      <c r="A179" s="23" t="s">
        <v>859</v>
      </c>
      <c r="B179" s="24" t="s">
        <v>1391</v>
      </c>
      <c r="C179" s="8" t="s">
        <v>711</v>
      </c>
      <c r="D179" t="str">
        <f t="shared" si="2"/>
        <v>CAMDENKNOWLEDGE A TO Z ACADEMY CHARTER SCHOOLO. CHARTER</v>
      </c>
      <c r="E179">
        <v>2012</v>
      </c>
      <c r="F179">
        <f>VLOOKUP($D179,Combined!$D:$G,2,FALSE)</f>
        <v>0</v>
      </c>
      <c r="G179">
        <f>VLOOKUP($D179,Combined!$D:$G,3,FALSE)</f>
        <v>0</v>
      </c>
      <c r="H179">
        <f>VLOOKUP($D179,Combined!$D:$G,4,FALSE)</f>
        <v>0</v>
      </c>
    </row>
    <row r="180" spans="1:8" ht="36" x14ac:dyDescent="0.2">
      <c r="A180" s="19" t="s">
        <v>859</v>
      </c>
      <c r="B180" s="20" t="s">
        <v>886</v>
      </c>
      <c r="C180" s="3" t="s">
        <v>181</v>
      </c>
      <c r="D180" t="str">
        <f t="shared" si="2"/>
        <v>CAMDENLAUREL SPRINGS BOROH. K-12|K-6</v>
      </c>
      <c r="E180">
        <v>2012</v>
      </c>
      <c r="F180">
        <f>VLOOKUP($D180,Combined!$D:$G,2,FALSE)</f>
        <v>4719144</v>
      </c>
      <c r="G180">
        <f>VLOOKUP($D180,Combined!$D:$G,3,FALSE)</f>
        <v>335.4</v>
      </c>
      <c r="H180">
        <f>VLOOKUP($D180,Combined!$D:$G,4,FALSE)</f>
        <v>14071</v>
      </c>
    </row>
    <row r="181" spans="1:8" ht="32" x14ac:dyDescent="0.2">
      <c r="A181" s="23" t="s">
        <v>859</v>
      </c>
      <c r="B181" s="24" t="s">
        <v>887</v>
      </c>
      <c r="C181" s="8" t="s">
        <v>4</v>
      </c>
      <c r="D181" t="str">
        <f t="shared" si="2"/>
        <v>CAMDENLAWNSIDE BOROI. K-12|K-8,0-400</v>
      </c>
      <c r="E181">
        <v>2012</v>
      </c>
      <c r="F181">
        <f>VLOOKUP($D181,Combined!$D:$G,2,FALSE)</f>
        <v>8872940</v>
      </c>
      <c r="G181">
        <f>VLOOKUP($D181,Combined!$D:$G,3,FALSE)</f>
        <v>425.9</v>
      </c>
      <c r="H181">
        <f>VLOOKUP($D181,Combined!$D:$G,4,FALSE)</f>
        <v>20832</v>
      </c>
    </row>
    <row r="182" spans="1:8" ht="60" x14ac:dyDescent="0.2">
      <c r="A182" s="19" t="s">
        <v>859</v>
      </c>
      <c r="B182" s="20" t="s">
        <v>1392</v>
      </c>
      <c r="C182" s="3" t="s">
        <v>711</v>
      </c>
      <c r="D182" t="str">
        <f t="shared" si="2"/>
        <v>CAMDENLEAP ACADEMY UNIVERSITY HIGH CHARTER SCHO. CHARTER</v>
      </c>
      <c r="E182">
        <v>2012</v>
      </c>
      <c r="F182">
        <f>VLOOKUP($D182,Combined!$D:$G,2,FALSE)</f>
        <v>16755131</v>
      </c>
      <c r="G182">
        <f>VLOOKUP($D182,Combined!$D:$G,3,FALSE)</f>
        <v>847</v>
      </c>
      <c r="H182">
        <f>VLOOKUP($D182,Combined!$D:$G,4,FALSE)</f>
        <v>19782</v>
      </c>
    </row>
    <row r="183" spans="1:8" ht="48" x14ac:dyDescent="0.2">
      <c r="A183" s="23" t="s">
        <v>859</v>
      </c>
      <c r="B183" s="24" t="s">
        <v>889</v>
      </c>
      <c r="C183" s="8" t="s">
        <v>14</v>
      </c>
      <c r="D183" t="str">
        <f t="shared" si="2"/>
        <v>CAMDENLINDENWOLD BOROM. K-12|K-12,1800-3500</v>
      </c>
      <c r="E183">
        <v>2012</v>
      </c>
      <c r="F183">
        <f>VLOOKUP($D183,Combined!$D:$G,2,FALSE)</f>
        <v>42879392</v>
      </c>
      <c r="G183">
        <f>VLOOKUP($D183,Combined!$D:$G,3,FALSE)</f>
        <v>2354.6999999999998</v>
      </c>
      <c r="H183">
        <f>VLOOKUP($D183,Combined!$D:$G,4,FALSE)</f>
        <v>18210</v>
      </c>
    </row>
    <row r="184" spans="1:8" ht="32" x14ac:dyDescent="0.2">
      <c r="A184" s="19" t="s">
        <v>859</v>
      </c>
      <c r="B184" s="20" t="s">
        <v>890</v>
      </c>
      <c r="C184" s="3" t="s">
        <v>68</v>
      </c>
      <c r="D184" t="str">
        <f t="shared" si="2"/>
        <v>CAMDENMAGNOLIA BOROD. K-8|K-8,401-750</v>
      </c>
      <c r="E184">
        <v>2012</v>
      </c>
      <c r="F184" t="e">
        <f>VLOOKUP($D184,Combined!$D:$G,2,FALSE)</f>
        <v>#N/A</v>
      </c>
      <c r="G184" t="e">
        <f>VLOOKUP($D184,Combined!$D:$G,3,FALSE)</f>
        <v>#N/A</v>
      </c>
      <c r="H184" t="e">
        <f>VLOOKUP($D184,Combined!$D:$G,4,FALSE)</f>
        <v>#N/A</v>
      </c>
    </row>
    <row r="185" spans="1:8" ht="32" x14ac:dyDescent="0.2">
      <c r="A185" s="23" t="s">
        <v>859</v>
      </c>
      <c r="B185" s="24" t="s">
        <v>892</v>
      </c>
      <c r="C185" s="8" t="s">
        <v>4</v>
      </c>
      <c r="D185" t="str">
        <f t="shared" si="2"/>
        <v>CAMDENMERCHANTVILLE BOROI. K-12|K-8,0-400</v>
      </c>
      <c r="E185">
        <v>2012</v>
      </c>
      <c r="F185">
        <f>VLOOKUP($D185,Combined!$D:$G,2,FALSE)</f>
        <v>6867578</v>
      </c>
      <c r="G185">
        <f>VLOOKUP($D185,Combined!$D:$G,3,FALSE)</f>
        <v>429</v>
      </c>
      <c r="H185">
        <f>VLOOKUP($D185,Combined!$D:$G,4,FALSE)</f>
        <v>16008</v>
      </c>
    </row>
    <row r="186" spans="1:8" ht="36" x14ac:dyDescent="0.2">
      <c r="A186" s="19" t="s">
        <v>859</v>
      </c>
      <c r="B186" s="20" t="s">
        <v>893</v>
      </c>
      <c r="C186" s="3" t="s">
        <v>2</v>
      </c>
      <c r="D186" t="str">
        <f t="shared" si="2"/>
        <v>CAMDENMOUNT EPHRAIM BOROJ. K-12|K-8,401-750</v>
      </c>
      <c r="E186">
        <v>2012</v>
      </c>
      <c r="F186">
        <f>VLOOKUP($D186,Combined!$D:$G,2,FALSE)</f>
        <v>10374893</v>
      </c>
      <c r="G186">
        <f>VLOOKUP($D186,Combined!$D:$G,3,FALSE)</f>
        <v>642.20000000000005</v>
      </c>
      <c r="H186">
        <f>VLOOKUP($D186,Combined!$D:$G,4,FALSE)</f>
        <v>16154</v>
      </c>
    </row>
    <row r="187" spans="1:8" ht="32" x14ac:dyDescent="0.2">
      <c r="A187" s="23" t="s">
        <v>859</v>
      </c>
      <c r="B187" s="24" t="s">
        <v>894</v>
      </c>
      <c r="C187" s="8" t="s">
        <v>6</v>
      </c>
      <c r="D187" t="str">
        <f t="shared" si="2"/>
        <v>CAMDENOAKLYN BOROL. K-12|K-12,0-1800</v>
      </c>
      <c r="E187">
        <v>2012</v>
      </c>
      <c r="F187">
        <f>VLOOKUP($D187,Combined!$D:$G,2,FALSE)</f>
        <v>8581991</v>
      </c>
      <c r="G187">
        <f>VLOOKUP($D187,Combined!$D:$G,3,FALSE)</f>
        <v>580.20000000000005</v>
      </c>
      <c r="H187">
        <f>VLOOKUP($D187,Combined!$D:$G,4,FALSE)</f>
        <v>14791</v>
      </c>
    </row>
    <row r="188" spans="1:8" ht="32" x14ac:dyDescent="0.2">
      <c r="A188" s="19" t="s">
        <v>859</v>
      </c>
      <c r="B188" s="20" t="s">
        <v>895</v>
      </c>
      <c r="C188" s="3" t="s">
        <v>24</v>
      </c>
      <c r="D188" t="str">
        <f t="shared" si="2"/>
        <v>CAMDENPENNSAUKEN TWPN. K-12|K-12,3500+</v>
      </c>
      <c r="E188">
        <v>2012</v>
      </c>
      <c r="F188">
        <f>VLOOKUP($D188,Combined!$D:$G,2,FALSE)</f>
        <v>101913224</v>
      </c>
      <c r="G188">
        <f>VLOOKUP($D188,Combined!$D:$G,3,FALSE)</f>
        <v>5495.2</v>
      </c>
      <c r="H188">
        <f>VLOOKUP($D188,Combined!$D:$G,4,FALSE)</f>
        <v>18546</v>
      </c>
    </row>
    <row r="189" spans="1:8" ht="48" x14ac:dyDescent="0.2">
      <c r="A189" s="23" t="s">
        <v>859</v>
      </c>
      <c r="B189" s="24" t="s">
        <v>896</v>
      </c>
      <c r="C189" s="8" t="s">
        <v>14</v>
      </c>
      <c r="D189" t="str">
        <f t="shared" si="2"/>
        <v>CAMDENPINE HILL BOROM. K-12|K-12,1800-3500</v>
      </c>
      <c r="E189">
        <v>2012</v>
      </c>
      <c r="F189">
        <f>VLOOKUP($D189,Combined!$D:$G,2,FALSE)</f>
        <v>36888806</v>
      </c>
      <c r="G189">
        <f>VLOOKUP($D189,Combined!$D:$G,3,FALSE)</f>
        <v>1923.8</v>
      </c>
      <c r="H189">
        <f>VLOOKUP($D189,Combined!$D:$G,4,FALSE)</f>
        <v>19175</v>
      </c>
    </row>
    <row r="190" spans="1:8" ht="32" x14ac:dyDescent="0.2">
      <c r="A190" s="19" t="s">
        <v>859</v>
      </c>
      <c r="B190" s="20" t="s">
        <v>897</v>
      </c>
      <c r="C190" s="3" t="s">
        <v>66</v>
      </c>
      <c r="D190" t="str">
        <f t="shared" si="2"/>
        <v>CAMDENRUNNEMEDE BOROE. K-8|K-8,751+</v>
      </c>
      <c r="E190">
        <v>2012</v>
      </c>
      <c r="F190">
        <f>VLOOKUP($D190,Combined!$D:$G,2,FALSE)</f>
        <v>12124795</v>
      </c>
      <c r="G190">
        <f>VLOOKUP($D190,Combined!$D:$G,3,FALSE)</f>
        <v>854.7</v>
      </c>
      <c r="H190">
        <f>VLOOKUP($D190,Combined!$D:$G,4,FALSE)</f>
        <v>14186</v>
      </c>
    </row>
    <row r="191" spans="1:8" ht="32" x14ac:dyDescent="0.2">
      <c r="A191" s="23" t="s">
        <v>859</v>
      </c>
      <c r="B191" s="24" t="s">
        <v>898</v>
      </c>
      <c r="C191" s="8" t="s">
        <v>68</v>
      </c>
      <c r="D191" t="str">
        <f t="shared" si="2"/>
        <v>CAMDENSOMERDALE BOROD. K-8|K-8,401-750</v>
      </c>
      <c r="E191">
        <v>2012</v>
      </c>
      <c r="F191">
        <f>VLOOKUP($D191,Combined!$D:$G,2,FALSE)</f>
        <v>7436001</v>
      </c>
      <c r="G191">
        <f>VLOOKUP($D191,Combined!$D:$G,3,FALSE)</f>
        <v>531.20000000000005</v>
      </c>
      <c r="H191">
        <f>VLOOKUP($D191,Combined!$D:$G,4,FALSE)</f>
        <v>13997</v>
      </c>
    </row>
    <row r="192" spans="1:8" ht="36" x14ac:dyDescent="0.2">
      <c r="A192" s="19" t="s">
        <v>859</v>
      </c>
      <c r="B192" s="20" t="s">
        <v>899</v>
      </c>
      <c r="C192" s="3" t="s">
        <v>77</v>
      </c>
      <c r="D192" t="str">
        <f t="shared" si="2"/>
        <v>CAMDENSTERLING HIGH SCHOOL DISTG. G9-12|7-12,9-12</v>
      </c>
      <c r="E192">
        <v>2012</v>
      </c>
      <c r="F192">
        <f>VLOOKUP($D192,Combined!$D:$G,2,FALSE)</f>
        <v>17225972</v>
      </c>
      <c r="G192">
        <f>VLOOKUP($D192,Combined!$D:$G,3,FALSE)</f>
        <v>955</v>
      </c>
      <c r="H192">
        <f>VLOOKUP($D192,Combined!$D:$G,4,FALSE)</f>
        <v>18039</v>
      </c>
    </row>
    <row r="193" spans="1:8" ht="32" x14ac:dyDescent="0.2">
      <c r="A193" s="23" t="s">
        <v>859</v>
      </c>
      <c r="B193" s="24" t="s">
        <v>900</v>
      </c>
      <c r="C193" s="8" t="s">
        <v>66</v>
      </c>
      <c r="D193" t="str">
        <f t="shared" si="2"/>
        <v>CAMDENSTRATFORD BOROE. K-8|K-8,751+</v>
      </c>
      <c r="E193">
        <v>2012</v>
      </c>
      <c r="F193">
        <f>VLOOKUP($D193,Combined!$D:$G,2,FALSE)</f>
        <v>12601248</v>
      </c>
      <c r="G193">
        <f>VLOOKUP($D193,Combined!$D:$G,3,FALSE)</f>
        <v>792.3</v>
      </c>
      <c r="H193">
        <f>VLOOKUP($D193,Combined!$D:$G,4,FALSE)</f>
        <v>15904</v>
      </c>
    </row>
    <row r="194" spans="1:8" ht="32" x14ac:dyDescent="0.2">
      <c r="A194" s="19" t="s">
        <v>859</v>
      </c>
      <c r="B194" s="20" t="s">
        <v>901</v>
      </c>
      <c r="C194" s="3" t="s">
        <v>66</v>
      </c>
      <c r="D194" t="str">
        <f t="shared" si="2"/>
        <v>CAMDENVOORHEES TWPE. K-8|K-8,751+</v>
      </c>
      <c r="E194">
        <v>2012</v>
      </c>
      <c r="F194">
        <f>VLOOKUP($D194,Combined!$D:$G,2,FALSE)</f>
        <v>51177328</v>
      </c>
      <c r="G194">
        <f>VLOOKUP($D194,Combined!$D:$G,3,FALSE)</f>
        <v>3205.6</v>
      </c>
      <c r="H194">
        <f>VLOOKUP($D194,Combined!$D:$G,4,FALSE)</f>
        <v>15965</v>
      </c>
    </row>
    <row r="195" spans="1:8" ht="24" x14ac:dyDescent="0.2">
      <c r="A195" s="23" t="s">
        <v>859</v>
      </c>
      <c r="B195" s="24" t="s">
        <v>902</v>
      </c>
      <c r="C195" s="8" t="s">
        <v>181</v>
      </c>
      <c r="D195" t="str">
        <f t="shared" ref="D195:D258" si="3">A195&amp;B195&amp;C195</f>
        <v>CAMDENWATERFORD TWPH. K-12|K-6</v>
      </c>
      <c r="E195">
        <v>2012</v>
      </c>
      <c r="F195">
        <f>VLOOKUP($D195,Combined!$D:$G,2,FALSE)</f>
        <v>25839465</v>
      </c>
      <c r="G195">
        <f>VLOOKUP($D195,Combined!$D:$G,3,FALSE)</f>
        <v>1732.4</v>
      </c>
      <c r="H195">
        <f>VLOOKUP($D195,Combined!$D:$G,4,FALSE)</f>
        <v>14915</v>
      </c>
    </row>
    <row r="196" spans="1:8" ht="32" x14ac:dyDescent="0.2">
      <c r="A196" s="19" t="s">
        <v>859</v>
      </c>
      <c r="B196" s="20" t="s">
        <v>903</v>
      </c>
      <c r="C196" s="3" t="s">
        <v>24</v>
      </c>
      <c r="D196" t="str">
        <f t="shared" si="3"/>
        <v>CAMDENWINSLOW TWPN. K-12|K-12,3500+</v>
      </c>
      <c r="E196">
        <v>2012</v>
      </c>
      <c r="F196">
        <f>VLOOKUP($D196,Combined!$D:$G,2,FALSE)</f>
        <v>99096119</v>
      </c>
      <c r="G196">
        <f>VLOOKUP($D196,Combined!$D:$G,3,FALSE)</f>
        <v>5029</v>
      </c>
      <c r="H196">
        <f>VLOOKUP($D196,Combined!$D:$G,4,FALSE)</f>
        <v>19705</v>
      </c>
    </row>
    <row r="197" spans="1:8" ht="32" x14ac:dyDescent="0.2">
      <c r="A197" s="23" t="s">
        <v>859</v>
      </c>
      <c r="B197" s="24" t="s">
        <v>904</v>
      </c>
      <c r="C197" s="8" t="s">
        <v>4</v>
      </c>
      <c r="D197" t="str">
        <f t="shared" si="3"/>
        <v>CAMDENWOODLYNNE BOROI. K-12|K-8,0-400</v>
      </c>
      <c r="E197">
        <v>2012</v>
      </c>
      <c r="F197" t="e">
        <f>VLOOKUP($D197,Combined!$D:$G,2,FALSE)</f>
        <v>#N/A</v>
      </c>
      <c r="G197" t="e">
        <f>VLOOKUP($D197,Combined!$D:$G,3,FALSE)</f>
        <v>#N/A</v>
      </c>
      <c r="H197" t="e">
        <f>VLOOKUP($D197,Combined!$D:$G,4,FALSE)</f>
        <v>#N/A</v>
      </c>
    </row>
    <row r="198" spans="1:8" ht="32" x14ac:dyDescent="0.2">
      <c r="A198" s="19" t="s">
        <v>905</v>
      </c>
      <c r="B198" s="20" t="s">
        <v>906</v>
      </c>
      <c r="C198" s="3" t="s">
        <v>4</v>
      </c>
      <c r="D198" t="str">
        <f t="shared" si="3"/>
        <v>CAPE MAYAVALON BOROI. K-12|K-8,0-400</v>
      </c>
      <c r="E198">
        <v>2012</v>
      </c>
      <c r="F198">
        <f>VLOOKUP($D198,Combined!$D:$G,2,FALSE)</f>
        <v>4732010</v>
      </c>
      <c r="G198">
        <f>VLOOKUP($D198,Combined!$D:$G,3,FALSE)</f>
        <v>113.6</v>
      </c>
      <c r="H198">
        <f>VLOOKUP($D198,Combined!$D:$G,4,FALSE)</f>
        <v>41639</v>
      </c>
    </row>
    <row r="199" spans="1:8" ht="24" x14ac:dyDescent="0.2">
      <c r="A199" s="23" t="s">
        <v>905</v>
      </c>
      <c r="B199" s="24" t="s">
        <v>907</v>
      </c>
      <c r="C199" s="8" t="s">
        <v>8</v>
      </c>
      <c r="D199" t="str">
        <f t="shared" si="3"/>
        <v>CAPE MAYCAPE MAY CITYA. K-6|K-6</v>
      </c>
      <c r="E199">
        <v>2012</v>
      </c>
      <c r="F199">
        <f>VLOOKUP($D199,Combined!$D:$G,2,FALSE)</f>
        <v>3573883</v>
      </c>
      <c r="G199">
        <f>VLOOKUP($D199,Combined!$D:$G,3,FALSE)</f>
        <v>143.80000000000001</v>
      </c>
      <c r="H199">
        <f>VLOOKUP($D199,Combined!$D:$G,4,FALSE)</f>
        <v>24845</v>
      </c>
    </row>
    <row r="200" spans="1:8" ht="24" x14ac:dyDescent="0.2">
      <c r="A200" s="19" t="s">
        <v>905</v>
      </c>
      <c r="B200" s="20" t="s">
        <v>908</v>
      </c>
      <c r="C200" s="3" t="s">
        <v>29</v>
      </c>
      <c r="D200" t="str">
        <f t="shared" si="3"/>
        <v>CAPE MAYCAPE MAY CO SPECIAL SERVP. CSSD</v>
      </c>
      <c r="E200">
        <v>2012</v>
      </c>
      <c r="F200">
        <f>VLOOKUP($D200,Combined!$D:$G,2,FALSE)</f>
        <v>13072278</v>
      </c>
      <c r="G200">
        <f>VLOOKUP($D200,Combined!$D:$G,3,FALSE)</f>
        <v>235.3</v>
      </c>
      <c r="H200">
        <f>VLOOKUP($D200,Combined!$D:$G,4,FALSE)</f>
        <v>55548</v>
      </c>
    </row>
    <row r="201" spans="1:8" ht="32" x14ac:dyDescent="0.2">
      <c r="A201" s="23" t="s">
        <v>905</v>
      </c>
      <c r="B201" s="24" t="s">
        <v>909</v>
      </c>
      <c r="C201" s="8" t="s">
        <v>714</v>
      </c>
      <c r="D201" t="str">
        <f t="shared" si="3"/>
        <v>CAPE MAYCAPE MAY CO VOCATIONALQ. COUNTY VOC</v>
      </c>
      <c r="E201">
        <v>2012</v>
      </c>
      <c r="F201">
        <f>VLOOKUP($D201,Combined!$D:$G,2,FALSE)</f>
        <v>17173717</v>
      </c>
      <c r="G201">
        <f>VLOOKUP($D201,Combined!$D:$G,3,FALSE)</f>
        <v>687.8</v>
      </c>
      <c r="H201">
        <f>VLOOKUP($D201,Combined!$D:$G,4,FALSE)</f>
        <v>24970</v>
      </c>
    </row>
    <row r="202" spans="1:8" ht="32" x14ac:dyDescent="0.2">
      <c r="A202" s="19" t="s">
        <v>905</v>
      </c>
      <c r="B202" s="20" t="s">
        <v>910</v>
      </c>
      <c r="C202" s="3" t="s">
        <v>2</v>
      </c>
      <c r="D202" t="str">
        <f t="shared" si="3"/>
        <v>CAPE MAYDENNIS TWPJ. K-12|K-8,401-750</v>
      </c>
      <c r="E202">
        <v>2012</v>
      </c>
      <c r="F202">
        <f>VLOOKUP($D202,Combined!$D:$G,2,FALSE)</f>
        <v>17222300</v>
      </c>
      <c r="G202">
        <f>VLOOKUP($D202,Combined!$D:$G,3,FALSE)</f>
        <v>858</v>
      </c>
      <c r="H202">
        <f>VLOOKUP($D202,Combined!$D:$G,4,FALSE)</f>
        <v>20072</v>
      </c>
    </row>
    <row r="203" spans="1:8" ht="36" x14ac:dyDescent="0.2">
      <c r="A203" s="23" t="s">
        <v>905</v>
      </c>
      <c r="B203" s="24" t="s">
        <v>911</v>
      </c>
      <c r="C203" s="8" t="s">
        <v>21</v>
      </c>
      <c r="D203" t="str">
        <f t="shared" si="3"/>
        <v>CAPE MAYLOWER CAPE MAY REGIONALF. G7-12|7-12,9-12</v>
      </c>
      <c r="E203">
        <v>2012</v>
      </c>
      <c r="F203">
        <f>VLOOKUP($D203,Combined!$D:$G,2,FALSE)</f>
        <v>31749525</v>
      </c>
      <c r="G203">
        <f>VLOOKUP($D203,Combined!$D:$G,3,FALSE)</f>
        <v>1584</v>
      </c>
      <c r="H203">
        <f>VLOOKUP($D203,Combined!$D:$G,4,FALSE)</f>
        <v>20044</v>
      </c>
    </row>
    <row r="204" spans="1:8" ht="16" x14ac:dyDescent="0.2">
      <c r="A204" s="19" t="s">
        <v>905</v>
      </c>
      <c r="B204" s="20" t="s">
        <v>912</v>
      </c>
      <c r="C204" s="3" t="s">
        <v>8</v>
      </c>
      <c r="D204" t="str">
        <f t="shared" si="3"/>
        <v>CAPE MAYLOWER TWPA. K-6|K-6</v>
      </c>
      <c r="E204">
        <v>2012</v>
      </c>
      <c r="F204">
        <f>VLOOKUP($D204,Combined!$D:$G,2,FALSE)</f>
        <v>29460108</v>
      </c>
      <c r="G204">
        <f>VLOOKUP($D204,Combined!$D:$G,3,FALSE)</f>
        <v>1855</v>
      </c>
      <c r="H204">
        <f>VLOOKUP($D204,Combined!$D:$G,4,FALSE)</f>
        <v>15881</v>
      </c>
    </row>
    <row r="205" spans="1:8" ht="48" x14ac:dyDescent="0.2">
      <c r="A205" s="23" t="s">
        <v>905</v>
      </c>
      <c r="B205" s="24" t="s">
        <v>913</v>
      </c>
      <c r="C205" s="8" t="s">
        <v>14</v>
      </c>
      <c r="D205" t="str">
        <f t="shared" si="3"/>
        <v>CAPE MAYMIDDLE TWPM. K-12|K-12,1800-3500</v>
      </c>
      <c r="E205">
        <v>2012</v>
      </c>
      <c r="F205">
        <f>VLOOKUP($D205,Combined!$D:$G,2,FALSE)</f>
        <v>46520856</v>
      </c>
      <c r="G205">
        <f>VLOOKUP($D205,Combined!$D:$G,3,FALSE)</f>
        <v>2780.5</v>
      </c>
      <c r="H205">
        <f>VLOOKUP($D205,Combined!$D:$G,4,FALSE)</f>
        <v>16731</v>
      </c>
    </row>
    <row r="206" spans="1:8" ht="36" x14ac:dyDescent="0.2">
      <c r="A206" s="19" t="s">
        <v>905</v>
      </c>
      <c r="B206" s="20" t="s">
        <v>914</v>
      </c>
      <c r="C206" s="3" t="s">
        <v>4</v>
      </c>
      <c r="D206" t="str">
        <f t="shared" si="3"/>
        <v>CAPE MAYNORTH WILDWOOD CITYI. K-12|K-8,0-400</v>
      </c>
      <c r="E206">
        <v>2012</v>
      </c>
      <c r="F206">
        <f>VLOOKUP($D206,Combined!$D:$G,2,FALSE)</f>
        <v>8957957</v>
      </c>
      <c r="G206">
        <f>VLOOKUP($D206,Combined!$D:$G,3,FALSE)</f>
        <v>358.7</v>
      </c>
      <c r="H206">
        <f>VLOOKUP($D206,Combined!$D:$G,4,FALSE)</f>
        <v>24975</v>
      </c>
    </row>
    <row r="207" spans="1:8" ht="48" x14ac:dyDescent="0.2">
      <c r="A207" s="23" t="s">
        <v>905</v>
      </c>
      <c r="B207" s="24" t="s">
        <v>915</v>
      </c>
      <c r="C207" s="8" t="s">
        <v>14</v>
      </c>
      <c r="D207" t="str">
        <f t="shared" si="3"/>
        <v>CAPE MAYOCEAN CITYM. K-12|K-12,1800-3500</v>
      </c>
      <c r="E207">
        <v>2012</v>
      </c>
      <c r="F207">
        <f>VLOOKUP($D207,Combined!$D:$G,2,FALSE)</f>
        <v>41773353</v>
      </c>
      <c r="G207">
        <f>VLOOKUP($D207,Combined!$D:$G,3,FALSE)</f>
        <v>2076.8000000000002</v>
      </c>
      <c r="H207">
        <f>VLOOKUP($D207,Combined!$D:$G,4,FALSE)</f>
        <v>20114</v>
      </c>
    </row>
    <row r="208" spans="1:8" ht="36" x14ac:dyDescent="0.2">
      <c r="A208" s="19" t="s">
        <v>905</v>
      </c>
      <c r="B208" s="20" t="s">
        <v>916</v>
      </c>
      <c r="C208" s="3" t="s">
        <v>4</v>
      </c>
      <c r="D208" t="str">
        <f t="shared" si="3"/>
        <v>CAPE MAYSTONE HARBOR BOROI. K-12|K-8,0-400</v>
      </c>
      <c r="E208">
        <v>2012</v>
      </c>
      <c r="F208">
        <f>VLOOKUP($D208,Combined!$D:$G,2,FALSE)</f>
        <v>3439105</v>
      </c>
      <c r="G208">
        <f>VLOOKUP($D208,Combined!$D:$G,3,FALSE)</f>
        <v>112</v>
      </c>
      <c r="H208">
        <f>VLOOKUP($D208,Combined!$D:$G,4,FALSE)</f>
        <v>30706</v>
      </c>
    </row>
    <row r="209" spans="1:8" ht="32" x14ac:dyDescent="0.2">
      <c r="A209" s="23" t="s">
        <v>905</v>
      </c>
      <c r="B209" s="24" t="s">
        <v>917</v>
      </c>
      <c r="C209" s="8" t="s">
        <v>99</v>
      </c>
      <c r="D209" t="str">
        <f t="shared" si="3"/>
        <v>CAPE MAYUPPER TWPK. K-12|K-8,751+</v>
      </c>
      <c r="E209">
        <v>2012</v>
      </c>
      <c r="F209">
        <f>VLOOKUP($D209,Combined!$D:$G,2,FALSE)</f>
        <v>34001923</v>
      </c>
      <c r="G209">
        <f>VLOOKUP($D209,Combined!$D:$G,3,FALSE)</f>
        <v>2172.1</v>
      </c>
      <c r="H209">
        <f>VLOOKUP($D209,Combined!$D:$G,4,FALSE)</f>
        <v>15654</v>
      </c>
    </row>
    <row r="210" spans="1:8" ht="24" x14ac:dyDescent="0.2">
      <c r="A210" s="19" t="s">
        <v>905</v>
      </c>
      <c r="B210" s="20" t="s">
        <v>918</v>
      </c>
      <c r="C210" s="3" t="s">
        <v>8</v>
      </c>
      <c r="D210" t="str">
        <f t="shared" si="3"/>
        <v>CAPE MAYWEST CAPE MAY BOROA. K-6|K-6</v>
      </c>
      <c r="E210">
        <v>2012</v>
      </c>
      <c r="F210">
        <f>VLOOKUP($D210,Combined!$D:$G,2,FALSE)</f>
        <v>1275031</v>
      </c>
      <c r="G210">
        <f>VLOOKUP($D210,Combined!$D:$G,3,FALSE)</f>
        <v>61.1</v>
      </c>
      <c r="H210">
        <f>VLOOKUP($D210,Combined!$D:$G,4,FALSE)</f>
        <v>20876</v>
      </c>
    </row>
    <row r="211" spans="1:8" ht="32" x14ac:dyDescent="0.2">
      <c r="A211" s="23" t="s">
        <v>905</v>
      </c>
      <c r="B211" s="24" t="s">
        <v>919</v>
      </c>
      <c r="C211" s="8" t="s">
        <v>6</v>
      </c>
      <c r="D211" t="str">
        <f t="shared" si="3"/>
        <v>CAPE MAYWILDWOOD CITYL. K-12|K-12,0-1800</v>
      </c>
      <c r="E211">
        <v>2012</v>
      </c>
      <c r="F211">
        <f>VLOOKUP($D211,Combined!$D:$G,2,FALSE)</f>
        <v>21858182</v>
      </c>
      <c r="G211">
        <f>VLOOKUP($D211,Combined!$D:$G,3,FALSE)</f>
        <v>822.6</v>
      </c>
      <c r="H211">
        <f>VLOOKUP($D211,Combined!$D:$G,4,FALSE)</f>
        <v>26571</v>
      </c>
    </row>
    <row r="212" spans="1:8" ht="32" x14ac:dyDescent="0.2">
      <c r="A212" s="19" t="s">
        <v>905</v>
      </c>
      <c r="B212" s="20" t="s">
        <v>920</v>
      </c>
      <c r="C212" s="3" t="s">
        <v>4</v>
      </c>
      <c r="D212" t="str">
        <f t="shared" si="3"/>
        <v>CAPE MAYWILDWOOD CREST BOROI. K-12|K-8,0-400</v>
      </c>
      <c r="E212">
        <v>2012</v>
      </c>
      <c r="F212">
        <f>VLOOKUP($D212,Combined!$D:$G,2,FALSE)</f>
        <v>7735395</v>
      </c>
      <c r="G212">
        <f>VLOOKUP($D212,Combined!$D:$G,3,FALSE)</f>
        <v>294.3</v>
      </c>
      <c r="H212">
        <f>VLOOKUP($D212,Combined!$D:$G,4,FALSE)</f>
        <v>26286</v>
      </c>
    </row>
    <row r="213" spans="1:8" ht="32" x14ac:dyDescent="0.2">
      <c r="A213" s="23" t="s">
        <v>905</v>
      </c>
      <c r="B213" s="24" t="s">
        <v>921</v>
      </c>
      <c r="C213" s="8" t="s">
        <v>4</v>
      </c>
      <c r="D213" t="str">
        <f t="shared" si="3"/>
        <v>CAPE MAYWOODBINE BOROI. K-12|K-8,0-400</v>
      </c>
      <c r="E213">
        <v>2012</v>
      </c>
      <c r="F213">
        <f>VLOOKUP($D213,Combined!$D:$G,2,FALSE)</f>
        <v>6131086</v>
      </c>
      <c r="G213">
        <f>VLOOKUP($D213,Combined!$D:$G,3,FALSE)</f>
        <v>280.60000000000002</v>
      </c>
      <c r="H213">
        <f>VLOOKUP($D213,Combined!$D:$G,4,FALSE)</f>
        <v>21849</v>
      </c>
    </row>
    <row r="214" spans="1:8" ht="32" x14ac:dyDescent="0.2">
      <c r="A214" s="19" t="s">
        <v>922</v>
      </c>
      <c r="B214" s="20" t="s">
        <v>923</v>
      </c>
      <c r="C214" s="3" t="s">
        <v>24</v>
      </c>
      <c r="D214" t="str">
        <f t="shared" si="3"/>
        <v>CUMBERLANDBRIDGETON CITYN. K-12|K-12,3500+</v>
      </c>
      <c r="E214">
        <v>2012</v>
      </c>
      <c r="F214">
        <f>VLOOKUP($D214,Combined!$D:$G,2,FALSE)</f>
        <v>99370395</v>
      </c>
      <c r="G214">
        <f>VLOOKUP($D214,Combined!$D:$G,3,FALSE)</f>
        <v>5814.7</v>
      </c>
      <c r="H214">
        <f>VLOOKUP($D214,Combined!$D:$G,4,FALSE)</f>
        <v>17090</v>
      </c>
    </row>
    <row r="215" spans="1:8" ht="32" x14ac:dyDescent="0.2">
      <c r="A215" s="23" t="s">
        <v>922</v>
      </c>
      <c r="B215" s="24" t="s">
        <v>925</v>
      </c>
      <c r="C215" s="8" t="s">
        <v>2</v>
      </c>
      <c r="D215" t="str">
        <f t="shared" si="3"/>
        <v>CUMBERLANDCOMMERCIAL TWPJ. K-12|K-8,401-750</v>
      </c>
      <c r="E215">
        <v>2012</v>
      </c>
      <c r="F215">
        <f>VLOOKUP($D215,Combined!$D:$G,2,FALSE)</f>
        <v>14975155</v>
      </c>
      <c r="G215">
        <f>VLOOKUP($D215,Combined!$D:$G,3,FALSE)</f>
        <v>893.5</v>
      </c>
      <c r="H215">
        <f>VLOOKUP($D215,Combined!$D:$G,4,FALSE)</f>
        <v>16760</v>
      </c>
    </row>
    <row r="216" spans="1:8" ht="48" x14ac:dyDescent="0.2">
      <c r="A216" s="19" t="s">
        <v>922</v>
      </c>
      <c r="B216" s="20" t="s">
        <v>1393</v>
      </c>
      <c r="C216" s="3" t="s">
        <v>711</v>
      </c>
      <c r="D216" t="str">
        <f t="shared" si="3"/>
        <v>CUMBERLANDCOMPASS ACADEMY CHARTER SCHOOLO. CHARTER</v>
      </c>
      <c r="E216">
        <v>2012</v>
      </c>
      <c r="F216" t="e">
        <f>VLOOKUP($D216,Combined!$D:$G,2,FALSE)</f>
        <v>#N/A</v>
      </c>
      <c r="G216" t="e">
        <f>VLOOKUP($D216,Combined!$D:$G,3,FALSE)</f>
        <v>#N/A</v>
      </c>
      <c r="H216" t="e">
        <f>VLOOKUP($D216,Combined!$D:$G,4,FALSE)</f>
        <v>#N/A</v>
      </c>
    </row>
    <row r="217" spans="1:8" ht="36" x14ac:dyDescent="0.2">
      <c r="A217" s="23" t="s">
        <v>922</v>
      </c>
      <c r="B217" s="24" t="s">
        <v>927</v>
      </c>
      <c r="C217" s="8" t="s">
        <v>714</v>
      </c>
      <c r="D217" t="str">
        <f t="shared" si="3"/>
        <v>CUMBERLANDCUMBERLAND CO VOCATIONALQ. COUNTY VOC</v>
      </c>
      <c r="E217">
        <v>2012</v>
      </c>
      <c r="F217">
        <f>VLOOKUP($D217,Combined!$D:$G,2,FALSE)</f>
        <v>8223602</v>
      </c>
      <c r="G217">
        <f>VLOOKUP($D217,Combined!$D:$G,3,FALSE)</f>
        <v>460</v>
      </c>
      <c r="H217">
        <f>VLOOKUP($D217,Combined!$D:$G,4,FALSE)</f>
        <v>17879</v>
      </c>
    </row>
    <row r="218" spans="1:8" ht="32" x14ac:dyDescent="0.2">
      <c r="A218" s="19" t="s">
        <v>922</v>
      </c>
      <c r="B218" s="20" t="s">
        <v>928</v>
      </c>
      <c r="C218" s="3" t="s">
        <v>77</v>
      </c>
      <c r="D218" t="str">
        <f t="shared" si="3"/>
        <v>CUMBERLANDCUMBERLAND REGIONALG. G9-12|7-12,9-12</v>
      </c>
      <c r="E218">
        <v>2012</v>
      </c>
      <c r="F218">
        <f>VLOOKUP($D218,Combined!$D:$G,2,FALSE)</f>
        <v>24705079</v>
      </c>
      <c r="G218">
        <f>VLOOKUP($D218,Combined!$D:$G,3,FALSE)</f>
        <v>1278.8</v>
      </c>
      <c r="H218">
        <f>VLOOKUP($D218,Combined!$D:$G,4,FALSE)</f>
        <v>19319</v>
      </c>
    </row>
    <row r="219" spans="1:8" ht="32" x14ac:dyDescent="0.2">
      <c r="A219" s="23" t="s">
        <v>922</v>
      </c>
      <c r="B219" s="24" t="s">
        <v>929</v>
      </c>
      <c r="C219" s="8" t="s">
        <v>73</v>
      </c>
      <c r="D219" t="str">
        <f t="shared" si="3"/>
        <v>CUMBERLANDDEERFIELD TWPC. K-8|K-8,0-400</v>
      </c>
      <c r="E219">
        <v>2012</v>
      </c>
      <c r="F219">
        <f>VLOOKUP($D219,Combined!$D:$G,2,FALSE)</f>
        <v>6006361</v>
      </c>
      <c r="G219">
        <f>VLOOKUP($D219,Combined!$D:$G,3,FALSE)</f>
        <v>369.1</v>
      </c>
      <c r="H219">
        <f>VLOOKUP($D219,Combined!$D:$G,4,FALSE)</f>
        <v>16271</v>
      </c>
    </row>
    <row r="220" spans="1:8" ht="32" x14ac:dyDescent="0.2">
      <c r="A220" s="19" t="s">
        <v>922</v>
      </c>
      <c r="B220" s="20" t="s">
        <v>930</v>
      </c>
      <c r="C220" s="3" t="s">
        <v>4</v>
      </c>
      <c r="D220" t="str">
        <f t="shared" si="3"/>
        <v>CUMBERLANDDOWNE TWPI. K-12|K-8,0-400</v>
      </c>
      <c r="E220">
        <v>2012</v>
      </c>
      <c r="F220">
        <f>VLOOKUP($D220,Combined!$D:$G,2,FALSE)</f>
        <v>3675413</v>
      </c>
      <c r="G220">
        <f>VLOOKUP($D220,Combined!$D:$G,3,FALSE)</f>
        <v>204.7</v>
      </c>
      <c r="H220">
        <f>VLOOKUP($D220,Combined!$D:$G,4,FALSE)</f>
        <v>17958</v>
      </c>
    </row>
    <row r="221" spans="1:8" ht="32" x14ac:dyDescent="0.2">
      <c r="A221" s="23" t="s">
        <v>922</v>
      </c>
      <c r="B221" s="24" t="s">
        <v>931</v>
      </c>
      <c r="C221" s="8" t="s">
        <v>68</v>
      </c>
      <c r="D221" t="str">
        <f t="shared" si="3"/>
        <v>CUMBERLANDFAIRFIELD TWPD. K-8|K-8,401-750</v>
      </c>
      <c r="E221">
        <v>2012</v>
      </c>
      <c r="F221">
        <f>VLOOKUP($D221,Combined!$D:$G,2,FALSE)</f>
        <v>10675100</v>
      </c>
      <c r="G221">
        <f>VLOOKUP($D221,Combined!$D:$G,3,FALSE)</f>
        <v>613.1</v>
      </c>
      <c r="H221">
        <f>VLOOKUP($D221,Combined!$D:$G,4,FALSE)</f>
        <v>17411</v>
      </c>
    </row>
    <row r="222" spans="1:8" ht="32" x14ac:dyDescent="0.2">
      <c r="A222" s="19" t="s">
        <v>922</v>
      </c>
      <c r="B222" s="20" t="s">
        <v>932</v>
      </c>
      <c r="C222" s="3" t="s">
        <v>73</v>
      </c>
      <c r="D222" t="str">
        <f t="shared" si="3"/>
        <v>CUMBERLANDGREENWICH TWPC. K-8|K-8,0-400</v>
      </c>
      <c r="E222">
        <v>2012</v>
      </c>
      <c r="F222">
        <f>VLOOKUP($D222,Combined!$D:$G,2,FALSE)</f>
        <v>1367778</v>
      </c>
      <c r="G222">
        <f>VLOOKUP($D222,Combined!$D:$G,3,FALSE)</f>
        <v>79.2</v>
      </c>
      <c r="H222">
        <f>VLOOKUP($D222,Combined!$D:$G,4,FALSE)</f>
        <v>17281</v>
      </c>
    </row>
    <row r="223" spans="1:8" ht="32" x14ac:dyDescent="0.2">
      <c r="A223" s="23" t="s">
        <v>922</v>
      </c>
      <c r="B223" s="24" t="s">
        <v>933</v>
      </c>
      <c r="C223" s="8" t="s">
        <v>68</v>
      </c>
      <c r="D223" t="str">
        <f t="shared" si="3"/>
        <v>CUMBERLANDHOPEWELL TWPD. K-8|K-8,401-750</v>
      </c>
      <c r="E223">
        <v>2012</v>
      </c>
      <c r="F223">
        <f>VLOOKUP($D223,Combined!$D:$G,2,FALSE)</f>
        <v>8389608</v>
      </c>
      <c r="G223">
        <f>VLOOKUP($D223,Combined!$D:$G,3,FALSE)</f>
        <v>521.6</v>
      </c>
      <c r="H223">
        <f>VLOOKUP($D223,Combined!$D:$G,4,FALSE)</f>
        <v>16084</v>
      </c>
    </row>
    <row r="224" spans="1:8" ht="32" x14ac:dyDescent="0.2">
      <c r="A224" s="19" t="s">
        <v>922</v>
      </c>
      <c r="B224" s="20" t="s">
        <v>934</v>
      </c>
      <c r="C224" s="3" t="s">
        <v>2</v>
      </c>
      <c r="D224" t="str">
        <f t="shared" si="3"/>
        <v>CUMBERLANDLAWRENCE TWPJ. K-12|K-8,401-750</v>
      </c>
      <c r="E224">
        <v>2012</v>
      </c>
      <c r="F224">
        <f>VLOOKUP($D224,Combined!$D:$G,2,FALSE)</f>
        <v>9950864</v>
      </c>
      <c r="G224">
        <f>VLOOKUP($D224,Combined!$D:$G,3,FALSE)</f>
        <v>585.9</v>
      </c>
      <c r="H224">
        <f>VLOOKUP($D224,Combined!$D:$G,4,FALSE)</f>
        <v>16983</v>
      </c>
    </row>
    <row r="225" spans="1:8" ht="32" x14ac:dyDescent="0.2">
      <c r="A225" s="23" t="s">
        <v>922</v>
      </c>
      <c r="B225" s="24" t="s">
        <v>935</v>
      </c>
      <c r="C225" s="8" t="s">
        <v>2</v>
      </c>
      <c r="D225" t="str">
        <f t="shared" si="3"/>
        <v>CUMBERLANDMAURICE RIVER TWPJ. K-12|K-8,401-750</v>
      </c>
      <c r="E225">
        <v>2012</v>
      </c>
      <c r="F225">
        <f>VLOOKUP($D225,Combined!$D:$G,2,FALSE)</f>
        <v>8039490</v>
      </c>
      <c r="G225">
        <f>VLOOKUP($D225,Combined!$D:$G,3,FALSE)</f>
        <v>553.9</v>
      </c>
      <c r="H225">
        <f>VLOOKUP($D225,Combined!$D:$G,4,FALSE)</f>
        <v>14514</v>
      </c>
    </row>
    <row r="226" spans="1:8" ht="32" x14ac:dyDescent="0.2">
      <c r="A226" s="19" t="s">
        <v>922</v>
      </c>
      <c r="B226" s="20" t="s">
        <v>936</v>
      </c>
      <c r="C226" s="3" t="s">
        <v>24</v>
      </c>
      <c r="D226" t="str">
        <f t="shared" si="3"/>
        <v>CUMBERLANDMILLVILLE CITYN. K-12|K-12,3500+</v>
      </c>
      <c r="E226">
        <v>2012</v>
      </c>
      <c r="F226">
        <f>VLOOKUP($D226,Combined!$D:$G,2,FALSE)</f>
        <v>113113083</v>
      </c>
      <c r="G226">
        <f>VLOOKUP($D226,Combined!$D:$G,3,FALSE)</f>
        <v>6322.8</v>
      </c>
      <c r="H226">
        <f>VLOOKUP($D226,Combined!$D:$G,4,FALSE)</f>
        <v>17890</v>
      </c>
    </row>
    <row r="227" spans="1:8" ht="48" x14ac:dyDescent="0.2">
      <c r="A227" s="23" t="s">
        <v>922</v>
      </c>
      <c r="B227" s="24" t="s">
        <v>937</v>
      </c>
      <c r="C227" s="8" t="s">
        <v>711</v>
      </c>
      <c r="D227" t="str">
        <f t="shared" si="3"/>
        <v>CUMBERLANDMILLVILLE PUBLIC CHARTER SCHOOLO. CHARTER</v>
      </c>
      <c r="E227">
        <v>2012</v>
      </c>
      <c r="F227">
        <f>VLOOKUP($D227,Combined!$D:$G,2,FALSE)</f>
        <v>992812</v>
      </c>
      <c r="G227">
        <f>VLOOKUP($D227,Combined!$D:$G,3,FALSE)</f>
        <v>97.9</v>
      </c>
      <c r="H227">
        <f>VLOOKUP($D227,Combined!$D:$G,4,FALSE)</f>
        <v>10141</v>
      </c>
    </row>
    <row r="228" spans="1:8" ht="32" x14ac:dyDescent="0.2">
      <c r="A228" s="19" t="s">
        <v>922</v>
      </c>
      <c r="B228" s="20" t="s">
        <v>938</v>
      </c>
      <c r="C228" s="3" t="s">
        <v>73</v>
      </c>
      <c r="D228" t="str">
        <f t="shared" si="3"/>
        <v>CUMBERLANDSTOW CREEK TWPC. K-8|K-8,0-400</v>
      </c>
      <c r="E228">
        <v>2012</v>
      </c>
      <c r="F228">
        <f>VLOOKUP($D228,Combined!$D:$G,2,FALSE)</f>
        <v>2074932</v>
      </c>
      <c r="G228">
        <f>VLOOKUP($D228,Combined!$D:$G,3,FALSE)</f>
        <v>120.2</v>
      </c>
      <c r="H228">
        <f>VLOOKUP($D228,Combined!$D:$G,4,FALSE)</f>
        <v>17263</v>
      </c>
    </row>
    <row r="229" spans="1:8" ht="36" x14ac:dyDescent="0.2">
      <c r="A229" s="23" t="s">
        <v>922</v>
      </c>
      <c r="B229" s="24" t="s">
        <v>939</v>
      </c>
      <c r="C229" s="8" t="s">
        <v>66</v>
      </c>
      <c r="D229" t="str">
        <f t="shared" si="3"/>
        <v>CUMBERLANDUPPER DEERFIELD TWPE. K-8|K-8,751+</v>
      </c>
      <c r="E229">
        <v>2012</v>
      </c>
      <c r="F229">
        <f>VLOOKUP($D229,Combined!$D:$G,2,FALSE)</f>
        <v>15290149</v>
      </c>
      <c r="G229">
        <f>VLOOKUP($D229,Combined!$D:$G,3,FALSE)</f>
        <v>866.3</v>
      </c>
      <c r="H229">
        <f>VLOOKUP($D229,Combined!$D:$G,4,FALSE)</f>
        <v>17650</v>
      </c>
    </row>
    <row r="230" spans="1:8" ht="32" x14ac:dyDescent="0.2">
      <c r="A230" s="19" t="s">
        <v>922</v>
      </c>
      <c r="B230" s="20" t="s">
        <v>940</v>
      </c>
      <c r="C230" s="3" t="s">
        <v>24</v>
      </c>
      <c r="D230" t="str">
        <f t="shared" si="3"/>
        <v>CUMBERLANDVINELAND CITYN. K-12|K-12,3500+</v>
      </c>
      <c r="E230">
        <v>2012</v>
      </c>
      <c r="F230">
        <f>VLOOKUP($D230,Combined!$D:$G,2,FALSE)</f>
        <v>211361788</v>
      </c>
      <c r="G230">
        <f>VLOOKUP($D230,Combined!$D:$G,3,FALSE)</f>
        <v>11710.6</v>
      </c>
      <c r="H230">
        <f>VLOOKUP($D230,Combined!$D:$G,4,FALSE)</f>
        <v>18049</v>
      </c>
    </row>
    <row r="231" spans="1:8" ht="48" x14ac:dyDescent="0.2">
      <c r="A231" s="23" t="s">
        <v>922</v>
      </c>
      <c r="B231" s="24" t="s">
        <v>941</v>
      </c>
      <c r="C231" s="8" t="s">
        <v>711</v>
      </c>
      <c r="D231" t="str">
        <f t="shared" si="3"/>
        <v>CUMBERLANDVINELAND PUBLIC CHARTER SCHOOLO. CHARTER</v>
      </c>
      <c r="E231">
        <v>2012</v>
      </c>
      <c r="F231">
        <f>VLOOKUP($D231,Combined!$D:$G,2,FALSE)</f>
        <v>1875923</v>
      </c>
      <c r="G231">
        <f>VLOOKUP($D231,Combined!$D:$G,3,FALSE)</f>
        <v>188.9</v>
      </c>
      <c r="H231">
        <f>VLOOKUP($D231,Combined!$D:$G,4,FALSE)</f>
        <v>9931</v>
      </c>
    </row>
    <row r="232" spans="1:8" ht="32" x14ac:dyDescent="0.2">
      <c r="A232" s="19" t="s">
        <v>942</v>
      </c>
      <c r="B232" s="20" t="s">
        <v>943</v>
      </c>
      <c r="C232" s="3" t="s">
        <v>24</v>
      </c>
      <c r="D232" t="str">
        <f t="shared" si="3"/>
        <v>ESSEXBELLEVILLE TOWNN. K-12|K-12,3500+</v>
      </c>
      <c r="E232">
        <v>2012</v>
      </c>
      <c r="F232">
        <f>VLOOKUP($D232,Combined!$D:$G,2,FALSE)</f>
        <v>66228219</v>
      </c>
      <c r="G232">
        <f>VLOOKUP($D232,Combined!$D:$G,3,FALSE)</f>
        <v>4731.8999999999996</v>
      </c>
      <c r="H232">
        <f>VLOOKUP($D232,Combined!$D:$G,4,FALSE)</f>
        <v>13996</v>
      </c>
    </row>
    <row r="233" spans="1:8" ht="32" x14ac:dyDescent="0.2">
      <c r="A233" s="23" t="s">
        <v>942</v>
      </c>
      <c r="B233" s="24" t="s">
        <v>944</v>
      </c>
      <c r="C233" s="8" t="s">
        <v>24</v>
      </c>
      <c r="D233" t="str">
        <f t="shared" si="3"/>
        <v>ESSEXBLOOMFIELD TWPN. K-12|K-12,3500+</v>
      </c>
      <c r="E233">
        <v>2012</v>
      </c>
      <c r="F233">
        <f>VLOOKUP($D233,Combined!$D:$G,2,FALSE)</f>
        <v>97491376</v>
      </c>
      <c r="G233">
        <f>VLOOKUP($D233,Combined!$D:$G,3,FALSE)</f>
        <v>6211.5</v>
      </c>
      <c r="H233">
        <f>VLOOKUP($D233,Combined!$D:$G,4,FALSE)</f>
        <v>15695</v>
      </c>
    </row>
    <row r="234" spans="1:8" ht="48" x14ac:dyDescent="0.2">
      <c r="A234" s="19" t="s">
        <v>942</v>
      </c>
      <c r="B234" s="20" t="s">
        <v>945</v>
      </c>
      <c r="C234" s="3" t="s">
        <v>711</v>
      </c>
      <c r="D234" t="str">
        <f t="shared" si="3"/>
        <v>ESSEXBURCH CHARTER SCHOOL OF EXCELLENCEO. CHARTER</v>
      </c>
      <c r="E234">
        <v>2012</v>
      </c>
      <c r="F234">
        <f>VLOOKUP($D234,Combined!$D:$G,2,FALSE)</f>
        <v>3648318</v>
      </c>
      <c r="G234">
        <f>VLOOKUP($D234,Combined!$D:$G,3,FALSE)</f>
        <v>264.39999999999998</v>
      </c>
      <c r="H234">
        <f>VLOOKUP($D234,Combined!$D:$G,4,FALSE)</f>
        <v>13798</v>
      </c>
    </row>
    <row r="235" spans="1:8" ht="48" x14ac:dyDescent="0.2">
      <c r="A235" s="23" t="s">
        <v>942</v>
      </c>
      <c r="B235" s="24" t="s">
        <v>946</v>
      </c>
      <c r="C235" s="8" t="s">
        <v>14</v>
      </c>
      <c r="D235" t="str">
        <f t="shared" si="3"/>
        <v>ESSEXCALDWELL-WEST CALDWELLM. K-12|K-12,1800-3500</v>
      </c>
      <c r="E235">
        <v>2012</v>
      </c>
      <c r="F235">
        <f>VLOOKUP($D235,Combined!$D:$G,2,FALSE)</f>
        <v>43695589</v>
      </c>
      <c r="G235">
        <f>VLOOKUP($D235,Combined!$D:$G,3,FALSE)</f>
        <v>2601.9</v>
      </c>
      <c r="H235">
        <f>VLOOKUP($D235,Combined!$D:$G,4,FALSE)</f>
        <v>16794</v>
      </c>
    </row>
    <row r="236" spans="1:8" ht="32" x14ac:dyDescent="0.2">
      <c r="A236" s="19" t="s">
        <v>942</v>
      </c>
      <c r="B236" s="20" t="s">
        <v>947</v>
      </c>
      <c r="C236" s="3" t="s">
        <v>6</v>
      </c>
      <c r="D236" t="str">
        <f t="shared" si="3"/>
        <v>ESSEXCEDAR GROVE TWPL. K-12|K-12,0-1800</v>
      </c>
      <c r="E236">
        <v>2012</v>
      </c>
      <c r="F236">
        <f>VLOOKUP($D236,Combined!$D:$G,2,FALSE)</f>
        <v>27562944</v>
      </c>
      <c r="G236">
        <f>VLOOKUP($D236,Combined!$D:$G,3,FALSE)</f>
        <v>1200.5999999999999</v>
      </c>
      <c r="H236">
        <f>VLOOKUP($D236,Combined!$D:$G,4,FALSE)</f>
        <v>22958</v>
      </c>
    </row>
    <row r="237" spans="1:8" ht="32" x14ac:dyDescent="0.2">
      <c r="A237" s="23" t="s">
        <v>942</v>
      </c>
      <c r="B237" s="24" t="s">
        <v>948</v>
      </c>
      <c r="C237" s="8" t="s">
        <v>24</v>
      </c>
      <c r="D237" t="str">
        <f t="shared" si="3"/>
        <v>ESSEXCITY OF ORANGE TWPN. K-12|K-12,3500+</v>
      </c>
      <c r="E237">
        <v>2012</v>
      </c>
      <c r="F237">
        <f>VLOOKUP($D237,Combined!$D:$G,2,FALSE)</f>
        <v>114175799</v>
      </c>
      <c r="G237">
        <f>VLOOKUP($D237,Combined!$D:$G,3,FALSE)</f>
        <v>5394.8</v>
      </c>
      <c r="H237">
        <f>VLOOKUP($D237,Combined!$D:$G,4,FALSE)</f>
        <v>21164</v>
      </c>
    </row>
    <row r="238" spans="1:8" ht="36" x14ac:dyDescent="0.2">
      <c r="A238" s="19" t="s">
        <v>942</v>
      </c>
      <c r="B238" s="20" t="s">
        <v>1394</v>
      </c>
      <c r="C238" s="3" t="s">
        <v>711</v>
      </c>
      <c r="D238" t="str">
        <f t="shared" si="3"/>
        <v>ESSEXDISCOVERY CHARTER SCHOOLO. CHARTER</v>
      </c>
      <c r="E238">
        <v>2012</v>
      </c>
      <c r="F238">
        <f>VLOOKUP($D238,Combined!$D:$G,2,FALSE)</f>
        <v>1337408</v>
      </c>
      <c r="G238">
        <f>VLOOKUP($D238,Combined!$D:$G,3,FALSE)</f>
        <v>74.8</v>
      </c>
      <c r="H238">
        <f>VLOOKUP($D238,Combined!$D:$G,4,FALSE)</f>
        <v>17880</v>
      </c>
    </row>
    <row r="239" spans="1:8" ht="32" x14ac:dyDescent="0.2">
      <c r="A239" s="23" t="s">
        <v>942</v>
      </c>
      <c r="B239" s="24" t="s">
        <v>950</v>
      </c>
      <c r="C239" s="8" t="s">
        <v>24</v>
      </c>
      <c r="D239" t="str">
        <f t="shared" si="3"/>
        <v>ESSEXEAST ORANGEN. K-12|K-12,3500+</v>
      </c>
      <c r="E239">
        <v>2012</v>
      </c>
      <c r="F239">
        <f>VLOOKUP($D239,Combined!$D:$G,2,FALSE)</f>
        <v>256008422</v>
      </c>
      <c r="G239">
        <f>VLOOKUP($D239,Combined!$D:$G,3,FALSE)</f>
        <v>10862.1</v>
      </c>
      <c r="H239">
        <f>VLOOKUP($D239,Combined!$D:$G,4,FALSE)</f>
        <v>23569</v>
      </c>
    </row>
    <row r="240" spans="1:8" ht="48" x14ac:dyDescent="0.2">
      <c r="A240" s="19" t="s">
        <v>942</v>
      </c>
      <c r="B240" s="20" t="s">
        <v>1395</v>
      </c>
      <c r="C240" s="3" t="s">
        <v>711</v>
      </c>
      <c r="D240" t="str">
        <f t="shared" si="3"/>
        <v>ESSEXEAST ORANGE COMMUNITY CHARTER SCHOOLO. CHARTER</v>
      </c>
      <c r="E240">
        <v>2012</v>
      </c>
      <c r="F240">
        <f>VLOOKUP($D240,Combined!$D:$G,2,FALSE)</f>
        <v>8341890</v>
      </c>
      <c r="G240">
        <f>VLOOKUP($D240,Combined!$D:$G,3,FALSE)</f>
        <v>489.9</v>
      </c>
      <c r="H240">
        <f>VLOOKUP($D240,Combined!$D:$G,4,FALSE)</f>
        <v>17028</v>
      </c>
    </row>
    <row r="241" spans="1:8" ht="32" x14ac:dyDescent="0.2">
      <c r="A241" s="23" t="s">
        <v>942</v>
      </c>
      <c r="B241" s="24" t="s">
        <v>952</v>
      </c>
      <c r="C241" s="8" t="s">
        <v>714</v>
      </c>
      <c r="D241" t="str">
        <f t="shared" si="3"/>
        <v>ESSEXESSEX CO VOC-TECHQ. COUNTY VOC</v>
      </c>
      <c r="E241">
        <v>2012</v>
      </c>
      <c r="F241">
        <f>VLOOKUP($D241,Combined!$D:$G,2,FALSE)</f>
        <v>48161496</v>
      </c>
      <c r="G241">
        <f>VLOOKUP($D241,Combined!$D:$G,3,FALSE)</f>
        <v>2063.8000000000002</v>
      </c>
      <c r="H241">
        <f>VLOOKUP($D241,Combined!$D:$G,4,FALSE)</f>
        <v>23336</v>
      </c>
    </row>
    <row r="242" spans="1:8" ht="24" x14ac:dyDescent="0.2">
      <c r="A242" s="19" t="s">
        <v>942</v>
      </c>
      <c r="B242" s="20" t="s">
        <v>953</v>
      </c>
      <c r="C242" s="3" t="s">
        <v>8</v>
      </c>
      <c r="D242" t="str">
        <f t="shared" si="3"/>
        <v>ESSEXESSEX FELLS BOROA. K-6|K-6</v>
      </c>
      <c r="E242">
        <v>2012</v>
      </c>
      <c r="F242">
        <f>VLOOKUP($D242,Combined!$D:$G,2,FALSE)</f>
        <v>4483120</v>
      </c>
      <c r="G242">
        <f>VLOOKUP($D242,Combined!$D:$G,3,FALSE)</f>
        <v>204.4</v>
      </c>
      <c r="H242">
        <f>VLOOKUP($D242,Combined!$D:$G,4,FALSE)</f>
        <v>21931</v>
      </c>
    </row>
    <row r="243" spans="1:8" ht="24" x14ac:dyDescent="0.2">
      <c r="A243" s="23" t="s">
        <v>942</v>
      </c>
      <c r="B243" s="24" t="s">
        <v>931</v>
      </c>
      <c r="C243" s="8" t="s">
        <v>8</v>
      </c>
      <c r="D243" t="str">
        <f t="shared" si="3"/>
        <v>ESSEXFAIRFIELD TWPA. K-6|K-6</v>
      </c>
      <c r="E243">
        <v>2012</v>
      </c>
      <c r="F243">
        <f>VLOOKUP($D243,Combined!$D:$G,2,FALSE)</f>
        <v>11575499</v>
      </c>
      <c r="G243">
        <f>VLOOKUP($D243,Combined!$D:$G,3,FALSE)</f>
        <v>695.5</v>
      </c>
      <c r="H243">
        <f>VLOOKUP($D243,Combined!$D:$G,4,FALSE)</f>
        <v>16644</v>
      </c>
    </row>
    <row r="244" spans="1:8" ht="48" x14ac:dyDescent="0.2">
      <c r="A244" s="19" t="s">
        <v>942</v>
      </c>
      <c r="B244" s="20" t="s">
        <v>954</v>
      </c>
      <c r="C244" s="3" t="s">
        <v>14</v>
      </c>
      <c r="D244" t="str">
        <f t="shared" si="3"/>
        <v>ESSEXGLEN RIDGE BOROM. K-12|K-12,1800-3500</v>
      </c>
      <c r="E244">
        <v>2012</v>
      </c>
      <c r="F244">
        <f>VLOOKUP($D244,Combined!$D:$G,2,FALSE)</f>
        <v>29607405</v>
      </c>
      <c r="G244">
        <f>VLOOKUP($D244,Combined!$D:$G,3,FALSE)</f>
        <v>1648.5</v>
      </c>
      <c r="H244">
        <f>VLOOKUP($D244,Combined!$D:$G,4,FALSE)</f>
        <v>17961</v>
      </c>
    </row>
    <row r="245" spans="1:8" ht="36" x14ac:dyDescent="0.2">
      <c r="A245" s="23" t="s">
        <v>942</v>
      </c>
      <c r="B245" s="24" t="s">
        <v>1396</v>
      </c>
      <c r="C245" s="8" t="s">
        <v>711</v>
      </c>
      <c r="D245" t="str">
        <f t="shared" si="3"/>
        <v>ESSEXGRAY CHARTER SCHOOLO. CHARTER</v>
      </c>
      <c r="E245">
        <v>2012</v>
      </c>
      <c r="F245">
        <f>VLOOKUP($D245,Combined!$D:$G,2,FALSE)</f>
        <v>4755642</v>
      </c>
      <c r="G245">
        <f>VLOOKUP($D245,Combined!$D:$G,3,FALSE)</f>
        <v>277.2</v>
      </c>
      <c r="H245">
        <f>VLOOKUP($D245,Combined!$D:$G,4,FALSE)</f>
        <v>17156</v>
      </c>
    </row>
    <row r="246" spans="1:8" ht="36" x14ac:dyDescent="0.2">
      <c r="A246" s="19" t="s">
        <v>942</v>
      </c>
      <c r="B246" s="20" t="s">
        <v>956</v>
      </c>
      <c r="C246" s="3" t="s">
        <v>711</v>
      </c>
      <c r="D246" t="str">
        <f t="shared" si="3"/>
        <v>ESSEXGREAT OAKS CHARTER SCHOOLO. CHARTER</v>
      </c>
      <c r="E246">
        <v>2012</v>
      </c>
      <c r="F246">
        <f>VLOOKUP($D246,Combined!$D:$G,2,FALSE)</f>
        <v>1949938</v>
      </c>
      <c r="G246">
        <f>VLOOKUP($D246,Combined!$D:$G,3,FALSE)</f>
        <v>127.1</v>
      </c>
      <c r="H246">
        <f>VLOOKUP($D246,Combined!$D:$G,4,FALSE)</f>
        <v>15342</v>
      </c>
    </row>
    <row r="247" spans="1:8" ht="48" x14ac:dyDescent="0.2">
      <c r="A247" s="23" t="s">
        <v>942</v>
      </c>
      <c r="B247" s="24" t="s">
        <v>1397</v>
      </c>
      <c r="C247" s="8" t="s">
        <v>711</v>
      </c>
      <c r="D247" t="str">
        <f t="shared" si="3"/>
        <v>ESSEXGREATER NEWARK CHARTER SCHOOLO. CHARTER</v>
      </c>
      <c r="E247">
        <v>2012</v>
      </c>
      <c r="F247">
        <f>VLOOKUP($D247,Combined!$D:$G,2,FALSE)</f>
        <v>2703390</v>
      </c>
      <c r="G247">
        <f>VLOOKUP($D247,Combined!$D:$G,3,FALSE)</f>
        <v>165.7</v>
      </c>
      <c r="H247">
        <f>VLOOKUP($D247,Combined!$D:$G,4,FALSE)</f>
        <v>16315</v>
      </c>
    </row>
    <row r="248" spans="1:8" ht="32" x14ac:dyDescent="0.2">
      <c r="A248" s="19" t="s">
        <v>942</v>
      </c>
      <c r="B248" s="20" t="s">
        <v>957</v>
      </c>
      <c r="C248" s="3" t="s">
        <v>24</v>
      </c>
      <c r="D248" t="str">
        <f t="shared" si="3"/>
        <v>ESSEXIRVINGTON TOWNSHIPN. K-12|K-12,3500+</v>
      </c>
      <c r="E248">
        <v>2012</v>
      </c>
      <c r="F248">
        <f>VLOOKUP($D248,Combined!$D:$G,2,FALSE)</f>
        <v>173662705</v>
      </c>
      <c r="G248">
        <f>VLOOKUP($D248,Combined!$D:$G,3,FALSE)</f>
        <v>7692.8</v>
      </c>
      <c r="H248">
        <f>VLOOKUP($D248,Combined!$D:$G,4,FALSE)</f>
        <v>22575</v>
      </c>
    </row>
    <row r="249" spans="1:8" ht="48" x14ac:dyDescent="0.2">
      <c r="A249" s="23" t="s">
        <v>942</v>
      </c>
      <c r="B249" s="24" t="s">
        <v>1398</v>
      </c>
      <c r="C249" s="8" t="s">
        <v>711</v>
      </c>
      <c r="D249" t="str">
        <f t="shared" si="3"/>
        <v>ESSEXLADY LIBERTY ACADEMY CHARTER SCHOOLO. CHARTER</v>
      </c>
      <c r="E249">
        <v>2012</v>
      </c>
      <c r="F249">
        <f>VLOOKUP($D249,Combined!$D:$G,2,FALSE)</f>
        <v>8383151</v>
      </c>
      <c r="G249">
        <f>VLOOKUP($D249,Combined!$D:$G,3,FALSE)</f>
        <v>456.9</v>
      </c>
      <c r="H249">
        <f>VLOOKUP($D249,Combined!$D:$G,4,FALSE)</f>
        <v>18348</v>
      </c>
    </row>
    <row r="250" spans="1:8" ht="32" x14ac:dyDescent="0.2">
      <c r="A250" s="19" t="s">
        <v>942</v>
      </c>
      <c r="B250" s="20" t="s">
        <v>960</v>
      </c>
      <c r="C250" s="3" t="s">
        <v>24</v>
      </c>
      <c r="D250" t="str">
        <f t="shared" si="3"/>
        <v>ESSEXLIVINGSTON TWPN. K-12|K-12,3500+</v>
      </c>
      <c r="E250">
        <v>2012</v>
      </c>
      <c r="F250">
        <f>VLOOKUP($D250,Combined!$D:$G,2,FALSE)</f>
        <v>108802305</v>
      </c>
      <c r="G250">
        <f>VLOOKUP($D250,Combined!$D:$G,3,FALSE)</f>
        <v>5855</v>
      </c>
      <c r="H250">
        <f>VLOOKUP($D250,Combined!$D:$G,4,FALSE)</f>
        <v>18583</v>
      </c>
    </row>
    <row r="251" spans="1:8" ht="60" x14ac:dyDescent="0.2">
      <c r="A251" s="23" t="s">
        <v>942</v>
      </c>
      <c r="B251" s="24" t="s">
        <v>1399</v>
      </c>
      <c r="C251" s="8" t="s">
        <v>711</v>
      </c>
      <c r="D251" t="str">
        <f t="shared" si="3"/>
        <v>ESSEXMARIA L. VARISCO-ROGERS CHARTER SCHOOLO. CHARTER</v>
      </c>
      <c r="E251">
        <v>2012</v>
      </c>
      <c r="F251">
        <f>VLOOKUP($D251,Combined!$D:$G,2,FALSE)</f>
        <v>6912418</v>
      </c>
      <c r="G251">
        <f>VLOOKUP($D251,Combined!$D:$G,3,FALSE)</f>
        <v>442</v>
      </c>
      <c r="H251">
        <f>VLOOKUP($D251,Combined!$D:$G,4,FALSE)</f>
        <v>15639</v>
      </c>
    </row>
    <row r="252" spans="1:8" ht="48" x14ac:dyDescent="0.2">
      <c r="A252" s="19" t="s">
        <v>942</v>
      </c>
      <c r="B252" s="20" t="s">
        <v>1400</v>
      </c>
      <c r="C252" s="3" t="s">
        <v>711</v>
      </c>
      <c r="D252" t="str">
        <f t="shared" si="3"/>
        <v>ESSEXMARION P. THOMAS CHARTER SCHOOLO. CHARTER</v>
      </c>
      <c r="E252">
        <v>2012</v>
      </c>
      <c r="F252">
        <f>VLOOKUP($D252,Combined!$D:$G,2,FALSE)</f>
        <v>10664938</v>
      </c>
      <c r="G252">
        <f>VLOOKUP($D252,Combined!$D:$G,3,FALSE)</f>
        <v>628.6</v>
      </c>
      <c r="H252">
        <f>VLOOKUP($D252,Combined!$D:$G,4,FALSE)</f>
        <v>16966</v>
      </c>
    </row>
    <row r="253" spans="1:8" ht="60" x14ac:dyDescent="0.2">
      <c r="A253" s="23" t="s">
        <v>942</v>
      </c>
      <c r="B253" s="24" t="s">
        <v>1401</v>
      </c>
      <c r="C253" s="8" t="s">
        <v>711</v>
      </c>
      <c r="D253" t="str">
        <f t="shared" si="3"/>
        <v>ESSEXMERIT PREPARATORY CHARTER SCHOOL OF NEWAO. CHARTER</v>
      </c>
      <c r="E253">
        <v>2012</v>
      </c>
      <c r="F253">
        <f>VLOOKUP($D253,Combined!$D:$G,2,FALSE)</f>
        <v>0</v>
      </c>
      <c r="G253">
        <f>VLOOKUP($D253,Combined!$D:$G,3,FALSE)</f>
        <v>0</v>
      </c>
      <c r="H253">
        <f>VLOOKUP($D253,Combined!$D:$G,4,FALSE)</f>
        <v>0</v>
      </c>
    </row>
    <row r="254" spans="1:8" ht="32" x14ac:dyDescent="0.2">
      <c r="A254" s="19" t="s">
        <v>942</v>
      </c>
      <c r="B254" s="20" t="s">
        <v>964</v>
      </c>
      <c r="C254" s="3" t="s">
        <v>24</v>
      </c>
      <c r="D254" t="str">
        <f t="shared" si="3"/>
        <v>ESSEXMILLBURN TWPN. K-12|K-12,3500+</v>
      </c>
      <c r="E254">
        <v>2012</v>
      </c>
      <c r="F254">
        <f>VLOOKUP($D254,Combined!$D:$G,2,FALSE)</f>
        <v>88192889</v>
      </c>
      <c r="G254">
        <f>VLOOKUP($D254,Combined!$D:$G,3,FALSE)</f>
        <v>4933.8</v>
      </c>
      <c r="H254">
        <f>VLOOKUP($D254,Combined!$D:$G,4,FALSE)</f>
        <v>17875</v>
      </c>
    </row>
    <row r="255" spans="1:8" ht="32" x14ac:dyDescent="0.2">
      <c r="A255" s="23" t="s">
        <v>942</v>
      </c>
      <c r="B255" s="24" t="s">
        <v>965</v>
      </c>
      <c r="C255" s="8" t="s">
        <v>24</v>
      </c>
      <c r="D255" t="str">
        <f t="shared" si="3"/>
        <v>ESSEXMONTCLAIR TOWNN. K-12|K-12,3500+</v>
      </c>
      <c r="E255">
        <v>2012</v>
      </c>
      <c r="F255">
        <f>VLOOKUP($D255,Combined!$D:$G,2,FALSE)</f>
        <v>121587526</v>
      </c>
      <c r="G255">
        <f>VLOOKUP($D255,Combined!$D:$G,3,FALSE)</f>
        <v>6711.5</v>
      </c>
      <c r="H255">
        <f>VLOOKUP($D255,Combined!$D:$G,4,FALSE)</f>
        <v>18116</v>
      </c>
    </row>
    <row r="256" spans="1:8" ht="60" x14ac:dyDescent="0.2">
      <c r="A256" s="19" t="s">
        <v>942</v>
      </c>
      <c r="B256" s="20" t="s">
        <v>1402</v>
      </c>
      <c r="C256" s="3" t="s">
        <v>711</v>
      </c>
      <c r="D256" t="str">
        <f t="shared" si="3"/>
        <v>ESSEXNEW HORIZONS COMMUNITY CHARTER SCHOOLO. CHARTER</v>
      </c>
      <c r="E256">
        <v>2012</v>
      </c>
      <c r="F256">
        <f>VLOOKUP($D256,Combined!$D:$G,2,FALSE)</f>
        <v>10181236</v>
      </c>
      <c r="G256">
        <f>VLOOKUP($D256,Combined!$D:$G,3,FALSE)</f>
        <v>456.4</v>
      </c>
      <c r="H256">
        <f>VLOOKUP($D256,Combined!$D:$G,4,FALSE)</f>
        <v>22308</v>
      </c>
    </row>
    <row r="257" spans="1:8" ht="32" x14ac:dyDescent="0.2">
      <c r="A257" s="23" t="s">
        <v>942</v>
      </c>
      <c r="B257" s="24" t="s">
        <v>967</v>
      </c>
      <c r="C257" s="8" t="s">
        <v>24</v>
      </c>
      <c r="D257" t="str">
        <f t="shared" si="3"/>
        <v>ESSEXNEWARK CITYN. K-12|K-12,3500+</v>
      </c>
      <c r="E257">
        <v>2012</v>
      </c>
      <c r="F257">
        <f>VLOOKUP($D257,Combined!$D:$G,2,FALSE)</f>
        <v>1002577367</v>
      </c>
      <c r="G257">
        <f>VLOOKUP($D257,Combined!$D:$G,3,FALSE)</f>
        <v>43322.400000000001</v>
      </c>
      <c r="H257">
        <f>VLOOKUP($D257,Combined!$D:$G,4,FALSE)</f>
        <v>23142</v>
      </c>
    </row>
    <row r="258" spans="1:8" ht="48" x14ac:dyDescent="0.2">
      <c r="A258" s="19" t="s">
        <v>942</v>
      </c>
      <c r="B258" s="20" t="s">
        <v>1403</v>
      </c>
      <c r="C258" s="3" t="s">
        <v>711</v>
      </c>
      <c r="D258" t="str">
        <f t="shared" si="3"/>
        <v>ESSEXNEWARK EDUCATORS CHARTER SCHOOLO. CHARTER</v>
      </c>
      <c r="E258">
        <v>2012</v>
      </c>
      <c r="F258">
        <f>VLOOKUP($D258,Combined!$D:$G,2,FALSE)</f>
        <v>4896998</v>
      </c>
      <c r="G258">
        <f>VLOOKUP($D258,Combined!$D:$G,3,FALSE)</f>
        <v>278.7</v>
      </c>
      <c r="H258">
        <f>VLOOKUP($D258,Combined!$D:$G,4,FALSE)</f>
        <v>17571</v>
      </c>
    </row>
    <row r="259" spans="1:8" ht="48" x14ac:dyDescent="0.2">
      <c r="A259" s="23" t="s">
        <v>942</v>
      </c>
      <c r="B259" s="24" t="s">
        <v>1404</v>
      </c>
      <c r="C259" s="8" t="s">
        <v>711</v>
      </c>
      <c r="D259" t="str">
        <f t="shared" ref="D259:D322" si="4">A259&amp;B259&amp;C259</f>
        <v>ESSEXNEWARK LEGACY CHARTER SCHOOLO. CHARTER</v>
      </c>
      <c r="E259">
        <v>2012</v>
      </c>
      <c r="F259">
        <f>VLOOKUP($D259,Combined!$D:$G,2,FALSE)</f>
        <v>2913839</v>
      </c>
      <c r="G259">
        <f>VLOOKUP($D259,Combined!$D:$G,3,FALSE)</f>
        <v>174.9</v>
      </c>
      <c r="H259">
        <f>VLOOKUP($D259,Combined!$D:$G,4,FALSE)</f>
        <v>16660</v>
      </c>
    </row>
    <row r="260" spans="1:8" ht="36" x14ac:dyDescent="0.2">
      <c r="A260" s="19" t="s">
        <v>942</v>
      </c>
      <c r="B260" s="20" t="s">
        <v>969</v>
      </c>
      <c r="C260" s="3" t="s">
        <v>711</v>
      </c>
      <c r="D260" t="str">
        <f t="shared" si="4"/>
        <v>ESSEXNEWARK PREP CHARTER SCHOOLO. CHARTER</v>
      </c>
      <c r="E260">
        <v>2012</v>
      </c>
      <c r="F260">
        <f>VLOOKUP($D260,Combined!$D:$G,2,FALSE)</f>
        <v>0</v>
      </c>
      <c r="G260">
        <f>VLOOKUP($D260,Combined!$D:$G,3,FALSE)</f>
        <v>0</v>
      </c>
      <c r="H260">
        <f>VLOOKUP($D260,Combined!$D:$G,4,FALSE)</f>
        <v>0</v>
      </c>
    </row>
    <row r="261" spans="1:8" ht="36" x14ac:dyDescent="0.2">
      <c r="A261" s="23" t="s">
        <v>942</v>
      </c>
      <c r="B261" s="24" t="s">
        <v>970</v>
      </c>
      <c r="C261" s="8" t="s">
        <v>8</v>
      </c>
      <c r="D261" t="str">
        <f t="shared" si="4"/>
        <v>ESSEXNORTH CALDWELL BOROA. K-6|K-6</v>
      </c>
      <c r="E261">
        <v>2012</v>
      </c>
      <c r="F261">
        <f>VLOOKUP($D261,Combined!$D:$G,2,FALSE)</f>
        <v>12707587</v>
      </c>
      <c r="G261">
        <f>VLOOKUP($D261,Combined!$D:$G,3,FALSE)</f>
        <v>681.5</v>
      </c>
      <c r="H261">
        <f>VLOOKUP($D261,Combined!$D:$G,4,FALSE)</f>
        <v>18647</v>
      </c>
    </row>
    <row r="262" spans="1:8" ht="60" x14ac:dyDescent="0.2">
      <c r="A262" s="19" t="s">
        <v>942</v>
      </c>
      <c r="B262" s="20" t="s">
        <v>1405</v>
      </c>
      <c r="C262" s="3" t="s">
        <v>711</v>
      </c>
      <c r="D262" t="str">
        <f t="shared" si="4"/>
        <v>ESSEXNORTH STAR ACADEMY CHARTER SCHOOL OF NEWO. CHARTER</v>
      </c>
      <c r="E262">
        <v>2012</v>
      </c>
      <c r="F262">
        <f>VLOOKUP($D262,Combined!$D:$G,2,FALSE)</f>
        <v>30998597</v>
      </c>
      <c r="G262">
        <f>VLOOKUP($D262,Combined!$D:$G,3,FALSE)</f>
        <v>1683.5</v>
      </c>
      <c r="H262">
        <f>VLOOKUP($D262,Combined!$D:$G,4,FALSE)</f>
        <v>18413</v>
      </c>
    </row>
    <row r="263" spans="1:8" ht="32" x14ac:dyDescent="0.2">
      <c r="A263" s="23" t="s">
        <v>942</v>
      </c>
      <c r="B263" s="24" t="s">
        <v>972</v>
      </c>
      <c r="C263" s="8" t="s">
        <v>24</v>
      </c>
      <c r="D263" t="str">
        <f t="shared" si="4"/>
        <v>ESSEXNUTLEY TOWNN. K-12|K-12,3500+</v>
      </c>
      <c r="E263">
        <v>2012</v>
      </c>
      <c r="F263">
        <f>VLOOKUP($D263,Combined!$D:$G,2,FALSE)</f>
        <v>65162155</v>
      </c>
      <c r="G263">
        <f>VLOOKUP($D263,Combined!$D:$G,3,FALSE)</f>
        <v>4005.5</v>
      </c>
      <c r="H263">
        <f>VLOOKUP($D263,Combined!$D:$G,4,FALSE)</f>
        <v>16268</v>
      </c>
    </row>
    <row r="264" spans="1:8" ht="48" x14ac:dyDescent="0.2">
      <c r="A264" s="19" t="s">
        <v>942</v>
      </c>
      <c r="B264" s="20" t="s">
        <v>1406</v>
      </c>
      <c r="C264" s="3" t="s">
        <v>711</v>
      </c>
      <c r="D264" t="str">
        <f t="shared" si="4"/>
        <v>ESSEXPEOPLE'S PREPARATORY CHARTER SCHOOLO. CHARTER</v>
      </c>
      <c r="E264">
        <v>2012</v>
      </c>
      <c r="F264">
        <f>VLOOKUP($D264,Combined!$D:$G,2,FALSE)</f>
        <v>2211345</v>
      </c>
      <c r="G264">
        <f>VLOOKUP($D264,Combined!$D:$G,3,FALSE)</f>
        <v>94.6</v>
      </c>
      <c r="H264">
        <f>VLOOKUP($D264,Combined!$D:$G,4,FALSE)</f>
        <v>23376</v>
      </c>
    </row>
    <row r="265" spans="1:8" ht="48" x14ac:dyDescent="0.2">
      <c r="A265" s="23" t="s">
        <v>942</v>
      </c>
      <c r="B265" s="24" t="s">
        <v>1407</v>
      </c>
      <c r="C265" s="8" t="s">
        <v>711</v>
      </c>
      <c r="D265" t="str">
        <f t="shared" si="4"/>
        <v>ESSEXPHILLIP'S ACADEMY CHARTER SCHOOLO. CHARTER</v>
      </c>
      <c r="E265">
        <v>2012</v>
      </c>
      <c r="F265" t="e">
        <f>VLOOKUP($D265,Combined!$D:$G,2,FALSE)</f>
        <v>#N/A</v>
      </c>
      <c r="G265" t="e">
        <f>VLOOKUP($D265,Combined!$D:$G,3,FALSE)</f>
        <v>#N/A</v>
      </c>
      <c r="H265" t="e">
        <f>VLOOKUP($D265,Combined!$D:$G,4,FALSE)</f>
        <v>#N/A</v>
      </c>
    </row>
    <row r="266" spans="1:8" ht="48" x14ac:dyDescent="0.2">
      <c r="A266" s="19" t="s">
        <v>942</v>
      </c>
      <c r="B266" s="20" t="s">
        <v>976</v>
      </c>
      <c r="C266" s="3" t="s">
        <v>711</v>
      </c>
      <c r="D266" t="str">
        <f t="shared" si="4"/>
        <v>ESSEXPRIDE ACADEMY CHARTER SCHOOLO. CHARTER</v>
      </c>
      <c r="E266">
        <v>2012</v>
      </c>
      <c r="F266">
        <f>VLOOKUP($D266,Combined!$D:$G,2,FALSE)</f>
        <v>4801693</v>
      </c>
      <c r="G266">
        <f>VLOOKUP($D266,Combined!$D:$G,3,FALSE)</f>
        <v>239.2</v>
      </c>
      <c r="H266">
        <f>VLOOKUP($D266,Combined!$D:$G,4,FALSE)</f>
        <v>20074</v>
      </c>
    </row>
    <row r="267" spans="1:8" ht="60" x14ac:dyDescent="0.2">
      <c r="A267" s="23" t="s">
        <v>942</v>
      </c>
      <c r="B267" s="24" t="s">
        <v>1408</v>
      </c>
      <c r="C267" s="8" t="s">
        <v>711</v>
      </c>
      <c r="D267" t="str">
        <f t="shared" si="4"/>
        <v>ESSEXROBERT TREAT ACADEMY CHARTER SCHOOLO. CHARTER</v>
      </c>
      <c r="E267">
        <v>2012</v>
      </c>
      <c r="F267">
        <f>VLOOKUP($D267,Combined!$D:$G,2,FALSE)</f>
        <v>8783961</v>
      </c>
      <c r="G267">
        <f>VLOOKUP($D267,Combined!$D:$G,3,FALSE)</f>
        <v>550.4</v>
      </c>
      <c r="H267">
        <f>VLOOKUP($D267,Combined!$D:$G,4,FALSE)</f>
        <v>15959</v>
      </c>
    </row>
    <row r="268" spans="1:8" ht="24" x14ac:dyDescent="0.2">
      <c r="A268" s="19" t="s">
        <v>942</v>
      </c>
      <c r="B268" s="20" t="s">
        <v>978</v>
      </c>
      <c r="C268" s="3" t="s">
        <v>8</v>
      </c>
      <c r="D268" t="str">
        <f t="shared" si="4"/>
        <v>ESSEXROSELAND BOROA. K-6|K-6</v>
      </c>
      <c r="E268">
        <v>2012</v>
      </c>
      <c r="F268">
        <f>VLOOKUP($D268,Combined!$D:$G,2,FALSE)</f>
        <v>8867427</v>
      </c>
      <c r="G268">
        <f>VLOOKUP($D268,Combined!$D:$G,3,FALSE)</f>
        <v>498.9</v>
      </c>
      <c r="H268">
        <f>VLOOKUP($D268,Combined!$D:$G,4,FALSE)</f>
        <v>17773</v>
      </c>
    </row>
    <row r="269" spans="1:8" ht="48" x14ac:dyDescent="0.2">
      <c r="A269" s="23" t="s">
        <v>942</v>
      </c>
      <c r="B269" s="24" t="s">
        <v>1409</v>
      </c>
      <c r="C269" s="8" t="s">
        <v>711</v>
      </c>
      <c r="D269" t="str">
        <f t="shared" si="4"/>
        <v>ESSEXROSEVILLE COMMUNITY CHARTER SCHOOLO. CHARTER</v>
      </c>
      <c r="E269">
        <v>2012</v>
      </c>
      <c r="F269">
        <f>VLOOKUP($D269,Combined!$D:$G,2,FALSE)</f>
        <v>1715523</v>
      </c>
      <c r="G269">
        <f>VLOOKUP($D269,Combined!$D:$G,3,FALSE)</f>
        <v>106.1</v>
      </c>
      <c r="H269">
        <f>VLOOKUP($D269,Combined!$D:$G,4,FALSE)</f>
        <v>16169</v>
      </c>
    </row>
    <row r="270" spans="1:8" ht="36" x14ac:dyDescent="0.2">
      <c r="A270" s="19" t="s">
        <v>942</v>
      </c>
      <c r="B270" s="20" t="s">
        <v>980</v>
      </c>
      <c r="C270" s="3" t="s">
        <v>24</v>
      </c>
      <c r="D270" t="str">
        <f t="shared" si="4"/>
        <v>ESSEXSOUTH ORANGE-MAPLEWOODN. K-12|K-12,3500+</v>
      </c>
      <c r="E270">
        <v>2012</v>
      </c>
      <c r="F270">
        <f>VLOOKUP($D270,Combined!$D:$G,2,FALSE)</f>
        <v>120439380</v>
      </c>
      <c r="G270">
        <f>VLOOKUP($D270,Combined!$D:$G,3,FALSE)</f>
        <v>6651.7</v>
      </c>
      <c r="H270">
        <f>VLOOKUP($D270,Combined!$D:$G,4,FALSE)</f>
        <v>18106</v>
      </c>
    </row>
    <row r="271" spans="1:8" ht="48" x14ac:dyDescent="0.2">
      <c r="A271" s="23" t="s">
        <v>942</v>
      </c>
      <c r="B271" s="24" t="s">
        <v>981</v>
      </c>
      <c r="C271" s="8" t="s">
        <v>711</v>
      </c>
      <c r="D271" t="str">
        <f t="shared" si="4"/>
        <v>ESSEXTEAM ACADEMY CHARTER SCHOOLO. CHARTER</v>
      </c>
      <c r="E271">
        <v>2012</v>
      </c>
      <c r="F271">
        <f>VLOOKUP($D271,Combined!$D:$G,2,FALSE)</f>
        <v>29490005</v>
      </c>
      <c r="G271">
        <f>VLOOKUP($D271,Combined!$D:$G,3,FALSE)</f>
        <v>1489.4</v>
      </c>
      <c r="H271">
        <f>VLOOKUP($D271,Combined!$D:$G,4,FALSE)</f>
        <v>19800</v>
      </c>
    </row>
    <row r="272" spans="1:8" ht="60" x14ac:dyDescent="0.2">
      <c r="A272" s="19" t="s">
        <v>942</v>
      </c>
      <c r="B272" s="20" t="s">
        <v>1410</v>
      </c>
      <c r="C272" s="3" t="s">
        <v>711</v>
      </c>
      <c r="D272" t="str">
        <f t="shared" si="4"/>
        <v>ESSEXTHE PAULO FREIRE CHARTER SCHOOL FOR LIBEO. CHARTER</v>
      </c>
      <c r="E272">
        <v>2012</v>
      </c>
      <c r="F272">
        <f>VLOOKUP($D272,Combined!$D:$G,2,FALSE)</f>
        <v>0</v>
      </c>
      <c r="G272">
        <f>VLOOKUP($D272,Combined!$D:$G,3,FALSE)</f>
        <v>0</v>
      </c>
      <c r="H272">
        <f>VLOOKUP($D272,Combined!$D:$G,4,FALSE)</f>
        <v>0</v>
      </c>
    </row>
    <row r="273" spans="1:8" ht="48" x14ac:dyDescent="0.2">
      <c r="A273" s="23" t="s">
        <v>942</v>
      </c>
      <c r="B273" s="24" t="s">
        <v>1411</v>
      </c>
      <c r="C273" s="8" t="s">
        <v>711</v>
      </c>
      <c r="D273" t="str">
        <f t="shared" si="4"/>
        <v>ESSEXUNIVERSITY HEIGHTS CHARTER SCHOOLO. CHARTER</v>
      </c>
      <c r="E273">
        <v>2012</v>
      </c>
      <c r="F273">
        <f>VLOOKUP($D273,Combined!$D:$G,2,FALSE)</f>
        <v>4307976</v>
      </c>
      <c r="G273">
        <f>VLOOKUP($D273,Combined!$D:$G,3,FALSE)</f>
        <v>286.60000000000002</v>
      </c>
      <c r="H273">
        <f>VLOOKUP($D273,Combined!$D:$G,4,FALSE)</f>
        <v>15031</v>
      </c>
    </row>
    <row r="274" spans="1:8" ht="48" x14ac:dyDescent="0.2">
      <c r="A274" s="19" t="s">
        <v>942</v>
      </c>
      <c r="B274" s="20" t="s">
        <v>983</v>
      </c>
      <c r="C274" s="3" t="s">
        <v>14</v>
      </c>
      <c r="D274" t="str">
        <f t="shared" si="4"/>
        <v>ESSEXVERONA BOROM. K-12|K-12,1800-3500</v>
      </c>
      <c r="E274">
        <v>2012</v>
      </c>
      <c r="F274">
        <f>VLOOKUP($D274,Combined!$D:$G,2,FALSE)</f>
        <v>34590872</v>
      </c>
      <c r="G274">
        <f>VLOOKUP($D274,Combined!$D:$G,3,FALSE)</f>
        <v>2244.6999999999998</v>
      </c>
      <c r="H274">
        <f>VLOOKUP($D274,Combined!$D:$G,4,FALSE)</f>
        <v>15410</v>
      </c>
    </row>
    <row r="275" spans="1:8" ht="48" x14ac:dyDescent="0.2">
      <c r="A275" s="23" t="s">
        <v>942</v>
      </c>
      <c r="B275" s="24" t="s">
        <v>1412</v>
      </c>
      <c r="C275" s="8" t="s">
        <v>711</v>
      </c>
      <c r="D275" t="str">
        <f t="shared" si="4"/>
        <v>ESSEXVISIONS ACADEMY CHARTER HIGH SCHOOLO. CHARTER</v>
      </c>
      <c r="E275">
        <v>2012</v>
      </c>
      <c r="F275">
        <f>VLOOKUP($D275,Combined!$D:$G,2,FALSE)</f>
        <v>4063762</v>
      </c>
      <c r="G275">
        <f>VLOOKUP($D275,Combined!$D:$G,3,FALSE)</f>
        <v>266.3</v>
      </c>
      <c r="H275">
        <f>VLOOKUP($D275,Combined!$D:$G,4,FALSE)</f>
        <v>15260</v>
      </c>
    </row>
    <row r="276" spans="1:8" ht="32" x14ac:dyDescent="0.2">
      <c r="A276" s="19" t="s">
        <v>942</v>
      </c>
      <c r="B276" s="20" t="s">
        <v>984</v>
      </c>
      <c r="C276" s="3" t="s">
        <v>21</v>
      </c>
      <c r="D276" t="str">
        <f t="shared" si="4"/>
        <v>ESSEXWEST ESSEX REGIONALF. G7-12|7-12,9-12</v>
      </c>
      <c r="E276">
        <v>2012</v>
      </c>
      <c r="F276">
        <f>VLOOKUP($D276,Combined!$D:$G,2,FALSE)</f>
        <v>37834062</v>
      </c>
      <c r="G276">
        <f>VLOOKUP($D276,Combined!$D:$G,3,FALSE)</f>
        <v>1640.1</v>
      </c>
      <c r="H276">
        <f>VLOOKUP($D276,Combined!$D:$G,4,FALSE)</f>
        <v>23068</v>
      </c>
    </row>
    <row r="277" spans="1:8" ht="32" x14ac:dyDescent="0.2">
      <c r="A277" s="23" t="s">
        <v>942</v>
      </c>
      <c r="B277" s="24" t="s">
        <v>985</v>
      </c>
      <c r="C277" s="8" t="s">
        <v>24</v>
      </c>
      <c r="D277" t="str">
        <f t="shared" si="4"/>
        <v>ESSEXWEST ORANGE TOWNN. K-12|K-12,3500+</v>
      </c>
      <c r="E277">
        <v>2012</v>
      </c>
      <c r="F277">
        <f>VLOOKUP($D277,Combined!$D:$G,2,FALSE)</f>
        <v>145133529</v>
      </c>
      <c r="G277">
        <f>VLOOKUP($D277,Combined!$D:$G,3,FALSE)</f>
        <v>6894.3</v>
      </c>
      <c r="H277">
        <f>VLOOKUP($D277,Combined!$D:$G,4,FALSE)</f>
        <v>21051</v>
      </c>
    </row>
    <row r="278" spans="1:8" ht="32" x14ac:dyDescent="0.2">
      <c r="A278" s="19" t="s">
        <v>986</v>
      </c>
      <c r="B278" s="20" t="s">
        <v>987</v>
      </c>
      <c r="C278" s="3" t="s">
        <v>6</v>
      </c>
      <c r="D278" t="str">
        <f t="shared" si="4"/>
        <v>GLOUCESTERCLAYTON BOROL. K-12|K-12,0-1800</v>
      </c>
      <c r="E278">
        <v>2012</v>
      </c>
      <c r="F278">
        <f>VLOOKUP($D278,Combined!$D:$G,2,FALSE)</f>
        <v>22448723</v>
      </c>
      <c r="G278">
        <f>VLOOKUP($D278,Combined!$D:$G,3,FALSE)</f>
        <v>1503</v>
      </c>
      <c r="H278">
        <f>VLOOKUP($D278,Combined!$D:$G,4,FALSE)</f>
        <v>14936</v>
      </c>
    </row>
    <row r="279" spans="1:8" ht="32" x14ac:dyDescent="0.2">
      <c r="A279" s="23" t="s">
        <v>986</v>
      </c>
      <c r="B279" s="24" t="s">
        <v>988</v>
      </c>
      <c r="C279" s="8" t="s">
        <v>21</v>
      </c>
      <c r="D279" t="str">
        <f t="shared" si="4"/>
        <v>GLOUCESTERCLEARVIEW REGIONALF. G7-12|7-12,9-12</v>
      </c>
      <c r="E279">
        <v>2012</v>
      </c>
      <c r="F279">
        <f>VLOOKUP($D279,Combined!$D:$G,2,FALSE)</f>
        <v>36454727</v>
      </c>
      <c r="G279">
        <f>VLOOKUP($D279,Combined!$D:$G,3,FALSE)</f>
        <v>2515.3000000000002</v>
      </c>
      <c r="H279">
        <f>VLOOKUP($D279,Combined!$D:$G,4,FALSE)</f>
        <v>14493</v>
      </c>
    </row>
    <row r="280" spans="1:8" ht="36" x14ac:dyDescent="0.2">
      <c r="A280" s="19" t="s">
        <v>986</v>
      </c>
      <c r="B280" s="20" t="s">
        <v>989</v>
      </c>
      <c r="C280" s="3" t="s">
        <v>21</v>
      </c>
      <c r="D280" t="str">
        <f t="shared" si="4"/>
        <v>GLOUCESTERDELSEA REGIONAL H.S DIST.F. G7-12|7-12,9-12</v>
      </c>
      <c r="E280">
        <v>2012</v>
      </c>
      <c r="F280">
        <f>VLOOKUP($D280,Combined!$D:$G,2,FALSE)</f>
        <v>30646925</v>
      </c>
      <c r="G280">
        <f>VLOOKUP($D280,Combined!$D:$G,3,FALSE)</f>
        <v>1750.5</v>
      </c>
      <c r="H280">
        <f>VLOOKUP($D280,Combined!$D:$G,4,FALSE)</f>
        <v>17507</v>
      </c>
    </row>
    <row r="281" spans="1:8" ht="32" x14ac:dyDescent="0.2">
      <c r="A281" s="23" t="s">
        <v>986</v>
      </c>
      <c r="B281" s="24" t="s">
        <v>990</v>
      </c>
      <c r="C281" s="8" t="s">
        <v>24</v>
      </c>
      <c r="D281" t="str">
        <f t="shared" si="4"/>
        <v>GLOUCESTERDEPTFORD TWPN. K-12|K-12,3500+</v>
      </c>
      <c r="E281">
        <v>2012</v>
      </c>
      <c r="F281">
        <f>VLOOKUP($D281,Combined!$D:$G,2,FALSE)</f>
        <v>67401695</v>
      </c>
      <c r="G281">
        <f>VLOOKUP($D281,Combined!$D:$G,3,FALSE)</f>
        <v>4428.8999999999996</v>
      </c>
      <c r="H281">
        <f>VLOOKUP($D281,Combined!$D:$G,4,FALSE)</f>
        <v>15218</v>
      </c>
    </row>
    <row r="282" spans="1:8" ht="36" x14ac:dyDescent="0.2">
      <c r="A282" s="19" t="s">
        <v>986</v>
      </c>
      <c r="B282" s="20" t="s">
        <v>991</v>
      </c>
      <c r="C282" s="3" t="s">
        <v>8</v>
      </c>
      <c r="D282" t="str">
        <f t="shared" si="4"/>
        <v>GLOUCESTEREAST GREENWICH TWPA. K-6|K-6</v>
      </c>
      <c r="E282">
        <v>2012</v>
      </c>
      <c r="F282">
        <f>VLOOKUP($D282,Combined!$D:$G,2,FALSE)</f>
        <v>13794045</v>
      </c>
      <c r="G282">
        <f>VLOOKUP($D282,Combined!$D:$G,3,FALSE)</f>
        <v>1119.7</v>
      </c>
      <c r="H282">
        <f>VLOOKUP($D282,Combined!$D:$G,4,FALSE)</f>
        <v>12319</v>
      </c>
    </row>
    <row r="283" spans="1:8" ht="16" x14ac:dyDescent="0.2">
      <c r="A283" s="23" t="s">
        <v>986</v>
      </c>
      <c r="B283" s="24" t="s">
        <v>992</v>
      </c>
      <c r="C283" s="8" t="s">
        <v>8</v>
      </c>
      <c r="D283" t="str">
        <f t="shared" si="4"/>
        <v>GLOUCESTERELK TWPA. K-6|K-6</v>
      </c>
      <c r="E283">
        <v>2012</v>
      </c>
      <c r="F283">
        <f>VLOOKUP($D283,Combined!$D:$G,2,FALSE)</f>
        <v>5890117</v>
      </c>
      <c r="G283">
        <f>VLOOKUP($D283,Combined!$D:$G,3,FALSE)</f>
        <v>399</v>
      </c>
      <c r="H283">
        <f>VLOOKUP($D283,Combined!$D:$G,4,FALSE)</f>
        <v>14763</v>
      </c>
    </row>
    <row r="284" spans="1:8" ht="24" x14ac:dyDescent="0.2">
      <c r="A284" s="19" t="s">
        <v>986</v>
      </c>
      <c r="B284" s="20" t="s">
        <v>993</v>
      </c>
      <c r="C284" s="3" t="s">
        <v>8</v>
      </c>
      <c r="D284" t="str">
        <f t="shared" si="4"/>
        <v>GLOUCESTERFRANKLIN TWPA. K-6|K-6</v>
      </c>
      <c r="E284">
        <v>2012</v>
      </c>
      <c r="F284">
        <f>VLOOKUP($D284,Combined!$D:$G,2,FALSE)</f>
        <v>19879137</v>
      </c>
      <c r="G284">
        <f>VLOOKUP($D284,Combined!$D:$G,3,FALSE)</f>
        <v>1405.2</v>
      </c>
      <c r="H284">
        <f>VLOOKUP($D284,Combined!$D:$G,4,FALSE)</f>
        <v>14147</v>
      </c>
    </row>
    <row r="285" spans="1:8" ht="32" x14ac:dyDescent="0.2">
      <c r="A285" s="23" t="s">
        <v>986</v>
      </c>
      <c r="B285" s="24" t="s">
        <v>994</v>
      </c>
      <c r="C285" s="8" t="s">
        <v>21</v>
      </c>
      <c r="D285" t="str">
        <f t="shared" si="4"/>
        <v>GLOUCESTERGATEWAY REGIONALF. G7-12|7-12,9-12</v>
      </c>
      <c r="E285">
        <v>2012</v>
      </c>
      <c r="F285">
        <f>VLOOKUP($D285,Combined!$D:$G,2,FALSE)</f>
        <v>19605927</v>
      </c>
      <c r="G285">
        <f>VLOOKUP($D285,Combined!$D:$G,3,FALSE)</f>
        <v>909.9</v>
      </c>
      <c r="H285">
        <f>VLOOKUP($D285,Combined!$D:$G,4,FALSE)</f>
        <v>21548</v>
      </c>
    </row>
    <row r="286" spans="1:8" ht="48" x14ac:dyDescent="0.2">
      <c r="A286" s="19" t="s">
        <v>986</v>
      </c>
      <c r="B286" s="20" t="s">
        <v>995</v>
      </c>
      <c r="C286" s="3" t="s">
        <v>14</v>
      </c>
      <c r="D286" t="str">
        <f t="shared" si="4"/>
        <v>GLOUCESTERGLASSBOROM. K-12|K-12,1800-3500</v>
      </c>
      <c r="E286">
        <v>2012</v>
      </c>
      <c r="F286">
        <f>VLOOKUP($D286,Combined!$D:$G,2,FALSE)</f>
        <v>40277706</v>
      </c>
      <c r="G286">
        <f>VLOOKUP($D286,Combined!$D:$G,3,FALSE)</f>
        <v>2278.5</v>
      </c>
      <c r="H286">
        <f>VLOOKUP($D286,Combined!$D:$G,4,FALSE)</f>
        <v>17677</v>
      </c>
    </row>
    <row r="287" spans="1:8" ht="24" x14ac:dyDescent="0.2">
      <c r="A287" s="23" t="s">
        <v>986</v>
      </c>
      <c r="B287" s="24" t="s">
        <v>996</v>
      </c>
      <c r="C287" s="8" t="s">
        <v>29</v>
      </c>
      <c r="D287" t="str">
        <f t="shared" si="4"/>
        <v>GLOUCESTERGLOUCESTER CO SPEC SERVP. CSSD</v>
      </c>
      <c r="E287">
        <v>2012</v>
      </c>
      <c r="F287">
        <f>VLOOKUP($D287,Combined!$D:$G,2,FALSE)</f>
        <v>34527103</v>
      </c>
      <c r="G287">
        <f>VLOOKUP($D287,Combined!$D:$G,3,FALSE)</f>
        <v>730.2</v>
      </c>
      <c r="H287">
        <f>VLOOKUP($D287,Combined!$D:$G,4,FALSE)</f>
        <v>47287</v>
      </c>
    </row>
    <row r="288" spans="1:8" ht="36" x14ac:dyDescent="0.2">
      <c r="A288" s="19" t="s">
        <v>986</v>
      </c>
      <c r="B288" s="20" t="s">
        <v>997</v>
      </c>
      <c r="C288" s="3" t="s">
        <v>714</v>
      </c>
      <c r="D288" t="str">
        <f t="shared" si="4"/>
        <v>GLOUCESTERGLOUCESTER CO VOCATIONALQ. COUNTY VOC</v>
      </c>
      <c r="E288">
        <v>2012</v>
      </c>
      <c r="F288">
        <f>VLOOKUP($D288,Combined!$D:$G,2,FALSE)</f>
        <v>24060994</v>
      </c>
      <c r="G288">
        <f>VLOOKUP($D288,Combined!$D:$G,3,FALSE)</f>
        <v>1246.5</v>
      </c>
      <c r="H288">
        <f>VLOOKUP($D288,Combined!$D:$G,4,FALSE)</f>
        <v>19303</v>
      </c>
    </row>
    <row r="289" spans="1:8" ht="32" x14ac:dyDescent="0.2">
      <c r="A289" s="23" t="s">
        <v>986</v>
      </c>
      <c r="B289" s="24" t="s">
        <v>932</v>
      </c>
      <c r="C289" s="8" t="s">
        <v>2</v>
      </c>
      <c r="D289" t="str">
        <f t="shared" si="4"/>
        <v>GLOUCESTERGREENWICH TWPJ. K-12|K-8,401-750</v>
      </c>
      <c r="E289">
        <v>2012</v>
      </c>
      <c r="F289">
        <f>VLOOKUP($D289,Combined!$D:$G,2,FALSE)</f>
        <v>12267496</v>
      </c>
      <c r="G289">
        <f>VLOOKUP($D289,Combined!$D:$G,3,FALSE)</f>
        <v>618</v>
      </c>
      <c r="H289">
        <f>VLOOKUP($D289,Combined!$D:$G,4,FALSE)</f>
        <v>19849</v>
      </c>
    </row>
    <row r="290" spans="1:8" ht="24" x14ac:dyDescent="0.2">
      <c r="A290" s="19" t="s">
        <v>986</v>
      </c>
      <c r="B290" s="20" t="s">
        <v>998</v>
      </c>
      <c r="C290" s="3" t="s">
        <v>8</v>
      </c>
      <c r="D290" t="str">
        <f t="shared" si="4"/>
        <v>GLOUCESTERHARRISON TWPA. K-6|K-6</v>
      </c>
      <c r="E290">
        <v>2012</v>
      </c>
      <c r="F290">
        <f>VLOOKUP($D290,Combined!$D:$G,2,FALSE)</f>
        <v>20738292</v>
      </c>
      <c r="G290">
        <f>VLOOKUP($D290,Combined!$D:$G,3,FALSE)</f>
        <v>1491.3</v>
      </c>
      <c r="H290">
        <f>VLOOKUP($D290,Combined!$D:$G,4,FALSE)</f>
        <v>13906</v>
      </c>
    </row>
    <row r="291" spans="1:8" ht="32" x14ac:dyDescent="0.2">
      <c r="A291" s="23" t="s">
        <v>986</v>
      </c>
      <c r="B291" s="24" t="s">
        <v>999</v>
      </c>
      <c r="C291" s="8" t="s">
        <v>21</v>
      </c>
      <c r="D291" t="str">
        <f t="shared" si="4"/>
        <v>GLOUCESTERKINGSWAY REGIONALF. G7-12|7-12,9-12</v>
      </c>
      <c r="E291">
        <v>2012</v>
      </c>
      <c r="F291">
        <f>VLOOKUP($D291,Combined!$D:$G,2,FALSE)</f>
        <v>32695503</v>
      </c>
      <c r="G291">
        <f>VLOOKUP($D291,Combined!$D:$G,3,FALSE)</f>
        <v>2287.3000000000002</v>
      </c>
      <c r="H291">
        <f>VLOOKUP($D291,Combined!$D:$G,4,FALSE)</f>
        <v>14294</v>
      </c>
    </row>
    <row r="292" spans="1:8" ht="32" x14ac:dyDescent="0.2">
      <c r="A292" s="19" t="s">
        <v>986</v>
      </c>
      <c r="B292" s="20" t="s">
        <v>1000</v>
      </c>
      <c r="C292" s="3" t="s">
        <v>99</v>
      </c>
      <c r="D292" t="str">
        <f t="shared" si="4"/>
        <v>GLOUCESTERLOGAN TWPK. K-12|K-8,751+</v>
      </c>
      <c r="E292">
        <v>2012</v>
      </c>
      <c r="F292">
        <f>VLOOKUP($D292,Combined!$D:$G,2,FALSE)</f>
        <v>18782160</v>
      </c>
      <c r="G292">
        <f>VLOOKUP($D292,Combined!$D:$G,3,FALSE)</f>
        <v>1198</v>
      </c>
      <c r="H292">
        <f>VLOOKUP($D292,Combined!$D:$G,4,FALSE)</f>
        <v>15679</v>
      </c>
    </row>
    <row r="293" spans="1:8" ht="16" x14ac:dyDescent="0.2">
      <c r="A293" s="23" t="s">
        <v>986</v>
      </c>
      <c r="B293" s="24" t="s">
        <v>1001</v>
      </c>
      <c r="C293" s="8" t="s">
        <v>8</v>
      </c>
      <c r="D293" t="str">
        <f t="shared" si="4"/>
        <v>GLOUCESTERMANTUA TWPA. K-6|K-6</v>
      </c>
      <c r="E293">
        <v>2012</v>
      </c>
      <c r="F293">
        <f>VLOOKUP($D293,Combined!$D:$G,2,FALSE)</f>
        <v>21701459</v>
      </c>
      <c r="G293">
        <f>VLOOKUP($D293,Combined!$D:$G,3,FALSE)</f>
        <v>1402.8</v>
      </c>
      <c r="H293">
        <f>VLOOKUP($D293,Combined!$D:$G,4,FALSE)</f>
        <v>15470</v>
      </c>
    </row>
    <row r="294" spans="1:8" ht="32" x14ac:dyDescent="0.2">
      <c r="A294" s="19" t="s">
        <v>986</v>
      </c>
      <c r="B294" s="20" t="s">
        <v>1002</v>
      </c>
      <c r="C294" s="3" t="s">
        <v>24</v>
      </c>
      <c r="D294" t="str">
        <f t="shared" si="4"/>
        <v>GLOUCESTERMONROE TWPN. K-12|K-12,3500+</v>
      </c>
      <c r="E294">
        <v>2012</v>
      </c>
      <c r="F294">
        <f>VLOOKUP($D294,Combined!$D:$G,2,FALSE)</f>
        <v>88982033</v>
      </c>
      <c r="G294">
        <f>VLOOKUP($D294,Combined!$D:$G,3,FALSE)</f>
        <v>6082.3</v>
      </c>
      <c r="H294">
        <f>VLOOKUP($D294,Combined!$D:$G,4,FALSE)</f>
        <v>14630</v>
      </c>
    </row>
    <row r="295" spans="1:8" ht="24" x14ac:dyDescent="0.2">
      <c r="A295" s="23" t="s">
        <v>986</v>
      </c>
      <c r="B295" s="24" t="s">
        <v>1003</v>
      </c>
      <c r="C295" s="8" t="s">
        <v>8</v>
      </c>
      <c r="D295" t="str">
        <f t="shared" si="4"/>
        <v>GLOUCESTERNATIONAL PARK BOROA. K-6|K-6</v>
      </c>
      <c r="E295">
        <v>2012</v>
      </c>
      <c r="F295">
        <f>VLOOKUP($D295,Combined!$D:$G,2,FALSE)</f>
        <v>4432387</v>
      </c>
      <c r="G295">
        <f>VLOOKUP($D295,Combined!$D:$G,3,FALSE)</f>
        <v>273.10000000000002</v>
      </c>
      <c r="H295">
        <f>VLOOKUP($D295,Combined!$D:$G,4,FALSE)</f>
        <v>16231</v>
      </c>
    </row>
    <row r="296" spans="1:8" ht="32" x14ac:dyDescent="0.2">
      <c r="A296" s="19" t="s">
        <v>986</v>
      </c>
      <c r="B296" s="20" t="s">
        <v>1004</v>
      </c>
      <c r="C296" s="3" t="s">
        <v>6</v>
      </c>
      <c r="D296" t="str">
        <f t="shared" si="4"/>
        <v>GLOUCESTERPAULSBORO BOROL. K-12|K-12,0-1800</v>
      </c>
      <c r="E296">
        <v>2012</v>
      </c>
      <c r="F296">
        <f>VLOOKUP($D296,Combined!$D:$G,2,FALSE)</f>
        <v>23097121</v>
      </c>
      <c r="G296">
        <f>VLOOKUP($D296,Combined!$D:$G,3,FALSE)</f>
        <v>1247.5999999999999</v>
      </c>
      <c r="H296">
        <f>VLOOKUP($D296,Combined!$D:$G,4,FALSE)</f>
        <v>18514</v>
      </c>
    </row>
    <row r="297" spans="1:8" ht="32" x14ac:dyDescent="0.2">
      <c r="A297" s="23" t="s">
        <v>986</v>
      </c>
      <c r="B297" s="24" t="s">
        <v>1005</v>
      </c>
      <c r="C297" s="8" t="s">
        <v>6</v>
      </c>
      <c r="D297" t="str">
        <f t="shared" si="4"/>
        <v>GLOUCESTERPITMAN BOROL. K-12|K-12,0-1800</v>
      </c>
      <c r="E297">
        <v>2012</v>
      </c>
      <c r="F297">
        <f>VLOOKUP($D297,Combined!$D:$G,2,FALSE)</f>
        <v>25496818</v>
      </c>
      <c r="G297">
        <f>VLOOKUP($D297,Combined!$D:$G,3,FALSE)</f>
        <v>1558</v>
      </c>
      <c r="H297">
        <f>VLOOKUP($D297,Combined!$D:$G,4,FALSE)</f>
        <v>16365</v>
      </c>
    </row>
    <row r="298" spans="1:8" ht="36" x14ac:dyDescent="0.2">
      <c r="A298" s="19" t="s">
        <v>986</v>
      </c>
      <c r="B298" s="20" t="s">
        <v>1006</v>
      </c>
      <c r="C298" s="3" t="s">
        <v>8</v>
      </c>
      <c r="D298" t="str">
        <f t="shared" si="4"/>
        <v>GLOUCESTERSOUTH HARRISON TWPA. K-6|K-6</v>
      </c>
      <c r="E298">
        <v>2012</v>
      </c>
      <c r="F298">
        <f>VLOOKUP($D298,Combined!$D:$G,2,FALSE)</f>
        <v>5075742</v>
      </c>
      <c r="G298">
        <f>VLOOKUP($D298,Combined!$D:$G,3,FALSE)</f>
        <v>372.3</v>
      </c>
      <c r="H298">
        <f>VLOOKUP($D298,Combined!$D:$G,4,FALSE)</f>
        <v>13633</v>
      </c>
    </row>
    <row r="299" spans="1:8" ht="24" x14ac:dyDescent="0.2">
      <c r="A299" s="23" t="s">
        <v>986</v>
      </c>
      <c r="B299" s="24" t="s">
        <v>1007</v>
      </c>
      <c r="C299" s="8" t="s">
        <v>8</v>
      </c>
      <c r="D299" t="str">
        <f t="shared" si="4"/>
        <v>GLOUCESTERSWEDESBORO-WOOLWICHA. K-6|K-6</v>
      </c>
      <c r="E299">
        <v>2012</v>
      </c>
      <c r="F299">
        <f>VLOOKUP($D299,Combined!$D:$G,2,FALSE)</f>
        <v>24190797</v>
      </c>
      <c r="G299">
        <f>VLOOKUP($D299,Combined!$D:$G,3,FALSE)</f>
        <v>1737.4</v>
      </c>
      <c r="H299">
        <f>VLOOKUP($D299,Combined!$D:$G,4,FALSE)</f>
        <v>13924</v>
      </c>
    </row>
    <row r="300" spans="1:8" ht="32" x14ac:dyDescent="0.2">
      <c r="A300" s="19" t="s">
        <v>986</v>
      </c>
      <c r="B300" s="20" t="s">
        <v>1008</v>
      </c>
      <c r="C300" s="3" t="s">
        <v>24</v>
      </c>
      <c r="D300" t="str">
        <f t="shared" si="4"/>
        <v>GLOUCESTERWASHINGTON TWPN. K-12|K-12,3500+</v>
      </c>
      <c r="E300">
        <v>2012</v>
      </c>
      <c r="F300">
        <f>VLOOKUP($D300,Combined!$D:$G,2,FALSE)</f>
        <v>141680194</v>
      </c>
      <c r="G300">
        <f>VLOOKUP($D300,Combined!$D:$G,3,FALSE)</f>
        <v>8235.6</v>
      </c>
      <c r="H300">
        <f>VLOOKUP($D300,Combined!$D:$G,4,FALSE)</f>
        <v>17203</v>
      </c>
    </row>
    <row r="301" spans="1:8" ht="24" x14ac:dyDescent="0.2">
      <c r="A301" s="23" t="s">
        <v>986</v>
      </c>
      <c r="B301" s="24" t="s">
        <v>1009</v>
      </c>
      <c r="C301" s="8" t="s">
        <v>8</v>
      </c>
      <c r="D301" t="str">
        <f t="shared" si="4"/>
        <v>GLOUCESTERWENONAH BOROA. K-6|K-6</v>
      </c>
      <c r="E301">
        <v>2012</v>
      </c>
      <c r="F301">
        <f>VLOOKUP($D301,Combined!$D:$G,2,FALSE)</f>
        <v>3276134</v>
      </c>
      <c r="G301">
        <f>VLOOKUP($D301,Combined!$D:$G,3,FALSE)</f>
        <v>247.1</v>
      </c>
      <c r="H301">
        <f>VLOOKUP($D301,Combined!$D:$G,4,FALSE)</f>
        <v>13256</v>
      </c>
    </row>
    <row r="302" spans="1:8" ht="48" x14ac:dyDescent="0.2">
      <c r="A302" s="19" t="s">
        <v>986</v>
      </c>
      <c r="B302" s="20" t="s">
        <v>1010</v>
      </c>
      <c r="C302" s="3" t="s">
        <v>14</v>
      </c>
      <c r="D302" t="str">
        <f t="shared" si="4"/>
        <v>GLOUCESTERWEST DEPTFORD TWPM. K-12|K-12,1800-3500</v>
      </c>
      <c r="E302">
        <v>2012</v>
      </c>
      <c r="F302">
        <f>VLOOKUP($D302,Combined!$D:$G,2,FALSE)</f>
        <v>46966100</v>
      </c>
      <c r="G302">
        <f>VLOOKUP($D302,Combined!$D:$G,3,FALSE)</f>
        <v>3097.4</v>
      </c>
      <c r="H302">
        <f>VLOOKUP($D302,Combined!$D:$G,4,FALSE)</f>
        <v>15163</v>
      </c>
    </row>
    <row r="303" spans="1:8" ht="24" x14ac:dyDescent="0.2">
      <c r="A303" s="23" t="s">
        <v>986</v>
      </c>
      <c r="B303" s="24" t="s">
        <v>1011</v>
      </c>
      <c r="C303" s="8" t="s">
        <v>8</v>
      </c>
      <c r="D303" t="str">
        <f t="shared" si="4"/>
        <v>GLOUCESTERWESTVILLE BOROA. K-6|K-6</v>
      </c>
      <c r="E303">
        <v>2012</v>
      </c>
      <c r="F303">
        <f>VLOOKUP($D303,Combined!$D:$G,2,FALSE)</f>
        <v>5683445</v>
      </c>
      <c r="G303">
        <f>VLOOKUP($D303,Combined!$D:$G,3,FALSE)</f>
        <v>356.3</v>
      </c>
      <c r="H303">
        <f>VLOOKUP($D303,Combined!$D:$G,4,FALSE)</f>
        <v>15952</v>
      </c>
    </row>
    <row r="304" spans="1:8" ht="32" x14ac:dyDescent="0.2">
      <c r="A304" s="19" t="s">
        <v>986</v>
      </c>
      <c r="B304" s="20" t="s">
        <v>1012</v>
      </c>
      <c r="C304" s="3" t="s">
        <v>6</v>
      </c>
      <c r="D304" t="str">
        <f t="shared" si="4"/>
        <v>GLOUCESTERWOODBURY CITYL. K-12|K-12,0-1800</v>
      </c>
      <c r="E304">
        <v>2012</v>
      </c>
      <c r="F304">
        <f>VLOOKUP($D304,Combined!$D:$G,2,FALSE)</f>
        <v>29078750</v>
      </c>
      <c r="G304">
        <f>VLOOKUP($D304,Combined!$D:$G,3,FALSE)</f>
        <v>1533.6</v>
      </c>
      <c r="H304">
        <f>VLOOKUP($D304,Combined!$D:$G,4,FALSE)</f>
        <v>18961</v>
      </c>
    </row>
    <row r="305" spans="1:8" ht="36" x14ac:dyDescent="0.2">
      <c r="A305" s="23" t="s">
        <v>986</v>
      </c>
      <c r="B305" s="24" t="s">
        <v>1013</v>
      </c>
      <c r="C305" s="8" t="s">
        <v>8</v>
      </c>
      <c r="D305" t="str">
        <f t="shared" si="4"/>
        <v>GLOUCESTERWOODBURY HEIGHTS BOROA. K-6|K-6</v>
      </c>
      <c r="E305">
        <v>2012</v>
      </c>
      <c r="F305">
        <f>VLOOKUP($D305,Combined!$D:$G,2,FALSE)</f>
        <v>3468254</v>
      </c>
      <c r="G305">
        <f>VLOOKUP($D305,Combined!$D:$G,3,FALSE)</f>
        <v>227.7</v>
      </c>
      <c r="H305">
        <f>VLOOKUP($D305,Combined!$D:$G,4,FALSE)</f>
        <v>15230</v>
      </c>
    </row>
    <row r="306" spans="1:8" ht="32" x14ac:dyDescent="0.2">
      <c r="A306" s="19" t="s">
        <v>1014</v>
      </c>
      <c r="B306" s="20" t="s">
        <v>1015</v>
      </c>
      <c r="C306" s="3" t="s">
        <v>24</v>
      </c>
      <c r="D306" t="str">
        <f t="shared" si="4"/>
        <v>HUDSONBAYONNE CITYN. K-12|K-12,3500+</v>
      </c>
      <c r="E306">
        <v>2012</v>
      </c>
      <c r="F306">
        <f>VLOOKUP($D306,Combined!$D:$G,2,FALSE)</f>
        <v>134256707</v>
      </c>
      <c r="G306">
        <f>VLOOKUP($D306,Combined!$D:$G,3,FALSE)</f>
        <v>9286.2000000000007</v>
      </c>
      <c r="H306">
        <f>VLOOKUP($D306,Combined!$D:$G,4,FALSE)</f>
        <v>14458</v>
      </c>
    </row>
    <row r="307" spans="1:8" ht="48" x14ac:dyDescent="0.2">
      <c r="A307" s="23" t="s">
        <v>1014</v>
      </c>
      <c r="B307" s="24" t="s">
        <v>1016</v>
      </c>
      <c r="C307" s="8" t="s">
        <v>711</v>
      </c>
      <c r="D307" t="str">
        <f t="shared" si="4"/>
        <v>HUDSONBELOVED COMMUNITY CHARTER SCHOOLO. CHARTER</v>
      </c>
      <c r="E307">
        <v>2012</v>
      </c>
      <c r="F307">
        <f>VLOOKUP($D307,Combined!$D:$G,2,FALSE)</f>
        <v>0</v>
      </c>
      <c r="G307">
        <f>VLOOKUP($D307,Combined!$D:$G,3,FALSE)</f>
        <v>0</v>
      </c>
      <c r="H307">
        <f>VLOOKUP($D307,Combined!$D:$G,4,FALSE)</f>
        <v>0</v>
      </c>
    </row>
    <row r="308" spans="1:8" ht="60" x14ac:dyDescent="0.2">
      <c r="A308" s="19" t="s">
        <v>1014</v>
      </c>
      <c r="B308" s="20" t="s">
        <v>1413</v>
      </c>
      <c r="C308" s="3" t="s">
        <v>711</v>
      </c>
      <c r="D308" t="str">
        <f t="shared" si="4"/>
        <v>HUDSONDR. LENA EDWARDS ACADEMIC CHARTER SCHOOLO. CHARTER</v>
      </c>
      <c r="E308">
        <v>2012</v>
      </c>
      <c r="F308">
        <f>VLOOKUP($D308,Combined!$D:$G,2,FALSE)</f>
        <v>3770448</v>
      </c>
      <c r="G308">
        <f>VLOOKUP($D308,Combined!$D:$G,3,FALSE)</f>
        <v>349.1</v>
      </c>
      <c r="H308">
        <f>VLOOKUP($D308,Combined!$D:$G,4,FALSE)</f>
        <v>10800</v>
      </c>
    </row>
    <row r="309" spans="1:8" ht="32" x14ac:dyDescent="0.2">
      <c r="A309" s="23" t="s">
        <v>1014</v>
      </c>
      <c r="B309" s="24" t="s">
        <v>1018</v>
      </c>
      <c r="C309" s="8" t="s">
        <v>4</v>
      </c>
      <c r="D309" t="str">
        <f t="shared" si="4"/>
        <v>HUDSONEAST NEWARK BOROI. K-12|K-8,0-400</v>
      </c>
      <c r="E309">
        <v>2012</v>
      </c>
      <c r="F309">
        <f>VLOOKUP($D309,Combined!$D:$G,2,FALSE)</f>
        <v>5575242</v>
      </c>
      <c r="G309">
        <f>VLOOKUP($D309,Combined!$D:$G,3,FALSE)</f>
        <v>351.2</v>
      </c>
      <c r="H309">
        <f>VLOOKUP($D309,Combined!$D:$G,4,FALSE)</f>
        <v>15874</v>
      </c>
    </row>
    <row r="310" spans="1:8" ht="48" x14ac:dyDescent="0.2">
      <c r="A310" s="19" t="s">
        <v>1014</v>
      </c>
      <c r="B310" s="20" t="s">
        <v>1414</v>
      </c>
      <c r="C310" s="3" t="s">
        <v>711</v>
      </c>
      <c r="D310" t="str">
        <f t="shared" si="4"/>
        <v>HUDSONELYSIAN CHARTER SCHOOL OF HOBOKENO. CHARTER</v>
      </c>
      <c r="E310">
        <v>2012</v>
      </c>
      <c r="F310">
        <f>VLOOKUP($D310,Combined!$D:$G,2,FALSE)</f>
        <v>4428644</v>
      </c>
      <c r="G310">
        <f>VLOOKUP($D310,Combined!$D:$G,3,FALSE)</f>
        <v>287.7</v>
      </c>
      <c r="H310">
        <f>VLOOKUP($D310,Combined!$D:$G,4,FALSE)</f>
        <v>15393</v>
      </c>
    </row>
    <row r="311" spans="1:8" ht="32" x14ac:dyDescent="0.2">
      <c r="A311" s="23" t="s">
        <v>1014</v>
      </c>
      <c r="B311" s="24" t="s">
        <v>1022</v>
      </c>
      <c r="C311" s="8" t="s">
        <v>99</v>
      </c>
      <c r="D311" t="str">
        <f t="shared" si="4"/>
        <v>HUDSONGUTTENBERG TOWNK. K-12|K-8,751+</v>
      </c>
      <c r="E311">
        <v>2012</v>
      </c>
      <c r="F311">
        <f>VLOOKUP($D311,Combined!$D:$G,2,FALSE)</f>
        <v>16359179</v>
      </c>
      <c r="G311">
        <f>VLOOKUP($D311,Combined!$D:$G,3,FALSE)</f>
        <v>1364.4</v>
      </c>
      <c r="H311">
        <f>VLOOKUP($D311,Combined!$D:$G,4,FALSE)</f>
        <v>11990</v>
      </c>
    </row>
    <row r="312" spans="1:8" ht="48" x14ac:dyDescent="0.2">
      <c r="A312" s="19" t="s">
        <v>1014</v>
      </c>
      <c r="B312" s="20" t="s">
        <v>1023</v>
      </c>
      <c r="C312" s="3" t="s">
        <v>14</v>
      </c>
      <c r="D312" t="str">
        <f t="shared" si="4"/>
        <v>HUDSONHARRISON TOWNM. K-12|K-12,1800-3500</v>
      </c>
      <c r="E312">
        <v>2012</v>
      </c>
      <c r="F312">
        <f>VLOOKUP($D312,Combined!$D:$G,2,FALSE)</f>
        <v>49042581</v>
      </c>
      <c r="G312">
        <f>VLOOKUP($D312,Combined!$D:$G,3,FALSE)</f>
        <v>2386</v>
      </c>
      <c r="H312">
        <f>VLOOKUP($D312,Combined!$D:$G,4,FALSE)</f>
        <v>20554</v>
      </c>
    </row>
    <row r="313" spans="1:8" ht="36" x14ac:dyDescent="0.2">
      <c r="A313" s="23" t="s">
        <v>1014</v>
      </c>
      <c r="B313" s="24" t="s">
        <v>1415</v>
      </c>
      <c r="C313" s="8" t="s">
        <v>711</v>
      </c>
      <c r="D313" t="str">
        <f t="shared" si="4"/>
        <v>HUDSONHOBOKEN CHARTER SCHOOLO. CHARTER</v>
      </c>
      <c r="E313">
        <v>2012</v>
      </c>
      <c r="F313">
        <f>VLOOKUP($D313,Combined!$D:$G,2,FALSE)</f>
        <v>4664483</v>
      </c>
      <c r="G313">
        <f>VLOOKUP($D313,Combined!$D:$G,3,FALSE)</f>
        <v>269</v>
      </c>
      <c r="H313">
        <f>VLOOKUP($D313,Combined!$D:$G,4,FALSE)</f>
        <v>17340</v>
      </c>
    </row>
    <row r="314" spans="1:8" ht="48" x14ac:dyDescent="0.2">
      <c r="A314" s="19" t="s">
        <v>1014</v>
      </c>
      <c r="B314" s="20" t="s">
        <v>1024</v>
      </c>
      <c r="C314" s="3" t="s">
        <v>14</v>
      </c>
      <c r="D314" t="str">
        <f t="shared" si="4"/>
        <v>HUDSONHOBOKEN CITYM. K-12|K-12,1800-3500</v>
      </c>
      <c r="E314">
        <v>2012</v>
      </c>
      <c r="F314">
        <f>VLOOKUP($D314,Combined!$D:$G,2,FALSE)</f>
        <v>59077482</v>
      </c>
      <c r="G314">
        <f>VLOOKUP($D314,Combined!$D:$G,3,FALSE)</f>
        <v>3010.8</v>
      </c>
      <c r="H314">
        <f>VLOOKUP($D314,Combined!$D:$G,4,FALSE)</f>
        <v>19622</v>
      </c>
    </row>
    <row r="315" spans="1:8" ht="60" x14ac:dyDescent="0.2">
      <c r="A315" s="23" t="s">
        <v>1014</v>
      </c>
      <c r="B315" s="24" t="s">
        <v>1416</v>
      </c>
      <c r="C315" s="8" t="s">
        <v>711</v>
      </c>
      <c r="D315" t="str">
        <f t="shared" si="4"/>
        <v>HUDSONHOBOKEN DUAL LANGUAGE CHARTER SCHOOLO. CHARTER</v>
      </c>
      <c r="E315">
        <v>2012</v>
      </c>
      <c r="F315">
        <f>VLOOKUP($D315,Combined!$D:$G,2,FALSE)</f>
        <v>2249144</v>
      </c>
      <c r="G315">
        <f>VLOOKUP($D315,Combined!$D:$G,3,FALSE)</f>
        <v>174.7</v>
      </c>
      <c r="H315">
        <f>VLOOKUP($D315,Combined!$D:$G,4,FALSE)</f>
        <v>12874</v>
      </c>
    </row>
    <row r="316" spans="1:8" ht="36" x14ac:dyDescent="0.2">
      <c r="A316" s="19" t="s">
        <v>1014</v>
      </c>
      <c r="B316" s="20" t="s">
        <v>1027</v>
      </c>
      <c r="C316" s="3" t="s">
        <v>714</v>
      </c>
      <c r="D316" t="str">
        <f t="shared" si="4"/>
        <v>HUDSONHUDSON COUNTY VOCATIONALQ. COUNTY VOC</v>
      </c>
      <c r="E316">
        <v>2012</v>
      </c>
      <c r="F316">
        <f>VLOOKUP($D316,Combined!$D:$G,2,FALSE)</f>
        <v>49666982</v>
      </c>
      <c r="G316">
        <f>VLOOKUP($D316,Combined!$D:$G,3,FALSE)</f>
        <v>1257.7</v>
      </c>
      <c r="H316">
        <f>VLOOKUP($D316,Combined!$D:$G,4,FALSE)</f>
        <v>39490</v>
      </c>
    </row>
    <row r="317" spans="1:8" ht="32" x14ac:dyDescent="0.2">
      <c r="A317" s="23" t="s">
        <v>1014</v>
      </c>
      <c r="B317" s="24" t="s">
        <v>1028</v>
      </c>
      <c r="C317" s="8" t="s">
        <v>24</v>
      </c>
      <c r="D317" t="str">
        <f t="shared" si="4"/>
        <v>HUDSONJERSEY CITYN. K-12|K-12,3500+</v>
      </c>
      <c r="E317">
        <v>2012</v>
      </c>
      <c r="F317">
        <f>VLOOKUP($D317,Combined!$D:$G,2,FALSE)</f>
        <v>660881888</v>
      </c>
      <c r="G317">
        <f>VLOOKUP($D317,Combined!$D:$G,3,FALSE)</f>
        <v>29688.6</v>
      </c>
      <c r="H317">
        <f>VLOOKUP($D317,Combined!$D:$G,4,FALSE)</f>
        <v>22260</v>
      </c>
    </row>
    <row r="318" spans="1:8" ht="48" x14ac:dyDescent="0.2">
      <c r="A318" s="19" t="s">
        <v>1014</v>
      </c>
      <c r="B318" s="20" t="s">
        <v>1417</v>
      </c>
      <c r="C318" s="3" t="s">
        <v>711</v>
      </c>
      <c r="D318" t="str">
        <f t="shared" si="4"/>
        <v>HUDSONJERSEY CITY COMMUNITY CHARTER SCHOOLO. CHARTER</v>
      </c>
      <c r="E318">
        <v>2012</v>
      </c>
      <c r="F318">
        <f>VLOOKUP($D318,Combined!$D:$G,2,FALSE)</f>
        <v>7847517</v>
      </c>
      <c r="G318">
        <f>VLOOKUP($D318,Combined!$D:$G,3,FALSE)</f>
        <v>579.5</v>
      </c>
      <c r="H318">
        <f>VLOOKUP($D318,Combined!$D:$G,4,FALSE)</f>
        <v>13542</v>
      </c>
    </row>
    <row r="319" spans="1:8" ht="48" x14ac:dyDescent="0.2">
      <c r="A319" s="23" t="s">
        <v>1014</v>
      </c>
      <c r="B319" s="24" t="s">
        <v>1031</v>
      </c>
      <c r="C319" s="8" t="s">
        <v>711</v>
      </c>
      <c r="D319" t="str">
        <f t="shared" si="4"/>
        <v>HUDSONJERSEY CITY GOLDEN DOOR CHARTER SCHOOLO. CHARTER</v>
      </c>
      <c r="E319">
        <v>2012</v>
      </c>
      <c r="F319">
        <f>VLOOKUP($D319,Combined!$D:$G,2,FALSE)</f>
        <v>6719360</v>
      </c>
      <c r="G319">
        <f>VLOOKUP($D319,Combined!$D:$G,3,FALSE)</f>
        <v>480.1</v>
      </c>
      <c r="H319">
        <f>VLOOKUP($D319,Combined!$D:$G,4,FALSE)</f>
        <v>13996</v>
      </c>
    </row>
    <row r="320" spans="1:8" ht="32" x14ac:dyDescent="0.2">
      <c r="A320" s="19" t="s">
        <v>1014</v>
      </c>
      <c r="B320" s="20" t="s">
        <v>1032</v>
      </c>
      <c r="C320" s="3" t="s">
        <v>24</v>
      </c>
      <c r="D320" t="str">
        <f t="shared" si="4"/>
        <v>HUDSONKEARNY TOWNN. K-12|K-12,3500+</v>
      </c>
      <c r="E320">
        <v>2012</v>
      </c>
      <c r="F320">
        <f>VLOOKUP($D320,Combined!$D:$G,2,FALSE)</f>
        <v>88825555</v>
      </c>
      <c r="G320">
        <f>VLOOKUP($D320,Combined!$D:$G,3,FALSE)</f>
        <v>5975.5</v>
      </c>
      <c r="H320">
        <f>VLOOKUP($D320,Combined!$D:$G,4,FALSE)</f>
        <v>14865</v>
      </c>
    </row>
    <row r="321" spans="1:8" ht="48" x14ac:dyDescent="0.2">
      <c r="A321" s="23" t="s">
        <v>1014</v>
      </c>
      <c r="B321" s="24" t="s">
        <v>1418</v>
      </c>
      <c r="C321" s="8" t="s">
        <v>711</v>
      </c>
      <c r="D321" t="str">
        <f t="shared" si="4"/>
        <v>HUDSONLEARNING COMMUNITY CHARTER SCHOOLO. CHARTER</v>
      </c>
      <c r="E321">
        <v>2012</v>
      </c>
      <c r="F321">
        <f>VLOOKUP($D321,Combined!$D:$G,2,FALSE)</f>
        <v>6539068</v>
      </c>
      <c r="G321">
        <f>VLOOKUP($D321,Combined!$D:$G,3,FALSE)</f>
        <v>484.3</v>
      </c>
      <c r="H321">
        <f>VLOOKUP($D321,Combined!$D:$G,4,FALSE)</f>
        <v>13502</v>
      </c>
    </row>
    <row r="322" spans="1:8" ht="36" x14ac:dyDescent="0.2">
      <c r="A322" s="19" t="s">
        <v>1014</v>
      </c>
      <c r="B322" s="20" t="s">
        <v>1419</v>
      </c>
      <c r="C322" s="3" t="s">
        <v>711</v>
      </c>
      <c r="D322" t="str">
        <f t="shared" si="4"/>
        <v>HUDSONMETS CHARTER SCHOOLO. CHARTER</v>
      </c>
      <c r="E322">
        <v>2012</v>
      </c>
      <c r="F322">
        <f>VLOOKUP($D322,Combined!$D:$G,2,FALSE)</f>
        <v>3099080</v>
      </c>
      <c r="G322">
        <f>VLOOKUP($D322,Combined!$D:$G,3,FALSE)</f>
        <v>315.8</v>
      </c>
      <c r="H322">
        <f>VLOOKUP($D322,Combined!$D:$G,4,FALSE)</f>
        <v>9813</v>
      </c>
    </row>
    <row r="323" spans="1:8" ht="32" x14ac:dyDescent="0.2">
      <c r="A323" s="23" t="s">
        <v>1014</v>
      </c>
      <c r="B323" s="24" t="s">
        <v>1035</v>
      </c>
      <c r="C323" s="8" t="s">
        <v>24</v>
      </c>
      <c r="D323" t="str">
        <f t="shared" ref="D323:D386" si="5">A323&amp;B323&amp;C323</f>
        <v>HUDSONNORTH BERGEN TWPN. K-12|K-12,3500+</v>
      </c>
      <c r="E323">
        <v>2012</v>
      </c>
      <c r="F323">
        <f>VLOOKUP($D323,Combined!$D:$G,2,FALSE)</f>
        <v>119871035</v>
      </c>
      <c r="G323">
        <f>VLOOKUP($D323,Combined!$D:$G,3,FALSE)</f>
        <v>8196.5</v>
      </c>
      <c r="H323">
        <f>VLOOKUP($D323,Combined!$D:$G,4,FALSE)</f>
        <v>14625</v>
      </c>
    </row>
    <row r="324" spans="1:8" ht="48" x14ac:dyDescent="0.2">
      <c r="A324" s="19" t="s">
        <v>1014</v>
      </c>
      <c r="B324" s="20" t="s">
        <v>1036</v>
      </c>
      <c r="C324" s="3" t="s">
        <v>14</v>
      </c>
      <c r="D324" t="str">
        <f t="shared" si="5"/>
        <v>HUDSONSECAUCUS TOWNM. K-12|K-12,1800-3500</v>
      </c>
      <c r="E324">
        <v>2012</v>
      </c>
      <c r="F324">
        <f>VLOOKUP($D324,Combined!$D:$G,2,FALSE)</f>
        <v>37672541</v>
      </c>
      <c r="G324">
        <f>VLOOKUP($D324,Combined!$D:$G,3,FALSE)</f>
        <v>2157.1</v>
      </c>
      <c r="H324">
        <f>VLOOKUP($D324,Combined!$D:$G,4,FALSE)</f>
        <v>17464</v>
      </c>
    </row>
    <row r="325" spans="1:8" ht="48" x14ac:dyDescent="0.2">
      <c r="A325" s="23" t="s">
        <v>1014</v>
      </c>
      <c r="B325" s="24" t="s">
        <v>1420</v>
      </c>
      <c r="C325" s="8" t="s">
        <v>711</v>
      </c>
      <c r="D325" t="str">
        <f t="shared" si="5"/>
        <v>HUDSONSOARING HEIGHTS IN JERSEY CITY CHARTER SO. CHARTER</v>
      </c>
      <c r="E325">
        <v>2012</v>
      </c>
      <c r="F325">
        <f>VLOOKUP($D325,Combined!$D:$G,2,FALSE)</f>
        <v>2716319</v>
      </c>
      <c r="G325">
        <f>VLOOKUP($D325,Combined!$D:$G,3,FALSE)</f>
        <v>223.1</v>
      </c>
      <c r="H325">
        <f>VLOOKUP($D325,Combined!$D:$G,4,FALSE)</f>
        <v>12175</v>
      </c>
    </row>
    <row r="326" spans="1:8" ht="48" x14ac:dyDescent="0.2">
      <c r="A326" s="19" t="s">
        <v>1014</v>
      </c>
      <c r="B326" s="20" t="s">
        <v>1038</v>
      </c>
      <c r="C326" s="3" t="s">
        <v>711</v>
      </c>
      <c r="D326" t="str">
        <f t="shared" si="5"/>
        <v>HUDSONTHE ETHICAL COMMUNITY CHARTER SCHOOLO. CHARTER</v>
      </c>
      <c r="E326">
        <v>2012</v>
      </c>
      <c r="F326">
        <f>VLOOKUP($D326,Combined!$D:$G,2,FALSE)</f>
        <v>2208869</v>
      </c>
      <c r="G326">
        <f>VLOOKUP($D326,Combined!$D:$G,3,FALSE)</f>
        <v>198.2</v>
      </c>
      <c r="H326">
        <f>VLOOKUP($D326,Combined!$D:$G,4,FALSE)</f>
        <v>11145</v>
      </c>
    </row>
    <row r="327" spans="1:8" ht="48" x14ac:dyDescent="0.2">
      <c r="A327" s="23" t="s">
        <v>1014</v>
      </c>
      <c r="B327" s="24" t="s">
        <v>1421</v>
      </c>
      <c r="C327" s="8" t="s">
        <v>711</v>
      </c>
      <c r="D327" t="str">
        <f t="shared" si="5"/>
        <v>HUDSONTHE JERSEY CITY GLOBAL CHARTER SCHOOLO. CHARTER</v>
      </c>
      <c r="E327">
        <v>2012</v>
      </c>
      <c r="F327" t="e">
        <f>VLOOKUP($D327,Combined!$D:$G,2,FALSE)</f>
        <v>#N/A</v>
      </c>
      <c r="G327" t="e">
        <f>VLOOKUP($D327,Combined!$D:$G,3,FALSE)</f>
        <v>#N/A</v>
      </c>
      <c r="H327" t="e">
        <f>VLOOKUP($D327,Combined!$D:$G,4,FALSE)</f>
        <v>#N/A</v>
      </c>
    </row>
    <row r="328" spans="1:8" ht="32" x14ac:dyDescent="0.2">
      <c r="A328" s="19" t="s">
        <v>1014</v>
      </c>
      <c r="B328" s="20" t="s">
        <v>1039</v>
      </c>
      <c r="C328" s="3" t="s">
        <v>24</v>
      </c>
      <c r="D328" t="str">
        <f t="shared" si="5"/>
        <v>HUDSONUNION CITYN. K-12|K-12,3500+</v>
      </c>
      <c r="E328">
        <v>2012</v>
      </c>
      <c r="F328">
        <f>VLOOKUP($D328,Combined!$D:$G,2,FALSE)</f>
        <v>247856021</v>
      </c>
      <c r="G328">
        <f>VLOOKUP($D328,Combined!$D:$G,3,FALSE)</f>
        <v>12484.5</v>
      </c>
      <c r="H328">
        <f>VLOOKUP($D328,Combined!$D:$G,4,FALSE)</f>
        <v>19853</v>
      </c>
    </row>
    <row r="329" spans="1:8" ht="48" x14ac:dyDescent="0.2">
      <c r="A329" s="23" t="s">
        <v>1014</v>
      </c>
      <c r="B329" s="24" t="s">
        <v>1422</v>
      </c>
      <c r="C329" s="8" t="s">
        <v>711</v>
      </c>
      <c r="D329" t="str">
        <f t="shared" si="5"/>
        <v>HUDSONUNIVERSITY ACADEMY CHARTER SCHOOLO. CHARTER</v>
      </c>
      <c r="E329">
        <v>2012</v>
      </c>
      <c r="F329">
        <f>VLOOKUP($D329,Combined!$D:$G,2,FALSE)</f>
        <v>6369322</v>
      </c>
      <c r="G329">
        <f>VLOOKUP($D329,Combined!$D:$G,3,FALSE)</f>
        <v>416.8</v>
      </c>
      <c r="H329">
        <f>VLOOKUP($D329,Combined!$D:$G,4,FALSE)</f>
        <v>15281</v>
      </c>
    </row>
    <row r="330" spans="1:8" ht="32" x14ac:dyDescent="0.2">
      <c r="A330" s="19" t="s">
        <v>1014</v>
      </c>
      <c r="B330" s="20" t="s">
        <v>1041</v>
      </c>
      <c r="C330" s="3" t="s">
        <v>6</v>
      </c>
      <c r="D330" t="str">
        <f t="shared" si="5"/>
        <v>HUDSONWEEHAWKEN TWPL. K-12|K-12,0-1800</v>
      </c>
      <c r="E330">
        <v>2012</v>
      </c>
      <c r="F330">
        <f>VLOOKUP($D330,Combined!$D:$G,2,FALSE)</f>
        <v>23944894</v>
      </c>
      <c r="G330">
        <f>VLOOKUP($D330,Combined!$D:$G,3,FALSE)</f>
        <v>1282.4000000000001</v>
      </c>
      <c r="H330">
        <f>VLOOKUP($D330,Combined!$D:$G,4,FALSE)</f>
        <v>18672</v>
      </c>
    </row>
    <row r="331" spans="1:8" ht="32" x14ac:dyDescent="0.2">
      <c r="A331" s="23" t="s">
        <v>1014</v>
      </c>
      <c r="B331" s="24" t="s">
        <v>1042</v>
      </c>
      <c r="C331" s="8" t="s">
        <v>24</v>
      </c>
      <c r="D331" t="str">
        <f t="shared" si="5"/>
        <v>HUDSONWEST NEW YORK TOWNN. K-12|K-12,3500+</v>
      </c>
      <c r="E331">
        <v>2012</v>
      </c>
      <c r="F331">
        <f>VLOOKUP($D331,Combined!$D:$G,2,FALSE)</f>
        <v>153657057</v>
      </c>
      <c r="G331">
        <f>VLOOKUP($D331,Combined!$D:$G,3,FALSE)</f>
        <v>8554.7999999999993</v>
      </c>
      <c r="H331">
        <f>VLOOKUP($D331,Combined!$D:$G,4,FALSE)</f>
        <v>17962</v>
      </c>
    </row>
    <row r="332" spans="1:8" ht="32" x14ac:dyDescent="0.2">
      <c r="A332" s="19" t="s">
        <v>1043</v>
      </c>
      <c r="B332" s="20" t="s">
        <v>1044</v>
      </c>
      <c r="C332" s="3" t="s">
        <v>68</v>
      </c>
      <c r="D332" t="str">
        <f t="shared" si="5"/>
        <v>HUNTERDONALEXANDRIA TWPD. K-8|K-8,401-750</v>
      </c>
      <c r="E332">
        <v>2012</v>
      </c>
      <c r="F332">
        <f>VLOOKUP($D332,Combined!$D:$G,2,FALSE)</f>
        <v>10917394</v>
      </c>
      <c r="G332">
        <f>VLOOKUP($D332,Combined!$D:$G,3,FALSE)</f>
        <v>562.6</v>
      </c>
      <c r="H332">
        <f>VLOOKUP($D332,Combined!$D:$G,4,FALSE)</f>
        <v>19405</v>
      </c>
    </row>
    <row r="333" spans="1:8" ht="32" x14ac:dyDescent="0.2">
      <c r="A333" s="23" t="s">
        <v>1043</v>
      </c>
      <c r="B333" s="24" t="s">
        <v>1045</v>
      </c>
      <c r="C333" s="8" t="s">
        <v>73</v>
      </c>
      <c r="D333" t="str">
        <f t="shared" si="5"/>
        <v>HUNTERDONBETHLEHEM TWPC. K-8|K-8,0-400</v>
      </c>
      <c r="E333">
        <v>2012</v>
      </c>
      <c r="F333" t="e">
        <f>VLOOKUP($D333,Combined!$D:$G,2,FALSE)</f>
        <v>#N/A</v>
      </c>
      <c r="G333" t="e">
        <f>VLOOKUP($D333,Combined!$D:$G,3,FALSE)</f>
        <v>#N/A</v>
      </c>
      <c r="H333" t="e">
        <f>VLOOKUP($D333,Combined!$D:$G,4,FALSE)</f>
        <v>#N/A</v>
      </c>
    </row>
    <row r="334" spans="1:8" ht="32" x14ac:dyDescent="0.2">
      <c r="A334" s="19" t="s">
        <v>1043</v>
      </c>
      <c r="B334" s="20" t="s">
        <v>1046</v>
      </c>
      <c r="C334" s="3" t="s">
        <v>4</v>
      </c>
      <c r="D334" t="str">
        <f t="shared" si="5"/>
        <v>HUNTERDONBLOOMSBURY BOROI. K-12|K-8,0-400</v>
      </c>
      <c r="E334">
        <v>2012</v>
      </c>
      <c r="F334">
        <f>VLOOKUP($D334,Combined!$D:$G,2,FALSE)</f>
        <v>2866506</v>
      </c>
      <c r="G334">
        <f>VLOOKUP($D334,Combined!$D:$G,3,FALSE)</f>
        <v>206</v>
      </c>
      <c r="H334">
        <f>VLOOKUP($D334,Combined!$D:$G,4,FALSE)</f>
        <v>13918</v>
      </c>
    </row>
    <row r="335" spans="1:8" ht="32" x14ac:dyDescent="0.2">
      <c r="A335" s="23" t="s">
        <v>1043</v>
      </c>
      <c r="B335" s="24" t="s">
        <v>1047</v>
      </c>
      <c r="C335" s="8" t="s">
        <v>73</v>
      </c>
      <c r="D335" t="str">
        <f t="shared" si="5"/>
        <v>HUNTERDONCALIFON BOROC. K-8|K-8,0-400</v>
      </c>
      <c r="E335">
        <v>2012</v>
      </c>
      <c r="F335">
        <f>VLOOKUP($D335,Combined!$D:$G,2,FALSE)</f>
        <v>2623835</v>
      </c>
      <c r="G335">
        <f>VLOOKUP($D335,Combined!$D:$G,3,FALSE)</f>
        <v>147.69999999999999</v>
      </c>
      <c r="H335">
        <f>VLOOKUP($D335,Combined!$D:$G,4,FALSE)</f>
        <v>17765</v>
      </c>
    </row>
    <row r="336" spans="1:8" ht="32" x14ac:dyDescent="0.2">
      <c r="A336" s="19" t="s">
        <v>1043</v>
      </c>
      <c r="B336" s="20" t="s">
        <v>1048</v>
      </c>
      <c r="C336" s="3" t="s">
        <v>73</v>
      </c>
      <c r="D336" t="str">
        <f t="shared" si="5"/>
        <v>HUNTERDONCLINTON TOWNC. K-8|K-8,0-400</v>
      </c>
      <c r="E336">
        <v>2012</v>
      </c>
      <c r="F336" t="e">
        <f>VLOOKUP($D336,Combined!$D:$G,2,FALSE)</f>
        <v>#N/A</v>
      </c>
      <c r="G336" t="e">
        <f>VLOOKUP($D336,Combined!$D:$G,3,FALSE)</f>
        <v>#N/A</v>
      </c>
      <c r="H336" t="e">
        <f>VLOOKUP($D336,Combined!$D:$G,4,FALSE)</f>
        <v>#N/A</v>
      </c>
    </row>
    <row r="337" spans="1:8" ht="32" x14ac:dyDescent="0.2">
      <c r="A337" s="23" t="s">
        <v>1043</v>
      </c>
      <c r="B337" s="24" t="s">
        <v>1049</v>
      </c>
      <c r="C337" s="8" t="s">
        <v>66</v>
      </c>
      <c r="D337" t="str">
        <f t="shared" si="5"/>
        <v>HUNTERDONCLINTON TWPE. K-8|K-8,751+</v>
      </c>
      <c r="E337">
        <v>2012</v>
      </c>
      <c r="F337">
        <f>VLOOKUP($D337,Combined!$D:$G,2,FALSE)</f>
        <v>30174460</v>
      </c>
      <c r="G337">
        <f>VLOOKUP($D337,Combined!$D:$G,3,FALSE)</f>
        <v>1574.4</v>
      </c>
      <c r="H337">
        <f>VLOOKUP($D337,Combined!$D:$G,4,FALSE)</f>
        <v>19165</v>
      </c>
    </row>
    <row r="338" spans="1:8" ht="32" x14ac:dyDescent="0.2">
      <c r="A338" s="19" t="s">
        <v>1043</v>
      </c>
      <c r="B338" s="20" t="s">
        <v>1050</v>
      </c>
      <c r="C338" s="3" t="s">
        <v>73</v>
      </c>
      <c r="D338" t="str">
        <f t="shared" si="5"/>
        <v>HUNTERDONDELAWARE TWPC. K-8|K-8,0-400</v>
      </c>
      <c r="E338">
        <v>2012</v>
      </c>
      <c r="F338" t="e">
        <f>VLOOKUP($D338,Combined!$D:$G,2,FALSE)</f>
        <v>#N/A</v>
      </c>
      <c r="G338" t="e">
        <f>VLOOKUP($D338,Combined!$D:$G,3,FALSE)</f>
        <v>#N/A</v>
      </c>
      <c r="H338" t="e">
        <f>VLOOKUP($D338,Combined!$D:$G,4,FALSE)</f>
        <v>#N/A</v>
      </c>
    </row>
    <row r="339" spans="1:8" ht="36" x14ac:dyDescent="0.2">
      <c r="A339" s="23" t="s">
        <v>1043</v>
      </c>
      <c r="B339" s="24" t="s">
        <v>1051</v>
      </c>
      <c r="C339" s="8" t="s">
        <v>77</v>
      </c>
      <c r="D339" t="str">
        <f t="shared" si="5"/>
        <v>HUNTERDONDELAWARE VALLEY REGIONALG. G9-12|7-12,9-12</v>
      </c>
      <c r="E339">
        <v>2012</v>
      </c>
      <c r="F339">
        <f>VLOOKUP($D339,Combined!$D:$G,2,FALSE)</f>
        <v>18993956</v>
      </c>
      <c r="G339">
        <f>VLOOKUP($D339,Combined!$D:$G,3,FALSE)</f>
        <v>968.4</v>
      </c>
      <c r="H339">
        <f>VLOOKUP($D339,Combined!$D:$G,4,FALSE)</f>
        <v>19614</v>
      </c>
    </row>
    <row r="340" spans="1:8" ht="32" x14ac:dyDescent="0.2">
      <c r="A340" s="19" t="s">
        <v>1043</v>
      </c>
      <c r="B340" s="20" t="s">
        <v>1052</v>
      </c>
      <c r="C340" s="3" t="s">
        <v>73</v>
      </c>
      <c r="D340" t="str">
        <f t="shared" si="5"/>
        <v>HUNTERDONEAST AMWELL TWPC. K-8|K-8,0-400</v>
      </c>
      <c r="E340">
        <v>2012</v>
      </c>
      <c r="F340" t="e">
        <f>VLOOKUP($D340,Combined!$D:$G,2,FALSE)</f>
        <v>#N/A</v>
      </c>
      <c r="G340" t="e">
        <f>VLOOKUP($D340,Combined!$D:$G,3,FALSE)</f>
        <v>#N/A</v>
      </c>
      <c r="H340" t="e">
        <f>VLOOKUP($D340,Combined!$D:$G,4,FALSE)</f>
        <v>#N/A</v>
      </c>
    </row>
    <row r="341" spans="1:8" ht="32" x14ac:dyDescent="0.2">
      <c r="A341" s="23" t="s">
        <v>1043</v>
      </c>
      <c r="B341" s="24" t="s">
        <v>1053</v>
      </c>
      <c r="C341" s="8" t="s">
        <v>66</v>
      </c>
      <c r="D341" t="str">
        <f t="shared" si="5"/>
        <v>HUNTERDONFLEMINGTON-RARITAN REGE. K-8|K-8,751+</v>
      </c>
      <c r="E341">
        <v>2012</v>
      </c>
      <c r="F341">
        <f>VLOOKUP($D341,Combined!$D:$G,2,FALSE)</f>
        <v>59454013</v>
      </c>
      <c r="G341">
        <f>VLOOKUP($D341,Combined!$D:$G,3,FALSE)</f>
        <v>3557.9</v>
      </c>
      <c r="H341">
        <f>VLOOKUP($D341,Combined!$D:$G,4,FALSE)</f>
        <v>16711</v>
      </c>
    </row>
    <row r="342" spans="1:8" ht="32" x14ac:dyDescent="0.2">
      <c r="A342" s="19" t="s">
        <v>1043</v>
      </c>
      <c r="B342" s="20" t="s">
        <v>993</v>
      </c>
      <c r="C342" s="3" t="s">
        <v>73</v>
      </c>
      <c r="D342" t="str">
        <f t="shared" si="5"/>
        <v>HUNTERDONFRANKLIN TWPC. K-8|K-8,0-400</v>
      </c>
      <c r="E342">
        <v>2012</v>
      </c>
      <c r="F342">
        <f>VLOOKUP($D342,Combined!$D:$G,2,FALSE)</f>
        <v>6354999</v>
      </c>
      <c r="G342">
        <f>VLOOKUP($D342,Combined!$D:$G,3,FALSE)</f>
        <v>302</v>
      </c>
      <c r="H342">
        <f>VLOOKUP($D342,Combined!$D:$G,4,FALSE)</f>
        <v>21043</v>
      </c>
    </row>
    <row r="343" spans="1:8" ht="32" x14ac:dyDescent="0.2">
      <c r="A343" s="23" t="s">
        <v>1043</v>
      </c>
      <c r="B343" s="24" t="s">
        <v>1054</v>
      </c>
      <c r="C343" s="8" t="s">
        <v>73</v>
      </c>
      <c r="D343" t="str">
        <f t="shared" si="5"/>
        <v>HUNTERDONFRENCHTOWN BOROC. K-8|K-8,0-400</v>
      </c>
      <c r="E343">
        <v>2012</v>
      </c>
      <c r="F343">
        <f>VLOOKUP($D343,Combined!$D:$G,2,FALSE)</f>
        <v>2901507</v>
      </c>
      <c r="G343">
        <f>VLOOKUP($D343,Combined!$D:$G,3,FALSE)</f>
        <v>158</v>
      </c>
      <c r="H343">
        <f>VLOOKUP($D343,Combined!$D:$G,4,FALSE)</f>
        <v>18367</v>
      </c>
    </row>
    <row r="344" spans="1:8" ht="32" x14ac:dyDescent="0.2">
      <c r="A344" s="19" t="s">
        <v>1043</v>
      </c>
      <c r="B344" s="20" t="s">
        <v>1055</v>
      </c>
      <c r="C344" s="3" t="s">
        <v>73</v>
      </c>
      <c r="D344" t="str">
        <f t="shared" si="5"/>
        <v>HUNTERDONHAMPTON BOROC. K-8|K-8,0-400</v>
      </c>
      <c r="E344">
        <v>2012</v>
      </c>
      <c r="F344">
        <f>VLOOKUP($D344,Combined!$D:$G,2,FALSE)</f>
        <v>3275830</v>
      </c>
      <c r="G344">
        <f>VLOOKUP($D344,Combined!$D:$G,3,FALSE)</f>
        <v>112.1</v>
      </c>
      <c r="H344">
        <f>VLOOKUP($D344,Combined!$D:$G,4,FALSE)</f>
        <v>29227</v>
      </c>
    </row>
    <row r="345" spans="1:8" ht="32" x14ac:dyDescent="0.2">
      <c r="A345" s="23" t="s">
        <v>1043</v>
      </c>
      <c r="B345" s="24" t="s">
        <v>1056</v>
      </c>
      <c r="C345" s="8" t="s">
        <v>73</v>
      </c>
      <c r="D345" t="str">
        <f t="shared" si="5"/>
        <v>HUNTERDONHIGH BRIDGE BOROC. K-8|K-8,0-400</v>
      </c>
      <c r="E345">
        <v>2012</v>
      </c>
      <c r="F345">
        <f>VLOOKUP($D345,Combined!$D:$G,2,FALSE)</f>
        <v>7978997</v>
      </c>
      <c r="G345">
        <f>VLOOKUP($D345,Combined!$D:$G,3,FALSE)</f>
        <v>389.7</v>
      </c>
      <c r="H345">
        <f>VLOOKUP($D345,Combined!$D:$G,4,FALSE)</f>
        <v>20474</v>
      </c>
    </row>
    <row r="346" spans="1:8" ht="32" x14ac:dyDescent="0.2">
      <c r="A346" s="19" t="s">
        <v>1043</v>
      </c>
      <c r="B346" s="20" t="s">
        <v>1057</v>
      </c>
      <c r="C346" s="3" t="s">
        <v>68</v>
      </c>
      <c r="D346" t="str">
        <f t="shared" si="5"/>
        <v>HUNTERDONHOLLAND TWPD. K-8|K-8,401-750</v>
      </c>
      <c r="E346">
        <v>2012</v>
      </c>
      <c r="F346">
        <f>VLOOKUP($D346,Combined!$D:$G,2,FALSE)</f>
        <v>11514845</v>
      </c>
      <c r="G346">
        <f>VLOOKUP($D346,Combined!$D:$G,3,FALSE)</f>
        <v>649.9</v>
      </c>
      <c r="H346">
        <f>VLOOKUP($D346,Combined!$D:$G,4,FALSE)</f>
        <v>17718</v>
      </c>
    </row>
    <row r="347" spans="1:8" ht="32" x14ac:dyDescent="0.2">
      <c r="A347" s="23" t="s">
        <v>1043</v>
      </c>
      <c r="B347" s="24" t="s">
        <v>1058</v>
      </c>
      <c r="C347" s="8" t="s">
        <v>77</v>
      </c>
      <c r="D347" t="str">
        <f t="shared" si="5"/>
        <v>HUNTERDONHUNTERDON CENTRAL REGG. G9-12|7-12,9-12</v>
      </c>
      <c r="E347">
        <v>2012</v>
      </c>
      <c r="F347">
        <f>VLOOKUP($D347,Combined!$D:$G,2,FALSE)</f>
        <v>61326187</v>
      </c>
      <c r="G347">
        <f>VLOOKUP($D347,Combined!$D:$G,3,FALSE)</f>
        <v>2942.6</v>
      </c>
      <c r="H347">
        <f>VLOOKUP($D347,Combined!$D:$G,4,FALSE)</f>
        <v>20841</v>
      </c>
    </row>
    <row r="348" spans="1:8" ht="36" x14ac:dyDescent="0.2">
      <c r="A348" s="19" t="s">
        <v>1043</v>
      </c>
      <c r="B348" s="20" t="s">
        <v>1059</v>
      </c>
      <c r="C348" s="3" t="s">
        <v>714</v>
      </c>
      <c r="D348" t="str">
        <f t="shared" si="5"/>
        <v>HUNTERDONHUNTERDON CO VOCATIONALQ. COUNTY VOC</v>
      </c>
      <c r="E348">
        <v>2012</v>
      </c>
      <c r="F348">
        <f>VLOOKUP($D348,Combined!$D:$G,2,FALSE)</f>
        <v>4509939</v>
      </c>
      <c r="G348">
        <f>VLOOKUP($D348,Combined!$D:$G,3,FALSE)</f>
        <v>443.6</v>
      </c>
      <c r="H348">
        <f>VLOOKUP($D348,Combined!$D:$G,4,FALSE)</f>
        <v>10166</v>
      </c>
    </row>
    <row r="349" spans="1:8" ht="32" x14ac:dyDescent="0.2">
      <c r="A349" s="23" t="s">
        <v>1043</v>
      </c>
      <c r="B349" s="24" t="s">
        <v>1060</v>
      </c>
      <c r="C349" s="8" t="s">
        <v>73</v>
      </c>
      <c r="D349" t="str">
        <f t="shared" si="5"/>
        <v>HUNTERDONKINGWOOD TWPC. K-8|K-8,0-400</v>
      </c>
      <c r="E349">
        <v>2012</v>
      </c>
      <c r="F349">
        <f>VLOOKUP($D349,Combined!$D:$G,2,FALSE)</f>
        <v>7906964</v>
      </c>
      <c r="G349">
        <f>VLOOKUP($D349,Combined!$D:$G,3,FALSE)</f>
        <v>413.7</v>
      </c>
      <c r="H349">
        <f>VLOOKUP($D349,Combined!$D:$G,4,FALSE)</f>
        <v>19112</v>
      </c>
    </row>
    <row r="350" spans="1:8" ht="24" x14ac:dyDescent="0.2">
      <c r="A350" s="19" t="s">
        <v>1043</v>
      </c>
      <c r="B350" s="20" t="s">
        <v>1061</v>
      </c>
      <c r="C350" s="3" t="s">
        <v>360</v>
      </c>
      <c r="D350" t="str">
        <f t="shared" si="5"/>
        <v>HUNTERDONLEBANON BOROB. K-8|K-6</v>
      </c>
      <c r="E350">
        <v>2012</v>
      </c>
      <c r="F350">
        <f>VLOOKUP($D350,Combined!$D:$G,2,FALSE)</f>
        <v>2677792</v>
      </c>
      <c r="G350">
        <f>VLOOKUP($D350,Combined!$D:$G,3,FALSE)</f>
        <v>112.1</v>
      </c>
      <c r="H350">
        <f>VLOOKUP($D350,Combined!$D:$G,4,FALSE)</f>
        <v>23889</v>
      </c>
    </row>
    <row r="351" spans="1:8" ht="32" x14ac:dyDescent="0.2">
      <c r="A351" s="23" t="s">
        <v>1043</v>
      </c>
      <c r="B351" s="24" t="s">
        <v>1062</v>
      </c>
      <c r="C351" s="8" t="s">
        <v>68</v>
      </c>
      <c r="D351" t="str">
        <f t="shared" si="5"/>
        <v>HUNTERDONLEBANON TWPD. K-8|K-8,401-750</v>
      </c>
      <c r="E351">
        <v>2012</v>
      </c>
      <c r="F351">
        <f>VLOOKUP($D351,Combined!$D:$G,2,FALSE)</f>
        <v>13375361</v>
      </c>
      <c r="G351">
        <f>VLOOKUP($D351,Combined!$D:$G,3,FALSE)</f>
        <v>734.9</v>
      </c>
      <c r="H351">
        <f>VLOOKUP($D351,Combined!$D:$G,4,FALSE)</f>
        <v>18201</v>
      </c>
    </row>
    <row r="352" spans="1:8" ht="32" x14ac:dyDescent="0.2">
      <c r="A352" s="19" t="s">
        <v>1043</v>
      </c>
      <c r="B352" s="20" t="s">
        <v>1063</v>
      </c>
      <c r="C352" s="3" t="s">
        <v>73</v>
      </c>
      <c r="D352" t="str">
        <f t="shared" si="5"/>
        <v>HUNTERDONMILFORD BOROC. K-8|K-8,0-400</v>
      </c>
      <c r="E352">
        <v>2012</v>
      </c>
      <c r="F352">
        <f>VLOOKUP($D352,Combined!$D:$G,2,FALSE)</f>
        <v>2235232</v>
      </c>
      <c r="G352">
        <f>VLOOKUP($D352,Combined!$D:$G,3,FALSE)</f>
        <v>124</v>
      </c>
      <c r="H352">
        <f>VLOOKUP($D352,Combined!$D:$G,4,FALSE)</f>
        <v>18026</v>
      </c>
    </row>
    <row r="353" spans="1:8" ht="36" x14ac:dyDescent="0.2">
      <c r="A353" s="23" t="s">
        <v>1043</v>
      </c>
      <c r="B353" s="24" t="s">
        <v>1064</v>
      </c>
      <c r="C353" s="8" t="s">
        <v>77</v>
      </c>
      <c r="D353" t="str">
        <f t="shared" si="5"/>
        <v>HUNTERDONN HUNT/VOORHEES REGIONALG. G9-12|7-12,9-12</v>
      </c>
      <c r="E353">
        <v>2012</v>
      </c>
      <c r="F353">
        <f>VLOOKUP($D353,Combined!$D:$G,2,FALSE)</f>
        <v>53458566</v>
      </c>
      <c r="G353">
        <f>VLOOKUP($D353,Combined!$D:$G,3,FALSE)</f>
        <v>2900.1</v>
      </c>
      <c r="H353">
        <f>VLOOKUP($D353,Combined!$D:$G,4,FALSE)</f>
        <v>18434</v>
      </c>
    </row>
    <row r="354" spans="1:8" ht="32" x14ac:dyDescent="0.2">
      <c r="A354" s="19" t="s">
        <v>1043</v>
      </c>
      <c r="B354" s="20" t="s">
        <v>1065</v>
      </c>
      <c r="C354" s="3" t="s">
        <v>66</v>
      </c>
      <c r="D354" t="str">
        <f t="shared" si="5"/>
        <v>HUNTERDONREADINGTON TWPE. K-8|K-8,751+</v>
      </c>
      <c r="E354">
        <v>2012</v>
      </c>
      <c r="F354">
        <f>VLOOKUP($D354,Combined!$D:$G,2,FALSE)</f>
        <v>33272415</v>
      </c>
      <c r="G354">
        <f>VLOOKUP($D354,Combined!$D:$G,3,FALSE)</f>
        <v>1966.2</v>
      </c>
      <c r="H354">
        <f>VLOOKUP($D354,Combined!$D:$G,4,FALSE)</f>
        <v>16922</v>
      </c>
    </row>
    <row r="355" spans="1:8" ht="32" x14ac:dyDescent="0.2">
      <c r="A355" s="23" t="s">
        <v>1043</v>
      </c>
      <c r="B355" s="24" t="s">
        <v>1067</v>
      </c>
      <c r="C355" s="8" t="s">
        <v>68</v>
      </c>
      <c r="D355" t="str">
        <f t="shared" si="5"/>
        <v>HUNTERDONTEWKSBURY TWPD. K-8|K-8,401-750</v>
      </c>
      <c r="E355">
        <v>2012</v>
      </c>
      <c r="F355">
        <f>VLOOKUP($D355,Combined!$D:$G,2,FALSE)</f>
        <v>13588684</v>
      </c>
      <c r="G355">
        <f>VLOOKUP($D355,Combined!$D:$G,3,FALSE)</f>
        <v>710.8</v>
      </c>
      <c r="H355">
        <f>VLOOKUP($D355,Combined!$D:$G,4,FALSE)</f>
        <v>19118</v>
      </c>
    </row>
    <row r="356" spans="1:8" ht="32" x14ac:dyDescent="0.2">
      <c r="A356" s="19" t="s">
        <v>1043</v>
      </c>
      <c r="B356" s="20" t="s">
        <v>1068</v>
      </c>
      <c r="C356" s="3" t="s">
        <v>68</v>
      </c>
      <c r="D356" t="str">
        <f t="shared" si="5"/>
        <v>HUNTERDONUNION TWPD. K-8|K-8,401-750</v>
      </c>
      <c r="E356">
        <v>2012</v>
      </c>
      <c r="F356">
        <f>VLOOKUP($D356,Combined!$D:$G,2,FALSE)</f>
        <v>10247983</v>
      </c>
      <c r="G356">
        <f>VLOOKUP($D356,Combined!$D:$G,3,FALSE)</f>
        <v>533.5</v>
      </c>
      <c r="H356">
        <f>VLOOKUP($D356,Combined!$D:$G,4,FALSE)</f>
        <v>19209</v>
      </c>
    </row>
    <row r="357" spans="1:8" ht="36" x14ac:dyDescent="0.2">
      <c r="A357" s="23" t="s">
        <v>1069</v>
      </c>
      <c r="B357" s="24" t="s">
        <v>1070</v>
      </c>
      <c r="C357" s="8" t="s">
        <v>24</v>
      </c>
      <c r="D357" t="str">
        <f t="shared" si="5"/>
        <v>MERCEREAST WINDSOR REGIONALN. K-12|K-12,3500+</v>
      </c>
      <c r="E357">
        <v>2012</v>
      </c>
      <c r="F357">
        <f>VLOOKUP($D357,Combined!$D:$G,2,FALSE)</f>
        <v>86240848</v>
      </c>
      <c r="G357">
        <f>VLOOKUP($D357,Combined!$D:$G,3,FALSE)</f>
        <v>5075.7</v>
      </c>
      <c r="H357">
        <f>VLOOKUP($D357,Combined!$D:$G,4,FALSE)</f>
        <v>16991</v>
      </c>
    </row>
    <row r="358" spans="1:8" ht="32" x14ac:dyDescent="0.2">
      <c r="A358" s="19" t="s">
        <v>1069</v>
      </c>
      <c r="B358" s="20" t="s">
        <v>1071</v>
      </c>
      <c r="C358" s="3" t="s">
        <v>24</v>
      </c>
      <c r="D358" t="str">
        <f t="shared" si="5"/>
        <v>MERCEREWING TWPN. K-12|K-12,3500+</v>
      </c>
      <c r="E358">
        <v>2012</v>
      </c>
      <c r="F358">
        <f>VLOOKUP($D358,Combined!$D:$G,2,FALSE)</f>
        <v>70167850</v>
      </c>
      <c r="G358">
        <f>VLOOKUP($D358,Combined!$D:$G,3,FALSE)</f>
        <v>3744.7</v>
      </c>
      <c r="H358">
        <f>VLOOKUP($D358,Combined!$D:$G,4,FALSE)</f>
        <v>18738</v>
      </c>
    </row>
    <row r="359" spans="1:8" ht="48" x14ac:dyDescent="0.2">
      <c r="A359" s="23" t="s">
        <v>1069</v>
      </c>
      <c r="B359" s="24" t="s">
        <v>1423</v>
      </c>
      <c r="C359" s="8" t="s">
        <v>711</v>
      </c>
      <c r="D359" t="str">
        <f t="shared" si="5"/>
        <v>MERCERFOUNDATION ACADEMY CHARTER SCHOOLO. CHARTER</v>
      </c>
      <c r="E359">
        <v>2012</v>
      </c>
      <c r="F359">
        <f>VLOOKUP($D359,Combined!$D:$G,2,FALSE)</f>
        <v>4817811</v>
      </c>
      <c r="G359">
        <f>VLOOKUP($D359,Combined!$D:$G,3,FALSE)</f>
        <v>303.5</v>
      </c>
      <c r="H359">
        <f>VLOOKUP($D359,Combined!$D:$G,4,FALSE)</f>
        <v>15874</v>
      </c>
    </row>
    <row r="360" spans="1:8" ht="32" x14ac:dyDescent="0.2">
      <c r="A360" s="19" t="s">
        <v>1069</v>
      </c>
      <c r="B360" s="20" t="s">
        <v>724</v>
      </c>
      <c r="C360" s="3" t="s">
        <v>24</v>
      </c>
      <c r="D360" t="str">
        <f t="shared" si="5"/>
        <v>MERCERHAMILTON TWPN. K-12|K-12,3500+</v>
      </c>
      <c r="E360">
        <v>2012</v>
      </c>
      <c r="F360">
        <f>VLOOKUP($D360,Combined!$D:$G,2,FALSE)</f>
        <v>191875279</v>
      </c>
      <c r="G360">
        <f>VLOOKUP($D360,Combined!$D:$G,3,FALSE)</f>
        <v>12546.4</v>
      </c>
      <c r="H360">
        <f>VLOOKUP($D360,Combined!$D:$G,4,FALSE)</f>
        <v>15293</v>
      </c>
    </row>
    <row r="361" spans="1:8" ht="36" x14ac:dyDescent="0.2">
      <c r="A361" s="23" t="s">
        <v>1069</v>
      </c>
      <c r="B361" s="24" t="s">
        <v>1073</v>
      </c>
      <c r="C361" s="8" t="s">
        <v>24</v>
      </c>
      <c r="D361" t="str">
        <f t="shared" si="5"/>
        <v>MERCERHOPEWELL VALLEY REGIONALN. K-12|K-12,3500+</v>
      </c>
      <c r="E361">
        <v>2012</v>
      </c>
      <c r="F361">
        <f>VLOOKUP($D361,Combined!$D:$G,2,FALSE)</f>
        <v>79884156</v>
      </c>
      <c r="G361">
        <f>VLOOKUP($D361,Combined!$D:$G,3,FALSE)</f>
        <v>3854</v>
      </c>
      <c r="H361">
        <f>VLOOKUP($D361,Combined!$D:$G,4,FALSE)</f>
        <v>20727</v>
      </c>
    </row>
    <row r="362" spans="1:8" ht="48" x14ac:dyDescent="0.2">
      <c r="A362" s="19" t="s">
        <v>1069</v>
      </c>
      <c r="B362" s="20" t="s">
        <v>1424</v>
      </c>
      <c r="C362" s="3" t="s">
        <v>711</v>
      </c>
      <c r="D362" t="str">
        <f t="shared" si="5"/>
        <v>MERCERINTERNATIONAL CHARTER SCHOOL OF TRENTONO. CHARTER</v>
      </c>
      <c r="E362">
        <v>2012</v>
      </c>
      <c r="F362">
        <f>VLOOKUP($D362,Combined!$D:$G,2,FALSE)</f>
        <v>1744057</v>
      </c>
      <c r="G362">
        <f>VLOOKUP($D362,Combined!$D:$G,3,FALSE)</f>
        <v>89.4</v>
      </c>
      <c r="H362">
        <f>VLOOKUP($D362,Combined!$D:$G,4,FALSE)</f>
        <v>19508</v>
      </c>
    </row>
    <row r="363" spans="1:8" ht="32" x14ac:dyDescent="0.2">
      <c r="A363" s="23" t="s">
        <v>1069</v>
      </c>
      <c r="B363" s="24" t="s">
        <v>934</v>
      </c>
      <c r="C363" s="8" t="s">
        <v>24</v>
      </c>
      <c r="D363" t="str">
        <f t="shared" si="5"/>
        <v>MERCERLAWRENCE TWPN. K-12|K-12,3500+</v>
      </c>
      <c r="E363">
        <v>2012</v>
      </c>
      <c r="F363">
        <f>VLOOKUP($D363,Combined!$D:$G,2,FALSE)</f>
        <v>74628602</v>
      </c>
      <c r="G363">
        <f>VLOOKUP($D363,Combined!$D:$G,3,FALSE)</f>
        <v>4051.1</v>
      </c>
      <c r="H363">
        <f>VLOOKUP($D363,Combined!$D:$G,4,FALSE)</f>
        <v>18422</v>
      </c>
    </row>
    <row r="364" spans="1:8" ht="36" x14ac:dyDescent="0.2">
      <c r="A364" s="19" t="s">
        <v>1069</v>
      </c>
      <c r="B364" s="20" t="s">
        <v>1076</v>
      </c>
      <c r="C364" s="3" t="s">
        <v>29</v>
      </c>
      <c r="D364" t="str">
        <f t="shared" si="5"/>
        <v>MERCERMERCER CO SPECIAL SERVICEP. CSSD</v>
      </c>
      <c r="E364">
        <v>2012</v>
      </c>
      <c r="F364">
        <f>VLOOKUP($D364,Combined!$D:$G,2,FALSE)</f>
        <v>40912797</v>
      </c>
      <c r="G364">
        <f>VLOOKUP($D364,Combined!$D:$G,3,FALSE)</f>
        <v>640</v>
      </c>
      <c r="H364">
        <f>VLOOKUP($D364,Combined!$D:$G,4,FALSE)</f>
        <v>63930</v>
      </c>
    </row>
    <row r="365" spans="1:8" ht="36" x14ac:dyDescent="0.2">
      <c r="A365" s="23" t="s">
        <v>1069</v>
      </c>
      <c r="B365" s="24" t="s">
        <v>1077</v>
      </c>
      <c r="C365" s="8" t="s">
        <v>714</v>
      </c>
      <c r="D365" t="str">
        <f t="shared" si="5"/>
        <v>MERCERMERCER COUNTY VOCATIONALQ. COUNTY VOC</v>
      </c>
      <c r="E365">
        <v>2012</v>
      </c>
      <c r="F365">
        <f>VLOOKUP($D365,Combined!$D:$G,2,FALSE)</f>
        <v>11157885</v>
      </c>
      <c r="G365">
        <f>VLOOKUP($D365,Combined!$D:$G,3,FALSE)</f>
        <v>430.3</v>
      </c>
      <c r="H365">
        <f>VLOOKUP($D365,Combined!$D:$G,4,FALSE)</f>
        <v>25932</v>
      </c>
    </row>
    <row r="366" spans="1:8" ht="48" x14ac:dyDescent="0.2">
      <c r="A366" s="19" t="s">
        <v>1069</v>
      </c>
      <c r="B366" s="20" t="s">
        <v>1425</v>
      </c>
      <c r="C366" s="3" t="s">
        <v>711</v>
      </c>
      <c r="D366" t="str">
        <f t="shared" si="5"/>
        <v>MERCERPACE CHARTER SCHOOL OF HAMILTONO. CHARTER</v>
      </c>
      <c r="E366">
        <v>2012</v>
      </c>
      <c r="F366">
        <f>VLOOKUP($D366,Combined!$D:$G,2,FALSE)</f>
        <v>1584211</v>
      </c>
      <c r="G366">
        <f>VLOOKUP($D366,Combined!$D:$G,3,FALSE)</f>
        <v>115</v>
      </c>
      <c r="H366">
        <f>VLOOKUP($D366,Combined!$D:$G,4,FALSE)</f>
        <v>13776</v>
      </c>
    </row>
    <row r="367" spans="1:8" ht="60" x14ac:dyDescent="0.2">
      <c r="A367" s="23" t="s">
        <v>1069</v>
      </c>
      <c r="B367" s="24" t="s">
        <v>1426</v>
      </c>
      <c r="C367" s="8" t="s">
        <v>711</v>
      </c>
      <c r="D367" t="str">
        <f t="shared" si="5"/>
        <v>MERCERPAUL ROBESON CHARTER SCHOOL FOR THE HUMAO. CHARTER</v>
      </c>
      <c r="E367">
        <v>2012</v>
      </c>
      <c r="F367">
        <f>VLOOKUP($D367,Combined!$D:$G,2,FALSE)</f>
        <v>4781018</v>
      </c>
      <c r="G367">
        <f>VLOOKUP($D367,Combined!$D:$G,3,FALSE)</f>
        <v>293.89999999999998</v>
      </c>
      <c r="H367">
        <f>VLOOKUP($D367,Combined!$D:$G,4,FALSE)</f>
        <v>16267</v>
      </c>
    </row>
    <row r="368" spans="1:8" ht="32" x14ac:dyDescent="0.2">
      <c r="A368" s="19" t="s">
        <v>1069</v>
      </c>
      <c r="B368" s="20" t="s">
        <v>1080</v>
      </c>
      <c r="C368" s="3" t="s">
        <v>24</v>
      </c>
      <c r="D368" t="str">
        <f t="shared" si="5"/>
        <v>MERCERPRINCETONN. K-12|K-12,3500+</v>
      </c>
      <c r="E368">
        <v>2012</v>
      </c>
      <c r="F368" t="e">
        <f>VLOOKUP($D368,Combined!$D:$G,2,FALSE)</f>
        <v>#N/A</v>
      </c>
      <c r="G368" t="e">
        <f>VLOOKUP($D368,Combined!$D:$G,3,FALSE)</f>
        <v>#N/A</v>
      </c>
      <c r="H368" t="e">
        <f>VLOOKUP($D368,Combined!$D:$G,4,FALSE)</f>
        <v>#N/A</v>
      </c>
    </row>
    <row r="369" spans="1:8" ht="36" x14ac:dyDescent="0.2">
      <c r="A369" s="23" t="s">
        <v>1069</v>
      </c>
      <c r="B369" s="24" t="s">
        <v>1427</v>
      </c>
      <c r="C369" s="8" t="s">
        <v>711</v>
      </c>
      <c r="D369" t="str">
        <f t="shared" si="5"/>
        <v>MERCERPRINCETON CHARTER SCHOOLO. CHARTER</v>
      </c>
      <c r="E369">
        <v>2012</v>
      </c>
      <c r="F369">
        <f>VLOOKUP($D369,Combined!$D:$G,2,FALSE)</f>
        <v>5574360</v>
      </c>
      <c r="G369">
        <f>VLOOKUP($D369,Combined!$D:$G,3,FALSE)</f>
        <v>343.7</v>
      </c>
      <c r="H369">
        <f>VLOOKUP($D369,Combined!$D:$G,4,FALSE)</f>
        <v>16219</v>
      </c>
    </row>
    <row r="370" spans="1:8" ht="48" x14ac:dyDescent="0.2">
      <c r="A370" s="19" t="s">
        <v>1069</v>
      </c>
      <c r="B370" s="20" t="s">
        <v>1082</v>
      </c>
      <c r="C370" s="3" t="s">
        <v>14</v>
      </c>
      <c r="D370" t="str">
        <f t="shared" si="5"/>
        <v>MERCERROBBINSVILLE TWPM. K-12|K-12,1800-3500</v>
      </c>
      <c r="E370">
        <v>2012</v>
      </c>
      <c r="F370">
        <f>VLOOKUP($D370,Combined!$D:$G,2,FALSE)</f>
        <v>42442705</v>
      </c>
      <c r="G370">
        <f>VLOOKUP($D370,Combined!$D:$G,3,FALSE)</f>
        <v>2886</v>
      </c>
      <c r="H370">
        <f>VLOOKUP($D370,Combined!$D:$G,4,FALSE)</f>
        <v>14706</v>
      </c>
    </row>
    <row r="371" spans="1:8" ht="32" x14ac:dyDescent="0.2">
      <c r="A371" s="23" t="s">
        <v>1069</v>
      </c>
      <c r="B371" s="24" t="s">
        <v>1083</v>
      </c>
      <c r="C371" s="8" t="s">
        <v>24</v>
      </c>
      <c r="D371" t="str">
        <f t="shared" si="5"/>
        <v>MERCERTRENTON CITYN. K-12|K-12,3500+</v>
      </c>
      <c r="E371">
        <v>2012</v>
      </c>
      <c r="F371">
        <f>VLOOKUP($D371,Combined!$D:$G,2,FALSE)</f>
        <v>284744839</v>
      </c>
      <c r="G371">
        <f>VLOOKUP($D371,Combined!$D:$G,3,FALSE)</f>
        <v>13967.9</v>
      </c>
      <c r="H371">
        <f>VLOOKUP($D371,Combined!$D:$G,4,FALSE)</f>
        <v>20386</v>
      </c>
    </row>
    <row r="372" spans="1:8" ht="36" x14ac:dyDescent="0.2">
      <c r="A372" s="19" t="s">
        <v>1069</v>
      </c>
      <c r="B372" s="20" t="s">
        <v>1428</v>
      </c>
      <c r="C372" s="3" t="s">
        <v>711</v>
      </c>
      <c r="D372" t="str">
        <f t="shared" si="5"/>
        <v>MERCERVILLAGE CHARTER SCHOOLO. CHARTER</v>
      </c>
      <c r="E372">
        <v>2012</v>
      </c>
      <c r="F372">
        <f>VLOOKUP($D372,Combined!$D:$G,2,FALSE)</f>
        <v>5975840</v>
      </c>
      <c r="G372">
        <f>VLOOKUP($D372,Combined!$D:$G,3,FALSE)</f>
        <v>357.9</v>
      </c>
      <c r="H372">
        <f>VLOOKUP($D372,Combined!$D:$G,4,FALSE)</f>
        <v>16697</v>
      </c>
    </row>
    <row r="373" spans="1:8" ht="36" x14ac:dyDescent="0.2">
      <c r="A373" s="23" t="s">
        <v>1069</v>
      </c>
      <c r="B373" s="24" t="s">
        <v>1086</v>
      </c>
      <c r="C373" s="8" t="s">
        <v>24</v>
      </c>
      <c r="D373" t="str">
        <f t="shared" si="5"/>
        <v>MERCERW WINDSOR-PLAINSBORO REGN. K-12|K-12,3500+</v>
      </c>
      <c r="E373">
        <v>2012</v>
      </c>
      <c r="F373">
        <f>VLOOKUP($D373,Combined!$D:$G,2,FALSE)</f>
        <v>165486351</v>
      </c>
      <c r="G373">
        <f>VLOOKUP($D373,Combined!$D:$G,3,FALSE)</f>
        <v>9755.6</v>
      </c>
      <c r="H373">
        <f>VLOOKUP($D373,Combined!$D:$G,4,FALSE)</f>
        <v>16963</v>
      </c>
    </row>
    <row r="374" spans="1:8" ht="48" x14ac:dyDescent="0.2">
      <c r="A374" s="19" t="s">
        <v>1087</v>
      </c>
      <c r="B374" s="20" t="s">
        <v>1429</v>
      </c>
      <c r="C374" s="3" t="s">
        <v>711</v>
      </c>
      <c r="D374" t="str">
        <f t="shared" si="5"/>
        <v>MIDDLESEXACADEMY FOR URBAN LEADERSHIP CHARTER HIGO. CHARTER</v>
      </c>
      <c r="E374">
        <v>2012</v>
      </c>
      <c r="F374">
        <f>VLOOKUP($D374,Combined!$D:$G,2,FALSE)</f>
        <v>2728511</v>
      </c>
      <c r="G374">
        <f>VLOOKUP($D374,Combined!$D:$G,3,FALSE)</f>
        <v>199</v>
      </c>
      <c r="H374">
        <f>VLOOKUP($D374,Combined!$D:$G,4,FALSE)</f>
        <v>13711</v>
      </c>
    </row>
    <row r="375" spans="1:8" ht="32" x14ac:dyDescent="0.2">
      <c r="A375" s="23" t="s">
        <v>1087</v>
      </c>
      <c r="B375" s="24" t="s">
        <v>1089</v>
      </c>
      <c r="C375" s="8" t="s">
        <v>24</v>
      </c>
      <c r="D375" t="str">
        <f t="shared" si="5"/>
        <v>MIDDLESEXCARTERET BORON. K-12|K-12,3500+</v>
      </c>
      <c r="E375">
        <v>2012</v>
      </c>
      <c r="F375">
        <f>VLOOKUP($D375,Combined!$D:$G,2,FALSE)</f>
        <v>57436217</v>
      </c>
      <c r="G375">
        <f>VLOOKUP($D375,Combined!$D:$G,3,FALSE)</f>
        <v>3849</v>
      </c>
      <c r="H375">
        <f>VLOOKUP($D375,Combined!$D:$G,4,FALSE)</f>
        <v>14922</v>
      </c>
    </row>
    <row r="376" spans="1:8" ht="32" x14ac:dyDescent="0.2">
      <c r="A376" s="19" t="s">
        <v>1087</v>
      </c>
      <c r="B376" s="20" t="s">
        <v>1090</v>
      </c>
      <c r="C376" s="3" t="s">
        <v>2</v>
      </c>
      <c r="D376" t="str">
        <f t="shared" si="5"/>
        <v>MIDDLESEXCRANBURY TWPJ. K-12|K-8,401-750</v>
      </c>
      <c r="E376">
        <v>2012</v>
      </c>
      <c r="F376">
        <f>VLOOKUP($D376,Combined!$D:$G,2,FALSE)</f>
        <v>17935342</v>
      </c>
      <c r="G376">
        <f>VLOOKUP($D376,Combined!$D:$G,3,FALSE)</f>
        <v>848</v>
      </c>
      <c r="H376">
        <f>VLOOKUP($D376,Combined!$D:$G,4,FALSE)</f>
        <v>21151</v>
      </c>
    </row>
    <row r="377" spans="1:8" ht="32" x14ac:dyDescent="0.2">
      <c r="A377" s="23" t="s">
        <v>1087</v>
      </c>
      <c r="B377" s="24" t="s">
        <v>1091</v>
      </c>
      <c r="C377" s="8" t="s">
        <v>6</v>
      </c>
      <c r="D377" t="str">
        <f t="shared" si="5"/>
        <v>MIDDLESEXDUNELLEN BOROL. K-12|K-12,0-1800</v>
      </c>
      <c r="E377">
        <v>2012</v>
      </c>
      <c r="F377">
        <f>VLOOKUP($D377,Combined!$D:$G,2,FALSE)</f>
        <v>17200797</v>
      </c>
      <c r="G377">
        <f>VLOOKUP($D377,Combined!$D:$G,3,FALSE)</f>
        <v>1177.2</v>
      </c>
      <c r="H377">
        <f>VLOOKUP($D377,Combined!$D:$G,4,FALSE)</f>
        <v>14611</v>
      </c>
    </row>
    <row r="378" spans="1:8" ht="36" x14ac:dyDescent="0.2">
      <c r="A378" s="19" t="s">
        <v>1087</v>
      </c>
      <c r="B378" s="20" t="s">
        <v>1092</v>
      </c>
      <c r="C378" s="3" t="s">
        <v>24</v>
      </c>
      <c r="D378" t="str">
        <f t="shared" si="5"/>
        <v>MIDDLESEXEAST BRUNSWICK TWPN. K-12|K-12,3500+</v>
      </c>
      <c r="E378">
        <v>2012</v>
      </c>
      <c r="F378">
        <f>VLOOKUP($D378,Combined!$D:$G,2,FALSE)</f>
        <v>148061431</v>
      </c>
      <c r="G378">
        <f>VLOOKUP($D378,Combined!$D:$G,3,FALSE)</f>
        <v>8316.5</v>
      </c>
      <c r="H378">
        <f>VLOOKUP($D378,Combined!$D:$G,4,FALSE)</f>
        <v>17803</v>
      </c>
    </row>
    <row r="379" spans="1:8" ht="32" x14ac:dyDescent="0.2">
      <c r="A379" s="23" t="s">
        <v>1087</v>
      </c>
      <c r="B379" s="24" t="s">
        <v>1093</v>
      </c>
      <c r="C379" s="8" t="s">
        <v>24</v>
      </c>
      <c r="D379" t="str">
        <f t="shared" si="5"/>
        <v>MIDDLESEXEDISON TWPN. K-12|K-12,3500+</v>
      </c>
      <c r="E379">
        <v>2012</v>
      </c>
      <c r="F379">
        <f>VLOOKUP($D379,Combined!$D:$G,2,FALSE)</f>
        <v>235425453</v>
      </c>
      <c r="G379">
        <f>VLOOKUP($D379,Combined!$D:$G,3,FALSE)</f>
        <v>14414.7</v>
      </c>
      <c r="H379">
        <f>VLOOKUP($D379,Combined!$D:$G,4,FALSE)</f>
        <v>16332</v>
      </c>
    </row>
    <row r="380" spans="1:8" ht="48" x14ac:dyDescent="0.2">
      <c r="A380" s="19" t="s">
        <v>1087</v>
      </c>
      <c r="B380" s="20" t="s">
        <v>1430</v>
      </c>
      <c r="C380" s="3" t="s">
        <v>711</v>
      </c>
      <c r="D380" t="str">
        <f t="shared" si="5"/>
        <v>MIDDLESEXGREATER BRUNSWICK CHARTER SCHOOLO. CHARTER</v>
      </c>
      <c r="E380">
        <v>2012</v>
      </c>
      <c r="F380">
        <f>VLOOKUP($D380,Combined!$D:$G,2,FALSE)</f>
        <v>5334097</v>
      </c>
      <c r="G380">
        <f>VLOOKUP($D380,Combined!$D:$G,3,FALSE)</f>
        <v>328.9</v>
      </c>
      <c r="H380">
        <f>VLOOKUP($D380,Combined!$D:$G,4,FALSE)</f>
        <v>16218</v>
      </c>
    </row>
    <row r="381" spans="1:8" ht="48" x14ac:dyDescent="0.2">
      <c r="A381" s="23" t="s">
        <v>1087</v>
      </c>
      <c r="B381" s="24" t="s">
        <v>1431</v>
      </c>
      <c r="C381" s="8" t="s">
        <v>711</v>
      </c>
      <c r="D381" t="str">
        <f t="shared" si="5"/>
        <v>MIDDLESEXHATIKVAH INTERNATIONAL ACADEMY CHARTER SO. CHARTER</v>
      </c>
      <c r="E381">
        <v>2012</v>
      </c>
      <c r="F381">
        <f>VLOOKUP($D381,Combined!$D:$G,2,FALSE)</f>
        <v>1871514</v>
      </c>
      <c r="G381">
        <f>VLOOKUP($D381,Combined!$D:$G,3,FALSE)</f>
        <v>148.4</v>
      </c>
      <c r="H381">
        <f>VLOOKUP($D381,Combined!$D:$G,4,FALSE)</f>
        <v>12611</v>
      </c>
    </row>
    <row r="382" spans="1:8" ht="32" x14ac:dyDescent="0.2">
      <c r="A382" s="19" t="s">
        <v>1087</v>
      </c>
      <c r="B382" s="20" t="s">
        <v>1096</v>
      </c>
      <c r="C382" s="3" t="s">
        <v>6</v>
      </c>
      <c r="D382" t="str">
        <f t="shared" si="5"/>
        <v>MIDDLESEXHIGHLAND PARK BOROL. K-12|K-12,0-1800</v>
      </c>
      <c r="E382">
        <v>2012</v>
      </c>
      <c r="F382">
        <f>VLOOKUP($D382,Combined!$D:$G,2,FALSE)</f>
        <v>30379471</v>
      </c>
      <c r="G382">
        <f>VLOOKUP($D382,Combined!$D:$G,3,FALSE)</f>
        <v>1506.4</v>
      </c>
      <c r="H382">
        <f>VLOOKUP($D382,Combined!$D:$G,4,FALSE)</f>
        <v>20167</v>
      </c>
    </row>
    <row r="383" spans="1:8" ht="32" x14ac:dyDescent="0.2">
      <c r="A383" s="23" t="s">
        <v>1087</v>
      </c>
      <c r="B383" s="24" t="s">
        <v>1097</v>
      </c>
      <c r="C383" s="8" t="s">
        <v>2</v>
      </c>
      <c r="D383" t="str">
        <f t="shared" si="5"/>
        <v>MIDDLESEXJAMESBURG BOROJ. K-12|K-8,401-750</v>
      </c>
      <c r="E383">
        <v>2012</v>
      </c>
      <c r="F383">
        <f>VLOOKUP($D383,Combined!$D:$G,2,FALSE)</f>
        <v>13334874</v>
      </c>
      <c r="G383">
        <f>VLOOKUP($D383,Combined!$D:$G,3,FALSE)</f>
        <v>895.5</v>
      </c>
      <c r="H383">
        <f>VLOOKUP($D383,Combined!$D:$G,4,FALSE)</f>
        <v>14891</v>
      </c>
    </row>
    <row r="384" spans="1:8" ht="48" x14ac:dyDescent="0.2">
      <c r="A384" s="19" t="s">
        <v>1087</v>
      </c>
      <c r="B384" s="20" t="s">
        <v>1098</v>
      </c>
      <c r="C384" s="3" t="s">
        <v>14</v>
      </c>
      <c r="D384" t="str">
        <f t="shared" si="5"/>
        <v>MIDDLESEXMETUCHEN BOROM. K-12|K-12,1800-3500</v>
      </c>
      <c r="E384">
        <v>2012</v>
      </c>
      <c r="F384">
        <f>VLOOKUP($D384,Combined!$D:$G,2,FALSE)</f>
        <v>37140268</v>
      </c>
      <c r="G384">
        <f>VLOOKUP($D384,Combined!$D:$G,3,FALSE)</f>
        <v>2163.6999999999998</v>
      </c>
      <c r="H384">
        <f>VLOOKUP($D384,Combined!$D:$G,4,FALSE)</f>
        <v>17165</v>
      </c>
    </row>
    <row r="385" spans="1:8" ht="48" x14ac:dyDescent="0.2">
      <c r="A385" s="23" t="s">
        <v>1087</v>
      </c>
      <c r="B385" s="24" t="s">
        <v>1099</v>
      </c>
      <c r="C385" s="8" t="s">
        <v>14</v>
      </c>
      <c r="D385" t="str">
        <f t="shared" si="5"/>
        <v>MIDDLESEXMIDDLESEX BOROM. K-12|K-12,1800-3500</v>
      </c>
      <c r="E385">
        <v>2012</v>
      </c>
      <c r="F385">
        <f>VLOOKUP($D385,Combined!$D:$G,2,FALSE)</f>
        <v>33042814</v>
      </c>
      <c r="G385">
        <f>VLOOKUP($D385,Combined!$D:$G,3,FALSE)</f>
        <v>2171.3000000000002</v>
      </c>
      <c r="H385">
        <f>VLOOKUP($D385,Combined!$D:$G,4,FALSE)</f>
        <v>15218</v>
      </c>
    </row>
    <row r="386" spans="1:8" ht="32" x14ac:dyDescent="0.2">
      <c r="A386" s="19" t="s">
        <v>1087</v>
      </c>
      <c r="B386" s="20" t="s">
        <v>1100</v>
      </c>
      <c r="C386" s="3" t="s">
        <v>714</v>
      </c>
      <c r="D386" t="str">
        <f t="shared" si="5"/>
        <v>MIDDLESEXMIDDLESEX CO VOCATIONALQ. COUNTY VOC</v>
      </c>
      <c r="E386">
        <v>2012</v>
      </c>
      <c r="F386">
        <f>VLOOKUP($D386,Combined!$D:$G,2,FALSE)</f>
        <v>46188145</v>
      </c>
      <c r="G386">
        <f>VLOOKUP($D386,Combined!$D:$G,3,FALSE)</f>
        <v>2001.6</v>
      </c>
      <c r="H386">
        <f>VLOOKUP($D386,Combined!$D:$G,4,FALSE)</f>
        <v>23075</v>
      </c>
    </row>
    <row r="387" spans="1:8" ht="32" x14ac:dyDescent="0.2">
      <c r="A387" s="23" t="s">
        <v>1087</v>
      </c>
      <c r="B387" s="24" t="s">
        <v>1101</v>
      </c>
      <c r="C387" s="8" t="s">
        <v>2</v>
      </c>
      <c r="D387" t="str">
        <f t="shared" ref="D387:D450" si="6">A387&amp;B387&amp;C387</f>
        <v>MIDDLESEXMILLTOWN BOROJ. K-12|K-8,401-750</v>
      </c>
      <c r="E387">
        <v>2012</v>
      </c>
      <c r="F387">
        <f>VLOOKUP($D387,Combined!$D:$G,2,FALSE)</f>
        <v>14843009</v>
      </c>
      <c r="G387">
        <f>VLOOKUP($D387,Combined!$D:$G,3,FALSE)</f>
        <v>962.1</v>
      </c>
      <c r="H387">
        <f>VLOOKUP($D387,Combined!$D:$G,4,FALSE)</f>
        <v>15428</v>
      </c>
    </row>
    <row r="388" spans="1:8" ht="32" x14ac:dyDescent="0.2">
      <c r="A388" s="19" t="s">
        <v>1087</v>
      </c>
      <c r="B388" s="20" t="s">
        <v>1002</v>
      </c>
      <c r="C388" s="3" t="s">
        <v>24</v>
      </c>
      <c r="D388" t="str">
        <f t="shared" si="6"/>
        <v>MIDDLESEXMONROE TWPN. K-12|K-12,3500+</v>
      </c>
      <c r="E388">
        <v>2012</v>
      </c>
      <c r="F388">
        <f>VLOOKUP($D388,Combined!$D:$G,2,FALSE)</f>
        <v>108135559</v>
      </c>
      <c r="G388">
        <f>VLOOKUP($D388,Combined!$D:$G,3,FALSE)</f>
        <v>5915.4</v>
      </c>
      <c r="H388">
        <f>VLOOKUP($D388,Combined!$D:$G,4,FALSE)</f>
        <v>18280</v>
      </c>
    </row>
    <row r="389" spans="1:8" ht="36" x14ac:dyDescent="0.2">
      <c r="A389" s="23" t="s">
        <v>1087</v>
      </c>
      <c r="B389" s="24" t="s">
        <v>1102</v>
      </c>
      <c r="C389" s="8" t="s">
        <v>24</v>
      </c>
      <c r="D389" t="str">
        <f t="shared" si="6"/>
        <v>MIDDLESEXNEW BRUNSWICK CITYN. K-12|K-12,3500+</v>
      </c>
      <c r="E389">
        <v>2012</v>
      </c>
      <c r="F389">
        <f>VLOOKUP($D389,Combined!$D:$G,2,FALSE)</f>
        <v>181833657</v>
      </c>
      <c r="G389">
        <f>VLOOKUP($D389,Combined!$D:$G,3,FALSE)</f>
        <v>9002.2000000000007</v>
      </c>
      <c r="H389">
        <f>VLOOKUP($D389,Combined!$D:$G,4,FALSE)</f>
        <v>20199</v>
      </c>
    </row>
    <row r="390" spans="1:8" ht="36" x14ac:dyDescent="0.2">
      <c r="A390" s="19" t="s">
        <v>1087</v>
      </c>
      <c r="B390" s="20" t="s">
        <v>1103</v>
      </c>
      <c r="C390" s="3" t="s">
        <v>24</v>
      </c>
      <c r="D390" t="str">
        <f t="shared" si="6"/>
        <v>MIDDLESEXNORTH BRUNSWICK TWPN. K-12|K-12,3500+</v>
      </c>
      <c r="E390">
        <v>2012</v>
      </c>
      <c r="F390">
        <f>VLOOKUP($D390,Combined!$D:$G,2,FALSE)</f>
        <v>94755415</v>
      </c>
      <c r="G390">
        <f>VLOOKUP($D390,Combined!$D:$G,3,FALSE)</f>
        <v>6125.6</v>
      </c>
      <c r="H390">
        <f>VLOOKUP($D390,Combined!$D:$G,4,FALSE)</f>
        <v>15469</v>
      </c>
    </row>
    <row r="391" spans="1:8" ht="32" x14ac:dyDescent="0.2">
      <c r="A391" s="23" t="s">
        <v>1087</v>
      </c>
      <c r="B391" s="24" t="s">
        <v>1104</v>
      </c>
      <c r="C391" s="8" t="s">
        <v>24</v>
      </c>
      <c r="D391" t="str">
        <f t="shared" si="6"/>
        <v>MIDDLESEXOLD BRIDGE TWPN. K-12|K-12,3500+</v>
      </c>
      <c r="E391">
        <v>2012</v>
      </c>
      <c r="F391">
        <f>VLOOKUP($D391,Combined!$D:$G,2,FALSE)</f>
        <v>150378856</v>
      </c>
      <c r="G391">
        <f>VLOOKUP($D391,Combined!$D:$G,3,FALSE)</f>
        <v>9299.4</v>
      </c>
      <c r="H391">
        <f>VLOOKUP($D391,Combined!$D:$G,4,FALSE)</f>
        <v>16171</v>
      </c>
    </row>
    <row r="392" spans="1:8" ht="32" x14ac:dyDescent="0.2">
      <c r="A392" s="19" t="s">
        <v>1087</v>
      </c>
      <c r="B392" s="20" t="s">
        <v>1105</v>
      </c>
      <c r="C392" s="3" t="s">
        <v>24</v>
      </c>
      <c r="D392" t="str">
        <f t="shared" si="6"/>
        <v>MIDDLESEXPERTH AMBOY CITYN. K-12|K-12,3500+</v>
      </c>
      <c r="E392">
        <v>2012</v>
      </c>
      <c r="F392">
        <f>VLOOKUP($D392,Combined!$D:$G,2,FALSE)</f>
        <v>187040377</v>
      </c>
      <c r="G392">
        <f>VLOOKUP($D392,Combined!$D:$G,3,FALSE)</f>
        <v>10689.5</v>
      </c>
      <c r="H392">
        <f>VLOOKUP($D392,Combined!$D:$G,4,FALSE)</f>
        <v>17498</v>
      </c>
    </row>
    <row r="393" spans="1:8" ht="32" x14ac:dyDescent="0.2">
      <c r="A393" s="23" t="s">
        <v>1087</v>
      </c>
      <c r="B393" s="24" t="s">
        <v>1106</v>
      </c>
      <c r="C393" s="8" t="s">
        <v>24</v>
      </c>
      <c r="D393" t="str">
        <f t="shared" si="6"/>
        <v>MIDDLESEXPISCATAWAY TWPN. K-12|K-12,3500+</v>
      </c>
      <c r="E393">
        <v>2012</v>
      </c>
      <c r="F393">
        <f>VLOOKUP($D393,Combined!$D:$G,2,FALSE)</f>
        <v>112129162</v>
      </c>
      <c r="G393">
        <f>VLOOKUP($D393,Combined!$D:$G,3,FALSE)</f>
        <v>7340.6</v>
      </c>
      <c r="H393">
        <f>VLOOKUP($D393,Combined!$D:$G,4,FALSE)</f>
        <v>15275</v>
      </c>
    </row>
    <row r="394" spans="1:8" ht="32" x14ac:dyDescent="0.2">
      <c r="A394" s="19" t="s">
        <v>1087</v>
      </c>
      <c r="B394" s="20" t="s">
        <v>1107</v>
      </c>
      <c r="C394" s="3" t="s">
        <v>24</v>
      </c>
      <c r="D394" t="str">
        <f t="shared" si="6"/>
        <v>MIDDLESEXSAYREVILLE BORON. K-12|K-12,3500+</v>
      </c>
      <c r="E394">
        <v>2012</v>
      </c>
      <c r="F394">
        <f>VLOOKUP($D394,Combined!$D:$G,2,FALSE)</f>
        <v>88868310</v>
      </c>
      <c r="G394">
        <f>VLOOKUP($D394,Combined!$D:$G,3,FALSE)</f>
        <v>6076.7</v>
      </c>
      <c r="H394">
        <f>VLOOKUP($D394,Combined!$D:$G,4,FALSE)</f>
        <v>14624</v>
      </c>
    </row>
    <row r="395" spans="1:8" ht="32" x14ac:dyDescent="0.2">
      <c r="A395" s="23" t="s">
        <v>1087</v>
      </c>
      <c r="B395" s="24" t="s">
        <v>1108</v>
      </c>
      <c r="C395" s="8" t="s">
        <v>6</v>
      </c>
      <c r="D395" t="str">
        <f t="shared" si="6"/>
        <v>MIDDLESEXSOUTH AMBOY CITYL. K-12|K-12,0-1800</v>
      </c>
      <c r="E395">
        <v>2012</v>
      </c>
      <c r="F395">
        <f>VLOOKUP($D395,Combined!$D:$G,2,FALSE)</f>
        <v>17457138</v>
      </c>
      <c r="G395">
        <f>VLOOKUP($D395,Combined!$D:$G,3,FALSE)</f>
        <v>1185.5999999999999</v>
      </c>
      <c r="H395">
        <f>VLOOKUP($D395,Combined!$D:$G,4,FALSE)</f>
        <v>14724</v>
      </c>
    </row>
    <row r="396" spans="1:8" ht="36" x14ac:dyDescent="0.2">
      <c r="A396" s="19" t="s">
        <v>1087</v>
      </c>
      <c r="B396" s="20" t="s">
        <v>1109</v>
      </c>
      <c r="C396" s="3" t="s">
        <v>24</v>
      </c>
      <c r="D396" t="str">
        <f t="shared" si="6"/>
        <v>MIDDLESEXSOUTH BRUNSWICK TWPN. K-12|K-12,3500+</v>
      </c>
      <c r="E396">
        <v>2012</v>
      </c>
      <c r="F396">
        <f>VLOOKUP($D396,Combined!$D:$G,2,FALSE)</f>
        <v>140456697</v>
      </c>
      <c r="G396">
        <f>VLOOKUP($D396,Combined!$D:$G,3,FALSE)</f>
        <v>9116</v>
      </c>
      <c r="H396">
        <f>VLOOKUP($D396,Combined!$D:$G,4,FALSE)</f>
        <v>15408</v>
      </c>
    </row>
    <row r="397" spans="1:8" ht="36" x14ac:dyDescent="0.2">
      <c r="A397" s="23" t="s">
        <v>1087</v>
      </c>
      <c r="B397" s="24" t="s">
        <v>1110</v>
      </c>
      <c r="C397" s="8" t="s">
        <v>24</v>
      </c>
      <c r="D397" t="str">
        <f t="shared" si="6"/>
        <v>MIDDLESEXSOUTH PLAINFIELD BORON. K-12|K-12,3500+</v>
      </c>
      <c r="E397">
        <v>2012</v>
      </c>
      <c r="F397" t="e">
        <f>VLOOKUP($D397,Combined!$D:$G,2,FALSE)</f>
        <v>#N/A</v>
      </c>
      <c r="G397" t="e">
        <f>VLOOKUP($D397,Combined!$D:$G,3,FALSE)</f>
        <v>#N/A</v>
      </c>
      <c r="H397" t="e">
        <f>VLOOKUP($D397,Combined!$D:$G,4,FALSE)</f>
        <v>#N/A</v>
      </c>
    </row>
    <row r="398" spans="1:8" ht="48" x14ac:dyDescent="0.2">
      <c r="A398" s="19" t="s">
        <v>1087</v>
      </c>
      <c r="B398" s="20" t="s">
        <v>1111</v>
      </c>
      <c r="C398" s="3" t="s">
        <v>14</v>
      </c>
      <c r="D398" t="str">
        <f t="shared" si="6"/>
        <v>MIDDLESEXSOUTH RIVER BOROM. K-12|K-12,1800-3500</v>
      </c>
      <c r="E398">
        <v>2012</v>
      </c>
      <c r="F398">
        <f>VLOOKUP($D398,Combined!$D:$G,2,FALSE)</f>
        <v>31775311</v>
      </c>
      <c r="G398">
        <f>VLOOKUP($D398,Combined!$D:$G,3,FALSE)</f>
        <v>2353.1</v>
      </c>
      <c r="H398">
        <f>VLOOKUP($D398,Combined!$D:$G,4,FALSE)</f>
        <v>13504</v>
      </c>
    </row>
    <row r="399" spans="1:8" ht="32" x14ac:dyDescent="0.2">
      <c r="A399" s="23" t="s">
        <v>1087</v>
      </c>
      <c r="B399" s="24" t="s">
        <v>1432</v>
      </c>
      <c r="C399" s="8" t="s">
        <v>6</v>
      </c>
      <c r="D399" t="str">
        <f t="shared" si="6"/>
        <v>MIDDLESEXSPOTTSWOODL. K-12|K-12,0-1800</v>
      </c>
      <c r="E399">
        <v>2012</v>
      </c>
      <c r="F399" t="e">
        <f>VLOOKUP($D399,Combined!$D:$G,2,FALSE)</f>
        <v>#N/A</v>
      </c>
      <c r="G399" t="e">
        <f>VLOOKUP($D399,Combined!$D:$G,3,FALSE)</f>
        <v>#N/A</v>
      </c>
      <c r="H399" t="e">
        <f>VLOOKUP($D399,Combined!$D:$G,4,FALSE)</f>
        <v>#N/A</v>
      </c>
    </row>
    <row r="400" spans="1:8" ht="32" x14ac:dyDescent="0.2">
      <c r="A400" s="19" t="s">
        <v>1087</v>
      </c>
      <c r="B400" s="20" t="s">
        <v>1113</v>
      </c>
      <c r="C400" s="3" t="s">
        <v>24</v>
      </c>
      <c r="D400" t="str">
        <f t="shared" si="6"/>
        <v>MIDDLESEXWOODBRIDGE TWPN. K-12|K-12,3500+</v>
      </c>
      <c r="E400">
        <v>2012</v>
      </c>
      <c r="F400">
        <f>VLOOKUP($D400,Combined!$D:$G,2,FALSE)</f>
        <v>208696857</v>
      </c>
      <c r="G400">
        <f>VLOOKUP($D400,Combined!$D:$G,3,FALSE)</f>
        <v>13284.8</v>
      </c>
      <c r="H400">
        <f>VLOOKUP($D400,Combined!$D:$G,4,FALSE)</f>
        <v>15710</v>
      </c>
    </row>
    <row r="401" spans="1:8" ht="36" x14ac:dyDescent="0.2">
      <c r="A401" s="23" t="s">
        <v>1114</v>
      </c>
      <c r="B401" s="24" t="s">
        <v>1115</v>
      </c>
      <c r="C401" s="8" t="s">
        <v>711</v>
      </c>
      <c r="D401" t="str">
        <f t="shared" si="6"/>
        <v>MONMOUTHACADEMY CHARTER HIGH SCHOOLO. CHARTER</v>
      </c>
      <c r="E401">
        <v>2012</v>
      </c>
      <c r="F401">
        <f>VLOOKUP($D401,Combined!$D:$G,2,FALSE)</f>
        <v>3581632</v>
      </c>
      <c r="G401">
        <f>VLOOKUP($D401,Combined!$D:$G,3,FALSE)</f>
        <v>187.1</v>
      </c>
      <c r="H401">
        <f>VLOOKUP($D401,Combined!$D:$G,4,FALSE)</f>
        <v>19143</v>
      </c>
    </row>
    <row r="402" spans="1:8" ht="48" x14ac:dyDescent="0.2">
      <c r="A402" s="19" t="s">
        <v>1114</v>
      </c>
      <c r="B402" s="20" t="s">
        <v>1116</v>
      </c>
      <c r="C402" s="3" t="s">
        <v>14</v>
      </c>
      <c r="D402" t="str">
        <f t="shared" si="6"/>
        <v>MONMOUTHASBURY PARK CITYM. K-12|K-12,1800-3500</v>
      </c>
      <c r="E402">
        <v>2012</v>
      </c>
      <c r="F402">
        <f>VLOOKUP($D402,Combined!$D:$G,2,FALSE)</f>
        <v>76702610</v>
      </c>
      <c r="G402">
        <f>VLOOKUP($D402,Combined!$D:$G,3,FALSE)</f>
        <v>2516.1</v>
      </c>
      <c r="H402">
        <f>VLOOKUP($D402,Combined!$D:$G,4,FALSE)</f>
        <v>30485</v>
      </c>
    </row>
    <row r="403" spans="1:8" ht="36" x14ac:dyDescent="0.2">
      <c r="A403" s="23" t="s">
        <v>1114</v>
      </c>
      <c r="B403" s="24" t="s">
        <v>1117</v>
      </c>
      <c r="C403" s="8" t="s">
        <v>8</v>
      </c>
      <c r="D403" t="str">
        <f t="shared" si="6"/>
        <v>MONMOUTHATLANTIC HIGHLANDS BOROA. K-6|K-6</v>
      </c>
      <c r="E403">
        <v>2012</v>
      </c>
      <c r="F403">
        <f>VLOOKUP($D403,Combined!$D:$G,2,FALSE)</f>
        <v>5707881</v>
      </c>
      <c r="G403">
        <f>VLOOKUP($D403,Combined!$D:$G,3,FALSE)</f>
        <v>328.3</v>
      </c>
      <c r="H403">
        <f>VLOOKUP($D403,Combined!$D:$G,4,FALSE)</f>
        <v>17387</v>
      </c>
    </row>
    <row r="404" spans="1:8" ht="32" x14ac:dyDescent="0.2">
      <c r="A404" s="19" t="s">
        <v>1114</v>
      </c>
      <c r="B404" s="20" t="s">
        <v>1118</v>
      </c>
      <c r="C404" s="3" t="s">
        <v>4</v>
      </c>
      <c r="D404" t="str">
        <f t="shared" si="6"/>
        <v>MONMOUTHAVON BOROI. K-12|K-8,0-400</v>
      </c>
      <c r="E404">
        <v>2012</v>
      </c>
      <c r="F404">
        <f>VLOOKUP($D404,Combined!$D:$G,2,FALSE)</f>
        <v>4016121</v>
      </c>
      <c r="G404">
        <f>VLOOKUP($D404,Combined!$D:$G,3,FALSE)</f>
        <v>197.9</v>
      </c>
      <c r="H404">
        <f>VLOOKUP($D404,Combined!$D:$G,4,FALSE)</f>
        <v>20296</v>
      </c>
    </row>
    <row r="405" spans="1:8" ht="32" x14ac:dyDescent="0.2">
      <c r="A405" s="23" t="s">
        <v>1114</v>
      </c>
      <c r="B405" s="24" t="s">
        <v>1119</v>
      </c>
      <c r="C405" s="8" t="s">
        <v>2</v>
      </c>
      <c r="D405" t="str">
        <f t="shared" si="6"/>
        <v>MONMOUTHBELMAR BOROJ. K-12|K-8,401-750</v>
      </c>
      <c r="E405">
        <v>2012</v>
      </c>
      <c r="F405">
        <f>VLOOKUP($D405,Combined!$D:$G,2,FALSE)</f>
        <v>12482371</v>
      </c>
      <c r="G405">
        <f>VLOOKUP($D405,Combined!$D:$G,3,FALSE)</f>
        <v>710.5</v>
      </c>
      <c r="H405">
        <f>VLOOKUP($D405,Combined!$D:$G,4,FALSE)</f>
        <v>17569</v>
      </c>
    </row>
    <row r="406" spans="1:8" ht="32" x14ac:dyDescent="0.2">
      <c r="A406" s="19" t="s">
        <v>1114</v>
      </c>
      <c r="B406" s="20" t="s">
        <v>1120</v>
      </c>
      <c r="C406" s="3" t="s">
        <v>4</v>
      </c>
      <c r="D406" t="str">
        <f t="shared" si="6"/>
        <v>MONMOUTHBRADLEY BEACH BOROI. K-12|K-8,0-400</v>
      </c>
      <c r="E406">
        <v>2012</v>
      </c>
      <c r="F406">
        <f>VLOOKUP($D406,Combined!$D:$G,2,FALSE)</f>
        <v>7275989</v>
      </c>
      <c r="G406">
        <f>VLOOKUP($D406,Combined!$D:$G,3,FALSE)</f>
        <v>372.3</v>
      </c>
      <c r="H406">
        <f>VLOOKUP($D406,Combined!$D:$G,4,FALSE)</f>
        <v>19542</v>
      </c>
    </row>
    <row r="407" spans="1:8" ht="32" x14ac:dyDescent="0.2">
      <c r="A407" s="23" t="s">
        <v>1114</v>
      </c>
      <c r="B407" s="24" t="s">
        <v>1121</v>
      </c>
      <c r="C407" s="8" t="s">
        <v>2</v>
      </c>
      <c r="D407" t="str">
        <f t="shared" si="6"/>
        <v>MONMOUTHBRIELLE BOROJ. K-12|K-8,401-750</v>
      </c>
      <c r="E407">
        <v>2012</v>
      </c>
      <c r="F407">
        <f>VLOOKUP($D407,Combined!$D:$G,2,FALSE)</f>
        <v>13936096</v>
      </c>
      <c r="G407">
        <f>VLOOKUP($D407,Combined!$D:$G,3,FALSE)</f>
        <v>877.2</v>
      </c>
      <c r="H407">
        <f>VLOOKUP($D407,Combined!$D:$G,4,FALSE)</f>
        <v>15887</v>
      </c>
    </row>
    <row r="408" spans="1:8" ht="32" x14ac:dyDescent="0.2">
      <c r="A408" s="19" t="s">
        <v>1114</v>
      </c>
      <c r="B408" s="20" t="s">
        <v>1122</v>
      </c>
      <c r="C408" s="3" t="s">
        <v>66</v>
      </c>
      <c r="D408" t="str">
        <f t="shared" si="6"/>
        <v>MONMOUTHCOLTS NECK TWPE. K-8|K-8,751+</v>
      </c>
      <c r="E408">
        <v>2012</v>
      </c>
      <c r="F408">
        <f>VLOOKUP($D408,Combined!$D:$G,2,FALSE)</f>
        <v>24594399</v>
      </c>
      <c r="G408">
        <f>VLOOKUP($D408,Combined!$D:$G,3,FALSE)</f>
        <v>1200.8</v>
      </c>
      <c r="H408">
        <f>VLOOKUP($D408,Combined!$D:$G,4,FALSE)</f>
        <v>20482</v>
      </c>
    </row>
    <row r="409" spans="1:8" ht="32" x14ac:dyDescent="0.2">
      <c r="A409" s="23" t="s">
        <v>1114</v>
      </c>
      <c r="B409" s="24" t="s">
        <v>1123</v>
      </c>
      <c r="C409" s="8" t="s">
        <v>4</v>
      </c>
      <c r="D409" t="str">
        <f t="shared" si="6"/>
        <v>MONMOUTHDEAL BOROI. K-12|K-8,0-400</v>
      </c>
      <c r="E409">
        <v>2012</v>
      </c>
      <c r="F409">
        <f>VLOOKUP($D409,Combined!$D:$G,2,FALSE)</f>
        <v>3675444</v>
      </c>
      <c r="G409">
        <f>VLOOKUP($D409,Combined!$D:$G,3,FALSE)</f>
        <v>136.19999999999999</v>
      </c>
      <c r="H409">
        <f>VLOOKUP($D409,Combined!$D:$G,4,FALSE)</f>
        <v>26981</v>
      </c>
    </row>
    <row r="410" spans="1:8" ht="32" x14ac:dyDescent="0.2">
      <c r="A410" s="19" t="s">
        <v>1114</v>
      </c>
      <c r="B410" s="20" t="s">
        <v>1124</v>
      </c>
      <c r="C410" s="3" t="s">
        <v>66</v>
      </c>
      <c r="D410" t="str">
        <f t="shared" si="6"/>
        <v>MONMOUTHEATONTOWN BOROE. K-8|K-8,751+</v>
      </c>
      <c r="E410">
        <v>2012</v>
      </c>
      <c r="F410">
        <f>VLOOKUP($D410,Combined!$D:$G,2,FALSE)</f>
        <v>21297807</v>
      </c>
      <c r="G410">
        <f>VLOOKUP($D410,Combined!$D:$G,3,FALSE)</f>
        <v>1056.5</v>
      </c>
      <c r="H410">
        <f>VLOOKUP($D410,Combined!$D:$G,4,FALSE)</f>
        <v>20160</v>
      </c>
    </row>
    <row r="411" spans="1:8" ht="32" x14ac:dyDescent="0.2">
      <c r="A411" s="23" t="s">
        <v>1114</v>
      </c>
      <c r="B411" s="24" t="s">
        <v>1125</v>
      </c>
      <c r="C411" s="8" t="s">
        <v>66</v>
      </c>
      <c r="D411" t="str">
        <f t="shared" si="6"/>
        <v>MONMOUTHFAIR HAVEN BOROE. K-8|K-8,751+</v>
      </c>
      <c r="E411">
        <v>2012</v>
      </c>
      <c r="F411">
        <f>VLOOKUP($D411,Combined!$D:$G,2,FALSE)</f>
        <v>14160676</v>
      </c>
      <c r="G411">
        <f>VLOOKUP($D411,Combined!$D:$G,3,FALSE)</f>
        <v>1025.2</v>
      </c>
      <c r="H411">
        <f>VLOOKUP($D411,Combined!$D:$G,4,FALSE)</f>
        <v>13813</v>
      </c>
    </row>
    <row r="412" spans="1:8" ht="32" x14ac:dyDescent="0.2">
      <c r="A412" s="19" t="s">
        <v>1114</v>
      </c>
      <c r="B412" s="20" t="s">
        <v>1126</v>
      </c>
      <c r="C412" s="3" t="s">
        <v>73</v>
      </c>
      <c r="D412" t="str">
        <f t="shared" si="6"/>
        <v>MONMOUTHFARMINGDALE BOROC. K-8|K-8,0-400</v>
      </c>
      <c r="E412">
        <v>2012</v>
      </c>
      <c r="F412">
        <f>VLOOKUP($D412,Combined!$D:$G,2,FALSE)</f>
        <v>2510297</v>
      </c>
      <c r="G412">
        <f>VLOOKUP($D412,Combined!$D:$G,3,FALSE)</f>
        <v>154.1</v>
      </c>
      <c r="H412">
        <f>VLOOKUP($D412,Combined!$D:$G,4,FALSE)</f>
        <v>16291</v>
      </c>
    </row>
    <row r="413" spans="1:8" ht="32" x14ac:dyDescent="0.2">
      <c r="A413" s="23" t="s">
        <v>1114</v>
      </c>
      <c r="B413" s="24" t="s">
        <v>1127</v>
      </c>
      <c r="C413" s="8" t="s">
        <v>66</v>
      </c>
      <c r="D413" t="str">
        <f t="shared" si="6"/>
        <v>MONMOUTHFREEHOLD BOROE. K-8|K-8,751+</v>
      </c>
      <c r="E413">
        <v>2012</v>
      </c>
      <c r="F413">
        <f>VLOOKUP($D413,Combined!$D:$G,2,FALSE)</f>
        <v>22060903</v>
      </c>
      <c r="G413">
        <f>VLOOKUP($D413,Combined!$D:$G,3,FALSE)</f>
        <v>1490.8</v>
      </c>
      <c r="H413">
        <f>VLOOKUP($D413,Combined!$D:$G,4,FALSE)</f>
        <v>14798</v>
      </c>
    </row>
    <row r="414" spans="1:8" ht="32" x14ac:dyDescent="0.2">
      <c r="A414" s="19" t="s">
        <v>1114</v>
      </c>
      <c r="B414" s="20" t="s">
        <v>1128</v>
      </c>
      <c r="C414" s="3" t="s">
        <v>77</v>
      </c>
      <c r="D414" t="str">
        <f t="shared" si="6"/>
        <v>MONMOUTHFREEHOLD REGIONALG. G9-12|7-12,9-12</v>
      </c>
      <c r="E414">
        <v>2012</v>
      </c>
      <c r="F414">
        <f>VLOOKUP($D414,Combined!$D:$G,2,FALSE)</f>
        <v>185629144</v>
      </c>
      <c r="G414">
        <f>VLOOKUP($D414,Combined!$D:$G,3,FALSE)</f>
        <v>11230.3</v>
      </c>
      <c r="H414">
        <f>VLOOKUP($D414,Combined!$D:$G,4,FALSE)</f>
        <v>16529</v>
      </c>
    </row>
    <row r="415" spans="1:8" ht="32" x14ac:dyDescent="0.2">
      <c r="A415" s="23" t="s">
        <v>1114</v>
      </c>
      <c r="B415" s="24" t="s">
        <v>1129</v>
      </c>
      <c r="C415" s="8" t="s">
        <v>66</v>
      </c>
      <c r="D415" t="str">
        <f t="shared" si="6"/>
        <v>MONMOUTHFREEHOLD TWPE. K-8|K-8,751+</v>
      </c>
      <c r="E415">
        <v>2012</v>
      </c>
      <c r="F415">
        <f>VLOOKUP($D415,Combined!$D:$G,2,FALSE)</f>
        <v>70431499</v>
      </c>
      <c r="G415">
        <f>VLOOKUP($D415,Combined!$D:$G,3,FALSE)</f>
        <v>4299.5</v>
      </c>
      <c r="H415">
        <f>VLOOKUP($D415,Combined!$D:$G,4,FALSE)</f>
        <v>16381</v>
      </c>
    </row>
    <row r="416" spans="1:8" ht="48" x14ac:dyDescent="0.2">
      <c r="A416" s="19" t="s">
        <v>1114</v>
      </c>
      <c r="B416" s="20" t="s">
        <v>1130</v>
      </c>
      <c r="C416" s="3" t="s">
        <v>14</v>
      </c>
      <c r="D416" t="str">
        <f t="shared" si="6"/>
        <v>MONMOUTHHAZLET TWPM. K-12|K-12,1800-3500</v>
      </c>
      <c r="E416">
        <v>2012</v>
      </c>
      <c r="F416">
        <f>VLOOKUP($D416,Combined!$D:$G,2,FALSE)</f>
        <v>51595829</v>
      </c>
      <c r="G416">
        <f>VLOOKUP($D416,Combined!$D:$G,3,FALSE)</f>
        <v>3214.5</v>
      </c>
      <c r="H416">
        <f>VLOOKUP($D416,Combined!$D:$G,4,FALSE)</f>
        <v>16051</v>
      </c>
    </row>
    <row r="417" spans="1:8" ht="36" x14ac:dyDescent="0.2">
      <c r="A417" s="23" t="s">
        <v>1114</v>
      </c>
      <c r="B417" s="24" t="s">
        <v>1131</v>
      </c>
      <c r="C417" s="8" t="s">
        <v>21</v>
      </c>
      <c r="D417" t="str">
        <f t="shared" si="6"/>
        <v>MONMOUTHHENRY HUDSON REGIONALF. G7-12|7-12,9-12</v>
      </c>
      <c r="E417">
        <v>2012</v>
      </c>
      <c r="F417">
        <f>VLOOKUP($D417,Combined!$D:$G,2,FALSE)</f>
        <v>9630637</v>
      </c>
      <c r="G417">
        <f>VLOOKUP($D417,Combined!$D:$G,3,FALSE)</f>
        <v>368.4</v>
      </c>
      <c r="H417">
        <f>VLOOKUP($D417,Combined!$D:$G,4,FALSE)</f>
        <v>26142</v>
      </c>
    </row>
    <row r="418" spans="1:8" ht="24" x14ac:dyDescent="0.2">
      <c r="A418" s="19" t="s">
        <v>1114</v>
      </c>
      <c r="B418" s="20" t="s">
        <v>1132</v>
      </c>
      <c r="C418" s="3" t="s">
        <v>8</v>
      </c>
      <c r="D418" t="str">
        <f t="shared" si="6"/>
        <v>MONMOUTHHIGHLANDS BOROA. K-6|K-6</v>
      </c>
      <c r="E418">
        <v>2012</v>
      </c>
      <c r="F418">
        <f>VLOOKUP($D418,Combined!$D:$G,2,FALSE)</f>
        <v>4068600</v>
      </c>
      <c r="G418">
        <f>VLOOKUP($D418,Combined!$D:$G,3,FALSE)</f>
        <v>195.1</v>
      </c>
      <c r="H418">
        <f>VLOOKUP($D418,Combined!$D:$G,4,FALSE)</f>
        <v>20849</v>
      </c>
    </row>
    <row r="419" spans="1:8" ht="48" x14ac:dyDescent="0.2">
      <c r="A419" s="23" t="s">
        <v>1114</v>
      </c>
      <c r="B419" s="24" t="s">
        <v>1133</v>
      </c>
      <c r="C419" s="8" t="s">
        <v>14</v>
      </c>
      <c r="D419" t="str">
        <f t="shared" si="6"/>
        <v>MONMOUTHHOLMDEL TWPM. K-12|K-12,1800-3500</v>
      </c>
      <c r="E419">
        <v>2012</v>
      </c>
      <c r="F419">
        <f>VLOOKUP($D419,Combined!$D:$G,2,FALSE)</f>
        <v>60278855</v>
      </c>
      <c r="G419">
        <f>VLOOKUP($D419,Combined!$D:$G,3,FALSE)</f>
        <v>3183.6</v>
      </c>
      <c r="H419">
        <f>VLOOKUP($D419,Combined!$D:$G,4,FALSE)</f>
        <v>18934</v>
      </c>
    </row>
    <row r="420" spans="1:8" ht="48" x14ac:dyDescent="0.2">
      <c r="A420" s="19" t="s">
        <v>1114</v>
      </c>
      <c r="B420" s="20" t="s">
        <v>1433</v>
      </c>
      <c r="C420" s="3" t="s">
        <v>711</v>
      </c>
      <c r="D420" t="str">
        <f t="shared" si="6"/>
        <v>MONMOUTHHOPE ACADEMY CHARTER SCHOOLO. CHARTER</v>
      </c>
      <c r="E420">
        <v>2012</v>
      </c>
      <c r="F420">
        <f>VLOOKUP($D420,Combined!$D:$G,2,FALSE)</f>
        <v>3793617</v>
      </c>
      <c r="G420">
        <f>VLOOKUP($D420,Combined!$D:$G,3,FALSE)</f>
        <v>199.5</v>
      </c>
      <c r="H420">
        <f>VLOOKUP($D420,Combined!$D:$G,4,FALSE)</f>
        <v>19016</v>
      </c>
    </row>
    <row r="421" spans="1:8" ht="32" x14ac:dyDescent="0.2">
      <c r="A421" s="23" t="s">
        <v>1114</v>
      </c>
      <c r="B421" s="24" t="s">
        <v>1135</v>
      </c>
      <c r="C421" s="8" t="s">
        <v>66</v>
      </c>
      <c r="D421" t="str">
        <f t="shared" si="6"/>
        <v>MONMOUTHHOWELL TWPE. K-8|K-8,751+</v>
      </c>
      <c r="E421">
        <v>2012</v>
      </c>
      <c r="F421">
        <f>VLOOKUP($D421,Combined!$D:$G,2,FALSE)</f>
        <v>114752101</v>
      </c>
      <c r="G421">
        <f>VLOOKUP($D421,Combined!$D:$G,3,FALSE)</f>
        <v>6555.7</v>
      </c>
      <c r="H421">
        <f>VLOOKUP($D421,Combined!$D:$G,4,FALSE)</f>
        <v>17504</v>
      </c>
    </row>
    <row r="422" spans="1:8" ht="32" x14ac:dyDescent="0.2">
      <c r="A422" s="19" t="s">
        <v>1114</v>
      </c>
      <c r="B422" s="20" t="s">
        <v>1136</v>
      </c>
      <c r="C422" s="3" t="s">
        <v>6</v>
      </c>
      <c r="D422" t="str">
        <f t="shared" si="6"/>
        <v>MONMOUTHKEANSBURG BOROL. K-12|K-12,0-1800</v>
      </c>
      <c r="E422">
        <v>2012</v>
      </c>
      <c r="F422">
        <f>VLOOKUP($D422,Combined!$D:$G,2,FALSE)</f>
        <v>44051713</v>
      </c>
      <c r="G422">
        <f>VLOOKUP($D422,Combined!$D:$G,3,FALSE)</f>
        <v>1695.4</v>
      </c>
      <c r="H422">
        <f>VLOOKUP($D422,Combined!$D:$G,4,FALSE)</f>
        <v>25984</v>
      </c>
    </row>
    <row r="423" spans="1:8" ht="32" x14ac:dyDescent="0.2">
      <c r="A423" s="23" t="s">
        <v>1114</v>
      </c>
      <c r="B423" s="24" t="s">
        <v>1137</v>
      </c>
      <c r="C423" s="8" t="s">
        <v>6</v>
      </c>
      <c r="D423" t="str">
        <f t="shared" si="6"/>
        <v>MONMOUTHKEYPORT BOROL. K-12|K-12,0-1800</v>
      </c>
      <c r="E423">
        <v>2012</v>
      </c>
      <c r="F423">
        <f>VLOOKUP($D423,Combined!$D:$G,2,FALSE)</f>
        <v>20468237</v>
      </c>
      <c r="G423">
        <f>VLOOKUP($D423,Combined!$D:$G,3,FALSE)</f>
        <v>1135.5</v>
      </c>
      <c r="H423">
        <f>VLOOKUP($D423,Combined!$D:$G,4,FALSE)</f>
        <v>18027</v>
      </c>
    </row>
    <row r="424" spans="1:8" ht="32" x14ac:dyDescent="0.2">
      <c r="A424" s="19" t="s">
        <v>1114</v>
      </c>
      <c r="B424" s="20" t="s">
        <v>1138</v>
      </c>
      <c r="C424" s="3" t="s">
        <v>66</v>
      </c>
      <c r="D424" t="str">
        <f t="shared" si="6"/>
        <v>MONMOUTHLITTLE SILVER BOROE. K-8|K-8,751+</v>
      </c>
      <c r="E424">
        <v>2012</v>
      </c>
      <c r="F424">
        <f>VLOOKUP($D424,Combined!$D:$G,2,FALSE)</f>
        <v>13074003</v>
      </c>
      <c r="G424">
        <f>VLOOKUP($D424,Combined!$D:$G,3,FALSE)</f>
        <v>811.9</v>
      </c>
      <c r="H424">
        <f>VLOOKUP($D424,Combined!$D:$G,4,FALSE)</f>
        <v>16104</v>
      </c>
    </row>
    <row r="425" spans="1:8" ht="32" x14ac:dyDescent="0.2">
      <c r="A425" s="23" t="s">
        <v>1114</v>
      </c>
      <c r="B425" s="24" t="s">
        <v>1139</v>
      </c>
      <c r="C425" s="8" t="s">
        <v>24</v>
      </c>
      <c r="D425" t="str">
        <f t="shared" si="6"/>
        <v>MONMOUTHLONG BRANCH CITYN. K-12|K-12,3500+</v>
      </c>
      <c r="E425">
        <v>2012</v>
      </c>
      <c r="F425">
        <f>VLOOKUP($D425,Combined!$D:$G,2,FALSE)</f>
        <v>113107118</v>
      </c>
      <c r="G425">
        <f>VLOOKUP($D425,Combined!$D:$G,3,FALSE)</f>
        <v>5389.3</v>
      </c>
      <c r="H425">
        <f>VLOOKUP($D425,Combined!$D:$G,4,FALSE)</f>
        <v>20987</v>
      </c>
    </row>
    <row r="426" spans="1:8" ht="36" x14ac:dyDescent="0.2">
      <c r="A426" s="19" t="s">
        <v>1114</v>
      </c>
      <c r="B426" s="20" t="s">
        <v>1140</v>
      </c>
      <c r="C426" s="3" t="s">
        <v>66</v>
      </c>
      <c r="D426" t="str">
        <f t="shared" si="6"/>
        <v>MONMOUTHMANALAPAN-ENGLISHTOWN REGE. K-8|K-8,751+</v>
      </c>
      <c r="E426">
        <v>2012</v>
      </c>
      <c r="F426">
        <f>VLOOKUP($D426,Combined!$D:$G,2,FALSE)</f>
        <v>81148002</v>
      </c>
      <c r="G426">
        <f>VLOOKUP($D426,Combined!$D:$G,3,FALSE)</f>
        <v>5220.1000000000004</v>
      </c>
      <c r="H426">
        <f>VLOOKUP($D426,Combined!$D:$G,4,FALSE)</f>
        <v>15545</v>
      </c>
    </row>
    <row r="427" spans="1:8" ht="32" x14ac:dyDescent="0.2">
      <c r="A427" s="23" t="s">
        <v>1114</v>
      </c>
      <c r="B427" s="24" t="s">
        <v>1141</v>
      </c>
      <c r="C427" s="8" t="s">
        <v>6</v>
      </c>
      <c r="D427" t="str">
        <f t="shared" si="6"/>
        <v>MONMOUTHMANASQUAN BOROL. K-12|K-12,0-1800</v>
      </c>
      <c r="E427">
        <v>2012</v>
      </c>
      <c r="F427">
        <f>VLOOKUP($D427,Combined!$D:$G,2,FALSE)</f>
        <v>26991385</v>
      </c>
      <c r="G427">
        <f>VLOOKUP($D427,Combined!$D:$G,3,FALSE)</f>
        <v>1676.6</v>
      </c>
      <c r="H427">
        <f>VLOOKUP($D427,Combined!$D:$G,4,FALSE)</f>
        <v>16099</v>
      </c>
    </row>
    <row r="428" spans="1:8" ht="32" x14ac:dyDescent="0.2">
      <c r="A428" s="19" t="s">
        <v>1114</v>
      </c>
      <c r="B428" s="20" t="s">
        <v>1142</v>
      </c>
      <c r="C428" s="3" t="s">
        <v>66</v>
      </c>
      <c r="D428" t="str">
        <f t="shared" si="6"/>
        <v>MONMOUTHMARLBORO TWPE. K-8|K-8,751+</v>
      </c>
      <c r="E428">
        <v>2012</v>
      </c>
      <c r="F428">
        <f>VLOOKUP($D428,Combined!$D:$G,2,FALSE)</f>
        <v>84918489</v>
      </c>
      <c r="G428">
        <f>VLOOKUP($D428,Combined!$D:$G,3,FALSE)</f>
        <v>5644.6</v>
      </c>
      <c r="H428">
        <f>VLOOKUP($D428,Combined!$D:$G,4,FALSE)</f>
        <v>15044</v>
      </c>
    </row>
    <row r="429" spans="1:8" ht="36" x14ac:dyDescent="0.2">
      <c r="A429" s="23" t="s">
        <v>1114</v>
      </c>
      <c r="B429" s="24" t="s">
        <v>1143</v>
      </c>
      <c r="C429" s="8" t="s">
        <v>24</v>
      </c>
      <c r="D429" t="str">
        <f t="shared" si="6"/>
        <v>MONMOUTHMATAWAN-ABERDEEN REGIONALN. K-12|K-12,3500+</v>
      </c>
      <c r="E429">
        <v>2012</v>
      </c>
      <c r="F429">
        <f>VLOOKUP($D429,Combined!$D:$G,2,FALSE)</f>
        <v>63682430</v>
      </c>
      <c r="G429">
        <f>VLOOKUP($D429,Combined!$D:$G,3,FALSE)</f>
        <v>3917.7</v>
      </c>
      <c r="H429">
        <f>VLOOKUP($D429,Combined!$D:$G,4,FALSE)</f>
        <v>16255</v>
      </c>
    </row>
    <row r="430" spans="1:8" ht="32" x14ac:dyDescent="0.2">
      <c r="A430" s="19" t="s">
        <v>1114</v>
      </c>
      <c r="B430" s="20" t="s">
        <v>1144</v>
      </c>
      <c r="C430" s="3" t="s">
        <v>24</v>
      </c>
      <c r="D430" t="str">
        <f t="shared" si="6"/>
        <v>MONMOUTHMIDDLETOWN TWPN. K-12|K-12,3500+</v>
      </c>
      <c r="E430">
        <v>2012</v>
      </c>
      <c r="F430">
        <f>VLOOKUP($D430,Combined!$D:$G,2,FALSE)</f>
        <v>162616073</v>
      </c>
      <c r="G430">
        <f>VLOOKUP($D430,Combined!$D:$G,3,FALSE)</f>
        <v>10187.4</v>
      </c>
      <c r="H430">
        <f>VLOOKUP($D430,Combined!$D:$G,4,FALSE)</f>
        <v>15962</v>
      </c>
    </row>
    <row r="431" spans="1:8" ht="32" x14ac:dyDescent="0.2">
      <c r="A431" s="23" t="s">
        <v>1114</v>
      </c>
      <c r="B431" s="24" t="s">
        <v>1145</v>
      </c>
      <c r="C431" s="8" t="s">
        <v>99</v>
      </c>
      <c r="D431" t="str">
        <f t="shared" si="6"/>
        <v>MONMOUTHMILLSTONE TWPK. K-12|K-8,751+</v>
      </c>
      <c r="E431">
        <v>2012</v>
      </c>
      <c r="F431">
        <f>VLOOKUP($D431,Combined!$D:$G,2,FALSE)</f>
        <v>37927242</v>
      </c>
      <c r="G431">
        <f>VLOOKUP($D431,Combined!$D:$G,3,FALSE)</f>
        <v>2118.6999999999998</v>
      </c>
      <c r="H431">
        <f>VLOOKUP($D431,Combined!$D:$G,4,FALSE)</f>
        <v>17901</v>
      </c>
    </row>
    <row r="432" spans="1:8" ht="32" x14ac:dyDescent="0.2">
      <c r="A432" s="19" t="s">
        <v>1114</v>
      </c>
      <c r="B432" s="20" t="s">
        <v>1146</v>
      </c>
      <c r="C432" s="3" t="s">
        <v>73</v>
      </c>
      <c r="D432" t="str">
        <f t="shared" si="6"/>
        <v>MONMOUTHMONMOUTH BEACH BOROC. K-8|K-8,0-400</v>
      </c>
      <c r="E432">
        <v>2012</v>
      </c>
      <c r="F432">
        <f>VLOOKUP($D432,Combined!$D:$G,2,FALSE)</f>
        <v>4346010</v>
      </c>
      <c r="G432">
        <f>VLOOKUP($D432,Combined!$D:$G,3,FALSE)</f>
        <v>314.7</v>
      </c>
      <c r="H432">
        <f>VLOOKUP($D432,Combined!$D:$G,4,FALSE)</f>
        <v>13810</v>
      </c>
    </row>
    <row r="433" spans="1:8" ht="36" x14ac:dyDescent="0.2">
      <c r="A433" s="23" t="s">
        <v>1114</v>
      </c>
      <c r="B433" s="24" t="s">
        <v>1147</v>
      </c>
      <c r="C433" s="8" t="s">
        <v>714</v>
      </c>
      <c r="D433" t="str">
        <f t="shared" si="6"/>
        <v>MONMOUTHMONMOUTH CO VOCATIONALQ. COUNTY VOC</v>
      </c>
      <c r="E433">
        <v>2012</v>
      </c>
      <c r="F433">
        <f>VLOOKUP($D433,Combined!$D:$G,2,FALSE)</f>
        <v>46294139</v>
      </c>
      <c r="G433">
        <f>VLOOKUP($D433,Combined!$D:$G,3,FALSE)</f>
        <v>2163.8000000000002</v>
      </c>
      <c r="H433">
        <f>VLOOKUP($D433,Combined!$D:$G,4,FALSE)</f>
        <v>21395</v>
      </c>
    </row>
    <row r="434" spans="1:8" ht="32" x14ac:dyDescent="0.2">
      <c r="A434" s="19" t="s">
        <v>1114</v>
      </c>
      <c r="B434" s="20" t="s">
        <v>1148</v>
      </c>
      <c r="C434" s="3" t="s">
        <v>77</v>
      </c>
      <c r="D434" t="str">
        <f t="shared" si="6"/>
        <v>MONMOUTHMONMOUTH REGIONALG. G9-12|7-12,9-12</v>
      </c>
      <c r="E434">
        <v>2012</v>
      </c>
      <c r="F434">
        <f>VLOOKUP($D434,Combined!$D:$G,2,FALSE)</f>
        <v>26563870</v>
      </c>
      <c r="G434">
        <f>VLOOKUP($D434,Combined!$D:$G,3,FALSE)</f>
        <v>1016.5</v>
      </c>
      <c r="H434">
        <f>VLOOKUP($D434,Combined!$D:$G,4,FALSE)</f>
        <v>26133</v>
      </c>
    </row>
    <row r="435" spans="1:8" ht="32" x14ac:dyDescent="0.2">
      <c r="A435" s="23" t="s">
        <v>1114</v>
      </c>
      <c r="B435" s="24" t="s">
        <v>1149</v>
      </c>
      <c r="C435" s="8" t="s">
        <v>4</v>
      </c>
      <c r="D435" t="str">
        <f t="shared" si="6"/>
        <v>MONMOUTHNEPTUNE CITYI. K-12|K-8,0-400</v>
      </c>
      <c r="E435">
        <v>2012</v>
      </c>
      <c r="F435">
        <f>VLOOKUP($D435,Combined!$D:$G,2,FALSE)</f>
        <v>8738268</v>
      </c>
      <c r="G435">
        <f>VLOOKUP($D435,Combined!$D:$G,3,FALSE)</f>
        <v>571.70000000000005</v>
      </c>
      <c r="H435">
        <f>VLOOKUP($D435,Combined!$D:$G,4,FALSE)</f>
        <v>15286</v>
      </c>
    </row>
    <row r="436" spans="1:8" ht="32" x14ac:dyDescent="0.2">
      <c r="A436" s="19" t="s">
        <v>1114</v>
      </c>
      <c r="B436" s="20" t="s">
        <v>1150</v>
      </c>
      <c r="C436" s="3" t="s">
        <v>24</v>
      </c>
      <c r="D436" t="str">
        <f t="shared" si="6"/>
        <v>MONMOUTHNEPTUNE TWPN. K-12|K-12,3500+</v>
      </c>
      <c r="E436">
        <v>2012</v>
      </c>
      <c r="F436">
        <f>VLOOKUP($D436,Combined!$D:$G,2,FALSE)</f>
        <v>103496980</v>
      </c>
      <c r="G436">
        <f>VLOOKUP($D436,Combined!$D:$G,3,FALSE)</f>
        <v>4485.7</v>
      </c>
      <c r="H436">
        <f>VLOOKUP($D436,Combined!$D:$G,4,FALSE)</f>
        <v>23073</v>
      </c>
    </row>
    <row r="437" spans="1:8" ht="32" x14ac:dyDescent="0.2">
      <c r="A437" s="23" t="s">
        <v>1114</v>
      </c>
      <c r="B437" s="24" t="s">
        <v>1151</v>
      </c>
      <c r="C437" s="8" t="s">
        <v>24</v>
      </c>
      <c r="D437" t="str">
        <f t="shared" si="6"/>
        <v>MONMOUTHOCEAN TWPN. K-12|K-12,3500+</v>
      </c>
      <c r="E437">
        <v>2012</v>
      </c>
      <c r="F437">
        <f>VLOOKUP($D437,Combined!$D:$G,2,FALSE)</f>
        <v>73717423</v>
      </c>
      <c r="G437">
        <f>VLOOKUP($D437,Combined!$D:$G,3,FALSE)</f>
        <v>3980.7</v>
      </c>
      <c r="H437">
        <f>VLOOKUP($D437,Combined!$D:$G,4,FALSE)</f>
        <v>18519</v>
      </c>
    </row>
    <row r="438" spans="1:8" ht="32" x14ac:dyDescent="0.2">
      <c r="A438" s="19" t="s">
        <v>1114</v>
      </c>
      <c r="B438" s="20" t="s">
        <v>1152</v>
      </c>
      <c r="C438" s="3" t="s">
        <v>68</v>
      </c>
      <c r="D438" t="str">
        <f t="shared" si="6"/>
        <v>MONMOUTHOCEANPORT BOROD. K-8|K-8,401-750</v>
      </c>
      <c r="E438">
        <v>2012</v>
      </c>
      <c r="F438">
        <f>VLOOKUP($D438,Combined!$D:$G,2,FALSE)</f>
        <v>10393193</v>
      </c>
      <c r="G438">
        <f>VLOOKUP($D438,Combined!$D:$G,3,FALSE)</f>
        <v>649.29999999999995</v>
      </c>
      <c r="H438">
        <f>VLOOKUP($D438,Combined!$D:$G,4,FALSE)</f>
        <v>16006</v>
      </c>
    </row>
    <row r="439" spans="1:8" ht="32" x14ac:dyDescent="0.2">
      <c r="A439" s="23" t="s">
        <v>1114</v>
      </c>
      <c r="B439" s="24" t="s">
        <v>1153</v>
      </c>
      <c r="C439" s="8" t="s">
        <v>66</v>
      </c>
      <c r="D439" t="str">
        <f t="shared" si="6"/>
        <v>MONMOUTHRED BANK BOROE. K-8|K-8,751+</v>
      </c>
      <c r="E439">
        <v>2012</v>
      </c>
      <c r="F439">
        <f>VLOOKUP($D439,Combined!$D:$G,2,FALSE)</f>
        <v>19459109</v>
      </c>
      <c r="G439">
        <f>VLOOKUP($D439,Combined!$D:$G,3,FALSE)</f>
        <v>1156.2</v>
      </c>
      <c r="H439">
        <f>VLOOKUP($D439,Combined!$D:$G,4,FALSE)</f>
        <v>16830</v>
      </c>
    </row>
    <row r="440" spans="1:8" ht="36" x14ac:dyDescent="0.2">
      <c r="A440" s="19" t="s">
        <v>1114</v>
      </c>
      <c r="B440" s="20" t="s">
        <v>1434</v>
      </c>
      <c r="C440" s="3" t="s">
        <v>711</v>
      </c>
      <c r="D440" t="str">
        <f t="shared" si="6"/>
        <v>MONMOUTHRED BANK CHARTER SCHOOLO. CHARTER</v>
      </c>
      <c r="E440">
        <v>2012</v>
      </c>
      <c r="F440">
        <f>VLOOKUP($D440,Combined!$D:$G,2,FALSE)</f>
        <v>2951204</v>
      </c>
      <c r="G440">
        <f>VLOOKUP($D440,Combined!$D:$G,3,FALSE)</f>
        <v>174.1</v>
      </c>
      <c r="H440">
        <f>VLOOKUP($D440,Combined!$D:$G,4,FALSE)</f>
        <v>16951</v>
      </c>
    </row>
    <row r="441" spans="1:8" ht="32" x14ac:dyDescent="0.2">
      <c r="A441" s="23" t="s">
        <v>1114</v>
      </c>
      <c r="B441" s="24" t="s">
        <v>1154</v>
      </c>
      <c r="C441" s="8" t="s">
        <v>77</v>
      </c>
      <c r="D441" t="str">
        <f t="shared" si="6"/>
        <v>MONMOUTHRED BANK REGIONALG. G9-12|7-12,9-12</v>
      </c>
      <c r="E441">
        <v>2012</v>
      </c>
      <c r="F441">
        <f>VLOOKUP($D441,Combined!$D:$G,2,FALSE)</f>
        <v>28149613</v>
      </c>
      <c r="G441">
        <f>VLOOKUP($D441,Combined!$D:$G,3,FALSE)</f>
        <v>1166.4000000000001</v>
      </c>
      <c r="H441">
        <f>VLOOKUP($D441,Combined!$D:$G,4,FALSE)</f>
        <v>24133</v>
      </c>
    </row>
    <row r="442" spans="1:8" ht="24" x14ac:dyDescent="0.2">
      <c r="A442" s="19" t="s">
        <v>1114</v>
      </c>
      <c r="B442" s="20" t="s">
        <v>1155</v>
      </c>
      <c r="C442" s="3" t="s">
        <v>181</v>
      </c>
      <c r="D442" t="str">
        <f t="shared" si="6"/>
        <v>MONMOUTHROOSEVELT BOROH. K-12|K-6</v>
      </c>
      <c r="E442">
        <v>2012</v>
      </c>
      <c r="F442">
        <f>VLOOKUP($D442,Combined!$D:$G,2,FALSE)</f>
        <v>2436382</v>
      </c>
      <c r="G442">
        <f>VLOOKUP($D442,Combined!$D:$G,3,FALSE)</f>
        <v>153.19999999999999</v>
      </c>
      <c r="H442">
        <f>VLOOKUP($D442,Combined!$D:$G,4,FALSE)</f>
        <v>15904</v>
      </c>
    </row>
    <row r="443" spans="1:8" ht="32" x14ac:dyDescent="0.2">
      <c r="A443" s="23" t="s">
        <v>1114</v>
      </c>
      <c r="B443" s="24" t="s">
        <v>1156</v>
      </c>
      <c r="C443" s="8" t="s">
        <v>66</v>
      </c>
      <c r="D443" t="str">
        <f t="shared" si="6"/>
        <v>MONMOUTHRUMSON BOROE. K-8|K-8,751+</v>
      </c>
      <c r="E443">
        <v>2012</v>
      </c>
      <c r="F443">
        <f>VLOOKUP($D443,Combined!$D:$G,2,FALSE)</f>
        <v>15846639</v>
      </c>
      <c r="G443">
        <f>VLOOKUP($D443,Combined!$D:$G,3,FALSE)</f>
        <v>999.5</v>
      </c>
      <c r="H443">
        <f>VLOOKUP($D443,Combined!$D:$G,4,FALSE)</f>
        <v>15855</v>
      </c>
    </row>
    <row r="444" spans="1:8" ht="32" x14ac:dyDescent="0.2">
      <c r="A444" s="19" t="s">
        <v>1114</v>
      </c>
      <c r="B444" s="20" t="s">
        <v>1157</v>
      </c>
      <c r="C444" s="3" t="s">
        <v>77</v>
      </c>
      <c r="D444" t="str">
        <f t="shared" si="6"/>
        <v>MONMOUTHRUMSON-FAIR HAVEN REGG. G9-12|7-12,9-12</v>
      </c>
      <c r="E444">
        <v>2012</v>
      </c>
      <c r="F444">
        <f>VLOOKUP($D444,Combined!$D:$G,2,FALSE)</f>
        <v>18400375</v>
      </c>
      <c r="G444">
        <f>VLOOKUP($D444,Combined!$D:$G,3,FALSE)</f>
        <v>915.9</v>
      </c>
      <c r="H444">
        <f>VLOOKUP($D444,Combined!$D:$G,4,FALSE)</f>
        <v>20089</v>
      </c>
    </row>
    <row r="445" spans="1:8" ht="32" x14ac:dyDescent="0.2">
      <c r="A445" s="23" t="s">
        <v>1114</v>
      </c>
      <c r="B445" s="24" t="s">
        <v>1158</v>
      </c>
      <c r="C445" s="8" t="s">
        <v>4</v>
      </c>
      <c r="D445" t="str">
        <f t="shared" si="6"/>
        <v>MONMOUTHSEA GIRT BOROI. K-12|K-8,0-400</v>
      </c>
      <c r="E445">
        <v>2012</v>
      </c>
      <c r="F445">
        <f>VLOOKUP($D445,Combined!$D:$G,2,FALSE)</f>
        <v>4608012</v>
      </c>
      <c r="G445">
        <f>VLOOKUP($D445,Combined!$D:$G,3,FALSE)</f>
        <v>225.4</v>
      </c>
      <c r="H445">
        <f>VLOOKUP($D445,Combined!$D:$G,4,FALSE)</f>
        <v>20440</v>
      </c>
    </row>
    <row r="446" spans="1:8" ht="32" x14ac:dyDescent="0.2">
      <c r="A446" s="19" t="s">
        <v>1114</v>
      </c>
      <c r="B446" s="20" t="s">
        <v>1159</v>
      </c>
      <c r="C446" s="3" t="s">
        <v>77</v>
      </c>
      <c r="D446" t="str">
        <f t="shared" si="6"/>
        <v>MONMOUTHSHORE REGIONALG. G9-12|7-12,9-12</v>
      </c>
      <c r="E446">
        <v>2012</v>
      </c>
      <c r="F446">
        <f>VLOOKUP($D446,Combined!$D:$G,2,FALSE)</f>
        <v>16461815</v>
      </c>
      <c r="G446">
        <f>VLOOKUP($D446,Combined!$D:$G,3,FALSE)</f>
        <v>667.7</v>
      </c>
      <c r="H446">
        <f>VLOOKUP($D446,Combined!$D:$G,4,FALSE)</f>
        <v>24656</v>
      </c>
    </row>
    <row r="447" spans="1:8" ht="32" x14ac:dyDescent="0.2">
      <c r="A447" s="23" t="s">
        <v>1114</v>
      </c>
      <c r="B447" s="24" t="s">
        <v>1160</v>
      </c>
      <c r="C447" s="8" t="s">
        <v>68</v>
      </c>
      <c r="D447" t="str">
        <f t="shared" si="6"/>
        <v>MONMOUTHSHREWSBURY BOROD. K-8|K-8,401-750</v>
      </c>
      <c r="E447">
        <v>2012</v>
      </c>
      <c r="F447">
        <f>VLOOKUP($D447,Combined!$D:$G,2,FALSE)</f>
        <v>8341509</v>
      </c>
      <c r="G447">
        <f>VLOOKUP($D447,Combined!$D:$G,3,FALSE)</f>
        <v>486.1</v>
      </c>
      <c r="H447">
        <f>VLOOKUP($D447,Combined!$D:$G,4,FALSE)</f>
        <v>17161</v>
      </c>
    </row>
    <row r="448" spans="1:8" ht="32" x14ac:dyDescent="0.2">
      <c r="A448" s="19" t="s">
        <v>1114</v>
      </c>
      <c r="B448" s="20" t="s">
        <v>1161</v>
      </c>
      <c r="C448" s="3" t="s">
        <v>4</v>
      </c>
      <c r="D448" t="str">
        <f t="shared" si="6"/>
        <v>MONMOUTHSPRING LAKE BOROI. K-12|K-8,0-400</v>
      </c>
      <c r="E448">
        <v>2012</v>
      </c>
      <c r="F448">
        <f>VLOOKUP($D448,Combined!$D:$G,2,FALSE)</f>
        <v>6896501</v>
      </c>
      <c r="G448">
        <f>VLOOKUP($D448,Combined!$D:$G,3,FALSE)</f>
        <v>333</v>
      </c>
      <c r="H448">
        <f>VLOOKUP($D448,Combined!$D:$G,4,FALSE)</f>
        <v>20710</v>
      </c>
    </row>
    <row r="449" spans="1:8" ht="36" x14ac:dyDescent="0.2">
      <c r="A449" s="23" t="s">
        <v>1114</v>
      </c>
      <c r="B449" s="24" t="s">
        <v>1162</v>
      </c>
      <c r="C449" s="8" t="s">
        <v>4</v>
      </c>
      <c r="D449" t="str">
        <f t="shared" si="6"/>
        <v>MONMOUTHSPRING LAKE HEIGHTS BOROI. K-12|K-8,0-400</v>
      </c>
      <c r="E449">
        <v>2012</v>
      </c>
      <c r="F449">
        <f>VLOOKUP($D449,Combined!$D:$G,2,FALSE)</f>
        <v>8440115</v>
      </c>
      <c r="G449">
        <f>VLOOKUP($D449,Combined!$D:$G,3,FALSE)</f>
        <v>497.9</v>
      </c>
      <c r="H449">
        <f>VLOOKUP($D449,Combined!$D:$G,4,FALSE)</f>
        <v>16952</v>
      </c>
    </row>
    <row r="450" spans="1:8" ht="32" x14ac:dyDescent="0.2">
      <c r="A450" s="19" t="s">
        <v>1114</v>
      </c>
      <c r="B450" s="20" t="s">
        <v>1164</v>
      </c>
      <c r="C450" s="3" t="s">
        <v>66</v>
      </c>
      <c r="D450" t="str">
        <f t="shared" si="6"/>
        <v>MONMOUTHTINTON FALLSE. K-8|K-8,751+</v>
      </c>
      <c r="E450">
        <v>2012</v>
      </c>
      <c r="F450">
        <f>VLOOKUP($D450,Combined!$D:$G,2,FALSE)</f>
        <v>26824869</v>
      </c>
      <c r="G450">
        <f>VLOOKUP($D450,Combined!$D:$G,3,FALSE)</f>
        <v>1562.6</v>
      </c>
      <c r="H450">
        <f>VLOOKUP($D450,Combined!$D:$G,4,FALSE)</f>
        <v>17167</v>
      </c>
    </row>
    <row r="451" spans="1:8" ht="32" x14ac:dyDescent="0.2">
      <c r="A451" s="23" t="s">
        <v>1114</v>
      </c>
      <c r="B451" s="24" t="s">
        <v>1165</v>
      </c>
      <c r="C451" s="8" t="s">
        <v>2</v>
      </c>
      <c r="D451" t="str">
        <f t="shared" ref="D451:D514" si="7">A451&amp;B451&amp;C451</f>
        <v>MONMOUTHUNION BEACHJ. K-12|K-8,401-750</v>
      </c>
      <c r="E451">
        <v>2012</v>
      </c>
      <c r="F451">
        <f>VLOOKUP($D451,Combined!$D:$G,2,FALSE)</f>
        <v>17330890</v>
      </c>
      <c r="G451">
        <f>VLOOKUP($D451,Combined!$D:$G,3,FALSE)</f>
        <v>1064.3</v>
      </c>
      <c r="H451">
        <f>VLOOKUP($D451,Combined!$D:$G,4,FALSE)</f>
        <v>16283</v>
      </c>
    </row>
    <row r="452" spans="1:8" ht="48" x14ac:dyDescent="0.2">
      <c r="A452" s="19" t="s">
        <v>1114</v>
      </c>
      <c r="B452" s="20" t="s">
        <v>1166</v>
      </c>
      <c r="C452" s="3" t="s">
        <v>14</v>
      </c>
      <c r="D452" t="str">
        <f t="shared" si="7"/>
        <v>MONMOUTHUPPER FREEHOLD REGIONALM. K-12|K-12,1800-3500</v>
      </c>
      <c r="E452">
        <v>2012</v>
      </c>
      <c r="F452">
        <f>VLOOKUP($D452,Combined!$D:$G,2,FALSE)</f>
        <v>40556273</v>
      </c>
      <c r="G452">
        <f>VLOOKUP($D452,Combined!$D:$G,3,FALSE)</f>
        <v>2346.6999999999998</v>
      </c>
      <c r="H452">
        <f>VLOOKUP($D452,Combined!$D:$G,4,FALSE)</f>
        <v>17282</v>
      </c>
    </row>
    <row r="453" spans="1:8" ht="32" x14ac:dyDescent="0.2">
      <c r="A453" s="23" t="s">
        <v>1114</v>
      </c>
      <c r="B453" s="24" t="s">
        <v>1167</v>
      </c>
      <c r="C453" s="8" t="s">
        <v>24</v>
      </c>
      <c r="D453" t="str">
        <f t="shared" si="7"/>
        <v>MONMOUTHWALL TWPN. K-12|K-12,3500+</v>
      </c>
      <c r="E453">
        <v>2012</v>
      </c>
      <c r="F453">
        <f>VLOOKUP($D453,Combined!$D:$G,2,FALSE)</f>
        <v>69136268</v>
      </c>
      <c r="G453">
        <f>VLOOKUP($D453,Combined!$D:$G,3,FALSE)</f>
        <v>3972.8</v>
      </c>
      <c r="H453">
        <f>VLOOKUP($D453,Combined!$D:$G,4,FALSE)</f>
        <v>17402</v>
      </c>
    </row>
    <row r="454" spans="1:8" ht="36" x14ac:dyDescent="0.2">
      <c r="A454" s="19" t="s">
        <v>1114</v>
      </c>
      <c r="B454" s="20" t="s">
        <v>1168</v>
      </c>
      <c r="C454" s="3" t="s">
        <v>68</v>
      </c>
      <c r="D454" t="str">
        <f t="shared" si="7"/>
        <v>MONMOUTHWEST LONG BRANCH BOROD. K-8|K-8,401-750</v>
      </c>
      <c r="E454">
        <v>2012</v>
      </c>
      <c r="F454">
        <f>VLOOKUP($D454,Combined!$D:$G,2,FALSE)</f>
        <v>11102569</v>
      </c>
      <c r="G454">
        <f>VLOOKUP($D454,Combined!$D:$G,3,FALSE)</f>
        <v>606.6</v>
      </c>
      <c r="H454">
        <f>VLOOKUP($D454,Combined!$D:$G,4,FALSE)</f>
        <v>18302</v>
      </c>
    </row>
    <row r="455" spans="1:8" ht="32" x14ac:dyDescent="0.2">
      <c r="A455" s="23" t="s">
        <v>1169</v>
      </c>
      <c r="B455" s="24" t="s">
        <v>1170</v>
      </c>
      <c r="C455" s="8" t="s">
        <v>6</v>
      </c>
      <c r="D455" t="str">
        <f t="shared" si="7"/>
        <v>MORRISBOONTON TOWNL. K-12|K-12,0-1800</v>
      </c>
      <c r="E455">
        <v>2012</v>
      </c>
      <c r="F455">
        <f>VLOOKUP($D455,Combined!$D:$G,2,FALSE)</f>
        <v>26825281</v>
      </c>
      <c r="G455">
        <f>VLOOKUP($D455,Combined!$D:$G,3,FALSE)</f>
        <v>1303.2</v>
      </c>
      <c r="H455">
        <f>VLOOKUP($D455,Combined!$D:$G,4,FALSE)</f>
        <v>20584</v>
      </c>
    </row>
    <row r="456" spans="1:8" ht="32" x14ac:dyDescent="0.2">
      <c r="A456" s="19" t="s">
        <v>1169</v>
      </c>
      <c r="B456" s="20" t="s">
        <v>1171</v>
      </c>
      <c r="C456" s="3" t="s">
        <v>2</v>
      </c>
      <c r="D456" t="str">
        <f t="shared" si="7"/>
        <v>MORRISBOONTON TWPJ. K-12|K-8,401-750</v>
      </c>
      <c r="E456">
        <v>2012</v>
      </c>
      <c r="F456">
        <f>VLOOKUP($D456,Combined!$D:$G,2,FALSE)</f>
        <v>12781948</v>
      </c>
      <c r="G456">
        <f>VLOOKUP($D456,Combined!$D:$G,3,FALSE)</f>
        <v>765</v>
      </c>
      <c r="H456">
        <f>VLOOKUP($D456,Combined!$D:$G,4,FALSE)</f>
        <v>16708</v>
      </c>
    </row>
    <row r="457" spans="1:8" ht="32" x14ac:dyDescent="0.2">
      <c r="A457" s="23" t="s">
        <v>1169</v>
      </c>
      <c r="B457" s="24" t="s">
        <v>1172</v>
      </c>
      <c r="C457" s="8" t="s">
        <v>6</v>
      </c>
      <c r="D457" t="str">
        <f t="shared" si="7"/>
        <v>MORRISBUTLER BOROL. K-12|K-12,0-1800</v>
      </c>
      <c r="E457">
        <v>2012</v>
      </c>
      <c r="F457">
        <f>VLOOKUP($D457,Combined!$D:$G,2,FALSE)</f>
        <v>21811267</v>
      </c>
      <c r="G457">
        <f>VLOOKUP($D457,Combined!$D:$G,3,FALSE)</f>
        <v>1145</v>
      </c>
      <c r="H457">
        <f>VLOOKUP($D457,Combined!$D:$G,4,FALSE)</f>
        <v>19050</v>
      </c>
    </row>
    <row r="458" spans="1:8" ht="32" x14ac:dyDescent="0.2">
      <c r="A458" s="19" t="s">
        <v>1169</v>
      </c>
      <c r="B458" s="20" t="s">
        <v>1173</v>
      </c>
      <c r="C458" s="3" t="s">
        <v>66</v>
      </c>
      <c r="D458" t="str">
        <f t="shared" si="7"/>
        <v>MORRISCHESTER TWPE. K-8|K-8,751+</v>
      </c>
      <c r="E458">
        <v>2012</v>
      </c>
      <c r="F458">
        <f>VLOOKUP($D458,Combined!$D:$G,2,FALSE)</f>
        <v>23198665</v>
      </c>
      <c r="G458">
        <f>VLOOKUP($D458,Combined!$D:$G,3,FALSE)</f>
        <v>1317.7</v>
      </c>
      <c r="H458">
        <f>VLOOKUP($D458,Combined!$D:$G,4,FALSE)</f>
        <v>17606</v>
      </c>
    </row>
    <row r="459" spans="1:8" ht="32" x14ac:dyDescent="0.2">
      <c r="A459" s="23" t="s">
        <v>1169</v>
      </c>
      <c r="B459" s="24" t="s">
        <v>1174</v>
      </c>
      <c r="C459" s="8" t="s">
        <v>66</v>
      </c>
      <c r="D459" t="str">
        <f t="shared" si="7"/>
        <v>MORRISDENVILLE TWPE. K-8|K-8,751+</v>
      </c>
      <c r="E459">
        <v>2012</v>
      </c>
      <c r="F459">
        <f>VLOOKUP($D459,Combined!$D:$G,2,FALSE)</f>
        <v>28307518</v>
      </c>
      <c r="G459">
        <f>VLOOKUP($D459,Combined!$D:$G,3,FALSE)</f>
        <v>1807</v>
      </c>
      <c r="H459">
        <f>VLOOKUP($D459,Combined!$D:$G,4,FALSE)</f>
        <v>15665</v>
      </c>
    </row>
    <row r="460" spans="1:8" ht="48" x14ac:dyDescent="0.2">
      <c r="A460" s="19" t="s">
        <v>1169</v>
      </c>
      <c r="B460" s="20" t="s">
        <v>1175</v>
      </c>
      <c r="C460" s="3" t="s">
        <v>14</v>
      </c>
      <c r="D460" t="str">
        <f t="shared" si="7"/>
        <v>MORRISDOVER TOWNM. K-12|K-12,1800-3500</v>
      </c>
      <c r="E460">
        <v>2012</v>
      </c>
      <c r="F460">
        <f>VLOOKUP($D460,Combined!$D:$G,2,FALSE)</f>
        <v>47928754</v>
      </c>
      <c r="G460">
        <f>VLOOKUP($D460,Combined!$D:$G,3,FALSE)</f>
        <v>2955.1</v>
      </c>
      <c r="H460">
        <f>VLOOKUP($D460,Combined!$D:$G,4,FALSE)</f>
        <v>16219</v>
      </c>
    </row>
    <row r="461" spans="1:8" ht="32" x14ac:dyDescent="0.2">
      <c r="A461" s="23" t="s">
        <v>1169</v>
      </c>
      <c r="B461" s="24" t="s">
        <v>1176</v>
      </c>
      <c r="C461" s="8" t="s">
        <v>66</v>
      </c>
      <c r="D461" t="str">
        <f t="shared" si="7"/>
        <v>MORRISEAST HANOVER TWPE. K-8|K-8,751+</v>
      </c>
      <c r="E461">
        <v>2012</v>
      </c>
      <c r="F461">
        <f>VLOOKUP($D461,Combined!$D:$G,2,FALSE)</f>
        <v>19808808</v>
      </c>
      <c r="G461">
        <f>VLOOKUP($D461,Combined!$D:$G,3,FALSE)</f>
        <v>1125.3</v>
      </c>
      <c r="H461">
        <f>VLOOKUP($D461,Combined!$D:$G,4,FALSE)</f>
        <v>17604</v>
      </c>
    </row>
    <row r="462" spans="1:8" ht="32" x14ac:dyDescent="0.2">
      <c r="A462" s="19" t="s">
        <v>1169</v>
      </c>
      <c r="B462" s="20" t="s">
        <v>1177</v>
      </c>
      <c r="C462" s="3" t="s">
        <v>66</v>
      </c>
      <c r="D462" t="str">
        <f t="shared" si="7"/>
        <v>MORRISFLORHAM PARK BOROE. K-8|K-8,751+</v>
      </c>
      <c r="E462">
        <v>2012</v>
      </c>
      <c r="F462">
        <f>VLOOKUP($D462,Combined!$D:$G,2,FALSE)</f>
        <v>18038125</v>
      </c>
      <c r="G462">
        <f>VLOOKUP($D462,Combined!$D:$G,3,FALSE)</f>
        <v>1022.8</v>
      </c>
      <c r="H462">
        <f>VLOOKUP($D462,Combined!$D:$G,4,FALSE)</f>
        <v>17635</v>
      </c>
    </row>
    <row r="463" spans="1:8" ht="36" x14ac:dyDescent="0.2">
      <c r="A463" s="23" t="s">
        <v>1169</v>
      </c>
      <c r="B463" s="24" t="s">
        <v>1178</v>
      </c>
      <c r="C463" s="8" t="s">
        <v>77</v>
      </c>
      <c r="D463" t="str">
        <f t="shared" si="7"/>
        <v>MORRISHANOVER PARK REGIONALG. G9-12|7-12,9-12</v>
      </c>
      <c r="E463">
        <v>2012</v>
      </c>
      <c r="F463">
        <f>VLOOKUP($D463,Combined!$D:$G,2,FALSE)</f>
        <v>32709421</v>
      </c>
      <c r="G463">
        <f>VLOOKUP($D463,Combined!$D:$G,3,FALSE)</f>
        <v>1518.6</v>
      </c>
      <c r="H463">
        <f>VLOOKUP($D463,Combined!$D:$G,4,FALSE)</f>
        <v>21539</v>
      </c>
    </row>
    <row r="464" spans="1:8" ht="32" x14ac:dyDescent="0.2">
      <c r="A464" s="19" t="s">
        <v>1169</v>
      </c>
      <c r="B464" s="20" t="s">
        <v>1179</v>
      </c>
      <c r="C464" s="3" t="s">
        <v>66</v>
      </c>
      <c r="D464" t="str">
        <f t="shared" si="7"/>
        <v>MORRISHANOVER TWPE. K-8|K-8,751+</v>
      </c>
      <c r="E464">
        <v>2012</v>
      </c>
      <c r="F464">
        <f>VLOOKUP($D464,Combined!$D:$G,2,FALSE)</f>
        <v>24659003</v>
      </c>
      <c r="G464">
        <f>VLOOKUP($D464,Combined!$D:$G,3,FALSE)</f>
        <v>1502.4</v>
      </c>
      <c r="H464">
        <f>VLOOKUP($D464,Combined!$D:$G,4,FALSE)</f>
        <v>16414</v>
      </c>
    </row>
    <row r="465" spans="1:8" ht="32" x14ac:dyDescent="0.2">
      <c r="A465" s="23" t="s">
        <v>1169</v>
      </c>
      <c r="B465" s="24" t="s">
        <v>1180</v>
      </c>
      <c r="C465" s="8" t="s">
        <v>4</v>
      </c>
      <c r="D465" t="str">
        <f t="shared" si="7"/>
        <v>MORRISHARDING TOWNSHIPI. K-12|K-8,0-400</v>
      </c>
      <c r="E465">
        <v>2012</v>
      </c>
      <c r="F465">
        <f>VLOOKUP($D465,Combined!$D:$G,2,FALSE)</f>
        <v>10363086</v>
      </c>
      <c r="G465">
        <f>VLOOKUP($D465,Combined!$D:$G,3,FALSE)</f>
        <v>452.1</v>
      </c>
      <c r="H465">
        <f>VLOOKUP($D465,Combined!$D:$G,4,FALSE)</f>
        <v>22921</v>
      </c>
    </row>
    <row r="466" spans="1:8" ht="48" x14ac:dyDescent="0.2">
      <c r="A466" s="19" t="s">
        <v>1169</v>
      </c>
      <c r="B466" s="20" t="s">
        <v>1181</v>
      </c>
      <c r="C466" s="3" t="s">
        <v>14</v>
      </c>
      <c r="D466" t="str">
        <f t="shared" si="7"/>
        <v>MORRISJEFFERSON TWPM. K-12|K-12,1800-3500</v>
      </c>
      <c r="E466">
        <v>2012</v>
      </c>
      <c r="F466">
        <f>VLOOKUP($D466,Combined!$D:$G,2,FALSE)</f>
        <v>61138226</v>
      </c>
      <c r="G466">
        <f>VLOOKUP($D466,Combined!$D:$G,3,FALSE)</f>
        <v>3487.1</v>
      </c>
      <c r="H466">
        <f>VLOOKUP($D466,Combined!$D:$G,4,FALSE)</f>
        <v>17533</v>
      </c>
    </row>
    <row r="467" spans="1:8" ht="48" x14ac:dyDescent="0.2">
      <c r="A467" s="23" t="s">
        <v>1169</v>
      </c>
      <c r="B467" s="24" t="s">
        <v>1182</v>
      </c>
      <c r="C467" s="8" t="s">
        <v>14</v>
      </c>
      <c r="D467" t="str">
        <f t="shared" si="7"/>
        <v>MORRISKINNELON BOROM. K-12|K-12,1800-3500</v>
      </c>
      <c r="E467">
        <v>2012</v>
      </c>
      <c r="F467">
        <f>VLOOKUP($D467,Combined!$D:$G,2,FALSE)</f>
        <v>38429056</v>
      </c>
      <c r="G467">
        <f>VLOOKUP($D467,Combined!$D:$G,3,FALSE)</f>
        <v>2178.9</v>
      </c>
      <c r="H467">
        <f>VLOOKUP($D467,Combined!$D:$G,4,FALSE)</f>
        <v>17637</v>
      </c>
    </row>
    <row r="468" spans="1:8" ht="32" x14ac:dyDescent="0.2">
      <c r="A468" s="19" t="s">
        <v>1169</v>
      </c>
      <c r="B468" s="20" t="s">
        <v>1183</v>
      </c>
      <c r="C468" s="3" t="s">
        <v>99</v>
      </c>
      <c r="D468" t="str">
        <f t="shared" si="7"/>
        <v>MORRISLINCOLN PARK BOROK. K-12|K-8,751+</v>
      </c>
      <c r="E468">
        <v>2012</v>
      </c>
      <c r="F468">
        <f>VLOOKUP($D468,Combined!$D:$G,2,FALSE)</f>
        <v>20542979</v>
      </c>
      <c r="G468">
        <f>VLOOKUP($D468,Combined!$D:$G,3,FALSE)</f>
        <v>1178.4000000000001</v>
      </c>
      <c r="H468">
        <f>VLOOKUP($D468,Combined!$D:$G,4,FALSE)</f>
        <v>17433</v>
      </c>
    </row>
    <row r="469" spans="1:8" ht="32" x14ac:dyDescent="0.2">
      <c r="A469" s="23" t="s">
        <v>1169</v>
      </c>
      <c r="B469" s="24" t="s">
        <v>1184</v>
      </c>
      <c r="C469" s="8" t="s">
        <v>66</v>
      </c>
      <c r="D469" t="str">
        <f t="shared" si="7"/>
        <v>MORRISLONG HILL TWPE. K-8|K-8,751+</v>
      </c>
      <c r="E469">
        <v>2012</v>
      </c>
      <c r="F469">
        <f>VLOOKUP($D469,Combined!$D:$G,2,FALSE)</f>
        <v>17045530</v>
      </c>
      <c r="G469">
        <f>VLOOKUP($D469,Combined!$D:$G,3,FALSE)</f>
        <v>929.8</v>
      </c>
      <c r="H469">
        <f>VLOOKUP($D469,Combined!$D:$G,4,FALSE)</f>
        <v>18333</v>
      </c>
    </row>
    <row r="470" spans="1:8" ht="48" x14ac:dyDescent="0.2">
      <c r="A470" s="19" t="s">
        <v>1169</v>
      </c>
      <c r="B470" s="20" t="s">
        <v>1185</v>
      </c>
      <c r="C470" s="3" t="s">
        <v>14</v>
      </c>
      <c r="D470" t="str">
        <f t="shared" si="7"/>
        <v>MORRISMADISON BOROM. K-12|K-12,1800-3500</v>
      </c>
      <c r="E470">
        <v>2012</v>
      </c>
      <c r="F470">
        <f>VLOOKUP($D470,Combined!$D:$G,2,FALSE)</f>
        <v>41307738</v>
      </c>
      <c r="G470">
        <f>VLOOKUP($D470,Combined!$D:$G,3,FALSE)</f>
        <v>2462.1999999999998</v>
      </c>
      <c r="H470">
        <f>VLOOKUP($D470,Combined!$D:$G,4,FALSE)</f>
        <v>16777</v>
      </c>
    </row>
    <row r="471" spans="1:8" ht="32" x14ac:dyDescent="0.2">
      <c r="A471" s="23" t="s">
        <v>1169</v>
      </c>
      <c r="B471" s="24" t="s">
        <v>1186</v>
      </c>
      <c r="C471" s="8" t="s">
        <v>68</v>
      </c>
      <c r="D471" t="str">
        <f t="shared" si="7"/>
        <v>MORRISMENDHAM BOROD. K-8|K-8,401-750</v>
      </c>
      <c r="E471">
        <v>2012</v>
      </c>
      <c r="F471">
        <f>VLOOKUP($D471,Combined!$D:$G,2,FALSE)</f>
        <v>10871989</v>
      </c>
      <c r="G471">
        <f>VLOOKUP($D471,Combined!$D:$G,3,FALSE)</f>
        <v>672</v>
      </c>
      <c r="H471">
        <f>VLOOKUP($D471,Combined!$D:$G,4,FALSE)</f>
        <v>16179</v>
      </c>
    </row>
    <row r="472" spans="1:8" ht="32" x14ac:dyDescent="0.2">
      <c r="A472" s="19" t="s">
        <v>1169</v>
      </c>
      <c r="B472" s="20" t="s">
        <v>1187</v>
      </c>
      <c r="C472" s="3" t="s">
        <v>68</v>
      </c>
      <c r="D472" t="str">
        <f t="shared" si="7"/>
        <v>MORRISMENDHAM TWPD. K-8|K-8,401-750</v>
      </c>
      <c r="E472">
        <v>2012</v>
      </c>
      <c r="F472">
        <f>VLOOKUP($D472,Combined!$D:$G,2,FALSE)</f>
        <v>17560824</v>
      </c>
      <c r="G472">
        <f>VLOOKUP($D472,Combined!$D:$G,3,FALSE)</f>
        <v>805.7</v>
      </c>
      <c r="H472">
        <f>VLOOKUP($D472,Combined!$D:$G,4,FALSE)</f>
        <v>21796</v>
      </c>
    </row>
    <row r="473" spans="1:8" ht="16" x14ac:dyDescent="0.2">
      <c r="A473" s="23" t="s">
        <v>1169</v>
      </c>
      <c r="B473" s="24" t="s">
        <v>1188</v>
      </c>
      <c r="C473" s="8" t="s">
        <v>181</v>
      </c>
      <c r="D473" t="str">
        <f t="shared" si="7"/>
        <v>MORRISMINE HILL TWPH. K-12|K-6</v>
      </c>
      <c r="E473">
        <v>2012</v>
      </c>
      <c r="F473">
        <f>VLOOKUP($D473,Combined!$D:$G,2,FALSE)</f>
        <v>10034772</v>
      </c>
      <c r="G473">
        <f>VLOOKUP($D473,Combined!$D:$G,3,FALSE)</f>
        <v>637.20000000000005</v>
      </c>
      <c r="H473">
        <f>VLOOKUP($D473,Combined!$D:$G,4,FALSE)</f>
        <v>15749</v>
      </c>
    </row>
    <row r="474" spans="1:8" ht="32" x14ac:dyDescent="0.2">
      <c r="A474" s="19" t="s">
        <v>1169</v>
      </c>
      <c r="B474" s="20" t="s">
        <v>1189</v>
      </c>
      <c r="C474" s="3" t="s">
        <v>24</v>
      </c>
      <c r="D474" t="str">
        <f t="shared" si="7"/>
        <v>MORRISMONTVILLE TWPN. K-12|K-12,3500+</v>
      </c>
      <c r="E474">
        <v>2012</v>
      </c>
      <c r="F474">
        <f>VLOOKUP($D474,Combined!$D:$G,2,FALSE)</f>
        <v>70375778</v>
      </c>
      <c r="G474">
        <f>VLOOKUP($D474,Combined!$D:$G,3,FALSE)</f>
        <v>4183</v>
      </c>
      <c r="H474">
        <f>VLOOKUP($D474,Combined!$D:$G,4,FALSE)</f>
        <v>16824</v>
      </c>
    </row>
    <row r="475" spans="1:8" ht="36" x14ac:dyDescent="0.2">
      <c r="A475" s="23" t="s">
        <v>1169</v>
      </c>
      <c r="B475" s="24" t="s">
        <v>1190</v>
      </c>
      <c r="C475" s="8" t="s">
        <v>714</v>
      </c>
      <c r="D475" t="str">
        <f t="shared" si="7"/>
        <v>MORRISMORRIS COUNTY VOCATIONALQ. COUNTY VOC</v>
      </c>
      <c r="E475">
        <v>2012</v>
      </c>
      <c r="F475">
        <f>VLOOKUP($D475,Combined!$D:$G,2,FALSE)</f>
        <v>19258349</v>
      </c>
      <c r="G475">
        <f>VLOOKUP($D475,Combined!$D:$G,3,FALSE)</f>
        <v>942.7</v>
      </c>
      <c r="H475">
        <f>VLOOKUP($D475,Combined!$D:$G,4,FALSE)</f>
        <v>20430</v>
      </c>
    </row>
    <row r="476" spans="1:8" ht="32" x14ac:dyDescent="0.2">
      <c r="A476" s="19" t="s">
        <v>1169</v>
      </c>
      <c r="B476" s="20" t="s">
        <v>1191</v>
      </c>
      <c r="C476" s="3" t="s">
        <v>77</v>
      </c>
      <c r="D476" t="str">
        <f t="shared" si="7"/>
        <v>MORRISMORRIS HILLS REGIONALG. G9-12|7-12,9-12</v>
      </c>
      <c r="E476">
        <v>2012</v>
      </c>
      <c r="F476">
        <f>VLOOKUP($D476,Combined!$D:$G,2,FALSE)</f>
        <v>63339344</v>
      </c>
      <c r="G476">
        <f>VLOOKUP($D476,Combined!$D:$G,3,FALSE)</f>
        <v>2802.4</v>
      </c>
      <c r="H476">
        <f>VLOOKUP($D476,Combined!$D:$G,4,FALSE)</f>
        <v>22602</v>
      </c>
    </row>
    <row r="477" spans="1:8" ht="32" x14ac:dyDescent="0.2">
      <c r="A477" s="23" t="s">
        <v>1169</v>
      </c>
      <c r="B477" s="24" t="s">
        <v>1192</v>
      </c>
      <c r="C477" s="8" t="s">
        <v>2</v>
      </c>
      <c r="D477" t="str">
        <f t="shared" si="7"/>
        <v>MORRISMORRIS PLAINS BOROJ. K-12|K-8,401-750</v>
      </c>
      <c r="E477">
        <v>2012</v>
      </c>
      <c r="F477">
        <f>VLOOKUP($D477,Combined!$D:$G,2,FALSE)</f>
        <v>15898621</v>
      </c>
      <c r="G477">
        <f>VLOOKUP($D477,Combined!$D:$G,3,FALSE)</f>
        <v>871.5</v>
      </c>
      <c r="H477">
        <f>VLOOKUP($D477,Combined!$D:$G,4,FALSE)</f>
        <v>18243</v>
      </c>
    </row>
    <row r="478" spans="1:8" ht="36" x14ac:dyDescent="0.2">
      <c r="A478" s="19" t="s">
        <v>1169</v>
      </c>
      <c r="B478" s="20" t="s">
        <v>1193</v>
      </c>
      <c r="C478" s="3" t="s">
        <v>24</v>
      </c>
      <c r="D478" t="str">
        <f t="shared" si="7"/>
        <v>MORRISMORRIS SCHOOL DISTRICTN. K-12|K-12,3500+</v>
      </c>
      <c r="E478">
        <v>2012</v>
      </c>
      <c r="F478">
        <f>VLOOKUP($D478,Combined!$D:$G,2,FALSE)</f>
        <v>98590661</v>
      </c>
      <c r="G478">
        <f>VLOOKUP($D478,Combined!$D:$G,3,FALSE)</f>
        <v>5029.2</v>
      </c>
      <c r="H478">
        <f>VLOOKUP($D478,Combined!$D:$G,4,FALSE)</f>
        <v>19604</v>
      </c>
    </row>
    <row r="479" spans="1:8" ht="36" x14ac:dyDescent="0.2">
      <c r="A479" s="23" t="s">
        <v>1169</v>
      </c>
      <c r="B479" s="24" t="s">
        <v>1194</v>
      </c>
      <c r="C479" s="8" t="s">
        <v>4</v>
      </c>
      <c r="D479" t="str">
        <f t="shared" si="7"/>
        <v>MORRISMOUNT ARLINGTON BOROI. K-12|K-8,0-400</v>
      </c>
      <c r="E479">
        <v>2012</v>
      </c>
      <c r="F479">
        <f>VLOOKUP($D479,Combined!$D:$G,2,FALSE)</f>
        <v>10368922</v>
      </c>
      <c r="G479">
        <f>VLOOKUP($D479,Combined!$D:$G,3,FALSE)</f>
        <v>551.9</v>
      </c>
      <c r="H479">
        <f>VLOOKUP($D479,Combined!$D:$G,4,FALSE)</f>
        <v>18787</v>
      </c>
    </row>
    <row r="480" spans="1:8" ht="32" x14ac:dyDescent="0.2">
      <c r="A480" s="19" t="s">
        <v>1169</v>
      </c>
      <c r="B480" s="20" t="s">
        <v>1195</v>
      </c>
      <c r="C480" s="3" t="s">
        <v>24</v>
      </c>
      <c r="D480" t="str">
        <f t="shared" si="7"/>
        <v>MORRISMOUNT OLIVE TWPN. K-12|K-12,3500+</v>
      </c>
      <c r="E480">
        <v>2012</v>
      </c>
      <c r="F480">
        <f>VLOOKUP($D480,Combined!$D:$G,2,FALSE)</f>
        <v>86639392</v>
      </c>
      <c r="G480">
        <f>VLOOKUP($D480,Combined!$D:$G,3,FALSE)</f>
        <v>4774.2</v>
      </c>
      <c r="H480">
        <f>VLOOKUP($D480,Combined!$D:$G,4,FALSE)</f>
        <v>18147</v>
      </c>
    </row>
    <row r="481" spans="1:8" ht="32" x14ac:dyDescent="0.2">
      <c r="A481" s="23" t="s">
        <v>1169</v>
      </c>
      <c r="B481" s="24" t="s">
        <v>1196</v>
      </c>
      <c r="C481" s="8" t="s">
        <v>6</v>
      </c>
      <c r="D481" t="str">
        <f t="shared" si="7"/>
        <v>MORRISMOUNTAIN LAKES BOROL. K-12|K-12,0-1800</v>
      </c>
      <c r="E481">
        <v>2012</v>
      </c>
      <c r="F481">
        <f>VLOOKUP($D481,Combined!$D:$G,2,FALSE)</f>
        <v>37483612</v>
      </c>
      <c r="G481">
        <f>VLOOKUP($D481,Combined!$D:$G,3,FALSE)</f>
        <v>1635.6</v>
      </c>
      <c r="H481">
        <f>VLOOKUP($D481,Combined!$D:$G,4,FALSE)</f>
        <v>22918</v>
      </c>
    </row>
    <row r="482" spans="1:8" ht="32" x14ac:dyDescent="0.2">
      <c r="A482" s="19" t="s">
        <v>1169</v>
      </c>
      <c r="B482" s="20" t="s">
        <v>1197</v>
      </c>
      <c r="C482" s="3" t="s">
        <v>73</v>
      </c>
      <c r="D482" t="str">
        <f t="shared" si="7"/>
        <v>MORRISNETCONG BOROC. K-8|K-8,0-400</v>
      </c>
      <c r="E482">
        <v>2012</v>
      </c>
      <c r="F482">
        <f>VLOOKUP($D482,Combined!$D:$G,2,FALSE)</f>
        <v>4552170</v>
      </c>
      <c r="G482">
        <f>VLOOKUP($D482,Combined!$D:$G,3,FALSE)</f>
        <v>284.39999999999998</v>
      </c>
      <c r="H482">
        <f>VLOOKUP($D482,Combined!$D:$G,4,FALSE)</f>
        <v>16009</v>
      </c>
    </row>
    <row r="483" spans="1:8" ht="36" x14ac:dyDescent="0.2">
      <c r="A483" s="23" t="s">
        <v>1169</v>
      </c>
      <c r="B483" s="24" t="s">
        <v>1198</v>
      </c>
      <c r="C483" s="8" t="s">
        <v>24</v>
      </c>
      <c r="D483" t="str">
        <f t="shared" si="7"/>
        <v>MORRISPARSIPPANY-TROY HILLS TWPN. K-12|K-12,3500+</v>
      </c>
      <c r="E483">
        <v>2012</v>
      </c>
      <c r="F483">
        <f>VLOOKUP($D483,Combined!$D:$G,2,FALSE)</f>
        <v>137631578</v>
      </c>
      <c r="G483">
        <f>VLOOKUP($D483,Combined!$D:$G,3,FALSE)</f>
        <v>7368.3</v>
      </c>
      <c r="H483">
        <f>VLOOKUP($D483,Combined!$D:$G,4,FALSE)</f>
        <v>18679</v>
      </c>
    </row>
    <row r="484" spans="1:8" ht="48" x14ac:dyDescent="0.2">
      <c r="A484" s="19" t="s">
        <v>1169</v>
      </c>
      <c r="B484" s="20" t="s">
        <v>1199</v>
      </c>
      <c r="C484" s="3" t="s">
        <v>14</v>
      </c>
      <c r="D484" t="str">
        <f t="shared" si="7"/>
        <v>MORRISPEQUANNOCK TWPM. K-12|K-12,1800-3500</v>
      </c>
      <c r="E484">
        <v>2012</v>
      </c>
      <c r="F484">
        <f>VLOOKUP($D484,Combined!$D:$G,2,FALSE)</f>
        <v>38683040</v>
      </c>
      <c r="G484">
        <f>VLOOKUP($D484,Combined!$D:$G,3,FALSE)</f>
        <v>2292.4</v>
      </c>
      <c r="H484">
        <f>VLOOKUP($D484,Combined!$D:$G,4,FALSE)</f>
        <v>16874</v>
      </c>
    </row>
    <row r="485" spans="1:8" ht="32" x14ac:dyDescent="0.2">
      <c r="A485" s="23" t="s">
        <v>1169</v>
      </c>
      <c r="B485" s="24" t="s">
        <v>1200</v>
      </c>
      <c r="C485" s="8" t="s">
        <v>24</v>
      </c>
      <c r="D485" t="str">
        <f t="shared" si="7"/>
        <v>MORRISRANDOLPH TWPN. K-12|K-12,3500+</v>
      </c>
      <c r="E485">
        <v>2012</v>
      </c>
      <c r="F485">
        <f>VLOOKUP($D485,Combined!$D:$G,2,FALSE)</f>
        <v>91408937</v>
      </c>
      <c r="G485">
        <f>VLOOKUP($D485,Combined!$D:$G,3,FALSE)</f>
        <v>5276.2</v>
      </c>
      <c r="H485">
        <f>VLOOKUP($D485,Combined!$D:$G,4,FALSE)</f>
        <v>17325</v>
      </c>
    </row>
    <row r="486" spans="1:8" ht="32" x14ac:dyDescent="0.2">
      <c r="A486" s="19" t="s">
        <v>1169</v>
      </c>
      <c r="B486" s="20" t="s">
        <v>1201</v>
      </c>
      <c r="C486" s="3" t="s">
        <v>4</v>
      </c>
      <c r="D486" t="str">
        <f t="shared" si="7"/>
        <v>MORRISRIVERDALE BOROI. K-12|K-8,0-400</v>
      </c>
      <c r="E486">
        <v>2012</v>
      </c>
      <c r="F486">
        <f>VLOOKUP($D486,Combined!$D:$G,2,FALSE)</f>
        <v>7462410</v>
      </c>
      <c r="G486">
        <f>VLOOKUP($D486,Combined!$D:$G,3,FALSE)</f>
        <v>450.5</v>
      </c>
      <c r="H486">
        <f>VLOOKUP($D486,Combined!$D:$G,4,FALSE)</f>
        <v>16564</v>
      </c>
    </row>
    <row r="487" spans="1:8" ht="32" x14ac:dyDescent="0.2">
      <c r="A487" s="23" t="s">
        <v>1169</v>
      </c>
      <c r="B487" s="24" t="s">
        <v>1202</v>
      </c>
      <c r="C487" s="8" t="s">
        <v>68</v>
      </c>
      <c r="D487" t="str">
        <f t="shared" si="7"/>
        <v>MORRISROCKAWAY BOROD. K-8|K-8,401-750</v>
      </c>
      <c r="E487">
        <v>2012</v>
      </c>
      <c r="F487">
        <f>VLOOKUP($D487,Combined!$D:$G,2,FALSE)</f>
        <v>8517198</v>
      </c>
      <c r="G487">
        <f>VLOOKUP($D487,Combined!$D:$G,3,FALSE)</f>
        <v>663</v>
      </c>
      <c r="H487">
        <f>VLOOKUP($D487,Combined!$D:$G,4,FALSE)</f>
        <v>12846</v>
      </c>
    </row>
    <row r="488" spans="1:8" ht="32" x14ac:dyDescent="0.2">
      <c r="A488" s="19" t="s">
        <v>1169</v>
      </c>
      <c r="B488" s="20" t="s">
        <v>1203</v>
      </c>
      <c r="C488" s="3" t="s">
        <v>66</v>
      </c>
      <c r="D488" t="str">
        <f t="shared" si="7"/>
        <v>MORRISROCKAWAY TWPE. K-8|K-8,751+</v>
      </c>
      <c r="E488">
        <v>2012</v>
      </c>
      <c r="F488">
        <f>VLOOKUP($D488,Combined!$D:$G,2,FALSE)</f>
        <v>46722923</v>
      </c>
      <c r="G488">
        <f>VLOOKUP($D488,Combined!$D:$G,3,FALSE)</f>
        <v>2507</v>
      </c>
      <c r="H488">
        <f>VLOOKUP($D488,Combined!$D:$G,4,FALSE)</f>
        <v>18637</v>
      </c>
    </row>
    <row r="489" spans="1:8" ht="32" x14ac:dyDescent="0.2">
      <c r="A489" s="23" t="s">
        <v>1169</v>
      </c>
      <c r="B489" s="24" t="s">
        <v>1204</v>
      </c>
      <c r="C489" s="8" t="s">
        <v>24</v>
      </c>
      <c r="D489" t="str">
        <f t="shared" si="7"/>
        <v>MORRISROXBURY TWPN. K-12|K-12,3500+</v>
      </c>
      <c r="E489">
        <v>2012</v>
      </c>
      <c r="F489">
        <f>VLOOKUP($D489,Combined!$D:$G,2,FALSE)</f>
        <v>72057091</v>
      </c>
      <c r="G489">
        <f>VLOOKUP($D489,Combined!$D:$G,3,FALSE)</f>
        <v>4093.6</v>
      </c>
      <c r="H489">
        <f>VLOOKUP($D489,Combined!$D:$G,4,FALSE)</f>
        <v>17602</v>
      </c>
    </row>
    <row r="490" spans="1:8" ht="36" x14ac:dyDescent="0.2">
      <c r="A490" s="19" t="s">
        <v>1169</v>
      </c>
      <c r="B490" s="20" t="s">
        <v>1205</v>
      </c>
      <c r="C490" s="3" t="s">
        <v>24</v>
      </c>
      <c r="D490" t="str">
        <f t="shared" si="7"/>
        <v>MORRISSCH DIST OF THE CHATHAMSN. K-12|K-12,3500+</v>
      </c>
      <c r="E490">
        <v>2012</v>
      </c>
      <c r="F490">
        <f>VLOOKUP($D490,Combined!$D:$G,2,FALSE)</f>
        <v>64560859</v>
      </c>
      <c r="G490">
        <f>VLOOKUP($D490,Combined!$D:$G,3,FALSE)</f>
        <v>4102.1000000000004</v>
      </c>
      <c r="H490">
        <f>VLOOKUP($D490,Combined!$D:$G,4,FALSE)</f>
        <v>15738</v>
      </c>
    </row>
    <row r="491" spans="1:8" ht="36" x14ac:dyDescent="0.2">
      <c r="A491" s="23" t="s">
        <v>1169</v>
      </c>
      <c r="B491" s="24" t="s">
        <v>1435</v>
      </c>
      <c r="C491" s="8" t="s">
        <v>711</v>
      </c>
      <c r="D491" t="str">
        <f t="shared" si="7"/>
        <v>MORRISUNITY CHARTER SCHOOLO. CHARTER</v>
      </c>
      <c r="E491">
        <v>2012</v>
      </c>
      <c r="F491">
        <f>VLOOKUP($D491,Combined!$D:$G,2,FALSE)</f>
        <v>2463766</v>
      </c>
      <c r="G491">
        <f>VLOOKUP($D491,Combined!$D:$G,3,FALSE)</f>
        <v>178.9</v>
      </c>
      <c r="H491">
        <f>VLOOKUP($D491,Combined!$D:$G,4,FALSE)</f>
        <v>13772</v>
      </c>
    </row>
    <row r="492" spans="1:8" ht="32" x14ac:dyDescent="0.2">
      <c r="A492" s="19" t="s">
        <v>1169</v>
      </c>
      <c r="B492" s="20" t="s">
        <v>1008</v>
      </c>
      <c r="C492" s="3" t="s">
        <v>66</v>
      </c>
      <c r="D492" t="str">
        <f t="shared" si="7"/>
        <v>MORRISWASHINGTON TWPE. K-8|K-8,751+</v>
      </c>
      <c r="E492">
        <v>2012</v>
      </c>
      <c r="F492">
        <f>VLOOKUP($D492,Combined!$D:$G,2,FALSE)</f>
        <v>45686780</v>
      </c>
      <c r="G492">
        <f>VLOOKUP($D492,Combined!$D:$G,3,FALSE)</f>
        <v>2564.3000000000002</v>
      </c>
      <c r="H492">
        <f>VLOOKUP($D492,Combined!$D:$G,4,FALSE)</f>
        <v>17816</v>
      </c>
    </row>
    <row r="493" spans="1:8" ht="32" x14ac:dyDescent="0.2">
      <c r="A493" s="23" t="s">
        <v>1169</v>
      </c>
      <c r="B493" s="24" t="s">
        <v>1207</v>
      </c>
      <c r="C493" s="8" t="s">
        <v>77</v>
      </c>
      <c r="D493" t="str">
        <f t="shared" si="7"/>
        <v>MORRISWEST MORRIS REGIONALG. G9-12|7-12,9-12</v>
      </c>
      <c r="E493">
        <v>2012</v>
      </c>
      <c r="F493">
        <f>VLOOKUP($D493,Combined!$D:$G,2,FALSE)</f>
        <v>50969746</v>
      </c>
      <c r="G493">
        <f>VLOOKUP($D493,Combined!$D:$G,3,FALSE)</f>
        <v>2771.5</v>
      </c>
      <c r="H493">
        <f>VLOOKUP($D493,Combined!$D:$G,4,FALSE)</f>
        <v>18391</v>
      </c>
    </row>
    <row r="494" spans="1:8" ht="32" x14ac:dyDescent="0.2">
      <c r="A494" s="19" t="s">
        <v>1169</v>
      </c>
      <c r="B494" s="20" t="s">
        <v>1208</v>
      </c>
      <c r="C494" s="3" t="s">
        <v>66</v>
      </c>
      <c r="D494" t="str">
        <f t="shared" si="7"/>
        <v>MORRISWHARTON BOROE. K-8|K-8,751+</v>
      </c>
      <c r="E494">
        <v>2012</v>
      </c>
      <c r="F494">
        <f>VLOOKUP($D494,Combined!$D:$G,2,FALSE)</f>
        <v>13440660</v>
      </c>
      <c r="G494">
        <f>VLOOKUP($D494,Combined!$D:$G,3,FALSE)</f>
        <v>839.8</v>
      </c>
      <c r="H494">
        <f>VLOOKUP($D494,Combined!$D:$G,4,FALSE)</f>
        <v>16004</v>
      </c>
    </row>
    <row r="495" spans="1:8" ht="48" x14ac:dyDescent="0.2">
      <c r="A495" s="23" t="s">
        <v>1209</v>
      </c>
      <c r="B495" s="24" t="s">
        <v>1210</v>
      </c>
      <c r="C495" s="8" t="s">
        <v>14</v>
      </c>
      <c r="D495" t="str">
        <f t="shared" si="7"/>
        <v>OCEANBARNEGAT TWPM. K-12|K-12,1800-3500</v>
      </c>
      <c r="E495">
        <v>2012</v>
      </c>
      <c r="F495">
        <f>VLOOKUP($D495,Combined!$D:$G,2,FALSE)</f>
        <v>57901112</v>
      </c>
      <c r="G495">
        <f>VLOOKUP($D495,Combined!$D:$G,3,FALSE)</f>
        <v>3230.4</v>
      </c>
      <c r="H495">
        <f>VLOOKUP($D495,Combined!$D:$G,4,FALSE)</f>
        <v>17924</v>
      </c>
    </row>
    <row r="496" spans="1:8" ht="32" x14ac:dyDescent="0.2">
      <c r="A496" s="19" t="s">
        <v>1209</v>
      </c>
      <c r="B496" s="20" t="s">
        <v>1211</v>
      </c>
      <c r="C496" s="3" t="s">
        <v>4</v>
      </c>
      <c r="D496" t="str">
        <f t="shared" si="7"/>
        <v>OCEANBAY HEAD BOROI. K-12|K-8,0-400</v>
      </c>
      <c r="E496">
        <v>2012</v>
      </c>
      <c r="F496">
        <f>VLOOKUP($D496,Combined!$D:$G,2,FALSE)</f>
        <v>3484563</v>
      </c>
      <c r="G496">
        <f>VLOOKUP($D496,Combined!$D:$G,3,FALSE)</f>
        <v>176.7</v>
      </c>
      <c r="H496">
        <f>VLOOKUP($D496,Combined!$D:$G,4,FALSE)</f>
        <v>19718</v>
      </c>
    </row>
    <row r="497" spans="1:8" ht="24" x14ac:dyDescent="0.2">
      <c r="A497" s="23" t="s">
        <v>1209</v>
      </c>
      <c r="B497" s="24" t="s">
        <v>1212</v>
      </c>
      <c r="C497" s="8" t="s">
        <v>8</v>
      </c>
      <c r="D497" t="str">
        <f t="shared" si="7"/>
        <v>OCEANBEACH HAVEN BOROA. K-6|K-6</v>
      </c>
      <c r="E497">
        <v>2012</v>
      </c>
      <c r="F497">
        <f>VLOOKUP($D497,Combined!$D:$G,2,FALSE)</f>
        <v>1482655</v>
      </c>
      <c r="G497">
        <f>VLOOKUP($D497,Combined!$D:$G,3,FALSE)</f>
        <v>63.5</v>
      </c>
      <c r="H497">
        <f>VLOOKUP($D497,Combined!$D:$G,4,FALSE)</f>
        <v>23353</v>
      </c>
    </row>
    <row r="498" spans="1:8" ht="24" x14ac:dyDescent="0.2">
      <c r="A498" s="19" t="s">
        <v>1209</v>
      </c>
      <c r="B498" s="20" t="s">
        <v>1213</v>
      </c>
      <c r="C498" s="3" t="s">
        <v>8</v>
      </c>
      <c r="D498" t="str">
        <f t="shared" si="7"/>
        <v>OCEANBERKELEY TWPA. K-6|K-6</v>
      </c>
      <c r="E498">
        <v>2012</v>
      </c>
      <c r="F498">
        <f>VLOOKUP($D498,Combined!$D:$G,2,FALSE)</f>
        <v>33987187</v>
      </c>
      <c r="G498">
        <f>VLOOKUP($D498,Combined!$D:$G,3,FALSE)</f>
        <v>2032.6</v>
      </c>
      <c r="H498">
        <f>VLOOKUP($D498,Combined!$D:$G,4,FALSE)</f>
        <v>16721</v>
      </c>
    </row>
    <row r="499" spans="1:8" ht="32" x14ac:dyDescent="0.2">
      <c r="A499" s="23" t="s">
        <v>1209</v>
      </c>
      <c r="B499" s="24" t="s">
        <v>1214</v>
      </c>
      <c r="C499" s="8" t="s">
        <v>24</v>
      </c>
      <c r="D499" t="str">
        <f t="shared" si="7"/>
        <v>OCEANBRICK TWPN. K-12|K-12,3500+</v>
      </c>
      <c r="E499">
        <v>2012</v>
      </c>
      <c r="F499">
        <f>VLOOKUP($D499,Combined!$D:$G,2,FALSE)</f>
        <v>157283319</v>
      </c>
      <c r="G499">
        <f>VLOOKUP($D499,Combined!$D:$G,3,FALSE)</f>
        <v>9928.1</v>
      </c>
      <c r="H499">
        <f>VLOOKUP($D499,Combined!$D:$G,4,FALSE)</f>
        <v>15842</v>
      </c>
    </row>
    <row r="500" spans="1:8" ht="32" x14ac:dyDescent="0.2">
      <c r="A500" s="19" t="s">
        <v>1209</v>
      </c>
      <c r="B500" s="20" t="s">
        <v>1215</v>
      </c>
      <c r="C500" s="3" t="s">
        <v>21</v>
      </c>
      <c r="D500" t="str">
        <f t="shared" si="7"/>
        <v>OCEANCENTRAL REGIONALF. G7-12|7-12,9-12</v>
      </c>
      <c r="E500">
        <v>2012</v>
      </c>
      <c r="F500">
        <f>VLOOKUP($D500,Combined!$D:$G,2,FALSE)</f>
        <v>35612658</v>
      </c>
      <c r="G500">
        <f>VLOOKUP($D500,Combined!$D:$G,3,FALSE)</f>
        <v>1981.6</v>
      </c>
      <c r="H500">
        <f>VLOOKUP($D500,Combined!$D:$G,4,FALSE)</f>
        <v>17971</v>
      </c>
    </row>
    <row r="501" spans="1:8" ht="24" x14ac:dyDescent="0.2">
      <c r="A501" s="23" t="s">
        <v>1209</v>
      </c>
      <c r="B501" s="24" t="s">
        <v>1216</v>
      </c>
      <c r="C501" s="8" t="s">
        <v>8</v>
      </c>
      <c r="D501" t="str">
        <f t="shared" si="7"/>
        <v>OCEANEAGLESWOOD TWPA. K-6|K-6</v>
      </c>
      <c r="E501">
        <v>2012</v>
      </c>
      <c r="F501">
        <f>VLOOKUP($D501,Combined!$D:$G,2,FALSE)</f>
        <v>2502829</v>
      </c>
      <c r="G501">
        <f>VLOOKUP($D501,Combined!$D:$G,3,FALSE)</f>
        <v>145.30000000000001</v>
      </c>
      <c r="H501">
        <f>VLOOKUP($D501,Combined!$D:$G,4,FALSE)</f>
        <v>17230</v>
      </c>
    </row>
    <row r="502" spans="1:8" ht="36" x14ac:dyDescent="0.2">
      <c r="A502" s="19" t="s">
        <v>1209</v>
      </c>
      <c r="B502" s="20" t="s">
        <v>1217</v>
      </c>
      <c r="C502" s="3" t="s">
        <v>8</v>
      </c>
      <c r="D502" t="str">
        <f t="shared" si="7"/>
        <v>OCEANISLAND HEIGHTS BOROA. K-6|K-6</v>
      </c>
      <c r="E502">
        <v>2012</v>
      </c>
      <c r="F502">
        <f>VLOOKUP($D502,Combined!$D:$G,2,FALSE)</f>
        <v>2076238</v>
      </c>
      <c r="G502">
        <f>VLOOKUP($D502,Combined!$D:$G,3,FALSE)</f>
        <v>111</v>
      </c>
      <c r="H502">
        <f>VLOOKUP($D502,Combined!$D:$G,4,FALSE)</f>
        <v>18700</v>
      </c>
    </row>
    <row r="503" spans="1:8" ht="32" x14ac:dyDescent="0.2">
      <c r="A503" s="23" t="s">
        <v>1209</v>
      </c>
      <c r="B503" s="24" t="s">
        <v>1218</v>
      </c>
      <c r="C503" s="8" t="s">
        <v>24</v>
      </c>
      <c r="D503" t="str">
        <f t="shared" si="7"/>
        <v>OCEANJACKSON TWPN. K-12|K-12,3500+</v>
      </c>
      <c r="E503">
        <v>2012</v>
      </c>
      <c r="F503">
        <f>VLOOKUP($D503,Combined!$D:$G,2,FALSE)</f>
        <v>144835342</v>
      </c>
      <c r="G503">
        <f>VLOOKUP($D503,Combined!$D:$G,3,FALSE)</f>
        <v>9490.2000000000007</v>
      </c>
      <c r="H503">
        <f>VLOOKUP($D503,Combined!$D:$G,4,FALSE)</f>
        <v>15261</v>
      </c>
    </row>
    <row r="504" spans="1:8" ht="32" x14ac:dyDescent="0.2">
      <c r="A504" s="19" t="s">
        <v>1209</v>
      </c>
      <c r="B504" s="20" t="s">
        <v>1219</v>
      </c>
      <c r="C504" s="3" t="s">
        <v>24</v>
      </c>
      <c r="D504" t="str">
        <f t="shared" si="7"/>
        <v>OCEANLACEY TWPN. K-12|K-12,3500+</v>
      </c>
      <c r="E504">
        <v>2012</v>
      </c>
      <c r="F504">
        <f>VLOOKUP($D504,Combined!$D:$G,2,FALSE)</f>
        <v>76261538</v>
      </c>
      <c r="G504">
        <f>VLOOKUP($D504,Combined!$D:$G,3,FALSE)</f>
        <v>4642.7</v>
      </c>
      <c r="H504">
        <f>VLOOKUP($D504,Combined!$D:$G,4,FALSE)</f>
        <v>16426</v>
      </c>
    </row>
    <row r="505" spans="1:8" ht="32" x14ac:dyDescent="0.2">
      <c r="A505" s="23" t="s">
        <v>1209</v>
      </c>
      <c r="B505" s="24" t="s">
        <v>1220</v>
      </c>
      <c r="C505" s="8" t="s">
        <v>4</v>
      </c>
      <c r="D505" t="str">
        <f t="shared" si="7"/>
        <v>OCEANLAKEHURST BOROI. K-12|K-8,0-400</v>
      </c>
      <c r="E505">
        <v>2012</v>
      </c>
      <c r="F505" t="e">
        <f>VLOOKUP($D505,Combined!$D:$G,2,FALSE)</f>
        <v>#N/A</v>
      </c>
      <c r="G505" t="e">
        <f>VLOOKUP($D505,Combined!$D:$G,3,FALSE)</f>
        <v>#N/A</v>
      </c>
      <c r="H505" t="e">
        <f>VLOOKUP($D505,Combined!$D:$G,4,FALSE)</f>
        <v>#N/A</v>
      </c>
    </row>
    <row r="506" spans="1:8" ht="32" x14ac:dyDescent="0.2">
      <c r="A506" s="19" t="s">
        <v>1209</v>
      </c>
      <c r="B506" s="20" t="s">
        <v>1221</v>
      </c>
      <c r="C506" s="3" t="s">
        <v>24</v>
      </c>
      <c r="D506" t="str">
        <f t="shared" si="7"/>
        <v>OCEANLAKEWOOD TWPN. K-12|K-12,3500+</v>
      </c>
      <c r="E506">
        <v>2012</v>
      </c>
      <c r="F506">
        <f>VLOOKUP($D506,Combined!$D:$G,2,FALSE)</f>
        <v>128833931</v>
      </c>
      <c r="G506">
        <f>VLOOKUP($D506,Combined!$D:$G,3,FALSE)</f>
        <v>5475.8</v>
      </c>
      <c r="H506">
        <f>VLOOKUP($D506,Combined!$D:$G,4,FALSE)</f>
        <v>23528</v>
      </c>
    </row>
    <row r="507" spans="1:8" ht="32" x14ac:dyDescent="0.2">
      <c r="A507" s="23" t="s">
        <v>1209</v>
      </c>
      <c r="B507" s="24" t="s">
        <v>1222</v>
      </c>
      <c r="C507" s="8" t="s">
        <v>4</v>
      </c>
      <c r="D507" t="str">
        <f t="shared" si="7"/>
        <v>OCEANLAVALLETTE BOROI. K-12|K-8,0-400</v>
      </c>
      <c r="E507">
        <v>2012</v>
      </c>
      <c r="F507">
        <f>VLOOKUP($D507,Combined!$D:$G,2,FALSE)</f>
        <v>4243407</v>
      </c>
      <c r="G507">
        <f>VLOOKUP($D507,Combined!$D:$G,3,FALSE)</f>
        <v>225.6</v>
      </c>
      <c r="H507">
        <f>VLOOKUP($D507,Combined!$D:$G,4,FALSE)</f>
        <v>18808</v>
      </c>
    </row>
    <row r="508" spans="1:8" ht="24" x14ac:dyDescent="0.2">
      <c r="A508" s="19" t="s">
        <v>1209</v>
      </c>
      <c r="B508" s="20" t="s">
        <v>1223</v>
      </c>
      <c r="C508" s="3" t="s">
        <v>8</v>
      </c>
      <c r="D508" t="str">
        <f t="shared" si="7"/>
        <v>OCEANLITTLE EGG HARBOR TWPA. K-6|K-6</v>
      </c>
      <c r="E508">
        <v>2012</v>
      </c>
      <c r="F508">
        <f>VLOOKUP($D508,Combined!$D:$G,2,FALSE)</f>
        <v>29425258</v>
      </c>
      <c r="G508">
        <f>VLOOKUP($D508,Combined!$D:$G,3,FALSE)</f>
        <v>1809.4</v>
      </c>
      <c r="H508">
        <f>VLOOKUP($D508,Combined!$D:$G,4,FALSE)</f>
        <v>16262</v>
      </c>
    </row>
    <row r="509" spans="1:8" ht="24" x14ac:dyDescent="0.2">
      <c r="A509" s="23" t="s">
        <v>1209</v>
      </c>
      <c r="B509" s="24" t="s">
        <v>1224</v>
      </c>
      <c r="C509" s="8" t="s">
        <v>8</v>
      </c>
      <c r="D509" t="str">
        <f t="shared" si="7"/>
        <v>OCEANLONG BEACH ISLANDA. K-6|K-6</v>
      </c>
      <c r="E509">
        <v>2012</v>
      </c>
      <c r="F509">
        <f>VLOOKUP($D509,Combined!$D:$G,2,FALSE)</f>
        <v>6246373</v>
      </c>
      <c r="G509">
        <f>VLOOKUP($D509,Combined!$D:$G,3,FALSE)</f>
        <v>245.9</v>
      </c>
      <c r="H509">
        <f>VLOOKUP($D509,Combined!$D:$G,4,FALSE)</f>
        <v>25400</v>
      </c>
    </row>
    <row r="510" spans="1:8" ht="48" x14ac:dyDescent="0.2">
      <c r="A510" s="19" t="s">
        <v>1209</v>
      </c>
      <c r="B510" s="20" t="s">
        <v>1225</v>
      </c>
      <c r="C510" s="3" t="s">
        <v>14</v>
      </c>
      <c r="D510" t="str">
        <f t="shared" si="7"/>
        <v>OCEANMANCHESTER TWPM. K-12|K-12,1800-3500</v>
      </c>
      <c r="E510">
        <v>2012</v>
      </c>
      <c r="F510">
        <f>VLOOKUP($D510,Combined!$D:$G,2,FALSE)</f>
        <v>55650184</v>
      </c>
      <c r="G510">
        <f>VLOOKUP($D510,Combined!$D:$G,3,FALSE)</f>
        <v>3110.2</v>
      </c>
      <c r="H510">
        <f>VLOOKUP($D510,Combined!$D:$G,4,FALSE)</f>
        <v>17893</v>
      </c>
    </row>
    <row r="511" spans="1:8" ht="36" x14ac:dyDescent="0.2">
      <c r="A511" s="23" t="s">
        <v>1209</v>
      </c>
      <c r="B511" s="24" t="s">
        <v>1226</v>
      </c>
      <c r="C511" s="8" t="s">
        <v>714</v>
      </c>
      <c r="D511" t="str">
        <f t="shared" si="7"/>
        <v>OCEANOCEAN COUNTY VOCATIONALQ. COUNTY VOC</v>
      </c>
      <c r="E511">
        <v>2012</v>
      </c>
      <c r="F511">
        <f>VLOOKUP($D511,Combined!$D:$G,2,FALSE)</f>
        <v>24693067</v>
      </c>
      <c r="G511">
        <f>VLOOKUP($D511,Combined!$D:$G,3,FALSE)</f>
        <v>1661.8</v>
      </c>
      <c r="H511">
        <f>VLOOKUP($D511,Combined!$D:$G,4,FALSE)</f>
        <v>14859</v>
      </c>
    </row>
    <row r="512" spans="1:8" ht="24" x14ac:dyDescent="0.2">
      <c r="A512" s="19" t="s">
        <v>1209</v>
      </c>
      <c r="B512" s="20" t="s">
        <v>1227</v>
      </c>
      <c r="C512" s="3" t="s">
        <v>8</v>
      </c>
      <c r="D512" t="str">
        <f t="shared" si="7"/>
        <v>OCEANOCEAN GATE BOROA. K-6|K-6</v>
      </c>
      <c r="E512">
        <v>2012</v>
      </c>
      <c r="F512">
        <f>VLOOKUP($D512,Combined!$D:$G,2,FALSE)</f>
        <v>2929965</v>
      </c>
      <c r="G512">
        <f>VLOOKUP($D512,Combined!$D:$G,3,FALSE)</f>
        <v>154.80000000000001</v>
      </c>
      <c r="H512">
        <f>VLOOKUP($D512,Combined!$D:$G,4,FALSE)</f>
        <v>18931</v>
      </c>
    </row>
    <row r="513" spans="1:8" ht="16" x14ac:dyDescent="0.2">
      <c r="A513" s="23" t="s">
        <v>1209</v>
      </c>
      <c r="B513" s="24" t="s">
        <v>1151</v>
      </c>
      <c r="C513" s="8" t="s">
        <v>181</v>
      </c>
      <c r="D513" t="str">
        <f t="shared" si="7"/>
        <v>OCEANOCEAN TWPH. K-12|K-6</v>
      </c>
      <c r="E513">
        <v>2012</v>
      </c>
      <c r="F513">
        <f>VLOOKUP($D513,Combined!$D:$G,2,FALSE)</f>
        <v>17839012</v>
      </c>
      <c r="G513">
        <f>VLOOKUP($D513,Combined!$D:$G,3,FALSE)</f>
        <v>967.2</v>
      </c>
      <c r="H513">
        <f>VLOOKUP($D513,Combined!$D:$G,4,FALSE)</f>
        <v>18445</v>
      </c>
    </row>
    <row r="514" spans="1:8" ht="32" x14ac:dyDescent="0.2">
      <c r="A514" s="19" t="s">
        <v>1209</v>
      </c>
      <c r="B514" s="20" t="s">
        <v>1228</v>
      </c>
      <c r="C514" s="3" t="s">
        <v>21</v>
      </c>
      <c r="D514" t="str">
        <f t="shared" si="7"/>
        <v>OCEANPINELANDS REGIONALF. G7-12|7-12,9-12</v>
      </c>
      <c r="E514">
        <v>2012</v>
      </c>
      <c r="F514">
        <f>VLOOKUP($D514,Combined!$D:$G,2,FALSE)</f>
        <v>34594779</v>
      </c>
      <c r="G514">
        <f>VLOOKUP($D514,Combined!$D:$G,3,FALSE)</f>
        <v>1726.7</v>
      </c>
      <c r="H514">
        <f>VLOOKUP($D514,Combined!$D:$G,4,FALSE)</f>
        <v>20035</v>
      </c>
    </row>
    <row r="515" spans="1:8" ht="32" x14ac:dyDescent="0.2">
      <c r="A515" s="23" t="s">
        <v>1209</v>
      </c>
      <c r="B515" s="24" t="s">
        <v>1229</v>
      </c>
      <c r="C515" s="8" t="s">
        <v>6</v>
      </c>
      <c r="D515" t="str">
        <f t="shared" ref="D515:D578" si="8">A515&amp;B515&amp;C515</f>
        <v>OCEANPLUMSTED TWPL. K-12|K-12,0-1800</v>
      </c>
      <c r="E515">
        <v>2012</v>
      </c>
      <c r="F515">
        <f>VLOOKUP($D515,Combined!$D:$G,2,FALSE)</f>
        <v>28101700</v>
      </c>
      <c r="G515">
        <f>VLOOKUP($D515,Combined!$D:$G,3,FALSE)</f>
        <v>1627.2</v>
      </c>
      <c r="H515">
        <f>VLOOKUP($D515,Combined!$D:$G,4,FALSE)</f>
        <v>17270</v>
      </c>
    </row>
    <row r="516" spans="1:8" ht="36" x14ac:dyDescent="0.2">
      <c r="A516" s="19" t="s">
        <v>1209</v>
      </c>
      <c r="B516" s="20" t="s">
        <v>1230</v>
      </c>
      <c r="C516" s="3" t="s">
        <v>6</v>
      </c>
      <c r="D516" t="str">
        <f t="shared" si="8"/>
        <v>OCEANPOINT PLEASANT BEACHL. K-12|K-12,0-1800</v>
      </c>
      <c r="E516">
        <v>2012</v>
      </c>
      <c r="F516">
        <f>VLOOKUP($D516,Combined!$D:$G,2,FALSE)</f>
        <v>15667237</v>
      </c>
      <c r="G516">
        <f>VLOOKUP($D516,Combined!$D:$G,3,FALSE)</f>
        <v>885.7</v>
      </c>
      <c r="H516">
        <f>VLOOKUP($D516,Combined!$D:$G,4,FALSE)</f>
        <v>17688</v>
      </c>
    </row>
    <row r="517" spans="1:8" ht="48" x14ac:dyDescent="0.2">
      <c r="A517" s="23" t="s">
        <v>1209</v>
      </c>
      <c r="B517" s="24" t="s">
        <v>1231</v>
      </c>
      <c r="C517" s="8" t="s">
        <v>14</v>
      </c>
      <c r="D517" t="str">
        <f t="shared" si="8"/>
        <v>OCEANPOINT PLEASANT BOROM. K-12|K-12,1800-3500</v>
      </c>
      <c r="E517">
        <v>2012</v>
      </c>
      <c r="F517">
        <f>VLOOKUP($D517,Combined!$D:$G,2,FALSE)</f>
        <v>40940407</v>
      </c>
      <c r="G517">
        <f>VLOOKUP($D517,Combined!$D:$G,3,FALSE)</f>
        <v>2981</v>
      </c>
      <c r="H517">
        <f>VLOOKUP($D517,Combined!$D:$G,4,FALSE)</f>
        <v>13734</v>
      </c>
    </row>
    <row r="518" spans="1:8" ht="36" x14ac:dyDescent="0.2">
      <c r="A518" s="19" t="s">
        <v>1209</v>
      </c>
      <c r="B518" s="20" t="s">
        <v>1232</v>
      </c>
      <c r="C518" s="3" t="s">
        <v>8</v>
      </c>
      <c r="D518" t="str">
        <f t="shared" si="8"/>
        <v>OCEANSEASIDE HEIGHTS BOROA. K-6|K-6</v>
      </c>
      <c r="E518">
        <v>2012</v>
      </c>
      <c r="F518">
        <f>VLOOKUP($D518,Combined!$D:$G,2,FALSE)</f>
        <v>4354994</v>
      </c>
      <c r="G518">
        <f>VLOOKUP($D518,Combined!$D:$G,3,FALSE)</f>
        <v>226.3</v>
      </c>
      <c r="H518">
        <f>VLOOKUP($D518,Combined!$D:$G,4,FALSE)</f>
        <v>19242</v>
      </c>
    </row>
    <row r="519" spans="1:8" ht="32" x14ac:dyDescent="0.2">
      <c r="A519" s="23" t="s">
        <v>1209</v>
      </c>
      <c r="B519" s="24" t="s">
        <v>1233</v>
      </c>
      <c r="C519" s="8" t="s">
        <v>21</v>
      </c>
      <c r="D519" t="str">
        <f t="shared" si="8"/>
        <v>OCEANSOUTHERN REGIONALF. G7-12|7-12,9-12</v>
      </c>
      <c r="E519">
        <v>2012</v>
      </c>
      <c r="F519">
        <f>VLOOKUP($D519,Combined!$D:$G,2,FALSE)</f>
        <v>57200468</v>
      </c>
      <c r="G519">
        <f>VLOOKUP($D519,Combined!$D:$G,3,FALSE)</f>
        <v>2989.5</v>
      </c>
      <c r="H519">
        <f>VLOOKUP($D519,Combined!$D:$G,4,FALSE)</f>
        <v>19134</v>
      </c>
    </row>
    <row r="520" spans="1:8" ht="24" x14ac:dyDescent="0.2">
      <c r="A520" s="19" t="s">
        <v>1209</v>
      </c>
      <c r="B520" s="20" t="s">
        <v>1234</v>
      </c>
      <c r="C520" s="3" t="s">
        <v>8</v>
      </c>
      <c r="D520" t="str">
        <f t="shared" si="8"/>
        <v>OCEANSTAFFORD TWPA. K-6|K-6</v>
      </c>
      <c r="E520">
        <v>2012</v>
      </c>
      <c r="F520">
        <f>VLOOKUP($D520,Combined!$D:$G,2,FALSE)</f>
        <v>39161786</v>
      </c>
      <c r="G520">
        <f>VLOOKUP($D520,Combined!$D:$G,3,FALSE)</f>
        <v>2320.1999999999998</v>
      </c>
      <c r="H520">
        <f>VLOOKUP($D520,Combined!$D:$G,4,FALSE)</f>
        <v>16879</v>
      </c>
    </row>
    <row r="521" spans="1:8" ht="32" x14ac:dyDescent="0.2">
      <c r="A521" s="23" t="s">
        <v>1209</v>
      </c>
      <c r="B521" s="24" t="s">
        <v>1235</v>
      </c>
      <c r="C521" s="8" t="s">
        <v>24</v>
      </c>
      <c r="D521" t="str">
        <f t="shared" si="8"/>
        <v>OCEANTOMS RIVER REGIONALN. K-12|K-12,3500+</v>
      </c>
      <c r="E521">
        <v>2012</v>
      </c>
      <c r="F521">
        <f>VLOOKUP($D521,Combined!$D:$G,2,FALSE)</f>
        <v>236106589</v>
      </c>
      <c r="G521">
        <f>VLOOKUP($D521,Combined!$D:$G,3,FALSE)</f>
        <v>16898.900000000001</v>
      </c>
      <c r="H521">
        <f>VLOOKUP($D521,Combined!$D:$G,4,FALSE)</f>
        <v>13972</v>
      </c>
    </row>
    <row r="522" spans="1:8" ht="24" x14ac:dyDescent="0.2">
      <c r="A522" s="19" t="s">
        <v>1209</v>
      </c>
      <c r="B522" s="20" t="s">
        <v>1236</v>
      </c>
      <c r="C522" s="3" t="s">
        <v>8</v>
      </c>
      <c r="D522" t="str">
        <f t="shared" si="8"/>
        <v>OCEANTUCKERTON BOROA. K-6|K-6</v>
      </c>
      <c r="E522">
        <v>2012</v>
      </c>
      <c r="F522">
        <f>VLOOKUP($D522,Combined!$D:$G,2,FALSE)</f>
        <v>5316577</v>
      </c>
      <c r="G522">
        <f>VLOOKUP($D522,Combined!$D:$G,3,FALSE)</f>
        <v>347.8</v>
      </c>
      <c r="H522">
        <f>VLOOKUP($D522,Combined!$D:$G,4,FALSE)</f>
        <v>15286</v>
      </c>
    </row>
    <row r="523" spans="1:8" ht="32" x14ac:dyDescent="0.2">
      <c r="A523" s="23" t="s">
        <v>1237</v>
      </c>
      <c r="B523" s="24" t="s">
        <v>1238</v>
      </c>
      <c r="C523" s="8" t="s">
        <v>2</v>
      </c>
      <c r="D523" t="str">
        <f t="shared" si="8"/>
        <v>PASSAICBLOOMINGDALE BOROJ. K-12|K-8,401-750</v>
      </c>
      <c r="E523">
        <v>2012</v>
      </c>
      <c r="F523">
        <f>VLOOKUP($D523,Combined!$D:$G,2,FALSE)</f>
        <v>17492881</v>
      </c>
      <c r="G523">
        <f>VLOOKUP($D523,Combined!$D:$G,3,FALSE)</f>
        <v>915.9</v>
      </c>
      <c r="H523">
        <f>VLOOKUP($D523,Combined!$D:$G,4,FALSE)</f>
        <v>19099</v>
      </c>
    </row>
    <row r="524" spans="1:8" ht="60" x14ac:dyDescent="0.2">
      <c r="A524" s="19" t="s">
        <v>1237</v>
      </c>
      <c r="B524" s="20" t="s">
        <v>1436</v>
      </c>
      <c r="C524" s="3" t="s">
        <v>711</v>
      </c>
      <c r="D524" t="str">
        <f t="shared" si="8"/>
        <v>PASSAICCLASSICAL ACADEMY CHARTER SCHOOL OF CLIFO. CHARTER</v>
      </c>
      <c r="E524">
        <v>2012</v>
      </c>
      <c r="F524">
        <f>VLOOKUP($D524,Combined!$D:$G,2,FALSE)</f>
        <v>922069</v>
      </c>
      <c r="G524">
        <f>VLOOKUP($D524,Combined!$D:$G,3,FALSE)</f>
        <v>116.2</v>
      </c>
      <c r="H524">
        <f>VLOOKUP($D524,Combined!$D:$G,4,FALSE)</f>
        <v>7935</v>
      </c>
    </row>
    <row r="525" spans="1:8" ht="32" x14ac:dyDescent="0.2">
      <c r="A525" s="23" t="s">
        <v>1237</v>
      </c>
      <c r="B525" s="24" t="s">
        <v>1240</v>
      </c>
      <c r="C525" s="8" t="s">
        <v>24</v>
      </c>
      <c r="D525" t="str">
        <f t="shared" si="8"/>
        <v>PASSAICCLIFTON CITYN. K-12|K-12,3500+</v>
      </c>
      <c r="E525">
        <v>2012</v>
      </c>
      <c r="F525">
        <f>VLOOKUP($D525,Combined!$D:$G,2,FALSE)</f>
        <v>160376772</v>
      </c>
      <c r="G525">
        <f>VLOOKUP($D525,Combined!$D:$G,3,FALSE)</f>
        <v>11040.4</v>
      </c>
      <c r="H525">
        <f>VLOOKUP($D525,Combined!$D:$G,4,FALSE)</f>
        <v>14526</v>
      </c>
    </row>
    <row r="526" spans="1:8" ht="48" x14ac:dyDescent="0.2">
      <c r="A526" s="19" t="s">
        <v>1237</v>
      </c>
      <c r="B526" s="20" t="s">
        <v>1437</v>
      </c>
      <c r="C526" s="3" t="s">
        <v>711</v>
      </c>
      <c r="D526" t="str">
        <f t="shared" si="8"/>
        <v>PASSAICCOMMUNITY CHARTER SCHOOL OF PATERSONO. CHARTER</v>
      </c>
      <c r="E526">
        <v>2012</v>
      </c>
      <c r="F526">
        <f>VLOOKUP($D526,Combined!$D:$G,2,FALSE)</f>
        <v>7824757</v>
      </c>
      <c r="G526">
        <f>VLOOKUP($D526,Combined!$D:$G,3,FALSE)</f>
        <v>474.5</v>
      </c>
      <c r="H526">
        <f>VLOOKUP($D526,Combined!$D:$G,4,FALSE)</f>
        <v>16491</v>
      </c>
    </row>
    <row r="527" spans="1:8" ht="32" x14ac:dyDescent="0.2">
      <c r="A527" s="23" t="s">
        <v>1237</v>
      </c>
      <c r="B527" s="24" t="s">
        <v>1242</v>
      </c>
      <c r="C527" s="8" t="s">
        <v>66</v>
      </c>
      <c r="D527" t="str">
        <f t="shared" si="8"/>
        <v>PASSAICHALEDON BOROE. K-8|K-8,751+</v>
      </c>
      <c r="E527">
        <v>2012</v>
      </c>
      <c r="F527">
        <f>VLOOKUP($D527,Combined!$D:$G,2,FALSE)</f>
        <v>14251016</v>
      </c>
      <c r="G527">
        <f>VLOOKUP($D527,Combined!$D:$G,3,FALSE)</f>
        <v>1045.8</v>
      </c>
      <c r="H527">
        <f>VLOOKUP($D527,Combined!$D:$G,4,FALSE)</f>
        <v>13627</v>
      </c>
    </row>
    <row r="528" spans="1:8" ht="48" x14ac:dyDescent="0.2">
      <c r="A528" s="19" t="s">
        <v>1237</v>
      </c>
      <c r="B528" s="20" t="s">
        <v>1243</v>
      </c>
      <c r="C528" s="3" t="s">
        <v>14</v>
      </c>
      <c r="D528" t="str">
        <f t="shared" si="8"/>
        <v>PASSAICHAWTHORNE BOROM. K-12|K-12,1800-3500</v>
      </c>
      <c r="E528">
        <v>2012</v>
      </c>
      <c r="F528">
        <f>VLOOKUP($D528,Combined!$D:$G,2,FALSE)</f>
        <v>40225171</v>
      </c>
      <c r="G528">
        <f>VLOOKUP($D528,Combined!$D:$G,3,FALSE)</f>
        <v>2456.6</v>
      </c>
      <c r="H528">
        <f>VLOOKUP($D528,Combined!$D:$G,4,FALSE)</f>
        <v>16374</v>
      </c>
    </row>
    <row r="529" spans="1:8" ht="48" x14ac:dyDescent="0.2">
      <c r="A529" s="23" t="s">
        <v>1237</v>
      </c>
      <c r="B529" s="24" t="s">
        <v>1438</v>
      </c>
      <c r="C529" s="8" t="s">
        <v>711</v>
      </c>
      <c r="D529" t="str">
        <f t="shared" si="8"/>
        <v>PASSAICJOHN P. HOLLAND CHARTER SCHOOLO. CHARTER</v>
      </c>
      <c r="E529">
        <v>2012</v>
      </c>
      <c r="F529">
        <f>VLOOKUP($D529,Combined!$D:$G,2,FALSE)</f>
        <v>2187946</v>
      </c>
      <c r="G529">
        <f>VLOOKUP($D529,Combined!$D:$G,3,FALSE)</f>
        <v>168.6</v>
      </c>
      <c r="H529">
        <f>VLOOKUP($D529,Combined!$D:$G,4,FALSE)</f>
        <v>12977</v>
      </c>
    </row>
    <row r="530" spans="1:8" ht="32" x14ac:dyDescent="0.2">
      <c r="A530" s="19" t="s">
        <v>1237</v>
      </c>
      <c r="B530" s="20" t="s">
        <v>1245</v>
      </c>
      <c r="C530" s="3" t="s">
        <v>77</v>
      </c>
      <c r="D530" t="str">
        <f t="shared" si="8"/>
        <v>PASSAICLAKELAND REGIONALG. G9-12|7-12,9-12</v>
      </c>
      <c r="E530">
        <v>2012</v>
      </c>
      <c r="F530">
        <f>VLOOKUP($D530,Combined!$D:$G,2,FALSE)</f>
        <v>22286866</v>
      </c>
      <c r="G530">
        <f>VLOOKUP($D530,Combined!$D:$G,3,FALSE)</f>
        <v>1130.4000000000001</v>
      </c>
      <c r="H530">
        <f>VLOOKUP($D530,Combined!$D:$G,4,FALSE)</f>
        <v>19716</v>
      </c>
    </row>
    <row r="531" spans="1:8" ht="32" x14ac:dyDescent="0.2">
      <c r="A531" s="23" t="s">
        <v>1237</v>
      </c>
      <c r="B531" s="24" t="s">
        <v>1246</v>
      </c>
      <c r="C531" s="8" t="s">
        <v>66</v>
      </c>
      <c r="D531" t="str">
        <f t="shared" si="8"/>
        <v>PASSAICLITTLE FALLS TWPE. K-8|K-8,751+</v>
      </c>
      <c r="E531">
        <v>2012</v>
      </c>
      <c r="F531">
        <f>VLOOKUP($D531,Combined!$D:$G,2,FALSE)</f>
        <v>14641585</v>
      </c>
      <c r="G531">
        <f>VLOOKUP($D531,Combined!$D:$G,3,FALSE)</f>
        <v>924.4</v>
      </c>
      <c r="H531">
        <f>VLOOKUP($D531,Combined!$D:$G,4,FALSE)</f>
        <v>15839</v>
      </c>
    </row>
    <row r="532" spans="1:8" ht="36" x14ac:dyDescent="0.2">
      <c r="A532" s="19" t="s">
        <v>1237</v>
      </c>
      <c r="B532" s="20" t="s">
        <v>1247</v>
      </c>
      <c r="C532" s="3" t="s">
        <v>68</v>
      </c>
      <c r="D532" t="str">
        <f t="shared" si="8"/>
        <v>PASSAICNORTH HALEDON BOROD. K-8|K-8,401-750</v>
      </c>
      <c r="E532">
        <v>2012</v>
      </c>
      <c r="F532">
        <f>VLOOKUP($D532,Combined!$D:$G,2,FALSE)</f>
        <v>11403866</v>
      </c>
      <c r="G532">
        <f>VLOOKUP($D532,Combined!$D:$G,3,FALSE)</f>
        <v>707.2</v>
      </c>
      <c r="H532">
        <f>VLOOKUP($D532,Combined!$D:$G,4,FALSE)</f>
        <v>16126</v>
      </c>
    </row>
    <row r="533" spans="1:8" ht="48" x14ac:dyDescent="0.2">
      <c r="A533" s="23" t="s">
        <v>1237</v>
      </c>
      <c r="B533" s="24" t="s">
        <v>1439</v>
      </c>
      <c r="C533" s="8" t="s">
        <v>711</v>
      </c>
      <c r="D533" t="str">
        <f t="shared" si="8"/>
        <v>PASSAICPASSAIC ARTS &amp; SCIENCE CHARTER SCHOOLO. CHARTER</v>
      </c>
      <c r="E533">
        <v>2012</v>
      </c>
      <c r="F533">
        <f>VLOOKUP($D533,Combined!$D:$G,2,FALSE)</f>
        <v>4274409</v>
      </c>
      <c r="G533">
        <f>VLOOKUP($D533,Combined!$D:$G,3,FALSE)</f>
        <v>357.8</v>
      </c>
      <c r="H533">
        <f>VLOOKUP($D533,Combined!$D:$G,4,FALSE)</f>
        <v>11946</v>
      </c>
    </row>
    <row r="534" spans="1:8" ht="32" x14ac:dyDescent="0.2">
      <c r="A534" s="19" t="s">
        <v>1237</v>
      </c>
      <c r="B534" s="20" t="s">
        <v>1249</v>
      </c>
      <c r="C534" s="3" t="s">
        <v>24</v>
      </c>
      <c r="D534" t="str">
        <f t="shared" si="8"/>
        <v>PASSAICPASSAIC CITYN. K-12|K-12,3500+</v>
      </c>
      <c r="E534">
        <v>2012</v>
      </c>
      <c r="F534">
        <f>VLOOKUP($D534,Combined!$D:$G,2,FALSE)</f>
        <v>285433572</v>
      </c>
      <c r="G534">
        <f>VLOOKUP($D534,Combined!$D:$G,3,FALSE)</f>
        <v>14022.6</v>
      </c>
      <c r="H534">
        <f>VLOOKUP($D534,Combined!$D:$G,4,FALSE)</f>
        <v>20355</v>
      </c>
    </row>
    <row r="535" spans="1:8" ht="36" x14ac:dyDescent="0.2">
      <c r="A535" s="23" t="s">
        <v>1237</v>
      </c>
      <c r="B535" s="24" t="s">
        <v>1250</v>
      </c>
      <c r="C535" s="8" t="s">
        <v>77</v>
      </c>
      <c r="D535" t="str">
        <f t="shared" si="8"/>
        <v>PASSAICPASSAIC CO MANCHESTER REGG. G9-12|7-12,9-12</v>
      </c>
      <c r="E535">
        <v>2012</v>
      </c>
      <c r="F535">
        <f>VLOOKUP($D535,Combined!$D:$G,2,FALSE)</f>
        <v>18094018</v>
      </c>
      <c r="G535">
        <f>VLOOKUP($D535,Combined!$D:$G,3,FALSE)</f>
        <v>893</v>
      </c>
      <c r="H535">
        <f>VLOOKUP($D535,Combined!$D:$G,4,FALSE)</f>
        <v>20263</v>
      </c>
    </row>
    <row r="536" spans="1:8" ht="36" x14ac:dyDescent="0.2">
      <c r="A536" s="19" t="s">
        <v>1237</v>
      </c>
      <c r="B536" s="20" t="s">
        <v>1251</v>
      </c>
      <c r="C536" s="3" t="s">
        <v>714</v>
      </c>
      <c r="D536" t="str">
        <f t="shared" si="8"/>
        <v>PASSAICPASSAIC COUNTY VOCATIONALQ. COUNTY VOC</v>
      </c>
      <c r="E536">
        <v>2012</v>
      </c>
      <c r="F536">
        <f>VLOOKUP($D536,Combined!$D:$G,2,FALSE)</f>
        <v>77983439</v>
      </c>
      <c r="G536">
        <f>VLOOKUP($D536,Combined!$D:$G,3,FALSE)</f>
        <v>3237.5</v>
      </c>
      <c r="H536">
        <f>VLOOKUP($D536,Combined!$D:$G,4,FALSE)</f>
        <v>24088</v>
      </c>
    </row>
    <row r="537" spans="1:8" ht="36" x14ac:dyDescent="0.2">
      <c r="A537" s="23" t="s">
        <v>1237</v>
      </c>
      <c r="B537" s="24" t="s">
        <v>1252</v>
      </c>
      <c r="C537" s="8" t="s">
        <v>77</v>
      </c>
      <c r="D537" t="str">
        <f t="shared" si="8"/>
        <v>PASSAICPASSAIC VALLEY REGIONALG. G9-12|7-12,9-12</v>
      </c>
      <c r="E537">
        <v>2012</v>
      </c>
      <c r="F537">
        <f>VLOOKUP($D537,Combined!$D:$G,2,FALSE)</f>
        <v>25088960</v>
      </c>
      <c r="G537">
        <f>VLOOKUP($D537,Combined!$D:$G,3,FALSE)</f>
        <v>1371</v>
      </c>
      <c r="H537">
        <f>VLOOKUP($D537,Combined!$D:$G,4,FALSE)</f>
        <v>18300</v>
      </c>
    </row>
    <row r="538" spans="1:8" ht="60" x14ac:dyDescent="0.2">
      <c r="A538" s="19" t="s">
        <v>1237</v>
      </c>
      <c r="B538" s="20" t="s">
        <v>1440</v>
      </c>
      <c r="C538" s="3" t="s">
        <v>711</v>
      </c>
      <c r="D538" t="str">
        <f t="shared" si="8"/>
        <v>PASSAICPATERSON ARTS AND SCIENCE CHARTER SCHOOLO. CHARTER</v>
      </c>
      <c r="E538">
        <v>2012</v>
      </c>
      <c r="F538" t="e">
        <f>VLOOKUP($D538,Combined!$D:$G,2,FALSE)</f>
        <v>#N/A</v>
      </c>
      <c r="G538" t="e">
        <f>VLOOKUP($D538,Combined!$D:$G,3,FALSE)</f>
        <v>#N/A</v>
      </c>
      <c r="H538" t="e">
        <f>VLOOKUP($D538,Combined!$D:$G,4,FALSE)</f>
        <v>#N/A</v>
      </c>
    </row>
    <row r="539" spans="1:8" ht="48" x14ac:dyDescent="0.2">
      <c r="A539" s="23" t="s">
        <v>1237</v>
      </c>
      <c r="B539" s="24" t="s">
        <v>1441</v>
      </c>
      <c r="C539" s="8" t="s">
        <v>711</v>
      </c>
      <c r="D539" t="str">
        <f t="shared" si="8"/>
        <v>PASSAICPATERSON CHARTER SCHOOL FOR SCIENCE ANDO. CHARTER</v>
      </c>
      <c r="E539">
        <v>2012</v>
      </c>
      <c r="F539">
        <f>VLOOKUP($D539,Combined!$D:$G,2,FALSE)</f>
        <v>16691597</v>
      </c>
      <c r="G539">
        <f>VLOOKUP($D539,Combined!$D:$G,3,FALSE)</f>
        <v>1037.7</v>
      </c>
      <c r="H539">
        <f>VLOOKUP($D539,Combined!$D:$G,4,FALSE)</f>
        <v>16085</v>
      </c>
    </row>
    <row r="540" spans="1:8" ht="32" x14ac:dyDescent="0.2">
      <c r="A540" s="19" t="s">
        <v>1237</v>
      </c>
      <c r="B540" s="20" t="s">
        <v>1254</v>
      </c>
      <c r="C540" s="3" t="s">
        <v>24</v>
      </c>
      <c r="D540" t="str">
        <f t="shared" si="8"/>
        <v>PASSAICPATERSON CITYN. K-12|K-12,3500+</v>
      </c>
      <c r="E540">
        <v>2012</v>
      </c>
      <c r="F540">
        <f>VLOOKUP($D540,Combined!$D:$G,2,FALSE)</f>
        <v>552325971</v>
      </c>
      <c r="G540">
        <f>VLOOKUP($D540,Combined!$D:$G,3,FALSE)</f>
        <v>28174.400000000001</v>
      </c>
      <c r="H540">
        <f>VLOOKUP($D540,Combined!$D:$G,4,FALSE)</f>
        <v>19604</v>
      </c>
    </row>
    <row r="541" spans="1:8" ht="32" x14ac:dyDescent="0.2">
      <c r="A541" s="23" t="s">
        <v>1237</v>
      </c>
      <c r="B541" s="24" t="s">
        <v>1256</v>
      </c>
      <c r="C541" s="8" t="s">
        <v>6</v>
      </c>
      <c r="D541" t="str">
        <f t="shared" si="8"/>
        <v>PASSAICPOMPTON LAKES BOROL. K-12|K-12,0-1800</v>
      </c>
      <c r="E541">
        <v>2012</v>
      </c>
      <c r="F541">
        <f>VLOOKUP($D541,Combined!$D:$G,2,FALSE)</f>
        <v>31982672</v>
      </c>
      <c r="G541">
        <f>VLOOKUP($D541,Combined!$D:$G,3,FALSE)</f>
        <v>1700.6</v>
      </c>
      <c r="H541">
        <f>VLOOKUP($D541,Combined!$D:$G,4,FALSE)</f>
        <v>18806</v>
      </c>
    </row>
    <row r="542" spans="1:8" ht="32" x14ac:dyDescent="0.2">
      <c r="A542" s="19" t="s">
        <v>1237</v>
      </c>
      <c r="B542" s="20" t="s">
        <v>1257</v>
      </c>
      <c r="C542" s="3" t="s">
        <v>66</v>
      </c>
      <c r="D542" t="str">
        <f t="shared" si="8"/>
        <v>PASSAICPROSPECT PARK BOROE. K-8|K-8,751+</v>
      </c>
      <c r="E542">
        <v>2012</v>
      </c>
      <c r="F542">
        <f>VLOOKUP($D542,Combined!$D:$G,2,FALSE)</f>
        <v>12661631</v>
      </c>
      <c r="G542">
        <f>VLOOKUP($D542,Combined!$D:$G,3,FALSE)</f>
        <v>908.6</v>
      </c>
      <c r="H542">
        <f>VLOOKUP($D542,Combined!$D:$G,4,FALSE)</f>
        <v>13935</v>
      </c>
    </row>
    <row r="543" spans="1:8" ht="32" x14ac:dyDescent="0.2">
      <c r="A543" s="23" t="s">
        <v>1237</v>
      </c>
      <c r="B543" s="24" t="s">
        <v>1258</v>
      </c>
      <c r="C543" s="8" t="s">
        <v>66</v>
      </c>
      <c r="D543" t="str">
        <f t="shared" si="8"/>
        <v>PASSAICRINGWOOD BOROE. K-8|K-8,751+</v>
      </c>
      <c r="E543">
        <v>2012</v>
      </c>
      <c r="F543">
        <f>VLOOKUP($D543,Combined!$D:$G,2,FALSE)</f>
        <v>22514813</v>
      </c>
      <c r="G543">
        <f>VLOOKUP($D543,Combined!$D:$G,3,FALSE)</f>
        <v>1276.8</v>
      </c>
      <c r="H543">
        <f>VLOOKUP($D543,Combined!$D:$G,4,FALSE)</f>
        <v>17634</v>
      </c>
    </row>
    <row r="544" spans="1:8" ht="32" x14ac:dyDescent="0.2">
      <c r="A544" s="19" t="s">
        <v>1237</v>
      </c>
      <c r="B544" s="20" t="s">
        <v>1259</v>
      </c>
      <c r="C544" s="3" t="s">
        <v>66</v>
      </c>
      <c r="D544" t="str">
        <f t="shared" si="8"/>
        <v>PASSAICTOTOWA BOROE. K-8|K-8,751+</v>
      </c>
      <c r="E544">
        <v>2012</v>
      </c>
      <c r="F544">
        <f>VLOOKUP($D544,Combined!$D:$G,2,FALSE)</f>
        <v>15831606</v>
      </c>
      <c r="G544">
        <f>VLOOKUP($D544,Combined!$D:$G,3,FALSE)</f>
        <v>997.2</v>
      </c>
      <c r="H544">
        <f>VLOOKUP($D544,Combined!$D:$G,4,FALSE)</f>
        <v>15876</v>
      </c>
    </row>
    <row r="545" spans="1:8" ht="32" x14ac:dyDescent="0.2">
      <c r="A545" s="23" t="s">
        <v>1237</v>
      </c>
      <c r="B545" s="24" t="s">
        <v>1260</v>
      </c>
      <c r="C545" s="8" t="s">
        <v>66</v>
      </c>
      <c r="D545" t="str">
        <f t="shared" si="8"/>
        <v>PASSAICWANAQUE BOROE. K-8|K-8,751+</v>
      </c>
      <c r="E545">
        <v>2012</v>
      </c>
      <c r="F545">
        <f>VLOOKUP($D545,Combined!$D:$G,2,FALSE)</f>
        <v>17901083</v>
      </c>
      <c r="G545">
        <f>VLOOKUP($D545,Combined!$D:$G,3,FALSE)</f>
        <v>956.1</v>
      </c>
      <c r="H545">
        <f>VLOOKUP($D545,Combined!$D:$G,4,FALSE)</f>
        <v>18723</v>
      </c>
    </row>
    <row r="546" spans="1:8" ht="32" x14ac:dyDescent="0.2">
      <c r="A546" s="19" t="s">
        <v>1237</v>
      </c>
      <c r="B546" s="20" t="s">
        <v>1261</v>
      </c>
      <c r="C546" s="3" t="s">
        <v>24</v>
      </c>
      <c r="D546" t="str">
        <f t="shared" si="8"/>
        <v>PASSAICWAYNE TWPN. K-12|K-12,3500+</v>
      </c>
      <c r="E546">
        <v>2012</v>
      </c>
      <c r="F546">
        <f>VLOOKUP($D546,Combined!$D:$G,2,FALSE)</f>
        <v>151003523</v>
      </c>
      <c r="G546">
        <f>VLOOKUP($D546,Combined!$D:$G,3,FALSE)</f>
        <v>8631.9</v>
      </c>
      <c r="H546">
        <f>VLOOKUP($D546,Combined!$D:$G,4,FALSE)</f>
        <v>17494</v>
      </c>
    </row>
    <row r="547" spans="1:8" ht="32" x14ac:dyDescent="0.2">
      <c r="A547" s="23" t="s">
        <v>1237</v>
      </c>
      <c r="B547" s="24" t="s">
        <v>1262</v>
      </c>
      <c r="C547" s="8" t="s">
        <v>24</v>
      </c>
      <c r="D547" t="str">
        <f t="shared" si="8"/>
        <v>PASSAICWEST MILFORD TWPN. K-12|K-12,3500+</v>
      </c>
      <c r="E547">
        <v>2012</v>
      </c>
      <c r="F547">
        <f>VLOOKUP($D547,Combined!$D:$G,2,FALSE)</f>
        <v>73006440</v>
      </c>
      <c r="G547">
        <f>VLOOKUP($D547,Combined!$D:$G,3,FALSE)</f>
        <v>3882.3</v>
      </c>
      <c r="H547">
        <f>VLOOKUP($D547,Combined!$D:$G,4,FALSE)</f>
        <v>18805</v>
      </c>
    </row>
    <row r="548" spans="1:8" ht="32" x14ac:dyDescent="0.2">
      <c r="A548" s="19" t="s">
        <v>1237</v>
      </c>
      <c r="B548" s="20" t="s">
        <v>1263</v>
      </c>
      <c r="C548" s="3" t="s">
        <v>66</v>
      </c>
      <c r="D548" t="str">
        <f t="shared" si="8"/>
        <v>PASSAICWOODLAND PARKE. K-8|K-8,751+</v>
      </c>
      <c r="E548">
        <v>2012</v>
      </c>
      <c r="F548">
        <f>VLOOKUP($D548,Combined!$D:$G,2,FALSE)</f>
        <v>16936344</v>
      </c>
      <c r="G548">
        <f>VLOOKUP($D548,Combined!$D:$G,3,FALSE)</f>
        <v>1142.0999999999999</v>
      </c>
      <c r="H548">
        <f>VLOOKUP($D548,Combined!$D:$G,4,FALSE)</f>
        <v>14829</v>
      </c>
    </row>
    <row r="549" spans="1:8" ht="32" x14ac:dyDescent="0.2">
      <c r="A549" s="23" t="s">
        <v>1264</v>
      </c>
      <c r="B549" s="24" t="s">
        <v>1265</v>
      </c>
      <c r="C549" s="8" t="s">
        <v>4</v>
      </c>
      <c r="D549" t="str">
        <f t="shared" si="8"/>
        <v>SALEMALLOWAY TWPI. K-12|K-8,0-400</v>
      </c>
      <c r="E549">
        <v>2012</v>
      </c>
      <c r="F549">
        <f>VLOOKUP($D549,Combined!$D:$G,2,FALSE)</f>
        <v>8395815</v>
      </c>
      <c r="G549">
        <f>VLOOKUP($D549,Combined!$D:$G,3,FALSE)</f>
        <v>598.5</v>
      </c>
      <c r="H549">
        <f>VLOOKUP($D549,Combined!$D:$G,4,FALSE)</f>
        <v>14028</v>
      </c>
    </row>
    <row r="550" spans="1:8" ht="32" x14ac:dyDescent="0.2">
      <c r="A550" s="19" t="s">
        <v>1264</v>
      </c>
      <c r="B550" s="20" t="s">
        <v>1266</v>
      </c>
      <c r="C550" s="3" t="s">
        <v>4</v>
      </c>
      <c r="D550" t="str">
        <f t="shared" si="8"/>
        <v>SALEMELSINBORO TWPI. K-12|K-8,0-400</v>
      </c>
      <c r="E550">
        <v>2012</v>
      </c>
      <c r="F550">
        <f>VLOOKUP($D550,Combined!$D:$G,2,FALSE)</f>
        <v>2132502</v>
      </c>
      <c r="G550">
        <f>VLOOKUP($D550,Combined!$D:$G,3,FALSE)</f>
        <v>121.6</v>
      </c>
      <c r="H550">
        <f>VLOOKUP($D550,Combined!$D:$G,4,FALSE)</f>
        <v>17543</v>
      </c>
    </row>
    <row r="551" spans="1:8" ht="36" x14ac:dyDescent="0.2">
      <c r="A551" s="23" t="s">
        <v>1264</v>
      </c>
      <c r="B551" s="24" t="s">
        <v>1267</v>
      </c>
      <c r="C551" s="8" t="s">
        <v>4</v>
      </c>
      <c r="D551" t="str">
        <f t="shared" si="8"/>
        <v>SALEMLOWER ALLOWAYS CREEKI. K-12|K-8,0-400</v>
      </c>
      <c r="E551">
        <v>2012</v>
      </c>
      <c r="F551">
        <f>VLOOKUP($D551,Combined!$D:$G,2,FALSE)</f>
        <v>4818072</v>
      </c>
      <c r="G551">
        <f>VLOOKUP($D551,Combined!$D:$G,3,FALSE)</f>
        <v>226.5</v>
      </c>
      <c r="H551">
        <f>VLOOKUP($D551,Combined!$D:$G,4,FALSE)</f>
        <v>21275</v>
      </c>
    </row>
    <row r="552" spans="1:8" ht="32" x14ac:dyDescent="0.2">
      <c r="A552" s="19" t="s">
        <v>1264</v>
      </c>
      <c r="B552" s="20" t="s">
        <v>1268</v>
      </c>
      <c r="C552" s="3" t="s">
        <v>4</v>
      </c>
      <c r="D552" t="str">
        <f t="shared" si="8"/>
        <v>SALEMMANNINGTON TWPI. K-12|K-8,0-400</v>
      </c>
      <c r="E552">
        <v>2012</v>
      </c>
      <c r="F552">
        <f>VLOOKUP($D552,Combined!$D:$G,2,FALSE)</f>
        <v>3597411</v>
      </c>
      <c r="G552">
        <f>VLOOKUP($D552,Combined!$D:$G,3,FALSE)</f>
        <v>188.3</v>
      </c>
      <c r="H552">
        <f>VLOOKUP($D552,Combined!$D:$G,4,FALSE)</f>
        <v>19104</v>
      </c>
    </row>
    <row r="553" spans="1:8" ht="32" x14ac:dyDescent="0.2">
      <c r="A553" s="23" t="s">
        <v>1264</v>
      </c>
      <c r="B553" s="24" t="s">
        <v>1269</v>
      </c>
      <c r="C553" s="8" t="s">
        <v>4</v>
      </c>
      <c r="D553" t="str">
        <f t="shared" si="8"/>
        <v>SALEMOLDMANS TWPI. K-12|K-8,0-400</v>
      </c>
      <c r="E553">
        <v>2012</v>
      </c>
      <c r="F553">
        <f>VLOOKUP($D553,Combined!$D:$G,2,FALSE)</f>
        <v>4771785</v>
      </c>
      <c r="G553">
        <f>VLOOKUP($D553,Combined!$D:$G,3,FALSE)</f>
        <v>275.89999999999998</v>
      </c>
      <c r="H553">
        <f>VLOOKUP($D553,Combined!$D:$G,4,FALSE)</f>
        <v>17296</v>
      </c>
    </row>
    <row r="554" spans="1:8" ht="48" x14ac:dyDescent="0.2">
      <c r="A554" s="19" t="s">
        <v>1264</v>
      </c>
      <c r="B554" s="20" t="s">
        <v>1270</v>
      </c>
      <c r="C554" s="3" t="s">
        <v>14</v>
      </c>
      <c r="D554" t="str">
        <f t="shared" si="8"/>
        <v>SALEMPENNS GRV-CARNEY'S PT REGM. K-12|K-12,1800-3500</v>
      </c>
      <c r="E554">
        <v>2012</v>
      </c>
      <c r="F554">
        <f>VLOOKUP($D554,Combined!$D:$G,2,FALSE)</f>
        <v>40796739</v>
      </c>
      <c r="G554">
        <f>VLOOKUP($D554,Combined!$D:$G,3,FALSE)</f>
        <v>2314.6999999999998</v>
      </c>
      <c r="H554">
        <f>VLOOKUP($D554,Combined!$D:$G,4,FALSE)</f>
        <v>17625</v>
      </c>
    </row>
    <row r="555" spans="1:8" ht="32" x14ac:dyDescent="0.2">
      <c r="A555" s="23" t="s">
        <v>1264</v>
      </c>
      <c r="B555" s="24" t="s">
        <v>1271</v>
      </c>
      <c r="C555" s="8" t="s">
        <v>6</v>
      </c>
      <c r="D555" t="str">
        <f t="shared" si="8"/>
        <v>SALEMPENNSVILLEL. K-12|K-12,0-1800</v>
      </c>
      <c r="E555">
        <v>2012</v>
      </c>
      <c r="F555">
        <f>VLOOKUP($D555,Combined!$D:$G,2,FALSE)</f>
        <v>30493636</v>
      </c>
      <c r="G555">
        <f>VLOOKUP($D555,Combined!$D:$G,3,FALSE)</f>
        <v>1807.8</v>
      </c>
      <c r="H555">
        <f>VLOOKUP($D555,Combined!$D:$G,4,FALSE)</f>
        <v>16867</v>
      </c>
    </row>
    <row r="556" spans="1:8" ht="32" x14ac:dyDescent="0.2">
      <c r="A556" s="19" t="s">
        <v>1264</v>
      </c>
      <c r="B556" s="20" t="s">
        <v>1272</v>
      </c>
      <c r="C556" s="3" t="s">
        <v>6</v>
      </c>
      <c r="D556" t="str">
        <f t="shared" si="8"/>
        <v>SALEMPITTSGROVE TWPL. K-12|K-12,0-1800</v>
      </c>
      <c r="E556">
        <v>2012</v>
      </c>
      <c r="F556">
        <f>VLOOKUP($D556,Combined!$D:$G,2,FALSE)</f>
        <v>28686106</v>
      </c>
      <c r="G556">
        <f>VLOOKUP($D556,Combined!$D:$G,3,FALSE)</f>
        <v>1773.3</v>
      </c>
      <c r="H556">
        <f>VLOOKUP($D556,Combined!$D:$G,4,FALSE)</f>
        <v>16176</v>
      </c>
    </row>
    <row r="557" spans="1:8" ht="32" x14ac:dyDescent="0.2">
      <c r="A557" s="23" t="s">
        <v>1264</v>
      </c>
      <c r="B557" s="24" t="s">
        <v>1273</v>
      </c>
      <c r="C557" s="8" t="s">
        <v>4</v>
      </c>
      <c r="D557" t="str">
        <f t="shared" si="8"/>
        <v>SALEMQUINTON TWPI. K-12|K-8,0-400</v>
      </c>
      <c r="E557">
        <v>2012</v>
      </c>
      <c r="F557">
        <f>VLOOKUP($D557,Combined!$D:$G,2,FALSE)</f>
        <v>7000567</v>
      </c>
      <c r="G557">
        <f>VLOOKUP($D557,Combined!$D:$G,3,FALSE)</f>
        <v>438.1</v>
      </c>
      <c r="H557">
        <f>VLOOKUP($D557,Combined!$D:$G,4,FALSE)</f>
        <v>15979</v>
      </c>
    </row>
    <row r="558" spans="1:8" ht="32" x14ac:dyDescent="0.2">
      <c r="A558" s="19" t="s">
        <v>1264</v>
      </c>
      <c r="B558" s="20" t="s">
        <v>1274</v>
      </c>
      <c r="C558" s="3" t="s">
        <v>6</v>
      </c>
      <c r="D558" t="str">
        <f t="shared" si="8"/>
        <v>SALEMSALEM CITYL. K-12|K-12,0-1800</v>
      </c>
      <c r="E558">
        <v>2012</v>
      </c>
      <c r="F558">
        <f>VLOOKUP($D558,Combined!$D:$G,2,FALSE)</f>
        <v>27876218</v>
      </c>
      <c r="G558">
        <f>VLOOKUP($D558,Combined!$D:$G,3,FALSE)</f>
        <v>1302</v>
      </c>
      <c r="H558">
        <f>VLOOKUP($D558,Combined!$D:$G,4,FALSE)</f>
        <v>21411</v>
      </c>
    </row>
    <row r="559" spans="1:8" ht="36" x14ac:dyDescent="0.2">
      <c r="A559" s="23" t="s">
        <v>1264</v>
      </c>
      <c r="B559" s="24" t="s">
        <v>1275</v>
      </c>
      <c r="C559" s="8" t="s">
        <v>29</v>
      </c>
      <c r="D559" t="str">
        <f t="shared" si="8"/>
        <v>SALEMSALEM CO SPECIAL SERVICEP. CSSD</v>
      </c>
      <c r="E559">
        <v>2012</v>
      </c>
      <c r="F559">
        <f>VLOOKUP($D559,Combined!$D:$G,2,FALSE)</f>
        <v>6070666</v>
      </c>
      <c r="G559">
        <f>VLOOKUP($D559,Combined!$D:$G,3,FALSE)</f>
        <v>161.19999999999999</v>
      </c>
      <c r="H559">
        <f>VLOOKUP($D559,Combined!$D:$G,4,FALSE)</f>
        <v>37651</v>
      </c>
    </row>
    <row r="560" spans="1:8" ht="36" x14ac:dyDescent="0.2">
      <c r="A560" s="19" t="s">
        <v>1264</v>
      </c>
      <c r="B560" s="20" t="s">
        <v>1276</v>
      </c>
      <c r="C560" s="3" t="s">
        <v>714</v>
      </c>
      <c r="D560" t="str">
        <f t="shared" si="8"/>
        <v>SALEMSALEM COUNTY VOCATIONALQ. COUNTY VOC</v>
      </c>
      <c r="E560">
        <v>2012</v>
      </c>
      <c r="F560">
        <f>VLOOKUP($D560,Combined!$D:$G,2,FALSE)</f>
        <v>9223395</v>
      </c>
      <c r="G560">
        <f>VLOOKUP($D560,Combined!$D:$G,3,FALSE)</f>
        <v>711</v>
      </c>
      <c r="H560">
        <f>VLOOKUP($D560,Combined!$D:$G,4,FALSE)</f>
        <v>12972</v>
      </c>
    </row>
    <row r="561" spans="1:8" ht="36" x14ac:dyDescent="0.2">
      <c r="A561" s="23" t="s">
        <v>1264</v>
      </c>
      <c r="B561" s="24" t="s">
        <v>1277</v>
      </c>
      <c r="C561" s="8" t="s">
        <v>4</v>
      </c>
      <c r="D561" t="str">
        <f t="shared" si="8"/>
        <v>SALEMUPPER PITTSGROVE TWPI. K-12|K-8,0-400</v>
      </c>
      <c r="E561">
        <v>2012</v>
      </c>
      <c r="F561">
        <f>VLOOKUP($D561,Combined!$D:$G,2,FALSE)</f>
        <v>8233191</v>
      </c>
      <c r="G561">
        <f>VLOOKUP($D561,Combined!$D:$G,3,FALSE)</f>
        <v>534.1</v>
      </c>
      <c r="H561">
        <f>VLOOKUP($D561,Combined!$D:$G,4,FALSE)</f>
        <v>15416</v>
      </c>
    </row>
    <row r="562" spans="1:8" ht="36" x14ac:dyDescent="0.2">
      <c r="A562" s="19" t="s">
        <v>1264</v>
      </c>
      <c r="B562" s="20" t="s">
        <v>1278</v>
      </c>
      <c r="C562" s="3" t="s">
        <v>6</v>
      </c>
      <c r="D562" t="str">
        <f t="shared" si="8"/>
        <v>SALEMWOODSTOWN-PILESGROVE REGL. K-12|K-12,0-1800</v>
      </c>
      <c r="E562">
        <v>2012</v>
      </c>
      <c r="F562">
        <f>VLOOKUP($D562,Combined!$D:$G,2,FALSE)</f>
        <v>23025181</v>
      </c>
      <c r="G562">
        <f>VLOOKUP($D562,Combined!$D:$G,3,FALSE)</f>
        <v>1712.4</v>
      </c>
      <c r="H562">
        <f>VLOOKUP($D562,Combined!$D:$G,4,FALSE)</f>
        <v>13446</v>
      </c>
    </row>
    <row r="563" spans="1:8" ht="32" x14ac:dyDescent="0.2">
      <c r="A563" s="23" t="s">
        <v>1279</v>
      </c>
      <c r="B563" s="24" t="s">
        <v>1280</v>
      </c>
      <c r="C563" s="8" t="s">
        <v>2</v>
      </c>
      <c r="D563" t="str">
        <f t="shared" si="8"/>
        <v>SOMERSETBEDMINSTER TWPJ. K-12|K-8,401-750</v>
      </c>
      <c r="E563">
        <v>2012</v>
      </c>
      <c r="F563">
        <f>VLOOKUP($D563,Combined!$D:$G,2,FALSE)</f>
        <v>16711856</v>
      </c>
      <c r="G563">
        <f>VLOOKUP($D563,Combined!$D:$G,3,FALSE)</f>
        <v>823.4</v>
      </c>
      <c r="H563">
        <f>VLOOKUP($D563,Combined!$D:$G,4,FALSE)</f>
        <v>20296</v>
      </c>
    </row>
    <row r="564" spans="1:8" ht="32" x14ac:dyDescent="0.2">
      <c r="A564" s="19" t="s">
        <v>1279</v>
      </c>
      <c r="B564" s="20" t="s">
        <v>1281</v>
      </c>
      <c r="C564" s="3" t="s">
        <v>24</v>
      </c>
      <c r="D564" t="str">
        <f t="shared" si="8"/>
        <v>SOMERSETBERNARDS TWPN. K-12|K-12,3500+</v>
      </c>
      <c r="E564">
        <v>2012</v>
      </c>
      <c r="F564">
        <f>VLOOKUP($D564,Combined!$D:$G,2,FALSE)</f>
        <v>94997069</v>
      </c>
      <c r="G564">
        <f>VLOOKUP($D564,Combined!$D:$G,3,FALSE)</f>
        <v>5716.5</v>
      </c>
      <c r="H564">
        <f>VLOOKUP($D564,Combined!$D:$G,4,FALSE)</f>
        <v>16618</v>
      </c>
    </row>
    <row r="565" spans="1:8" ht="32" x14ac:dyDescent="0.2">
      <c r="A565" s="23" t="s">
        <v>1279</v>
      </c>
      <c r="B565" s="24" t="s">
        <v>1282</v>
      </c>
      <c r="C565" s="8" t="s">
        <v>6</v>
      </c>
      <c r="D565" t="str">
        <f t="shared" si="8"/>
        <v>SOMERSETBOUND BROOK BOROL. K-12|K-12,0-1800</v>
      </c>
      <c r="E565">
        <v>2012</v>
      </c>
      <c r="F565">
        <f>VLOOKUP($D565,Combined!$D:$G,2,FALSE)</f>
        <v>24923547</v>
      </c>
      <c r="G565">
        <f>VLOOKUP($D565,Combined!$D:$G,3,FALSE)</f>
        <v>1553.5</v>
      </c>
      <c r="H565">
        <f>VLOOKUP($D565,Combined!$D:$G,4,FALSE)</f>
        <v>16043</v>
      </c>
    </row>
    <row r="566" spans="1:8" ht="32" x14ac:dyDescent="0.2">
      <c r="A566" s="19" t="s">
        <v>1279</v>
      </c>
      <c r="B566" s="20" t="s">
        <v>1283</v>
      </c>
      <c r="C566" s="3" t="s">
        <v>99</v>
      </c>
      <c r="D566" t="str">
        <f t="shared" si="8"/>
        <v>SOMERSETBRANCHBURG TWPK. K-12|K-8,751+</v>
      </c>
      <c r="E566">
        <v>2012</v>
      </c>
      <c r="F566">
        <f>VLOOKUP($D566,Combined!$D:$G,2,FALSE)</f>
        <v>43895984</v>
      </c>
      <c r="G566">
        <f>VLOOKUP($D566,Combined!$D:$G,3,FALSE)</f>
        <v>2522.1</v>
      </c>
      <c r="H566">
        <f>VLOOKUP($D566,Combined!$D:$G,4,FALSE)</f>
        <v>17405</v>
      </c>
    </row>
    <row r="567" spans="1:8" ht="36" x14ac:dyDescent="0.2">
      <c r="A567" s="23" t="s">
        <v>1279</v>
      </c>
      <c r="B567" s="24" t="s">
        <v>1284</v>
      </c>
      <c r="C567" s="8" t="s">
        <v>24</v>
      </c>
      <c r="D567" t="str">
        <f t="shared" si="8"/>
        <v>SOMERSETBRIDGEWATER-RARITAN REGN. K-12|K-12,3500+</v>
      </c>
      <c r="E567">
        <v>2012</v>
      </c>
      <c r="F567">
        <f>VLOOKUP($D567,Combined!$D:$G,2,FALSE)</f>
        <v>145927288</v>
      </c>
      <c r="G567">
        <f>VLOOKUP($D567,Combined!$D:$G,3,FALSE)</f>
        <v>8803.5</v>
      </c>
      <c r="H567">
        <f>VLOOKUP($D567,Combined!$D:$G,4,FALSE)</f>
        <v>16576</v>
      </c>
    </row>
    <row r="568" spans="1:8" ht="48" x14ac:dyDescent="0.2">
      <c r="A568" s="19" t="s">
        <v>1279</v>
      </c>
      <c r="B568" s="20" t="s">
        <v>1442</v>
      </c>
      <c r="C568" s="3" t="s">
        <v>711</v>
      </c>
      <c r="D568" t="str">
        <f t="shared" si="8"/>
        <v>SOMERSETCENTRAL JERSEY PREP CHARTER SCHOOLO. CHARTER</v>
      </c>
      <c r="E568">
        <v>2012</v>
      </c>
      <c r="F568">
        <f>VLOOKUP($D568,Combined!$D:$G,2,FALSE)</f>
        <v>4141863</v>
      </c>
      <c r="G568">
        <f>VLOOKUP($D568,Combined!$D:$G,3,FALSE)</f>
        <v>312.7</v>
      </c>
      <c r="H568">
        <f>VLOOKUP($D568,Combined!$D:$G,4,FALSE)</f>
        <v>13245</v>
      </c>
    </row>
    <row r="569" spans="1:8" ht="32" x14ac:dyDescent="0.2">
      <c r="A569" s="23" t="s">
        <v>1279</v>
      </c>
      <c r="B569" s="24" t="s">
        <v>993</v>
      </c>
      <c r="C569" s="8" t="s">
        <v>24</v>
      </c>
      <c r="D569" t="str">
        <f t="shared" si="8"/>
        <v>SOMERSETFRANKLIN TWPN. K-12|K-12,3500+</v>
      </c>
      <c r="E569">
        <v>2012</v>
      </c>
      <c r="F569">
        <f>VLOOKUP($D569,Combined!$D:$G,2,FALSE)</f>
        <v>147406296</v>
      </c>
      <c r="G569">
        <f>VLOOKUP($D569,Combined!$D:$G,3,FALSE)</f>
        <v>7988.7</v>
      </c>
      <c r="H569">
        <f>VLOOKUP($D569,Combined!$D:$G,4,FALSE)</f>
        <v>18452</v>
      </c>
    </row>
    <row r="570" spans="1:8" ht="32" x14ac:dyDescent="0.2">
      <c r="A570" s="19" t="s">
        <v>1279</v>
      </c>
      <c r="B570" s="20" t="s">
        <v>1286</v>
      </c>
      <c r="C570" s="3" t="s">
        <v>99</v>
      </c>
      <c r="D570" t="str">
        <f t="shared" si="8"/>
        <v>SOMERSETGREEN BROOK TWPK. K-12|K-8,751+</v>
      </c>
      <c r="E570">
        <v>2012</v>
      </c>
      <c r="F570">
        <f>VLOOKUP($D570,Combined!$D:$G,2,FALSE)</f>
        <v>23557978</v>
      </c>
      <c r="G570">
        <f>VLOOKUP($D570,Combined!$D:$G,3,FALSE)</f>
        <v>1371.4</v>
      </c>
      <c r="H570">
        <f>VLOOKUP($D570,Combined!$D:$G,4,FALSE)</f>
        <v>17178</v>
      </c>
    </row>
    <row r="571" spans="1:8" ht="32" x14ac:dyDescent="0.2">
      <c r="A571" s="23" t="s">
        <v>1279</v>
      </c>
      <c r="B571" s="24" t="s">
        <v>1287</v>
      </c>
      <c r="C571" s="8" t="s">
        <v>24</v>
      </c>
      <c r="D571" t="str">
        <f t="shared" si="8"/>
        <v>SOMERSETHILLSBOROUGH TWPN. K-12|K-12,3500+</v>
      </c>
      <c r="E571">
        <v>2012</v>
      </c>
      <c r="F571">
        <f>VLOOKUP($D571,Combined!$D:$G,2,FALSE)</f>
        <v>122325726</v>
      </c>
      <c r="G571">
        <f>VLOOKUP($D571,Combined!$D:$G,3,FALSE)</f>
        <v>7412.3</v>
      </c>
      <c r="H571">
        <f>VLOOKUP($D571,Combined!$D:$G,4,FALSE)</f>
        <v>16503</v>
      </c>
    </row>
    <row r="572" spans="1:8" ht="32" x14ac:dyDescent="0.2">
      <c r="A572" s="19" t="s">
        <v>1279</v>
      </c>
      <c r="B572" s="20" t="s">
        <v>1288</v>
      </c>
      <c r="C572" s="3" t="s">
        <v>6</v>
      </c>
      <c r="D572" t="str">
        <f t="shared" si="8"/>
        <v>SOMERSETMANVILLE BOROL. K-12|K-12,0-1800</v>
      </c>
      <c r="E572">
        <v>2012</v>
      </c>
      <c r="F572">
        <f>VLOOKUP($D572,Combined!$D:$G,2,FALSE)</f>
        <v>21286085</v>
      </c>
      <c r="G572">
        <f>VLOOKUP($D572,Combined!$D:$G,3,FALSE)</f>
        <v>1320</v>
      </c>
      <c r="H572">
        <f>VLOOKUP($D572,Combined!$D:$G,4,FALSE)</f>
        <v>16126</v>
      </c>
    </row>
    <row r="573" spans="1:8" ht="32" x14ac:dyDescent="0.2">
      <c r="A573" s="23" t="s">
        <v>1279</v>
      </c>
      <c r="B573" s="24" t="s">
        <v>1289</v>
      </c>
      <c r="C573" s="8" t="s">
        <v>24</v>
      </c>
      <c r="D573" t="str">
        <f t="shared" si="8"/>
        <v>SOMERSETMONTGOMERY TWPN. K-12|K-12,3500+</v>
      </c>
      <c r="E573">
        <v>2012</v>
      </c>
      <c r="F573">
        <f>VLOOKUP($D573,Combined!$D:$G,2,FALSE)</f>
        <v>83718839</v>
      </c>
      <c r="G573">
        <f>VLOOKUP($D573,Combined!$D:$G,3,FALSE)</f>
        <v>5092.5</v>
      </c>
      <c r="H573">
        <f>VLOOKUP($D573,Combined!$D:$G,4,FALSE)</f>
        <v>16440</v>
      </c>
    </row>
    <row r="574" spans="1:8" ht="48" x14ac:dyDescent="0.2">
      <c r="A574" s="19" t="s">
        <v>1279</v>
      </c>
      <c r="B574" s="20" t="s">
        <v>1290</v>
      </c>
      <c r="C574" s="3" t="s">
        <v>14</v>
      </c>
      <c r="D574" t="str">
        <f t="shared" si="8"/>
        <v>SOMERSETNORTH PLAINFIELD BOROM. K-12|K-12,1800-3500</v>
      </c>
      <c r="E574">
        <v>2012</v>
      </c>
      <c r="F574">
        <f>VLOOKUP($D574,Combined!$D:$G,2,FALSE)</f>
        <v>59403510</v>
      </c>
      <c r="G574">
        <f>VLOOKUP($D574,Combined!$D:$G,3,FALSE)</f>
        <v>3426</v>
      </c>
      <c r="H574">
        <f>VLOOKUP($D574,Combined!$D:$G,4,FALSE)</f>
        <v>17339</v>
      </c>
    </row>
    <row r="575" spans="1:8" ht="32" x14ac:dyDescent="0.2">
      <c r="A575" s="23" t="s">
        <v>1279</v>
      </c>
      <c r="B575" s="24" t="s">
        <v>1291</v>
      </c>
      <c r="C575" s="8" t="s">
        <v>714</v>
      </c>
      <c r="D575" t="str">
        <f t="shared" si="8"/>
        <v>SOMERSETSOMERSET CO VOCATIONALQ. COUNTY VOC</v>
      </c>
      <c r="E575">
        <v>2012</v>
      </c>
      <c r="F575">
        <f>VLOOKUP($D575,Combined!$D:$G,2,FALSE)</f>
        <v>15626466</v>
      </c>
      <c r="G575">
        <f>VLOOKUP($D575,Combined!$D:$G,3,FALSE)</f>
        <v>499.7</v>
      </c>
      <c r="H575">
        <f>VLOOKUP($D575,Combined!$D:$G,4,FALSE)</f>
        <v>31271</v>
      </c>
    </row>
    <row r="576" spans="1:8" ht="48" x14ac:dyDescent="0.2">
      <c r="A576" s="19" t="s">
        <v>1279</v>
      </c>
      <c r="B576" s="20" t="s">
        <v>1292</v>
      </c>
      <c r="C576" s="3" t="s">
        <v>14</v>
      </c>
      <c r="D576" t="str">
        <f t="shared" si="8"/>
        <v>SOMERSETSOMERSET HILLS REGIONALM. K-12|K-12,1800-3500</v>
      </c>
      <c r="E576">
        <v>2012</v>
      </c>
      <c r="F576">
        <f>VLOOKUP($D576,Combined!$D:$G,2,FALSE)</f>
        <v>40557006</v>
      </c>
      <c r="G576">
        <f>VLOOKUP($D576,Combined!$D:$G,3,FALSE)</f>
        <v>2050</v>
      </c>
      <c r="H576">
        <f>VLOOKUP($D576,Combined!$D:$G,4,FALSE)</f>
        <v>19784</v>
      </c>
    </row>
    <row r="577" spans="1:8" ht="48" x14ac:dyDescent="0.2">
      <c r="A577" s="23" t="s">
        <v>1279</v>
      </c>
      <c r="B577" s="24" t="s">
        <v>1293</v>
      </c>
      <c r="C577" s="8" t="s">
        <v>14</v>
      </c>
      <c r="D577" t="str">
        <f t="shared" si="8"/>
        <v>SOMERSETSOMERVILLE BOROM. K-12|K-12,1800-3500</v>
      </c>
      <c r="E577">
        <v>2012</v>
      </c>
      <c r="F577">
        <f>VLOOKUP($D577,Combined!$D:$G,2,FALSE)</f>
        <v>42850203</v>
      </c>
      <c r="G577">
        <f>VLOOKUP($D577,Combined!$D:$G,3,FALSE)</f>
        <v>2458</v>
      </c>
      <c r="H577">
        <f>VLOOKUP($D577,Combined!$D:$G,4,FALSE)</f>
        <v>17433</v>
      </c>
    </row>
    <row r="578" spans="1:8" ht="32" x14ac:dyDescent="0.2">
      <c r="A578" s="19" t="s">
        <v>1279</v>
      </c>
      <c r="B578" s="20" t="s">
        <v>1294</v>
      </c>
      <c r="C578" s="3" t="s">
        <v>2</v>
      </c>
      <c r="D578" t="str">
        <f t="shared" si="8"/>
        <v>SOMERSETSOUTH BOUND BROOKJ. K-12|K-8,401-750</v>
      </c>
      <c r="E578">
        <v>2012</v>
      </c>
      <c r="F578">
        <f>VLOOKUP($D578,Combined!$D:$G,2,FALSE)</f>
        <v>9567805</v>
      </c>
      <c r="G578">
        <f>VLOOKUP($D578,Combined!$D:$G,3,FALSE)</f>
        <v>587.4</v>
      </c>
      <c r="H578">
        <f>VLOOKUP($D578,Combined!$D:$G,4,FALSE)</f>
        <v>16289</v>
      </c>
    </row>
    <row r="579" spans="1:8" ht="60" x14ac:dyDescent="0.2">
      <c r="A579" s="23" t="s">
        <v>1279</v>
      </c>
      <c r="B579" s="24" t="s">
        <v>1295</v>
      </c>
      <c r="C579" s="8" t="s">
        <v>711</v>
      </c>
      <c r="D579" t="str">
        <f t="shared" ref="D579:D642" si="9">A579&amp;B579&amp;C579</f>
        <v>SOMERSETTHOMAS EDISON ENERGYSMART CHARTER SCHOOLO. CHARTER</v>
      </c>
      <c r="E579">
        <v>2012</v>
      </c>
      <c r="F579">
        <f>VLOOKUP($D579,Combined!$D:$G,2,FALSE)</f>
        <v>0</v>
      </c>
      <c r="G579">
        <f>VLOOKUP($D579,Combined!$D:$G,3,FALSE)</f>
        <v>0</v>
      </c>
      <c r="H579">
        <f>VLOOKUP($D579,Combined!$D:$G,4,FALSE)</f>
        <v>0</v>
      </c>
    </row>
    <row r="580" spans="1:8" ht="32" x14ac:dyDescent="0.2">
      <c r="A580" s="19" t="s">
        <v>1279</v>
      </c>
      <c r="B580" s="20" t="s">
        <v>1296</v>
      </c>
      <c r="C580" s="3" t="s">
        <v>66</v>
      </c>
      <c r="D580" t="str">
        <f t="shared" si="9"/>
        <v>SOMERSETWARREN TWPE. K-8|K-8,751+</v>
      </c>
      <c r="E580">
        <v>2012</v>
      </c>
      <c r="F580">
        <f>VLOOKUP($D580,Combined!$D:$G,2,FALSE)</f>
        <v>40777398</v>
      </c>
      <c r="G580">
        <f>VLOOKUP($D580,Combined!$D:$G,3,FALSE)</f>
        <v>2112.1999999999998</v>
      </c>
      <c r="H580">
        <f>VLOOKUP($D580,Combined!$D:$G,4,FALSE)</f>
        <v>19305</v>
      </c>
    </row>
    <row r="581" spans="1:8" ht="32" x14ac:dyDescent="0.2">
      <c r="A581" s="23" t="s">
        <v>1279</v>
      </c>
      <c r="B581" s="24" t="s">
        <v>1297</v>
      </c>
      <c r="C581" s="8" t="s">
        <v>68</v>
      </c>
      <c r="D581" t="str">
        <f t="shared" si="9"/>
        <v>SOMERSETWATCHUNG BOROD. K-8|K-8,401-750</v>
      </c>
      <c r="E581">
        <v>2012</v>
      </c>
      <c r="F581">
        <f>VLOOKUP($D581,Combined!$D:$G,2,FALSE)</f>
        <v>13123346</v>
      </c>
      <c r="G581">
        <f>VLOOKUP($D581,Combined!$D:$G,3,FALSE)</f>
        <v>686.3</v>
      </c>
      <c r="H581">
        <f>VLOOKUP($D581,Combined!$D:$G,4,FALSE)</f>
        <v>19123</v>
      </c>
    </row>
    <row r="582" spans="1:8" ht="36" x14ac:dyDescent="0.2">
      <c r="A582" s="19" t="s">
        <v>1279</v>
      </c>
      <c r="B582" s="20" t="s">
        <v>1298</v>
      </c>
      <c r="C582" s="3" t="s">
        <v>77</v>
      </c>
      <c r="D582" t="str">
        <f t="shared" si="9"/>
        <v>SOMERSETWATCHUNG HILLS REGIONALG. G9-12|7-12,9-12</v>
      </c>
      <c r="E582">
        <v>2012</v>
      </c>
      <c r="F582">
        <f>VLOOKUP($D582,Combined!$D:$G,2,FALSE)</f>
        <v>41977495</v>
      </c>
      <c r="G582">
        <f>VLOOKUP($D582,Combined!$D:$G,3,FALSE)</f>
        <v>2088.8000000000002</v>
      </c>
      <c r="H582">
        <f>VLOOKUP($D582,Combined!$D:$G,4,FALSE)</f>
        <v>20097</v>
      </c>
    </row>
    <row r="583" spans="1:8" ht="32" x14ac:dyDescent="0.2">
      <c r="A583" s="23" t="s">
        <v>1299</v>
      </c>
      <c r="B583" s="24" t="s">
        <v>1300</v>
      </c>
      <c r="C583" s="8" t="s">
        <v>2</v>
      </c>
      <c r="D583" t="str">
        <f t="shared" si="9"/>
        <v>SUSSEXANDOVER REGJ. K-12|K-8,401-750</v>
      </c>
      <c r="E583">
        <v>2012</v>
      </c>
      <c r="F583">
        <f>VLOOKUP($D583,Combined!$D:$G,2,FALSE)</f>
        <v>16312546</v>
      </c>
      <c r="G583">
        <f>VLOOKUP($D583,Combined!$D:$G,3,FALSE)</f>
        <v>885.9</v>
      </c>
      <c r="H583">
        <f>VLOOKUP($D583,Combined!$D:$G,4,FALSE)</f>
        <v>18414</v>
      </c>
    </row>
    <row r="584" spans="1:8" ht="32" x14ac:dyDescent="0.2">
      <c r="A584" s="19" t="s">
        <v>1299</v>
      </c>
      <c r="B584" s="20" t="s">
        <v>1301</v>
      </c>
      <c r="C584" s="3" t="s">
        <v>66</v>
      </c>
      <c r="D584" t="str">
        <f t="shared" si="9"/>
        <v>SUSSEXBYRAM TWPE. K-8|K-8,751+</v>
      </c>
      <c r="E584">
        <v>2012</v>
      </c>
      <c r="F584">
        <f>VLOOKUP($D584,Combined!$D:$G,2,FALSE)</f>
        <v>15696114</v>
      </c>
      <c r="G584">
        <f>VLOOKUP($D584,Combined!$D:$G,3,FALSE)</f>
        <v>1040.5999999999999</v>
      </c>
      <c r="H584">
        <f>VLOOKUP($D584,Combined!$D:$G,4,FALSE)</f>
        <v>15084</v>
      </c>
    </row>
    <row r="585" spans="1:8" ht="32" x14ac:dyDescent="0.2">
      <c r="A585" s="23" t="s">
        <v>1299</v>
      </c>
      <c r="B585" s="24" t="s">
        <v>1302</v>
      </c>
      <c r="C585" s="8" t="s">
        <v>68</v>
      </c>
      <c r="D585" t="str">
        <f t="shared" si="9"/>
        <v>SUSSEXFRANKFORD TWPD. K-8|K-8,401-750</v>
      </c>
      <c r="E585">
        <v>2012</v>
      </c>
      <c r="F585">
        <f>VLOOKUP($D585,Combined!$D:$G,2,FALSE)</f>
        <v>11910019</v>
      </c>
      <c r="G585">
        <f>VLOOKUP($D585,Combined!$D:$G,3,FALSE)</f>
        <v>583.70000000000005</v>
      </c>
      <c r="H585">
        <f>VLOOKUP($D585,Combined!$D:$G,4,FALSE)</f>
        <v>20404</v>
      </c>
    </row>
    <row r="586" spans="1:8" ht="32" x14ac:dyDescent="0.2">
      <c r="A586" s="19" t="s">
        <v>1299</v>
      </c>
      <c r="B586" s="20" t="s">
        <v>1303</v>
      </c>
      <c r="C586" s="3" t="s">
        <v>68</v>
      </c>
      <c r="D586" t="str">
        <f t="shared" si="9"/>
        <v>SUSSEXFRANKLIN BOROD. K-8|K-8,401-750</v>
      </c>
      <c r="E586">
        <v>2012</v>
      </c>
      <c r="F586">
        <f>VLOOKUP($D586,Combined!$D:$G,2,FALSE)</f>
        <v>8474747</v>
      </c>
      <c r="G586">
        <f>VLOOKUP($D586,Combined!$D:$G,3,FALSE)</f>
        <v>502.6</v>
      </c>
      <c r="H586">
        <f>VLOOKUP($D586,Combined!$D:$G,4,FALSE)</f>
        <v>16863</v>
      </c>
    </row>
    <row r="587" spans="1:8" ht="16" x14ac:dyDescent="0.2">
      <c r="A587" s="23" t="s">
        <v>1299</v>
      </c>
      <c r="B587" s="24" t="s">
        <v>1304</v>
      </c>
      <c r="C587" s="8" t="s">
        <v>8</v>
      </c>
      <c r="D587" t="str">
        <f t="shared" si="9"/>
        <v>SUSSEXFREDON TWPA. K-6|K-6</v>
      </c>
      <c r="E587">
        <v>2012</v>
      </c>
      <c r="F587">
        <f>VLOOKUP($D587,Combined!$D:$G,2,FALSE)</f>
        <v>5539571</v>
      </c>
      <c r="G587">
        <f>VLOOKUP($D587,Combined!$D:$G,3,FALSE)</f>
        <v>326.10000000000002</v>
      </c>
      <c r="H587">
        <f>VLOOKUP($D587,Combined!$D:$G,4,FALSE)</f>
        <v>16988</v>
      </c>
    </row>
    <row r="588" spans="1:8" ht="32" x14ac:dyDescent="0.2">
      <c r="A588" s="19" t="s">
        <v>1299</v>
      </c>
      <c r="B588" s="20" t="s">
        <v>1305</v>
      </c>
      <c r="C588" s="3" t="s">
        <v>2</v>
      </c>
      <c r="D588" t="str">
        <f t="shared" si="9"/>
        <v>SUSSEXGREEN TWPJ. K-12|K-8,401-750</v>
      </c>
      <c r="E588">
        <v>2012</v>
      </c>
      <c r="F588">
        <f>VLOOKUP($D588,Combined!$D:$G,2,FALSE)</f>
        <v>11139201</v>
      </c>
      <c r="G588">
        <f>VLOOKUP($D588,Combined!$D:$G,3,FALSE)</f>
        <v>654.5</v>
      </c>
      <c r="H588">
        <f>VLOOKUP($D588,Combined!$D:$G,4,FALSE)</f>
        <v>17020</v>
      </c>
    </row>
    <row r="589" spans="1:8" ht="32" x14ac:dyDescent="0.2">
      <c r="A589" s="23" t="s">
        <v>1299</v>
      </c>
      <c r="B589" s="24" t="s">
        <v>1306</v>
      </c>
      <c r="C589" s="8" t="s">
        <v>73</v>
      </c>
      <c r="D589" t="str">
        <f t="shared" si="9"/>
        <v>SUSSEXHAMBURG BOROC. K-8|K-8,0-400</v>
      </c>
      <c r="E589">
        <v>2012</v>
      </c>
      <c r="F589">
        <f>VLOOKUP($D589,Combined!$D:$G,2,FALSE)</f>
        <v>5803285</v>
      </c>
      <c r="G589">
        <f>VLOOKUP($D589,Combined!$D:$G,3,FALSE)</f>
        <v>277.7</v>
      </c>
      <c r="H589">
        <f>VLOOKUP($D589,Combined!$D:$G,4,FALSE)</f>
        <v>20901</v>
      </c>
    </row>
    <row r="590" spans="1:8" ht="24" x14ac:dyDescent="0.2">
      <c r="A590" s="19" t="s">
        <v>1299</v>
      </c>
      <c r="B590" s="20" t="s">
        <v>1307</v>
      </c>
      <c r="C590" s="3" t="s">
        <v>8</v>
      </c>
      <c r="D590" t="str">
        <f t="shared" si="9"/>
        <v>SUSSEXHAMPTON TWPA. K-6|K-6</v>
      </c>
      <c r="E590">
        <v>2012</v>
      </c>
      <c r="F590">
        <f>VLOOKUP($D590,Combined!$D:$G,2,FALSE)</f>
        <v>7077568</v>
      </c>
      <c r="G590">
        <f>VLOOKUP($D590,Combined!$D:$G,3,FALSE)</f>
        <v>397.1</v>
      </c>
      <c r="H590">
        <f>VLOOKUP($D590,Combined!$D:$G,4,FALSE)</f>
        <v>17825</v>
      </c>
    </row>
    <row r="591" spans="1:8" ht="32" x14ac:dyDescent="0.2">
      <c r="A591" s="23" t="s">
        <v>1299</v>
      </c>
      <c r="B591" s="24" t="s">
        <v>1308</v>
      </c>
      <c r="C591" s="8" t="s">
        <v>68</v>
      </c>
      <c r="D591" t="str">
        <f t="shared" si="9"/>
        <v>SUSSEXHARDYSTON TWPD. K-8|K-8,401-750</v>
      </c>
      <c r="E591">
        <v>2012</v>
      </c>
      <c r="F591" t="e">
        <f>VLOOKUP($D591,Combined!$D:$G,2,FALSE)</f>
        <v>#N/A</v>
      </c>
      <c r="G591" t="e">
        <f>VLOOKUP($D591,Combined!$D:$G,3,FALSE)</f>
        <v>#N/A</v>
      </c>
      <c r="H591" t="e">
        <f>VLOOKUP($D591,Combined!$D:$G,4,FALSE)</f>
        <v>#N/A</v>
      </c>
    </row>
    <row r="592" spans="1:8" ht="32" x14ac:dyDescent="0.2">
      <c r="A592" s="19" t="s">
        <v>1299</v>
      </c>
      <c r="B592" s="20" t="s">
        <v>1309</v>
      </c>
      <c r="C592" s="3" t="s">
        <v>77</v>
      </c>
      <c r="D592" t="str">
        <f t="shared" si="9"/>
        <v>SUSSEXHIGH POINT REGIONALG. G9-12|7-12,9-12</v>
      </c>
      <c r="E592">
        <v>2012</v>
      </c>
      <c r="F592">
        <f>VLOOKUP($D592,Combined!$D:$G,2,FALSE)</f>
        <v>24989574</v>
      </c>
      <c r="G592">
        <f>VLOOKUP($D592,Combined!$D:$G,3,FALSE)</f>
        <v>1112.0999999999999</v>
      </c>
      <c r="H592">
        <f>VLOOKUP($D592,Combined!$D:$G,4,FALSE)</f>
        <v>22470</v>
      </c>
    </row>
    <row r="593" spans="1:8" ht="32" x14ac:dyDescent="0.2">
      <c r="A593" s="23" t="s">
        <v>1299</v>
      </c>
      <c r="B593" s="24" t="s">
        <v>1310</v>
      </c>
      <c r="C593" s="8" t="s">
        <v>6</v>
      </c>
      <c r="D593" t="str">
        <f t="shared" si="9"/>
        <v>SUSSEXHOPATCONGL. K-12|K-12,0-1800</v>
      </c>
      <c r="E593">
        <v>2012</v>
      </c>
      <c r="F593">
        <f>VLOOKUP($D593,Combined!$D:$G,2,FALSE)</f>
        <v>39740352</v>
      </c>
      <c r="G593">
        <f>VLOOKUP($D593,Combined!$D:$G,3,FALSE)</f>
        <v>2035.3</v>
      </c>
      <c r="H593">
        <f>VLOOKUP($D593,Combined!$D:$G,4,FALSE)</f>
        <v>19525</v>
      </c>
    </row>
    <row r="594" spans="1:8" ht="32" x14ac:dyDescent="0.2">
      <c r="A594" s="19" t="s">
        <v>1299</v>
      </c>
      <c r="B594" s="20" t="s">
        <v>1311</v>
      </c>
      <c r="C594" s="3" t="s">
        <v>21</v>
      </c>
      <c r="D594" t="str">
        <f t="shared" si="9"/>
        <v>SUSSEXKITTATINNY REGIONALF. G7-12|7-12,9-12</v>
      </c>
      <c r="E594">
        <v>2012</v>
      </c>
      <c r="F594">
        <f>VLOOKUP($D594,Combined!$D:$G,2,FALSE)</f>
        <v>21360110</v>
      </c>
      <c r="G594">
        <f>VLOOKUP($D594,Combined!$D:$G,3,FALSE)</f>
        <v>1111.4000000000001</v>
      </c>
      <c r="H594">
        <f>VLOOKUP($D594,Combined!$D:$G,4,FALSE)</f>
        <v>19220</v>
      </c>
    </row>
    <row r="595" spans="1:8" ht="32" x14ac:dyDescent="0.2">
      <c r="A595" s="23" t="s">
        <v>1299</v>
      </c>
      <c r="B595" s="24" t="s">
        <v>1312</v>
      </c>
      <c r="C595" s="8" t="s">
        <v>73</v>
      </c>
      <c r="D595" t="str">
        <f t="shared" si="9"/>
        <v>SUSSEXLAFAYETTE TWPC. K-8|K-8,0-400</v>
      </c>
      <c r="E595">
        <v>2012</v>
      </c>
      <c r="F595">
        <f>VLOOKUP($D595,Combined!$D:$G,2,FALSE)</f>
        <v>5003881</v>
      </c>
      <c r="G595">
        <f>VLOOKUP($D595,Combined!$D:$G,3,FALSE)</f>
        <v>255.4</v>
      </c>
      <c r="H595">
        <f>VLOOKUP($D595,Combined!$D:$G,4,FALSE)</f>
        <v>19591</v>
      </c>
    </row>
    <row r="596" spans="1:8" ht="36" x14ac:dyDescent="0.2">
      <c r="A596" s="19" t="s">
        <v>1299</v>
      </c>
      <c r="B596" s="20" t="s">
        <v>1313</v>
      </c>
      <c r="C596" s="3" t="s">
        <v>77</v>
      </c>
      <c r="D596" t="str">
        <f t="shared" si="9"/>
        <v>SUSSEXLENAPE VALLEY REGIONALG. G9-12|7-12,9-12</v>
      </c>
      <c r="E596">
        <v>2012</v>
      </c>
      <c r="F596">
        <f>VLOOKUP($D596,Combined!$D:$G,2,FALSE)</f>
        <v>15081650</v>
      </c>
      <c r="G596">
        <f>VLOOKUP($D596,Combined!$D:$G,3,FALSE)</f>
        <v>824.4</v>
      </c>
      <c r="H596">
        <f>VLOOKUP($D596,Combined!$D:$G,4,FALSE)</f>
        <v>18295</v>
      </c>
    </row>
    <row r="597" spans="1:8" ht="32" x14ac:dyDescent="0.2">
      <c r="A597" s="23" t="s">
        <v>1299</v>
      </c>
      <c r="B597" s="24" t="s">
        <v>1314</v>
      </c>
      <c r="C597" s="8" t="s">
        <v>4</v>
      </c>
      <c r="D597" t="str">
        <f t="shared" si="9"/>
        <v>SUSSEXMONTAGUE TWPI. K-12|K-8,0-400</v>
      </c>
      <c r="E597">
        <v>2012</v>
      </c>
      <c r="F597">
        <f>VLOOKUP($D597,Combined!$D:$G,2,FALSE)</f>
        <v>8266408</v>
      </c>
      <c r="G597">
        <f>VLOOKUP($D597,Combined!$D:$G,3,FALSE)</f>
        <v>402.2</v>
      </c>
      <c r="H597">
        <f>VLOOKUP($D597,Combined!$D:$G,4,FALSE)</f>
        <v>20553</v>
      </c>
    </row>
    <row r="598" spans="1:8" ht="32" x14ac:dyDescent="0.2">
      <c r="A598" s="19" t="s">
        <v>1299</v>
      </c>
      <c r="B598" s="20" t="s">
        <v>1315</v>
      </c>
      <c r="C598" s="3" t="s">
        <v>6</v>
      </c>
      <c r="D598" t="str">
        <f t="shared" si="9"/>
        <v>SUSSEXNEWTON TOWNL. K-12|K-12,0-1800</v>
      </c>
      <c r="E598">
        <v>2012</v>
      </c>
      <c r="F598">
        <f>VLOOKUP($D598,Combined!$D:$G,2,FALSE)</f>
        <v>27084675</v>
      </c>
      <c r="G598">
        <f>VLOOKUP($D598,Combined!$D:$G,3,FALSE)</f>
        <v>1521.8</v>
      </c>
      <c r="H598">
        <f>VLOOKUP($D598,Combined!$D:$G,4,FALSE)</f>
        <v>17798</v>
      </c>
    </row>
    <row r="599" spans="1:8" ht="32" x14ac:dyDescent="0.2">
      <c r="A599" s="23" t="s">
        <v>1299</v>
      </c>
      <c r="B599" s="24" t="s">
        <v>1316</v>
      </c>
      <c r="C599" s="8" t="s">
        <v>73</v>
      </c>
      <c r="D599" t="str">
        <f t="shared" si="9"/>
        <v>SUSSEXOGDENSBURG BOROC. K-8|K-8,0-400</v>
      </c>
      <c r="E599">
        <v>2012</v>
      </c>
      <c r="F599">
        <f>VLOOKUP($D599,Combined!$D:$G,2,FALSE)</f>
        <v>4717914</v>
      </c>
      <c r="G599">
        <f>VLOOKUP($D599,Combined!$D:$G,3,FALSE)</f>
        <v>304.2</v>
      </c>
      <c r="H599">
        <f>VLOOKUP($D599,Combined!$D:$G,4,FALSE)</f>
        <v>15508</v>
      </c>
    </row>
    <row r="600" spans="1:8" ht="36" x14ac:dyDescent="0.2">
      <c r="A600" s="19" t="s">
        <v>1299</v>
      </c>
      <c r="B600" s="20" t="s">
        <v>1317</v>
      </c>
      <c r="C600" s="3" t="s">
        <v>8</v>
      </c>
      <c r="D600" t="str">
        <f t="shared" si="9"/>
        <v>SUSSEXSANDYSTON-WALPACK TWPA. K-6|K-6</v>
      </c>
      <c r="E600">
        <v>2012</v>
      </c>
      <c r="F600">
        <f>VLOOKUP($D600,Combined!$D:$G,2,FALSE)</f>
        <v>2895985</v>
      </c>
      <c r="G600">
        <f>VLOOKUP($D600,Combined!$D:$G,3,FALSE)</f>
        <v>146.30000000000001</v>
      </c>
      <c r="H600">
        <f>VLOOKUP($D600,Combined!$D:$G,4,FALSE)</f>
        <v>19791</v>
      </c>
    </row>
    <row r="601" spans="1:8" ht="48" x14ac:dyDescent="0.2">
      <c r="A601" s="23" t="s">
        <v>1299</v>
      </c>
      <c r="B601" s="24" t="s">
        <v>1318</v>
      </c>
      <c r="C601" s="8" t="s">
        <v>14</v>
      </c>
      <c r="D601" t="str">
        <f t="shared" si="9"/>
        <v>SUSSEXSPARTA TWPM. K-12|K-12,1800-3500</v>
      </c>
      <c r="E601">
        <v>2012</v>
      </c>
      <c r="F601">
        <f>VLOOKUP($D601,Combined!$D:$G,2,FALSE)</f>
        <v>68137891</v>
      </c>
      <c r="G601">
        <f>VLOOKUP($D601,Combined!$D:$G,3,FALSE)</f>
        <v>3453</v>
      </c>
      <c r="H601">
        <f>VLOOKUP($D601,Combined!$D:$G,4,FALSE)</f>
        <v>19733</v>
      </c>
    </row>
    <row r="602" spans="1:8" ht="32" x14ac:dyDescent="0.2">
      <c r="A602" s="19" t="s">
        <v>1299</v>
      </c>
      <c r="B602" s="20" t="s">
        <v>1319</v>
      </c>
      <c r="C602" s="3" t="s">
        <v>73</v>
      </c>
      <c r="D602" t="str">
        <f t="shared" si="9"/>
        <v>SUSSEXSTANHOPE BOROC. K-8|K-8,0-400</v>
      </c>
      <c r="E602">
        <v>2012</v>
      </c>
      <c r="F602">
        <f>VLOOKUP($D602,Combined!$D:$G,2,FALSE)</f>
        <v>5942683</v>
      </c>
      <c r="G602">
        <f>VLOOKUP($D602,Combined!$D:$G,3,FALSE)</f>
        <v>360.3</v>
      </c>
      <c r="H602">
        <f>VLOOKUP($D602,Combined!$D:$G,4,FALSE)</f>
        <v>16494</v>
      </c>
    </row>
    <row r="603" spans="1:8" ht="24" x14ac:dyDescent="0.2">
      <c r="A603" s="23" t="s">
        <v>1299</v>
      </c>
      <c r="B603" s="24" t="s">
        <v>1320</v>
      </c>
      <c r="C603" s="8" t="s">
        <v>8</v>
      </c>
      <c r="D603" t="str">
        <f t="shared" si="9"/>
        <v>SUSSEXSTILLWATER TWPA. K-6|K-6</v>
      </c>
      <c r="E603">
        <v>2012</v>
      </c>
      <c r="F603">
        <f>VLOOKUP($D603,Combined!$D:$G,2,FALSE)</f>
        <v>6490777</v>
      </c>
      <c r="G603">
        <f>VLOOKUP($D603,Combined!$D:$G,3,FALSE)</f>
        <v>365</v>
      </c>
      <c r="H603">
        <f>VLOOKUP($D603,Combined!$D:$G,4,FALSE)</f>
        <v>17785</v>
      </c>
    </row>
    <row r="604" spans="1:8" ht="60" x14ac:dyDescent="0.2">
      <c r="A604" s="19" t="s">
        <v>1299</v>
      </c>
      <c r="B604" s="20" t="s">
        <v>1443</v>
      </c>
      <c r="C604" s="3" t="s">
        <v>711</v>
      </c>
      <c r="D604" t="str">
        <f t="shared" si="9"/>
        <v>SUSSEXSUSSEX COUNTY CHARTER SCHOOL FOR TECHNOLO. CHARTER</v>
      </c>
      <c r="E604">
        <v>2012</v>
      </c>
      <c r="F604">
        <f>VLOOKUP($D604,Combined!$D:$G,2,FALSE)</f>
        <v>2820379</v>
      </c>
      <c r="G604">
        <f>VLOOKUP($D604,Combined!$D:$G,3,FALSE)</f>
        <v>199.6</v>
      </c>
      <c r="H604">
        <f>VLOOKUP($D604,Combined!$D:$G,4,FALSE)</f>
        <v>14130</v>
      </c>
    </row>
    <row r="605" spans="1:8" ht="36" x14ac:dyDescent="0.2">
      <c r="A605" s="23" t="s">
        <v>1299</v>
      </c>
      <c r="B605" s="24" t="s">
        <v>1322</v>
      </c>
      <c r="C605" s="8" t="s">
        <v>714</v>
      </c>
      <c r="D605" t="str">
        <f t="shared" si="9"/>
        <v>SUSSEXSUSSEX COUNTY VOCATIONALQ. COUNTY VOC</v>
      </c>
      <c r="E605">
        <v>2012</v>
      </c>
      <c r="F605">
        <f>VLOOKUP($D605,Combined!$D:$G,2,FALSE)</f>
        <v>15152844</v>
      </c>
      <c r="G605">
        <f>VLOOKUP($D605,Combined!$D:$G,3,FALSE)</f>
        <v>651.6</v>
      </c>
      <c r="H605">
        <f>VLOOKUP($D605,Combined!$D:$G,4,FALSE)</f>
        <v>23253</v>
      </c>
    </row>
    <row r="606" spans="1:8" ht="36" x14ac:dyDescent="0.2">
      <c r="A606" s="19" t="s">
        <v>1299</v>
      </c>
      <c r="B606" s="20" t="s">
        <v>1323</v>
      </c>
      <c r="C606" s="3" t="s">
        <v>66</v>
      </c>
      <c r="D606" t="str">
        <f t="shared" si="9"/>
        <v>SUSSEXSUSSEX-WANTAGE REGIONALE. K-8|K-8,751+</v>
      </c>
      <c r="E606">
        <v>2012</v>
      </c>
      <c r="F606">
        <f>VLOOKUP($D606,Combined!$D:$G,2,FALSE)</f>
        <v>24444123</v>
      </c>
      <c r="G606">
        <f>VLOOKUP($D606,Combined!$D:$G,3,FALSE)</f>
        <v>1388.5</v>
      </c>
      <c r="H606">
        <f>VLOOKUP($D606,Combined!$D:$G,4,FALSE)</f>
        <v>17605</v>
      </c>
    </row>
    <row r="607" spans="1:8" ht="48" x14ac:dyDescent="0.2">
      <c r="A607" s="23" t="s">
        <v>1299</v>
      </c>
      <c r="B607" s="24" t="s">
        <v>1324</v>
      </c>
      <c r="C607" s="8" t="s">
        <v>14</v>
      </c>
      <c r="D607" t="str">
        <f t="shared" si="9"/>
        <v>SUSSEXVERNON TWPM. K-12|K-12,1800-3500</v>
      </c>
      <c r="E607">
        <v>2012</v>
      </c>
      <c r="F607" t="e">
        <f>VLOOKUP($D607,Combined!$D:$G,2,FALSE)</f>
        <v>#N/A</v>
      </c>
      <c r="G607" t="e">
        <f>VLOOKUP($D607,Combined!$D:$G,3,FALSE)</f>
        <v>#N/A</v>
      </c>
      <c r="H607" t="e">
        <f>VLOOKUP($D607,Combined!$D:$G,4,FALSE)</f>
        <v>#N/A</v>
      </c>
    </row>
    <row r="608" spans="1:8" ht="36" x14ac:dyDescent="0.2">
      <c r="A608" s="19" t="s">
        <v>1299</v>
      </c>
      <c r="B608" s="20" t="s">
        <v>1325</v>
      </c>
      <c r="C608" s="3" t="s">
        <v>77</v>
      </c>
      <c r="D608" t="str">
        <f t="shared" si="9"/>
        <v>SUSSEXWALLKILL VALLEY REGIONALG. G9-12|7-12,9-12</v>
      </c>
      <c r="E608">
        <v>2012</v>
      </c>
      <c r="F608">
        <f>VLOOKUP($D608,Combined!$D:$G,2,FALSE)</f>
        <v>16165715</v>
      </c>
      <c r="G608">
        <f>VLOOKUP($D608,Combined!$D:$G,3,FALSE)</f>
        <v>731</v>
      </c>
      <c r="H608">
        <f>VLOOKUP($D608,Combined!$D:$G,4,FALSE)</f>
        <v>22115</v>
      </c>
    </row>
    <row r="609" spans="1:8" ht="48" x14ac:dyDescent="0.2">
      <c r="A609" s="23" t="s">
        <v>1326</v>
      </c>
      <c r="B609" s="24" t="s">
        <v>1327</v>
      </c>
      <c r="C609" s="8" t="s">
        <v>14</v>
      </c>
      <c r="D609" t="str">
        <f t="shared" si="9"/>
        <v>UNIONBERKELEY HEIGHTS TWPM. K-12|K-12,1800-3500</v>
      </c>
      <c r="E609">
        <v>2012</v>
      </c>
      <c r="F609">
        <f>VLOOKUP($D609,Combined!$D:$G,2,FALSE)</f>
        <v>45663645</v>
      </c>
      <c r="G609">
        <f>VLOOKUP($D609,Combined!$D:$G,3,FALSE)</f>
        <v>2810.1</v>
      </c>
      <c r="H609">
        <f>VLOOKUP($D609,Combined!$D:$G,4,FALSE)</f>
        <v>16250</v>
      </c>
    </row>
    <row r="610" spans="1:8" ht="48" x14ac:dyDescent="0.2">
      <c r="A610" s="19" t="s">
        <v>1326</v>
      </c>
      <c r="B610" s="20" t="s">
        <v>1444</v>
      </c>
      <c r="C610" s="3" t="s">
        <v>711</v>
      </c>
      <c r="D610" t="str">
        <f t="shared" si="9"/>
        <v>UNIONCENTRAL JERSEY ARTS CHARTER SCHOOLO. CHARTER</v>
      </c>
      <c r="E610">
        <v>2012</v>
      </c>
      <c r="F610">
        <f>VLOOKUP($D610,Combined!$D:$G,2,FALSE)</f>
        <v>5574999</v>
      </c>
      <c r="G610">
        <f>VLOOKUP($D610,Combined!$D:$G,3,FALSE)</f>
        <v>372.9</v>
      </c>
      <c r="H610">
        <f>VLOOKUP($D610,Combined!$D:$G,4,FALSE)</f>
        <v>14950</v>
      </c>
    </row>
    <row r="611" spans="1:8" ht="48" x14ac:dyDescent="0.2">
      <c r="A611" s="23" t="s">
        <v>1326</v>
      </c>
      <c r="B611" s="24" t="s">
        <v>1328</v>
      </c>
      <c r="C611" s="8" t="s">
        <v>14</v>
      </c>
      <c r="D611" t="str">
        <f t="shared" si="9"/>
        <v>UNIONCLARK TWPM. K-12|K-12,1800-3500</v>
      </c>
      <c r="E611">
        <v>2012</v>
      </c>
      <c r="F611">
        <f>VLOOKUP($D611,Combined!$D:$G,2,FALSE)</f>
        <v>36353147</v>
      </c>
      <c r="G611">
        <f>VLOOKUP($D611,Combined!$D:$G,3,FALSE)</f>
        <v>2343.1</v>
      </c>
      <c r="H611">
        <f>VLOOKUP($D611,Combined!$D:$G,4,FALSE)</f>
        <v>15515</v>
      </c>
    </row>
    <row r="612" spans="1:8" ht="32" x14ac:dyDescent="0.2">
      <c r="A612" s="19" t="s">
        <v>1326</v>
      </c>
      <c r="B612" s="20" t="s">
        <v>1330</v>
      </c>
      <c r="C612" s="3" t="s">
        <v>24</v>
      </c>
      <c r="D612" t="str">
        <f t="shared" si="9"/>
        <v>UNIONCRANFORD TWPN. K-12|K-12,3500+</v>
      </c>
      <c r="E612">
        <v>2012</v>
      </c>
      <c r="F612">
        <f>VLOOKUP($D612,Combined!$D:$G,2,FALSE)</f>
        <v>59315997</v>
      </c>
      <c r="G612">
        <f>VLOOKUP($D612,Combined!$D:$G,3,FALSE)</f>
        <v>3936.5</v>
      </c>
      <c r="H612">
        <f>VLOOKUP($D612,Combined!$D:$G,4,FALSE)</f>
        <v>15068</v>
      </c>
    </row>
    <row r="613" spans="1:8" ht="32" x14ac:dyDescent="0.2">
      <c r="A613" s="23" t="s">
        <v>1326</v>
      </c>
      <c r="B613" s="24" t="s">
        <v>1331</v>
      </c>
      <c r="C613" s="8" t="s">
        <v>24</v>
      </c>
      <c r="D613" t="str">
        <f t="shared" si="9"/>
        <v>UNIONELIZABETH CITYN. K-12|K-12,3500+</v>
      </c>
      <c r="E613">
        <v>2012</v>
      </c>
      <c r="F613">
        <f>VLOOKUP($D613,Combined!$D:$G,2,FALSE)</f>
        <v>530986531</v>
      </c>
      <c r="G613">
        <f>VLOOKUP($D613,Combined!$D:$G,3,FALSE)</f>
        <v>24640.3</v>
      </c>
      <c r="H613">
        <f>VLOOKUP($D613,Combined!$D:$G,4,FALSE)</f>
        <v>21550</v>
      </c>
    </row>
    <row r="614" spans="1:8" ht="32" x14ac:dyDescent="0.2">
      <c r="A614" s="19" t="s">
        <v>1326</v>
      </c>
      <c r="B614" s="20" t="s">
        <v>1332</v>
      </c>
      <c r="C614" s="3" t="s">
        <v>4</v>
      </c>
      <c r="D614" t="str">
        <f t="shared" si="9"/>
        <v>UNIONGARWOOD BOROI. K-12|K-8,0-400</v>
      </c>
      <c r="E614">
        <v>2012</v>
      </c>
      <c r="F614">
        <f>VLOOKUP($D614,Combined!$D:$G,2,FALSE)</f>
        <v>8460095</v>
      </c>
      <c r="G614">
        <f>VLOOKUP($D614,Combined!$D:$G,3,FALSE)</f>
        <v>537</v>
      </c>
      <c r="H614">
        <f>VLOOKUP($D614,Combined!$D:$G,4,FALSE)</f>
        <v>15756</v>
      </c>
    </row>
    <row r="615" spans="1:8" ht="48" x14ac:dyDescent="0.2">
      <c r="A615" s="23" t="s">
        <v>1326</v>
      </c>
      <c r="B615" s="24" t="s">
        <v>1333</v>
      </c>
      <c r="C615" s="8" t="s">
        <v>14</v>
      </c>
      <c r="D615" t="str">
        <f t="shared" si="9"/>
        <v>UNIONHILLSIDE TWPM. K-12|K-12,1800-3500</v>
      </c>
      <c r="E615">
        <v>2012</v>
      </c>
      <c r="F615">
        <f>VLOOKUP($D615,Combined!$D:$G,2,FALSE)</f>
        <v>54198715</v>
      </c>
      <c r="G615">
        <f>VLOOKUP($D615,Combined!$D:$G,3,FALSE)</f>
        <v>3174.7</v>
      </c>
      <c r="H615">
        <f>VLOOKUP($D615,Combined!$D:$G,4,FALSE)</f>
        <v>17072</v>
      </c>
    </row>
    <row r="616" spans="1:8" ht="32" x14ac:dyDescent="0.2">
      <c r="A616" s="19" t="s">
        <v>1326</v>
      </c>
      <c r="B616" s="20" t="s">
        <v>1334</v>
      </c>
      <c r="C616" s="3" t="s">
        <v>6</v>
      </c>
      <c r="D616" t="str">
        <f t="shared" si="9"/>
        <v>UNIONKENILWORTH BOROL. K-12|K-12,0-1800</v>
      </c>
      <c r="E616">
        <v>2012</v>
      </c>
      <c r="F616">
        <f>VLOOKUP($D616,Combined!$D:$G,2,FALSE)</f>
        <v>23585331</v>
      </c>
      <c r="G616">
        <f>VLOOKUP($D616,Combined!$D:$G,3,FALSE)</f>
        <v>1385.7</v>
      </c>
      <c r="H616">
        <f>VLOOKUP($D616,Combined!$D:$G,4,FALSE)</f>
        <v>17020</v>
      </c>
    </row>
    <row r="617" spans="1:8" ht="32" x14ac:dyDescent="0.2">
      <c r="A617" s="23" t="s">
        <v>1326</v>
      </c>
      <c r="B617" s="24" t="s">
        <v>1335</v>
      </c>
      <c r="C617" s="8" t="s">
        <v>24</v>
      </c>
      <c r="D617" t="str">
        <f t="shared" si="9"/>
        <v>UNIONLINDEN CITYN. K-12|K-12,3500+</v>
      </c>
      <c r="E617">
        <v>2012</v>
      </c>
      <c r="F617">
        <f>VLOOKUP($D617,Combined!$D:$G,2,FALSE)</f>
        <v>110598298</v>
      </c>
      <c r="G617">
        <f>VLOOKUP($D617,Combined!$D:$G,3,FALSE)</f>
        <v>6055.1</v>
      </c>
      <c r="H617">
        <f>VLOOKUP($D617,Combined!$D:$G,4,FALSE)</f>
        <v>18265</v>
      </c>
    </row>
    <row r="618" spans="1:8" ht="32" x14ac:dyDescent="0.2">
      <c r="A618" s="19" t="s">
        <v>1326</v>
      </c>
      <c r="B618" s="20" t="s">
        <v>1336</v>
      </c>
      <c r="C618" s="3" t="s">
        <v>2</v>
      </c>
      <c r="D618" t="str">
        <f t="shared" si="9"/>
        <v>UNIONMOUNTAINSIDE BOROJ. K-12|K-8,401-750</v>
      </c>
      <c r="E618">
        <v>2012</v>
      </c>
      <c r="F618" t="e">
        <f>VLOOKUP($D618,Combined!$D:$G,2,FALSE)</f>
        <v>#N/A</v>
      </c>
      <c r="G618" t="e">
        <f>VLOOKUP($D618,Combined!$D:$G,3,FALSE)</f>
        <v>#N/A</v>
      </c>
      <c r="H618" t="e">
        <f>VLOOKUP($D618,Combined!$D:$G,4,FALSE)</f>
        <v>#N/A</v>
      </c>
    </row>
    <row r="619" spans="1:8" ht="48" x14ac:dyDescent="0.2">
      <c r="A619" s="23" t="s">
        <v>1326</v>
      </c>
      <c r="B619" s="24" t="s">
        <v>1337</v>
      </c>
      <c r="C619" s="8" t="s">
        <v>14</v>
      </c>
      <c r="D619" t="str">
        <f t="shared" si="9"/>
        <v>UNIONNEW PROVIDENCE BOROM. K-12|K-12,1800-3500</v>
      </c>
      <c r="E619">
        <v>2012</v>
      </c>
      <c r="F619">
        <f>VLOOKUP($D619,Combined!$D:$G,2,FALSE)</f>
        <v>36948523</v>
      </c>
      <c r="G619">
        <f>VLOOKUP($D619,Combined!$D:$G,3,FALSE)</f>
        <v>2267</v>
      </c>
      <c r="H619">
        <f>VLOOKUP($D619,Combined!$D:$G,4,FALSE)</f>
        <v>16299</v>
      </c>
    </row>
    <row r="620" spans="1:8" ht="32" x14ac:dyDescent="0.2">
      <c r="A620" s="19" t="s">
        <v>1326</v>
      </c>
      <c r="B620" s="20" t="s">
        <v>1338</v>
      </c>
      <c r="C620" s="3" t="s">
        <v>24</v>
      </c>
      <c r="D620" t="str">
        <f t="shared" si="9"/>
        <v>UNIONPLAINFIELD CITYN. K-12|K-12,3500+</v>
      </c>
      <c r="E620">
        <v>2012</v>
      </c>
      <c r="F620">
        <f>VLOOKUP($D620,Combined!$D:$G,2,FALSE)</f>
        <v>161679991</v>
      </c>
      <c r="G620">
        <f>VLOOKUP($D620,Combined!$D:$G,3,FALSE)</f>
        <v>8091.3</v>
      </c>
      <c r="H620">
        <f>VLOOKUP($D620,Combined!$D:$G,4,FALSE)</f>
        <v>19982</v>
      </c>
    </row>
    <row r="621" spans="1:8" ht="48" x14ac:dyDescent="0.2">
      <c r="A621" s="23" t="s">
        <v>1326</v>
      </c>
      <c r="B621" s="24" t="s">
        <v>1445</v>
      </c>
      <c r="C621" s="8" t="s">
        <v>711</v>
      </c>
      <c r="D621" t="str">
        <f t="shared" si="9"/>
        <v>UNIONQUEEN CITY ACADEMY CHARTER SCHOOLO. CHARTER</v>
      </c>
      <c r="E621">
        <v>2012</v>
      </c>
      <c r="F621">
        <f>VLOOKUP($D621,Combined!$D:$G,2,FALSE)</f>
        <v>3519816</v>
      </c>
      <c r="G621">
        <f>VLOOKUP($D621,Combined!$D:$G,3,FALSE)</f>
        <v>245</v>
      </c>
      <c r="H621">
        <f>VLOOKUP($D621,Combined!$D:$G,4,FALSE)</f>
        <v>14367</v>
      </c>
    </row>
    <row r="622" spans="1:8" ht="32" x14ac:dyDescent="0.2">
      <c r="A622" s="19" t="s">
        <v>1326</v>
      </c>
      <c r="B622" s="20" t="s">
        <v>1340</v>
      </c>
      <c r="C622" s="3" t="s">
        <v>24</v>
      </c>
      <c r="D622" t="str">
        <f t="shared" si="9"/>
        <v>UNIONRAHWAY CITYN. K-12|K-12,3500+</v>
      </c>
      <c r="E622">
        <v>2012</v>
      </c>
      <c r="F622">
        <f>VLOOKUP($D622,Combined!$D:$G,2,FALSE)</f>
        <v>66235006</v>
      </c>
      <c r="G622">
        <f>VLOOKUP($D622,Combined!$D:$G,3,FALSE)</f>
        <v>3868</v>
      </c>
      <c r="H622">
        <f>VLOOKUP($D622,Combined!$D:$G,4,FALSE)</f>
        <v>17124</v>
      </c>
    </row>
    <row r="623" spans="1:8" ht="48" x14ac:dyDescent="0.2">
      <c r="A623" s="23" t="s">
        <v>1326</v>
      </c>
      <c r="B623" s="24" t="s">
        <v>1341</v>
      </c>
      <c r="C623" s="8" t="s">
        <v>14</v>
      </c>
      <c r="D623" t="str">
        <f t="shared" si="9"/>
        <v>UNIONROSELLE BOROM. K-12|K-12,1800-3500</v>
      </c>
      <c r="E623">
        <v>2012</v>
      </c>
      <c r="F623">
        <f>VLOOKUP($D623,Combined!$D:$G,2,FALSE)</f>
        <v>55659864</v>
      </c>
      <c r="G623">
        <f>VLOOKUP($D623,Combined!$D:$G,3,FALSE)</f>
        <v>2781.9</v>
      </c>
      <c r="H623">
        <f>VLOOKUP($D623,Combined!$D:$G,4,FALSE)</f>
        <v>20008</v>
      </c>
    </row>
    <row r="624" spans="1:8" ht="48" x14ac:dyDescent="0.2">
      <c r="A624" s="19" t="s">
        <v>1326</v>
      </c>
      <c r="B624" s="20" t="s">
        <v>1342</v>
      </c>
      <c r="C624" s="3" t="s">
        <v>14</v>
      </c>
      <c r="D624" t="str">
        <f t="shared" si="9"/>
        <v>UNIONROSELLE PARK BOROM. K-12|K-12,1800-3500</v>
      </c>
      <c r="E624">
        <v>2012</v>
      </c>
      <c r="F624">
        <f>VLOOKUP($D624,Combined!$D:$G,2,FALSE)</f>
        <v>33383124</v>
      </c>
      <c r="G624">
        <f>VLOOKUP($D624,Combined!$D:$G,3,FALSE)</f>
        <v>1989.4</v>
      </c>
      <c r="H624">
        <f>VLOOKUP($D624,Combined!$D:$G,4,FALSE)</f>
        <v>16780</v>
      </c>
    </row>
    <row r="625" spans="1:8" ht="48" x14ac:dyDescent="0.2">
      <c r="A625" s="23" t="s">
        <v>1326</v>
      </c>
      <c r="B625" s="24" t="s">
        <v>1343</v>
      </c>
      <c r="C625" s="8" t="s">
        <v>24</v>
      </c>
      <c r="D625" t="str">
        <f t="shared" si="9"/>
        <v>UNIONSCOTCH PLAINS-FANWOOD REGN. K-12|K-12,3500+</v>
      </c>
      <c r="E625">
        <v>2012</v>
      </c>
      <c r="F625">
        <f>VLOOKUP($D625,Combined!$D:$G,2,FALSE)</f>
        <v>84511278</v>
      </c>
      <c r="G625">
        <f>VLOOKUP($D625,Combined!$D:$G,3,FALSE)</f>
        <v>5575</v>
      </c>
      <c r="H625">
        <f>VLOOKUP($D625,Combined!$D:$G,4,FALSE)</f>
        <v>15159</v>
      </c>
    </row>
    <row r="626" spans="1:8" ht="48" x14ac:dyDescent="0.2">
      <c r="A626" s="19" t="s">
        <v>1326</v>
      </c>
      <c r="B626" s="20" t="s">
        <v>854</v>
      </c>
      <c r="C626" s="3" t="s">
        <v>14</v>
      </c>
      <c r="D626" t="str">
        <f t="shared" si="9"/>
        <v>UNIONSPRINGFIELD TWPM. K-12|K-12,1800-3500</v>
      </c>
      <c r="E626">
        <v>2012</v>
      </c>
      <c r="F626">
        <f>VLOOKUP($D626,Combined!$D:$G,2,FALSE)</f>
        <v>39106823</v>
      </c>
      <c r="G626">
        <f>VLOOKUP($D626,Combined!$D:$G,3,FALSE)</f>
        <v>2207.1999999999998</v>
      </c>
      <c r="H626">
        <f>VLOOKUP($D626,Combined!$D:$G,4,FALSE)</f>
        <v>17718</v>
      </c>
    </row>
    <row r="627" spans="1:8" ht="32" x14ac:dyDescent="0.2">
      <c r="A627" s="23" t="s">
        <v>1326</v>
      </c>
      <c r="B627" s="24" t="s">
        <v>1344</v>
      </c>
      <c r="C627" s="8" t="s">
        <v>24</v>
      </c>
      <c r="D627" t="str">
        <f t="shared" si="9"/>
        <v>UNIONSUMMIT CITYN. K-12|K-12,3500+</v>
      </c>
      <c r="E627">
        <v>2012</v>
      </c>
      <c r="F627">
        <f>VLOOKUP($D627,Combined!$D:$G,2,FALSE)</f>
        <v>74461454</v>
      </c>
      <c r="G627">
        <f>VLOOKUP($D627,Combined!$D:$G,3,FALSE)</f>
        <v>4099.3999999999996</v>
      </c>
      <c r="H627">
        <f>VLOOKUP($D627,Combined!$D:$G,4,FALSE)</f>
        <v>18164</v>
      </c>
    </row>
    <row r="628" spans="1:8" ht="60" x14ac:dyDescent="0.2">
      <c r="A628" s="19" t="s">
        <v>1326</v>
      </c>
      <c r="B628" s="20" t="s">
        <v>1345</v>
      </c>
      <c r="C628" s="3" t="s">
        <v>711</v>
      </c>
      <c r="D628" t="str">
        <f t="shared" si="9"/>
        <v>UNIONTHE BARACK OBAMA GREEN CHARTER HIGH SCHOO. CHARTER</v>
      </c>
      <c r="E628">
        <v>2012</v>
      </c>
      <c r="F628">
        <f>VLOOKUP($D628,Combined!$D:$G,2,FALSE)</f>
        <v>2531401</v>
      </c>
      <c r="G628">
        <f>VLOOKUP($D628,Combined!$D:$G,3,FALSE)</f>
        <v>162.9</v>
      </c>
      <c r="H628">
        <f>VLOOKUP($D628,Combined!$D:$G,4,FALSE)</f>
        <v>15540</v>
      </c>
    </row>
    <row r="629" spans="1:8" ht="60" x14ac:dyDescent="0.2">
      <c r="A629" s="23" t="s">
        <v>1326</v>
      </c>
      <c r="B629" s="24" t="s">
        <v>1446</v>
      </c>
      <c r="C629" s="8" t="s">
        <v>711</v>
      </c>
      <c r="D629" t="str">
        <f t="shared" si="9"/>
        <v>UNIONUNION COUNTY TEAMS CHARTER SCHOOLO. CHARTER</v>
      </c>
      <c r="E629">
        <v>2012</v>
      </c>
      <c r="F629">
        <f>VLOOKUP($D629,Combined!$D:$G,2,FALSE)</f>
        <v>3786998</v>
      </c>
      <c r="G629">
        <f>VLOOKUP($D629,Combined!$D:$G,3,FALSE)</f>
        <v>276.89999999999998</v>
      </c>
      <c r="H629">
        <f>VLOOKUP($D629,Combined!$D:$G,4,FALSE)</f>
        <v>13676</v>
      </c>
    </row>
    <row r="630" spans="1:8" ht="36" x14ac:dyDescent="0.2">
      <c r="A630" s="19" t="s">
        <v>1326</v>
      </c>
      <c r="B630" s="20" t="s">
        <v>1347</v>
      </c>
      <c r="C630" s="3" t="s">
        <v>714</v>
      </c>
      <c r="D630" t="str">
        <f t="shared" si="9"/>
        <v>UNIONUNION COUNTY VOCATIONALQ. COUNTY VOC</v>
      </c>
      <c r="E630">
        <v>2012</v>
      </c>
      <c r="F630">
        <f>VLOOKUP($D630,Combined!$D:$G,2,FALSE)</f>
        <v>26763905</v>
      </c>
      <c r="G630">
        <f>VLOOKUP($D630,Combined!$D:$G,3,FALSE)</f>
        <v>1541.5</v>
      </c>
      <c r="H630">
        <f>VLOOKUP($D630,Combined!$D:$G,4,FALSE)</f>
        <v>17362</v>
      </c>
    </row>
    <row r="631" spans="1:8" ht="32" x14ac:dyDescent="0.2">
      <c r="A631" s="23" t="s">
        <v>1326</v>
      </c>
      <c r="B631" s="24" t="s">
        <v>1068</v>
      </c>
      <c r="C631" s="8" t="s">
        <v>24</v>
      </c>
      <c r="D631" t="str">
        <f t="shared" si="9"/>
        <v>UNIONUNION TWPN. K-12|K-12,3500+</v>
      </c>
      <c r="E631">
        <v>2012</v>
      </c>
      <c r="F631">
        <f>VLOOKUP($D631,Combined!$D:$G,2,FALSE)</f>
        <v>120158462</v>
      </c>
      <c r="G631">
        <f>VLOOKUP($D631,Combined!$D:$G,3,FALSE)</f>
        <v>7629.2</v>
      </c>
      <c r="H631">
        <f>VLOOKUP($D631,Combined!$D:$G,4,FALSE)</f>
        <v>15750</v>
      </c>
    </row>
    <row r="632" spans="1:8" ht="32" x14ac:dyDescent="0.2">
      <c r="A632" s="19" t="s">
        <v>1326</v>
      </c>
      <c r="B632" s="20" t="s">
        <v>1348</v>
      </c>
      <c r="C632" s="3" t="s">
        <v>24</v>
      </c>
      <c r="D632" t="str">
        <f t="shared" si="9"/>
        <v>UNIONWESTFIELD TOWNN. K-12|K-12,3500+</v>
      </c>
      <c r="E632">
        <v>2012</v>
      </c>
      <c r="F632">
        <f>VLOOKUP($D632,Combined!$D:$G,2,FALSE)</f>
        <v>99079528</v>
      </c>
      <c r="G632">
        <f>VLOOKUP($D632,Combined!$D:$G,3,FALSE)</f>
        <v>6364.9</v>
      </c>
      <c r="H632">
        <f>VLOOKUP($D632,Combined!$D:$G,4,FALSE)</f>
        <v>15567</v>
      </c>
    </row>
    <row r="633" spans="1:8" ht="32" x14ac:dyDescent="0.2">
      <c r="A633" s="23" t="s">
        <v>1326</v>
      </c>
      <c r="B633" s="24" t="s">
        <v>1349</v>
      </c>
      <c r="C633" s="8" t="s">
        <v>4</v>
      </c>
      <c r="D633" t="str">
        <f t="shared" si="9"/>
        <v>UNIONWINFIELD TWPI. K-12|K-8,0-400</v>
      </c>
      <c r="E633">
        <v>2012</v>
      </c>
      <c r="F633">
        <f>VLOOKUP($D633,Combined!$D:$G,2,FALSE)</f>
        <v>3500621</v>
      </c>
      <c r="G633">
        <f>VLOOKUP($D633,Combined!$D:$G,3,FALSE)</f>
        <v>181</v>
      </c>
      <c r="H633">
        <f>VLOOKUP($D633,Combined!$D:$G,4,FALSE)</f>
        <v>19337</v>
      </c>
    </row>
    <row r="634" spans="1:8" ht="32" x14ac:dyDescent="0.2">
      <c r="A634" s="19" t="s">
        <v>1350</v>
      </c>
      <c r="B634" s="20" t="s">
        <v>1351</v>
      </c>
      <c r="C634" s="3" t="s">
        <v>2</v>
      </c>
      <c r="D634" t="str">
        <f t="shared" si="9"/>
        <v>WARRENALLAMUCHY TWPJ. K-12|K-8,401-750</v>
      </c>
      <c r="E634">
        <v>2012</v>
      </c>
      <c r="F634">
        <f>VLOOKUP($D634,Combined!$D:$G,2,FALSE)</f>
        <v>9562337</v>
      </c>
      <c r="G634">
        <f>VLOOKUP($D634,Combined!$D:$G,3,FALSE)</f>
        <v>551</v>
      </c>
      <c r="H634">
        <f>VLOOKUP($D634,Combined!$D:$G,4,FALSE)</f>
        <v>17356</v>
      </c>
    </row>
    <row r="635" spans="1:8" ht="32" x14ac:dyDescent="0.2">
      <c r="A635" s="23" t="s">
        <v>1350</v>
      </c>
      <c r="B635" s="24" t="s">
        <v>1352</v>
      </c>
      <c r="C635" s="8" t="s">
        <v>4</v>
      </c>
      <c r="D635" t="str">
        <f t="shared" si="9"/>
        <v>WARRENALPHA BOROI. K-12|K-8,0-400</v>
      </c>
      <c r="E635">
        <v>2012</v>
      </c>
      <c r="F635">
        <f>VLOOKUP($D635,Combined!$D:$G,2,FALSE)</f>
        <v>5229585</v>
      </c>
      <c r="G635">
        <f>VLOOKUP($D635,Combined!$D:$G,3,FALSE)</f>
        <v>377.4</v>
      </c>
      <c r="H635">
        <f>VLOOKUP($D635,Combined!$D:$G,4,FALSE)</f>
        <v>13857</v>
      </c>
    </row>
    <row r="636" spans="1:8" ht="32" x14ac:dyDescent="0.2">
      <c r="A636" s="19" t="s">
        <v>1350</v>
      </c>
      <c r="B636" s="20" t="s">
        <v>1353</v>
      </c>
      <c r="C636" s="3" t="s">
        <v>6</v>
      </c>
      <c r="D636" t="str">
        <f t="shared" si="9"/>
        <v>WARRENBELVIDERE TOWNL. K-12|K-12,0-1800</v>
      </c>
      <c r="E636">
        <v>2012</v>
      </c>
      <c r="F636">
        <f>VLOOKUP($D636,Combined!$D:$G,2,FALSE)</f>
        <v>12563179</v>
      </c>
      <c r="G636">
        <f>VLOOKUP($D636,Combined!$D:$G,3,FALSE)</f>
        <v>811.3</v>
      </c>
      <c r="H636">
        <f>VLOOKUP($D636,Combined!$D:$G,4,FALSE)</f>
        <v>15485</v>
      </c>
    </row>
    <row r="637" spans="1:8" ht="24" x14ac:dyDescent="0.2">
      <c r="A637" s="23" t="s">
        <v>1350</v>
      </c>
      <c r="B637" s="24" t="s">
        <v>1354</v>
      </c>
      <c r="C637" s="8" t="s">
        <v>8</v>
      </c>
      <c r="D637" t="str">
        <f t="shared" si="9"/>
        <v>WARRENBLAIRSTOWN TWPA. K-6|K-6</v>
      </c>
      <c r="E637">
        <v>2012</v>
      </c>
      <c r="F637">
        <f>VLOOKUP($D637,Combined!$D:$G,2,FALSE)</f>
        <v>9151160</v>
      </c>
      <c r="G637">
        <f>VLOOKUP($D637,Combined!$D:$G,3,FALSE)</f>
        <v>600.79999999999995</v>
      </c>
      <c r="H637">
        <f>VLOOKUP($D637,Combined!$D:$G,4,FALSE)</f>
        <v>15232</v>
      </c>
    </row>
    <row r="638" spans="1:8" ht="24" x14ac:dyDescent="0.2">
      <c r="A638" s="19" t="s">
        <v>1350</v>
      </c>
      <c r="B638" s="20" t="s">
        <v>993</v>
      </c>
      <c r="C638" s="3" t="s">
        <v>8</v>
      </c>
      <c r="D638" t="str">
        <f t="shared" si="9"/>
        <v>WARRENFRANKLIN TWPA. K-6|K-6</v>
      </c>
      <c r="E638">
        <v>2012</v>
      </c>
      <c r="F638">
        <f>VLOOKUP($D638,Combined!$D:$G,2,FALSE)</f>
        <v>5585536</v>
      </c>
      <c r="G638">
        <f>VLOOKUP($D638,Combined!$D:$G,3,FALSE)</f>
        <v>288.2</v>
      </c>
      <c r="H638">
        <f>VLOOKUP($D638,Combined!$D:$G,4,FALSE)</f>
        <v>19384</v>
      </c>
    </row>
    <row r="639" spans="1:8" ht="24" x14ac:dyDescent="0.2">
      <c r="A639" s="23" t="s">
        <v>1350</v>
      </c>
      <c r="B639" s="24" t="s">
        <v>1355</v>
      </c>
      <c r="C639" s="8" t="s">
        <v>8</v>
      </c>
      <c r="D639" t="str">
        <f t="shared" si="9"/>
        <v>WARRENFRELINGHUYSEN TWPA. K-6|K-6</v>
      </c>
      <c r="E639">
        <v>2012</v>
      </c>
      <c r="F639">
        <f>VLOOKUP($D639,Combined!$D:$G,2,FALSE)</f>
        <v>2889517</v>
      </c>
      <c r="G639">
        <f>VLOOKUP($D639,Combined!$D:$G,3,FALSE)</f>
        <v>168.1</v>
      </c>
      <c r="H639">
        <f>VLOOKUP($D639,Combined!$D:$G,4,FALSE)</f>
        <v>17188</v>
      </c>
    </row>
    <row r="640" spans="1:8" ht="36" x14ac:dyDescent="0.2">
      <c r="A640" s="19" t="s">
        <v>1350</v>
      </c>
      <c r="B640" s="20" t="s">
        <v>1356</v>
      </c>
      <c r="C640" s="3" t="s">
        <v>99</v>
      </c>
      <c r="D640" t="str">
        <f t="shared" si="9"/>
        <v>WARRENGREAT MEADOWS REGIONALK. K-12|K-8,751+</v>
      </c>
      <c r="E640">
        <v>2012</v>
      </c>
      <c r="F640">
        <f>VLOOKUP($D640,Combined!$D:$G,2,FALSE)</f>
        <v>20312152</v>
      </c>
      <c r="G640">
        <f>VLOOKUP($D640,Combined!$D:$G,3,FALSE)</f>
        <v>1278.7</v>
      </c>
      <c r="H640">
        <f>VLOOKUP($D640,Combined!$D:$G,4,FALSE)</f>
        <v>15885</v>
      </c>
    </row>
    <row r="641" spans="1:8" ht="32" x14ac:dyDescent="0.2">
      <c r="A641" s="23" t="s">
        <v>1350</v>
      </c>
      <c r="B641" s="24" t="s">
        <v>932</v>
      </c>
      <c r="C641" s="8" t="s">
        <v>99</v>
      </c>
      <c r="D641" t="str">
        <f t="shared" si="9"/>
        <v>WARRENGREENWICH TWPK. K-12|K-8,751+</v>
      </c>
      <c r="E641">
        <v>2012</v>
      </c>
      <c r="F641">
        <f>VLOOKUP($D641,Combined!$D:$G,2,FALSE)</f>
        <v>15752340</v>
      </c>
      <c r="G641">
        <f>VLOOKUP($D641,Combined!$D:$G,3,FALSE)</f>
        <v>1233.7</v>
      </c>
      <c r="H641">
        <f>VLOOKUP($D641,Combined!$D:$G,4,FALSE)</f>
        <v>12768</v>
      </c>
    </row>
    <row r="642" spans="1:8" ht="48" x14ac:dyDescent="0.2">
      <c r="A642" s="19" t="s">
        <v>1350</v>
      </c>
      <c r="B642" s="20" t="s">
        <v>1357</v>
      </c>
      <c r="C642" s="3" t="s">
        <v>14</v>
      </c>
      <c r="D642" t="str">
        <f t="shared" si="9"/>
        <v>WARRENHACKETTSTOWNM. K-12|K-12,1800-3500</v>
      </c>
      <c r="E642">
        <v>2012</v>
      </c>
      <c r="F642">
        <f>VLOOKUP($D642,Combined!$D:$G,2,FALSE)</f>
        <v>30697662</v>
      </c>
      <c r="G642">
        <f>VLOOKUP($D642,Combined!$D:$G,3,FALSE)</f>
        <v>1804.7</v>
      </c>
      <c r="H642">
        <f>VLOOKUP($D642,Combined!$D:$G,4,FALSE)</f>
        <v>17010</v>
      </c>
    </row>
    <row r="643" spans="1:8" ht="32" x14ac:dyDescent="0.2">
      <c r="A643" s="23" t="s">
        <v>1350</v>
      </c>
      <c r="B643" s="24" t="s">
        <v>1358</v>
      </c>
      <c r="C643" s="8" t="s">
        <v>4</v>
      </c>
      <c r="D643" t="str">
        <f t="shared" ref="D643:D706" si="10">A643&amp;B643&amp;C643</f>
        <v>WARRENHARMONY TWPI. K-12|K-8,0-400</v>
      </c>
      <c r="E643">
        <v>2012</v>
      </c>
      <c r="F643">
        <f>VLOOKUP($D643,Combined!$D:$G,2,FALSE)</f>
        <v>6964259</v>
      </c>
      <c r="G643">
        <f>VLOOKUP($D643,Combined!$D:$G,3,FALSE)</f>
        <v>399.6</v>
      </c>
      <c r="H643">
        <f>VLOOKUP($D643,Combined!$D:$G,4,FALSE)</f>
        <v>17429</v>
      </c>
    </row>
    <row r="644" spans="1:8" ht="32" x14ac:dyDescent="0.2">
      <c r="A644" s="19" t="s">
        <v>1350</v>
      </c>
      <c r="B644" s="20" t="s">
        <v>1359</v>
      </c>
      <c r="C644" s="3" t="s">
        <v>4</v>
      </c>
      <c r="D644" t="str">
        <f t="shared" si="10"/>
        <v>WARRENHOPE TWPI. K-12|K-8,0-400</v>
      </c>
      <c r="E644">
        <v>2012</v>
      </c>
      <c r="F644">
        <f>VLOOKUP($D644,Combined!$D:$G,2,FALSE)</f>
        <v>4839917</v>
      </c>
      <c r="G644">
        <f>VLOOKUP($D644,Combined!$D:$G,3,FALSE)</f>
        <v>271.5</v>
      </c>
      <c r="H644">
        <f>VLOOKUP($D644,Combined!$D:$G,4,FALSE)</f>
        <v>17824</v>
      </c>
    </row>
    <row r="645" spans="1:8" ht="24" x14ac:dyDescent="0.2">
      <c r="A645" s="23" t="s">
        <v>1350</v>
      </c>
      <c r="B645" s="24" t="s">
        <v>1360</v>
      </c>
      <c r="C645" s="8" t="s">
        <v>8</v>
      </c>
      <c r="D645" t="str">
        <f t="shared" si="10"/>
        <v>WARRENKNOWLTON TWPA. K-6|K-6</v>
      </c>
      <c r="E645">
        <v>2012</v>
      </c>
      <c r="F645">
        <f>VLOOKUP($D645,Combined!$D:$G,2,FALSE)</f>
        <v>4993285</v>
      </c>
      <c r="G645">
        <f>VLOOKUP($D645,Combined!$D:$G,3,FALSE)</f>
        <v>270.8</v>
      </c>
      <c r="H645">
        <f>VLOOKUP($D645,Combined!$D:$G,4,FALSE)</f>
        <v>18440</v>
      </c>
    </row>
    <row r="646" spans="1:8" ht="32" x14ac:dyDescent="0.2">
      <c r="A646" s="19" t="s">
        <v>1350</v>
      </c>
      <c r="B646" s="20" t="s">
        <v>1361</v>
      </c>
      <c r="C646" s="3" t="s">
        <v>99</v>
      </c>
      <c r="D646" t="str">
        <f t="shared" si="10"/>
        <v>WARRENLOPATCONG TWPK. K-12|K-8,751+</v>
      </c>
      <c r="E646">
        <v>2012</v>
      </c>
      <c r="F646">
        <f>VLOOKUP($D646,Combined!$D:$G,2,FALSE)</f>
        <v>16918798</v>
      </c>
      <c r="G646">
        <f>VLOOKUP($D646,Combined!$D:$G,3,FALSE)</f>
        <v>1270.9000000000001</v>
      </c>
      <c r="H646">
        <f>VLOOKUP($D646,Combined!$D:$G,4,FALSE)</f>
        <v>13312</v>
      </c>
    </row>
    <row r="647" spans="1:8" ht="24" x14ac:dyDescent="0.2">
      <c r="A647" s="23" t="s">
        <v>1350</v>
      </c>
      <c r="B647" s="24" t="s">
        <v>836</v>
      </c>
      <c r="C647" s="8" t="s">
        <v>8</v>
      </c>
      <c r="D647" t="str">
        <f t="shared" si="10"/>
        <v>WARRENMANSFIELD TWPA. K-6|K-6</v>
      </c>
      <c r="E647">
        <v>2012</v>
      </c>
      <c r="F647">
        <f>VLOOKUP($D647,Combined!$D:$G,2,FALSE)</f>
        <v>9560821</v>
      </c>
      <c r="G647">
        <f>VLOOKUP($D647,Combined!$D:$G,3,FALSE)</f>
        <v>718.8</v>
      </c>
      <c r="H647">
        <f>VLOOKUP($D647,Combined!$D:$G,4,FALSE)</f>
        <v>13301</v>
      </c>
    </row>
    <row r="648" spans="1:8" ht="36" x14ac:dyDescent="0.2">
      <c r="A648" s="19" t="s">
        <v>1350</v>
      </c>
      <c r="B648" s="20" t="s">
        <v>1362</v>
      </c>
      <c r="C648" s="3" t="s">
        <v>21</v>
      </c>
      <c r="D648" t="str">
        <f t="shared" si="10"/>
        <v>WARRENNORTH WARREN REGIONALF. G7-12|7-12,9-12</v>
      </c>
      <c r="E648">
        <v>2012</v>
      </c>
      <c r="F648">
        <f>VLOOKUP($D648,Combined!$D:$G,2,FALSE)</f>
        <v>17525888</v>
      </c>
      <c r="G648">
        <f>VLOOKUP($D648,Combined!$D:$G,3,FALSE)</f>
        <v>1023.2</v>
      </c>
      <c r="H648">
        <f>VLOOKUP($D648,Combined!$D:$G,4,FALSE)</f>
        <v>17128</v>
      </c>
    </row>
    <row r="649" spans="1:8" ht="32" x14ac:dyDescent="0.2">
      <c r="A649" s="23" t="s">
        <v>1350</v>
      </c>
      <c r="B649" s="24" t="s">
        <v>1363</v>
      </c>
      <c r="C649" s="8" t="s">
        <v>4</v>
      </c>
      <c r="D649" t="str">
        <f t="shared" si="10"/>
        <v>WARRENOXFORD TWPI. K-12|K-8,0-400</v>
      </c>
      <c r="E649">
        <v>2012</v>
      </c>
      <c r="F649">
        <f>VLOOKUP($D649,Combined!$D:$G,2,FALSE)</f>
        <v>6823235</v>
      </c>
      <c r="G649">
        <f>VLOOKUP($D649,Combined!$D:$G,3,FALSE)</f>
        <v>389.7</v>
      </c>
      <c r="H649">
        <f>VLOOKUP($D649,Combined!$D:$G,4,FALSE)</f>
        <v>17510</v>
      </c>
    </row>
    <row r="650" spans="1:8" ht="32" x14ac:dyDescent="0.2">
      <c r="A650" s="19" t="s">
        <v>1350</v>
      </c>
      <c r="B650" s="20" t="s">
        <v>1364</v>
      </c>
      <c r="C650" s="3" t="s">
        <v>24</v>
      </c>
      <c r="D650" t="str">
        <f t="shared" si="10"/>
        <v>WARRENPHILLIPSBURG TOWNN. K-12|K-12,3500+</v>
      </c>
      <c r="E650">
        <v>2012</v>
      </c>
      <c r="F650">
        <f>VLOOKUP($D650,Combined!$D:$G,2,FALSE)</f>
        <v>72008972</v>
      </c>
      <c r="G650">
        <f>VLOOKUP($D650,Combined!$D:$G,3,FALSE)</f>
        <v>3714.4</v>
      </c>
      <c r="H650">
        <f>VLOOKUP($D650,Combined!$D:$G,4,FALSE)</f>
        <v>19386</v>
      </c>
    </row>
    <row r="651" spans="1:8" ht="32" x14ac:dyDescent="0.2">
      <c r="A651" s="23" t="s">
        <v>1350</v>
      </c>
      <c r="B651" s="24" t="s">
        <v>1365</v>
      </c>
      <c r="C651" s="8" t="s">
        <v>4</v>
      </c>
      <c r="D651" t="str">
        <f t="shared" si="10"/>
        <v>WARRENPOHATCONG TWPI. K-12|K-8,0-400</v>
      </c>
      <c r="E651">
        <v>2012</v>
      </c>
      <c r="F651">
        <f>VLOOKUP($D651,Combined!$D:$G,2,FALSE)</f>
        <v>8148511</v>
      </c>
      <c r="G651">
        <f>VLOOKUP($D651,Combined!$D:$G,3,FALSE)</f>
        <v>495.3</v>
      </c>
      <c r="H651">
        <f>VLOOKUP($D651,Combined!$D:$G,4,FALSE)</f>
        <v>16451</v>
      </c>
    </row>
    <row r="652" spans="1:8" ht="48" x14ac:dyDescent="0.2">
      <c r="A652" s="19" t="s">
        <v>1350</v>
      </c>
      <c r="B652" s="20" t="s">
        <v>1447</v>
      </c>
      <c r="C652" s="3" t="s">
        <v>711</v>
      </c>
      <c r="D652" t="str">
        <f t="shared" si="10"/>
        <v>WARRENRIDGE AND VALLEY CHARTER SCHOOLO. CHARTER</v>
      </c>
      <c r="E652">
        <v>2012</v>
      </c>
      <c r="F652">
        <f>VLOOKUP($D652,Combined!$D:$G,2,FALSE)</f>
        <v>2089870</v>
      </c>
      <c r="G652">
        <f>VLOOKUP($D652,Combined!$D:$G,3,FALSE)</f>
        <v>121.9</v>
      </c>
      <c r="H652">
        <f>VLOOKUP($D652,Combined!$D:$G,4,FALSE)</f>
        <v>17144</v>
      </c>
    </row>
    <row r="653" spans="1:8" ht="36" x14ac:dyDescent="0.2">
      <c r="A653" s="23" t="s">
        <v>1350</v>
      </c>
      <c r="B653" s="24" t="s">
        <v>1367</v>
      </c>
      <c r="C653" s="8" t="s">
        <v>29</v>
      </c>
      <c r="D653" t="str">
        <f t="shared" si="10"/>
        <v>WARRENWARREN CO SPECIAL SERVICEP. CSSD</v>
      </c>
      <c r="E653">
        <v>2012</v>
      </c>
      <c r="F653">
        <f>VLOOKUP($D653,Combined!$D:$G,2,FALSE)</f>
        <v>1663501</v>
      </c>
      <c r="G653">
        <f>VLOOKUP($D653,Combined!$D:$G,3,FALSE)</f>
        <v>31.1</v>
      </c>
      <c r="H653">
        <f>VLOOKUP($D653,Combined!$D:$G,4,FALSE)</f>
        <v>53491</v>
      </c>
    </row>
    <row r="654" spans="1:8" ht="36" x14ac:dyDescent="0.2">
      <c r="A654" s="19" t="s">
        <v>1350</v>
      </c>
      <c r="B654" s="20" t="s">
        <v>1368</v>
      </c>
      <c r="C654" s="3" t="s">
        <v>714</v>
      </c>
      <c r="D654" t="str">
        <f t="shared" si="10"/>
        <v>WARRENWARREN COUNTY VOCATIONALQ. COUNTY VOC</v>
      </c>
      <c r="E654">
        <v>2012</v>
      </c>
      <c r="F654">
        <f>VLOOKUP($D654,Combined!$D:$G,2,FALSE)</f>
        <v>10146159</v>
      </c>
      <c r="G654">
        <f>VLOOKUP($D654,Combined!$D:$G,3,FALSE)</f>
        <v>443.1</v>
      </c>
      <c r="H654">
        <f>VLOOKUP($D654,Combined!$D:$G,4,FALSE)</f>
        <v>22901</v>
      </c>
    </row>
    <row r="655" spans="1:8" ht="36" x14ac:dyDescent="0.2">
      <c r="A655" s="23" t="s">
        <v>1350</v>
      </c>
      <c r="B655" s="24" t="s">
        <v>1369</v>
      </c>
      <c r="C655" s="8" t="s">
        <v>21</v>
      </c>
      <c r="D655" t="str">
        <f t="shared" si="10"/>
        <v>WARRENWARREN HILLS REGIONALF. G7-12|7-12,9-12</v>
      </c>
      <c r="E655">
        <v>2012</v>
      </c>
      <c r="F655">
        <f>VLOOKUP($D655,Combined!$D:$G,2,FALSE)</f>
        <v>35244617</v>
      </c>
      <c r="G655">
        <f>VLOOKUP($D655,Combined!$D:$G,3,FALSE)</f>
        <v>1908.4</v>
      </c>
      <c r="H655">
        <f>VLOOKUP($D655,Combined!$D:$G,4,FALSE)</f>
        <v>18468</v>
      </c>
    </row>
    <row r="656" spans="1:8" ht="24" x14ac:dyDescent="0.2">
      <c r="A656" s="19" t="s">
        <v>1350</v>
      </c>
      <c r="B656" s="20" t="s">
        <v>1370</v>
      </c>
      <c r="C656" s="3" t="s">
        <v>8</v>
      </c>
      <c r="D656" t="str">
        <f t="shared" si="10"/>
        <v>WARRENWASHINGTON BOROA. K-6|K-6</v>
      </c>
      <c r="E656">
        <v>2012</v>
      </c>
      <c r="F656">
        <f>VLOOKUP($D656,Combined!$D:$G,2,FALSE)</f>
        <v>7915239</v>
      </c>
      <c r="G656">
        <f>VLOOKUP($D656,Combined!$D:$G,3,FALSE)</f>
        <v>561.29999999999995</v>
      </c>
      <c r="H656">
        <f>VLOOKUP($D656,Combined!$D:$G,4,FALSE)</f>
        <v>14103</v>
      </c>
    </row>
    <row r="657" spans="1:8" ht="24" x14ac:dyDescent="0.2">
      <c r="A657" s="23" t="s">
        <v>1350</v>
      </c>
      <c r="B657" s="24" t="s">
        <v>1008</v>
      </c>
      <c r="C657" s="8" t="s">
        <v>8</v>
      </c>
      <c r="D657" t="str">
        <f t="shared" si="10"/>
        <v>WARRENWASHINGTON TWPA. K-6|K-6</v>
      </c>
      <c r="E657">
        <v>2012</v>
      </c>
      <c r="F657">
        <f>VLOOKUP($D657,Combined!$D:$G,2,FALSE)</f>
        <v>9047200</v>
      </c>
      <c r="G657">
        <f>VLOOKUP($D657,Combined!$D:$G,3,FALSE)</f>
        <v>597.20000000000005</v>
      </c>
      <c r="H657">
        <f>VLOOKUP($D657,Combined!$D:$G,4,FALSE)</f>
        <v>15150</v>
      </c>
    </row>
    <row r="658" spans="1:8" ht="32" x14ac:dyDescent="0.2">
      <c r="A658" s="19" t="s">
        <v>1350</v>
      </c>
      <c r="B658" s="20" t="s">
        <v>1371</v>
      </c>
      <c r="C658" s="3" t="s">
        <v>4</v>
      </c>
      <c r="D658" t="str">
        <f t="shared" si="10"/>
        <v>WARRENWHITE TWPI. K-12|K-8,0-400</v>
      </c>
      <c r="E658">
        <v>2012</v>
      </c>
      <c r="F658">
        <f>VLOOKUP($D658,Combined!$D:$G,2,FALSE)</f>
        <v>9102408</v>
      </c>
      <c r="G658">
        <f>VLOOKUP($D658,Combined!$D:$G,3,FALSE)</f>
        <v>520.9</v>
      </c>
      <c r="H658">
        <f>VLOOKUP($D658,Combined!$D:$G,4,FALSE)</f>
        <v>17474</v>
      </c>
    </row>
    <row r="659" spans="1:8" ht="32" x14ac:dyDescent="0.2">
      <c r="A659" s="23" t="s">
        <v>707</v>
      </c>
      <c r="B659" s="24" t="s">
        <v>730</v>
      </c>
      <c r="C659" s="8" t="s">
        <v>68</v>
      </c>
      <c r="D659" t="str">
        <f t="shared" si="10"/>
        <v>ATLANTICMULLICA TWPD. K-8|K-8,401-750</v>
      </c>
      <c r="E659">
        <v>2012</v>
      </c>
      <c r="F659">
        <f>VLOOKUP($D659,Combined!$D:$G,2,FALSE)</f>
        <v>11734865</v>
      </c>
      <c r="G659">
        <f>VLOOKUP($D659,Combined!$D:$G,3,FALSE)</f>
        <v>719.5</v>
      </c>
      <c r="H659">
        <f>VLOOKUP($D659,Combined!$D:$G,4,FALSE)</f>
        <v>16310</v>
      </c>
    </row>
    <row r="660" spans="1:8" ht="32" x14ac:dyDescent="0.2">
      <c r="A660" s="23" t="s">
        <v>737</v>
      </c>
      <c r="B660" s="24" t="s">
        <v>743</v>
      </c>
      <c r="C660" s="8" t="s">
        <v>24</v>
      </c>
      <c r="D660" t="str">
        <f t="shared" si="10"/>
        <v>BERGENBERGENFIELD BORON. K-12|K-12,3500+</v>
      </c>
      <c r="E660">
        <v>2012</v>
      </c>
      <c r="F660">
        <f>VLOOKUP($D660,Combined!$D:$G,2,FALSE)</f>
        <v>62116576</v>
      </c>
      <c r="G660">
        <f>VLOOKUP($D660,Combined!$D:$G,3,FALSE)</f>
        <v>3545.8</v>
      </c>
      <c r="H660">
        <f>VLOOKUP($D660,Combined!$D:$G,4,FALSE)</f>
        <v>17518</v>
      </c>
    </row>
    <row r="661" spans="1:8" ht="32" x14ac:dyDescent="0.2">
      <c r="A661" s="23" t="s">
        <v>737</v>
      </c>
      <c r="B661" s="24" t="s">
        <v>787</v>
      </c>
      <c r="C661" s="8" t="s">
        <v>66</v>
      </c>
      <c r="D661" t="str">
        <f t="shared" si="10"/>
        <v>BERGENOLD TAPPAN BOROE. K-8|K-8,751+</v>
      </c>
      <c r="E661">
        <v>2012</v>
      </c>
      <c r="F661">
        <f>VLOOKUP($D661,Combined!$D:$G,2,FALSE)</f>
        <v>13301326</v>
      </c>
      <c r="G661">
        <f>VLOOKUP($D661,Combined!$D:$G,3,FALSE)</f>
        <v>797.6</v>
      </c>
      <c r="H661">
        <f>VLOOKUP($D661,Combined!$D:$G,4,FALSE)</f>
        <v>16676</v>
      </c>
    </row>
    <row r="662" spans="1:8" ht="32" x14ac:dyDescent="0.2">
      <c r="A662" s="19" t="s">
        <v>859</v>
      </c>
      <c r="B662" s="20" t="s">
        <v>890</v>
      </c>
      <c r="C662" s="3" t="s">
        <v>73</v>
      </c>
      <c r="D662" t="str">
        <f t="shared" si="10"/>
        <v>CAMDENMAGNOLIA BOROC. K-8|K-8,0-400</v>
      </c>
      <c r="E662">
        <v>2012</v>
      </c>
      <c r="F662">
        <f>VLOOKUP($D662,Combined!$D:$G,2,FALSE)</f>
        <v>6955388</v>
      </c>
      <c r="G662">
        <f>VLOOKUP($D662,Combined!$D:$G,3,FALSE)</f>
        <v>448.9</v>
      </c>
      <c r="H662">
        <f>VLOOKUP($D662,Combined!$D:$G,4,FALSE)</f>
        <v>15494</v>
      </c>
    </row>
    <row r="663" spans="1:8" ht="32" x14ac:dyDescent="0.2">
      <c r="A663" s="23" t="s">
        <v>859</v>
      </c>
      <c r="B663" s="24" t="s">
        <v>904</v>
      </c>
      <c r="C663" s="8" t="s">
        <v>2</v>
      </c>
      <c r="D663" t="str">
        <f t="shared" si="10"/>
        <v>CAMDENWOODLYNNE BOROJ. K-12|K-8,401-750</v>
      </c>
      <c r="E663">
        <v>2012</v>
      </c>
      <c r="F663">
        <f>VLOOKUP($D663,Combined!$D:$G,2,FALSE)</f>
        <v>9879334</v>
      </c>
      <c r="G663">
        <f>VLOOKUP($D663,Combined!$D:$G,3,FALSE)</f>
        <v>638.29999999999995</v>
      </c>
      <c r="H663">
        <f>VLOOKUP($D663,Combined!$D:$G,4,FALSE)</f>
        <v>15476</v>
      </c>
    </row>
    <row r="664" spans="1:8" ht="32" x14ac:dyDescent="0.2">
      <c r="A664" s="19" t="s">
        <v>1043</v>
      </c>
      <c r="B664" s="20" t="s">
        <v>1045</v>
      </c>
      <c r="C664" s="3" t="s">
        <v>68</v>
      </c>
      <c r="D664" t="str">
        <f t="shared" si="10"/>
        <v>HUNTERDONBETHLEHEM TWPD. K-8|K-8,401-750</v>
      </c>
      <c r="E664">
        <v>2012</v>
      </c>
      <c r="F664">
        <f>VLOOKUP($D664,Combined!$D:$G,2,FALSE)</f>
        <v>9567412</v>
      </c>
      <c r="G664">
        <f>VLOOKUP($D664,Combined!$D:$G,3,FALSE)</f>
        <v>503.3</v>
      </c>
      <c r="H664">
        <f>VLOOKUP($D664,Combined!$D:$G,4,FALSE)</f>
        <v>19009</v>
      </c>
    </row>
    <row r="665" spans="1:8" ht="36" x14ac:dyDescent="0.2">
      <c r="A665" s="23" t="s">
        <v>1043</v>
      </c>
      <c r="B665" s="24" t="s">
        <v>1448</v>
      </c>
      <c r="C665" s="8" t="s">
        <v>73</v>
      </c>
      <c r="D665" t="str">
        <f t="shared" si="10"/>
        <v>HUNTERDONCLINTON TOWN - GLEN GARDNERC. K-8|K-8,0-400</v>
      </c>
      <c r="E665">
        <v>2012</v>
      </c>
      <c r="F665">
        <f>VLOOKUP($D665,Combined!$D:$G,2,FALSE)</f>
        <v>8568248</v>
      </c>
      <c r="G665">
        <f>VLOOKUP($D665,Combined!$D:$G,3,FALSE)</f>
        <v>496.1</v>
      </c>
      <c r="H665">
        <f>VLOOKUP($D665,Combined!$D:$G,4,FALSE)</f>
        <v>17270</v>
      </c>
    </row>
    <row r="666" spans="1:8" ht="32" x14ac:dyDescent="0.2">
      <c r="A666" s="23" t="s">
        <v>1043</v>
      </c>
      <c r="B666" s="24" t="s">
        <v>1050</v>
      </c>
      <c r="C666" s="8" t="s">
        <v>68</v>
      </c>
      <c r="D666" t="str">
        <f t="shared" si="10"/>
        <v>HUNTERDONDELAWARE TWPD. K-8|K-8,401-750</v>
      </c>
      <c r="E666">
        <v>2012</v>
      </c>
      <c r="F666">
        <f>VLOOKUP($D666,Combined!$D:$G,2,FALSE)</f>
        <v>9376884</v>
      </c>
      <c r="G666">
        <f>VLOOKUP($D666,Combined!$D:$G,3,FALSE)</f>
        <v>427.4</v>
      </c>
      <c r="H666">
        <f>VLOOKUP($D666,Combined!$D:$G,4,FALSE)</f>
        <v>21941</v>
      </c>
    </row>
    <row r="667" spans="1:8" ht="32" x14ac:dyDescent="0.2">
      <c r="A667" s="23" t="s">
        <v>1043</v>
      </c>
      <c r="B667" s="24" t="s">
        <v>1052</v>
      </c>
      <c r="C667" s="8" t="s">
        <v>68</v>
      </c>
      <c r="D667" t="str">
        <f t="shared" si="10"/>
        <v>HUNTERDONEAST AMWELL TWPD. K-8|K-8,401-750</v>
      </c>
      <c r="E667">
        <v>2012</v>
      </c>
      <c r="F667">
        <f>VLOOKUP($D667,Combined!$D:$G,2,FALSE)</f>
        <v>8231429</v>
      </c>
      <c r="G667">
        <f>VLOOKUP($D667,Combined!$D:$G,3,FALSE)</f>
        <v>448.2</v>
      </c>
      <c r="H667">
        <f>VLOOKUP($D667,Combined!$D:$G,4,FALSE)</f>
        <v>18364</v>
      </c>
    </row>
    <row r="668" spans="1:8" ht="24" x14ac:dyDescent="0.2">
      <c r="A668" s="23" t="s">
        <v>1043</v>
      </c>
      <c r="B668" s="24" t="s">
        <v>1449</v>
      </c>
      <c r="C668" s="8" t="s">
        <v>8</v>
      </c>
      <c r="D668" t="str">
        <f t="shared" si="10"/>
        <v>HUNTERDONLAMBERTVILLE CITYA. K-6|K-6</v>
      </c>
      <c r="E668">
        <v>2012</v>
      </c>
      <c r="F668">
        <f>VLOOKUP($D668,Combined!$D:$G,2,FALSE)</f>
        <v>3545203</v>
      </c>
      <c r="G668">
        <f>VLOOKUP($D668,Combined!$D:$G,3,FALSE)</f>
        <v>208.3</v>
      </c>
      <c r="H668">
        <f>VLOOKUP($D668,Combined!$D:$G,4,FALSE)</f>
        <v>17022</v>
      </c>
    </row>
    <row r="669" spans="1:8" ht="36" x14ac:dyDescent="0.2">
      <c r="A669" s="23" t="s">
        <v>1043</v>
      </c>
      <c r="B669" s="24" t="s">
        <v>1450</v>
      </c>
      <c r="C669" s="8" t="s">
        <v>21</v>
      </c>
      <c r="D669" t="str">
        <f t="shared" si="10"/>
        <v>HUNTERDONSOUTH HUNTERDON REGIONALF. G7-12|7-12,9-12</v>
      </c>
      <c r="E669">
        <v>2012</v>
      </c>
      <c r="F669">
        <f>VLOOKUP($D669,Combined!$D:$G,2,FALSE)</f>
        <v>11030808</v>
      </c>
      <c r="G669">
        <f>VLOOKUP($D669,Combined!$D:$G,3,FALSE)</f>
        <v>375.2</v>
      </c>
      <c r="H669">
        <f>VLOOKUP($D669,Combined!$D:$G,4,FALSE)</f>
        <v>29397</v>
      </c>
    </row>
    <row r="670" spans="1:8" ht="24" x14ac:dyDescent="0.2">
      <c r="A670" s="19" t="s">
        <v>1043</v>
      </c>
      <c r="B670" s="20" t="s">
        <v>1451</v>
      </c>
      <c r="C670" s="3" t="s">
        <v>8</v>
      </c>
      <c r="D670" t="str">
        <f t="shared" si="10"/>
        <v>HUNTERDONSTOCKTON BOROA. K-6|K-6</v>
      </c>
      <c r="E670">
        <v>2012</v>
      </c>
      <c r="F670">
        <f>VLOOKUP($D670,Combined!$D:$G,2,FALSE)</f>
        <v>928428</v>
      </c>
      <c r="G670">
        <f>VLOOKUP($D670,Combined!$D:$G,3,FALSE)</f>
        <v>47.3</v>
      </c>
      <c r="H670">
        <f>VLOOKUP($D670,Combined!$D:$G,4,FALSE)</f>
        <v>19610</v>
      </c>
    </row>
    <row r="671" spans="1:8" ht="24" x14ac:dyDescent="0.2">
      <c r="A671" s="23" t="s">
        <v>1043</v>
      </c>
      <c r="B671" s="24" t="s">
        <v>1452</v>
      </c>
      <c r="C671" s="8" t="s">
        <v>8</v>
      </c>
      <c r="D671" t="str">
        <f t="shared" si="10"/>
        <v>HUNTERDONWEST AMWELL TWPA. K-6|K-6</v>
      </c>
      <c r="E671">
        <v>2012</v>
      </c>
      <c r="F671">
        <f>VLOOKUP($D671,Combined!$D:$G,2,FALSE)</f>
        <v>4439099</v>
      </c>
      <c r="G671">
        <f>VLOOKUP($D671,Combined!$D:$G,3,FALSE)</f>
        <v>248.3</v>
      </c>
      <c r="H671">
        <f>VLOOKUP($D671,Combined!$D:$G,4,FALSE)</f>
        <v>17875</v>
      </c>
    </row>
    <row r="672" spans="1:8" ht="48" x14ac:dyDescent="0.2">
      <c r="A672" s="19" t="s">
        <v>1069</v>
      </c>
      <c r="B672" s="20" t="s">
        <v>1453</v>
      </c>
      <c r="C672" s="3" t="s">
        <v>14</v>
      </c>
      <c r="D672" t="str">
        <f t="shared" si="10"/>
        <v>MERCERPRINCETON REGIONALM. K-12|K-12,1800-3500</v>
      </c>
      <c r="E672">
        <v>2012</v>
      </c>
      <c r="F672">
        <f>VLOOKUP($D672,Combined!$D:$G,2,FALSE)</f>
        <v>80234053</v>
      </c>
      <c r="G672">
        <f>VLOOKUP($D672,Combined!$D:$G,3,FALSE)</f>
        <v>3430.8</v>
      </c>
      <c r="H672">
        <f>VLOOKUP($D672,Combined!$D:$G,4,FALSE)</f>
        <v>23386</v>
      </c>
    </row>
    <row r="673" spans="1:8" ht="48" x14ac:dyDescent="0.2">
      <c r="A673" s="19" t="s">
        <v>1087</v>
      </c>
      <c r="B673" s="20" t="s">
        <v>1110</v>
      </c>
      <c r="C673" s="3" t="s">
        <v>14</v>
      </c>
      <c r="D673" t="str">
        <f t="shared" si="10"/>
        <v>MIDDLESEXSOUTH PLAINFIELD BOROM. K-12|K-12,1800-3500</v>
      </c>
      <c r="E673">
        <v>2012</v>
      </c>
      <c r="F673">
        <f>VLOOKUP($D673,Combined!$D:$G,2,FALSE)</f>
        <v>56336818</v>
      </c>
      <c r="G673">
        <f>VLOOKUP($D673,Combined!$D:$G,3,FALSE)</f>
        <v>3669.1</v>
      </c>
      <c r="H673">
        <f>VLOOKUP($D673,Combined!$D:$G,4,FALSE)</f>
        <v>15354</v>
      </c>
    </row>
    <row r="674" spans="1:8" ht="32" x14ac:dyDescent="0.2">
      <c r="A674" s="19" t="s">
        <v>1087</v>
      </c>
      <c r="B674" s="20" t="s">
        <v>1112</v>
      </c>
      <c r="C674" s="3" t="s">
        <v>6</v>
      </c>
      <c r="D674" t="str">
        <f t="shared" si="10"/>
        <v>MIDDLESEXSPOTSWOODL. K-12|K-12,0-1800</v>
      </c>
      <c r="E674">
        <v>2012</v>
      </c>
      <c r="F674">
        <f>VLOOKUP($D674,Combined!$D:$G,2,FALSE)</f>
        <v>28252136</v>
      </c>
      <c r="G674">
        <f>VLOOKUP($D674,Combined!$D:$G,3,FALSE)</f>
        <v>1803.5</v>
      </c>
      <c r="H674">
        <f>VLOOKUP($D674,Combined!$D:$G,4,FALSE)</f>
        <v>15665</v>
      </c>
    </row>
    <row r="675" spans="1:8" ht="32" x14ac:dyDescent="0.2">
      <c r="A675" s="19" t="s">
        <v>1209</v>
      </c>
      <c r="B675" s="20" t="s">
        <v>1220</v>
      </c>
      <c r="C675" s="3" t="s">
        <v>2</v>
      </c>
      <c r="D675" t="str">
        <f t="shared" si="10"/>
        <v>OCEANLAKEHURST BOROJ. K-12|K-8,401-750</v>
      </c>
      <c r="E675">
        <v>2012</v>
      </c>
      <c r="F675">
        <f>VLOOKUP($D675,Combined!$D:$G,2,FALSE)</f>
        <v>9173426</v>
      </c>
      <c r="G675">
        <f>VLOOKUP($D675,Combined!$D:$G,3,FALSE)</f>
        <v>581.6</v>
      </c>
      <c r="H675">
        <f>VLOOKUP($D675,Combined!$D:$G,4,FALSE)</f>
        <v>15774</v>
      </c>
    </row>
    <row r="676" spans="1:8" ht="32" x14ac:dyDescent="0.2">
      <c r="A676" s="23" t="s">
        <v>1299</v>
      </c>
      <c r="B676" s="24" t="s">
        <v>1308</v>
      </c>
      <c r="C676" s="8" t="s">
        <v>66</v>
      </c>
      <c r="D676" t="str">
        <f t="shared" si="10"/>
        <v>SUSSEXHARDYSTON TWPE. K-8|K-8,751+</v>
      </c>
      <c r="E676">
        <v>2012</v>
      </c>
      <c r="F676">
        <f>VLOOKUP($D676,Combined!$D:$G,2,FALSE)</f>
        <v>12672558</v>
      </c>
      <c r="G676">
        <f>VLOOKUP($D676,Combined!$D:$G,3,FALSE)</f>
        <v>751</v>
      </c>
      <c r="H676">
        <f>VLOOKUP($D676,Combined!$D:$G,4,FALSE)</f>
        <v>16874</v>
      </c>
    </row>
    <row r="677" spans="1:8" ht="32" x14ac:dyDescent="0.2">
      <c r="A677" s="23" t="s">
        <v>1299</v>
      </c>
      <c r="B677" s="24" t="s">
        <v>1324</v>
      </c>
      <c r="C677" s="8" t="s">
        <v>24</v>
      </c>
      <c r="D677" t="str">
        <f t="shared" si="10"/>
        <v>SUSSEXVERNON TWPN. K-12|K-12,3500+</v>
      </c>
      <c r="E677">
        <v>2012</v>
      </c>
      <c r="F677">
        <f>VLOOKUP($D677,Combined!$D:$G,2,FALSE)</f>
        <v>76742789</v>
      </c>
      <c r="G677">
        <f>VLOOKUP($D677,Combined!$D:$G,3,FALSE)</f>
        <v>3769.9</v>
      </c>
      <c r="H677">
        <f>VLOOKUP($D677,Combined!$D:$G,4,FALSE)</f>
        <v>20357</v>
      </c>
    </row>
    <row r="678" spans="1:8" ht="32" x14ac:dyDescent="0.2">
      <c r="A678" s="19" t="s">
        <v>1326</v>
      </c>
      <c r="B678" s="20" t="s">
        <v>1336</v>
      </c>
      <c r="C678" s="3" t="s">
        <v>99</v>
      </c>
      <c r="D678" t="str">
        <f t="shared" si="10"/>
        <v>UNIONMOUNTAINSIDE BOROK. K-12|K-8,751+</v>
      </c>
      <c r="E678">
        <v>2012</v>
      </c>
      <c r="F678">
        <f>VLOOKUP($D678,Combined!$D:$G,2,FALSE)</f>
        <v>15811509</v>
      </c>
      <c r="G678">
        <f>VLOOKUP($D678,Combined!$D:$G,3,FALSE)</f>
        <v>1096.2</v>
      </c>
      <c r="H678">
        <f>VLOOKUP($D678,Combined!$D:$G,4,FALSE)</f>
        <v>14425</v>
      </c>
    </row>
    <row r="679" spans="1:8" ht="60" x14ac:dyDescent="0.2">
      <c r="A679" s="19" t="s">
        <v>707</v>
      </c>
      <c r="B679" s="20" t="s">
        <v>710</v>
      </c>
      <c r="C679" s="3" t="s">
        <v>711</v>
      </c>
      <c r="D679" t="str">
        <f t="shared" si="10"/>
        <v>ATLANTICATLANTIC CITY COMMUNITY CHARTER SCHOOLO. CHARTER</v>
      </c>
      <c r="E679">
        <v>2012</v>
      </c>
      <c r="F679" t="e">
        <f>VLOOKUP($D679,Combined!$D:$G,2,FALSE)</f>
        <v>#N/A</v>
      </c>
      <c r="G679" t="e">
        <f>VLOOKUP($D679,Combined!$D:$G,3,FALSE)</f>
        <v>#N/A</v>
      </c>
      <c r="H679" t="e">
        <f>VLOOKUP($D679,Combined!$D:$G,4,FALSE)</f>
        <v>#N/A</v>
      </c>
    </row>
    <row r="680" spans="1:8" ht="36" x14ac:dyDescent="0.2">
      <c r="A680" s="23" t="s">
        <v>707</v>
      </c>
      <c r="B680" s="24" t="s">
        <v>717</v>
      </c>
      <c r="C680" s="8" t="s">
        <v>711</v>
      </c>
      <c r="D680" t="str">
        <f t="shared" si="10"/>
        <v>ATLANTICCHARTER~TECH HIGH SCHOOLO. CHARTER</v>
      </c>
      <c r="E680">
        <v>2012</v>
      </c>
      <c r="F680" t="e">
        <f>VLOOKUP($D680,Combined!$D:$G,2,FALSE)</f>
        <v>#N/A</v>
      </c>
      <c r="G680" t="e">
        <f>VLOOKUP($D680,Combined!$D:$G,3,FALSE)</f>
        <v>#N/A</v>
      </c>
      <c r="H680" t="e">
        <f>VLOOKUP($D680,Combined!$D:$G,4,FALSE)</f>
        <v>#N/A</v>
      </c>
    </row>
    <row r="681" spans="1:8" ht="48" x14ac:dyDescent="0.2">
      <c r="A681" s="19" t="s">
        <v>707</v>
      </c>
      <c r="B681" s="20" t="s">
        <v>726</v>
      </c>
      <c r="C681" s="3" t="s">
        <v>711</v>
      </c>
      <c r="D681" t="str">
        <f t="shared" si="10"/>
        <v>ATLANTICINTERNATIONAL ACADEMY OF ATLANTIC CITY CO. CHARTER</v>
      </c>
      <c r="E681">
        <v>2012</v>
      </c>
      <c r="F681" t="e">
        <f>VLOOKUP($D681,Combined!$D:$G,2,FALSE)</f>
        <v>#N/A</v>
      </c>
      <c r="G681" t="e">
        <f>VLOOKUP($D681,Combined!$D:$G,3,FALSE)</f>
        <v>#N/A</v>
      </c>
      <c r="H681" t="e">
        <f>VLOOKUP($D681,Combined!$D:$G,4,FALSE)</f>
        <v>#N/A</v>
      </c>
    </row>
    <row r="682" spans="1:8" ht="32" x14ac:dyDescent="0.2">
      <c r="A682" s="23" t="s">
        <v>707</v>
      </c>
      <c r="B682" s="24" t="s">
        <v>729</v>
      </c>
      <c r="C682" s="8" t="s">
        <v>4</v>
      </c>
      <c r="D682" t="str">
        <f t="shared" si="10"/>
        <v>ATLANTICMARGATE CITYI. K-12|K-8,0-400</v>
      </c>
      <c r="E682">
        <v>2012</v>
      </c>
      <c r="F682" t="e">
        <f>VLOOKUP($D682,Combined!$D:$G,2,FALSE)</f>
        <v>#N/A</v>
      </c>
      <c r="G682" t="e">
        <f>VLOOKUP($D682,Combined!$D:$G,3,FALSE)</f>
        <v>#N/A</v>
      </c>
      <c r="H682" t="e">
        <f>VLOOKUP($D682,Combined!$D:$G,4,FALSE)</f>
        <v>#N/A</v>
      </c>
    </row>
    <row r="683" spans="1:8" ht="32" x14ac:dyDescent="0.2">
      <c r="A683" s="23" t="s">
        <v>707</v>
      </c>
      <c r="B683" s="24" t="s">
        <v>735</v>
      </c>
      <c r="C683" s="8" t="s">
        <v>2</v>
      </c>
      <c r="D683" t="str">
        <f t="shared" si="10"/>
        <v>ATLANTICVENTNOR CITYJ. K-12|K-8,401-750</v>
      </c>
      <c r="E683">
        <v>2012</v>
      </c>
      <c r="F683" t="e">
        <f>VLOOKUP($D683,Combined!$D:$G,2,FALSE)</f>
        <v>#N/A</v>
      </c>
      <c r="G683" t="e">
        <f>VLOOKUP($D683,Combined!$D:$G,3,FALSE)</f>
        <v>#N/A</v>
      </c>
      <c r="H683" t="e">
        <f>VLOOKUP($D683,Combined!$D:$G,4,FALSE)</f>
        <v>#N/A</v>
      </c>
    </row>
    <row r="684" spans="1:8" ht="48" x14ac:dyDescent="0.2">
      <c r="A684" s="23" t="s">
        <v>737</v>
      </c>
      <c r="B684" s="24" t="s">
        <v>740</v>
      </c>
      <c r="C684" s="8" t="s">
        <v>711</v>
      </c>
      <c r="D684" t="str">
        <f t="shared" si="10"/>
        <v>BERGENBERGEN ARTS AND SCIENCES CHARTER SCHOOLO. CHARTER</v>
      </c>
      <c r="E684">
        <v>2012</v>
      </c>
      <c r="F684" t="e">
        <f>VLOOKUP($D684,Combined!$D:$G,2,FALSE)</f>
        <v>#N/A</v>
      </c>
      <c r="G684" t="e">
        <f>VLOOKUP($D684,Combined!$D:$G,3,FALSE)</f>
        <v>#N/A</v>
      </c>
      <c r="H684" t="e">
        <f>VLOOKUP($D684,Combined!$D:$G,4,FALSE)</f>
        <v>#N/A</v>
      </c>
    </row>
    <row r="685" spans="1:8" ht="48" x14ac:dyDescent="0.2">
      <c r="A685" s="19" t="s">
        <v>737</v>
      </c>
      <c r="B685" s="20" t="s">
        <v>749</v>
      </c>
      <c r="C685" s="3" t="s">
        <v>14</v>
      </c>
      <c r="D685" t="str">
        <f t="shared" si="10"/>
        <v>BERGENCRESSKILL BOROM. K-12|K-12,1800-3500</v>
      </c>
      <c r="E685">
        <v>2012</v>
      </c>
      <c r="F685" t="e">
        <f>VLOOKUP($D685,Combined!$D:$G,2,FALSE)</f>
        <v>#N/A</v>
      </c>
      <c r="G685" t="e">
        <f>VLOOKUP($D685,Combined!$D:$G,3,FALSE)</f>
        <v>#N/A</v>
      </c>
      <c r="H685" t="e">
        <f>VLOOKUP($D685,Combined!$D:$G,4,FALSE)</f>
        <v>#N/A</v>
      </c>
    </row>
    <row r="686" spans="1:8" ht="36" x14ac:dyDescent="0.2">
      <c r="A686" s="23" t="s">
        <v>737</v>
      </c>
      <c r="B686" s="24" t="s">
        <v>758</v>
      </c>
      <c r="C686" s="8" t="s">
        <v>711</v>
      </c>
      <c r="D686" t="str">
        <f t="shared" si="10"/>
        <v>BERGENENGLEWOOD ON THE PALISADO. CHARTER</v>
      </c>
      <c r="E686">
        <v>2012</v>
      </c>
      <c r="F686" t="e">
        <f>VLOOKUP($D686,Combined!$D:$G,2,FALSE)</f>
        <v>#N/A</v>
      </c>
      <c r="G686" t="e">
        <f>VLOOKUP($D686,Combined!$D:$G,3,FALSE)</f>
        <v>#N/A</v>
      </c>
      <c r="H686" t="e">
        <f>VLOOKUP($D686,Combined!$D:$G,4,FALSE)</f>
        <v>#N/A</v>
      </c>
    </row>
    <row r="687" spans="1:8" ht="36" x14ac:dyDescent="0.2">
      <c r="A687" s="23" t="s">
        <v>737</v>
      </c>
      <c r="B687" s="24" t="s">
        <v>806</v>
      </c>
      <c r="C687" s="8" t="s">
        <v>711</v>
      </c>
      <c r="D687" t="str">
        <f t="shared" si="10"/>
        <v>BERGENTEANECK COMMUNITY CSO. CHARTER</v>
      </c>
      <c r="E687">
        <v>2012</v>
      </c>
      <c r="F687" t="e">
        <f>VLOOKUP($D687,Combined!$D:$G,2,FALSE)</f>
        <v>#N/A</v>
      </c>
      <c r="G687" t="e">
        <f>VLOOKUP($D687,Combined!$D:$G,3,FALSE)</f>
        <v>#N/A</v>
      </c>
      <c r="H687" t="e">
        <f>VLOOKUP($D687,Combined!$D:$G,4,FALSE)</f>
        <v>#N/A</v>
      </c>
    </row>
    <row r="688" spans="1:8" ht="36" x14ac:dyDescent="0.2">
      <c r="A688" s="19" t="s">
        <v>816</v>
      </c>
      <c r="B688" s="20" t="s">
        <v>818</v>
      </c>
      <c r="C688" s="3" t="s">
        <v>711</v>
      </c>
      <c r="D688" t="str">
        <f t="shared" si="10"/>
        <v>BURLINGTONBENJAMIN BANNEKER PREP CSO. CHARTER</v>
      </c>
      <c r="E688">
        <v>2012</v>
      </c>
      <c r="F688" t="e">
        <f>VLOOKUP($D688,Combined!$D:$G,2,FALSE)</f>
        <v>#N/A</v>
      </c>
      <c r="G688" t="e">
        <f>VLOOKUP($D688,Combined!$D:$G,3,FALSE)</f>
        <v>#N/A</v>
      </c>
      <c r="H688" t="e">
        <f>VLOOKUP($D688,Combined!$D:$G,4,FALSE)</f>
        <v>#N/A</v>
      </c>
    </row>
    <row r="689" spans="1:8" ht="36" x14ac:dyDescent="0.2">
      <c r="A689" s="23" t="s">
        <v>816</v>
      </c>
      <c r="B689" s="24" t="s">
        <v>849</v>
      </c>
      <c r="C689" s="8" t="s">
        <v>711</v>
      </c>
      <c r="D689" t="str">
        <f t="shared" si="10"/>
        <v>BURLINGTONRIVERBANK CHARTER SCHOOLO. CHARTER</v>
      </c>
      <c r="E689">
        <v>2012</v>
      </c>
      <c r="F689" t="e">
        <f>VLOOKUP($D689,Combined!$D:$G,2,FALSE)</f>
        <v>#N/A</v>
      </c>
      <c r="G689" t="e">
        <f>VLOOKUP($D689,Combined!$D:$G,3,FALSE)</f>
        <v>#N/A</v>
      </c>
      <c r="H689" t="e">
        <f>VLOOKUP($D689,Combined!$D:$G,4,FALSE)</f>
        <v>#N/A</v>
      </c>
    </row>
    <row r="690" spans="1:8" ht="32" x14ac:dyDescent="0.2">
      <c r="A690" s="23" t="s">
        <v>816</v>
      </c>
      <c r="B690" s="24" t="s">
        <v>855</v>
      </c>
      <c r="C690" s="8" t="s">
        <v>68</v>
      </c>
      <c r="D690" t="str">
        <f t="shared" si="10"/>
        <v>BURLINGTONTABERNACLE TWPD. K-8|K-8,401-750</v>
      </c>
      <c r="E690">
        <v>2012</v>
      </c>
      <c r="F690" t="e">
        <f>VLOOKUP($D690,Combined!$D:$G,2,FALSE)</f>
        <v>#N/A</v>
      </c>
      <c r="G690" t="e">
        <f>VLOOKUP($D690,Combined!$D:$G,3,FALSE)</f>
        <v>#N/A</v>
      </c>
      <c r="H690" t="e">
        <f>VLOOKUP($D690,Combined!$D:$G,4,FALSE)</f>
        <v>#N/A</v>
      </c>
    </row>
    <row r="691" spans="1:8" ht="24" x14ac:dyDescent="0.2">
      <c r="A691" s="23" t="s">
        <v>859</v>
      </c>
      <c r="B691" s="24" t="s">
        <v>868</v>
      </c>
      <c r="C691" s="8" t="s">
        <v>711</v>
      </c>
      <c r="D691" t="str">
        <f t="shared" si="10"/>
        <v>CAMDENCAMDEN COMMUNITYO. CHARTER</v>
      </c>
      <c r="E691">
        <v>2012</v>
      </c>
      <c r="F691" t="e">
        <f>VLOOKUP($D691,Combined!$D:$G,2,FALSE)</f>
        <v>#N/A</v>
      </c>
      <c r="G691" t="e">
        <f>VLOOKUP($D691,Combined!$D:$G,3,FALSE)</f>
        <v>#N/A</v>
      </c>
      <c r="H691" t="e">
        <f>VLOOKUP($D691,Combined!$D:$G,4,FALSE)</f>
        <v>#N/A</v>
      </c>
    </row>
    <row r="692" spans="1:8" ht="16" x14ac:dyDescent="0.2">
      <c r="A692" s="23" t="s">
        <v>859</v>
      </c>
      <c r="B692" s="24" t="s">
        <v>870</v>
      </c>
      <c r="C692" s="8" t="s">
        <v>711</v>
      </c>
      <c r="D692" t="str">
        <f t="shared" si="10"/>
        <v>CAMDENCAMDEN PREPO. CHARTER</v>
      </c>
      <c r="E692">
        <v>2012</v>
      </c>
      <c r="F692" t="e">
        <f>VLOOKUP($D692,Combined!$D:$G,2,FALSE)</f>
        <v>#N/A</v>
      </c>
      <c r="G692" t="e">
        <f>VLOOKUP($D692,Combined!$D:$G,3,FALSE)</f>
        <v>#N/A</v>
      </c>
      <c r="H692" t="e">
        <f>VLOOKUP($D692,Combined!$D:$G,4,FALSE)</f>
        <v>#N/A</v>
      </c>
    </row>
    <row r="693" spans="1:8" ht="24" x14ac:dyDescent="0.2">
      <c r="A693" s="19" t="s">
        <v>859</v>
      </c>
      <c r="B693" s="20" t="s">
        <v>875</v>
      </c>
      <c r="C693" s="3" t="s">
        <v>711</v>
      </c>
      <c r="D693" t="str">
        <f t="shared" si="10"/>
        <v>CAMDENECO CHARTER SCHOOLO. CHARTER</v>
      </c>
      <c r="E693">
        <v>2012</v>
      </c>
      <c r="F693" t="e">
        <f>VLOOKUP($D693,Combined!$D:$G,2,FALSE)</f>
        <v>#N/A</v>
      </c>
      <c r="G693" t="e">
        <f>VLOOKUP($D693,Combined!$D:$G,3,FALSE)</f>
        <v>#N/A</v>
      </c>
      <c r="H693" t="e">
        <f>VLOOKUP($D693,Combined!$D:$G,4,FALSE)</f>
        <v>#N/A</v>
      </c>
    </row>
    <row r="694" spans="1:8" ht="48" x14ac:dyDescent="0.2">
      <c r="A694" s="23" t="s">
        <v>859</v>
      </c>
      <c r="B694" s="24" t="s">
        <v>876</v>
      </c>
      <c r="C694" s="8" t="s">
        <v>711</v>
      </c>
      <c r="D694" t="str">
        <f t="shared" si="10"/>
        <v>CAMDENFREEDOM PREP CHARTER SCHOOLO. CHARTER</v>
      </c>
      <c r="E694">
        <v>2012</v>
      </c>
      <c r="F694" t="e">
        <f>VLOOKUP($D694,Combined!$D:$G,2,FALSE)</f>
        <v>#N/A</v>
      </c>
      <c r="G694" t="e">
        <f>VLOOKUP($D694,Combined!$D:$G,3,FALSE)</f>
        <v>#N/A</v>
      </c>
      <c r="H694" t="e">
        <f>VLOOKUP($D694,Combined!$D:$G,4,FALSE)</f>
        <v>#N/A</v>
      </c>
    </row>
    <row r="695" spans="1:8" ht="36" x14ac:dyDescent="0.2">
      <c r="A695" s="19" t="s">
        <v>859</v>
      </c>
      <c r="B695" s="20" t="s">
        <v>883</v>
      </c>
      <c r="C695" s="3" t="s">
        <v>711</v>
      </c>
      <c r="D695" t="str">
        <f t="shared" si="10"/>
        <v>CAMDENHOPE COMMUNITY CSO. CHARTER</v>
      </c>
      <c r="E695">
        <v>2012</v>
      </c>
      <c r="F695" t="e">
        <f>VLOOKUP($D695,Combined!$D:$G,2,FALSE)</f>
        <v>#N/A</v>
      </c>
      <c r="G695" t="e">
        <f>VLOOKUP($D695,Combined!$D:$G,3,FALSE)</f>
        <v>#N/A</v>
      </c>
      <c r="H695" t="e">
        <f>VLOOKUP($D695,Combined!$D:$G,4,FALSE)</f>
        <v>#N/A</v>
      </c>
    </row>
    <row r="696" spans="1:8" ht="36" x14ac:dyDescent="0.2">
      <c r="A696" s="23" t="s">
        <v>859</v>
      </c>
      <c r="B696" s="24" t="s">
        <v>884</v>
      </c>
      <c r="C696" s="8" t="s">
        <v>711</v>
      </c>
      <c r="D696" t="str">
        <f t="shared" si="10"/>
        <v>CAMDENKINGDOM CS OF LEADERSHIPO. CHARTER</v>
      </c>
      <c r="E696">
        <v>2012</v>
      </c>
      <c r="F696" t="e">
        <f>VLOOKUP($D696,Combined!$D:$G,2,FALSE)</f>
        <v>#N/A</v>
      </c>
      <c r="G696" t="e">
        <f>VLOOKUP($D696,Combined!$D:$G,3,FALSE)</f>
        <v>#N/A</v>
      </c>
      <c r="H696" t="e">
        <f>VLOOKUP($D696,Combined!$D:$G,4,FALSE)</f>
        <v>#N/A</v>
      </c>
    </row>
    <row r="697" spans="1:8" ht="24" x14ac:dyDescent="0.2">
      <c r="A697" s="19" t="s">
        <v>859</v>
      </c>
      <c r="B697" s="20" t="s">
        <v>885</v>
      </c>
      <c r="C697" s="3" t="s">
        <v>711</v>
      </c>
      <c r="D697" t="str">
        <f t="shared" si="10"/>
        <v>CAMDENKIPP COOPER NORCROSSO. CHARTER</v>
      </c>
      <c r="E697">
        <v>2012</v>
      </c>
      <c r="F697" t="e">
        <f>VLOOKUP($D697,Combined!$D:$G,2,FALSE)</f>
        <v>#N/A</v>
      </c>
      <c r="G697" t="e">
        <f>VLOOKUP($D697,Combined!$D:$G,3,FALSE)</f>
        <v>#N/A</v>
      </c>
      <c r="H697" t="e">
        <f>VLOOKUP($D697,Combined!$D:$G,4,FALSE)</f>
        <v>#N/A</v>
      </c>
    </row>
    <row r="698" spans="1:8" ht="36" x14ac:dyDescent="0.2">
      <c r="A698" s="23" t="s">
        <v>859</v>
      </c>
      <c r="B698" s="24" t="s">
        <v>888</v>
      </c>
      <c r="C698" s="8" t="s">
        <v>711</v>
      </c>
      <c r="D698" t="str">
        <f t="shared" si="10"/>
        <v>CAMDENLEAP ACADEMY UNIVERSITYO. CHARTER</v>
      </c>
      <c r="E698">
        <v>2012</v>
      </c>
      <c r="F698" t="e">
        <f>VLOOKUP($D698,Combined!$D:$G,2,FALSE)</f>
        <v>#N/A</v>
      </c>
      <c r="G698" t="e">
        <f>VLOOKUP($D698,Combined!$D:$G,3,FALSE)</f>
        <v>#N/A</v>
      </c>
      <c r="H698" t="e">
        <f>VLOOKUP($D698,Combined!$D:$G,4,FALSE)</f>
        <v>#N/A</v>
      </c>
    </row>
    <row r="699" spans="1:8" ht="36" x14ac:dyDescent="0.2">
      <c r="A699" s="19" t="s">
        <v>859</v>
      </c>
      <c r="B699" s="20" t="s">
        <v>891</v>
      </c>
      <c r="C699" s="3" t="s">
        <v>711</v>
      </c>
      <c r="D699" t="str">
        <f t="shared" si="10"/>
        <v>CAMDENMASTERY SCHOOLS OF CAMDENO. CHARTER</v>
      </c>
      <c r="E699">
        <v>2012</v>
      </c>
      <c r="F699" t="e">
        <f>VLOOKUP($D699,Combined!$D:$G,2,FALSE)</f>
        <v>#N/A</v>
      </c>
      <c r="G699" t="e">
        <f>VLOOKUP($D699,Combined!$D:$G,3,FALSE)</f>
        <v>#N/A</v>
      </c>
      <c r="H699" t="e">
        <f>VLOOKUP($D699,Combined!$D:$G,4,FALSE)</f>
        <v>#N/A</v>
      </c>
    </row>
    <row r="700" spans="1:8" ht="48" x14ac:dyDescent="0.2">
      <c r="A700" s="23" t="s">
        <v>922</v>
      </c>
      <c r="B700" s="24" t="s">
        <v>924</v>
      </c>
      <c r="C700" s="8" t="s">
        <v>711</v>
      </c>
      <c r="D700" t="str">
        <f t="shared" si="10"/>
        <v>CUMBERLANDBRIDGETON PUBLIC CHARTER SCHOOLO. CHARTER</v>
      </c>
      <c r="E700">
        <v>2012</v>
      </c>
      <c r="F700" t="e">
        <f>VLOOKUP($D700,Combined!$D:$G,2,FALSE)</f>
        <v>#N/A</v>
      </c>
      <c r="G700" t="e">
        <f>VLOOKUP($D700,Combined!$D:$G,3,FALSE)</f>
        <v>#N/A</v>
      </c>
      <c r="H700" t="e">
        <f>VLOOKUP($D700,Combined!$D:$G,4,FALSE)</f>
        <v>#N/A</v>
      </c>
    </row>
    <row r="701" spans="1:8" ht="24" x14ac:dyDescent="0.2">
      <c r="A701" s="23" t="s">
        <v>922</v>
      </c>
      <c r="B701" s="24" t="s">
        <v>926</v>
      </c>
      <c r="C701" s="8" t="s">
        <v>711</v>
      </c>
      <c r="D701" t="str">
        <f t="shared" si="10"/>
        <v>CUMBERLANDCOMPASS ACADEMY CSO. CHARTER</v>
      </c>
      <c r="E701">
        <v>2012</v>
      </c>
      <c r="F701" t="e">
        <f>VLOOKUP($D701,Combined!$D:$G,2,FALSE)</f>
        <v>#N/A</v>
      </c>
      <c r="G701" t="e">
        <f>VLOOKUP($D701,Combined!$D:$G,3,FALSE)</f>
        <v>#N/A</v>
      </c>
      <c r="H701" t="e">
        <f>VLOOKUP($D701,Combined!$D:$G,4,FALSE)</f>
        <v>#N/A</v>
      </c>
    </row>
    <row r="702" spans="1:8" ht="16" x14ac:dyDescent="0.2">
      <c r="A702" s="23" t="s">
        <v>942</v>
      </c>
      <c r="B702" s="24" t="s">
        <v>949</v>
      </c>
      <c r="C702" s="8" t="s">
        <v>711</v>
      </c>
      <c r="D702" t="str">
        <f t="shared" si="10"/>
        <v>ESSEXDISCOVERY CSO. CHARTER</v>
      </c>
      <c r="E702">
        <v>2012</v>
      </c>
      <c r="F702" t="e">
        <f>VLOOKUP($D702,Combined!$D:$G,2,FALSE)</f>
        <v>#N/A</v>
      </c>
      <c r="G702" t="e">
        <f>VLOOKUP($D702,Combined!$D:$G,3,FALSE)</f>
        <v>#N/A</v>
      </c>
      <c r="H702" t="e">
        <f>VLOOKUP($D702,Combined!$D:$G,4,FALSE)</f>
        <v>#N/A</v>
      </c>
    </row>
    <row r="703" spans="1:8" ht="36" x14ac:dyDescent="0.2">
      <c r="A703" s="23" t="s">
        <v>942</v>
      </c>
      <c r="B703" s="24" t="s">
        <v>951</v>
      </c>
      <c r="C703" s="8" t="s">
        <v>711</v>
      </c>
      <c r="D703" t="str">
        <f t="shared" si="10"/>
        <v>ESSEXEAST ORANGE COMMUNITY CSO. CHARTER</v>
      </c>
      <c r="E703">
        <v>2012</v>
      </c>
      <c r="F703" t="e">
        <f>VLOOKUP($D703,Combined!$D:$G,2,FALSE)</f>
        <v>#N/A</v>
      </c>
      <c r="G703" t="e">
        <f>VLOOKUP($D703,Combined!$D:$G,3,FALSE)</f>
        <v>#N/A</v>
      </c>
      <c r="H703" t="e">
        <f>VLOOKUP($D703,Combined!$D:$G,4,FALSE)</f>
        <v>#N/A</v>
      </c>
    </row>
    <row r="704" spans="1:8" ht="16" x14ac:dyDescent="0.2">
      <c r="A704" s="19" t="s">
        <v>942</v>
      </c>
      <c r="B704" s="20" t="s">
        <v>955</v>
      </c>
      <c r="C704" s="3" t="s">
        <v>711</v>
      </c>
      <c r="D704" t="str">
        <f t="shared" si="10"/>
        <v>ESSEXGRAY CSO. CHARTER</v>
      </c>
      <c r="E704">
        <v>2012</v>
      </c>
      <c r="F704" t="e">
        <f>VLOOKUP($D704,Combined!$D:$G,2,FALSE)</f>
        <v>#N/A</v>
      </c>
      <c r="G704" t="e">
        <f>VLOOKUP($D704,Combined!$D:$G,3,FALSE)</f>
        <v>#N/A</v>
      </c>
      <c r="H704" t="e">
        <f>VLOOKUP($D704,Combined!$D:$G,4,FALSE)</f>
        <v>#N/A</v>
      </c>
    </row>
    <row r="705" spans="1:8" ht="24" x14ac:dyDescent="0.2">
      <c r="A705" s="23" t="s">
        <v>942</v>
      </c>
      <c r="B705" s="24" t="s">
        <v>958</v>
      </c>
      <c r="C705" s="8" t="s">
        <v>711</v>
      </c>
      <c r="D705" t="str">
        <f t="shared" si="10"/>
        <v>ESSEXLADY LIBERTY ACADEMY CSO. CHARTER</v>
      </c>
      <c r="E705">
        <v>2012</v>
      </c>
      <c r="F705" t="e">
        <f>VLOOKUP($D705,Combined!$D:$G,2,FALSE)</f>
        <v>#N/A</v>
      </c>
      <c r="G705" t="e">
        <f>VLOOKUP($D705,Combined!$D:$G,3,FALSE)</f>
        <v>#N/A</v>
      </c>
      <c r="H705" t="e">
        <f>VLOOKUP($D705,Combined!$D:$G,4,FALSE)</f>
        <v>#N/A</v>
      </c>
    </row>
    <row r="706" spans="1:8" ht="48" x14ac:dyDescent="0.2">
      <c r="A706" s="19" t="s">
        <v>942</v>
      </c>
      <c r="B706" s="20" t="s">
        <v>959</v>
      </c>
      <c r="C706" s="3" t="s">
        <v>711</v>
      </c>
      <c r="D706" t="str">
        <f t="shared" si="10"/>
        <v>ESSEXLINK COMMUNITY CHARTER SCHOOLO. CHARTER</v>
      </c>
      <c r="E706">
        <v>2012</v>
      </c>
      <c r="F706" t="e">
        <f>VLOOKUP($D706,Combined!$D:$G,2,FALSE)</f>
        <v>#N/A</v>
      </c>
      <c r="G706" t="e">
        <f>VLOOKUP($D706,Combined!$D:$G,3,FALSE)</f>
        <v>#N/A</v>
      </c>
      <c r="H706" t="e">
        <f>VLOOKUP($D706,Combined!$D:$G,4,FALSE)</f>
        <v>#N/A</v>
      </c>
    </row>
    <row r="707" spans="1:8" ht="36" x14ac:dyDescent="0.2">
      <c r="A707" s="19" t="s">
        <v>942</v>
      </c>
      <c r="B707" s="20" t="s">
        <v>961</v>
      </c>
      <c r="C707" s="3" t="s">
        <v>711</v>
      </c>
      <c r="D707" t="str">
        <f t="shared" ref="D707:D770" si="11">A707&amp;B707&amp;C707</f>
        <v>ESSEXMARIA L. VARISCO-ROGERSO. CHARTER</v>
      </c>
      <c r="E707">
        <v>2012</v>
      </c>
      <c r="F707" t="e">
        <f>VLOOKUP($D707,Combined!$D:$G,2,FALSE)</f>
        <v>#N/A</v>
      </c>
      <c r="G707" t="e">
        <f>VLOOKUP($D707,Combined!$D:$G,3,FALSE)</f>
        <v>#N/A</v>
      </c>
      <c r="H707" t="e">
        <f>VLOOKUP($D707,Combined!$D:$G,4,FALSE)</f>
        <v>#N/A</v>
      </c>
    </row>
    <row r="708" spans="1:8" ht="24" x14ac:dyDescent="0.2">
      <c r="A708" s="23" t="s">
        <v>942</v>
      </c>
      <c r="B708" s="24" t="s">
        <v>962</v>
      </c>
      <c r="C708" s="8" t="s">
        <v>711</v>
      </c>
      <c r="D708" t="str">
        <f t="shared" si="11"/>
        <v>ESSEXMARION P. THOMAS CSO. CHARTER</v>
      </c>
      <c r="E708">
        <v>2012</v>
      </c>
      <c r="F708" t="e">
        <f>VLOOKUP($D708,Combined!$D:$G,2,FALSE)</f>
        <v>#N/A</v>
      </c>
      <c r="G708" t="e">
        <f>VLOOKUP($D708,Combined!$D:$G,3,FALSE)</f>
        <v>#N/A</v>
      </c>
      <c r="H708" t="e">
        <f>VLOOKUP($D708,Combined!$D:$G,4,FALSE)</f>
        <v>#N/A</v>
      </c>
    </row>
    <row r="709" spans="1:8" ht="36" x14ac:dyDescent="0.2">
      <c r="A709" s="19" t="s">
        <v>942</v>
      </c>
      <c r="B709" s="20" t="s">
        <v>963</v>
      </c>
      <c r="C709" s="3" t="s">
        <v>711</v>
      </c>
      <c r="D709" t="str">
        <f t="shared" si="11"/>
        <v>ESSEXMERIT PREP CS OF NEWARKO. CHARTER</v>
      </c>
      <c r="E709">
        <v>2012</v>
      </c>
      <c r="F709" t="e">
        <f>VLOOKUP($D709,Combined!$D:$G,2,FALSE)</f>
        <v>#N/A</v>
      </c>
      <c r="G709" t="e">
        <f>VLOOKUP($D709,Combined!$D:$G,3,FALSE)</f>
        <v>#N/A</v>
      </c>
      <c r="H709" t="e">
        <f>VLOOKUP($D709,Combined!$D:$G,4,FALSE)</f>
        <v>#N/A</v>
      </c>
    </row>
    <row r="710" spans="1:8" ht="36" x14ac:dyDescent="0.2">
      <c r="A710" s="23" t="s">
        <v>942</v>
      </c>
      <c r="B710" s="24" t="s">
        <v>966</v>
      </c>
      <c r="C710" s="8" t="s">
        <v>711</v>
      </c>
      <c r="D710" t="str">
        <f t="shared" si="11"/>
        <v>ESSEXNEW HORIZONS COMM. CSO. CHARTER</v>
      </c>
      <c r="E710">
        <v>2012</v>
      </c>
      <c r="F710" t="e">
        <f>VLOOKUP($D710,Combined!$D:$G,2,FALSE)</f>
        <v>#N/A</v>
      </c>
      <c r="G710" t="e">
        <f>VLOOKUP($D710,Combined!$D:$G,3,FALSE)</f>
        <v>#N/A</v>
      </c>
      <c r="H710" t="e">
        <f>VLOOKUP($D710,Combined!$D:$G,4,FALSE)</f>
        <v>#N/A</v>
      </c>
    </row>
    <row r="711" spans="1:8" ht="60" x14ac:dyDescent="0.2">
      <c r="A711" s="23" t="s">
        <v>942</v>
      </c>
      <c r="B711" s="24" t="s">
        <v>968</v>
      </c>
      <c r="C711" s="8" t="s">
        <v>711</v>
      </c>
      <c r="D711" t="str">
        <f t="shared" si="11"/>
        <v>ESSEXNEWARK EDUCATORS COMMUNITY CHARTER SCHOOO. CHARTER</v>
      </c>
      <c r="E711">
        <v>2012</v>
      </c>
      <c r="F711" t="e">
        <f>VLOOKUP($D711,Combined!$D:$G,2,FALSE)</f>
        <v>#N/A</v>
      </c>
      <c r="G711" t="e">
        <f>VLOOKUP($D711,Combined!$D:$G,3,FALSE)</f>
        <v>#N/A</v>
      </c>
      <c r="H711" t="e">
        <f>VLOOKUP($D711,Combined!$D:$G,4,FALSE)</f>
        <v>#N/A</v>
      </c>
    </row>
    <row r="712" spans="1:8" ht="48" x14ac:dyDescent="0.2">
      <c r="A712" s="19" t="s">
        <v>942</v>
      </c>
      <c r="B712" s="20" t="s">
        <v>971</v>
      </c>
      <c r="C712" s="3" t="s">
        <v>711</v>
      </c>
      <c r="D712" t="str">
        <f t="shared" si="11"/>
        <v>ESSEXNORTH STAR ACADEMY CHARTER SCHOOLO. CHARTER</v>
      </c>
      <c r="E712">
        <v>2012</v>
      </c>
      <c r="F712" t="e">
        <f>VLOOKUP($D712,Combined!$D:$G,2,FALSE)</f>
        <v>#N/A</v>
      </c>
      <c r="G712" t="e">
        <f>VLOOKUP($D712,Combined!$D:$G,3,FALSE)</f>
        <v>#N/A</v>
      </c>
      <c r="H712" t="e">
        <f>VLOOKUP($D712,Combined!$D:$G,4,FALSE)</f>
        <v>#N/A</v>
      </c>
    </row>
    <row r="713" spans="1:8" ht="36" x14ac:dyDescent="0.2">
      <c r="A713" s="19" t="s">
        <v>942</v>
      </c>
      <c r="B713" s="20" t="s">
        <v>973</v>
      </c>
      <c r="C713" s="3" t="s">
        <v>711</v>
      </c>
      <c r="D713" t="str">
        <f t="shared" si="11"/>
        <v>ESSEXPAULO FREIRE CHARTER SCHOOLO. CHARTER</v>
      </c>
      <c r="E713">
        <v>2012</v>
      </c>
      <c r="F713" t="e">
        <f>VLOOKUP($D713,Combined!$D:$G,2,FALSE)</f>
        <v>#N/A</v>
      </c>
      <c r="G713" t="e">
        <f>VLOOKUP($D713,Combined!$D:$G,3,FALSE)</f>
        <v>#N/A</v>
      </c>
      <c r="H713" t="e">
        <f>VLOOKUP($D713,Combined!$D:$G,4,FALSE)</f>
        <v>#N/A</v>
      </c>
    </row>
    <row r="714" spans="1:8" ht="48" x14ac:dyDescent="0.2">
      <c r="A714" s="23" t="s">
        <v>942</v>
      </c>
      <c r="B714" s="24" t="s">
        <v>974</v>
      </c>
      <c r="C714" s="8" t="s">
        <v>711</v>
      </c>
      <c r="D714" t="str">
        <f t="shared" si="11"/>
        <v>ESSEXPEOPLES PREPARATORY CHARTER SCHOOLO. CHARTER</v>
      </c>
      <c r="E714">
        <v>2012</v>
      </c>
      <c r="F714" t="e">
        <f>VLOOKUP($D714,Combined!$D:$G,2,FALSE)</f>
        <v>#N/A</v>
      </c>
      <c r="G714" t="e">
        <f>VLOOKUP($D714,Combined!$D:$G,3,FALSE)</f>
        <v>#N/A</v>
      </c>
      <c r="H714" t="e">
        <f>VLOOKUP($D714,Combined!$D:$G,4,FALSE)</f>
        <v>#N/A</v>
      </c>
    </row>
    <row r="715" spans="1:8" ht="24" x14ac:dyDescent="0.2">
      <c r="A715" s="19" t="s">
        <v>942</v>
      </c>
      <c r="B715" s="20" t="s">
        <v>975</v>
      </c>
      <c r="C715" s="3" t="s">
        <v>711</v>
      </c>
      <c r="D715" t="str">
        <f t="shared" si="11"/>
        <v>ESSEXPHILLIP'S ACADEMY CSO. CHARTER</v>
      </c>
      <c r="E715">
        <v>2012</v>
      </c>
      <c r="F715" t="e">
        <f>VLOOKUP($D715,Combined!$D:$G,2,FALSE)</f>
        <v>#N/A</v>
      </c>
      <c r="G715" t="e">
        <f>VLOOKUP($D715,Combined!$D:$G,3,FALSE)</f>
        <v>#N/A</v>
      </c>
      <c r="H715" t="e">
        <f>VLOOKUP($D715,Combined!$D:$G,4,FALSE)</f>
        <v>#N/A</v>
      </c>
    </row>
    <row r="716" spans="1:8" ht="36" x14ac:dyDescent="0.2">
      <c r="A716" s="19" t="s">
        <v>942</v>
      </c>
      <c r="B716" s="20" t="s">
        <v>977</v>
      </c>
      <c r="C716" s="3" t="s">
        <v>711</v>
      </c>
      <c r="D716" t="str">
        <f t="shared" si="11"/>
        <v>ESSEXROBERT TREAT ACADEMY CSO. CHARTER</v>
      </c>
      <c r="E716">
        <v>2012</v>
      </c>
      <c r="F716" t="e">
        <f>VLOOKUP($D716,Combined!$D:$G,2,FALSE)</f>
        <v>#N/A</v>
      </c>
      <c r="G716" t="e">
        <f>VLOOKUP($D716,Combined!$D:$G,3,FALSE)</f>
        <v>#N/A</v>
      </c>
      <c r="H716" t="e">
        <f>VLOOKUP($D716,Combined!$D:$G,4,FALSE)</f>
        <v>#N/A</v>
      </c>
    </row>
    <row r="717" spans="1:8" ht="36" x14ac:dyDescent="0.2">
      <c r="A717" s="19" t="s">
        <v>942</v>
      </c>
      <c r="B717" s="20" t="s">
        <v>979</v>
      </c>
      <c r="C717" s="3" t="s">
        <v>711</v>
      </c>
      <c r="D717" t="str">
        <f t="shared" si="11"/>
        <v>ESSEXROSEVILLE COMMUNITY CSO. CHARTER</v>
      </c>
      <c r="E717">
        <v>2012</v>
      </c>
      <c r="F717" t="e">
        <f>VLOOKUP($D717,Combined!$D:$G,2,FALSE)</f>
        <v>#N/A</v>
      </c>
      <c r="G717" t="e">
        <f>VLOOKUP($D717,Combined!$D:$G,3,FALSE)</f>
        <v>#N/A</v>
      </c>
      <c r="H717" t="e">
        <f>VLOOKUP($D717,Combined!$D:$G,4,FALSE)</f>
        <v>#N/A</v>
      </c>
    </row>
    <row r="718" spans="1:8" ht="24" x14ac:dyDescent="0.2">
      <c r="A718" s="23" t="s">
        <v>942</v>
      </c>
      <c r="B718" s="24" t="s">
        <v>982</v>
      </c>
      <c r="C718" s="8" t="s">
        <v>711</v>
      </c>
      <c r="D718" t="str">
        <f t="shared" si="11"/>
        <v>ESSEXUNIVERSITY HEIGHTS CSO. CHARTER</v>
      </c>
      <c r="E718">
        <v>2012</v>
      </c>
      <c r="F718" t="e">
        <f>VLOOKUP($D718,Combined!$D:$G,2,FALSE)</f>
        <v>#N/A</v>
      </c>
      <c r="G718" t="e">
        <f>VLOOKUP($D718,Combined!$D:$G,3,FALSE)</f>
        <v>#N/A</v>
      </c>
      <c r="H718" t="e">
        <f>VLOOKUP($D718,Combined!$D:$G,4,FALSE)</f>
        <v>#N/A</v>
      </c>
    </row>
    <row r="719" spans="1:8" ht="60" x14ac:dyDescent="0.2">
      <c r="A719" s="23" t="s">
        <v>1014</v>
      </c>
      <c r="B719" s="24" t="s">
        <v>1017</v>
      </c>
      <c r="C719" s="8" t="s">
        <v>711</v>
      </c>
      <c r="D719" t="str">
        <f t="shared" si="11"/>
        <v>HUDSONDR LENA EDWARDS ACADEMIC CHARTER SCHOOLO. CHARTER</v>
      </c>
      <c r="E719">
        <v>2012</v>
      </c>
      <c r="F719" t="e">
        <f>VLOOKUP($D719,Combined!$D:$G,2,FALSE)</f>
        <v>#N/A</v>
      </c>
      <c r="G719" t="e">
        <f>VLOOKUP($D719,Combined!$D:$G,3,FALSE)</f>
        <v>#N/A</v>
      </c>
      <c r="H719" t="e">
        <f>VLOOKUP($D719,Combined!$D:$G,4,FALSE)</f>
        <v>#N/A</v>
      </c>
    </row>
    <row r="720" spans="1:8" ht="24" x14ac:dyDescent="0.2">
      <c r="A720" s="23" t="s">
        <v>1014</v>
      </c>
      <c r="B720" s="24" t="s">
        <v>1019</v>
      </c>
      <c r="C720" s="8" t="s">
        <v>711</v>
      </c>
      <c r="D720" t="str">
        <f t="shared" si="11"/>
        <v>HUDSONELYSIAN CS OF HOBOKENO. CHARTER</v>
      </c>
      <c r="E720">
        <v>2012</v>
      </c>
      <c r="F720" t="e">
        <f>VLOOKUP($D720,Combined!$D:$G,2,FALSE)</f>
        <v>#N/A</v>
      </c>
      <c r="G720" t="e">
        <f>VLOOKUP($D720,Combined!$D:$G,3,FALSE)</f>
        <v>#N/A</v>
      </c>
      <c r="H720" t="e">
        <f>VLOOKUP($D720,Combined!$D:$G,4,FALSE)</f>
        <v>#N/A</v>
      </c>
    </row>
    <row r="721" spans="1:8" ht="24" x14ac:dyDescent="0.2">
      <c r="A721" s="19" t="s">
        <v>1014</v>
      </c>
      <c r="B721" s="20" t="s">
        <v>1020</v>
      </c>
      <c r="C721" s="3" t="s">
        <v>711</v>
      </c>
      <c r="D721" t="str">
        <f t="shared" si="11"/>
        <v>HUDSONEMPOWERMENT ACADEMYO. CHARTER</v>
      </c>
      <c r="E721">
        <v>2012</v>
      </c>
      <c r="F721" t="e">
        <f>VLOOKUP($D721,Combined!$D:$G,2,FALSE)</f>
        <v>#N/A</v>
      </c>
      <c r="G721" t="e">
        <f>VLOOKUP($D721,Combined!$D:$G,3,FALSE)</f>
        <v>#N/A</v>
      </c>
      <c r="H721" t="e">
        <f>VLOOKUP($D721,Combined!$D:$G,4,FALSE)</f>
        <v>#N/A</v>
      </c>
    </row>
    <row r="722" spans="1:8" ht="48" x14ac:dyDescent="0.2">
      <c r="A722" s="23" t="s">
        <v>1014</v>
      </c>
      <c r="B722" s="24" t="s">
        <v>1021</v>
      </c>
      <c r="C722" s="8" t="s">
        <v>711</v>
      </c>
      <c r="D722" t="str">
        <f t="shared" si="11"/>
        <v>HUDSONGREAT FUTURES CHARTER SCHOOLO. CHARTER</v>
      </c>
      <c r="E722">
        <v>2012</v>
      </c>
      <c r="F722" t="e">
        <f>VLOOKUP($D722,Combined!$D:$G,2,FALSE)</f>
        <v>#N/A</v>
      </c>
      <c r="G722" t="e">
        <f>VLOOKUP($D722,Combined!$D:$G,3,FALSE)</f>
        <v>#N/A</v>
      </c>
      <c r="H722" t="e">
        <f>VLOOKUP($D722,Combined!$D:$G,4,FALSE)</f>
        <v>#N/A</v>
      </c>
    </row>
    <row r="723" spans="1:8" ht="32" x14ac:dyDescent="0.2">
      <c r="A723" s="19" t="s">
        <v>1014</v>
      </c>
      <c r="B723" s="20" t="s">
        <v>1024</v>
      </c>
      <c r="C723" s="3" t="s">
        <v>6</v>
      </c>
      <c r="D723" t="str">
        <f t="shared" si="11"/>
        <v>HUDSONHOBOKEN CITYL. K-12|K-12,0-1800</v>
      </c>
      <c r="E723">
        <v>2012</v>
      </c>
      <c r="F723" t="e">
        <f>VLOOKUP($D723,Combined!$D:$G,2,FALSE)</f>
        <v>#N/A</v>
      </c>
      <c r="G723" t="e">
        <f>VLOOKUP($D723,Combined!$D:$G,3,FALSE)</f>
        <v>#N/A</v>
      </c>
      <c r="H723" t="e">
        <f>VLOOKUP($D723,Combined!$D:$G,4,FALSE)</f>
        <v>#N/A</v>
      </c>
    </row>
    <row r="724" spans="1:8" ht="16" x14ac:dyDescent="0.2">
      <c r="A724" s="23" t="s">
        <v>1014</v>
      </c>
      <c r="B724" s="24" t="s">
        <v>1025</v>
      </c>
      <c r="C724" s="8" t="s">
        <v>711</v>
      </c>
      <c r="D724" t="str">
        <f t="shared" si="11"/>
        <v>HUDSONHOBOKEN CSO. CHARTER</v>
      </c>
      <c r="E724">
        <v>2012</v>
      </c>
      <c r="F724" t="e">
        <f>VLOOKUP($D724,Combined!$D:$G,2,FALSE)</f>
        <v>#N/A</v>
      </c>
      <c r="G724" t="e">
        <f>VLOOKUP($D724,Combined!$D:$G,3,FALSE)</f>
        <v>#N/A</v>
      </c>
      <c r="H724" t="e">
        <f>VLOOKUP($D724,Combined!$D:$G,4,FALSE)</f>
        <v>#N/A</v>
      </c>
    </row>
    <row r="725" spans="1:8" ht="48" x14ac:dyDescent="0.2">
      <c r="A725" s="19" t="s">
        <v>1014</v>
      </c>
      <c r="B725" s="20" t="s">
        <v>1026</v>
      </c>
      <c r="C725" s="3" t="s">
        <v>711</v>
      </c>
      <c r="D725" t="str">
        <f t="shared" si="11"/>
        <v>HUDSONHOLA HOBOKEN DUAL LANG CSO. CHARTER</v>
      </c>
      <c r="E725">
        <v>2012</v>
      </c>
      <c r="F725" t="e">
        <f>VLOOKUP($D725,Combined!$D:$G,2,FALSE)</f>
        <v>#N/A</v>
      </c>
      <c r="G725" t="e">
        <f>VLOOKUP($D725,Combined!$D:$G,3,FALSE)</f>
        <v>#N/A</v>
      </c>
      <c r="H725" t="e">
        <f>VLOOKUP($D725,Combined!$D:$G,4,FALSE)</f>
        <v>#N/A</v>
      </c>
    </row>
    <row r="726" spans="1:8" ht="24" x14ac:dyDescent="0.2">
      <c r="A726" s="23" t="s">
        <v>1014</v>
      </c>
      <c r="B726" s="24" t="s">
        <v>1029</v>
      </c>
      <c r="C726" s="8" t="s">
        <v>711</v>
      </c>
      <c r="D726" t="str">
        <f t="shared" si="11"/>
        <v>HUDSONJERSEY CITY COMM. CSO. CHARTER</v>
      </c>
      <c r="E726">
        <v>2012</v>
      </c>
      <c r="F726" t="e">
        <f>VLOOKUP($D726,Combined!$D:$G,2,FALSE)</f>
        <v>#N/A</v>
      </c>
      <c r="G726" t="e">
        <f>VLOOKUP($D726,Combined!$D:$G,3,FALSE)</f>
        <v>#N/A</v>
      </c>
      <c r="H726" t="e">
        <f>VLOOKUP($D726,Combined!$D:$G,4,FALSE)</f>
        <v>#N/A</v>
      </c>
    </row>
    <row r="727" spans="1:8" ht="24" x14ac:dyDescent="0.2">
      <c r="A727" s="19" t="s">
        <v>1014</v>
      </c>
      <c r="B727" s="20" t="s">
        <v>1030</v>
      </c>
      <c r="C727" s="3" t="s">
        <v>711</v>
      </c>
      <c r="D727" t="str">
        <f t="shared" si="11"/>
        <v>HUDSONJERSEY CITY GLOBAL CSO. CHARTER</v>
      </c>
      <c r="E727">
        <v>2012</v>
      </c>
      <c r="F727" t="e">
        <f>VLOOKUP($D727,Combined!$D:$G,2,FALSE)</f>
        <v>#N/A</v>
      </c>
      <c r="G727" t="e">
        <f>VLOOKUP($D727,Combined!$D:$G,3,FALSE)</f>
        <v>#N/A</v>
      </c>
      <c r="H727" t="e">
        <f>VLOOKUP($D727,Combined!$D:$G,4,FALSE)</f>
        <v>#N/A</v>
      </c>
    </row>
    <row r="728" spans="1:8" ht="36" x14ac:dyDescent="0.2">
      <c r="A728" s="23" t="s">
        <v>1014</v>
      </c>
      <c r="B728" s="24" t="s">
        <v>1033</v>
      </c>
      <c r="C728" s="8" t="s">
        <v>711</v>
      </c>
      <c r="D728" t="str">
        <f t="shared" si="11"/>
        <v>HUDSONLEARNING COMMUNITY CSO. CHARTER</v>
      </c>
      <c r="E728">
        <v>2012</v>
      </c>
      <c r="F728" t="e">
        <f>VLOOKUP($D728,Combined!$D:$G,2,FALSE)</f>
        <v>#N/A</v>
      </c>
      <c r="G728" t="e">
        <f>VLOOKUP($D728,Combined!$D:$G,3,FALSE)</f>
        <v>#N/A</v>
      </c>
      <c r="H728" t="e">
        <f>VLOOKUP($D728,Combined!$D:$G,4,FALSE)</f>
        <v>#N/A</v>
      </c>
    </row>
    <row r="729" spans="1:8" ht="36" x14ac:dyDescent="0.2">
      <c r="A729" s="19" t="s">
        <v>1014</v>
      </c>
      <c r="B729" s="20" t="s">
        <v>1034</v>
      </c>
      <c r="C729" s="3" t="s">
        <v>711</v>
      </c>
      <c r="D729" t="str">
        <f t="shared" si="11"/>
        <v>HUDSONM E T S CHARTER SCHOOLO. CHARTER</v>
      </c>
      <c r="E729">
        <v>2012</v>
      </c>
      <c r="F729" t="e">
        <f>VLOOKUP($D729,Combined!$D:$G,2,FALSE)</f>
        <v>#N/A</v>
      </c>
      <c r="G729" t="e">
        <f>VLOOKUP($D729,Combined!$D:$G,3,FALSE)</f>
        <v>#N/A</v>
      </c>
      <c r="H729" t="e">
        <f>VLOOKUP($D729,Combined!$D:$G,4,FALSE)</f>
        <v>#N/A</v>
      </c>
    </row>
    <row r="730" spans="1:8" ht="24" x14ac:dyDescent="0.2">
      <c r="A730" s="23" t="s">
        <v>1014</v>
      </c>
      <c r="B730" s="24" t="s">
        <v>1037</v>
      </c>
      <c r="C730" s="8" t="s">
        <v>711</v>
      </c>
      <c r="D730" t="str">
        <f t="shared" si="11"/>
        <v>HUDSONSOARING HEIGHTS CSO. CHARTER</v>
      </c>
      <c r="E730">
        <v>2012</v>
      </c>
      <c r="F730" t="e">
        <f>VLOOKUP($D730,Combined!$D:$G,2,FALSE)</f>
        <v>#N/A</v>
      </c>
      <c r="G730" t="e">
        <f>VLOOKUP($D730,Combined!$D:$G,3,FALSE)</f>
        <v>#N/A</v>
      </c>
      <c r="H730" t="e">
        <f>VLOOKUP($D730,Combined!$D:$G,4,FALSE)</f>
        <v>#N/A</v>
      </c>
    </row>
    <row r="731" spans="1:8" ht="24" x14ac:dyDescent="0.2">
      <c r="A731" s="19" t="s">
        <v>1014</v>
      </c>
      <c r="B731" s="20" t="s">
        <v>1040</v>
      </c>
      <c r="C731" s="3" t="s">
        <v>711</v>
      </c>
      <c r="D731" t="str">
        <f t="shared" si="11"/>
        <v>HUDSONUNIVERSITY ACADEMY CSO. CHARTER</v>
      </c>
      <c r="E731">
        <v>2012</v>
      </c>
      <c r="F731" t="e">
        <f>VLOOKUP($D731,Combined!$D:$G,2,FALSE)</f>
        <v>#N/A</v>
      </c>
      <c r="G731" t="e">
        <f>VLOOKUP($D731,Combined!$D:$G,3,FALSE)</f>
        <v>#N/A</v>
      </c>
      <c r="H731" t="e">
        <f>VLOOKUP($D731,Combined!$D:$G,4,FALSE)</f>
        <v>#N/A</v>
      </c>
    </row>
    <row r="732" spans="1:8" ht="32" x14ac:dyDescent="0.2">
      <c r="A732" s="19" t="s">
        <v>1043</v>
      </c>
      <c r="B732" s="20" t="s">
        <v>1066</v>
      </c>
      <c r="C732" s="3" t="s">
        <v>6</v>
      </c>
      <c r="D732" t="str">
        <f t="shared" si="11"/>
        <v>HUNTERDONSOUTH-HUNTERDONL. K-12|K-12,0-1800</v>
      </c>
      <c r="E732">
        <v>2012</v>
      </c>
      <c r="F732" t="e">
        <f>VLOOKUP($D732,Combined!$D:$G,2,FALSE)</f>
        <v>#N/A</v>
      </c>
      <c r="G732" t="e">
        <f>VLOOKUP($D732,Combined!$D:$G,3,FALSE)</f>
        <v>#N/A</v>
      </c>
      <c r="H732" t="e">
        <f>VLOOKUP($D732,Combined!$D:$G,4,FALSE)</f>
        <v>#N/A</v>
      </c>
    </row>
    <row r="733" spans="1:8" ht="24" x14ac:dyDescent="0.2">
      <c r="A733" s="23" t="s">
        <v>1069</v>
      </c>
      <c r="B733" s="24" t="s">
        <v>1072</v>
      </c>
      <c r="C733" s="8" t="s">
        <v>711</v>
      </c>
      <c r="D733" t="str">
        <f t="shared" si="11"/>
        <v>MERCERFOUNDATION ACADEMY CSO. CHARTER</v>
      </c>
      <c r="E733">
        <v>2012</v>
      </c>
      <c r="F733" t="e">
        <f>VLOOKUP($D733,Combined!$D:$G,2,FALSE)</f>
        <v>#N/A</v>
      </c>
      <c r="G733" t="e">
        <f>VLOOKUP($D733,Combined!$D:$G,3,FALSE)</f>
        <v>#N/A</v>
      </c>
      <c r="H733" t="e">
        <f>VLOOKUP($D733,Combined!$D:$G,4,FALSE)</f>
        <v>#N/A</v>
      </c>
    </row>
    <row r="734" spans="1:8" ht="48" x14ac:dyDescent="0.2">
      <c r="A734" s="19" t="s">
        <v>1069</v>
      </c>
      <c r="B734" s="20" t="s">
        <v>1074</v>
      </c>
      <c r="C734" s="3" t="s">
        <v>711</v>
      </c>
      <c r="D734" t="str">
        <f t="shared" si="11"/>
        <v>MERCERINTERNATIONAL ACADEMY OF TRENTON CHARTERO. CHARTER</v>
      </c>
      <c r="E734">
        <v>2012</v>
      </c>
      <c r="F734" t="e">
        <f>VLOOKUP($D734,Combined!$D:$G,2,FALSE)</f>
        <v>#N/A</v>
      </c>
      <c r="G734" t="e">
        <f>VLOOKUP($D734,Combined!$D:$G,3,FALSE)</f>
        <v>#N/A</v>
      </c>
      <c r="H734" t="e">
        <f>VLOOKUP($D734,Combined!$D:$G,4,FALSE)</f>
        <v>#N/A</v>
      </c>
    </row>
    <row r="735" spans="1:8" ht="36" x14ac:dyDescent="0.2">
      <c r="A735" s="23" t="s">
        <v>1069</v>
      </c>
      <c r="B735" s="24" t="s">
        <v>1075</v>
      </c>
      <c r="C735" s="8" t="s">
        <v>711</v>
      </c>
      <c r="D735" t="str">
        <f t="shared" si="11"/>
        <v>MERCERINTERNATIONAL CHARTER SCHOOLO. CHARTER</v>
      </c>
      <c r="E735">
        <v>2012</v>
      </c>
      <c r="F735" t="e">
        <f>VLOOKUP($D735,Combined!$D:$G,2,FALSE)</f>
        <v>#N/A</v>
      </c>
      <c r="G735" t="e">
        <f>VLOOKUP($D735,Combined!$D:$G,3,FALSE)</f>
        <v>#N/A</v>
      </c>
      <c r="H735" t="e">
        <f>VLOOKUP($D735,Combined!$D:$G,4,FALSE)</f>
        <v>#N/A</v>
      </c>
    </row>
    <row r="736" spans="1:8" ht="24" x14ac:dyDescent="0.2">
      <c r="A736" s="23" t="s">
        <v>1069</v>
      </c>
      <c r="B736" s="24" t="s">
        <v>1078</v>
      </c>
      <c r="C736" s="8" t="s">
        <v>711</v>
      </c>
      <c r="D736" t="str">
        <f t="shared" si="11"/>
        <v>MERCERPACE CS OF HAMILTONO. CHARTER</v>
      </c>
      <c r="E736">
        <v>2012</v>
      </c>
      <c r="F736" t="e">
        <f>VLOOKUP($D736,Combined!$D:$G,2,FALSE)</f>
        <v>#N/A</v>
      </c>
      <c r="G736" t="e">
        <f>VLOOKUP($D736,Combined!$D:$G,3,FALSE)</f>
        <v>#N/A</v>
      </c>
      <c r="H736" t="e">
        <f>VLOOKUP($D736,Combined!$D:$G,4,FALSE)</f>
        <v>#N/A</v>
      </c>
    </row>
    <row r="737" spans="1:8" ht="60" x14ac:dyDescent="0.2">
      <c r="A737" s="19" t="s">
        <v>1069</v>
      </c>
      <c r="B737" s="20" t="s">
        <v>1079</v>
      </c>
      <c r="C737" s="3" t="s">
        <v>711</v>
      </c>
      <c r="D737" t="str">
        <f t="shared" si="11"/>
        <v>MERCERPAUL ROBESON HUMANITIES CHARTER SCHOOLO. CHARTER</v>
      </c>
      <c r="E737">
        <v>2012</v>
      </c>
      <c r="F737" t="e">
        <f>VLOOKUP($D737,Combined!$D:$G,2,FALSE)</f>
        <v>#N/A</v>
      </c>
      <c r="G737" t="e">
        <f>VLOOKUP($D737,Combined!$D:$G,3,FALSE)</f>
        <v>#N/A</v>
      </c>
      <c r="H737" t="e">
        <f>VLOOKUP($D737,Combined!$D:$G,4,FALSE)</f>
        <v>#N/A</v>
      </c>
    </row>
    <row r="738" spans="1:8" ht="16" x14ac:dyDescent="0.2">
      <c r="A738" s="19" t="s">
        <v>1069</v>
      </c>
      <c r="B738" s="20" t="s">
        <v>1081</v>
      </c>
      <c r="C738" s="3" t="s">
        <v>711</v>
      </c>
      <c r="D738" t="str">
        <f t="shared" si="11"/>
        <v>MERCERPRINCETON CSO. CHARTER</v>
      </c>
      <c r="E738">
        <v>2012</v>
      </c>
      <c r="F738" t="e">
        <f>VLOOKUP($D738,Combined!$D:$G,2,FALSE)</f>
        <v>#N/A</v>
      </c>
      <c r="G738" t="e">
        <f>VLOOKUP($D738,Combined!$D:$G,3,FALSE)</f>
        <v>#N/A</v>
      </c>
      <c r="H738" t="e">
        <f>VLOOKUP($D738,Combined!$D:$G,4,FALSE)</f>
        <v>#N/A</v>
      </c>
    </row>
    <row r="739" spans="1:8" ht="36" x14ac:dyDescent="0.2">
      <c r="A739" s="23" t="s">
        <v>1069</v>
      </c>
      <c r="B739" s="24" t="s">
        <v>1084</v>
      </c>
      <c r="C739" s="8" t="s">
        <v>711</v>
      </c>
      <c r="D739" t="str">
        <f t="shared" si="11"/>
        <v>MERCERTRENTON STEM-TO-CIVICS CSO. CHARTER</v>
      </c>
      <c r="E739">
        <v>2012</v>
      </c>
      <c r="F739" t="e">
        <f>VLOOKUP($D739,Combined!$D:$G,2,FALSE)</f>
        <v>#N/A</v>
      </c>
      <c r="G739" t="e">
        <f>VLOOKUP($D739,Combined!$D:$G,3,FALSE)</f>
        <v>#N/A</v>
      </c>
      <c r="H739" t="e">
        <f>VLOOKUP($D739,Combined!$D:$G,4,FALSE)</f>
        <v>#N/A</v>
      </c>
    </row>
    <row r="740" spans="1:8" ht="16" x14ac:dyDescent="0.2">
      <c r="A740" s="19" t="s">
        <v>1069</v>
      </c>
      <c r="B740" s="20" t="s">
        <v>1085</v>
      </c>
      <c r="C740" s="3" t="s">
        <v>711</v>
      </c>
      <c r="D740" t="str">
        <f t="shared" si="11"/>
        <v>MERCERVILLAGE CSO. CHARTER</v>
      </c>
      <c r="E740">
        <v>2012</v>
      </c>
      <c r="F740" t="e">
        <f>VLOOKUP($D740,Combined!$D:$G,2,FALSE)</f>
        <v>#N/A</v>
      </c>
      <c r="G740" t="e">
        <f>VLOOKUP($D740,Combined!$D:$G,3,FALSE)</f>
        <v>#N/A</v>
      </c>
      <c r="H740" t="e">
        <f>VLOOKUP($D740,Combined!$D:$G,4,FALSE)</f>
        <v>#N/A</v>
      </c>
    </row>
    <row r="741" spans="1:8" ht="48" x14ac:dyDescent="0.2">
      <c r="A741" s="19" t="s">
        <v>1087</v>
      </c>
      <c r="B741" s="20" t="s">
        <v>1088</v>
      </c>
      <c r="C741" s="3" t="s">
        <v>711</v>
      </c>
      <c r="D741" t="str">
        <f t="shared" si="11"/>
        <v>MIDDLESEXACADEMY FOR URBAN LEADERSHIP CHARTER SCHO. CHARTER</v>
      </c>
      <c r="E741">
        <v>2012</v>
      </c>
      <c r="F741" t="e">
        <f>VLOOKUP($D741,Combined!$D:$G,2,FALSE)</f>
        <v>#N/A</v>
      </c>
      <c r="G741" t="e">
        <f>VLOOKUP($D741,Combined!$D:$G,3,FALSE)</f>
        <v>#N/A</v>
      </c>
      <c r="H741" t="e">
        <f>VLOOKUP($D741,Combined!$D:$G,4,FALSE)</f>
        <v>#N/A</v>
      </c>
    </row>
    <row r="742" spans="1:8" ht="36" x14ac:dyDescent="0.2">
      <c r="A742" s="19" t="s">
        <v>1087</v>
      </c>
      <c r="B742" s="20" t="s">
        <v>1094</v>
      </c>
      <c r="C742" s="3" t="s">
        <v>711</v>
      </c>
      <c r="D742" t="str">
        <f t="shared" si="11"/>
        <v>MIDDLESEXGREATER BRUNSWICK CSO. CHARTER</v>
      </c>
      <c r="E742">
        <v>2012</v>
      </c>
      <c r="F742" t="e">
        <f>VLOOKUP($D742,Combined!$D:$G,2,FALSE)</f>
        <v>#N/A</v>
      </c>
      <c r="G742" t="e">
        <f>VLOOKUP($D742,Combined!$D:$G,3,FALSE)</f>
        <v>#N/A</v>
      </c>
      <c r="H742" t="e">
        <f>VLOOKUP($D742,Combined!$D:$G,4,FALSE)</f>
        <v>#N/A</v>
      </c>
    </row>
    <row r="743" spans="1:8" ht="36" x14ac:dyDescent="0.2">
      <c r="A743" s="23" t="s">
        <v>1087</v>
      </c>
      <c r="B743" s="24" t="s">
        <v>1095</v>
      </c>
      <c r="C743" s="8" t="s">
        <v>711</v>
      </c>
      <c r="D743" t="str">
        <f t="shared" si="11"/>
        <v>MIDDLESEXHATIKVAH INTERNATIONAL CSO. CHARTER</v>
      </c>
      <c r="E743">
        <v>2012</v>
      </c>
      <c r="F743" t="e">
        <f>VLOOKUP($D743,Combined!$D:$G,2,FALSE)</f>
        <v>#N/A</v>
      </c>
      <c r="G743" t="e">
        <f>VLOOKUP($D743,Combined!$D:$G,3,FALSE)</f>
        <v>#N/A</v>
      </c>
      <c r="H743" t="e">
        <f>VLOOKUP($D743,Combined!$D:$G,4,FALSE)</f>
        <v>#N/A</v>
      </c>
    </row>
    <row r="744" spans="1:8" ht="24" x14ac:dyDescent="0.2">
      <c r="A744" s="19" t="s">
        <v>1114</v>
      </c>
      <c r="B744" s="20" t="s">
        <v>1134</v>
      </c>
      <c r="C744" s="3" t="s">
        <v>711</v>
      </c>
      <c r="D744" t="str">
        <f t="shared" si="11"/>
        <v>MONMOUTHHOPE ACADEMY CSO. CHARTER</v>
      </c>
      <c r="E744">
        <v>2012</v>
      </c>
      <c r="F744" t="e">
        <f>VLOOKUP($D744,Combined!$D:$G,2,FALSE)</f>
        <v>#N/A</v>
      </c>
      <c r="G744" t="e">
        <f>VLOOKUP($D744,Combined!$D:$G,3,FALSE)</f>
        <v>#N/A</v>
      </c>
      <c r="H744" t="e">
        <f>VLOOKUP($D744,Combined!$D:$G,4,FALSE)</f>
        <v>#N/A</v>
      </c>
    </row>
    <row r="745" spans="1:8" ht="24" x14ac:dyDescent="0.2">
      <c r="A745" s="23" t="s">
        <v>1114</v>
      </c>
      <c r="B745" s="24" t="s">
        <v>1163</v>
      </c>
      <c r="C745" s="8" t="s">
        <v>711</v>
      </c>
      <c r="D745" t="str">
        <f t="shared" si="11"/>
        <v>MONMOUTHTHE RED BANK CSO. CHARTER</v>
      </c>
      <c r="E745">
        <v>2012</v>
      </c>
      <c r="F745" t="e">
        <f>VLOOKUP($D745,Combined!$D:$G,2,FALSE)</f>
        <v>#N/A</v>
      </c>
      <c r="G745" t="e">
        <f>VLOOKUP($D745,Combined!$D:$G,3,FALSE)</f>
        <v>#N/A</v>
      </c>
      <c r="H745" t="e">
        <f>VLOOKUP($D745,Combined!$D:$G,4,FALSE)</f>
        <v>#N/A</v>
      </c>
    </row>
    <row r="746" spans="1:8" ht="48" x14ac:dyDescent="0.2">
      <c r="A746" s="23" t="s">
        <v>1114</v>
      </c>
      <c r="B746" s="24" t="s">
        <v>1167</v>
      </c>
      <c r="C746" s="8" t="s">
        <v>14</v>
      </c>
      <c r="D746" t="str">
        <f t="shared" si="11"/>
        <v>MONMOUTHWALL TWPM. K-12|K-12,1800-3500</v>
      </c>
      <c r="E746">
        <v>2012</v>
      </c>
      <c r="F746" t="e">
        <f>VLOOKUP($D746,Combined!$D:$G,2,FALSE)</f>
        <v>#N/A</v>
      </c>
      <c r="G746" t="e">
        <f>VLOOKUP($D746,Combined!$D:$G,3,FALSE)</f>
        <v>#N/A</v>
      </c>
      <c r="H746" t="e">
        <f>VLOOKUP($D746,Combined!$D:$G,4,FALSE)</f>
        <v>#N/A</v>
      </c>
    </row>
    <row r="747" spans="1:8" ht="16" x14ac:dyDescent="0.2">
      <c r="A747" s="23" t="s">
        <v>1169</v>
      </c>
      <c r="B747" s="24" t="s">
        <v>1206</v>
      </c>
      <c r="C747" s="8" t="s">
        <v>711</v>
      </c>
      <c r="D747" t="str">
        <f t="shared" si="11"/>
        <v>MORRISUNITY CSO. CHARTER</v>
      </c>
      <c r="E747">
        <v>2012</v>
      </c>
      <c r="F747" t="e">
        <f>VLOOKUP($D747,Combined!$D:$G,2,FALSE)</f>
        <v>#N/A</v>
      </c>
      <c r="G747" t="e">
        <f>VLOOKUP($D747,Combined!$D:$G,3,FALSE)</f>
        <v>#N/A</v>
      </c>
      <c r="H747" t="e">
        <f>VLOOKUP($D747,Combined!$D:$G,4,FALSE)</f>
        <v>#N/A</v>
      </c>
    </row>
    <row r="748" spans="1:8" ht="48" x14ac:dyDescent="0.2">
      <c r="A748" s="19" t="s">
        <v>1237</v>
      </c>
      <c r="B748" s="20" t="s">
        <v>1239</v>
      </c>
      <c r="C748" s="3" t="s">
        <v>711</v>
      </c>
      <c r="D748" t="str">
        <f t="shared" si="11"/>
        <v>PASSAICCLASSICAL ACADEMY CHARTER SCHOOLO. CHARTER</v>
      </c>
      <c r="E748">
        <v>2012</v>
      </c>
      <c r="F748" t="e">
        <f>VLOOKUP($D748,Combined!$D:$G,2,FALSE)</f>
        <v>#N/A</v>
      </c>
      <c r="G748" t="e">
        <f>VLOOKUP($D748,Combined!$D:$G,3,FALSE)</f>
        <v>#N/A</v>
      </c>
      <c r="H748" t="e">
        <f>VLOOKUP($D748,Combined!$D:$G,4,FALSE)</f>
        <v>#N/A</v>
      </c>
    </row>
    <row r="749" spans="1:8" ht="36" x14ac:dyDescent="0.2">
      <c r="A749" s="19" t="s">
        <v>1237</v>
      </c>
      <c r="B749" s="20" t="s">
        <v>1241</v>
      </c>
      <c r="C749" s="3" t="s">
        <v>711</v>
      </c>
      <c r="D749" t="str">
        <f t="shared" si="11"/>
        <v>PASSAICCOMMUNITY CHARTER SCHOOLO. CHARTER</v>
      </c>
      <c r="E749">
        <v>2012</v>
      </c>
      <c r="F749" t="e">
        <f>VLOOKUP($D749,Combined!$D:$G,2,FALSE)</f>
        <v>#N/A</v>
      </c>
      <c r="G749" t="e">
        <f>VLOOKUP($D749,Combined!$D:$G,3,FALSE)</f>
        <v>#N/A</v>
      </c>
      <c r="H749" t="e">
        <f>VLOOKUP($D749,Combined!$D:$G,4,FALSE)</f>
        <v>#N/A</v>
      </c>
    </row>
    <row r="750" spans="1:8" ht="48" x14ac:dyDescent="0.2">
      <c r="A750" s="23" t="s">
        <v>1237</v>
      </c>
      <c r="B750" s="24" t="s">
        <v>1244</v>
      </c>
      <c r="C750" s="8" t="s">
        <v>711</v>
      </c>
      <c r="D750" t="str">
        <f t="shared" si="11"/>
        <v>PASSAICJOHN P HOLLAND CHARTER SCHOOLO. CHARTER</v>
      </c>
      <c r="E750">
        <v>2012</v>
      </c>
      <c r="F750" t="e">
        <f>VLOOKUP($D750,Combined!$D:$G,2,FALSE)</f>
        <v>#N/A</v>
      </c>
      <c r="G750" t="e">
        <f>VLOOKUP($D750,Combined!$D:$G,3,FALSE)</f>
        <v>#N/A</v>
      </c>
      <c r="H750" t="e">
        <f>VLOOKUP($D750,Combined!$D:$G,4,FALSE)</f>
        <v>#N/A</v>
      </c>
    </row>
    <row r="751" spans="1:8" ht="48" x14ac:dyDescent="0.2">
      <c r="A751" s="23" t="s">
        <v>1237</v>
      </c>
      <c r="B751" s="24" t="s">
        <v>1248</v>
      </c>
      <c r="C751" s="8" t="s">
        <v>711</v>
      </c>
      <c r="D751" t="str">
        <f t="shared" si="11"/>
        <v>PASSAICPASSAIC ARTS AND SCIENCE CHARTER SCHOOLO. CHARTER</v>
      </c>
      <c r="E751">
        <v>2012</v>
      </c>
      <c r="F751" t="e">
        <f>VLOOKUP($D751,Combined!$D:$G,2,FALSE)</f>
        <v>#N/A</v>
      </c>
      <c r="G751" t="e">
        <f>VLOOKUP($D751,Combined!$D:$G,3,FALSE)</f>
        <v>#N/A</v>
      </c>
      <c r="H751" t="e">
        <f>VLOOKUP($D751,Combined!$D:$G,4,FALSE)</f>
        <v>#N/A</v>
      </c>
    </row>
    <row r="752" spans="1:8" ht="24" x14ac:dyDescent="0.2">
      <c r="A752" s="19" t="s">
        <v>1237</v>
      </c>
      <c r="B752" s="20" t="s">
        <v>1253</v>
      </c>
      <c r="C752" s="3" t="s">
        <v>711</v>
      </c>
      <c r="D752" t="str">
        <f t="shared" si="11"/>
        <v>PASSAICPATERSON ARTS &amp; SCI. CSO. CHARTER</v>
      </c>
      <c r="E752">
        <v>2012</v>
      </c>
      <c r="F752" t="e">
        <f>VLOOKUP($D752,Combined!$D:$G,2,FALSE)</f>
        <v>#N/A</v>
      </c>
      <c r="G752" t="e">
        <f>VLOOKUP($D752,Combined!$D:$G,3,FALSE)</f>
        <v>#N/A</v>
      </c>
      <c r="H752" t="e">
        <f>VLOOKUP($D752,Combined!$D:$G,4,FALSE)</f>
        <v>#N/A</v>
      </c>
    </row>
    <row r="753" spans="1:8" ht="24" x14ac:dyDescent="0.2">
      <c r="A753" s="19" t="s">
        <v>1237</v>
      </c>
      <c r="B753" s="20" t="s">
        <v>1255</v>
      </c>
      <c r="C753" s="3" t="s">
        <v>711</v>
      </c>
      <c r="D753" t="str">
        <f t="shared" si="11"/>
        <v>PASSAICPATERSON CS FOR SCI/TECHO. CHARTER</v>
      </c>
      <c r="E753">
        <v>2012</v>
      </c>
      <c r="F753" t="e">
        <f>VLOOKUP($D753,Combined!$D:$G,2,FALSE)</f>
        <v>#N/A</v>
      </c>
      <c r="G753" t="e">
        <f>VLOOKUP($D753,Combined!$D:$G,3,FALSE)</f>
        <v>#N/A</v>
      </c>
      <c r="H753" t="e">
        <f>VLOOKUP($D753,Combined!$D:$G,4,FALSE)</f>
        <v>#N/A</v>
      </c>
    </row>
    <row r="754" spans="1:8" ht="48" x14ac:dyDescent="0.2">
      <c r="A754" s="23" t="s">
        <v>1237</v>
      </c>
      <c r="B754" s="24" t="s">
        <v>1262</v>
      </c>
      <c r="C754" s="8" t="s">
        <v>14</v>
      </c>
      <c r="D754" t="str">
        <f t="shared" si="11"/>
        <v>PASSAICWEST MILFORD TWPM. K-12|K-12,1800-3500</v>
      </c>
      <c r="E754">
        <v>2012</v>
      </c>
      <c r="F754" t="e">
        <f>VLOOKUP($D754,Combined!$D:$G,2,FALSE)</f>
        <v>#N/A</v>
      </c>
      <c r="G754" t="e">
        <f>VLOOKUP($D754,Combined!$D:$G,3,FALSE)</f>
        <v>#N/A</v>
      </c>
      <c r="H754" t="e">
        <f>VLOOKUP($D754,Combined!$D:$G,4,FALSE)</f>
        <v>#N/A</v>
      </c>
    </row>
    <row r="755" spans="1:8" ht="48" x14ac:dyDescent="0.2">
      <c r="A755" s="23" t="s">
        <v>1279</v>
      </c>
      <c r="B755" s="24" t="s">
        <v>1282</v>
      </c>
      <c r="C755" s="8" t="s">
        <v>14</v>
      </c>
      <c r="D755" t="str">
        <f t="shared" si="11"/>
        <v>SOMERSETBOUND BROOK BOROM. K-12|K-12,1800-3500</v>
      </c>
      <c r="E755">
        <v>2012</v>
      </c>
      <c r="F755" t="e">
        <f>VLOOKUP($D755,Combined!$D:$G,2,FALSE)</f>
        <v>#N/A</v>
      </c>
      <c r="G755" t="e">
        <f>VLOOKUP($D755,Combined!$D:$G,3,FALSE)</f>
        <v>#N/A</v>
      </c>
      <c r="H755" t="e">
        <f>VLOOKUP($D755,Combined!$D:$G,4,FALSE)</f>
        <v>#N/A</v>
      </c>
    </row>
    <row r="756" spans="1:8" ht="72" x14ac:dyDescent="0.2">
      <c r="A756" s="19" t="s">
        <v>1279</v>
      </c>
      <c r="B756" s="20" t="s">
        <v>1285</v>
      </c>
      <c r="C756" s="3" t="s">
        <v>711</v>
      </c>
      <c r="D756" t="str">
        <f t="shared" si="11"/>
        <v>SOMERSETCENTRAL JERSEY COLLEGE PREP CHARTER SCHOO. CHARTER</v>
      </c>
      <c r="E756">
        <v>2012</v>
      </c>
      <c r="F756" t="e">
        <f>VLOOKUP($D756,Combined!$D:$G,2,FALSE)</f>
        <v>#N/A</v>
      </c>
      <c r="G756" t="e">
        <f>VLOOKUP($D756,Combined!$D:$G,3,FALSE)</f>
        <v>#N/A</v>
      </c>
      <c r="H756" t="e">
        <f>VLOOKUP($D756,Combined!$D:$G,4,FALSE)</f>
        <v>#N/A</v>
      </c>
    </row>
    <row r="757" spans="1:8" ht="60" x14ac:dyDescent="0.2">
      <c r="A757" s="19" t="s">
        <v>1299</v>
      </c>
      <c r="B757" s="20" t="s">
        <v>1321</v>
      </c>
      <c r="C757" s="3" t="s">
        <v>711</v>
      </c>
      <c r="D757" t="str">
        <f t="shared" si="11"/>
        <v>SUSSEXSUSSEX COUNTY TECHNOLOGY CHARTER SCHOOLO. CHARTER</v>
      </c>
      <c r="E757">
        <v>2012</v>
      </c>
      <c r="F757" t="e">
        <f>VLOOKUP($D757,Combined!$D:$G,2,FALSE)</f>
        <v>#N/A</v>
      </c>
      <c r="G757" t="e">
        <f>VLOOKUP($D757,Combined!$D:$G,3,FALSE)</f>
        <v>#N/A</v>
      </c>
      <c r="H757" t="e">
        <f>VLOOKUP($D757,Combined!$D:$G,4,FALSE)</f>
        <v>#N/A</v>
      </c>
    </row>
    <row r="758" spans="1:8" ht="36" x14ac:dyDescent="0.2">
      <c r="A758" s="23" t="s">
        <v>1326</v>
      </c>
      <c r="B758" s="24" t="s">
        <v>1329</v>
      </c>
      <c r="C758" s="8" t="s">
        <v>711</v>
      </c>
      <c r="D758" t="str">
        <f t="shared" si="11"/>
        <v>UNIONCOLLEGE ACHIEVE CENTRALO. CHARTER</v>
      </c>
      <c r="E758">
        <v>2012</v>
      </c>
      <c r="F758" t="e">
        <f>VLOOKUP($D758,Combined!$D:$G,2,FALSE)</f>
        <v>#N/A</v>
      </c>
      <c r="G758" t="e">
        <f>VLOOKUP($D758,Combined!$D:$G,3,FALSE)</f>
        <v>#N/A</v>
      </c>
      <c r="H758" t="e">
        <f>VLOOKUP($D758,Combined!$D:$G,4,FALSE)</f>
        <v>#N/A</v>
      </c>
    </row>
    <row r="759" spans="1:8" ht="24" x14ac:dyDescent="0.2">
      <c r="A759" s="23" t="s">
        <v>1326</v>
      </c>
      <c r="B759" s="24" t="s">
        <v>1339</v>
      </c>
      <c r="C759" s="8" t="s">
        <v>711</v>
      </c>
      <c r="D759" t="str">
        <f t="shared" si="11"/>
        <v>UNIONQUEEN CITY ACADEMY CSO. CHARTER</v>
      </c>
      <c r="E759">
        <v>2012</v>
      </c>
      <c r="F759" t="e">
        <f>VLOOKUP($D759,Combined!$D:$G,2,FALSE)</f>
        <v>#N/A</v>
      </c>
      <c r="G759" t="e">
        <f>VLOOKUP($D759,Combined!$D:$G,3,FALSE)</f>
        <v>#N/A</v>
      </c>
      <c r="H759" t="e">
        <f>VLOOKUP($D759,Combined!$D:$G,4,FALSE)</f>
        <v>#N/A</v>
      </c>
    </row>
    <row r="760" spans="1:8" ht="36" x14ac:dyDescent="0.2">
      <c r="A760" s="23" t="s">
        <v>1326</v>
      </c>
      <c r="B760" s="24" t="s">
        <v>1346</v>
      </c>
      <c r="C760" s="8" t="s">
        <v>711</v>
      </c>
      <c r="D760" t="str">
        <f t="shared" si="11"/>
        <v>UNIONUNION COUNTY TEAMS CSO. CHARTER</v>
      </c>
      <c r="E760">
        <v>2012</v>
      </c>
      <c r="F760" t="e">
        <f>VLOOKUP($D760,Combined!$D:$G,2,FALSE)</f>
        <v>#N/A</v>
      </c>
      <c r="G760" t="e">
        <f>VLOOKUP($D760,Combined!$D:$G,3,FALSE)</f>
        <v>#N/A</v>
      </c>
      <c r="H760" t="e">
        <f>VLOOKUP($D760,Combined!$D:$G,4,FALSE)</f>
        <v>#N/A</v>
      </c>
    </row>
    <row r="761" spans="1:8" ht="36" x14ac:dyDescent="0.2">
      <c r="A761" s="19" t="s">
        <v>1350</v>
      </c>
      <c r="B761" s="20" t="s">
        <v>1356</v>
      </c>
      <c r="C761" s="3" t="s">
        <v>2</v>
      </c>
      <c r="D761" t="str">
        <f t="shared" si="11"/>
        <v>WARRENGREAT MEADOWS REGIONALJ. K-12|K-8,401-750</v>
      </c>
      <c r="E761">
        <v>2012</v>
      </c>
      <c r="F761" t="e">
        <f>VLOOKUP($D761,Combined!$D:$G,2,FALSE)</f>
        <v>#N/A</v>
      </c>
      <c r="G761" t="e">
        <f>VLOOKUP($D761,Combined!$D:$G,3,FALSE)</f>
        <v>#N/A</v>
      </c>
      <c r="H761" t="e">
        <f>VLOOKUP($D761,Combined!$D:$G,4,FALSE)</f>
        <v>#N/A</v>
      </c>
    </row>
    <row r="762" spans="1:8" ht="32" x14ac:dyDescent="0.2">
      <c r="A762" s="23" t="s">
        <v>1350</v>
      </c>
      <c r="B762" s="24" t="s">
        <v>932</v>
      </c>
      <c r="C762" s="8" t="s">
        <v>2</v>
      </c>
      <c r="D762" t="str">
        <f t="shared" si="11"/>
        <v>WARRENGREENWICH TWPJ. K-12|K-8,401-750</v>
      </c>
      <c r="E762">
        <v>2012</v>
      </c>
      <c r="F762" t="e">
        <f>VLOOKUP($D762,Combined!$D:$G,2,FALSE)</f>
        <v>#N/A</v>
      </c>
      <c r="G762" t="e">
        <f>VLOOKUP($D762,Combined!$D:$G,3,FALSE)</f>
        <v>#N/A</v>
      </c>
      <c r="H762" t="e">
        <f>VLOOKUP($D762,Combined!$D:$G,4,FALSE)</f>
        <v>#N/A</v>
      </c>
    </row>
    <row r="763" spans="1:8" ht="24" x14ac:dyDescent="0.2">
      <c r="A763" s="19" t="s">
        <v>1350</v>
      </c>
      <c r="B763" s="20" t="s">
        <v>1366</v>
      </c>
      <c r="C763" s="3" t="s">
        <v>711</v>
      </c>
      <c r="D763" t="str">
        <f t="shared" si="11"/>
        <v>WARRENRIDGE AND VALLEY CSO. CHARTER</v>
      </c>
      <c r="E763">
        <v>2012</v>
      </c>
      <c r="F763" t="e">
        <f>VLOOKUP($D763,Combined!$D:$G,2,FALSE)</f>
        <v>#N/A</v>
      </c>
      <c r="G763" t="e">
        <f>VLOOKUP($D763,Combined!$D:$G,3,FALSE)</f>
        <v>#N/A</v>
      </c>
      <c r="H763" t="e">
        <f>VLOOKUP($D763,Combined!$D:$G,4,FALSE)</f>
        <v>#N/A</v>
      </c>
    </row>
    <row r="764" spans="1:8" ht="32" x14ac:dyDescent="0.2">
      <c r="A764" s="1" t="s">
        <v>0</v>
      </c>
      <c r="B764" s="2" t="s">
        <v>18</v>
      </c>
      <c r="C764" s="3" t="s">
        <v>2</v>
      </c>
      <c r="D764" t="str">
        <f t="shared" si="11"/>
        <v>WarrenLopatcong TwpJ. K-12|K-8,401-750</v>
      </c>
      <c r="E764">
        <v>2012</v>
      </c>
      <c r="F764" t="e">
        <f>VLOOKUP($D764,Combined!$D:$G,2,FALSE)</f>
        <v>#N/A</v>
      </c>
      <c r="G764" t="e">
        <f>VLOOKUP($D764,Combined!$D:$G,3,FALSE)</f>
        <v>#N/A</v>
      </c>
      <c r="H764" t="e">
        <f>VLOOKUP($D764,Combined!$D:$G,4,FALSE)</f>
        <v>#N/A</v>
      </c>
    </row>
    <row r="765" spans="1:8" ht="42" x14ac:dyDescent="0.2">
      <c r="A765" s="6" t="s">
        <v>36</v>
      </c>
      <c r="B765" s="7" t="s">
        <v>41</v>
      </c>
      <c r="C765" s="8" t="s">
        <v>27</v>
      </c>
      <c r="D765" t="str">
        <f t="shared" si="11"/>
        <v>UnionCresthaven Academy ChartO. Charter</v>
      </c>
      <c r="E765">
        <v>2012</v>
      </c>
      <c r="F765" t="e">
        <f>VLOOKUP($D765,Combined!$D:$G,2,FALSE)</f>
        <v>#N/A</v>
      </c>
      <c r="G765" t="e">
        <f>VLOOKUP($D765,Combined!$D:$G,3,FALSE)</f>
        <v>#N/A</v>
      </c>
      <c r="H765" t="e">
        <f>VLOOKUP($D765,Combined!$D:$G,4,FALSE)</f>
        <v>#N/A</v>
      </c>
    </row>
    <row r="766" spans="1:8" ht="42" x14ac:dyDescent="0.2">
      <c r="A766" s="1" t="s">
        <v>63</v>
      </c>
      <c r="B766" s="2" t="s">
        <v>89</v>
      </c>
      <c r="C766" s="3" t="s">
        <v>27</v>
      </c>
      <c r="D766" t="str">
        <f t="shared" si="11"/>
        <v>SussexSussex County TechnologyO. Charter</v>
      </c>
      <c r="E766">
        <v>2012</v>
      </c>
      <c r="F766" t="e">
        <f>VLOOKUP($D766,Combined!$D:$G,2,FALSE)</f>
        <v>#N/A</v>
      </c>
      <c r="G766" t="e">
        <f>VLOOKUP($D766,Combined!$D:$G,3,FALSE)</f>
        <v>#N/A</v>
      </c>
      <c r="H766" t="e">
        <f>VLOOKUP($D766,Combined!$D:$G,4,FALSE)</f>
        <v>#N/A</v>
      </c>
    </row>
    <row r="767" spans="1:8" ht="42" x14ac:dyDescent="0.2">
      <c r="A767" s="1" t="s">
        <v>94</v>
      </c>
      <c r="B767" s="2" t="s">
        <v>101</v>
      </c>
      <c r="C767" s="3" t="s">
        <v>27</v>
      </c>
      <c r="D767" t="str">
        <f t="shared" si="11"/>
        <v>SomersetCentral Jersey College PO. Charter</v>
      </c>
      <c r="E767">
        <v>2012</v>
      </c>
      <c r="F767" t="e">
        <f>VLOOKUP($D767,Combined!$D:$G,2,FALSE)</f>
        <v>#N/A</v>
      </c>
      <c r="G767" t="e">
        <f>VLOOKUP($D767,Combined!$D:$G,3,FALSE)</f>
        <v>#N/A</v>
      </c>
      <c r="H767" t="e">
        <f>VLOOKUP($D767,Combined!$D:$G,4,FALSE)</f>
        <v>#N/A</v>
      </c>
    </row>
    <row r="768" spans="1:8" ht="56" x14ac:dyDescent="0.2">
      <c r="A768" s="6" t="s">
        <v>94</v>
      </c>
      <c r="B768" s="7" t="s">
        <v>111</v>
      </c>
      <c r="C768" s="8" t="s">
        <v>27</v>
      </c>
      <c r="D768" t="str">
        <f t="shared" si="11"/>
        <v>SomersetThomas Edison EnergysmarO. Charter</v>
      </c>
      <c r="E768">
        <v>2012</v>
      </c>
      <c r="F768" t="e">
        <f>VLOOKUP($D768,Combined!$D:$G,2,FALSE)</f>
        <v>#N/A</v>
      </c>
      <c r="G768" t="e">
        <f>VLOOKUP($D768,Combined!$D:$G,3,FALSE)</f>
        <v>#N/A</v>
      </c>
      <c r="H768" t="e">
        <f>VLOOKUP($D768,Combined!$D:$G,4,FALSE)</f>
        <v>#N/A</v>
      </c>
    </row>
    <row r="769" spans="1:8" ht="42" x14ac:dyDescent="0.2">
      <c r="A769" s="1" t="s">
        <v>130</v>
      </c>
      <c r="B769" s="2" t="s">
        <v>132</v>
      </c>
      <c r="C769" s="3" t="s">
        <v>27</v>
      </c>
      <c r="D769" t="str">
        <f t="shared" si="11"/>
        <v>PassaicClassical Academy CharteO. Charter</v>
      </c>
      <c r="E769">
        <v>2012</v>
      </c>
      <c r="F769" t="e">
        <f>VLOOKUP($D769,Combined!$D:$G,2,FALSE)</f>
        <v>#N/A</v>
      </c>
      <c r="G769" t="e">
        <f>VLOOKUP($D769,Combined!$D:$G,3,FALSE)</f>
        <v>#N/A</v>
      </c>
      <c r="H769" t="e">
        <f>VLOOKUP($D769,Combined!$D:$G,4,FALSE)</f>
        <v>#N/A</v>
      </c>
    </row>
    <row r="770" spans="1:8" ht="56" x14ac:dyDescent="0.2">
      <c r="A770" s="1" t="s">
        <v>130</v>
      </c>
      <c r="B770" s="2" t="s">
        <v>134</v>
      </c>
      <c r="C770" s="3" t="s">
        <v>27</v>
      </c>
      <c r="D770" t="str">
        <f t="shared" si="11"/>
        <v>PassaicCollege Achieve Paterson CharterO. Charter</v>
      </c>
      <c r="E770">
        <v>2012</v>
      </c>
      <c r="F770" t="e">
        <f>VLOOKUP($D770,Combined!$D:$G,2,FALSE)</f>
        <v>#N/A</v>
      </c>
      <c r="G770" t="e">
        <f>VLOOKUP($D770,Combined!$D:$G,3,FALSE)</f>
        <v>#N/A</v>
      </c>
      <c r="H770" t="e">
        <f>VLOOKUP($D770,Combined!$D:$G,4,FALSE)</f>
        <v>#N/A</v>
      </c>
    </row>
    <row r="771" spans="1:8" ht="42" x14ac:dyDescent="0.2">
      <c r="A771" s="1" t="s">
        <v>130</v>
      </c>
      <c r="B771" s="2" t="s">
        <v>139</v>
      </c>
      <c r="C771" s="3" t="s">
        <v>27</v>
      </c>
      <c r="D771" t="str">
        <f t="shared" ref="D771:D829" si="12">A771&amp;B771&amp;C771</f>
        <v>PassaicJohn P Holland Charter SO. Charter</v>
      </c>
      <c r="E771">
        <v>2012</v>
      </c>
      <c r="F771" t="e">
        <f>VLOOKUP($D771,Combined!$D:$G,2,FALSE)</f>
        <v>#N/A</v>
      </c>
      <c r="G771" t="e">
        <f>VLOOKUP($D771,Combined!$D:$G,3,FALSE)</f>
        <v>#N/A</v>
      </c>
      <c r="H771" t="e">
        <f>VLOOKUP($D771,Combined!$D:$G,4,FALSE)</f>
        <v>#N/A</v>
      </c>
    </row>
    <row r="772" spans="1:8" ht="42" x14ac:dyDescent="0.2">
      <c r="A772" s="1" t="s">
        <v>130</v>
      </c>
      <c r="B772" s="2" t="s">
        <v>143</v>
      </c>
      <c r="C772" s="3" t="s">
        <v>27</v>
      </c>
      <c r="D772" t="str">
        <f t="shared" si="12"/>
        <v>PassaicPassaic Arts And ScienceO. Charter</v>
      </c>
      <c r="E772">
        <v>2012</v>
      </c>
      <c r="F772" t="e">
        <f>VLOOKUP($D772,Combined!$D:$G,2,FALSE)</f>
        <v>#N/A</v>
      </c>
      <c r="G772" t="e">
        <f>VLOOKUP($D772,Combined!$D:$G,3,FALSE)</f>
        <v>#N/A</v>
      </c>
      <c r="H772" t="e">
        <f>VLOOKUP($D772,Combined!$D:$G,4,FALSE)</f>
        <v>#N/A</v>
      </c>
    </row>
    <row r="773" spans="1:8" ht="42" x14ac:dyDescent="0.2">
      <c r="A773" s="1" t="s">
        <v>130</v>
      </c>
      <c r="B773" s="2" t="s">
        <v>151</v>
      </c>
      <c r="C773" s="3" t="s">
        <v>27</v>
      </c>
      <c r="D773" t="str">
        <f t="shared" si="12"/>
        <v>PassaicPhilip's Charter SchoolO. Charter</v>
      </c>
      <c r="E773">
        <v>2012</v>
      </c>
      <c r="F773" t="e">
        <f>VLOOKUP($D773,Combined!$D:$G,2,FALSE)</f>
        <v>#N/A</v>
      </c>
      <c r="G773" t="e">
        <f>VLOOKUP($D773,Combined!$D:$G,3,FALSE)</f>
        <v>#N/A</v>
      </c>
      <c r="H773" t="e">
        <f>VLOOKUP($D773,Combined!$D:$G,4,FALSE)</f>
        <v>#N/A</v>
      </c>
    </row>
    <row r="774" spans="1:8" ht="56" x14ac:dyDescent="0.2">
      <c r="A774" s="6" t="s">
        <v>160</v>
      </c>
      <c r="B774" s="7" t="s">
        <v>177</v>
      </c>
      <c r="C774" s="8" t="s">
        <v>27</v>
      </c>
      <c r="D774" t="str">
        <f t="shared" si="12"/>
        <v>OceanOcean Academy Charter SchoolO. Charter</v>
      </c>
      <c r="E774">
        <v>2012</v>
      </c>
      <c r="F774" t="e">
        <f>VLOOKUP($D774,Combined!$D:$G,2,FALSE)</f>
        <v>#N/A</v>
      </c>
      <c r="G774" t="e">
        <f>VLOOKUP($D774,Combined!$D:$G,3,FALSE)</f>
        <v>#N/A</v>
      </c>
      <c r="H774" t="e">
        <f>VLOOKUP($D774,Combined!$D:$G,4,FALSE)</f>
        <v>#N/A</v>
      </c>
    </row>
    <row r="775" spans="1:8" ht="32" x14ac:dyDescent="0.2">
      <c r="A775" s="1" t="s">
        <v>160</v>
      </c>
      <c r="B775" s="2" t="s">
        <v>187</v>
      </c>
      <c r="C775" s="3" t="s">
        <v>188</v>
      </c>
      <c r="D775" t="str">
        <f t="shared" si="12"/>
        <v>OceanSeaside Park BoroK-6|Non-Operating</v>
      </c>
      <c r="E775">
        <v>2012</v>
      </c>
      <c r="F775" t="e">
        <f>VLOOKUP($D775,Combined!$D:$G,2,FALSE)</f>
        <v>#N/A</v>
      </c>
      <c r="G775" t="e">
        <f>VLOOKUP($D775,Combined!$D:$G,3,FALSE)</f>
        <v>#N/A</v>
      </c>
      <c r="H775" t="e">
        <f>VLOOKUP($D775,Combined!$D:$G,4,FALSE)</f>
        <v>#N/A</v>
      </c>
    </row>
    <row r="776" spans="1:8" ht="32" x14ac:dyDescent="0.2">
      <c r="A776" s="1" t="s">
        <v>193</v>
      </c>
      <c r="B776" s="2" t="s">
        <v>232</v>
      </c>
      <c r="C776" s="3" t="s">
        <v>68</v>
      </c>
      <c r="D776" t="str">
        <f t="shared" si="12"/>
        <v>MorrisWharton BoroD. K-8|K-8,401-750</v>
      </c>
      <c r="E776">
        <v>2012</v>
      </c>
      <c r="F776" t="e">
        <f>VLOOKUP($D776,Combined!$D:$G,2,FALSE)</f>
        <v>#N/A</v>
      </c>
      <c r="G776" t="e">
        <f>VLOOKUP($D776,Combined!$D:$G,3,FALSE)</f>
        <v>#N/A</v>
      </c>
      <c r="H776" t="e">
        <f>VLOOKUP($D776,Combined!$D:$G,4,FALSE)</f>
        <v>#N/A</v>
      </c>
    </row>
    <row r="777" spans="1:8" ht="42" x14ac:dyDescent="0.2">
      <c r="A777" s="6" t="s">
        <v>233</v>
      </c>
      <c r="B777" s="7" t="s">
        <v>234</v>
      </c>
      <c r="C777" s="8" t="s">
        <v>27</v>
      </c>
      <c r="D777" t="str">
        <f t="shared" si="12"/>
        <v>MonmouthAcademy Charter High SchO. Charter</v>
      </c>
      <c r="E777">
        <v>2012</v>
      </c>
      <c r="F777" t="e">
        <f>VLOOKUP($D777,Combined!$D:$G,2,FALSE)</f>
        <v>#N/A</v>
      </c>
      <c r="G777" t="e">
        <f>VLOOKUP($D777,Combined!$D:$G,3,FALSE)</f>
        <v>#N/A</v>
      </c>
      <c r="H777" t="e">
        <f>VLOOKUP($D777,Combined!$D:$G,4,FALSE)</f>
        <v>#N/A</v>
      </c>
    </row>
    <row r="778" spans="1:8" ht="32" x14ac:dyDescent="0.2">
      <c r="A778" s="1" t="s">
        <v>233</v>
      </c>
      <c r="B778" s="2" t="s">
        <v>235</v>
      </c>
      <c r="C778" s="3" t="s">
        <v>236</v>
      </c>
      <c r="D778" t="str">
        <f t="shared" si="12"/>
        <v>MonmouthAllenhurstK-12|Non-Operating</v>
      </c>
      <c r="E778">
        <v>2012</v>
      </c>
      <c r="F778" t="e">
        <f>VLOOKUP($D778,Combined!$D:$G,2,FALSE)</f>
        <v>#N/A</v>
      </c>
      <c r="G778" t="e">
        <f>VLOOKUP($D778,Combined!$D:$G,3,FALSE)</f>
        <v>#N/A</v>
      </c>
      <c r="H778" t="e">
        <f>VLOOKUP($D778,Combined!$D:$G,4,FALSE)</f>
        <v>#N/A</v>
      </c>
    </row>
    <row r="779" spans="1:8" ht="84" x14ac:dyDescent="0.2">
      <c r="A779" s="6" t="s">
        <v>233</v>
      </c>
      <c r="B779" s="7" t="s">
        <v>243</v>
      </c>
      <c r="C779" s="8" t="s">
        <v>27</v>
      </c>
      <c r="D779" t="str">
        <f t="shared" si="12"/>
        <v>MonmouthCollege Achieve Asbury Park Charter SchoO. Charter</v>
      </c>
      <c r="E779">
        <v>2012</v>
      </c>
      <c r="F779" t="e">
        <f>VLOOKUP($D779,Combined!$D:$G,2,FALSE)</f>
        <v>#N/A</v>
      </c>
      <c r="G779" t="e">
        <f>VLOOKUP($D779,Combined!$D:$G,3,FALSE)</f>
        <v>#N/A</v>
      </c>
      <c r="H779" t="e">
        <f>VLOOKUP($D779,Combined!$D:$G,4,FALSE)</f>
        <v>#N/A</v>
      </c>
    </row>
    <row r="780" spans="1:8" ht="32" x14ac:dyDescent="0.2">
      <c r="A780" s="1" t="s">
        <v>233</v>
      </c>
      <c r="B780" s="2" t="s">
        <v>258</v>
      </c>
      <c r="C780" s="3" t="s">
        <v>236</v>
      </c>
      <c r="D780" t="str">
        <f t="shared" si="12"/>
        <v>MonmouthInterlakenK-12|Non-Operating</v>
      </c>
      <c r="E780">
        <v>2012</v>
      </c>
      <c r="F780" t="e">
        <f>VLOOKUP($D780,Combined!$D:$G,2,FALSE)</f>
        <v>#N/A</v>
      </c>
      <c r="G780" t="e">
        <f>VLOOKUP($D780,Combined!$D:$G,3,FALSE)</f>
        <v>#N/A</v>
      </c>
      <c r="H780" t="e">
        <f>VLOOKUP($D780,Combined!$D:$G,4,FALSE)</f>
        <v>#N/A</v>
      </c>
    </row>
    <row r="781" spans="1:8" ht="32" x14ac:dyDescent="0.2">
      <c r="A781" s="6" t="s">
        <v>233</v>
      </c>
      <c r="B781" s="7" t="s">
        <v>261</v>
      </c>
      <c r="C781" s="8" t="s">
        <v>236</v>
      </c>
      <c r="D781" t="str">
        <f t="shared" si="12"/>
        <v>MonmouthLake ComoK-12|Non-Operating</v>
      </c>
      <c r="E781">
        <v>2012</v>
      </c>
      <c r="F781" t="e">
        <f>VLOOKUP($D781,Combined!$D:$G,2,FALSE)</f>
        <v>#N/A</v>
      </c>
      <c r="G781" t="e">
        <f>VLOOKUP($D781,Combined!$D:$G,3,FALSE)</f>
        <v>#N/A</v>
      </c>
      <c r="H781" t="e">
        <f>VLOOKUP($D781,Combined!$D:$G,4,FALSE)</f>
        <v>#N/A</v>
      </c>
    </row>
    <row r="782" spans="1:8" ht="48" x14ac:dyDescent="0.2">
      <c r="A782" s="6" t="s">
        <v>233</v>
      </c>
      <c r="B782" s="7" t="s">
        <v>180</v>
      </c>
      <c r="C782" s="8" t="s">
        <v>14</v>
      </c>
      <c r="D782" t="str">
        <f t="shared" si="12"/>
        <v>MonmouthOcean TwpM. K-12|K-12,1800-3500</v>
      </c>
      <c r="E782">
        <v>2012</v>
      </c>
      <c r="F782" t="e">
        <f>VLOOKUP($D782,Combined!$D:$G,2,FALSE)</f>
        <v>#N/A</v>
      </c>
      <c r="G782" t="e">
        <f>VLOOKUP($D782,Combined!$D:$G,3,FALSE)</f>
        <v>#N/A</v>
      </c>
      <c r="H782" t="e">
        <f>VLOOKUP($D782,Combined!$D:$G,4,FALSE)</f>
        <v>#N/A</v>
      </c>
    </row>
    <row r="783" spans="1:8" ht="42" x14ac:dyDescent="0.2">
      <c r="A783" s="6" t="s">
        <v>292</v>
      </c>
      <c r="B783" s="7" t="s">
        <v>293</v>
      </c>
      <c r="C783" s="8" t="s">
        <v>27</v>
      </c>
      <c r="D783" t="str">
        <f t="shared" si="12"/>
        <v>MiddlesexAcademy For Urban LeaderO. Charter</v>
      </c>
      <c r="E783">
        <v>2012</v>
      </c>
      <c r="F783" t="e">
        <f>VLOOKUP($D783,Combined!$D:$G,2,FALSE)</f>
        <v>#N/A</v>
      </c>
      <c r="G783" t="e">
        <f>VLOOKUP($D783,Combined!$D:$G,3,FALSE)</f>
        <v>#N/A</v>
      </c>
      <c r="H783" t="e">
        <f>VLOOKUP($D783,Combined!$D:$G,4,FALSE)</f>
        <v>#N/A</v>
      </c>
    </row>
    <row r="784" spans="1:8" ht="42" x14ac:dyDescent="0.2">
      <c r="A784" s="6" t="s">
        <v>292</v>
      </c>
      <c r="B784" s="7" t="s">
        <v>305</v>
      </c>
      <c r="C784" s="8" t="s">
        <v>27</v>
      </c>
      <c r="D784" t="str">
        <f t="shared" si="12"/>
        <v>MiddlesexMiddlesex Charter SchoolO. Charter</v>
      </c>
      <c r="E784">
        <v>2012</v>
      </c>
      <c r="F784" t="e">
        <f>VLOOKUP($D784,Combined!$D:$G,2,FALSE)</f>
        <v>#N/A</v>
      </c>
      <c r="G784" t="e">
        <f>VLOOKUP($D784,Combined!$D:$G,3,FALSE)</f>
        <v>#N/A</v>
      </c>
      <c r="H784" t="e">
        <f>VLOOKUP($D784,Combined!$D:$G,4,FALSE)</f>
        <v>#N/A</v>
      </c>
    </row>
    <row r="785" spans="1:8" ht="32" x14ac:dyDescent="0.2">
      <c r="A785" s="6" t="s">
        <v>292</v>
      </c>
      <c r="B785" s="7" t="s">
        <v>307</v>
      </c>
      <c r="C785" s="8" t="s">
        <v>99</v>
      </c>
      <c r="D785" t="str">
        <f t="shared" si="12"/>
        <v>MiddlesexMilltown BoroK. K-12|K-8,751+</v>
      </c>
      <c r="E785">
        <v>2012</v>
      </c>
      <c r="F785" t="e">
        <f>VLOOKUP($D785,Combined!$D:$G,2,FALSE)</f>
        <v>#N/A</v>
      </c>
      <c r="G785" t="e">
        <f>VLOOKUP($D785,Combined!$D:$G,3,FALSE)</f>
        <v>#N/A</v>
      </c>
      <c r="H785" t="e">
        <f>VLOOKUP($D785,Combined!$D:$G,4,FALSE)</f>
        <v>#N/A</v>
      </c>
    </row>
    <row r="786" spans="1:8" ht="70" x14ac:dyDescent="0.2">
      <c r="A786" s="6" t="s">
        <v>321</v>
      </c>
      <c r="B786" s="7" t="s">
        <v>322</v>
      </c>
      <c r="C786" s="8" t="s">
        <v>27</v>
      </c>
      <c r="D786" t="str">
        <f t="shared" si="12"/>
        <v>MercerAchievers Early College Prep Charter SchO. Charter</v>
      </c>
      <c r="E786">
        <v>2012</v>
      </c>
      <c r="F786" t="e">
        <f>VLOOKUP($D786,Combined!$D:$G,2,FALSE)</f>
        <v>#N/A</v>
      </c>
      <c r="G786" t="e">
        <f>VLOOKUP($D786,Combined!$D:$G,3,FALSE)</f>
        <v>#N/A</v>
      </c>
      <c r="H786" t="e">
        <f>VLOOKUP($D786,Combined!$D:$G,4,FALSE)</f>
        <v>#N/A</v>
      </c>
    </row>
    <row r="787" spans="1:8" ht="48" x14ac:dyDescent="0.2">
      <c r="A787" s="6" t="s">
        <v>321</v>
      </c>
      <c r="B787" s="7" t="s">
        <v>324</v>
      </c>
      <c r="C787" s="8" t="s">
        <v>14</v>
      </c>
      <c r="D787" t="str">
        <f t="shared" si="12"/>
        <v>MercerEwing TwpM. K-12|K-12,1800-3500</v>
      </c>
      <c r="E787">
        <v>2012</v>
      </c>
      <c r="F787" t="e">
        <f>VLOOKUP($D787,Combined!$D:$G,2,FALSE)</f>
        <v>#N/A</v>
      </c>
      <c r="G787" t="e">
        <f>VLOOKUP($D787,Combined!$D:$G,3,FALSE)</f>
        <v>#N/A</v>
      </c>
      <c r="H787" t="e">
        <f>VLOOKUP($D787,Combined!$D:$G,4,FALSE)</f>
        <v>#N/A</v>
      </c>
    </row>
    <row r="788" spans="1:8" ht="48" x14ac:dyDescent="0.2">
      <c r="A788" s="1" t="s">
        <v>321</v>
      </c>
      <c r="B788" s="2" t="s">
        <v>327</v>
      </c>
      <c r="C788" s="3" t="s">
        <v>14</v>
      </c>
      <c r="D788" t="str">
        <f t="shared" si="12"/>
        <v>MercerHopewell Valley RegionalM. K-12|K-12,1800-3500</v>
      </c>
      <c r="E788">
        <v>2012</v>
      </c>
      <c r="F788" t="e">
        <f>VLOOKUP($D788,Combined!$D:$G,2,FALSE)</f>
        <v>#N/A</v>
      </c>
      <c r="G788" t="e">
        <f>VLOOKUP($D788,Combined!$D:$G,3,FALSE)</f>
        <v>#N/A</v>
      </c>
      <c r="H788" t="e">
        <f>VLOOKUP($D788,Combined!$D:$G,4,FALSE)</f>
        <v>#N/A</v>
      </c>
    </row>
    <row r="789" spans="1:8" ht="42" x14ac:dyDescent="0.2">
      <c r="A789" s="1" t="s">
        <v>321</v>
      </c>
      <c r="B789" s="2" t="s">
        <v>333</v>
      </c>
      <c r="C789" s="3" t="s">
        <v>27</v>
      </c>
      <c r="D789" t="str">
        <f t="shared" si="12"/>
        <v>MercerPaul Robeson HumanitiesO. Charter</v>
      </c>
      <c r="E789">
        <v>2012</v>
      </c>
      <c r="F789" t="e">
        <f>VLOOKUP($D789,Combined!$D:$G,2,FALSE)</f>
        <v>#N/A</v>
      </c>
      <c r="G789" t="e">
        <f>VLOOKUP($D789,Combined!$D:$G,3,FALSE)</f>
        <v>#N/A</v>
      </c>
      <c r="H789" t="e">
        <f>VLOOKUP($D789,Combined!$D:$G,4,FALSE)</f>
        <v>#N/A</v>
      </c>
    </row>
    <row r="790" spans="1:8" ht="42" x14ac:dyDescent="0.2">
      <c r="A790" s="6" t="s">
        <v>367</v>
      </c>
      <c r="B790" s="7" t="s">
        <v>369</v>
      </c>
      <c r="C790" s="8" t="s">
        <v>27</v>
      </c>
      <c r="D790" t="str">
        <f t="shared" si="12"/>
        <v>HudsonBeloved Community CharteO. Charter</v>
      </c>
      <c r="E790">
        <v>2012</v>
      </c>
      <c r="F790" t="e">
        <f>VLOOKUP($D790,Combined!$D:$G,2,FALSE)</f>
        <v>#N/A</v>
      </c>
      <c r="G790" t="e">
        <f>VLOOKUP($D790,Combined!$D:$G,3,FALSE)</f>
        <v>#N/A</v>
      </c>
      <c r="H790" t="e">
        <f>VLOOKUP($D790,Combined!$D:$G,4,FALSE)</f>
        <v>#N/A</v>
      </c>
    </row>
    <row r="791" spans="1:8" ht="42" x14ac:dyDescent="0.2">
      <c r="A791" s="1" t="s">
        <v>367</v>
      </c>
      <c r="B791" s="2" t="s">
        <v>370</v>
      </c>
      <c r="C791" s="3" t="s">
        <v>27</v>
      </c>
      <c r="D791" t="str">
        <f t="shared" si="12"/>
        <v>HudsonDr Lena Edwards AcademicO. Charter</v>
      </c>
      <c r="E791">
        <v>2012</v>
      </c>
      <c r="F791" t="e">
        <f>VLOOKUP($D791,Combined!$D:$G,2,FALSE)</f>
        <v>#N/A</v>
      </c>
      <c r="G791" t="e">
        <f>VLOOKUP($D791,Combined!$D:$G,3,FALSE)</f>
        <v>#N/A</v>
      </c>
      <c r="H791" t="e">
        <f>VLOOKUP($D791,Combined!$D:$G,4,FALSE)</f>
        <v>#N/A</v>
      </c>
    </row>
    <row r="792" spans="1:8" ht="42" x14ac:dyDescent="0.2">
      <c r="A792" s="6" t="s">
        <v>367</v>
      </c>
      <c r="B792" s="7" t="s">
        <v>379</v>
      </c>
      <c r="C792" s="8" t="s">
        <v>27</v>
      </c>
      <c r="D792" t="str">
        <f t="shared" si="12"/>
        <v>HudsonHudson Arts And ScienceO. Charter</v>
      </c>
      <c r="E792">
        <v>2012</v>
      </c>
      <c r="F792" t="e">
        <f>VLOOKUP($D792,Combined!$D:$G,2,FALSE)</f>
        <v>#N/A</v>
      </c>
      <c r="G792" t="e">
        <f>VLOOKUP($D792,Combined!$D:$G,3,FALSE)</f>
        <v>#N/A</v>
      </c>
      <c r="H792" t="e">
        <f>VLOOKUP($D792,Combined!$D:$G,4,FALSE)</f>
        <v>#N/A</v>
      </c>
    </row>
    <row r="793" spans="1:8" ht="42" x14ac:dyDescent="0.2">
      <c r="A793" s="1" t="s">
        <v>367</v>
      </c>
      <c r="B793" s="2" t="s">
        <v>384</v>
      </c>
      <c r="C793" s="3" t="s">
        <v>27</v>
      </c>
      <c r="D793" t="str">
        <f t="shared" si="12"/>
        <v>HudsonJersey City Golden DoorO. Charter</v>
      </c>
      <c r="E793">
        <v>2012</v>
      </c>
      <c r="F793" t="e">
        <f>VLOOKUP($D793,Combined!$D:$G,2,FALSE)</f>
        <v>#N/A</v>
      </c>
      <c r="G793" t="e">
        <f>VLOOKUP($D793,Combined!$D:$G,3,FALSE)</f>
        <v>#N/A</v>
      </c>
      <c r="H793" t="e">
        <f>VLOOKUP($D793,Combined!$D:$G,4,FALSE)</f>
        <v>#N/A</v>
      </c>
    </row>
    <row r="794" spans="1:8" ht="42" x14ac:dyDescent="0.2">
      <c r="A794" s="6" t="s">
        <v>367</v>
      </c>
      <c r="B794" s="7" t="s">
        <v>391</v>
      </c>
      <c r="C794" s="8" t="s">
        <v>27</v>
      </c>
      <c r="D794" t="str">
        <f t="shared" si="12"/>
        <v>HudsonThe Ethical Community ChO. Charter</v>
      </c>
      <c r="E794">
        <v>2012</v>
      </c>
      <c r="F794" t="e">
        <f>VLOOKUP($D794,Combined!$D:$G,2,FALSE)</f>
        <v>#N/A</v>
      </c>
      <c r="G794" t="e">
        <f>VLOOKUP($D794,Combined!$D:$G,3,FALSE)</f>
        <v>#N/A</v>
      </c>
      <c r="H794" t="e">
        <f>VLOOKUP($D794,Combined!$D:$G,4,FALSE)</f>
        <v>#N/A</v>
      </c>
    </row>
    <row r="795" spans="1:8" ht="32" x14ac:dyDescent="0.2">
      <c r="A795" s="1" t="s">
        <v>396</v>
      </c>
      <c r="B795" s="2" t="s">
        <v>412</v>
      </c>
      <c r="C795" s="3" t="s">
        <v>236</v>
      </c>
      <c r="D795" t="str">
        <f t="shared" si="12"/>
        <v>GloucesterNewfield BoroK-12|Non-Operating</v>
      </c>
      <c r="E795">
        <v>2012</v>
      </c>
      <c r="F795" t="e">
        <f>VLOOKUP($D795,Combined!$D:$G,2,FALSE)</f>
        <v>#N/A</v>
      </c>
      <c r="G795" t="e">
        <f>VLOOKUP($D795,Combined!$D:$G,3,FALSE)</f>
        <v>#N/A</v>
      </c>
      <c r="H795" t="e">
        <f>VLOOKUP($D795,Combined!$D:$G,4,FALSE)</f>
        <v>#N/A</v>
      </c>
    </row>
    <row r="796" spans="1:8" ht="56" x14ac:dyDescent="0.2">
      <c r="A796" s="6" t="s">
        <v>422</v>
      </c>
      <c r="B796" s="7" t="s">
        <v>423</v>
      </c>
      <c r="C796" s="8" t="s">
        <v>27</v>
      </c>
      <c r="D796" t="str">
        <f t="shared" si="12"/>
        <v>EssexAchieve Community Charter SchoolO. Charter</v>
      </c>
      <c r="E796">
        <v>2012</v>
      </c>
      <c r="F796" t="e">
        <f>VLOOKUP($D796,Combined!$D:$G,2,FALSE)</f>
        <v>#N/A</v>
      </c>
      <c r="G796" t="e">
        <f>VLOOKUP($D796,Combined!$D:$G,3,FALSE)</f>
        <v>#N/A</v>
      </c>
      <c r="H796" t="e">
        <f>VLOOKUP($D796,Combined!$D:$G,4,FALSE)</f>
        <v>#N/A</v>
      </c>
    </row>
    <row r="797" spans="1:8" ht="42" x14ac:dyDescent="0.2">
      <c r="A797" s="1" t="s">
        <v>422</v>
      </c>
      <c r="B797" s="2" t="s">
        <v>426</v>
      </c>
      <c r="C797" s="3" t="s">
        <v>27</v>
      </c>
      <c r="D797" t="str">
        <f t="shared" si="12"/>
        <v>EssexBurch Charter School OfO. Charter</v>
      </c>
      <c r="E797">
        <v>2012</v>
      </c>
      <c r="F797" t="e">
        <f>VLOOKUP($D797,Combined!$D:$G,2,FALSE)</f>
        <v>#N/A</v>
      </c>
      <c r="G797" t="e">
        <f>VLOOKUP($D797,Combined!$D:$G,3,FALSE)</f>
        <v>#N/A</v>
      </c>
      <c r="H797" t="e">
        <f>VLOOKUP($D797,Combined!$D:$G,4,FALSE)</f>
        <v>#N/A</v>
      </c>
    </row>
    <row r="798" spans="1:8" ht="56" x14ac:dyDescent="0.2">
      <c r="A798" s="1" t="s">
        <v>422</v>
      </c>
      <c r="B798" s="2" t="s">
        <v>438</v>
      </c>
      <c r="C798" s="3" t="s">
        <v>27</v>
      </c>
      <c r="D798" t="str">
        <f t="shared" si="12"/>
        <v>EssexGreat Oaks Legacy Charter SchoolO. Charter</v>
      </c>
      <c r="E798">
        <v>2012</v>
      </c>
      <c r="F798" t="e">
        <f>VLOOKUP($D798,Combined!$D:$G,2,FALSE)</f>
        <v>#N/A</v>
      </c>
      <c r="G798" t="e">
        <f>VLOOKUP($D798,Combined!$D:$G,3,FALSE)</f>
        <v>#N/A</v>
      </c>
      <c r="H798" t="e">
        <f>VLOOKUP($D798,Combined!$D:$G,4,FALSE)</f>
        <v>#N/A</v>
      </c>
    </row>
    <row r="799" spans="1:8" ht="56" x14ac:dyDescent="0.2">
      <c r="A799" s="1" t="s">
        <v>422</v>
      </c>
      <c r="B799" s="2" t="s">
        <v>440</v>
      </c>
      <c r="C799" s="3" t="s">
        <v>27</v>
      </c>
      <c r="D799" t="str">
        <f t="shared" si="12"/>
        <v>EssexLead Academy Charter SchoolO. Charter</v>
      </c>
      <c r="E799">
        <v>2012</v>
      </c>
      <c r="F799" t="e">
        <f>VLOOKUP($D799,Combined!$D:$G,2,FALSE)</f>
        <v>#N/A</v>
      </c>
      <c r="G799" t="e">
        <f>VLOOKUP($D799,Combined!$D:$G,3,FALSE)</f>
        <v>#N/A</v>
      </c>
      <c r="H799" t="e">
        <f>VLOOKUP($D799,Combined!$D:$G,4,FALSE)</f>
        <v>#N/A</v>
      </c>
    </row>
    <row r="800" spans="1:8" ht="42" x14ac:dyDescent="0.2">
      <c r="A800" s="6" t="s">
        <v>422</v>
      </c>
      <c r="B800" s="7" t="s">
        <v>441</v>
      </c>
      <c r="C800" s="8" t="s">
        <v>27</v>
      </c>
      <c r="D800" t="str">
        <f t="shared" si="12"/>
        <v>EssexLink Community Charter SO. Charter</v>
      </c>
      <c r="E800">
        <v>2012</v>
      </c>
      <c r="F800" t="e">
        <f>VLOOKUP($D800,Combined!$D:$G,2,FALSE)</f>
        <v>#N/A</v>
      </c>
      <c r="G800" t="e">
        <f>VLOOKUP($D800,Combined!$D:$G,3,FALSE)</f>
        <v>#N/A</v>
      </c>
      <c r="H800" t="e">
        <f>VLOOKUP($D800,Combined!$D:$G,4,FALSE)</f>
        <v>#N/A</v>
      </c>
    </row>
    <row r="801" spans="1:8" ht="42" x14ac:dyDescent="0.2">
      <c r="A801" s="6" t="s">
        <v>422</v>
      </c>
      <c r="B801" s="7" t="s">
        <v>449</v>
      </c>
      <c r="C801" s="8" t="s">
        <v>27</v>
      </c>
      <c r="D801" t="str">
        <f t="shared" si="12"/>
        <v>EssexNewark Educators CommuniO. Charter</v>
      </c>
      <c r="E801">
        <v>2012</v>
      </c>
      <c r="F801" t="e">
        <f>VLOOKUP($D801,Combined!$D:$G,2,FALSE)</f>
        <v>#N/A</v>
      </c>
      <c r="G801" t="e">
        <f>VLOOKUP($D801,Combined!$D:$G,3,FALSE)</f>
        <v>#N/A</v>
      </c>
      <c r="H801" t="e">
        <f>VLOOKUP($D801,Combined!$D:$G,4,FALSE)</f>
        <v>#N/A</v>
      </c>
    </row>
    <row r="802" spans="1:8" ht="42" x14ac:dyDescent="0.2">
      <c r="A802" s="6" t="s">
        <v>422</v>
      </c>
      <c r="B802" s="7" t="s">
        <v>451</v>
      </c>
      <c r="C802" s="8" t="s">
        <v>27</v>
      </c>
      <c r="D802" t="str">
        <f t="shared" si="12"/>
        <v>EssexNorth Star Academy ChartO. Charter</v>
      </c>
      <c r="E802">
        <v>2012</v>
      </c>
      <c r="F802" t="e">
        <f>VLOOKUP($D802,Combined!$D:$G,2,FALSE)</f>
        <v>#N/A</v>
      </c>
      <c r="G802" t="e">
        <f>VLOOKUP($D802,Combined!$D:$G,3,FALSE)</f>
        <v>#N/A</v>
      </c>
      <c r="H802" t="e">
        <f>VLOOKUP($D802,Combined!$D:$G,4,FALSE)</f>
        <v>#N/A</v>
      </c>
    </row>
    <row r="803" spans="1:8" ht="42" x14ac:dyDescent="0.2">
      <c r="A803" s="1" t="s">
        <v>422</v>
      </c>
      <c r="B803" s="2" t="s">
        <v>460</v>
      </c>
      <c r="C803" s="3" t="s">
        <v>27</v>
      </c>
      <c r="D803" t="str">
        <f t="shared" si="12"/>
        <v>EssexTeam Academy Charter SchO. Charter</v>
      </c>
      <c r="E803">
        <v>2012</v>
      </c>
      <c r="F803" t="e">
        <f>VLOOKUP($D803,Combined!$D:$G,2,FALSE)</f>
        <v>#N/A</v>
      </c>
      <c r="G803" t="e">
        <f>VLOOKUP($D803,Combined!$D:$G,3,FALSE)</f>
        <v>#N/A</v>
      </c>
      <c r="H803" t="e">
        <f>VLOOKUP($D803,Combined!$D:$G,4,FALSE)</f>
        <v>#N/A</v>
      </c>
    </row>
    <row r="804" spans="1:8" ht="42" x14ac:dyDescent="0.2">
      <c r="A804" s="1" t="s">
        <v>465</v>
      </c>
      <c r="B804" s="2" t="s">
        <v>467</v>
      </c>
      <c r="C804" s="3" t="s">
        <v>27</v>
      </c>
      <c r="D804" t="str">
        <f t="shared" si="12"/>
        <v>CumberlandBridgeton Public CharterO. Charter</v>
      </c>
      <c r="E804">
        <v>2012</v>
      </c>
      <c r="F804" t="e">
        <f>VLOOKUP($D804,Combined!$D:$G,2,FALSE)</f>
        <v>#N/A</v>
      </c>
      <c r="G804" t="e">
        <f>VLOOKUP($D804,Combined!$D:$G,3,FALSE)</f>
        <v>#N/A</v>
      </c>
      <c r="H804" t="e">
        <f>VLOOKUP($D804,Combined!$D:$G,4,FALSE)</f>
        <v>#N/A</v>
      </c>
    </row>
    <row r="805" spans="1:8" ht="42" x14ac:dyDescent="0.2">
      <c r="A805" s="6" t="s">
        <v>465</v>
      </c>
      <c r="B805" s="7" t="s">
        <v>477</v>
      </c>
      <c r="C805" s="8" t="s">
        <v>27</v>
      </c>
      <c r="D805" t="str">
        <f t="shared" si="12"/>
        <v>CumberlandMillville Public CharterO. Charter</v>
      </c>
      <c r="E805">
        <v>2012</v>
      </c>
      <c r="F805" t="e">
        <f>VLOOKUP($D805,Combined!$D:$G,2,FALSE)</f>
        <v>#N/A</v>
      </c>
      <c r="G805" t="e">
        <f>VLOOKUP($D805,Combined!$D:$G,3,FALSE)</f>
        <v>#N/A</v>
      </c>
      <c r="H805" t="e">
        <f>VLOOKUP($D805,Combined!$D:$G,4,FALSE)</f>
        <v>#N/A</v>
      </c>
    </row>
    <row r="806" spans="1:8" ht="42" x14ac:dyDescent="0.2">
      <c r="A806" s="6" t="s">
        <v>465</v>
      </c>
      <c r="B806" s="7" t="s">
        <v>481</v>
      </c>
      <c r="C806" s="8" t="s">
        <v>27</v>
      </c>
      <c r="D806" t="str">
        <f t="shared" si="12"/>
        <v>CumberlandVineland Public CharterO. Charter</v>
      </c>
      <c r="E806">
        <v>2012</v>
      </c>
      <c r="F806" t="e">
        <f>VLOOKUP($D806,Combined!$D:$G,2,FALSE)</f>
        <v>#N/A</v>
      </c>
      <c r="G806" t="e">
        <f>VLOOKUP($D806,Combined!$D:$G,3,FALSE)</f>
        <v>#N/A</v>
      </c>
      <c r="H806" t="e">
        <f>VLOOKUP($D806,Combined!$D:$G,4,FALSE)</f>
        <v>#N/A</v>
      </c>
    </row>
    <row r="807" spans="1:8" ht="32" x14ac:dyDescent="0.2">
      <c r="A807" s="1" t="s">
        <v>482</v>
      </c>
      <c r="B807" s="2" t="s">
        <v>487</v>
      </c>
      <c r="C807" s="3" t="s">
        <v>236</v>
      </c>
      <c r="D807" t="str">
        <f t="shared" si="12"/>
        <v>Cape MayCape May PointK-12|Non-Operating</v>
      </c>
      <c r="E807">
        <v>2012</v>
      </c>
      <c r="F807" t="e">
        <f>VLOOKUP($D807,Combined!$D:$G,2,FALSE)</f>
        <v>#N/A</v>
      </c>
      <c r="G807" t="e">
        <f>VLOOKUP($D807,Combined!$D:$G,3,FALSE)</f>
        <v>#N/A</v>
      </c>
      <c r="H807" t="e">
        <f>VLOOKUP($D807,Combined!$D:$G,4,FALSE)</f>
        <v>#N/A</v>
      </c>
    </row>
    <row r="808" spans="1:8" ht="28" x14ac:dyDescent="0.2">
      <c r="A808" s="6" t="s">
        <v>482</v>
      </c>
      <c r="B808" s="7" t="s">
        <v>494</v>
      </c>
      <c r="C808" s="8" t="s">
        <v>181</v>
      </c>
      <c r="D808" t="str">
        <f t="shared" si="12"/>
        <v>Cape MaySea Isle CityH. K-12|K-6</v>
      </c>
      <c r="E808">
        <v>2012</v>
      </c>
      <c r="F808" t="e">
        <f>VLOOKUP($D808,Combined!$D:$G,2,FALSE)</f>
        <v>#N/A</v>
      </c>
      <c r="G808" t="e">
        <f>VLOOKUP($D808,Combined!$D:$G,3,FALSE)</f>
        <v>#N/A</v>
      </c>
      <c r="H808" t="e">
        <f>VLOOKUP($D808,Combined!$D:$G,4,FALSE)</f>
        <v>#N/A</v>
      </c>
    </row>
    <row r="809" spans="1:8" ht="32" x14ac:dyDescent="0.2">
      <c r="A809" s="6" t="s">
        <v>482</v>
      </c>
      <c r="B809" s="7" t="s">
        <v>498</v>
      </c>
      <c r="C809" s="8" t="s">
        <v>236</v>
      </c>
      <c r="D809" t="str">
        <f t="shared" si="12"/>
        <v>Cape MayWest WildwoodK-12|Non-Operating</v>
      </c>
      <c r="E809">
        <v>2012</v>
      </c>
      <c r="F809" t="e">
        <f>VLOOKUP($D809,Combined!$D:$G,2,FALSE)</f>
        <v>#N/A</v>
      </c>
      <c r="G809" t="e">
        <f>VLOOKUP($D809,Combined!$D:$G,3,FALSE)</f>
        <v>#N/A</v>
      </c>
      <c r="H809" t="e">
        <f>VLOOKUP($D809,Combined!$D:$G,4,FALSE)</f>
        <v>#N/A</v>
      </c>
    </row>
    <row r="810" spans="1:8" ht="42" x14ac:dyDescent="0.2">
      <c r="A810" s="6" t="s">
        <v>502</v>
      </c>
      <c r="B810" s="7" t="s">
        <v>513</v>
      </c>
      <c r="C810" s="8" t="s">
        <v>27</v>
      </c>
      <c r="D810" t="str">
        <f t="shared" si="12"/>
        <v>CamdenCamden's Promise CharterO. Charter</v>
      </c>
      <c r="E810">
        <v>2012</v>
      </c>
      <c r="F810" t="e">
        <f>VLOOKUP($D810,Combined!$D:$G,2,FALSE)</f>
        <v>#N/A</v>
      </c>
      <c r="G810" t="e">
        <f>VLOOKUP($D810,Combined!$D:$G,3,FALSE)</f>
        <v>#N/A</v>
      </c>
      <c r="H810" t="e">
        <f>VLOOKUP($D810,Combined!$D:$G,4,FALSE)</f>
        <v>#N/A</v>
      </c>
    </row>
    <row r="811" spans="1:8" ht="42" x14ac:dyDescent="0.2">
      <c r="A811" s="6" t="s">
        <v>502</v>
      </c>
      <c r="B811" s="7" t="s">
        <v>519</v>
      </c>
      <c r="C811" s="8" t="s">
        <v>27</v>
      </c>
      <c r="D811" t="str">
        <f t="shared" si="12"/>
        <v>CamdenFreedom Prep Charter SchO. Charter</v>
      </c>
      <c r="E811">
        <v>2012</v>
      </c>
      <c r="F811" t="e">
        <f>VLOOKUP($D811,Combined!$D:$G,2,FALSE)</f>
        <v>#N/A</v>
      </c>
      <c r="G811" t="e">
        <f>VLOOKUP($D811,Combined!$D:$G,3,FALSE)</f>
        <v>#N/A</v>
      </c>
      <c r="H811" t="e">
        <f>VLOOKUP($D811,Combined!$D:$G,4,FALSE)</f>
        <v>#N/A</v>
      </c>
    </row>
    <row r="812" spans="1:8" ht="32" x14ac:dyDescent="0.2">
      <c r="A812" s="1" t="s">
        <v>502</v>
      </c>
      <c r="B812" s="2" t="s">
        <v>526</v>
      </c>
      <c r="C812" s="3" t="s">
        <v>236</v>
      </c>
      <c r="D812" t="str">
        <f t="shared" si="12"/>
        <v>CamdenHi NellaK-12|Non-Operating</v>
      </c>
      <c r="E812">
        <v>2012</v>
      </c>
      <c r="F812" t="e">
        <f>VLOOKUP($D812,Combined!$D:$G,2,FALSE)</f>
        <v>#N/A</v>
      </c>
      <c r="G812" t="e">
        <f>VLOOKUP($D812,Combined!$D:$G,3,FALSE)</f>
        <v>#N/A</v>
      </c>
      <c r="H812" t="e">
        <f>VLOOKUP($D812,Combined!$D:$G,4,FALSE)</f>
        <v>#N/A</v>
      </c>
    </row>
    <row r="813" spans="1:8" ht="32" x14ac:dyDescent="0.2">
      <c r="A813" s="1" t="s">
        <v>502</v>
      </c>
      <c r="B813" s="2" t="s">
        <v>536</v>
      </c>
      <c r="C813" s="3" t="s">
        <v>2</v>
      </c>
      <c r="D813" t="str">
        <f t="shared" si="12"/>
        <v>CamdenMerchantville BoroJ. K-12|K-8,401-750</v>
      </c>
      <c r="E813">
        <v>2012</v>
      </c>
      <c r="F813" t="e">
        <f>VLOOKUP($D813,Combined!$D:$G,2,FALSE)</f>
        <v>#N/A</v>
      </c>
      <c r="G813" t="e">
        <f>VLOOKUP($D813,Combined!$D:$G,3,FALSE)</f>
        <v>#N/A</v>
      </c>
      <c r="H813" t="e">
        <f>VLOOKUP($D813,Combined!$D:$G,4,FALSE)</f>
        <v>#N/A</v>
      </c>
    </row>
    <row r="814" spans="1:8" ht="32" x14ac:dyDescent="0.2">
      <c r="A814" s="6" t="s">
        <v>502</v>
      </c>
      <c r="B814" s="7" t="s">
        <v>541</v>
      </c>
      <c r="C814" s="8" t="s">
        <v>236</v>
      </c>
      <c r="D814" t="str">
        <f t="shared" si="12"/>
        <v>CamdenPine ValleyK-12|Non-Operating</v>
      </c>
      <c r="E814">
        <v>2012</v>
      </c>
      <c r="F814" t="e">
        <f>VLOOKUP($D814,Combined!$D:$G,2,FALSE)</f>
        <v>#N/A</v>
      </c>
      <c r="G814" t="e">
        <f>VLOOKUP($D814,Combined!$D:$G,3,FALSE)</f>
        <v>#N/A</v>
      </c>
      <c r="H814" t="e">
        <f>VLOOKUP($D814,Combined!$D:$G,4,FALSE)</f>
        <v>#N/A</v>
      </c>
    </row>
    <row r="815" spans="1:8" ht="32" x14ac:dyDescent="0.2">
      <c r="A815" s="1" t="s">
        <v>550</v>
      </c>
      <c r="B815" s="2" t="s">
        <v>561</v>
      </c>
      <c r="C815" s="3" t="s">
        <v>2</v>
      </c>
      <c r="D815" t="str">
        <f t="shared" si="12"/>
        <v>BurlingtonDelanco TwpJ. K-12|K-8,401-750</v>
      </c>
      <c r="E815">
        <v>2012</v>
      </c>
      <c r="F815" t="e">
        <f>VLOOKUP($D815,Combined!$D:$G,2,FALSE)</f>
        <v>#N/A</v>
      </c>
      <c r="G815" t="e">
        <f>VLOOKUP($D815,Combined!$D:$G,3,FALSE)</f>
        <v>#N/A</v>
      </c>
      <c r="H815" t="e">
        <f>VLOOKUP($D815,Combined!$D:$G,4,FALSE)</f>
        <v>#N/A</v>
      </c>
    </row>
    <row r="816" spans="1:8" ht="32" x14ac:dyDescent="0.2">
      <c r="A816" s="6" t="s">
        <v>550</v>
      </c>
      <c r="B816" s="7" t="s">
        <v>585</v>
      </c>
      <c r="C816" s="8" t="s">
        <v>68</v>
      </c>
      <c r="D816" t="str">
        <f t="shared" si="12"/>
        <v>BurlingtonShamong TwpD. K-8|K-8,401-750</v>
      </c>
      <c r="E816">
        <v>2012</v>
      </c>
      <c r="F816" t="e">
        <f>VLOOKUP($D816,Combined!$D:$G,2,FALSE)</f>
        <v>#N/A</v>
      </c>
      <c r="G816" t="e">
        <f>VLOOKUP($D816,Combined!$D:$G,3,FALSE)</f>
        <v>#N/A</v>
      </c>
      <c r="H816" t="e">
        <f>VLOOKUP($D816,Combined!$D:$G,4,FALSE)</f>
        <v>#N/A</v>
      </c>
    </row>
    <row r="817" spans="1:8" ht="32" x14ac:dyDescent="0.2">
      <c r="A817" s="6" t="s">
        <v>550</v>
      </c>
      <c r="B817" s="7" t="s">
        <v>34</v>
      </c>
      <c r="C817" s="8" t="s">
        <v>236</v>
      </c>
      <c r="D817" t="str">
        <f t="shared" si="12"/>
        <v>BurlingtonWashington TwpK-12|Non-Operating</v>
      </c>
      <c r="E817">
        <v>2012</v>
      </c>
      <c r="F817" t="e">
        <f>VLOOKUP($D817,Combined!$D:$G,2,FALSE)</f>
        <v>#N/A</v>
      </c>
      <c r="G817" t="e">
        <f>VLOOKUP($D817,Combined!$D:$G,3,FALSE)</f>
        <v>#N/A</v>
      </c>
      <c r="H817" t="e">
        <f>VLOOKUP($D817,Combined!$D:$G,4,FALSE)</f>
        <v>#N/A</v>
      </c>
    </row>
    <row r="818" spans="1:8" ht="48" x14ac:dyDescent="0.2">
      <c r="A818" s="6" t="s">
        <v>550</v>
      </c>
      <c r="B818" s="7" t="s">
        <v>589</v>
      </c>
      <c r="C818" s="8" t="s">
        <v>14</v>
      </c>
      <c r="D818" t="str">
        <f t="shared" si="12"/>
        <v>BurlingtonWillingboro TwpM. K-12|K-12,1800-3500</v>
      </c>
      <c r="E818">
        <v>2012</v>
      </c>
      <c r="F818" t="e">
        <f>VLOOKUP($D818,Combined!$D:$G,2,FALSE)</f>
        <v>#N/A</v>
      </c>
      <c r="G818" t="e">
        <f>VLOOKUP($D818,Combined!$D:$G,3,FALSE)</f>
        <v>#N/A</v>
      </c>
      <c r="H818" t="e">
        <f>VLOOKUP($D818,Combined!$D:$G,4,FALSE)</f>
        <v>#N/A</v>
      </c>
    </row>
    <row r="819" spans="1:8" ht="42" x14ac:dyDescent="0.2">
      <c r="A819" s="6" t="s">
        <v>591</v>
      </c>
      <c r="B819" s="7" t="s">
        <v>594</v>
      </c>
      <c r="C819" s="8" t="s">
        <v>27</v>
      </c>
      <c r="D819" t="str">
        <f t="shared" si="12"/>
        <v>BergenBergen Arts And SciencesO. Charter</v>
      </c>
      <c r="E819">
        <v>2012</v>
      </c>
      <c r="F819" t="e">
        <f>VLOOKUP($D819,Combined!$D:$G,2,FALSE)</f>
        <v>#N/A</v>
      </c>
      <c r="G819" t="e">
        <f>VLOOKUP($D819,Combined!$D:$G,3,FALSE)</f>
        <v>#N/A</v>
      </c>
      <c r="H819" t="e">
        <f>VLOOKUP($D819,Combined!$D:$G,4,FALSE)</f>
        <v>#N/A</v>
      </c>
    </row>
    <row r="820" spans="1:8" ht="42" x14ac:dyDescent="0.2">
      <c r="A820" s="1" t="s">
        <v>591</v>
      </c>
      <c r="B820" s="2" t="s">
        <v>621</v>
      </c>
      <c r="C820" s="3" t="s">
        <v>6</v>
      </c>
      <c r="D820" t="str">
        <f t="shared" si="12"/>
        <v>BergenHasbrouck Heights BoroL. K-12|K-12,0-1800</v>
      </c>
      <c r="E820">
        <v>2012</v>
      </c>
      <c r="F820" t="e">
        <f>VLOOKUP($D820,Combined!$D:$G,2,FALSE)</f>
        <v>#N/A</v>
      </c>
      <c r="G820" t="e">
        <f>VLOOKUP($D820,Combined!$D:$G,3,FALSE)</f>
        <v>#N/A</v>
      </c>
      <c r="H820" t="e">
        <f>VLOOKUP($D820,Combined!$D:$G,4,FALSE)</f>
        <v>#N/A</v>
      </c>
    </row>
    <row r="821" spans="1:8" ht="32" x14ac:dyDescent="0.2">
      <c r="A821" s="6" t="s">
        <v>591</v>
      </c>
      <c r="B821" s="7" t="s">
        <v>622</v>
      </c>
      <c r="C821" s="8" t="s">
        <v>73</v>
      </c>
      <c r="D821" t="str">
        <f t="shared" si="12"/>
        <v>BergenHaworth BoroC. K-8|K-8,0-400</v>
      </c>
      <c r="E821">
        <v>2012</v>
      </c>
      <c r="F821" t="e">
        <f>VLOOKUP($D821,Combined!$D:$G,2,FALSE)</f>
        <v>#N/A</v>
      </c>
      <c r="G821" t="e">
        <f>VLOOKUP($D821,Combined!$D:$G,3,FALSE)</f>
        <v>#N/A</v>
      </c>
      <c r="H821" t="e">
        <f>VLOOKUP($D821,Combined!$D:$G,4,FALSE)</f>
        <v>#N/A</v>
      </c>
    </row>
    <row r="822" spans="1:8" ht="48" x14ac:dyDescent="0.2">
      <c r="A822" s="1" t="s">
        <v>591</v>
      </c>
      <c r="B822" s="2" t="s">
        <v>635</v>
      </c>
      <c r="C822" s="3" t="s">
        <v>14</v>
      </c>
      <c r="D822" t="str">
        <f t="shared" si="12"/>
        <v>BergenNorth Arlington BoroM. K-12|K-12,1800-3500</v>
      </c>
      <c r="E822">
        <v>2012</v>
      </c>
      <c r="F822" t="e">
        <f>VLOOKUP($D822,Combined!$D:$G,2,FALSE)</f>
        <v>#N/A</v>
      </c>
      <c r="G822" t="e">
        <f>VLOOKUP($D822,Combined!$D:$G,3,FALSE)</f>
        <v>#N/A</v>
      </c>
      <c r="H822" t="e">
        <f>VLOOKUP($D822,Combined!$D:$G,4,FALSE)</f>
        <v>#N/A</v>
      </c>
    </row>
    <row r="823" spans="1:8" ht="32" x14ac:dyDescent="0.2">
      <c r="A823" s="6" t="s">
        <v>591</v>
      </c>
      <c r="B823" s="7" t="s">
        <v>656</v>
      </c>
      <c r="C823" s="8" t="s">
        <v>236</v>
      </c>
      <c r="D823" t="str">
        <f t="shared" si="12"/>
        <v>BergenRockleighK-12|Non-Operating</v>
      </c>
      <c r="E823">
        <v>2012</v>
      </c>
      <c r="F823" t="e">
        <f>VLOOKUP($D823,Combined!$D:$G,2,FALSE)</f>
        <v>#N/A</v>
      </c>
      <c r="G823" t="e">
        <f>VLOOKUP($D823,Combined!$D:$G,3,FALSE)</f>
        <v>#N/A</v>
      </c>
      <c r="H823" t="e">
        <f>VLOOKUP($D823,Combined!$D:$G,4,FALSE)</f>
        <v>#N/A</v>
      </c>
    </row>
    <row r="824" spans="1:8" ht="32" x14ac:dyDescent="0.2">
      <c r="A824" s="1" t="s">
        <v>591</v>
      </c>
      <c r="B824" s="2" t="s">
        <v>669</v>
      </c>
      <c r="C824" s="3" t="s">
        <v>68</v>
      </c>
      <c r="D824" t="str">
        <f t="shared" si="12"/>
        <v>BergenWoodcliff Lake BoroD. K-8|K-8,401-750</v>
      </c>
      <c r="E824">
        <v>2012</v>
      </c>
      <c r="F824" t="e">
        <f>VLOOKUP($D824,Combined!$D:$G,2,FALSE)</f>
        <v>#N/A</v>
      </c>
      <c r="G824" t="e">
        <f>VLOOKUP($D824,Combined!$D:$G,3,FALSE)</f>
        <v>#N/A</v>
      </c>
      <c r="H824" t="e">
        <f>VLOOKUP($D824,Combined!$D:$G,4,FALSE)</f>
        <v>#N/A</v>
      </c>
    </row>
    <row r="825" spans="1:8" ht="42" x14ac:dyDescent="0.2">
      <c r="A825" s="1" t="s">
        <v>671</v>
      </c>
      <c r="B825" s="2" t="s">
        <v>674</v>
      </c>
      <c r="C825" s="3" t="s">
        <v>27</v>
      </c>
      <c r="D825" t="str">
        <f t="shared" si="12"/>
        <v>AtlanticAtlantic City CommunityO. Charter</v>
      </c>
      <c r="E825">
        <v>2012</v>
      </c>
      <c r="F825" t="e">
        <f>VLOOKUP($D825,Combined!$D:$G,2,FALSE)</f>
        <v>#N/A</v>
      </c>
      <c r="G825" t="e">
        <f>VLOOKUP($D825,Combined!$D:$G,3,FALSE)</f>
        <v>#N/A</v>
      </c>
      <c r="H825" t="e">
        <f>VLOOKUP($D825,Combined!$D:$G,4,FALSE)</f>
        <v>#N/A</v>
      </c>
    </row>
    <row r="826" spans="1:8" ht="32" x14ac:dyDescent="0.2">
      <c r="A826" s="1" t="s">
        <v>671</v>
      </c>
      <c r="B826" s="2" t="s">
        <v>678</v>
      </c>
      <c r="C826" s="3" t="s">
        <v>6</v>
      </c>
      <c r="D826" t="str">
        <f t="shared" si="12"/>
        <v>AtlanticBuena RegionalL. K-12|K-12,0-1800</v>
      </c>
      <c r="E826">
        <v>2012</v>
      </c>
      <c r="F826" t="e">
        <f>VLOOKUP($D826,Combined!$D:$G,2,FALSE)</f>
        <v>#N/A</v>
      </c>
      <c r="G826" t="e">
        <f>VLOOKUP($D826,Combined!$D:$G,3,FALSE)</f>
        <v>#N/A</v>
      </c>
      <c r="H826" t="e">
        <f>VLOOKUP($D826,Combined!$D:$G,4,FALSE)</f>
        <v>#N/A</v>
      </c>
    </row>
    <row r="827" spans="1:8" ht="32" x14ac:dyDescent="0.2">
      <c r="A827" s="1" t="s">
        <v>671</v>
      </c>
      <c r="B827" s="2" t="s">
        <v>680</v>
      </c>
      <c r="C827" s="3" t="s">
        <v>236</v>
      </c>
      <c r="D827" t="str">
        <f t="shared" si="12"/>
        <v>AtlanticCorbin CityK-12|Non-Operating</v>
      </c>
      <c r="E827">
        <v>2012</v>
      </c>
      <c r="F827" t="e">
        <f>VLOOKUP($D827,Combined!$D:$G,2,FALSE)</f>
        <v>#N/A</v>
      </c>
      <c r="G827" t="e">
        <f>VLOOKUP($D827,Combined!$D:$G,3,FALSE)</f>
        <v>#N/A</v>
      </c>
      <c r="H827" t="e">
        <f>VLOOKUP($D827,Combined!$D:$G,4,FALSE)</f>
        <v>#N/A</v>
      </c>
    </row>
    <row r="828" spans="1:8" ht="28" x14ac:dyDescent="0.2">
      <c r="A828" s="6" t="s">
        <v>671</v>
      </c>
      <c r="B828" s="7" t="s">
        <v>688</v>
      </c>
      <c r="C828" s="8" t="s">
        <v>27</v>
      </c>
      <c r="D828" t="str">
        <f t="shared" si="12"/>
        <v>AtlanticInternational AcademyO. Charter</v>
      </c>
      <c r="E828">
        <v>2012</v>
      </c>
      <c r="F828" t="e">
        <f>VLOOKUP($D828,Combined!$D:$G,2,FALSE)</f>
        <v>#N/A</v>
      </c>
      <c r="G828" t="e">
        <f>VLOOKUP($D828,Combined!$D:$G,3,FALSE)</f>
        <v>#N/A</v>
      </c>
      <c r="H828" t="e">
        <f>VLOOKUP($D828,Combined!$D:$G,4,FALSE)</f>
        <v>#N/A</v>
      </c>
    </row>
    <row r="829" spans="1:8" ht="32" x14ac:dyDescent="0.2">
      <c r="A829" s="6" t="s">
        <v>671</v>
      </c>
      <c r="B829" s="7" t="s">
        <v>690</v>
      </c>
      <c r="C829" s="8" t="s">
        <v>236</v>
      </c>
      <c r="D829" t="str">
        <f t="shared" si="12"/>
        <v>AtlanticLongportK-12|Non-Operating</v>
      </c>
      <c r="E829">
        <v>2012</v>
      </c>
      <c r="F829" t="e">
        <f>VLOOKUP($D829,Combined!$D:$G,2,FALSE)</f>
        <v>#N/A</v>
      </c>
      <c r="G829" t="e">
        <f>VLOOKUP($D829,Combined!$D:$G,3,FALSE)</f>
        <v>#N/A</v>
      </c>
      <c r="H829" t="e">
        <f>VLOOKUP($D829,Combined!$D:$G,4,FALSE)</f>
        <v>#N/A</v>
      </c>
    </row>
    <row r="830" spans="1:8" ht="32" x14ac:dyDescent="0.2">
      <c r="A830" s="19" t="s">
        <v>707</v>
      </c>
      <c r="B830" s="20" t="s">
        <v>708</v>
      </c>
      <c r="C830" s="3" t="s">
        <v>99</v>
      </c>
      <c r="D830" t="str">
        <f>A830&amp;B830&amp;C830</f>
        <v>ATLANTICABSECON CITYK. K-12|K-8,751+</v>
      </c>
      <c r="E830">
        <v>2013</v>
      </c>
      <c r="F830">
        <f>VLOOKUP($D830,Combined!$D:$V,5,FALSE)</f>
        <v>13409191</v>
      </c>
      <c r="G830">
        <f>VLOOKUP($D830,Combined!$D:$V,6,FALSE)</f>
        <v>937.9</v>
      </c>
      <c r="H830">
        <f>VLOOKUP($D830,Combined!$D:$V,7,FALSE)</f>
        <v>14297</v>
      </c>
    </row>
    <row r="831" spans="1:8" ht="32" x14ac:dyDescent="0.2">
      <c r="A831" s="23" t="s">
        <v>707</v>
      </c>
      <c r="B831" s="24" t="s">
        <v>709</v>
      </c>
      <c r="C831" s="8" t="s">
        <v>24</v>
      </c>
      <c r="D831" t="str">
        <f t="shared" ref="D831:D894" si="13">A831&amp;B831&amp;C831</f>
        <v>ATLANTICATLANTIC CITYN. K-12|K-12,3500+</v>
      </c>
      <c r="E831">
        <v>2013</v>
      </c>
      <c r="F831">
        <f>VLOOKUP($D831,Combined!$D:$V,5,FALSE)</f>
        <v>183301283</v>
      </c>
      <c r="G831">
        <f>VLOOKUP($D831,Combined!$D:$V,6,FALSE)</f>
        <v>7139</v>
      </c>
      <c r="H831">
        <f>VLOOKUP($D831,Combined!$D:$V,7,FALSE)</f>
        <v>25676</v>
      </c>
    </row>
    <row r="832" spans="1:8" ht="24" x14ac:dyDescent="0.2">
      <c r="A832" s="19" t="s">
        <v>707</v>
      </c>
      <c r="B832" s="20" t="s">
        <v>712</v>
      </c>
      <c r="C832" s="3" t="s">
        <v>29</v>
      </c>
      <c r="D832" t="str">
        <f t="shared" si="13"/>
        <v>ATLANTICATLANTIC CO SPECIAL SERVP. CSSD</v>
      </c>
      <c r="E832">
        <v>2013</v>
      </c>
      <c r="F832">
        <f>VLOOKUP($D832,Combined!$D:$V,5,FALSE)</f>
        <v>23881860</v>
      </c>
      <c r="G832">
        <f>VLOOKUP($D832,Combined!$D:$V,6,FALSE)</f>
        <v>434</v>
      </c>
      <c r="H832">
        <f>VLOOKUP($D832,Combined!$D:$V,7,FALSE)</f>
        <v>55032</v>
      </c>
    </row>
    <row r="833" spans="1:8" ht="32" x14ac:dyDescent="0.2">
      <c r="A833" s="23" t="s">
        <v>707</v>
      </c>
      <c r="B833" s="24" t="s">
        <v>713</v>
      </c>
      <c r="C833" s="8" t="s">
        <v>714</v>
      </c>
      <c r="D833" t="str">
        <f t="shared" si="13"/>
        <v>ATLANTICATLANTIC CO VOCATIONALQ. COUNTY VOC</v>
      </c>
      <c r="E833">
        <v>2013</v>
      </c>
      <c r="F833">
        <f>VLOOKUP($D833,Combined!$D:$V,5,FALSE)</f>
        <v>18598352</v>
      </c>
      <c r="G833">
        <f>VLOOKUP($D833,Combined!$D:$V,6,FALSE)</f>
        <v>1116.0999999999999</v>
      </c>
      <c r="H833">
        <f>VLOOKUP($D833,Combined!$D:$V,7,FALSE)</f>
        <v>16663</v>
      </c>
    </row>
    <row r="834" spans="1:8" ht="32" x14ac:dyDescent="0.2">
      <c r="A834" s="19" t="s">
        <v>707</v>
      </c>
      <c r="B834" s="20" t="s">
        <v>715</v>
      </c>
      <c r="C834" s="3" t="s">
        <v>2</v>
      </c>
      <c r="D834" t="str">
        <f t="shared" si="13"/>
        <v>ATLANTICBRIGANTINE CITYJ. K-12|K-8,401-750</v>
      </c>
      <c r="E834">
        <v>2013</v>
      </c>
      <c r="F834">
        <f>VLOOKUP($D834,Combined!$D:$V,5,FALSE)</f>
        <v>22850903</v>
      </c>
      <c r="G834">
        <f>VLOOKUP($D834,Combined!$D:$V,6,FALSE)</f>
        <v>987.6</v>
      </c>
      <c r="H834">
        <f>VLOOKUP($D834,Combined!$D:$V,7,FALSE)</f>
        <v>23137</v>
      </c>
    </row>
    <row r="835" spans="1:8" ht="48" x14ac:dyDescent="0.2">
      <c r="A835" s="23" t="s">
        <v>707</v>
      </c>
      <c r="B835" s="24" t="s">
        <v>716</v>
      </c>
      <c r="C835" s="8" t="s">
        <v>14</v>
      </c>
      <c r="D835" t="str">
        <f t="shared" si="13"/>
        <v>ATLANTICBUENA REGIONALM. K-12|K-12,1800-3500</v>
      </c>
      <c r="E835">
        <v>2013</v>
      </c>
      <c r="F835">
        <f>VLOOKUP($D835,Combined!$D:$V,5,FALSE)</f>
        <v>43107537</v>
      </c>
      <c r="G835">
        <f>VLOOKUP($D835,Combined!$D:$V,6,FALSE)</f>
        <v>2247</v>
      </c>
      <c r="H835">
        <f>VLOOKUP($D835,Combined!$D:$V,7,FALSE)</f>
        <v>19185</v>
      </c>
    </row>
    <row r="836" spans="1:8" ht="36" x14ac:dyDescent="0.2">
      <c r="A836" s="19" t="s">
        <v>707</v>
      </c>
      <c r="B836" s="20" t="s">
        <v>1372</v>
      </c>
      <c r="C836" s="3" t="s">
        <v>711</v>
      </c>
      <c r="D836" t="str">
        <f t="shared" si="13"/>
        <v>ATLANTICCHARTER-TECH H.S. FOR PRF. ARTSO. CHARTER</v>
      </c>
      <c r="E836">
        <v>2013</v>
      </c>
      <c r="F836">
        <f>VLOOKUP($D836,Combined!$D:$V,5,FALSE)</f>
        <v>4844664</v>
      </c>
      <c r="G836">
        <f>VLOOKUP($D836,Combined!$D:$V,6,FALSE)</f>
        <v>303.5</v>
      </c>
      <c r="H836">
        <f>VLOOKUP($D836,Combined!$D:$V,7,FALSE)</f>
        <v>15963</v>
      </c>
    </row>
    <row r="837" spans="1:8" ht="32" x14ac:dyDescent="0.2">
      <c r="A837" s="23" t="s">
        <v>707</v>
      </c>
      <c r="B837" s="24" t="s">
        <v>718</v>
      </c>
      <c r="C837" s="8" t="s">
        <v>68</v>
      </c>
      <c r="D837" t="str">
        <f t="shared" si="13"/>
        <v>ATLANTICEGG HARBOR CITYD. K-8|K-8,401-750</v>
      </c>
      <c r="E837">
        <v>2013</v>
      </c>
      <c r="F837">
        <f>VLOOKUP($D837,Combined!$D:$V,5,FALSE)</f>
        <v>11540821</v>
      </c>
      <c r="G837">
        <f>VLOOKUP($D837,Combined!$D:$V,6,FALSE)</f>
        <v>505.5</v>
      </c>
      <c r="H837">
        <f>VLOOKUP($D837,Combined!$D:$V,7,FALSE)</f>
        <v>22829</v>
      </c>
    </row>
    <row r="838" spans="1:8" ht="32" x14ac:dyDescent="0.2">
      <c r="A838" s="19" t="s">
        <v>707</v>
      </c>
      <c r="B838" s="20" t="s">
        <v>719</v>
      </c>
      <c r="C838" s="3" t="s">
        <v>24</v>
      </c>
      <c r="D838" t="str">
        <f t="shared" si="13"/>
        <v>ATLANTICEGG HARBOR TWPN. K-12|K-12,3500+</v>
      </c>
      <c r="E838">
        <v>2013</v>
      </c>
      <c r="F838">
        <f>VLOOKUP($D838,Combined!$D:$V,5,FALSE)</f>
        <v>136093960</v>
      </c>
      <c r="G838">
        <f>VLOOKUP($D838,Combined!$D:$V,6,FALSE)</f>
        <v>7785.4</v>
      </c>
      <c r="H838">
        <f>VLOOKUP($D838,Combined!$D:$V,7,FALSE)</f>
        <v>17481</v>
      </c>
    </row>
    <row r="839" spans="1:8" ht="32" x14ac:dyDescent="0.2">
      <c r="A839" s="23" t="s">
        <v>707</v>
      </c>
      <c r="B839" s="24" t="s">
        <v>720</v>
      </c>
      <c r="C839" s="8" t="s">
        <v>4</v>
      </c>
      <c r="D839" t="str">
        <f t="shared" si="13"/>
        <v>ATLANTICESTELL MANOR CITYI. K-12|K-8,0-400</v>
      </c>
      <c r="E839">
        <v>2013</v>
      </c>
      <c r="F839">
        <f>VLOOKUP($D839,Combined!$D:$V,5,FALSE)</f>
        <v>4763500</v>
      </c>
      <c r="G839">
        <f>VLOOKUP($D839,Combined!$D:$V,6,FALSE)</f>
        <v>268.5</v>
      </c>
      <c r="H839">
        <f>VLOOKUP($D839,Combined!$D:$V,7,FALSE)</f>
        <v>17741</v>
      </c>
    </row>
    <row r="840" spans="1:8" ht="32" x14ac:dyDescent="0.2">
      <c r="A840" s="19" t="s">
        <v>707</v>
      </c>
      <c r="B840" s="20" t="s">
        <v>721</v>
      </c>
      <c r="C840" s="3" t="s">
        <v>2</v>
      </c>
      <c r="D840" t="str">
        <f t="shared" si="13"/>
        <v>ATLANTICFOLSOM BOROJ. K-12|K-8,401-750</v>
      </c>
      <c r="E840">
        <v>2013</v>
      </c>
      <c r="F840">
        <f>VLOOKUP($D840,Combined!$D:$V,5,FALSE)</f>
        <v>7689958</v>
      </c>
      <c r="G840">
        <f>VLOOKUP($D840,Combined!$D:$V,6,FALSE)</f>
        <v>525.20000000000005</v>
      </c>
      <c r="H840">
        <f>VLOOKUP($D840,Combined!$D:$V,7,FALSE)</f>
        <v>14642</v>
      </c>
    </row>
    <row r="841" spans="1:8" ht="48" x14ac:dyDescent="0.2">
      <c r="A841" s="23" t="s">
        <v>707</v>
      </c>
      <c r="B841" s="24" t="s">
        <v>1373</v>
      </c>
      <c r="C841" s="8" t="s">
        <v>711</v>
      </c>
      <c r="D841" t="str">
        <f t="shared" si="13"/>
        <v>ATLANTICGALLOWAY COMMUNITY CHARTER SCHOOLO. CHARTER</v>
      </c>
      <c r="E841">
        <v>2013</v>
      </c>
      <c r="F841">
        <f>VLOOKUP($D841,Combined!$D:$V,5,FALSE)</f>
        <v>3632996</v>
      </c>
      <c r="G841">
        <f>VLOOKUP($D841,Combined!$D:$V,6,FALSE)</f>
        <v>194.2</v>
      </c>
      <c r="H841">
        <f>VLOOKUP($D841,Combined!$D:$V,7,FALSE)</f>
        <v>18707</v>
      </c>
    </row>
    <row r="842" spans="1:8" ht="32" x14ac:dyDescent="0.2">
      <c r="A842" s="19" t="s">
        <v>707</v>
      </c>
      <c r="B842" s="20" t="s">
        <v>722</v>
      </c>
      <c r="C842" s="3" t="s">
        <v>66</v>
      </c>
      <c r="D842" t="str">
        <f t="shared" si="13"/>
        <v>ATLANTICGALLOWAY TWPE. K-8|K-8,751+</v>
      </c>
      <c r="E842">
        <v>2013</v>
      </c>
      <c r="F842">
        <f>VLOOKUP($D842,Combined!$D:$V,5,FALSE)</f>
        <v>61156794</v>
      </c>
      <c r="G842">
        <f>VLOOKUP($D842,Combined!$D:$V,6,FALSE)</f>
        <v>3433.3</v>
      </c>
      <c r="H842">
        <f>VLOOKUP($D842,Combined!$D:$V,7,FALSE)</f>
        <v>17813</v>
      </c>
    </row>
    <row r="843" spans="1:8" ht="32" x14ac:dyDescent="0.2">
      <c r="A843" s="23" t="s">
        <v>707</v>
      </c>
      <c r="B843" s="24" t="s">
        <v>723</v>
      </c>
      <c r="C843" s="8" t="s">
        <v>77</v>
      </c>
      <c r="D843" t="str">
        <f t="shared" si="13"/>
        <v>ATLANTICGREATER EGG HARBOR REGG. G9-12|7-12,9-12</v>
      </c>
      <c r="E843">
        <v>2013</v>
      </c>
      <c r="F843">
        <f>VLOOKUP($D843,Combined!$D:$V,5,FALSE)</f>
        <v>75683150</v>
      </c>
      <c r="G843">
        <f>VLOOKUP($D843,Combined!$D:$V,6,FALSE)</f>
        <v>3751</v>
      </c>
      <c r="H843">
        <f>VLOOKUP($D843,Combined!$D:$V,7,FALSE)</f>
        <v>20177</v>
      </c>
    </row>
    <row r="844" spans="1:8" ht="32" x14ac:dyDescent="0.2">
      <c r="A844" s="19" t="s">
        <v>707</v>
      </c>
      <c r="B844" s="20" t="s">
        <v>724</v>
      </c>
      <c r="C844" s="3" t="s">
        <v>66</v>
      </c>
      <c r="D844" t="str">
        <f t="shared" si="13"/>
        <v>ATLANTICHAMILTON TWPE. K-8|K-8,751+</v>
      </c>
      <c r="E844">
        <v>2013</v>
      </c>
      <c r="F844">
        <f>VLOOKUP($D844,Combined!$D:$V,5,FALSE)</f>
        <v>50715371</v>
      </c>
      <c r="G844">
        <f>VLOOKUP($D844,Combined!$D:$V,6,FALSE)</f>
        <v>3113.4</v>
      </c>
      <c r="H844">
        <f>VLOOKUP($D844,Combined!$D:$V,7,FALSE)</f>
        <v>16290</v>
      </c>
    </row>
    <row r="845" spans="1:8" ht="32" x14ac:dyDescent="0.2">
      <c r="A845" s="23" t="s">
        <v>707</v>
      </c>
      <c r="B845" s="24" t="s">
        <v>725</v>
      </c>
      <c r="C845" s="8" t="s">
        <v>24</v>
      </c>
      <c r="D845" t="str">
        <f t="shared" si="13"/>
        <v>ATLANTICHAMMONTON TOWNN. K-12|K-12,3500+</v>
      </c>
      <c r="E845">
        <v>2013</v>
      </c>
      <c r="F845">
        <f>VLOOKUP($D845,Combined!$D:$V,5,FALSE)</f>
        <v>50244989</v>
      </c>
      <c r="G845">
        <f>VLOOKUP($D845,Combined!$D:$V,6,FALSE)</f>
        <v>3631.3</v>
      </c>
      <c r="H845">
        <f>VLOOKUP($D845,Combined!$D:$V,7,FALSE)</f>
        <v>13836</v>
      </c>
    </row>
    <row r="846" spans="1:8" ht="32" x14ac:dyDescent="0.2">
      <c r="A846" s="19" t="s">
        <v>707</v>
      </c>
      <c r="B846" s="20" t="s">
        <v>727</v>
      </c>
      <c r="C846" s="3" t="s">
        <v>66</v>
      </c>
      <c r="D846" t="str">
        <f t="shared" si="13"/>
        <v>ATLANTICLINWOOD CITYE. K-8|K-8,751+</v>
      </c>
      <c r="E846">
        <v>2013</v>
      </c>
      <c r="F846">
        <f>VLOOKUP($D846,Combined!$D:$V,5,FALSE)</f>
        <v>16004436</v>
      </c>
      <c r="G846">
        <f>VLOOKUP($D846,Combined!$D:$V,6,FALSE)</f>
        <v>884.7</v>
      </c>
      <c r="H846">
        <f>VLOOKUP($D846,Combined!$D:$V,7,FALSE)</f>
        <v>18089</v>
      </c>
    </row>
    <row r="847" spans="1:8" ht="32" x14ac:dyDescent="0.2">
      <c r="A847" s="23" t="s">
        <v>707</v>
      </c>
      <c r="B847" s="24" t="s">
        <v>728</v>
      </c>
      <c r="C847" s="8" t="s">
        <v>77</v>
      </c>
      <c r="D847" t="str">
        <f t="shared" si="13"/>
        <v>ATLANTICMAINLAND REGIONALG. G9-12|7-12,9-12</v>
      </c>
      <c r="E847">
        <v>2013</v>
      </c>
      <c r="F847">
        <f>VLOOKUP($D847,Combined!$D:$V,5,FALSE)</f>
        <v>31621233</v>
      </c>
      <c r="G847">
        <f>VLOOKUP($D847,Combined!$D:$V,6,FALSE)</f>
        <v>1429.9</v>
      </c>
      <c r="H847">
        <f>VLOOKUP($D847,Combined!$D:$V,7,FALSE)</f>
        <v>22114</v>
      </c>
    </row>
    <row r="848" spans="1:8" ht="32" x14ac:dyDescent="0.2">
      <c r="A848" s="19" t="s">
        <v>707</v>
      </c>
      <c r="B848" s="20" t="s">
        <v>729</v>
      </c>
      <c r="C848" s="3" t="s">
        <v>2</v>
      </c>
      <c r="D848" t="str">
        <f t="shared" si="13"/>
        <v>ATLANTICMARGATE CITYJ. K-12|K-8,401-750</v>
      </c>
      <c r="E848">
        <v>2013</v>
      </c>
      <c r="F848">
        <f>VLOOKUP($D848,Combined!$D:$V,5,FALSE)</f>
        <v>15699478</v>
      </c>
      <c r="G848">
        <f>VLOOKUP($D848,Combined!$D:$V,6,FALSE)</f>
        <v>602.4</v>
      </c>
      <c r="H848">
        <f>VLOOKUP($D848,Combined!$D:$V,7,FALSE)</f>
        <v>26060</v>
      </c>
    </row>
    <row r="849" spans="1:8" ht="32" x14ac:dyDescent="0.2">
      <c r="A849" s="23" t="s">
        <v>707</v>
      </c>
      <c r="B849" s="24" t="s">
        <v>730</v>
      </c>
      <c r="C849" s="8" t="s">
        <v>66</v>
      </c>
      <c r="D849" t="str">
        <f t="shared" si="13"/>
        <v>ATLANTICMULLICA TWPE. K-8|K-8,751+</v>
      </c>
      <c r="E849">
        <v>2013</v>
      </c>
      <c r="F849">
        <f>VLOOKUP($D849,Combined!$D:$V,5,FALSE)</f>
        <v>12232191</v>
      </c>
      <c r="G849">
        <f>VLOOKUP($D849,Combined!$D:$V,6,FALSE)</f>
        <v>723.9</v>
      </c>
      <c r="H849">
        <f>VLOOKUP($D849,Combined!$D:$V,7,FALSE)</f>
        <v>16898</v>
      </c>
    </row>
    <row r="850" spans="1:8" ht="32" x14ac:dyDescent="0.2">
      <c r="A850" s="19" t="s">
        <v>707</v>
      </c>
      <c r="B850" s="20" t="s">
        <v>731</v>
      </c>
      <c r="C850" s="3" t="s">
        <v>66</v>
      </c>
      <c r="D850" t="str">
        <f t="shared" si="13"/>
        <v>ATLANTICNORTHFIELD CITYE. K-8|K-8,751+</v>
      </c>
      <c r="E850">
        <v>2013</v>
      </c>
      <c r="F850">
        <f>VLOOKUP($D850,Combined!$D:$V,5,FALSE)</f>
        <v>16414423</v>
      </c>
      <c r="G850">
        <f>VLOOKUP($D850,Combined!$D:$V,6,FALSE)</f>
        <v>1007.5</v>
      </c>
      <c r="H850">
        <f>VLOOKUP($D850,Combined!$D:$V,7,FALSE)</f>
        <v>16292</v>
      </c>
    </row>
    <row r="851" spans="1:8" ht="32" x14ac:dyDescent="0.2">
      <c r="A851" s="23" t="s">
        <v>707</v>
      </c>
      <c r="B851" s="24" t="s">
        <v>732</v>
      </c>
      <c r="C851" s="8" t="s">
        <v>24</v>
      </c>
      <c r="D851" t="str">
        <f t="shared" si="13"/>
        <v>ATLANTICPLEASANTVILLE CITYN. K-12|K-12,3500+</v>
      </c>
      <c r="E851">
        <v>2013</v>
      </c>
      <c r="F851">
        <f>VLOOKUP($D851,Combined!$D:$V,5,FALSE)</f>
        <v>92891674</v>
      </c>
      <c r="G851">
        <f>VLOOKUP($D851,Combined!$D:$V,6,FALSE)</f>
        <v>4518.3</v>
      </c>
      <c r="H851">
        <f>VLOOKUP($D851,Combined!$D:$V,7,FALSE)</f>
        <v>20559</v>
      </c>
    </row>
    <row r="852" spans="1:8" ht="36" x14ac:dyDescent="0.2">
      <c r="A852" s="19" t="s">
        <v>707</v>
      </c>
      <c r="B852" s="20" t="s">
        <v>733</v>
      </c>
      <c r="C852" s="3" t="s">
        <v>4</v>
      </c>
      <c r="D852" t="str">
        <f t="shared" si="13"/>
        <v>ATLANTICPORT REPUBLIC CITYI. K-12|K-8,0-400</v>
      </c>
      <c r="E852">
        <v>2013</v>
      </c>
      <c r="F852">
        <f>VLOOKUP($D852,Combined!$D:$V,5,FALSE)</f>
        <v>2733864</v>
      </c>
      <c r="G852">
        <f>VLOOKUP($D852,Combined!$D:$V,6,FALSE)</f>
        <v>163.5</v>
      </c>
      <c r="H852">
        <f>VLOOKUP($D852,Combined!$D:$V,7,FALSE)</f>
        <v>16723</v>
      </c>
    </row>
    <row r="853" spans="1:8" ht="32" x14ac:dyDescent="0.2">
      <c r="A853" s="23" t="s">
        <v>707</v>
      </c>
      <c r="B853" s="24" t="s">
        <v>734</v>
      </c>
      <c r="C853" s="8" t="s">
        <v>66</v>
      </c>
      <c r="D853" t="str">
        <f t="shared" si="13"/>
        <v>ATLANTICSOMERS POINT CITYE. K-8|K-8,751+</v>
      </c>
      <c r="E853">
        <v>2013</v>
      </c>
      <c r="F853">
        <f>VLOOKUP($D853,Combined!$D:$V,5,FALSE)</f>
        <v>17321476</v>
      </c>
      <c r="G853">
        <f>VLOOKUP($D853,Combined!$D:$V,6,FALSE)</f>
        <v>1096.3</v>
      </c>
      <c r="H853">
        <f>VLOOKUP($D853,Combined!$D:$V,7,FALSE)</f>
        <v>15801</v>
      </c>
    </row>
    <row r="854" spans="1:8" ht="32" x14ac:dyDescent="0.2">
      <c r="A854" s="19" t="s">
        <v>707</v>
      </c>
      <c r="B854" s="20" t="s">
        <v>735</v>
      </c>
      <c r="C854" s="3" t="s">
        <v>99</v>
      </c>
      <c r="D854" t="str">
        <f t="shared" si="13"/>
        <v>ATLANTICVENTNOR CITYK. K-12|K-8,751+</v>
      </c>
      <c r="E854">
        <v>2013</v>
      </c>
      <c r="F854">
        <f>VLOOKUP($D854,Combined!$D:$V,5,FALSE)</f>
        <v>24361642</v>
      </c>
      <c r="G854">
        <f>VLOOKUP($D854,Combined!$D:$V,6,FALSE)</f>
        <v>1214.5999999999999</v>
      </c>
      <c r="H854">
        <f>VLOOKUP($D854,Combined!$D:$V,7,FALSE)</f>
        <v>20058</v>
      </c>
    </row>
    <row r="855" spans="1:8" ht="32" x14ac:dyDescent="0.2">
      <c r="A855" s="23" t="s">
        <v>707</v>
      </c>
      <c r="B855" s="24" t="s">
        <v>736</v>
      </c>
      <c r="C855" s="8" t="s">
        <v>4</v>
      </c>
      <c r="D855" t="str">
        <f t="shared" si="13"/>
        <v>ATLANTICWEYMOUTH TWPI. K-12|K-8,0-400</v>
      </c>
      <c r="E855">
        <v>2013</v>
      </c>
      <c r="F855">
        <f>VLOOKUP($D855,Combined!$D:$V,5,FALSE)</f>
        <v>5374028</v>
      </c>
      <c r="G855">
        <f>VLOOKUP($D855,Combined!$D:$V,6,FALSE)</f>
        <v>300.60000000000002</v>
      </c>
      <c r="H855">
        <f>VLOOKUP($D855,Combined!$D:$V,7,FALSE)</f>
        <v>17876</v>
      </c>
    </row>
    <row r="856" spans="1:8" ht="32" x14ac:dyDescent="0.2">
      <c r="A856" s="19" t="s">
        <v>737</v>
      </c>
      <c r="B856" s="20" t="s">
        <v>738</v>
      </c>
      <c r="C856" s="3" t="s">
        <v>66</v>
      </c>
      <c r="D856" t="str">
        <f t="shared" si="13"/>
        <v>BERGENALLENDALE BOROE. K-8|K-8,751+</v>
      </c>
      <c r="E856">
        <v>2013</v>
      </c>
      <c r="F856">
        <f>VLOOKUP($D856,Combined!$D:$V,5,FALSE)</f>
        <v>15501480</v>
      </c>
      <c r="G856">
        <f>VLOOKUP($D856,Combined!$D:$V,6,FALSE)</f>
        <v>935.2</v>
      </c>
      <c r="H856">
        <f>VLOOKUP($D856,Combined!$D:$V,7,FALSE)</f>
        <v>16576</v>
      </c>
    </row>
    <row r="857" spans="1:8" ht="32" x14ac:dyDescent="0.2">
      <c r="A857" s="23" t="s">
        <v>737</v>
      </c>
      <c r="B857" s="24" t="s">
        <v>739</v>
      </c>
      <c r="C857" s="8" t="s">
        <v>4</v>
      </c>
      <c r="D857" t="str">
        <f t="shared" si="13"/>
        <v>BERGENALPINE BOROI. K-12|K-8,0-400</v>
      </c>
      <c r="E857">
        <v>2013</v>
      </c>
      <c r="F857">
        <f>VLOOKUP($D857,Combined!$D:$V,5,FALSE)</f>
        <v>5954061</v>
      </c>
      <c r="G857">
        <f>VLOOKUP($D857,Combined!$D:$V,6,FALSE)</f>
        <v>216.8</v>
      </c>
      <c r="H857">
        <f>VLOOKUP($D857,Combined!$D:$V,7,FALSE)</f>
        <v>27459</v>
      </c>
    </row>
    <row r="858" spans="1:8" ht="48" x14ac:dyDescent="0.2">
      <c r="A858" s="19" t="s">
        <v>737</v>
      </c>
      <c r="B858" s="20" t="s">
        <v>1374</v>
      </c>
      <c r="C858" s="3" t="s">
        <v>711</v>
      </c>
      <c r="D858" t="str">
        <f t="shared" si="13"/>
        <v>BERGENBERGEN ARTS &amp; SCIENCE CHARTER SCHOOLO. CHARTER</v>
      </c>
      <c r="E858">
        <v>2013</v>
      </c>
      <c r="F858">
        <f>VLOOKUP($D858,Combined!$D:$V,5,FALSE)</f>
        <v>9014629</v>
      </c>
      <c r="G858">
        <f>VLOOKUP($D858,Combined!$D:$V,6,FALSE)</f>
        <v>652.20000000000005</v>
      </c>
      <c r="H858">
        <f>VLOOKUP($D858,Combined!$D:$V,7,FALSE)</f>
        <v>13822</v>
      </c>
    </row>
    <row r="859" spans="1:8" ht="36" x14ac:dyDescent="0.2">
      <c r="A859" s="23" t="s">
        <v>737</v>
      </c>
      <c r="B859" s="24" t="s">
        <v>741</v>
      </c>
      <c r="C859" s="8" t="s">
        <v>29</v>
      </c>
      <c r="D859" t="str">
        <f t="shared" si="13"/>
        <v>BERGENBERGEN CO SPECIAL SERVICEP. CSSD</v>
      </c>
      <c r="E859">
        <v>2013</v>
      </c>
      <c r="F859">
        <f>VLOOKUP($D859,Combined!$D:$V,5,FALSE)</f>
        <v>62623643</v>
      </c>
      <c r="G859">
        <f>VLOOKUP($D859,Combined!$D:$V,6,FALSE)</f>
        <v>666.5</v>
      </c>
      <c r="H859">
        <f>VLOOKUP($D859,Combined!$D:$V,7,FALSE)</f>
        <v>93953</v>
      </c>
    </row>
    <row r="860" spans="1:8" ht="36" x14ac:dyDescent="0.2">
      <c r="A860" s="19" t="s">
        <v>737</v>
      </c>
      <c r="B860" s="20" t="s">
        <v>742</v>
      </c>
      <c r="C860" s="3" t="s">
        <v>714</v>
      </c>
      <c r="D860" t="str">
        <f t="shared" si="13"/>
        <v>BERGENBERGEN COUNTY VOCATIONALQ. COUNTY VOC</v>
      </c>
      <c r="E860">
        <v>2013</v>
      </c>
      <c r="F860">
        <f>VLOOKUP($D860,Combined!$D:$V,5,FALSE)</f>
        <v>70909248</v>
      </c>
      <c r="G860">
        <f>VLOOKUP($D860,Combined!$D:$V,6,FALSE)</f>
        <v>2105.1</v>
      </c>
      <c r="H860">
        <f>VLOOKUP($D860,Combined!$D:$V,7,FALSE)</f>
        <v>33685</v>
      </c>
    </row>
    <row r="861" spans="1:8" ht="48" x14ac:dyDescent="0.2">
      <c r="A861" s="23" t="s">
        <v>737</v>
      </c>
      <c r="B861" s="24" t="s">
        <v>743</v>
      </c>
      <c r="C861" s="8" t="s">
        <v>14</v>
      </c>
      <c r="D861" t="str">
        <f t="shared" si="13"/>
        <v>BERGENBERGENFIELD BOROM. K-12|K-12,1800-3500</v>
      </c>
      <c r="E861">
        <v>2013</v>
      </c>
      <c r="F861">
        <f>VLOOKUP($D861,Combined!$D:$V,5,FALSE)</f>
        <v>64545157</v>
      </c>
      <c r="G861">
        <f>VLOOKUP($D861,Combined!$D:$V,6,FALSE)</f>
        <v>3598.4</v>
      </c>
      <c r="H861">
        <f>VLOOKUP($D861,Combined!$D:$V,7,FALSE)</f>
        <v>17937</v>
      </c>
    </row>
    <row r="862" spans="1:8" ht="32" x14ac:dyDescent="0.2">
      <c r="A862" s="19" t="s">
        <v>737</v>
      </c>
      <c r="B862" s="20" t="s">
        <v>744</v>
      </c>
      <c r="C862" s="3" t="s">
        <v>6</v>
      </c>
      <c r="D862" t="str">
        <f t="shared" si="13"/>
        <v>BERGENBOGOTA BOROL. K-12|K-12,0-1800</v>
      </c>
      <c r="E862">
        <v>2013</v>
      </c>
      <c r="F862">
        <f>VLOOKUP($D862,Combined!$D:$V,5,FALSE)</f>
        <v>21222785</v>
      </c>
      <c r="G862">
        <f>VLOOKUP($D862,Combined!$D:$V,6,FALSE)</f>
        <v>1159.0999999999999</v>
      </c>
      <c r="H862">
        <f>VLOOKUP($D862,Combined!$D:$V,7,FALSE)</f>
        <v>18310</v>
      </c>
    </row>
    <row r="863" spans="1:8" ht="32" x14ac:dyDescent="0.2">
      <c r="A863" s="23" t="s">
        <v>737</v>
      </c>
      <c r="B863" s="24" t="s">
        <v>745</v>
      </c>
      <c r="C863" s="8" t="s">
        <v>68</v>
      </c>
      <c r="D863" t="str">
        <f t="shared" si="13"/>
        <v>BERGENCARLSTADT BOROD. K-8|K-8,401-750</v>
      </c>
      <c r="E863">
        <v>2013</v>
      </c>
      <c r="F863">
        <f>VLOOKUP($D863,Combined!$D:$V,5,FALSE)</f>
        <v>12377946</v>
      </c>
      <c r="G863">
        <f>VLOOKUP($D863,Combined!$D:$V,6,FALSE)</f>
        <v>609.9</v>
      </c>
      <c r="H863">
        <f>VLOOKUP($D863,Combined!$D:$V,7,FALSE)</f>
        <v>20295</v>
      </c>
    </row>
    <row r="864" spans="1:8" ht="36" x14ac:dyDescent="0.2">
      <c r="A864" s="19" t="s">
        <v>737</v>
      </c>
      <c r="B864" s="20" t="s">
        <v>746</v>
      </c>
      <c r="C864" s="3" t="s">
        <v>77</v>
      </c>
      <c r="D864" t="str">
        <f t="shared" si="13"/>
        <v>BERGENCARLSTADT-EAST RUTHERFORDG. G9-12|7-12,9-12</v>
      </c>
      <c r="E864">
        <v>2013</v>
      </c>
      <c r="F864">
        <f>VLOOKUP($D864,Combined!$D:$V,5,FALSE)</f>
        <v>13662232</v>
      </c>
      <c r="G864">
        <f>VLOOKUP($D864,Combined!$D:$V,6,FALSE)</f>
        <v>525.6</v>
      </c>
      <c r="H864">
        <f>VLOOKUP($D864,Combined!$D:$V,7,FALSE)</f>
        <v>25994</v>
      </c>
    </row>
    <row r="865" spans="1:8" ht="48" x14ac:dyDescent="0.2">
      <c r="A865" s="23" t="s">
        <v>737</v>
      </c>
      <c r="B865" s="24" t="s">
        <v>747</v>
      </c>
      <c r="C865" s="8" t="s">
        <v>14</v>
      </c>
      <c r="D865" t="str">
        <f t="shared" si="13"/>
        <v>BERGENCLIFFSIDE PARK BOROM. K-12|K-12,1800-3500</v>
      </c>
      <c r="E865">
        <v>2013</v>
      </c>
      <c r="F865">
        <f>VLOOKUP($D865,Combined!$D:$V,5,FALSE)</f>
        <v>43806407</v>
      </c>
      <c r="G865">
        <f>VLOOKUP($D865,Combined!$D:$V,6,FALSE)</f>
        <v>2857.9</v>
      </c>
      <c r="H865">
        <f>VLOOKUP($D865,Combined!$D:$V,7,FALSE)</f>
        <v>15328</v>
      </c>
    </row>
    <row r="866" spans="1:8" ht="32" x14ac:dyDescent="0.2">
      <c r="A866" s="19" t="s">
        <v>737</v>
      </c>
      <c r="B866" s="20" t="s">
        <v>748</v>
      </c>
      <c r="C866" s="3" t="s">
        <v>66</v>
      </c>
      <c r="D866" t="str">
        <f t="shared" si="13"/>
        <v>BERGENCLOSTER BOROE. K-8|K-8,751+</v>
      </c>
      <c r="E866">
        <v>2013</v>
      </c>
      <c r="F866">
        <f>VLOOKUP($D866,Combined!$D:$V,5,FALSE)</f>
        <v>19701224</v>
      </c>
      <c r="G866">
        <f>VLOOKUP($D866,Combined!$D:$V,6,FALSE)</f>
        <v>1133.2</v>
      </c>
      <c r="H866">
        <f>VLOOKUP($D866,Combined!$D:$V,7,FALSE)</f>
        <v>17385</v>
      </c>
    </row>
    <row r="867" spans="1:8" ht="32" x14ac:dyDescent="0.2">
      <c r="A867" s="23" t="s">
        <v>737</v>
      </c>
      <c r="B867" s="24" t="s">
        <v>749</v>
      </c>
      <c r="C867" s="8" t="s">
        <v>6</v>
      </c>
      <c r="D867" t="str">
        <f t="shared" si="13"/>
        <v>BERGENCRESSKILL BOROL. K-12|K-12,0-1800</v>
      </c>
      <c r="E867">
        <v>2013</v>
      </c>
      <c r="F867">
        <f>VLOOKUP($D867,Combined!$D:$V,5,FALSE)</f>
        <v>30355225</v>
      </c>
      <c r="G867">
        <f>VLOOKUP($D867,Combined!$D:$V,6,FALSE)</f>
        <v>1716.7</v>
      </c>
      <c r="H867">
        <f>VLOOKUP($D867,Combined!$D:$V,7,FALSE)</f>
        <v>17682</v>
      </c>
    </row>
    <row r="868" spans="1:8" ht="32" x14ac:dyDescent="0.2">
      <c r="A868" s="19" t="s">
        <v>737</v>
      </c>
      <c r="B868" s="20" t="s">
        <v>750</v>
      </c>
      <c r="C868" s="3" t="s">
        <v>68</v>
      </c>
      <c r="D868" t="str">
        <f t="shared" si="13"/>
        <v>BERGENDEMAREST BOROD. K-8|K-8,401-750</v>
      </c>
      <c r="E868">
        <v>2013</v>
      </c>
      <c r="F868">
        <f>VLOOKUP($D868,Combined!$D:$V,5,FALSE)</f>
        <v>14090743</v>
      </c>
      <c r="G868">
        <f>VLOOKUP($D868,Combined!$D:$V,6,FALSE)</f>
        <v>688.1</v>
      </c>
      <c r="H868">
        <f>VLOOKUP($D868,Combined!$D:$V,7,FALSE)</f>
        <v>20478</v>
      </c>
    </row>
    <row r="869" spans="1:8" ht="48" x14ac:dyDescent="0.2">
      <c r="A869" s="23" t="s">
        <v>737</v>
      </c>
      <c r="B869" s="24" t="s">
        <v>751</v>
      </c>
      <c r="C869" s="8" t="s">
        <v>14</v>
      </c>
      <c r="D869" t="str">
        <f t="shared" si="13"/>
        <v>BERGENDUMONT BOROM. K-12|K-12,1800-3500</v>
      </c>
      <c r="E869">
        <v>2013</v>
      </c>
      <c r="F869">
        <f>VLOOKUP($D869,Combined!$D:$V,5,FALSE)</f>
        <v>47781359</v>
      </c>
      <c r="G869">
        <f>VLOOKUP($D869,Combined!$D:$V,6,FALSE)</f>
        <v>2723</v>
      </c>
      <c r="H869">
        <f>VLOOKUP($D869,Combined!$D:$V,7,FALSE)</f>
        <v>17547</v>
      </c>
    </row>
    <row r="870" spans="1:8" ht="36" x14ac:dyDescent="0.2">
      <c r="A870" s="19" t="s">
        <v>737</v>
      </c>
      <c r="B870" s="20" t="s">
        <v>752</v>
      </c>
      <c r="C870" s="3" t="s">
        <v>66</v>
      </c>
      <c r="D870" t="str">
        <f t="shared" si="13"/>
        <v>BERGENEAST RUTHERFORD BOROE. K-8|K-8,751+</v>
      </c>
      <c r="E870">
        <v>2013</v>
      </c>
      <c r="F870">
        <f>VLOOKUP($D870,Combined!$D:$V,5,FALSE)</f>
        <v>16522427</v>
      </c>
      <c r="G870">
        <f>VLOOKUP($D870,Combined!$D:$V,6,FALSE)</f>
        <v>779.5</v>
      </c>
      <c r="H870">
        <f>VLOOKUP($D870,Combined!$D:$V,7,FALSE)</f>
        <v>21197</v>
      </c>
    </row>
    <row r="871" spans="1:8" ht="24" x14ac:dyDescent="0.2">
      <c r="A871" s="23" t="s">
        <v>737</v>
      </c>
      <c r="B871" s="24" t="s">
        <v>753</v>
      </c>
      <c r="C871" s="8" t="s">
        <v>181</v>
      </c>
      <c r="D871" t="str">
        <f t="shared" si="13"/>
        <v>BERGENEDGEWATER BOROH. K-12|K-6</v>
      </c>
      <c r="E871">
        <v>2013</v>
      </c>
      <c r="F871">
        <f>VLOOKUP($D871,Combined!$D:$V,5,FALSE)</f>
        <v>18337308</v>
      </c>
      <c r="G871">
        <f>VLOOKUP($D871,Combined!$D:$V,6,FALSE)</f>
        <v>1114.3</v>
      </c>
      <c r="H871">
        <f>VLOOKUP($D871,Combined!$D:$V,7,FALSE)</f>
        <v>16457</v>
      </c>
    </row>
    <row r="872" spans="1:8" ht="48" x14ac:dyDescent="0.2">
      <c r="A872" s="19" t="s">
        <v>737</v>
      </c>
      <c r="B872" s="20" t="s">
        <v>754</v>
      </c>
      <c r="C872" s="3" t="s">
        <v>14</v>
      </c>
      <c r="D872" t="str">
        <f t="shared" si="13"/>
        <v>BERGENELMWOOD PARKM. K-12|K-12,1800-3500</v>
      </c>
      <c r="E872">
        <v>2013</v>
      </c>
      <c r="F872">
        <f>VLOOKUP($D872,Combined!$D:$V,5,FALSE)</f>
        <v>38044175</v>
      </c>
      <c r="G872">
        <f>VLOOKUP($D872,Combined!$D:$V,6,FALSE)</f>
        <v>2615.9</v>
      </c>
      <c r="H872">
        <f>VLOOKUP($D872,Combined!$D:$V,7,FALSE)</f>
        <v>14543</v>
      </c>
    </row>
    <row r="873" spans="1:8" ht="32" x14ac:dyDescent="0.2">
      <c r="A873" s="23" t="s">
        <v>737</v>
      </c>
      <c r="B873" s="24" t="s">
        <v>755</v>
      </c>
      <c r="C873" s="8" t="s">
        <v>6</v>
      </c>
      <c r="D873" t="str">
        <f t="shared" si="13"/>
        <v>BERGENEMERSON BOROL. K-12|K-12,0-1800</v>
      </c>
      <c r="E873">
        <v>2013</v>
      </c>
      <c r="F873">
        <f>VLOOKUP($D873,Combined!$D:$V,5,FALSE)</f>
        <v>20386314</v>
      </c>
      <c r="G873">
        <f>VLOOKUP($D873,Combined!$D:$V,6,FALSE)</f>
        <v>1216.7</v>
      </c>
      <c r="H873">
        <f>VLOOKUP($D873,Combined!$D:$V,7,FALSE)</f>
        <v>16755</v>
      </c>
    </row>
    <row r="874" spans="1:8" ht="48" x14ac:dyDescent="0.2">
      <c r="A874" s="19" t="s">
        <v>737</v>
      </c>
      <c r="B874" s="20" t="s">
        <v>756</v>
      </c>
      <c r="C874" s="3" t="s">
        <v>14</v>
      </c>
      <c r="D874" t="str">
        <f t="shared" si="13"/>
        <v>BERGENENGLEWOOD CITYM. K-12|K-12,1800-3500</v>
      </c>
      <c r="E874">
        <v>2013</v>
      </c>
      <c r="F874">
        <f>VLOOKUP($D874,Combined!$D:$V,5,FALSE)</f>
        <v>64810537</v>
      </c>
      <c r="G874">
        <f>VLOOKUP($D874,Combined!$D:$V,6,FALSE)</f>
        <v>3052.7</v>
      </c>
      <c r="H874">
        <f>VLOOKUP($D874,Combined!$D:$V,7,FALSE)</f>
        <v>21231</v>
      </c>
    </row>
    <row r="875" spans="1:8" ht="32" x14ac:dyDescent="0.2">
      <c r="A875" s="23" t="s">
        <v>737</v>
      </c>
      <c r="B875" s="24" t="s">
        <v>757</v>
      </c>
      <c r="C875" s="8" t="s">
        <v>2</v>
      </c>
      <c r="D875" t="str">
        <f t="shared" si="13"/>
        <v>BERGENENGLEWOOD CLIFFS BOROJ. K-12|K-8,401-750</v>
      </c>
      <c r="E875">
        <v>2013</v>
      </c>
      <c r="F875">
        <f>VLOOKUP($D875,Combined!$D:$V,5,FALSE)</f>
        <v>11509594</v>
      </c>
      <c r="G875">
        <f>VLOOKUP($D875,Combined!$D:$V,6,FALSE)</f>
        <v>526</v>
      </c>
      <c r="H875">
        <f>VLOOKUP($D875,Combined!$D:$V,7,FALSE)</f>
        <v>21881</v>
      </c>
    </row>
    <row r="876" spans="1:8" ht="60" x14ac:dyDescent="0.2">
      <c r="A876" s="19" t="s">
        <v>737</v>
      </c>
      <c r="B876" s="20" t="s">
        <v>1375</v>
      </c>
      <c r="C876" s="3" t="s">
        <v>711</v>
      </c>
      <c r="D876" t="str">
        <f t="shared" si="13"/>
        <v>BERGENENGLEWOOD ON THE PALISADES CHARTER SCHOOO. CHARTER</v>
      </c>
      <c r="E876">
        <v>2013</v>
      </c>
      <c r="F876">
        <f>VLOOKUP($D876,Combined!$D:$V,5,FALSE)</f>
        <v>3293241</v>
      </c>
      <c r="G876">
        <f>VLOOKUP($D876,Combined!$D:$V,6,FALSE)</f>
        <v>179.8</v>
      </c>
      <c r="H876">
        <f>VLOOKUP($D876,Combined!$D:$V,7,FALSE)</f>
        <v>18316</v>
      </c>
    </row>
    <row r="877" spans="1:8" ht="32" x14ac:dyDescent="0.2">
      <c r="A877" s="23" t="s">
        <v>737</v>
      </c>
      <c r="B877" s="24" t="s">
        <v>759</v>
      </c>
      <c r="C877" s="8" t="s">
        <v>24</v>
      </c>
      <c r="D877" t="str">
        <f t="shared" si="13"/>
        <v>BERGENFAIR LAWN BORON. K-12|K-12,3500+</v>
      </c>
      <c r="E877">
        <v>2013</v>
      </c>
      <c r="F877">
        <f>VLOOKUP($D877,Combined!$D:$V,5,FALSE)</f>
        <v>91707190</v>
      </c>
      <c r="G877">
        <f>VLOOKUP($D877,Combined!$D:$V,6,FALSE)</f>
        <v>4719.8999999999996</v>
      </c>
      <c r="H877">
        <f>VLOOKUP($D877,Combined!$D:$V,7,FALSE)</f>
        <v>19430</v>
      </c>
    </row>
    <row r="878" spans="1:8" ht="32" x14ac:dyDescent="0.2">
      <c r="A878" s="19" t="s">
        <v>737</v>
      </c>
      <c r="B878" s="20" t="s">
        <v>760</v>
      </c>
      <c r="C878" s="3" t="s">
        <v>99</v>
      </c>
      <c r="D878" t="str">
        <f t="shared" si="13"/>
        <v>BERGENFAIRVIEW BOROK. K-12|K-8,751+</v>
      </c>
      <c r="E878">
        <v>2013</v>
      </c>
      <c r="F878">
        <f>VLOOKUP($D878,Combined!$D:$V,5,FALSE)</f>
        <v>23400157</v>
      </c>
      <c r="G878">
        <f>VLOOKUP($D878,Combined!$D:$V,6,FALSE)</f>
        <v>1667.9</v>
      </c>
      <c r="H878">
        <f>VLOOKUP($D878,Combined!$D:$V,7,FALSE)</f>
        <v>14030</v>
      </c>
    </row>
    <row r="879" spans="1:8" ht="32" x14ac:dyDescent="0.2">
      <c r="A879" s="23" t="s">
        <v>737</v>
      </c>
      <c r="B879" s="24" t="s">
        <v>761</v>
      </c>
      <c r="C879" s="8" t="s">
        <v>24</v>
      </c>
      <c r="D879" t="str">
        <f t="shared" si="13"/>
        <v>BERGENFORT LEE BORON. K-12|K-12,3500+</v>
      </c>
      <c r="E879">
        <v>2013</v>
      </c>
      <c r="F879">
        <f>VLOOKUP($D879,Combined!$D:$V,5,FALSE)</f>
        <v>65397580</v>
      </c>
      <c r="G879">
        <f>VLOOKUP($D879,Combined!$D:$V,6,FALSE)</f>
        <v>3802.9</v>
      </c>
      <c r="H879">
        <f>VLOOKUP($D879,Combined!$D:$V,7,FALSE)</f>
        <v>17197</v>
      </c>
    </row>
    <row r="880" spans="1:8" ht="32" x14ac:dyDescent="0.2">
      <c r="A880" s="19" t="s">
        <v>737</v>
      </c>
      <c r="B880" s="20" t="s">
        <v>762</v>
      </c>
      <c r="C880" s="3" t="s">
        <v>66</v>
      </c>
      <c r="D880" t="str">
        <f t="shared" si="13"/>
        <v>BERGENFRANKLIN LAKES BOROE. K-8|K-8,751+</v>
      </c>
      <c r="E880">
        <v>2013</v>
      </c>
      <c r="F880">
        <f>VLOOKUP($D880,Combined!$D:$V,5,FALSE)</f>
        <v>30862452</v>
      </c>
      <c r="G880">
        <f>VLOOKUP($D880,Combined!$D:$V,6,FALSE)</f>
        <v>1324.9</v>
      </c>
      <c r="H880">
        <f>VLOOKUP($D880,Combined!$D:$V,7,FALSE)</f>
        <v>23294</v>
      </c>
    </row>
    <row r="881" spans="1:8" ht="32" x14ac:dyDescent="0.2">
      <c r="A881" s="23" t="s">
        <v>737</v>
      </c>
      <c r="B881" s="24" t="s">
        <v>763</v>
      </c>
      <c r="C881" s="8" t="s">
        <v>24</v>
      </c>
      <c r="D881" t="str">
        <f t="shared" si="13"/>
        <v>BERGENGARFIELD CITYN. K-12|K-12,3500+</v>
      </c>
      <c r="E881">
        <v>2013</v>
      </c>
      <c r="F881">
        <f>VLOOKUP($D881,Combined!$D:$V,5,FALSE)</f>
        <v>103089518</v>
      </c>
      <c r="G881">
        <f>VLOOKUP($D881,Combined!$D:$V,6,FALSE)</f>
        <v>5029.8</v>
      </c>
      <c r="H881">
        <f>VLOOKUP($D881,Combined!$D:$V,7,FALSE)</f>
        <v>20496</v>
      </c>
    </row>
    <row r="882" spans="1:8" ht="48" x14ac:dyDescent="0.2">
      <c r="A882" s="19" t="s">
        <v>737</v>
      </c>
      <c r="B882" s="20" t="s">
        <v>764</v>
      </c>
      <c r="C882" s="3" t="s">
        <v>14</v>
      </c>
      <c r="D882" t="str">
        <f t="shared" si="13"/>
        <v>BERGENGLEN ROCK BOROM. K-12|K-12,1800-3500</v>
      </c>
      <c r="E882">
        <v>2013</v>
      </c>
      <c r="F882">
        <f>VLOOKUP($D882,Combined!$D:$V,5,FALSE)</f>
        <v>51395846</v>
      </c>
      <c r="G882">
        <f>VLOOKUP($D882,Combined!$D:$V,6,FALSE)</f>
        <v>2413.6</v>
      </c>
      <c r="H882">
        <f>VLOOKUP($D882,Combined!$D:$V,7,FALSE)</f>
        <v>21294</v>
      </c>
    </row>
    <row r="883" spans="1:8" ht="32" x14ac:dyDescent="0.2">
      <c r="A883" s="23" t="s">
        <v>737</v>
      </c>
      <c r="B883" s="24" t="s">
        <v>765</v>
      </c>
      <c r="C883" s="8" t="s">
        <v>24</v>
      </c>
      <c r="D883" t="str">
        <f t="shared" si="13"/>
        <v>BERGENHACKENSACK CITYN. K-12|K-12,3500+</v>
      </c>
      <c r="E883">
        <v>2013</v>
      </c>
      <c r="F883">
        <f>VLOOKUP($D883,Combined!$D:$V,5,FALSE)</f>
        <v>103776144</v>
      </c>
      <c r="G883">
        <f>VLOOKUP($D883,Combined!$D:$V,6,FALSE)</f>
        <v>4306.7</v>
      </c>
      <c r="H883">
        <f>VLOOKUP($D883,Combined!$D:$V,7,FALSE)</f>
        <v>24096</v>
      </c>
    </row>
    <row r="884" spans="1:8" ht="32" x14ac:dyDescent="0.2">
      <c r="A884" s="19" t="s">
        <v>737</v>
      </c>
      <c r="B884" s="20" t="s">
        <v>766</v>
      </c>
      <c r="C884" s="3" t="s">
        <v>68</v>
      </c>
      <c r="D884" t="str">
        <f t="shared" si="13"/>
        <v>BERGENHARRINGTON PARK BOROD. K-8|K-8,401-750</v>
      </c>
      <c r="E884">
        <v>2013</v>
      </c>
      <c r="F884">
        <f>VLOOKUP($D884,Combined!$D:$V,5,FALSE)</f>
        <v>11902263</v>
      </c>
      <c r="G884">
        <f>VLOOKUP($D884,Combined!$D:$V,6,FALSE)</f>
        <v>644</v>
      </c>
      <c r="H884">
        <f>VLOOKUP($D884,Combined!$D:$V,7,FALSE)</f>
        <v>18481</v>
      </c>
    </row>
    <row r="885" spans="1:8" ht="48" x14ac:dyDescent="0.2">
      <c r="A885" s="23" t="s">
        <v>737</v>
      </c>
      <c r="B885" s="24" t="s">
        <v>767</v>
      </c>
      <c r="C885" s="8" t="s">
        <v>14</v>
      </c>
      <c r="D885" t="str">
        <f t="shared" si="13"/>
        <v>BERGENHASBROUCK HEIGHTS BOROM. K-12|K-12,1800-3500</v>
      </c>
      <c r="E885">
        <v>2013</v>
      </c>
      <c r="F885">
        <f>VLOOKUP($D885,Combined!$D:$V,5,FALSE)</f>
        <v>29347100</v>
      </c>
      <c r="G885">
        <f>VLOOKUP($D885,Combined!$D:$V,6,FALSE)</f>
        <v>1940</v>
      </c>
      <c r="H885">
        <f>VLOOKUP($D885,Combined!$D:$V,7,FALSE)</f>
        <v>15127</v>
      </c>
    </row>
    <row r="886" spans="1:8" ht="32" x14ac:dyDescent="0.2">
      <c r="A886" s="19" t="s">
        <v>737</v>
      </c>
      <c r="B886" s="20" t="s">
        <v>768</v>
      </c>
      <c r="C886" s="3" t="s">
        <v>68</v>
      </c>
      <c r="D886" t="str">
        <f t="shared" si="13"/>
        <v>BERGENHAWORTH BOROD. K-8|K-8,401-750</v>
      </c>
      <c r="E886">
        <v>2013</v>
      </c>
      <c r="F886">
        <f>VLOOKUP($D886,Combined!$D:$V,5,FALSE)</f>
        <v>8894130</v>
      </c>
      <c r="G886">
        <f>VLOOKUP($D886,Combined!$D:$V,6,FALSE)</f>
        <v>438.2</v>
      </c>
      <c r="H886">
        <f>VLOOKUP($D886,Combined!$D:$V,7,FALSE)</f>
        <v>20299</v>
      </c>
    </row>
    <row r="887" spans="1:8" ht="32" x14ac:dyDescent="0.2">
      <c r="A887" s="23" t="s">
        <v>737</v>
      </c>
      <c r="B887" s="24" t="s">
        <v>769</v>
      </c>
      <c r="C887" s="8" t="s">
        <v>66</v>
      </c>
      <c r="D887" t="str">
        <f t="shared" si="13"/>
        <v>BERGENHILLSDALE BOROE. K-8|K-8,751+</v>
      </c>
      <c r="E887">
        <v>2013</v>
      </c>
      <c r="F887">
        <f>VLOOKUP($D887,Combined!$D:$V,5,FALSE)</f>
        <v>22139507</v>
      </c>
      <c r="G887">
        <f>VLOOKUP($D887,Combined!$D:$V,6,FALSE)</f>
        <v>1340.9</v>
      </c>
      <c r="H887">
        <f>VLOOKUP($D887,Combined!$D:$V,7,FALSE)</f>
        <v>16511</v>
      </c>
    </row>
    <row r="888" spans="1:8" ht="32" x14ac:dyDescent="0.2">
      <c r="A888" s="19" t="s">
        <v>737</v>
      </c>
      <c r="B888" s="20" t="s">
        <v>770</v>
      </c>
      <c r="C888" s="3" t="s">
        <v>2</v>
      </c>
      <c r="D888" t="str">
        <f t="shared" si="13"/>
        <v>BERGENHO HO KUS BOROJ. K-12|K-8,401-750</v>
      </c>
      <c r="E888">
        <v>2013</v>
      </c>
      <c r="F888">
        <f>VLOOKUP($D888,Combined!$D:$V,5,FALSE)</f>
        <v>14171945</v>
      </c>
      <c r="G888">
        <f>VLOOKUP($D888,Combined!$D:$V,6,FALSE)</f>
        <v>868.1</v>
      </c>
      <c r="H888">
        <f>VLOOKUP($D888,Combined!$D:$V,7,FALSE)</f>
        <v>16325</v>
      </c>
    </row>
    <row r="889" spans="1:8" ht="48" x14ac:dyDescent="0.2">
      <c r="A889" s="23" t="s">
        <v>737</v>
      </c>
      <c r="B889" s="24" t="s">
        <v>771</v>
      </c>
      <c r="C889" s="8" t="s">
        <v>14</v>
      </c>
      <c r="D889" t="str">
        <f t="shared" si="13"/>
        <v>BERGENLEONIA BOROM. K-12|K-12,1800-3500</v>
      </c>
      <c r="E889">
        <v>2013</v>
      </c>
      <c r="F889">
        <f>VLOOKUP($D889,Combined!$D:$V,5,FALSE)</f>
        <v>33530906</v>
      </c>
      <c r="G889">
        <f>VLOOKUP($D889,Combined!$D:$V,6,FALSE)</f>
        <v>1843.5</v>
      </c>
      <c r="H889">
        <f>VLOOKUP($D889,Combined!$D:$V,7,FALSE)</f>
        <v>18189</v>
      </c>
    </row>
    <row r="890" spans="1:8" ht="32" x14ac:dyDescent="0.2">
      <c r="A890" s="19" t="s">
        <v>737</v>
      </c>
      <c r="B890" s="20" t="s">
        <v>772</v>
      </c>
      <c r="C890" s="3" t="s">
        <v>99</v>
      </c>
      <c r="D890" t="str">
        <f t="shared" si="13"/>
        <v>BERGENLITTLE FERRY BOROK. K-12|K-8,751+</v>
      </c>
      <c r="E890">
        <v>2013</v>
      </c>
      <c r="F890">
        <f>VLOOKUP($D890,Combined!$D:$V,5,FALSE)</f>
        <v>20304441</v>
      </c>
      <c r="G890">
        <f>VLOOKUP($D890,Combined!$D:$V,6,FALSE)</f>
        <v>1361.3</v>
      </c>
      <c r="H890">
        <f>VLOOKUP($D890,Combined!$D:$V,7,FALSE)</f>
        <v>14916</v>
      </c>
    </row>
    <row r="891" spans="1:8" ht="48" x14ac:dyDescent="0.2">
      <c r="A891" s="23" t="s">
        <v>737</v>
      </c>
      <c r="B891" s="24" t="s">
        <v>773</v>
      </c>
      <c r="C891" s="8" t="s">
        <v>14</v>
      </c>
      <c r="D891" t="str">
        <f t="shared" si="13"/>
        <v>BERGENLODI BOROUGHM. K-12|K-12,1800-3500</v>
      </c>
      <c r="E891">
        <v>2013</v>
      </c>
      <c r="F891">
        <f>VLOOKUP($D891,Combined!$D:$V,5,FALSE)</f>
        <v>57466355</v>
      </c>
      <c r="G891">
        <f>VLOOKUP($D891,Combined!$D:$V,6,FALSE)</f>
        <v>3476.4</v>
      </c>
      <c r="H891">
        <f>VLOOKUP($D891,Combined!$D:$V,7,FALSE)</f>
        <v>16531</v>
      </c>
    </row>
    <row r="892" spans="1:8" ht="48" x14ac:dyDescent="0.2">
      <c r="A892" s="19" t="s">
        <v>737</v>
      </c>
      <c r="B892" s="20" t="s">
        <v>774</v>
      </c>
      <c r="C892" s="3" t="s">
        <v>14</v>
      </c>
      <c r="D892" t="str">
        <f t="shared" si="13"/>
        <v>BERGENLYNDHURST TWPM. K-12|K-12,1800-3500</v>
      </c>
      <c r="E892">
        <v>2013</v>
      </c>
      <c r="F892">
        <f>VLOOKUP($D892,Combined!$D:$V,5,FALSE)</f>
        <v>40450716</v>
      </c>
      <c r="G892">
        <f>VLOOKUP($D892,Combined!$D:$V,6,FALSE)</f>
        <v>2288.8000000000002</v>
      </c>
      <c r="H892">
        <f>VLOOKUP($D892,Combined!$D:$V,7,FALSE)</f>
        <v>17673</v>
      </c>
    </row>
    <row r="893" spans="1:8" ht="48" x14ac:dyDescent="0.2">
      <c r="A893" s="23" t="s">
        <v>737</v>
      </c>
      <c r="B893" s="24" t="s">
        <v>775</v>
      </c>
      <c r="C893" s="8" t="s">
        <v>14</v>
      </c>
      <c r="D893" t="str">
        <f t="shared" si="13"/>
        <v>BERGENMAHWAH TWPM. K-12|K-12,1800-3500</v>
      </c>
      <c r="E893">
        <v>2013</v>
      </c>
      <c r="F893">
        <f>VLOOKUP($D893,Combined!$D:$V,5,FALSE)</f>
        <v>64486414</v>
      </c>
      <c r="G893">
        <f>VLOOKUP($D893,Combined!$D:$V,6,FALSE)</f>
        <v>3267.8</v>
      </c>
      <c r="H893">
        <f>VLOOKUP($D893,Combined!$D:$V,7,FALSE)</f>
        <v>19734</v>
      </c>
    </row>
    <row r="894" spans="1:8" ht="32" x14ac:dyDescent="0.2">
      <c r="A894" s="19" t="s">
        <v>737</v>
      </c>
      <c r="B894" s="20" t="s">
        <v>776</v>
      </c>
      <c r="C894" s="3" t="s">
        <v>99</v>
      </c>
      <c r="D894" t="str">
        <f t="shared" si="13"/>
        <v>BERGENMAYWOOD BOROK. K-12|K-8,751+</v>
      </c>
      <c r="E894">
        <v>2013</v>
      </c>
      <c r="F894">
        <f>VLOOKUP($D894,Combined!$D:$V,5,FALSE)</f>
        <v>19846662</v>
      </c>
      <c r="G894">
        <f>VLOOKUP($D894,Combined!$D:$V,6,FALSE)</f>
        <v>1236.5</v>
      </c>
      <c r="H894">
        <f>VLOOKUP($D894,Combined!$D:$V,7,FALSE)</f>
        <v>16051</v>
      </c>
    </row>
    <row r="895" spans="1:8" ht="32" x14ac:dyDescent="0.2">
      <c r="A895" s="23" t="s">
        <v>737</v>
      </c>
      <c r="B895" s="24" t="s">
        <v>777</v>
      </c>
      <c r="C895" s="8" t="s">
        <v>6</v>
      </c>
      <c r="D895" t="str">
        <f t="shared" ref="D895:D958" si="14">A895&amp;B895&amp;C895</f>
        <v>BERGENMIDLAND PARK BOROL. K-12|K-12,0-1800</v>
      </c>
      <c r="E895">
        <v>2013</v>
      </c>
      <c r="F895">
        <f>VLOOKUP($D895,Combined!$D:$V,5,FALSE)</f>
        <v>21950325</v>
      </c>
      <c r="G895">
        <f>VLOOKUP($D895,Combined!$D:$V,6,FALSE)</f>
        <v>1074.7</v>
      </c>
      <c r="H895">
        <f>VLOOKUP($D895,Combined!$D:$V,7,FALSE)</f>
        <v>20426</v>
      </c>
    </row>
    <row r="896" spans="1:8" ht="32" x14ac:dyDescent="0.2">
      <c r="A896" s="19" t="s">
        <v>737</v>
      </c>
      <c r="B896" s="20" t="s">
        <v>778</v>
      </c>
      <c r="C896" s="3" t="s">
        <v>66</v>
      </c>
      <c r="D896" t="str">
        <f t="shared" si="14"/>
        <v>BERGENMONTVALE BOROE. K-8|K-8,751+</v>
      </c>
      <c r="E896">
        <v>2013</v>
      </c>
      <c r="F896">
        <f>VLOOKUP($D896,Combined!$D:$V,5,FALSE)</f>
        <v>17533302</v>
      </c>
      <c r="G896">
        <f>VLOOKUP($D896,Combined!$D:$V,6,FALSE)</f>
        <v>1089.3</v>
      </c>
      <c r="H896">
        <f>VLOOKUP($D896,Combined!$D:$V,7,FALSE)</f>
        <v>16096</v>
      </c>
    </row>
    <row r="897" spans="1:8" ht="32" x14ac:dyDescent="0.2">
      <c r="A897" s="23" t="s">
        <v>737</v>
      </c>
      <c r="B897" s="24" t="s">
        <v>779</v>
      </c>
      <c r="C897" s="8" t="s">
        <v>4</v>
      </c>
      <c r="D897" t="str">
        <f t="shared" si="14"/>
        <v>BERGENMOONACHIE BOROI. K-12|K-8,0-400</v>
      </c>
      <c r="E897">
        <v>2013</v>
      </c>
      <c r="F897">
        <f>VLOOKUP($D897,Combined!$D:$V,5,FALSE)</f>
        <v>11163183</v>
      </c>
      <c r="G897">
        <f>VLOOKUP($D897,Combined!$D:$V,6,FALSE)</f>
        <v>388.5</v>
      </c>
      <c r="H897">
        <f>VLOOKUP($D897,Combined!$D:$V,7,FALSE)</f>
        <v>28733</v>
      </c>
    </row>
    <row r="898" spans="1:8" ht="48" x14ac:dyDescent="0.2">
      <c r="A898" s="19" t="s">
        <v>737</v>
      </c>
      <c r="B898" s="20" t="s">
        <v>780</v>
      </c>
      <c r="C898" s="3" t="s">
        <v>14</v>
      </c>
      <c r="D898" t="str">
        <f t="shared" si="14"/>
        <v>BERGENNEW MILFORD BOROM. K-12|K-12,1800-3500</v>
      </c>
      <c r="E898">
        <v>2013</v>
      </c>
      <c r="F898">
        <f>VLOOKUP($D898,Combined!$D:$V,5,FALSE)</f>
        <v>34469764</v>
      </c>
      <c r="G898">
        <f>VLOOKUP($D898,Combined!$D:$V,6,FALSE)</f>
        <v>2106</v>
      </c>
      <c r="H898">
        <f>VLOOKUP($D898,Combined!$D:$V,7,FALSE)</f>
        <v>16368</v>
      </c>
    </row>
    <row r="899" spans="1:8" ht="36" x14ac:dyDescent="0.2">
      <c r="A899" s="23" t="s">
        <v>737</v>
      </c>
      <c r="B899" s="24" t="s">
        <v>781</v>
      </c>
      <c r="C899" s="8" t="s">
        <v>6</v>
      </c>
      <c r="D899" t="str">
        <f t="shared" si="14"/>
        <v>BERGENNORTH ARLINGTON BOROL. K-12|K-12,0-1800</v>
      </c>
      <c r="E899">
        <v>2013</v>
      </c>
      <c r="F899">
        <f>VLOOKUP($D899,Combined!$D:$V,5,FALSE)</f>
        <v>27788758</v>
      </c>
      <c r="G899">
        <f>VLOOKUP($D899,Combined!$D:$V,6,FALSE)</f>
        <v>1739.9</v>
      </c>
      <c r="H899">
        <f>VLOOKUP($D899,Combined!$D:$V,7,FALSE)</f>
        <v>15972</v>
      </c>
    </row>
    <row r="900" spans="1:8" ht="36" x14ac:dyDescent="0.2">
      <c r="A900" s="19" t="s">
        <v>737</v>
      </c>
      <c r="B900" s="20" t="s">
        <v>782</v>
      </c>
      <c r="C900" s="3" t="s">
        <v>77</v>
      </c>
      <c r="D900" t="str">
        <f t="shared" si="14"/>
        <v>BERGENNORTHERN HIGHLANDS REGG. G9-12|7-12,9-12</v>
      </c>
      <c r="E900">
        <v>2013</v>
      </c>
      <c r="F900">
        <f>VLOOKUP($D900,Combined!$D:$V,5,FALSE)</f>
        <v>28533495</v>
      </c>
      <c r="G900">
        <f>VLOOKUP($D900,Combined!$D:$V,6,FALSE)</f>
        <v>1357.6</v>
      </c>
      <c r="H900">
        <f>VLOOKUP($D900,Combined!$D:$V,7,FALSE)</f>
        <v>21018</v>
      </c>
    </row>
    <row r="901" spans="1:8" ht="36" x14ac:dyDescent="0.2">
      <c r="A901" s="23" t="s">
        <v>737</v>
      </c>
      <c r="B901" s="24" t="s">
        <v>783</v>
      </c>
      <c r="C901" s="8" t="s">
        <v>77</v>
      </c>
      <c r="D901" t="str">
        <f t="shared" si="14"/>
        <v>BERGENNORTHERN VALLEY REGIONALG. G9-12|7-12,9-12</v>
      </c>
      <c r="E901">
        <v>2013</v>
      </c>
      <c r="F901">
        <f>VLOOKUP($D901,Combined!$D:$V,5,FALSE)</f>
        <v>58134429</v>
      </c>
      <c r="G901">
        <f>VLOOKUP($D901,Combined!$D:$V,6,FALSE)</f>
        <v>2509</v>
      </c>
      <c r="H901">
        <f>VLOOKUP($D901,Combined!$D:$V,7,FALSE)</f>
        <v>23170</v>
      </c>
    </row>
    <row r="902" spans="1:8" ht="32" x14ac:dyDescent="0.2">
      <c r="A902" s="19" t="s">
        <v>737</v>
      </c>
      <c r="B902" s="20" t="s">
        <v>784</v>
      </c>
      <c r="C902" s="3" t="s">
        <v>68</v>
      </c>
      <c r="D902" t="str">
        <f t="shared" si="14"/>
        <v>BERGENNORTHVALE BOROD. K-8|K-8,401-750</v>
      </c>
      <c r="E902">
        <v>2013</v>
      </c>
      <c r="F902">
        <f>VLOOKUP($D902,Combined!$D:$V,5,FALSE)</f>
        <v>9778768</v>
      </c>
      <c r="G902">
        <f>VLOOKUP($D902,Combined!$D:$V,6,FALSE)</f>
        <v>550.6</v>
      </c>
      <c r="H902">
        <f>VLOOKUP($D902,Combined!$D:$V,7,FALSE)</f>
        <v>17762</v>
      </c>
    </row>
    <row r="903" spans="1:8" ht="32" x14ac:dyDescent="0.2">
      <c r="A903" s="23" t="s">
        <v>737</v>
      </c>
      <c r="B903" s="24" t="s">
        <v>785</v>
      </c>
      <c r="C903" s="8" t="s">
        <v>68</v>
      </c>
      <c r="D903" t="str">
        <f t="shared" si="14"/>
        <v>BERGENNORWOOD BOROD. K-8|K-8,401-750</v>
      </c>
      <c r="E903">
        <v>2013</v>
      </c>
      <c r="F903">
        <f>VLOOKUP($D903,Combined!$D:$V,5,FALSE)</f>
        <v>10243200</v>
      </c>
      <c r="G903">
        <f>VLOOKUP($D903,Combined!$D:$V,6,FALSE)</f>
        <v>592.6</v>
      </c>
      <c r="H903">
        <f>VLOOKUP($D903,Combined!$D:$V,7,FALSE)</f>
        <v>17285</v>
      </c>
    </row>
    <row r="904" spans="1:8" ht="32" x14ac:dyDescent="0.2">
      <c r="A904" s="19" t="s">
        <v>737</v>
      </c>
      <c r="B904" s="20" t="s">
        <v>786</v>
      </c>
      <c r="C904" s="3" t="s">
        <v>66</v>
      </c>
      <c r="D904" t="str">
        <f t="shared" si="14"/>
        <v>BERGENOAKLAND BOROE. K-8|K-8,751+</v>
      </c>
      <c r="E904">
        <v>2013</v>
      </c>
      <c r="F904">
        <f>VLOOKUP($D904,Combined!$D:$V,5,FALSE)</f>
        <v>29738285</v>
      </c>
      <c r="G904">
        <f>VLOOKUP($D904,Combined!$D:$V,6,FALSE)</f>
        <v>1664.6</v>
      </c>
      <c r="H904">
        <f>VLOOKUP($D904,Combined!$D:$V,7,FALSE)</f>
        <v>17865</v>
      </c>
    </row>
    <row r="905" spans="1:8" ht="32" x14ac:dyDescent="0.2">
      <c r="A905" s="23" t="s">
        <v>737</v>
      </c>
      <c r="B905" s="24" t="s">
        <v>787</v>
      </c>
      <c r="C905" s="8" t="s">
        <v>68</v>
      </c>
      <c r="D905" t="str">
        <f t="shared" si="14"/>
        <v>BERGENOLD TAPPAN BOROD. K-8|K-8,401-750</v>
      </c>
      <c r="E905">
        <v>2013</v>
      </c>
      <c r="F905">
        <f>VLOOKUP($D905,Combined!$D:$V,5,FALSE)</f>
        <v>14450968</v>
      </c>
      <c r="G905">
        <f>VLOOKUP($D905,Combined!$D:$V,6,FALSE)</f>
        <v>780</v>
      </c>
      <c r="H905">
        <f>VLOOKUP($D905,Combined!$D:$V,7,FALSE)</f>
        <v>18527</v>
      </c>
    </row>
    <row r="906" spans="1:8" ht="24" x14ac:dyDescent="0.2">
      <c r="A906" s="19" t="s">
        <v>737</v>
      </c>
      <c r="B906" s="20" t="s">
        <v>788</v>
      </c>
      <c r="C906" s="3" t="s">
        <v>8</v>
      </c>
      <c r="D906" t="str">
        <f t="shared" si="14"/>
        <v>BERGENORADELL BOROA. K-6|K-6</v>
      </c>
      <c r="E906">
        <v>2013</v>
      </c>
      <c r="F906">
        <f>VLOOKUP($D906,Combined!$D:$V,5,FALSE)</f>
        <v>12130367</v>
      </c>
      <c r="G906">
        <f>VLOOKUP($D906,Combined!$D:$V,6,FALSE)</f>
        <v>792.7</v>
      </c>
      <c r="H906">
        <f>VLOOKUP($D906,Combined!$D:$V,7,FALSE)</f>
        <v>15303</v>
      </c>
    </row>
    <row r="907" spans="1:8" ht="32" x14ac:dyDescent="0.2">
      <c r="A907" s="23" t="s">
        <v>737</v>
      </c>
      <c r="B907" s="24" t="s">
        <v>789</v>
      </c>
      <c r="C907" s="8" t="s">
        <v>6</v>
      </c>
      <c r="D907" t="str">
        <f t="shared" si="14"/>
        <v>BERGENPALISADES PARKL. K-12|K-12,0-1800</v>
      </c>
      <c r="E907">
        <v>2013</v>
      </c>
      <c r="F907">
        <f>VLOOKUP($D907,Combined!$D:$V,5,FALSE)</f>
        <v>26374592</v>
      </c>
      <c r="G907">
        <f>VLOOKUP($D907,Combined!$D:$V,6,FALSE)</f>
        <v>1595.1</v>
      </c>
      <c r="H907">
        <f>VLOOKUP($D907,Combined!$D:$V,7,FALSE)</f>
        <v>16535</v>
      </c>
    </row>
    <row r="908" spans="1:8" ht="32" x14ac:dyDescent="0.2">
      <c r="A908" s="19" t="s">
        <v>737</v>
      </c>
      <c r="B908" s="20" t="s">
        <v>790</v>
      </c>
      <c r="C908" s="3" t="s">
        <v>24</v>
      </c>
      <c r="D908" t="str">
        <f t="shared" si="14"/>
        <v>BERGENPARAMUS BORON. K-12|K-12,3500+</v>
      </c>
      <c r="E908">
        <v>2013</v>
      </c>
      <c r="F908">
        <f>VLOOKUP($D908,Combined!$D:$V,5,FALSE)</f>
        <v>83628849</v>
      </c>
      <c r="G908">
        <f>VLOOKUP($D908,Combined!$D:$V,6,FALSE)</f>
        <v>4075.3</v>
      </c>
      <c r="H908">
        <f>VLOOKUP($D908,Combined!$D:$V,7,FALSE)</f>
        <v>20521</v>
      </c>
    </row>
    <row r="909" spans="1:8" ht="32" x14ac:dyDescent="0.2">
      <c r="A909" s="23" t="s">
        <v>737</v>
      </c>
      <c r="B909" s="24" t="s">
        <v>791</v>
      </c>
      <c r="C909" s="8" t="s">
        <v>6</v>
      </c>
      <c r="D909" t="str">
        <f t="shared" si="14"/>
        <v>BERGENPARK RIDGE BOROL. K-12|K-12,0-1800</v>
      </c>
      <c r="E909">
        <v>2013</v>
      </c>
      <c r="F909">
        <f>VLOOKUP($D909,Combined!$D:$V,5,FALSE)</f>
        <v>29609008</v>
      </c>
      <c r="G909">
        <f>VLOOKUP($D909,Combined!$D:$V,6,FALSE)</f>
        <v>1322.2</v>
      </c>
      <c r="H909">
        <f>VLOOKUP($D909,Combined!$D:$V,7,FALSE)</f>
        <v>22395</v>
      </c>
    </row>
    <row r="910" spans="1:8" ht="36" x14ac:dyDescent="0.2">
      <c r="A910" s="19" t="s">
        <v>737</v>
      </c>
      <c r="B910" s="20" t="s">
        <v>792</v>
      </c>
      <c r="C910" s="3" t="s">
        <v>77</v>
      </c>
      <c r="D910" t="str">
        <f t="shared" si="14"/>
        <v>BERGENPASCACK VALLEY REGIONALG. G9-12|7-12,9-12</v>
      </c>
      <c r="E910">
        <v>2013</v>
      </c>
      <c r="F910">
        <f>VLOOKUP($D910,Combined!$D:$V,5,FALSE)</f>
        <v>48913803</v>
      </c>
      <c r="G910">
        <f>VLOOKUP($D910,Combined!$D:$V,6,FALSE)</f>
        <v>2083.9</v>
      </c>
      <c r="H910">
        <f>VLOOKUP($D910,Combined!$D:$V,7,FALSE)</f>
        <v>23472</v>
      </c>
    </row>
    <row r="911" spans="1:8" ht="36" x14ac:dyDescent="0.2">
      <c r="A911" s="23" t="s">
        <v>737</v>
      </c>
      <c r="B911" s="24" t="s">
        <v>793</v>
      </c>
      <c r="C911" s="8" t="s">
        <v>77</v>
      </c>
      <c r="D911" t="str">
        <f t="shared" si="14"/>
        <v>BERGENRAMAPO-INDIAN HILL REGG. G9-12|7-12,9-12</v>
      </c>
      <c r="E911">
        <v>2013</v>
      </c>
      <c r="F911">
        <f>VLOOKUP($D911,Combined!$D:$V,5,FALSE)</f>
        <v>52121072</v>
      </c>
      <c r="G911">
        <f>VLOOKUP($D911,Combined!$D:$V,6,FALSE)</f>
        <v>2262.3000000000002</v>
      </c>
      <c r="H911">
        <f>VLOOKUP($D911,Combined!$D:$V,7,FALSE)</f>
        <v>23039</v>
      </c>
    </row>
    <row r="912" spans="1:8" ht="48" x14ac:dyDescent="0.2">
      <c r="A912" s="19" t="s">
        <v>737</v>
      </c>
      <c r="B912" s="20" t="s">
        <v>794</v>
      </c>
      <c r="C912" s="3" t="s">
        <v>14</v>
      </c>
      <c r="D912" t="str">
        <f t="shared" si="14"/>
        <v>BERGENRAMSEY BOROM. K-12|K-12,1800-3500</v>
      </c>
      <c r="E912">
        <v>2013</v>
      </c>
      <c r="F912">
        <f>VLOOKUP($D912,Combined!$D:$V,5,FALSE)</f>
        <v>59104426</v>
      </c>
      <c r="G912">
        <f>VLOOKUP($D912,Combined!$D:$V,6,FALSE)</f>
        <v>3018.2</v>
      </c>
      <c r="H912">
        <f>VLOOKUP($D912,Combined!$D:$V,7,FALSE)</f>
        <v>19582</v>
      </c>
    </row>
    <row r="913" spans="1:8" ht="32" x14ac:dyDescent="0.2">
      <c r="A913" s="23" t="s">
        <v>737</v>
      </c>
      <c r="B913" s="24" t="s">
        <v>795</v>
      </c>
      <c r="C913" s="8" t="s">
        <v>6</v>
      </c>
      <c r="D913" t="str">
        <f t="shared" si="14"/>
        <v>BERGENRIDGEFIELD BOROL. K-12|K-12,0-1800</v>
      </c>
      <c r="E913">
        <v>2013</v>
      </c>
      <c r="F913">
        <f>VLOOKUP($D913,Combined!$D:$V,5,FALSE)</f>
        <v>37166005</v>
      </c>
      <c r="G913">
        <f>VLOOKUP($D913,Combined!$D:$V,6,FALSE)</f>
        <v>1812.9</v>
      </c>
      <c r="H913">
        <f>VLOOKUP($D913,Combined!$D:$V,7,FALSE)</f>
        <v>20501</v>
      </c>
    </row>
    <row r="914" spans="1:8" ht="48" x14ac:dyDescent="0.2">
      <c r="A914" s="19" t="s">
        <v>737</v>
      </c>
      <c r="B914" s="20" t="s">
        <v>796</v>
      </c>
      <c r="C914" s="3" t="s">
        <v>14</v>
      </c>
      <c r="D914" t="str">
        <f t="shared" si="14"/>
        <v>BERGENRIDGEFIELD PARK TWPM. K-12|K-12,1800-3500</v>
      </c>
      <c r="E914">
        <v>2013</v>
      </c>
      <c r="F914">
        <f>VLOOKUP($D914,Combined!$D:$V,5,FALSE)</f>
        <v>38505454</v>
      </c>
      <c r="G914">
        <f>VLOOKUP($D914,Combined!$D:$V,6,FALSE)</f>
        <v>2317.8000000000002</v>
      </c>
      <c r="H914">
        <f>VLOOKUP($D914,Combined!$D:$V,7,FALSE)</f>
        <v>16613</v>
      </c>
    </row>
    <row r="915" spans="1:8" ht="32" x14ac:dyDescent="0.2">
      <c r="A915" s="23" t="s">
        <v>737</v>
      </c>
      <c r="B915" s="24" t="s">
        <v>797</v>
      </c>
      <c r="C915" s="8" t="s">
        <v>24</v>
      </c>
      <c r="D915" t="str">
        <f t="shared" si="14"/>
        <v>BERGENRIDGEWOOD VILLAGEN. K-12|K-12,3500+</v>
      </c>
      <c r="E915">
        <v>2013</v>
      </c>
      <c r="F915">
        <f>VLOOKUP($D915,Combined!$D:$V,5,FALSE)</f>
        <v>104979055</v>
      </c>
      <c r="G915">
        <f>VLOOKUP($D915,Combined!$D:$V,6,FALSE)</f>
        <v>5837.9</v>
      </c>
      <c r="H915">
        <f>VLOOKUP($D915,Combined!$D:$V,7,FALSE)</f>
        <v>17982</v>
      </c>
    </row>
    <row r="916" spans="1:8" ht="32" x14ac:dyDescent="0.2">
      <c r="A916" s="19" t="s">
        <v>737</v>
      </c>
      <c r="B916" s="20" t="s">
        <v>798</v>
      </c>
      <c r="C916" s="3" t="s">
        <v>21</v>
      </c>
      <c r="D916" t="str">
        <f t="shared" si="14"/>
        <v>BERGENRIVER DELL REGIONALF. G7-12|7-12,9-12</v>
      </c>
      <c r="E916">
        <v>2013</v>
      </c>
      <c r="F916">
        <f>VLOOKUP($D916,Combined!$D:$V,5,FALSE)</f>
        <v>33203684</v>
      </c>
      <c r="G916">
        <f>VLOOKUP($D916,Combined!$D:$V,6,FALSE)</f>
        <v>1682.5</v>
      </c>
      <c r="H916">
        <f>VLOOKUP($D916,Combined!$D:$V,7,FALSE)</f>
        <v>19735</v>
      </c>
    </row>
    <row r="917" spans="1:8" ht="24" x14ac:dyDescent="0.2">
      <c r="A917" s="23" t="s">
        <v>737</v>
      </c>
      <c r="B917" s="24" t="s">
        <v>799</v>
      </c>
      <c r="C917" s="8" t="s">
        <v>8</v>
      </c>
      <c r="D917" t="str">
        <f t="shared" si="14"/>
        <v>BERGENRIVER EDGE BOROA. K-6|K-6</v>
      </c>
      <c r="E917">
        <v>2013</v>
      </c>
      <c r="F917">
        <f>VLOOKUP($D917,Combined!$D:$V,5,FALSE)</f>
        <v>18041507</v>
      </c>
      <c r="G917">
        <f>VLOOKUP($D917,Combined!$D:$V,6,FALSE)</f>
        <v>1196.7</v>
      </c>
      <c r="H917">
        <f>VLOOKUP($D917,Combined!$D:$V,7,FALSE)</f>
        <v>15076</v>
      </c>
    </row>
    <row r="918" spans="1:8" ht="32" x14ac:dyDescent="0.2">
      <c r="A918" s="19" t="s">
        <v>737</v>
      </c>
      <c r="B918" s="20" t="s">
        <v>800</v>
      </c>
      <c r="C918" s="3" t="s">
        <v>66</v>
      </c>
      <c r="D918" t="str">
        <f t="shared" si="14"/>
        <v>BERGENRIVER VALE TWPE. K-8|K-8,751+</v>
      </c>
      <c r="E918">
        <v>2013</v>
      </c>
      <c r="F918">
        <f>VLOOKUP($D918,Combined!$D:$V,5,FALSE)</f>
        <v>22707962</v>
      </c>
      <c r="G918">
        <f>VLOOKUP($D918,Combined!$D:$V,6,FALSE)</f>
        <v>1311.5</v>
      </c>
      <c r="H918">
        <f>VLOOKUP($D918,Combined!$D:$V,7,FALSE)</f>
        <v>17315</v>
      </c>
    </row>
    <row r="919" spans="1:8" ht="32" x14ac:dyDescent="0.2">
      <c r="A919" s="23" t="s">
        <v>737</v>
      </c>
      <c r="B919" s="24" t="s">
        <v>801</v>
      </c>
      <c r="C919" s="8" t="s">
        <v>2</v>
      </c>
      <c r="D919" t="str">
        <f t="shared" si="14"/>
        <v>BERGENROCHELLE PARK TWPJ. K-12|K-8,401-750</v>
      </c>
      <c r="E919">
        <v>2013</v>
      </c>
      <c r="F919">
        <f>VLOOKUP($D919,Combined!$D:$V,5,FALSE)</f>
        <v>11125576</v>
      </c>
      <c r="G919">
        <f>VLOOKUP($D919,Combined!$D:$V,6,FALSE)</f>
        <v>620.20000000000005</v>
      </c>
      <c r="H919">
        <f>VLOOKUP($D919,Combined!$D:$V,7,FALSE)</f>
        <v>17939</v>
      </c>
    </row>
    <row r="920" spans="1:8" ht="48" x14ac:dyDescent="0.2">
      <c r="A920" s="19" t="s">
        <v>737</v>
      </c>
      <c r="B920" s="20" t="s">
        <v>802</v>
      </c>
      <c r="C920" s="3" t="s">
        <v>14</v>
      </c>
      <c r="D920" t="str">
        <f t="shared" si="14"/>
        <v>BERGENRUTHERFORD BOROM. K-12|K-12,1800-3500</v>
      </c>
      <c r="E920">
        <v>2013</v>
      </c>
      <c r="F920">
        <f>VLOOKUP($D920,Combined!$D:$V,5,FALSE)</f>
        <v>44438793</v>
      </c>
      <c r="G920">
        <f>VLOOKUP($D920,Combined!$D:$V,6,FALSE)</f>
        <v>2542.6999999999998</v>
      </c>
      <c r="H920">
        <f>VLOOKUP($D920,Combined!$D:$V,7,FALSE)</f>
        <v>17477</v>
      </c>
    </row>
    <row r="921" spans="1:8" ht="32" x14ac:dyDescent="0.2">
      <c r="A921" s="23" t="s">
        <v>737</v>
      </c>
      <c r="B921" s="24" t="s">
        <v>803</v>
      </c>
      <c r="C921" s="8" t="s">
        <v>6</v>
      </c>
      <c r="D921" t="str">
        <f t="shared" si="14"/>
        <v>BERGENSADDLE BROOK TWPL. K-12|K-12,0-1800</v>
      </c>
      <c r="E921">
        <v>2013</v>
      </c>
      <c r="F921">
        <f>VLOOKUP($D921,Combined!$D:$V,5,FALSE)</f>
        <v>41116495</v>
      </c>
      <c r="G921">
        <f>VLOOKUP($D921,Combined!$D:$V,6,FALSE)</f>
        <v>1734.3</v>
      </c>
      <c r="H921">
        <f>VLOOKUP($D921,Combined!$D:$V,7,FALSE)</f>
        <v>23708</v>
      </c>
    </row>
    <row r="922" spans="1:8" ht="24" x14ac:dyDescent="0.2">
      <c r="A922" s="19" t="s">
        <v>737</v>
      </c>
      <c r="B922" s="20" t="s">
        <v>804</v>
      </c>
      <c r="C922" s="3" t="s">
        <v>181</v>
      </c>
      <c r="D922" t="str">
        <f t="shared" si="14"/>
        <v>BERGENSADDLE RIVER BOROH. K-12|K-6</v>
      </c>
      <c r="E922">
        <v>2013</v>
      </c>
      <c r="F922">
        <f>VLOOKUP($D922,Combined!$D:$V,5,FALSE)</f>
        <v>8841437</v>
      </c>
      <c r="G922">
        <f>VLOOKUP($D922,Combined!$D:$V,6,FALSE)</f>
        <v>420.6</v>
      </c>
      <c r="H922">
        <f>VLOOKUP($D922,Combined!$D:$V,7,FALSE)</f>
        <v>21022</v>
      </c>
    </row>
    <row r="923" spans="1:8" ht="36" x14ac:dyDescent="0.2">
      <c r="A923" s="23" t="s">
        <v>737</v>
      </c>
      <c r="B923" s="24" t="s">
        <v>805</v>
      </c>
      <c r="C923" s="8" t="s">
        <v>4</v>
      </c>
      <c r="D923" t="str">
        <f t="shared" si="14"/>
        <v>BERGENSOUTH HACKENSACK TWPI. K-12|K-8,0-400</v>
      </c>
      <c r="E923">
        <v>2013</v>
      </c>
      <c r="F923">
        <f>VLOOKUP($D923,Combined!$D:$V,5,FALSE)</f>
        <v>8086759</v>
      </c>
      <c r="G923">
        <f>VLOOKUP($D923,Combined!$D:$V,6,FALSE)</f>
        <v>347.3</v>
      </c>
      <c r="H923">
        <f>VLOOKUP($D923,Combined!$D:$V,7,FALSE)</f>
        <v>23282</v>
      </c>
    </row>
    <row r="924" spans="1:8" ht="48" x14ac:dyDescent="0.2">
      <c r="A924" s="19" t="s">
        <v>737</v>
      </c>
      <c r="B924" s="20" t="s">
        <v>1376</v>
      </c>
      <c r="C924" s="3" t="s">
        <v>711</v>
      </c>
      <c r="D924" t="str">
        <f t="shared" si="14"/>
        <v>BERGENTEANECK COMMUNITY CHARTER SCHOOLO. CHARTER</v>
      </c>
      <c r="E924">
        <v>2013</v>
      </c>
      <c r="F924">
        <f>VLOOKUP($D924,Combined!$D:$V,5,FALSE)</f>
        <v>4900605</v>
      </c>
      <c r="G924">
        <f>VLOOKUP($D924,Combined!$D:$V,6,FALSE)</f>
        <v>305.89999999999998</v>
      </c>
      <c r="H924">
        <f>VLOOKUP($D924,Combined!$D:$V,7,FALSE)</f>
        <v>16020</v>
      </c>
    </row>
    <row r="925" spans="1:8" ht="32" x14ac:dyDescent="0.2">
      <c r="A925" s="23" t="s">
        <v>737</v>
      </c>
      <c r="B925" s="24" t="s">
        <v>807</v>
      </c>
      <c r="C925" s="8" t="s">
        <v>24</v>
      </c>
      <c r="D925" t="str">
        <f t="shared" si="14"/>
        <v>BERGENTEANECK TWPN. K-12|K-12,3500+</v>
      </c>
      <c r="E925">
        <v>2013</v>
      </c>
      <c r="F925">
        <f>VLOOKUP($D925,Combined!$D:$V,5,FALSE)</f>
        <v>93881498</v>
      </c>
      <c r="G925">
        <f>VLOOKUP($D925,Combined!$D:$V,6,FALSE)</f>
        <v>3908.6</v>
      </c>
      <c r="H925">
        <f>VLOOKUP($D925,Combined!$D:$V,7,FALSE)</f>
        <v>24019</v>
      </c>
    </row>
    <row r="926" spans="1:8" ht="32" x14ac:dyDescent="0.2">
      <c r="A926" s="19" t="s">
        <v>737</v>
      </c>
      <c r="B926" s="20" t="s">
        <v>808</v>
      </c>
      <c r="C926" s="3" t="s">
        <v>24</v>
      </c>
      <c r="D926" t="str">
        <f t="shared" si="14"/>
        <v>BERGENTENAFLY BORON. K-12|K-12,3500+</v>
      </c>
      <c r="E926">
        <v>2013</v>
      </c>
      <c r="F926">
        <f>VLOOKUP($D926,Combined!$D:$V,5,FALSE)</f>
        <v>68985769</v>
      </c>
      <c r="G926">
        <f>VLOOKUP($D926,Combined!$D:$V,6,FALSE)</f>
        <v>3685.2</v>
      </c>
      <c r="H926">
        <f>VLOOKUP($D926,Combined!$D:$V,7,FALSE)</f>
        <v>18720</v>
      </c>
    </row>
    <row r="927" spans="1:8" ht="36" x14ac:dyDescent="0.2">
      <c r="A927" s="23" t="s">
        <v>737</v>
      </c>
      <c r="B927" s="24" t="s">
        <v>809</v>
      </c>
      <c r="C927" s="8" t="s">
        <v>66</v>
      </c>
      <c r="D927" t="str">
        <f t="shared" si="14"/>
        <v>BERGENUPPER SADDLE RIVER BOROE. K-8|K-8,751+</v>
      </c>
      <c r="E927">
        <v>2013</v>
      </c>
      <c r="F927">
        <f>VLOOKUP($D927,Combined!$D:$V,5,FALSE)</f>
        <v>24684500</v>
      </c>
      <c r="G927">
        <f>VLOOKUP($D927,Combined!$D:$V,6,FALSE)</f>
        <v>1367.2</v>
      </c>
      <c r="H927">
        <f>VLOOKUP($D927,Combined!$D:$V,7,FALSE)</f>
        <v>18054</v>
      </c>
    </row>
    <row r="928" spans="1:8" ht="32" x14ac:dyDescent="0.2">
      <c r="A928" s="19" t="s">
        <v>737</v>
      </c>
      <c r="B928" s="20" t="s">
        <v>810</v>
      </c>
      <c r="C928" s="3" t="s">
        <v>6</v>
      </c>
      <c r="D928" t="str">
        <f t="shared" si="14"/>
        <v>BERGENWALDWICK BOROL. K-12|K-12,0-1800</v>
      </c>
      <c r="E928">
        <v>2013</v>
      </c>
      <c r="F928">
        <f>VLOOKUP($D928,Combined!$D:$V,5,FALSE)</f>
        <v>31326051</v>
      </c>
      <c r="G928">
        <f>VLOOKUP($D928,Combined!$D:$V,6,FALSE)</f>
        <v>1644.4</v>
      </c>
      <c r="H928">
        <f>VLOOKUP($D928,Combined!$D:$V,7,FALSE)</f>
        <v>19050</v>
      </c>
    </row>
    <row r="929" spans="1:8" ht="32" x14ac:dyDescent="0.2">
      <c r="A929" s="23" t="s">
        <v>737</v>
      </c>
      <c r="B929" s="24" t="s">
        <v>811</v>
      </c>
      <c r="C929" s="8" t="s">
        <v>6</v>
      </c>
      <c r="D929" t="str">
        <f t="shared" si="14"/>
        <v>BERGENWALLINGTON BOROL. K-12|K-12,0-1800</v>
      </c>
      <c r="E929">
        <v>2013</v>
      </c>
      <c r="F929">
        <f>VLOOKUP($D929,Combined!$D:$V,5,FALSE)</f>
        <v>18893259</v>
      </c>
      <c r="G929">
        <f>VLOOKUP($D929,Combined!$D:$V,6,FALSE)</f>
        <v>1236.3</v>
      </c>
      <c r="H929">
        <f>VLOOKUP($D929,Combined!$D:$V,7,FALSE)</f>
        <v>15283</v>
      </c>
    </row>
    <row r="930" spans="1:8" ht="48" x14ac:dyDescent="0.2">
      <c r="A930" s="19" t="s">
        <v>737</v>
      </c>
      <c r="B930" s="20" t="s">
        <v>812</v>
      </c>
      <c r="C930" s="3" t="s">
        <v>14</v>
      </c>
      <c r="D930" t="str">
        <f t="shared" si="14"/>
        <v>BERGENWESTWOOD REGIONALM. K-12|K-12,1800-3500</v>
      </c>
      <c r="E930">
        <v>2013</v>
      </c>
      <c r="F930">
        <f>VLOOKUP($D930,Combined!$D:$V,5,FALSE)</f>
        <v>55251085</v>
      </c>
      <c r="G930">
        <f>VLOOKUP($D930,Combined!$D:$V,6,FALSE)</f>
        <v>2742.3</v>
      </c>
      <c r="H930">
        <f>VLOOKUP($D930,Combined!$D:$V,7,FALSE)</f>
        <v>20148</v>
      </c>
    </row>
    <row r="931" spans="1:8" ht="32" x14ac:dyDescent="0.2">
      <c r="A931" s="23" t="s">
        <v>737</v>
      </c>
      <c r="B931" s="24" t="s">
        <v>813</v>
      </c>
      <c r="C931" s="8" t="s">
        <v>6</v>
      </c>
      <c r="D931" t="str">
        <f t="shared" si="14"/>
        <v>BERGENWOOD-RIDGE BOROL. K-12|K-12,0-1800</v>
      </c>
      <c r="E931">
        <v>2013</v>
      </c>
      <c r="F931">
        <f>VLOOKUP($D931,Combined!$D:$V,5,FALSE)</f>
        <v>19929143</v>
      </c>
      <c r="G931">
        <f>VLOOKUP($D931,Combined!$D:$V,6,FALSE)</f>
        <v>1186</v>
      </c>
      <c r="H931">
        <f>VLOOKUP($D931,Combined!$D:$V,7,FALSE)</f>
        <v>16803</v>
      </c>
    </row>
    <row r="932" spans="1:8" ht="32" x14ac:dyDescent="0.2">
      <c r="A932" s="19" t="s">
        <v>737</v>
      </c>
      <c r="B932" s="20" t="s">
        <v>814</v>
      </c>
      <c r="C932" s="3" t="s">
        <v>66</v>
      </c>
      <c r="D932" t="str">
        <f t="shared" si="14"/>
        <v>BERGENWOODCLIFF LAKE BOROE. K-8|K-8,751+</v>
      </c>
      <c r="E932">
        <v>2013</v>
      </c>
      <c r="F932">
        <f>VLOOKUP($D932,Combined!$D:$V,5,FALSE)</f>
        <v>16108760</v>
      </c>
      <c r="G932">
        <f>VLOOKUP($D932,Combined!$D:$V,6,FALSE)</f>
        <v>792.8</v>
      </c>
      <c r="H932">
        <f>VLOOKUP($D932,Combined!$D:$V,7,FALSE)</f>
        <v>20319</v>
      </c>
    </row>
    <row r="933" spans="1:8" ht="32" x14ac:dyDescent="0.2">
      <c r="A933" s="23" t="s">
        <v>737</v>
      </c>
      <c r="B933" s="24" t="s">
        <v>815</v>
      </c>
      <c r="C933" s="8" t="s">
        <v>66</v>
      </c>
      <c r="D933" t="str">
        <f t="shared" si="14"/>
        <v>BERGENWYCKOFF TWPE. K-8|K-8,751+</v>
      </c>
      <c r="E933">
        <v>2013</v>
      </c>
      <c r="F933">
        <f>VLOOKUP($D933,Combined!$D:$V,5,FALSE)</f>
        <v>39756830</v>
      </c>
      <c r="G933">
        <f>VLOOKUP($D933,Combined!$D:$V,6,FALSE)</f>
        <v>2133.6999999999998</v>
      </c>
      <c r="H933">
        <f>VLOOKUP($D933,Combined!$D:$V,7,FALSE)</f>
        <v>18633</v>
      </c>
    </row>
    <row r="934" spans="1:8" ht="24" x14ac:dyDescent="0.2">
      <c r="A934" s="19" t="s">
        <v>816</v>
      </c>
      <c r="B934" s="20" t="s">
        <v>817</v>
      </c>
      <c r="C934" s="3" t="s">
        <v>8</v>
      </c>
      <c r="D934" t="str">
        <f t="shared" si="14"/>
        <v>BURLINGTONBASS RIVER TWPA. K-6|K-6</v>
      </c>
      <c r="E934">
        <v>2013</v>
      </c>
      <c r="F934">
        <f>VLOOKUP($D934,Combined!$D:$V,5,FALSE)</f>
        <v>2689560</v>
      </c>
      <c r="G934">
        <f>VLOOKUP($D934,Combined!$D:$V,6,FALSE)</f>
        <v>124.1</v>
      </c>
      <c r="H934">
        <f>VLOOKUP($D934,Combined!$D:$V,7,FALSE)</f>
        <v>21668</v>
      </c>
    </row>
    <row r="935" spans="1:8" ht="32" x14ac:dyDescent="0.2">
      <c r="A935" s="23" t="s">
        <v>816</v>
      </c>
      <c r="B935" s="24" t="s">
        <v>819</v>
      </c>
      <c r="C935" s="8" t="s">
        <v>4</v>
      </c>
      <c r="D935" t="str">
        <f t="shared" si="14"/>
        <v>BURLINGTONBEVERLY CITYI. K-12|K-8,0-400</v>
      </c>
      <c r="E935">
        <v>2013</v>
      </c>
      <c r="F935">
        <f>VLOOKUP($D935,Combined!$D:$V,5,FALSE)</f>
        <v>7472627</v>
      </c>
      <c r="G935">
        <f>VLOOKUP($D935,Combined!$D:$V,6,FALSE)</f>
        <v>394.8</v>
      </c>
      <c r="H935">
        <f>VLOOKUP($D935,Combined!$D:$V,7,FALSE)</f>
        <v>18927</v>
      </c>
    </row>
    <row r="936" spans="1:8" ht="48" x14ac:dyDescent="0.2">
      <c r="A936" s="19" t="s">
        <v>816</v>
      </c>
      <c r="B936" s="20" t="s">
        <v>820</v>
      </c>
      <c r="C936" s="3" t="s">
        <v>14</v>
      </c>
      <c r="D936" t="str">
        <f t="shared" si="14"/>
        <v>BURLINGTONBORDENTOWN REGIONALM. K-12|K-12,1800-3500</v>
      </c>
      <c r="E936">
        <v>2013</v>
      </c>
      <c r="F936">
        <f>VLOOKUP($D936,Combined!$D:$V,5,FALSE)</f>
        <v>42802305</v>
      </c>
      <c r="G936">
        <f>VLOOKUP($D936,Combined!$D:$V,6,FALSE)</f>
        <v>2526.3000000000002</v>
      </c>
      <c r="H936">
        <f>VLOOKUP($D936,Combined!$D:$V,7,FALSE)</f>
        <v>16943</v>
      </c>
    </row>
    <row r="937" spans="1:8" ht="32" x14ac:dyDescent="0.2">
      <c r="A937" s="23" t="s">
        <v>816</v>
      </c>
      <c r="B937" s="24" t="s">
        <v>821</v>
      </c>
      <c r="C937" s="8" t="s">
        <v>6</v>
      </c>
      <c r="D937" t="str">
        <f t="shared" si="14"/>
        <v>BURLINGTONBURLINGTON CITYL. K-12|K-12,0-1800</v>
      </c>
      <c r="E937">
        <v>2013</v>
      </c>
      <c r="F937">
        <f>VLOOKUP($D937,Combined!$D:$V,5,FALSE)</f>
        <v>42376792</v>
      </c>
      <c r="G937">
        <f>VLOOKUP($D937,Combined!$D:$V,6,FALSE)</f>
        <v>1806.4</v>
      </c>
      <c r="H937">
        <f>VLOOKUP($D937,Combined!$D:$V,7,FALSE)</f>
        <v>23459</v>
      </c>
    </row>
    <row r="938" spans="1:8" ht="24" x14ac:dyDescent="0.2">
      <c r="A938" s="19" t="s">
        <v>816</v>
      </c>
      <c r="B938" s="20" t="s">
        <v>822</v>
      </c>
      <c r="C938" s="3" t="s">
        <v>29</v>
      </c>
      <c r="D938" t="str">
        <f t="shared" si="14"/>
        <v>BURLINGTONBURLINGTON CO SPEC SERVP. CSSD</v>
      </c>
      <c r="E938">
        <v>2013</v>
      </c>
      <c r="F938">
        <f>VLOOKUP($D938,Combined!$D:$V,5,FALSE)</f>
        <v>45407746</v>
      </c>
      <c r="G938">
        <f>VLOOKUP($D938,Combined!$D:$V,6,FALSE)</f>
        <v>774.8</v>
      </c>
      <c r="H938">
        <f>VLOOKUP($D938,Combined!$D:$V,7,FALSE)</f>
        <v>58603</v>
      </c>
    </row>
    <row r="939" spans="1:8" ht="36" x14ac:dyDescent="0.2">
      <c r="A939" s="23" t="s">
        <v>816</v>
      </c>
      <c r="B939" s="24" t="s">
        <v>823</v>
      </c>
      <c r="C939" s="8" t="s">
        <v>714</v>
      </c>
      <c r="D939" t="str">
        <f t="shared" si="14"/>
        <v>BURLINGTONBURLINGTON CO VOCATIONALQ. COUNTY VOC</v>
      </c>
      <c r="E939">
        <v>2013</v>
      </c>
      <c r="F939">
        <f>VLOOKUP($D939,Combined!$D:$V,5,FALSE)</f>
        <v>43685671</v>
      </c>
      <c r="G939">
        <f>VLOOKUP($D939,Combined!$D:$V,6,FALSE)</f>
        <v>2064.9</v>
      </c>
      <c r="H939">
        <f>VLOOKUP($D939,Combined!$D:$V,7,FALSE)</f>
        <v>21157</v>
      </c>
    </row>
    <row r="940" spans="1:8" ht="32" x14ac:dyDescent="0.2">
      <c r="A940" s="19" t="s">
        <v>816</v>
      </c>
      <c r="B940" s="20" t="s">
        <v>824</v>
      </c>
      <c r="C940" s="3" t="s">
        <v>24</v>
      </c>
      <c r="D940" t="str">
        <f t="shared" si="14"/>
        <v>BURLINGTONBURLINGTON TWPN. K-12|K-12,3500+</v>
      </c>
      <c r="E940">
        <v>2013</v>
      </c>
      <c r="F940">
        <f>VLOOKUP($D940,Combined!$D:$V,5,FALSE)</f>
        <v>69314545</v>
      </c>
      <c r="G940">
        <f>VLOOKUP($D940,Combined!$D:$V,6,FALSE)</f>
        <v>4078.3</v>
      </c>
      <c r="H940">
        <f>VLOOKUP($D940,Combined!$D:$V,7,FALSE)</f>
        <v>16996</v>
      </c>
    </row>
    <row r="941" spans="1:8" ht="24" x14ac:dyDescent="0.2">
      <c r="A941" s="23" t="s">
        <v>816</v>
      </c>
      <c r="B941" s="24" t="s">
        <v>825</v>
      </c>
      <c r="C941" s="8" t="s">
        <v>8</v>
      </c>
      <c r="D941" t="str">
        <f t="shared" si="14"/>
        <v>BURLINGTONCHESTERFIELD TWPA. K-6|K-6</v>
      </c>
      <c r="E941">
        <v>2013</v>
      </c>
      <c r="F941">
        <f>VLOOKUP($D941,Combined!$D:$V,5,FALSE)</f>
        <v>10564126</v>
      </c>
      <c r="G941">
        <f>VLOOKUP($D941,Combined!$D:$V,6,FALSE)</f>
        <v>640.4</v>
      </c>
      <c r="H941">
        <f>VLOOKUP($D941,Combined!$D:$V,7,FALSE)</f>
        <v>16495</v>
      </c>
    </row>
    <row r="942" spans="1:8" ht="48" x14ac:dyDescent="0.2">
      <c r="A942" s="19" t="s">
        <v>816</v>
      </c>
      <c r="B942" s="20" t="s">
        <v>826</v>
      </c>
      <c r="C942" s="3" t="s">
        <v>14</v>
      </c>
      <c r="D942" t="str">
        <f t="shared" si="14"/>
        <v>BURLINGTONCINNAMINSON TWPM. K-12|K-12,1800-3500</v>
      </c>
      <c r="E942">
        <v>2013</v>
      </c>
      <c r="F942">
        <f>VLOOKUP($D942,Combined!$D:$V,5,FALSE)</f>
        <v>45064677</v>
      </c>
      <c r="G942">
        <f>VLOOKUP($D942,Combined!$D:$V,6,FALSE)</f>
        <v>2420.1999999999998</v>
      </c>
      <c r="H942">
        <f>VLOOKUP($D942,Combined!$D:$V,7,FALSE)</f>
        <v>18620</v>
      </c>
    </row>
    <row r="943" spans="1:8" ht="32" x14ac:dyDescent="0.2">
      <c r="A943" s="23" t="s">
        <v>816</v>
      </c>
      <c r="B943" s="24" t="s">
        <v>827</v>
      </c>
      <c r="C943" s="8" t="s">
        <v>4</v>
      </c>
      <c r="D943" t="str">
        <f t="shared" si="14"/>
        <v>BURLINGTONDELANCO TWPI. K-12|K-8,0-400</v>
      </c>
      <c r="E943">
        <v>2013</v>
      </c>
      <c r="F943">
        <f>VLOOKUP($D943,Combined!$D:$V,5,FALSE)</f>
        <v>9349198</v>
      </c>
      <c r="G943">
        <f>VLOOKUP($D943,Combined!$D:$V,6,FALSE)</f>
        <v>536.1</v>
      </c>
      <c r="H943">
        <f>VLOOKUP($D943,Combined!$D:$V,7,FALSE)</f>
        <v>17438</v>
      </c>
    </row>
    <row r="944" spans="1:8" ht="48" x14ac:dyDescent="0.2">
      <c r="A944" s="19" t="s">
        <v>816</v>
      </c>
      <c r="B944" s="20" t="s">
        <v>828</v>
      </c>
      <c r="C944" s="3" t="s">
        <v>14</v>
      </c>
      <c r="D944" t="str">
        <f t="shared" si="14"/>
        <v>BURLINGTONDELRAN TWPM. K-12|K-12,1800-3500</v>
      </c>
      <c r="E944">
        <v>2013</v>
      </c>
      <c r="F944">
        <f>VLOOKUP($D944,Combined!$D:$V,5,FALSE)</f>
        <v>47056620</v>
      </c>
      <c r="G944">
        <f>VLOOKUP($D944,Combined!$D:$V,6,FALSE)</f>
        <v>2879</v>
      </c>
      <c r="H944">
        <f>VLOOKUP($D944,Combined!$D:$V,7,FALSE)</f>
        <v>16345</v>
      </c>
    </row>
    <row r="945" spans="1:8" ht="32" x14ac:dyDescent="0.2">
      <c r="A945" s="23" t="s">
        <v>816</v>
      </c>
      <c r="B945" s="24" t="s">
        <v>829</v>
      </c>
      <c r="C945" s="8" t="s">
        <v>68</v>
      </c>
      <c r="D945" t="str">
        <f t="shared" si="14"/>
        <v>BURLINGTONEASTAMPTON TWPD. K-8|K-8,401-750</v>
      </c>
      <c r="E945">
        <v>2013</v>
      </c>
      <c r="F945">
        <f>VLOOKUP($D945,Combined!$D:$V,5,FALSE)</f>
        <v>11949078</v>
      </c>
      <c r="G945">
        <f>VLOOKUP($D945,Combined!$D:$V,6,FALSE)</f>
        <v>647.70000000000005</v>
      </c>
      <c r="H945">
        <f>VLOOKUP($D945,Combined!$D:$V,7,FALSE)</f>
        <v>18448</v>
      </c>
    </row>
    <row r="946" spans="1:8" ht="32" x14ac:dyDescent="0.2">
      <c r="A946" s="19" t="s">
        <v>816</v>
      </c>
      <c r="B946" s="20" t="s">
        <v>830</v>
      </c>
      <c r="C946" s="3" t="s">
        <v>99</v>
      </c>
      <c r="D946" t="str">
        <f t="shared" si="14"/>
        <v>BURLINGTONEDGEWATER PARK TWPK. K-12|K-8,751+</v>
      </c>
      <c r="E946">
        <v>2013</v>
      </c>
      <c r="F946">
        <f>VLOOKUP($D946,Combined!$D:$V,5,FALSE)</f>
        <v>17799452</v>
      </c>
      <c r="G946">
        <f>VLOOKUP($D946,Combined!$D:$V,6,FALSE)</f>
        <v>1073.7</v>
      </c>
      <c r="H946">
        <f>VLOOKUP($D946,Combined!$D:$V,7,FALSE)</f>
        <v>16578</v>
      </c>
    </row>
    <row r="947" spans="1:8" ht="32" x14ac:dyDescent="0.2">
      <c r="A947" s="23" t="s">
        <v>816</v>
      </c>
      <c r="B947" s="24" t="s">
        <v>831</v>
      </c>
      <c r="C947" s="8" t="s">
        <v>66</v>
      </c>
      <c r="D947" t="str">
        <f t="shared" si="14"/>
        <v>BURLINGTONEVESHAM TWPE. K-8|K-8,751+</v>
      </c>
      <c r="E947">
        <v>2013</v>
      </c>
      <c r="F947">
        <f>VLOOKUP($D947,Combined!$D:$V,5,FALSE)</f>
        <v>81117922</v>
      </c>
      <c r="G947">
        <f>VLOOKUP($D947,Combined!$D:$V,6,FALSE)</f>
        <v>4741.3999999999996</v>
      </c>
      <c r="H947">
        <f>VLOOKUP($D947,Combined!$D:$V,7,FALSE)</f>
        <v>17108</v>
      </c>
    </row>
    <row r="948" spans="1:8" ht="32" x14ac:dyDescent="0.2">
      <c r="A948" s="19" t="s">
        <v>816</v>
      </c>
      <c r="B948" s="20" t="s">
        <v>832</v>
      </c>
      <c r="C948" s="3" t="s">
        <v>6</v>
      </c>
      <c r="D948" t="str">
        <f t="shared" si="14"/>
        <v>BURLINGTONFLORENCE TWPL. K-12|K-12,0-1800</v>
      </c>
      <c r="E948">
        <v>2013</v>
      </c>
      <c r="F948">
        <f>VLOOKUP($D948,Combined!$D:$V,5,FALSE)</f>
        <v>30279006</v>
      </c>
      <c r="G948">
        <f>VLOOKUP($D948,Combined!$D:$V,6,FALSE)</f>
        <v>1646.7</v>
      </c>
      <c r="H948">
        <f>VLOOKUP($D948,Combined!$D:$V,7,FALSE)</f>
        <v>18388</v>
      </c>
    </row>
    <row r="949" spans="1:8" ht="32" x14ac:dyDescent="0.2">
      <c r="A949" s="23" t="s">
        <v>816</v>
      </c>
      <c r="B949" s="24" t="s">
        <v>833</v>
      </c>
      <c r="C949" s="8" t="s">
        <v>68</v>
      </c>
      <c r="D949" t="str">
        <f t="shared" si="14"/>
        <v>BURLINGTONHAINESPORT TWPD. K-8|K-8,401-750</v>
      </c>
      <c r="E949">
        <v>2013</v>
      </c>
      <c r="F949">
        <f>VLOOKUP($D949,Combined!$D:$V,5,FALSE)</f>
        <v>10596444</v>
      </c>
      <c r="G949">
        <f>VLOOKUP($D949,Combined!$D:$V,6,FALSE)</f>
        <v>677.3</v>
      </c>
      <c r="H949">
        <f>VLOOKUP($D949,Combined!$D:$V,7,FALSE)</f>
        <v>15645</v>
      </c>
    </row>
    <row r="950" spans="1:8" ht="32" x14ac:dyDescent="0.2">
      <c r="A950" s="19" t="s">
        <v>816</v>
      </c>
      <c r="B950" s="20" t="s">
        <v>834</v>
      </c>
      <c r="C950" s="3" t="s">
        <v>77</v>
      </c>
      <c r="D950" t="str">
        <f t="shared" si="14"/>
        <v>BURLINGTONLENAPE REGIONALG. G9-12|7-12,9-12</v>
      </c>
      <c r="E950">
        <v>2013</v>
      </c>
      <c r="F950">
        <f>VLOOKUP($D950,Combined!$D:$V,5,FALSE)</f>
        <v>157028352</v>
      </c>
      <c r="G950">
        <f>VLOOKUP($D950,Combined!$D:$V,6,FALSE)</f>
        <v>7177.5</v>
      </c>
      <c r="H950">
        <f>VLOOKUP($D950,Combined!$D:$V,7,FALSE)</f>
        <v>21878</v>
      </c>
    </row>
    <row r="951" spans="1:8" ht="32" x14ac:dyDescent="0.2">
      <c r="A951" s="23" t="s">
        <v>816</v>
      </c>
      <c r="B951" s="24" t="s">
        <v>835</v>
      </c>
      <c r="C951" s="8" t="s">
        <v>66</v>
      </c>
      <c r="D951" t="str">
        <f t="shared" si="14"/>
        <v>BURLINGTONLUMBERTON TWPE. K-8|K-8,751+</v>
      </c>
      <c r="E951">
        <v>2013</v>
      </c>
      <c r="F951">
        <f>VLOOKUP($D951,Combined!$D:$V,5,FALSE)</f>
        <v>26894307</v>
      </c>
      <c r="G951">
        <f>VLOOKUP($D951,Combined!$D:$V,6,FALSE)</f>
        <v>1262.5</v>
      </c>
      <c r="H951">
        <f>VLOOKUP($D951,Combined!$D:$V,7,FALSE)</f>
        <v>21303</v>
      </c>
    </row>
    <row r="952" spans="1:8" ht="24" x14ac:dyDescent="0.2">
      <c r="A952" s="19" t="s">
        <v>816</v>
      </c>
      <c r="B952" s="20" t="s">
        <v>836</v>
      </c>
      <c r="C952" s="3" t="s">
        <v>8</v>
      </c>
      <c r="D952" t="str">
        <f t="shared" si="14"/>
        <v>BURLINGTONMANSFIELD TWPA. K-6|K-6</v>
      </c>
      <c r="E952">
        <v>2013</v>
      </c>
      <c r="F952">
        <f>VLOOKUP($D952,Combined!$D:$V,5,FALSE)</f>
        <v>11794392</v>
      </c>
      <c r="G952">
        <f>VLOOKUP($D952,Combined!$D:$V,6,FALSE)</f>
        <v>716.9</v>
      </c>
      <c r="H952">
        <f>VLOOKUP($D952,Combined!$D:$V,7,FALSE)</f>
        <v>16453</v>
      </c>
    </row>
    <row r="953" spans="1:8" ht="48" x14ac:dyDescent="0.2">
      <c r="A953" s="23" t="s">
        <v>816</v>
      </c>
      <c r="B953" s="24" t="s">
        <v>837</v>
      </c>
      <c r="C953" s="8" t="s">
        <v>14</v>
      </c>
      <c r="D953" t="str">
        <f t="shared" si="14"/>
        <v>BURLINGTONMAPLE SHADE TWPM. K-12|K-12,1800-3500</v>
      </c>
      <c r="E953">
        <v>2013</v>
      </c>
      <c r="F953">
        <f>VLOOKUP($D953,Combined!$D:$V,5,FALSE)</f>
        <v>37578721</v>
      </c>
      <c r="G953">
        <f>VLOOKUP($D953,Combined!$D:$V,6,FALSE)</f>
        <v>2115.5</v>
      </c>
      <c r="H953">
        <f>VLOOKUP($D953,Combined!$D:$V,7,FALSE)</f>
        <v>17764</v>
      </c>
    </row>
    <row r="954" spans="1:8" ht="32" x14ac:dyDescent="0.2">
      <c r="A954" s="19" t="s">
        <v>816</v>
      </c>
      <c r="B954" s="20" t="s">
        <v>838</v>
      </c>
      <c r="C954" s="3" t="s">
        <v>68</v>
      </c>
      <c r="D954" t="str">
        <f t="shared" si="14"/>
        <v>BURLINGTONMEDFORD LAKES BOROD. K-8|K-8,401-750</v>
      </c>
      <c r="E954">
        <v>2013</v>
      </c>
      <c r="F954">
        <f>VLOOKUP($D954,Combined!$D:$V,5,FALSE)</f>
        <v>8164165</v>
      </c>
      <c r="G954">
        <f>VLOOKUP($D954,Combined!$D:$V,6,FALSE)</f>
        <v>536.70000000000005</v>
      </c>
      <c r="H954">
        <f>VLOOKUP($D954,Combined!$D:$V,7,FALSE)</f>
        <v>15211</v>
      </c>
    </row>
    <row r="955" spans="1:8" ht="32" x14ac:dyDescent="0.2">
      <c r="A955" s="23" t="s">
        <v>816</v>
      </c>
      <c r="B955" s="24" t="s">
        <v>839</v>
      </c>
      <c r="C955" s="8" t="s">
        <v>66</v>
      </c>
      <c r="D955" t="str">
        <f t="shared" si="14"/>
        <v>BURLINGTONMEDFORD TWPE. K-8|K-8,751+</v>
      </c>
      <c r="E955">
        <v>2013</v>
      </c>
      <c r="F955">
        <f>VLOOKUP($D955,Combined!$D:$V,5,FALSE)</f>
        <v>51494634</v>
      </c>
      <c r="G955">
        <f>VLOOKUP($D955,Combined!$D:$V,6,FALSE)</f>
        <v>2970.2</v>
      </c>
      <c r="H955">
        <f>VLOOKUP($D955,Combined!$D:$V,7,FALSE)</f>
        <v>17337</v>
      </c>
    </row>
    <row r="956" spans="1:8" ht="32" x14ac:dyDescent="0.2">
      <c r="A956" s="19" t="s">
        <v>816</v>
      </c>
      <c r="B956" s="20" t="s">
        <v>840</v>
      </c>
      <c r="C956" s="3" t="s">
        <v>24</v>
      </c>
      <c r="D956" t="str">
        <f t="shared" si="14"/>
        <v>BURLINGTONMOORESTOWN TWPN. K-12|K-12,3500+</v>
      </c>
      <c r="E956">
        <v>2013</v>
      </c>
      <c r="F956">
        <f>VLOOKUP($D956,Combined!$D:$V,5,FALSE)</f>
        <v>73529558</v>
      </c>
      <c r="G956">
        <f>VLOOKUP($D956,Combined!$D:$V,6,FALSE)</f>
        <v>4107.3999999999996</v>
      </c>
      <c r="H956">
        <f>VLOOKUP($D956,Combined!$D:$V,7,FALSE)</f>
        <v>17902</v>
      </c>
    </row>
    <row r="957" spans="1:8" ht="32" x14ac:dyDescent="0.2">
      <c r="A957" s="23" t="s">
        <v>816</v>
      </c>
      <c r="B957" s="24" t="s">
        <v>841</v>
      </c>
      <c r="C957" s="8" t="s">
        <v>66</v>
      </c>
      <c r="D957" t="str">
        <f t="shared" si="14"/>
        <v>BURLINGTONMOUNT HOLLY TWPE. K-8|K-8,751+</v>
      </c>
      <c r="E957">
        <v>2013</v>
      </c>
      <c r="F957">
        <f>VLOOKUP($D957,Combined!$D:$V,5,FALSE)</f>
        <v>20083870</v>
      </c>
      <c r="G957">
        <f>VLOOKUP($D957,Combined!$D:$V,6,FALSE)</f>
        <v>1074.5999999999999</v>
      </c>
      <c r="H957">
        <f>VLOOKUP($D957,Combined!$D:$V,7,FALSE)</f>
        <v>18689</v>
      </c>
    </row>
    <row r="958" spans="1:8" ht="32" x14ac:dyDescent="0.2">
      <c r="A958" s="19" t="s">
        <v>816</v>
      </c>
      <c r="B958" s="20" t="s">
        <v>842</v>
      </c>
      <c r="C958" s="3" t="s">
        <v>66</v>
      </c>
      <c r="D958" t="str">
        <f t="shared" si="14"/>
        <v>BURLINGTONMOUNT LAUREL TWPE. K-8|K-8,751+</v>
      </c>
      <c r="E958">
        <v>2013</v>
      </c>
      <c r="F958">
        <f>VLOOKUP($D958,Combined!$D:$V,5,FALSE)</f>
        <v>72082832</v>
      </c>
      <c r="G958">
        <f>VLOOKUP($D958,Combined!$D:$V,6,FALSE)</f>
        <v>4159.3</v>
      </c>
      <c r="H958">
        <f>VLOOKUP($D958,Combined!$D:$V,7,FALSE)</f>
        <v>17331</v>
      </c>
    </row>
    <row r="959" spans="1:8" ht="32" x14ac:dyDescent="0.2">
      <c r="A959" s="23" t="s">
        <v>816</v>
      </c>
      <c r="B959" s="24" t="s">
        <v>843</v>
      </c>
      <c r="C959" s="8" t="s">
        <v>4</v>
      </c>
      <c r="D959" t="str">
        <f t="shared" ref="D959:D1022" si="15">A959&amp;B959&amp;C959</f>
        <v>BURLINGTONNEW HANOVER TWPI. K-12|K-8,0-400</v>
      </c>
      <c r="E959">
        <v>2013</v>
      </c>
      <c r="F959">
        <f>VLOOKUP($D959,Combined!$D:$V,5,FALSE)</f>
        <v>5179190</v>
      </c>
      <c r="G959">
        <f>VLOOKUP($D959,Combined!$D:$V,6,FALSE)</f>
        <v>243.4</v>
      </c>
      <c r="H959">
        <f>VLOOKUP($D959,Combined!$D:$V,7,FALSE)</f>
        <v>21276</v>
      </c>
    </row>
    <row r="960" spans="1:8" ht="24" x14ac:dyDescent="0.2">
      <c r="A960" s="19" t="s">
        <v>816</v>
      </c>
      <c r="B960" s="20" t="s">
        <v>844</v>
      </c>
      <c r="C960" s="3" t="s">
        <v>8</v>
      </c>
      <c r="D960" t="str">
        <f t="shared" si="15"/>
        <v>BURLINGTONNORTH HANOVER TWPA. K-6|K-6</v>
      </c>
      <c r="E960">
        <v>2013</v>
      </c>
      <c r="F960">
        <f>VLOOKUP($D960,Combined!$D:$V,5,FALSE)</f>
        <v>24993453</v>
      </c>
      <c r="G960">
        <f>VLOOKUP($D960,Combined!$D:$V,6,FALSE)</f>
        <v>1268.9000000000001</v>
      </c>
      <c r="H960">
        <f>VLOOKUP($D960,Combined!$D:$V,7,FALSE)</f>
        <v>19697</v>
      </c>
    </row>
    <row r="961" spans="1:8" ht="36" x14ac:dyDescent="0.2">
      <c r="A961" s="23" t="s">
        <v>816</v>
      </c>
      <c r="B961" s="24" t="s">
        <v>845</v>
      </c>
      <c r="C961" s="8" t="s">
        <v>21</v>
      </c>
      <c r="D961" t="str">
        <f t="shared" si="15"/>
        <v>BURLINGTONNORTHERN BURLINGTON REGF. G7-12|7-12,9-12</v>
      </c>
      <c r="E961">
        <v>2013</v>
      </c>
      <c r="F961">
        <f>VLOOKUP($D961,Combined!$D:$V,5,FALSE)</f>
        <v>37825753</v>
      </c>
      <c r="G961">
        <f>VLOOKUP($D961,Combined!$D:$V,6,FALSE)</f>
        <v>2012.2</v>
      </c>
      <c r="H961">
        <f>VLOOKUP($D961,Combined!$D:$V,7,FALSE)</f>
        <v>18798</v>
      </c>
    </row>
    <row r="962" spans="1:8" ht="32" x14ac:dyDescent="0.2">
      <c r="A962" s="19" t="s">
        <v>816</v>
      </c>
      <c r="B962" s="20" t="s">
        <v>846</v>
      </c>
      <c r="C962" s="3" t="s">
        <v>6</v>
      </c>
      <c r="D962" t="str">
        <f t="shared" si="15"/>
        <v>BURLINGTONPALMYRA BOROL. K-12|K-12,0-1800</v>
      </c>
      <c r="E962">
        <v>2013</v>
      </c>
      <c r="F962">
        <f>VLOOKUP($D962,Combined!$D:$V,5,FALSE)</f>
        <v>17203547</v>
      </c>
      <c r="G962">
        <f>VLOOKUP($D962,Combined!$D:$V,6,FALSE)</f>
        <v>987.8</v>
      </c>
      <c r="H962">
        <f>VLOOKUP($D962,Combined!$D:$V,7,FALSE)</f>
        <v>17416</v>
      </c>
    </row>
    <row r="963" spans="1:8" ht="32" x14ac:dyDescent="0.2">
      <c r="A963" s="23" t="s">
        <v>816</v>
      </c>
      <c r="B963" s="24" t="s">
        <v>847</v>
      </c>
      <c r="C963" s="8" t="s">
        <v>24</v>
      </c>
      <c r="D963" t="str">
        <f t="shared" si="15"/>
        <v>BURLINGTONPEMBERTON TWPN. K-12|K-12,3500+</v>
      </c>
      <c r="E963">
        <v>2013</v>
      </c>
      <c r="F963">
        <f>VLOOKUP($D963,Combined!$D:$V,5,FALSE)</f>
        <v>121901435</v>
      </c>
      <c r="G963">
        <f>VLOOKUP($D963,Combined!$D:$V,6,FALSE)</f>
        <v>5196.3</v>
      </c>
      <c r="H963">
        <f>VLOOKUP($D963,Combined!$D:$V,7,FALSE)</f>
        <v>23459</v>
      </c>
    </row>
    <row r="964" spans="1:8" ht="36" x14ac:dyDescent="0.2">
      <c r="A964" s="19" t="s">
        <v>816</v>
      </c>
      <c r="B964" s="20" t="s">
        <v>848</v>
      </c>
      <c r="C964" s="3" t="s">
        <v>77</v>
      </c>
      <c r="D964" t="str">
        <f t="shared" si="15"/>
        <v>BURLINGTONRANCOCAS VALLEY REGIONALG. G9-12|7-12,9-12</v>
      </c>
      <c r="E964">
        <v>2013</v>
      </c>
      <c r="F964">
        <f>VLOOKUP($D964,Combined!$D:$V,5,FALSE)</f>
        <v>36818352</v>
      </c>
      <c r="G964">
        <f>VLOOKUP($D964,Combined!$D:$V,6,FALSE)</f>
        <v>2116.1</v>
      </c>
      <c r="H964">
        <f>VLOOKUP($D964,Combined!$D:$V,7,FALSE)</f>
        <v>17399</v>
      </c>
    </row>
    <row r="965" spans="1:8" ht="48" x14ac:dyDescent="0.2">
      <c r="A965" s="23" t="s">
        <v>816</v>
      </c>
      <c r="B965" s="24" t="s">
        <v>1377</v>
      </c>
      <c r="C965" s="8" t="s">
        <v>711</v>
      </c>
      <c r="D965" t="str">
        <f t="shared" si="15"/>
        <v>BURLINGTONRENAISSANCE REGIONAL LEADERSHIP CHARTERO. CHARTER</v>
      </c>
      <c r="E965">
        <v>2013</v>
      </c>
      <c r="F965">
        <f>VLOOKUP($D965,Combined!$D:$V,5,FALSE)</f>
        <v>1550084</v>
      </c>
      <c r="G965">
        <f>VLOOKUP($D965,Combined!$D:$V,6,FALSE)</f>
        <v>149.1</v>
      </c>
      <c r="H965">
        <f>VLOOKUP($D965,Combined!$D:$V,7,FALSE)</f>
        <v>10396</v>
      </c>
    </row>
    <row r="966" spans="1:8" ht="48" x14ac:dyDescent="0.2">
      <c r="A966" s="19" t="s">
        <v>816</v>
      </c>
      <c r="B966" s="20" t="s">
        <v>1378</v>
      </c>
      <c r="C966" s="3" t="s">
        <v>711</v>
      </c>
      <c r="D966" t="str">
        <f t="shared" si="15"/>
        <v>BURLINGTONRIVERBANK CHARTER SCHOOL OF EXCELLENCEO. CHARTER</v>
      </c>
      <c r="E966">
        <v>2013</v>
      </c>
      <c r="F966">
        <f>VLOOKUP($D966,Combined!$D:$V,5,FALSE)</f>
        <v>1510732</v>
      </c>
      <c r="G966">
        <f>VLOOKUP($D966,Combined!$D:$V,6,FALSE)</f>
        <v>141.5</v>
      </c>
      <c r="H966">
        <f>VLOOKUP($D966,Combined!$D:$V,7,FALSE)</f>
        <v>10677</v>
      </c>
    </row>
    <row r="967" spans="1:8" ht="32" x14ac:dyDescent="0.2">
      <c r="A967" s="23" t="s">
        <v>816</v>
      </c>
      <c r="B967" s="24" t="s">
        <v>850</v>
      </c>
      <c r="C967" s="8" t="s">
        <v>6</v>
      </c>
      <c r="D967" t="str">
        <f t="shared" si="15"/>
        <v>BURLINGTONRIVERSIDE TWPL. K-12|K-12,0-1800</v>
      </c>
      <c r="E967">
        <v>2013</v>
      </c>
      <c r="F967">
        <f>VLOOKUP($D967,Combined!$D:$V,5,FALSE)</f>
        <v>25002391</v>
      </c>
      <c r="G967">
        <f>VLOOKUP($D967,Combined!$D:$V,6,FALSE)</f>
        <v>1490.8</v>
      </c>
      <c r="H967">
        <f>VLOOKUP($D967,Combined!$D:$V,7,FALSE)</f>
        <v>16772</v>
      </c>
    </row>
    <row r="968" spans="1:8" ht="32" x14ac:dyDescent="0.2">
      <c r="A968" s="19" t="s">
        <v>816</v>
      </c>
      <c r="B968" s="20" t="s">
        <v>851</v>
      </c>
      <c r="C968" s="3" t="s">
        <v>4</v>
      </c>
      <c r="D968" t="str">
        <f t="shared" si="15"/>
        <v>BURLINGTONRIVERTONI. K-12|K-8,0-400</v>
      </c>
      <c r="E968">
        <v>2013</v>
      </c>
      <c r="F968">
        <f>VLOOKUP($D968,Combined!$D:$V,5,FALSE)</f>
        <v>5800723</v>
      </c>
      <c r="G968">
        <f>VLOOKUP($D968,Combined!$D:$V,6,FALSE)</f>
        <v>348</v>
      </c>
      <c r="H968">
        <f>VLOOKUP($D968,Combined!$D:$V,7,FALSE)</f>
        <v>16669</v>
      </c>
    </row>
    <row r="969" spans="1:8" ht="32" x14ac:dyDescent="0.2">
      <c r="A969" s="23" t="s">
        <v>816</v>
      </c>
      <c r="B969" s="24" t="s">
        <v>852</v>
      </c>
      <c r="C969" s="8" t="s">
        <v>66</v>
      </c>
      <c r="D969" t="str">
        <f t="shared" si="15"/>
        <v>BURLINGTONSHAMONG TWPE. K-8|K-8,751+</v>
      </c>
      <c r="E969">
        <v>2013</v>
      </c>
      <c r="F969">
        <f>VLOOKUP($D969,Combined!$D:$V,5,FALSE)</f>
        <v>14918103</v>
      </c>
      <c r="G969">
        <f>VLOOKUP($D969,Combined!$D:$V,6,FALSE)</f>
        <v>899.6</v>
      </c>
      <c r="H969">
        <f>VLOOKUP($D969,Combined!$D:$V,7,FALSE)</f>
        <v>16583</v>
      </c>
    </row>
    <row r="970" spans="1:8" ht="32" x14ac:dyDescent="0.2">
      <c r="A970" s="19" t="s">
        <v>816</v>
      </c>
      <c r="B970" s="20" t="s">
        <v>853</v>
      </c>
      <c r="C970" s="3" t="s">
        <v>68</v>
      </c>
      <c r="D970" t="str">
        <f t="shared" si="15"/>
        <v>BURLINGTONSOUTHAMPTON TWPD. K-8|K-8,401-750</v>
      </c>
      <c r="E970">
        <v>2013</v>
      </c>
      <c r="F970">
        <f>VLOOKUP($D970,Combined!$D:$V,5,FALSE)</f>
        <v>14621251</v>
      </c>
      <c r="G970">
        <f>VLOOKUP($D970,Combined!$D:$V,6,FALSE)</f>
        <v>748.5</v>
      </c>
      <c r="H970">
        <f>VLOOKUP($D970,Combined!$D:$V,7,FALSE)</f>
        <v>19535</v>
      </c>
    </row>
    <row r="971" spans="1:8" ht="24" x14ac:dyDescent="0.2">
      <c r="A971" s="23" t="s">
        <v>816</v>
      </c>
      <c r="B971" s="24" t="s">
        <v>854</v>
      </c>
      <c r="C971" s="8" t="s">
        <v>8</v>
      </c>
      <c r="D971" t="str">
        <f t="shared" si="15"/>
        <v>BURLINGTONSPRINGFIELD TWPA. K-6|K-6</v>
      </c>
      <c r="E971">
        <v>2013</v>
      </c>
      <c r="F971">
        <f>VLOOKUP($D971,Combined!$D:$V,5,FALSE)</f>
        <v>4980915</v>
      </c>
      <c r="G971">
        <f>VLOOKUP($D971,Combined!$D:$V,6,FALSE)</f>
        <v>265.3</v>
      </c>
      <c r="H971">
        <f>VLOOKUP($D971,Combined!$D:$V,7,FALSE)</f>
        <v>18775</v>
      </c>
    </row>
    <row r="972" spans="1:8" ht="32" x14ac:dyDescent="0.2">
      <c r="A972" s="19" t="s">
        <v>816</v>
      </c>
      <c r="B972" s="20" t="s">
        <v>855</v>
      </c>
      <c r="C972" s="3" t="s">
        <v>66</v>
      </c>
      <c r="D972" t="str">
        <f t="shared" si="15"/>
        <v>BURLINGTONTABERNACLE TWPE. K-8|K-8,751+</v>
      </c>
      <c r="E972">
        <v>2013</v>
      </c>
      <c r="F972">
        <f>VLOOKUP($D972,Combined!$D:$V,5,FALSE)</f>
        <v>14972381</v>
      </c>
      <c r="G972">
        <f>VLOOKUP($D972,Combined!$D:$V,6,FALSE)</f>
        <v>799.1</v>
      </c>
      <c r="H972">
        <f>VLOOKUP($D972,Combined!$D:$V,7,FALSE)</f>
        <v>18737</v>
      </c>
    </row>
    <row r="973" spans="1:8" ht="48" x14ac:dyDescent="0.2">
      <c r="A973" s="23" t="s">
        <v>816</v>
      </c>
      <c r="B973" s="24" t="s">
        <v>1379</v>
      </c>
      <c r="C973" s="8" t="s">
        <v>711</v>
      </c>
      <c r="D973" t="str">
        <f t="shared" si="15"/>
        <v>BURLINGTONTHE BENJAMIN BANNEKER PREPARATORY CHARTEO. CHARTER</v>
      </c>
      <c r="E973">
        <v>2013</v>
      </c>
      <c r="F973">
        <f>VLOOKUP($D973,Combined!$D:$V,5,FALSE)</f>
        <v>1467626</v>
      </c>
      <c r="G973">
        <f>VLOOKUP($D973,Combined!$D:$V,6,FALSE)</f>
        <v>118.4</v>
      </c>
      <c r="H973">
        <f>VLOOKUP($D973,Combined!$D:$V,7,FALSE)</f>
        <v>12395</v>
      </c>
    </row>
    <row r="974" spans="1:8" ht="32" x14ac:dyDescent="0.2">
      <c r="A974" s="19" t="s">
        <v>816</v>
      </c>
      <c r="B974" s="20" t="s">
        <v>1008</v>
      </c>
      <c r="C974" s="3" t="s">
        <v>4</v>
      </c>
      <c r="D974" t="str">
        <f t="shared" si="15"/>
        <v>BURLINGTONWASHINGTON TWPI. K-12|K-8,0-400</v>
      </c>
      <c r="E974">
        <v>2013</v>
      </c>
      <c r="F974">
        <f>VLOOKUP($D974,Combined!$D:$V,5,FALSE)</f>
        <v>2029570</v>
      </c>
      <c r="G974">
        <f>VLOOKUP($D974,Combined!$D:$V,6,FALSE)</f>
        <v>99.2</v>
      </c>
      <c r="H974">
        <f>VLOOKUP($D974,Combined!$D:$V,7,FALSE)</f>
        <v>20465</v>
      </c>
    </row>
    <row r="975" spans="1:8" ht="32" x14ac:dyDescent="0.2">
      <c r="A975" s="23" t="s">
        <v>816</v>
      </c>
      <c r="B975" s="24" t="s">
        <v>856</v>
      </c>
      <c r="C975" s="8" t="s">
        <v>66</v>
      </c>
      <c r="D975" t="str">
        <f t="shared" si="15"/>
        <v>BURLINGTONWESTAMPTONE. K-8|K-8,751+</v>
      </c>
      <c r="E975">
        <v>2013</v>
      </c>
      <c r="F975">
        <f>VLOOKUP($D975,Combined!$D:$V,5,FALSE)</f>
        <v>15075086</v>
      </c>
      <c r="G975">
        <f>VLOOKUP($D975,Combined!$D:$V,6,FALSE)</f>
        <v>1022.1</v>
      </c>
      <c r="H975">
        <f>VLOOKUP($D975,Combined!$D:$V,7,FALSE)</f>
        <v>14749</v>
      </c>
    </row>
    <row r="976" spans="1:8" ht="32" x14ac:dyDescent="0.2">
      <c r="A976" s="19" t="s">
        <v>816</v>
      </c>
      <c r="B976" s="20" t="s">
        <v>857</v>
      </c>
      <c r="C976" s="3" t="s">
        <v>24</v>
      </c>
      <c r="D976" t="str">
        <f t="shared" si="15"/>
        <v>BURLINGTONWILLINGBORO TWPN. K-12|K-12,3500+</v>
      </c>
      <c r="E976">
        <v>2013</v>
      </c>
      <c r="F976">
        <f>VLOOKUP($D976,Combined!$D:$V,5,FALSE)</f>
        <v>79918021</v>
      </c>
      <c r="G976">
        <f>VLOOKUP($D976,Combined!$D:$V,6,FALSE)</f>
        <v>4116.6000000000004</v>
      </c>
      <c r="H976">
        <f>VLOOKUP($D976,Combined!$D:$V,7,FALSE)</f>
        <v>19414</v>
      </c>
    </row>
    <row r="977" spans="1:8" ht="32" x14ac:dyDescent="0.2">
      <c r="A977" s="23" t="s">
        <v>816</v>
      </c>
      <c r="B977" s="24" t="s">
        <v>858</v>
      </c>
      <c r="C977" s="8" t="s">
        <v>73</v>
      </c>
      <c r="D977" t="str">
        <f t="shared" si="15"/>
        <v>BURLINGTONWOODLAND TWPC. K-8|K-8,0-400</v>
      </c>
      <c r="E977">
        <v>2013</v>
      </c>
      <c r="F977">
        <f>VLOOKUP($D977,Combined!$D:$V,5,FALSE)</f>
        <v>2697727</v>
      </c>
      <c r="G977">
        <f>VLOOKUP($D977,Combined!$D:$V,6,FALSE)</f>
        <v>160.5</v>
      </c>
      <c r="H977">
        <f>VLOOKUP($D977,Combined!$D:$V,7,FALSE)</f>
        <v>16811</v>
      </c>
    </row>
    <row r="978" spans="1:8" ht="48" x14ac:dyDescent="0.2">
      <c r="A978" s="19" t="s">
        <v>1380</v>
      </c>
      <c r="B978" s="20" t="s">
        <v>1381</v>
      </c>
      <c r="C978" s="3" t="s">
        <v>711</v>
      </c>
      <c r="D978" t="str">
        <f t="shared" si="15"/>
        <v>CAMDEMKINGDOM CHARTER SCHOOL OF LEADERSHIPO. CHARTER</v>
      </c>
      <c r="E978">
        <v>2013</v>
      </c>
      <c r="F978">
        <f>VLOOKUP($D978,Combined!$D:$V,5,FALSE)</f>
        <v>1935800</v>
      </c>
      <c r="G978">
        <f>VLOOKUP($D978,Combined!$D:$V,6,FALSE)</f>
        <v>145.19999999999999</v>
      </c>
      <c r="H978">
        <f>VLOOKUP($D978,Combined!$D:$V,7,FALSE)</f>
        <v>13332</v>
      </c>
    </row>
    <row r="979" spans="1:8" ht="32" x14ac:dyDescent="0.2">
      <c r="A979" s="23" t="s">
        <v>859</v>
      </c>
      <c r="B979" s="24" t="s">
        <v>860</v>
      </c>
      <c r="C979" s="8" t="s">
        <v>6</v>
      </c>
      <c r="D979" t="str">
        <f t="shared" si="15"/>
        <v>CAMDENAUDUBON BOROL. K-12|K-12,0-1800</v>
      </c>
      <c r="E979">
        <v>2013</v>
      </c>
      <c r="F979">
        <f>VLOOKUP($D979,Combined!$D:$V,5,FALSE)</f>
        <v>25253377</v>
      </c>
      <c r="G979">
        <f>VLOOKUP($D979,Combined!$D:$V,6,FALSE)</f>
        <v>1436.8</v>
      </c>
      <c r="H979">
        <f>VLOOKUP($D979,Combined!$D:$V,7,FALSE)</f>
        <v>17576</v>
      </c>
    </row>
    <row r="980" spans="1:8" ht="32" x14ac:dyDescent="0.2">
      <c r="A980" s="19" t="s">
        <v>859</v>
      </c>
      <c r="B980" s="20" t="s">
        <v>861</v>
      </c>
      <c r="C980" s="3" t="s">
        <v>2</v>
      </c>
      <c r="D980" t="str">
        <f t="shared" si="15"/>
        <v>CAMDENBARRINGTON BOROJ. K-12|K-8,401-750</v>
      </c>
      <c r="E980">
        <v>2013</v>
      </c>
      <c r="F980">
        <f>VLOOKUP($D980,Combined!$D:$V,5,FALSE)</f>
        <v>13666780</v>
      </c>
      <c r="G980">
        <f>VLOOKUP($D980,Combined!$D:$V,6,FALSE)</f>
        <v>884.3</v>
      </c>
      <c r="H980">
        <f>VLOOKUP($D980,Combined!$D:$V,7,FALSE)</f>
        <v>15455</v>
      </c>
    </row>
    <row r="981" spans="1:8" ht="32" x14ac:dyDescent="0.2">
      <c r="A981" s="23" t="s">
        <v>859</v>
      </c>
      <c r="B981" s="24" t="s">
        <v>862</v>
      </c>
      <c r="C981" s="8" t="s">
        <v>66</v>
      </c>
      <c r="D981" t="str">
        <f t="shared" si="15"/>
        <v>CAMDENBELLMAWR BOROE. K-8|K-8,751+</v>
      </c>
      <c r="E981">
        <v>2013</v>
      </c>
      <c r="F981">
        <f>VLOOKUP($D981,Combined!$D:$V,5,FALSE)</f>
        <v>15620334</v>
      </c>
      <c r="G981">
        <f>VLOOKUP($D981,Combined!$D:$V,6,FALSE)</f>
        <v>1105.8</v>
      </c>
      <c r="H981">
        <f>VLOOKUP($D981,Combined!$D:$V,7,FALSE)</f>
        <v>14126</v>
      </c>
    </row>
    <row r="982" spans="1:8" ht="32" x14ac:dyDescent="0.2">
      <c r="A982" s="19" t="s">
        <v>859</v>
      </c>
      <c r="B982" s="20" t="s">
        <v>863</v>
      </c>
      <c r="C982" s="3" t="s">
        <v>66</v>
      </c>
      <c r="D982" t="str">
        <f t="shared" si="15"/>
        <v>CAMDENBERLIN BOROE. K-8|K-8,751+</v>
      </c>
      <c r="E982">
        <v>2013</v>
      </c>
      <c r="F982">
        <f>VLOOKUP($D982,Combined!$D:$V,5,FALSE)</f>
        <v>12426181</v>
      </c>
      <c r="G982">
        <f>VLOOKUP($D982,Combined!$D:$V,6,FALSE)</f>
        <v>908.2</v>
      </c>
      <c r="H982">
        <f>VLOOKUP($D982,Combined!$D:$V,7,FALSE)</f>
        <v>13682</v>
      </c>
    </row>
    <row r="983" spans="1:8" ht="32" x14ac:dyDescent="0.2">
      <c r="A983" s="23" t="s">
        <v>859</v>
      </c>
      <c r="B983" s="24" t="s">
        <v>864</v>
      </c>
      <c r="C983" s="8" t="s">
        <v>2</v>
      </c>
      <c r="D983" t="str">
        <f t="shared" si="15"/>
        <v>CAMDENBERLIN TWPJ. K-12|K-8,401-750</v>
      </c>
      <c r="E983">
        <v>2013</v>
      </c>
      <c r="F983">
        <f>VLOOKUP($D983,Combined!$D:$V,5,FALSE)</f>
        <v>15809533</v>
      </c>
      <c r="G983">
        <f>VLOOKUP($D983,Combined!$D:$V,6,FALSE)</f>
        <v>824.6</v>
      </c>
      <c r="H983">
        <f>VLOOKUP($D983,Combined!$D:$V,7,FALSE)</f>
        <v>19171</v>
      </c>
    </row>
    <row r="984" spans="1:8" ht="36" x14ac:dyDescent="0.2">
      <c r="A984" s="19" t="s">
        <v>859</v>
      </c>
      <c r="B984" s="20" t="s">
        <v>865</v>
      </c>
      <c r="C984" s="3" t="s">
        <v>77</v>
      </c>
      <c r="D984" t="str">
        <f t="shared" si="15"/>
        <v>CAMDENBLACK HORSE PIKE REGIONALG. G9-12|7-12,9-12</v>
      </c>
      <c r="E984">
        <v>2013</v>
      </c>
      <c r="F984">
        <f>VLOOKUP($D984,Combined!$D:$V,5,FALSE)</f>
        <v>72432270</v>
      </c>
      <c r="G984">
        <f>VLOOKUP($D984,Combined!$D:$V,6,FALSE)</f>
        <v>4034.7</v>
      </c>
      <c r="H984">
        <f>VLOOKUP($D984,Combined!$D:$V,7,FALSE)</f>
        <v>17952</v>
      </c>
    </row>
    <row r="985" spans="1:8" ht="32" x14ac:dyDescent="0.2">
      <c r="A985" s="23" t="s">
        <v>859</v>
      </c>
      <c r="B985" s="24" t="s">
        <v>866</v>
      </c>
      <c r="C985" s="8" t="s">
        <v>4</v>
      </c>
      <c r="D985" t="str">
        <f t="shared" si="15"/>
        <v>CAMDENBROOKLAWN BOROI. K-12|K-8,0-400</v>
      </c>
      <c r="E985">
        <v>2013</v>
      </c>
      <c r="F985">
        <f>VLOOKUP($D985,Combined!$D:$V,5,FALSE)</f>
        <v>6472602</v>
      </c>
      <c r="G985">
        <f>VLOOKUP($D985,Combined!$D:$V,6,FALSE)</f>
        <v>460.6</v>
      </c>
      <c r="H985">
        <f>VLOOKUP($D985,Combined!$D:$V,7,FALSE)</f>
        <v>14052</v>
      </c>
    </row>
    <row r="986" spans="1:8" ht="48" x14ac:dyDescent="0.2">
      <c r="A986" s="19" t="s">
        <v>859</v>
      </c>
      <c r="B986" s="20" t="s">
        <v>1382</v>
      </c>
      <c r="C986" s="3" t="s">
        <v>711</v>
      </c>
      <c r="D986" t="str">
        <f t="shared" si="15"/>
        <v>CAMDENCAMDEN ACADEMY CHARTER HIGH SCHOOLO. CHARTER</v>
      </c>
      <c r="E986">
        <v>2013</v>
      </c>
      <c r="F986">
        <f>VLOOKUP($D986,Combined!$D:$V,5,FALSE)</f>
        <v>8193298</v>
      </c>
      <c r="G986">
        <f>VLOOKUP($D986,Combined!$D:$V,6,FALSE)</f>
        <v>418.1</v>
      </c>
      <c r="H986">
        <f>VLOOKUP($D986,Combined!$D:$V,7,FALSE)</f>
        <v>19597</v>
      </c>
    </row>
    <row r="987" spans="1:8" ht="32" x14ac:dyDescent="0.2">
      <c r="A987" s="23" t="s">
        <v>859</v>
      </c>
      <c r="B987" s="24" t="s">
        <v>867</v>
      </c>
      <c r="C987" s="8" t="s">
        <v>24</v>
      </c>
      <c r="D987" t="str">
        <f t="shared" si="15"/>
        <v>CAMDENCAMDEN CITYN. K-12|K-12,3500+</v>
      </c>
      <c r="E987">
        <v>2013</v>
      </c>
      <c r="F987">
        <f>VLOOKUP($D987,Combined!$D:$V,5,FALSE)</f>
        <v>349576889</v>
      </c>
      <c r="G987">
        <f>VLOOKUP($D987,Combined!$D:$V,6,FALSE)</f>
        <v>13631</v>
      </c>
      <c r="H987">
        <f>VLOOKUP($D987,Combined!$D:$V,7,FALSE)</f>
        <v>25646</v>
      </c>
    </row>
    <row r="988" spans="1:8" ht="48" x14ac:dyDescent="0.2">
      <c r="A988" s="19" t="s">
        <v>859</v>
      </c>
      <c r="B988" s="20" t="s">
        <v>1383</v>
      </c>
      <c r="C988" s="3" t="s">
        <v>711</v>
      </c>
      <c r="D988" t="str">
        <f t="shared" si="15"/>
        <v>CAMDENCAMDEN COMMUNITY CHARTER SCHOOLO. CHARTER</v>
      </c>
      <c r="E988">
        <v>2013</v>
      </c>
      <c r="F988">
        <f>VLOOKUP($D988,Combined!$D:$V,5,FALSE)</f>
        <v>0</v>
      </c>
      <c r="G988">
        <f>VLOOKUP($D988,Combined!$D:$V,6,FALSE)</f>
        <v>0</v>
      </c>
      <c r="H988">
        <f>VLOOKUP($D988,Combined!$D:$V,7,FALSE)</f>
        <v>0</v>
      </c>
    </row>
    <row r="989" spans="1:8" ht="36" x14ac:dyDescent="0.2">
      <c r="A989" s="23" t="s">
        <v>859</v>
      </c>
      <c r="B989" s="24" t="s">
        <v>869</v>
      </c>
      <c r="C989" s="8" t="s">
        <v>714</v>
      </c>
      <c r="D989" t="str">
        <f t="shared" si="15"/>
        <v>CAMDENCAMDEN COUNTY VOCATIONALQ. COUNTY VOC</v>
      </c>
      <c r="E989">
        <v>2013</v>
      </c>
      <c r="F989">
        <f>VLOOKUP($D989,Combined!$D:$V,5,FALSE)</f>
        <v>47347931</v>
      </c>
      <c r="G989">
        <f>VLOOKUP($D989,Combined!$D:$V,6,FALSE)</f>
        <v>2103.8000000000002</v>
      </c>
      <c r="H989">
        <f>VLOOKUP($D989,Combined!$D:$V,7,FALSE)</f>
        <v>22506</v>
      </c>
    </row>
    <row r="990" spans="1:8" ht="48" x14ac:dyDescent="0.2">
      <c r="A990" s="19" t="s">
        <v>859</v>
      </c>
      <c r="B990" s="20" t="s">
        <v>1384</v>
      </c>
      <c r="C990" s="3" t="s">
        <v>711</v>
      </c>
      <c r="D990" t="str">
        <f t="shared" si="15"/>
        <v>CAMDENCAMDEN'S PRIDE CHARTER SCHOOLO. CHARTER</v>
      </c>
      <c r="E990">
        <v>2013</v>
      </c>
      <c r="F990">
        <f>VLOOKUP($D990,Combined!$D:$V,5,FALSE)</f>
        <v>3696709</v>
      </c>
      <c r="G990">
        <f>VLOOKUP($D990,Combined!$D:$V,6,FALSE)</f>
        <v>240</v>
      </c>
      <c r="H990">
        <f>VLOOKUP($D990,Combined!$D:$V,7,FALSE)</f>
        <v>15403</v>
      </c>
    </row>
    <row r="991" spans="1:8" ht="48" x14ac:dyDescent="0.2">
      <c r="A991" s="23" t="s">
        <v>859</v>
      </c>
      <c r="B991" s="24" t="s">
        <v>1385</v>
      </c>
      <c r="C991" s="8" t="s">
        <v>711</v>
      </c>
      <c r="D991" t="str">
        <f t="shared" si="15"/>
        <v>CAMDENCAMDEN'S PROMISE CHARTER SCHOOLO. CHARTER</v>
      </c>
      <c r="E991">
        <v>2013</v>
      </c>
      <c r="F991">
        <f>VLOOKUP($D991,Combined!$D:$V,5,FALSE)</f>
        <v>9482066</v>
      </c>
      <c r="G991">
        <f>VLOOKUP($D991,Combined!$D:$V,6,FALSE)</f>
        <v>434.3</v>
      </c>
      <c r="H991">
        <f>VLOOKUP($D991,Combined!$D:$V,7,FALSE)</f>
        <v>21833</v>
      </c>
    </row>
    <row r="992" spans="1:8" ht="32" x14ac:dyDescent="0.2">
      <c r="A992" s="19" t="s">
        <v>859</v>
      </c>
      <c r="B992" s="20" t="s">
        <v>871</v>
      </c>
      <c r="C992" s="3" t="s">
        <v>24</v>
      </c>
      <c r="D992" t="str">
        <f t="shared" si="15"/>
        <v>CAMDENCHERRY HILL TWPN. K-12|K-12,3500+</v>
      </c>
      <c r="E992">
        <v>2013</v>
      </c>
      <c r="F992">
        <f>VLOOKUP($D992,Combined!$D:$V,5,FALSE)</f>
        <v>198665051</v>
      </c>
      <c r="G992">
        <f>VLOOKUP($D992,Combined!$D:$V,6,FALSE)</f>
        <v>11499.6</v>
      </c>
      <c r="H992">
        <f>VLOOKUP($D992,Combined!$D:$V,7,FALSE)</f>
        <v>17276</v>
      </c>
    </row>
    <row r="993" spans="1:8" ht="48" x14ac:dyDescent="0.2">
      <c r="A993" s="23" t="s">
        <v>859</v>
      </c>
      <c r="B993" s="24" t="s">
        <v>1386</v>
      </c>
      <c r="C993" s="8" t="s">
        <v>711</v>
      </c>
      <c r="D993" t="str">
        <f t="shared" si="15"/>
        <v>CAMDENCITY INVINCIBLE CHARTER SCHOOLO. CHARTER</v>
      </c>
      <c r="E993">
        <v>2013</v>
      </c>
      <c r="F993">
        <f>VLOOKUP($D993,Combined!$D:$V,5,FALSE)</f>
        <v>3613845</v>
      </c>
      <c r="G993">
        <f>VLOOKUP($D993,Combined!$D:$V,6,FALSE)</f>
        <v>258.10000000000002</v>
      </c>
      <c r="H993">
        <f>VLOOKUP($D993,Combined!$D:$V,7,FALSE)</f>
        <v>14002</v>
      </c>
    </row>
    <row r="994" spans="1:8" ht="32" x14ac:dyDescent="0.2">
      <c r="A994" s="19" t="s">
        <v>859</v>
      </c>
      <c r="B994" s="20" t="s">
        <v>872</v>
      </c>
      <c r="C994" s="3" t="s">
        <v>2</v>
      </c>
      <c r="D994" t="str">
        <f t="shared" si="15"/>
        <v>CAMDENCLEMENTON BOROJ. K-12|K-8,401-750</v>
      </c>
      <c r="E994">
        <v>2013</v>
      </c>
      <c r="F994">
        <f>VLOOKUP($D994,Combined!$D:$V,5,FALSE)</f>
        <v>12437624</v>
      </c>
      <c r="G994">
        <f>VLOOKUP($D994,Combined!$D:$V,6,FALSE)</f>
        <v>644.79999999999995</v>
      </c>
      <c r="H994">
        <f>VLOOKUP($D994,Combined!$D:$V,7,FALSE)</f>
        <v>19289</v>
      </c>
    </row>
    <row r="995" spans="1:8" ht="48" x14ac:dyDescent="0.2">
      <c r="A995" s="23" t="s">
        <v>859</v>
      </c>
      <c r="B995" s="24" t="s">
        <v>873</v>
      </c>
      <c r="C995" s="8" t="s">
        <v>14</v>
      </c>
      <c r="D995" t="str">
        <f t="shared" si="15"/>
        <v>CAMDENCOLLINGSWOOD BOROM. K-12|K-12,1800-3500</v>
      </c>
      <c r="E995">
        <v>2013</v>
      </c>
      <c r="F995">
        <f>VLOOKUP($D995,Combined!$D:$V,5,FALSE)</f>
        <v>35290212</v>
      </c>
      <c r="G995">
        <f>VLOOKUP($D995,Combined!$D:$V,6,FALSE)</f>
        <v>1892.8</v>
      </c>
      <c r="H995">
        <f>VLOOKUP($D995,Combined!$D:$V,7,FALSE)</f>
        <v>18644</v>
      </c>
    </row>
    <row r="996" spans="1:8" ht="36" x14ac:dyDescent="0.2">
      <c r="A996" s="19" t="s">
        <v>859</v>
      </c>
      <c r="B996" s="20" t="s">
        <v>1387</v>
      </c>
      <c r="C996" s="3" t="s">
        <v>711</v>
      </c>
      <c r="D996" t="str">
        <f t="shared" si="15"/>
        <v>CAMDEND.U.E. SEASON CHARTER SCHOOLO. CHARTER</v>
      </c>
      <c r="E996">
        <v>2013</v>
      </c>
      <c r="F996">
        <f>VLOOKUP($D996,Combined!$D:$V,5,FALSE)</f>
        <v>9165873</v>
      </c>
      <c r="G996">
        <f>VLOOKUP($D996,Combined!$D:$V,6,FALSE)</f>
        <v>528</v>
      </c>
      <c r="H996">
        <f>VLOOKUP($D996,Combined!$D:$V,7,FALSE)</f>
        <v>17360</v>
      </c>
    </row>
    <row r="997" spans="1:8" ht="36" x14ac:dyDescent="0.2">
      <c r="A997" s="23" t="s">
        <v>859</v>
      </c>
      <c r="B997" s="24" t="s">
        <v>874</v>
      </c>
      <c r="C997" s="8" t="s">
        <v>77</v>
      </c>
      <c r="D997" t="str">
        <f t="shared" si="15"/>
        <v>CAMDENEASTERN CAMDEN COUNTY REGG. G9-12|7-12,9-12</v>
      </c>
      <c r="E997">
        <v>2013</v>
      </c>
      <c r="F997">
        <f>VLOOKUP($D997,Combined!$D:$V,5,FALSE)</f>
        <v>37119298</v>
      </c>
      <c r="G997">
        <f>VLOOKUP($D997,Combined!$D:$V,6,FALSE)</f>
        <v>2098.3000000000002</v>
      </c>
      <c r="H997">
        <f>VLOOKUP($D997,Combined!$D:$V,7,FALSE)</f>
        <v>17690</v>
      </c>
    </row>
    <row r="998" spans="1:8" ht="48" x14ac:dyDescent="0.2">
      <c r="A998" s="19" t="s">
        <v>859</v>
      </c>
      <c r="B998" s="20" t="s">
        <v>1388</v>
      </c>
      <c r="C998" s="3" t="s">
        <v>711</v>
      </c>
      <c r="D998" t="str">
        <f t="shared" si="15"/>
        <v>CAMDENENVIRONMENT COMMUNITY OPPORTUNITY CHARTEO. CHARTER</v>
      </c>
      <c r="E998">
        <v>2013</v>
      </c>
      <c r="F998">
        <f>VLOOKUP($D998,Combined!$D:$V,5,FALSE)</f>
        <v>2679498</v>
      </c>
      <c r="G998">
        <f>VLOOKUP($D998,Combined!$D:$V,6,FALSE)</f>
        <v>208.5</v>
      </c>
      <c r="H998">
        <f>VLOOKUP($D998,Combined!$D:$V,7,FALSE)</f>
        <v>12851</v>
      </c>
    </row>
    <row r="999" spans="1:8" ht="48" x14ac:dyDescent="0.2">
      <c r="A999" s="23" t="s">
        <v>859</v>
      </c>
      <c r="B999" s="24" t="s">
        <v>1389</v>
      </c>
      <c r="C999" s="8" t="s">
        <v>711</v>
      </c>
      <c r="D999" t="str">
        <f t="shared" si="15"/>
        <v>CAMDENFREEDOM ACADEMY CHARTER SCHOOLO. CHARTER</v>
      </c>
      <c r="E999">
        <v>2013</v>
      </c>
      <c r="F999">
        <f>VLOOKUP($D999,Combined!$D:$V,5,FALSE)</f>
        <v>4105592</v>
      </c>
      <c r="G999">
        <f>VLOOKUP($D999,Combined!$D:$V,6,FALSE)</f>
        <v>217.2</v>
      </c>
      <c r="H999">
        <f>VLOOKUP($D999,Combined!$D:$V,7,FALSE)</f>
        <v>18902</v>
      </c>
    </row>
    <row r="1000" spans="1:8" ht="32" x14ac:dyDescent="0.2">
      <c r="A1000" s="19" t="s">
        <v>859</v>
      </c>
      <c r="B1000" s="20" t="s">
        <v>877</v>
      </c>
      <c r="C1000" s="3" t="s">
        <v>73</v>
      </c>
      <c r="D1000" t="str">
        <f t="shared" si="15"/>
        <v>CAMDENGIBBSBORO BOROC. K-8|K-8,0-400</v>
      </c>
      <c r="E1000">
        <v>2013</v>
      </c>
      <c r="F1000">
        <f>VLOOKUP($D1000,Combined!$D:$V,5,FALSE)</f>
        <v>4770702</v>
      </c>
      <c r="G1000">
        <f>VLOOKUP($D1000,Combined!$D:$V,6,FALSE)</f>
        <v>196</v>
      </c>
      <c r="H1000">
        <f>VLOOKUP($D1000,Combined!$D:$V,7,FALSE)</f>
        <v>24341</v>
      </c>
    </row>
    <row r="1001" spans="1:8" ht="48" x14ac:dyDescent="0.2">
      <c r="A1001" s="23" t="s">
        <v>859</v>
      </c>
      <c r="B1001" s="24" t="s">
        <v>878</v>
      </c>
      <c r="C1001" s="8" t="s">
        <v>14</v>
      </c>
      <c r="D1001" t="str">
        <f t="shared" si="15"/>
        <v>CAMDENGLOUCESTER CITYM. K-12|K-12,1800-3500</v>
      </c>
      <c r="E1001">
        <v>2013</v>
      </c>
      <c r="F1001">
        <f>VLOOKUP($D1001,Combined!$D:$V,5,FALSE)</f>
        <v>49658933</v>
      </c>
      <c r="G1001">
        <f>VLOOKUP($D1001,Combined!$D:$V,6,FALSE)</f>
        <v>2135.1999999999998</v>
      </c>
      <c r="H1001">
        <f>VLOOKUP($D1001,Combined!$D:$V,7,FALSE)</f>
        <v>23258</v>
      </c>
    </row>
    <row r="1002" spans="1:8" ht="32" x14ac:dyDescent="0.2">
      <c r="A1002" s="19" t="s">
        <v>859</v>
      </c>
      <c r="B1002" s="20" t="s">
        <v>879</v>
      </c>
      <c r="C1002" s="3" t="s">
        <v>66</v>
      </c>
      <c r="D1002" t="str">
        <f t="shared" si="15"/>
        <v>CAMDENGLOUCESTER TWPE. K-8|K-8,751+</v>
      </c>
      <c r="E1002">
        <v>2013</v>
      </c>
      <c r="F1002">
        <f>VLOOKUP($D1002,Combined!$D:$V,5,FALSE)</f>
        <v>110914236</v>
      </c>
      <c r="G1002">
        <f>VLOOKUP($D1002,Combined!$D:$V,6,FALSE)</f>
        <v>7087.8</v>
      </c>
      <c r="H1002">
        <f>VLOOKUP($D1002,Combined!$D:$V,7,FALSE)</f>
        <v>15649</v>
      </c>
    </row>
    <row r="1003" spans="1:8" ht="36" x14ac:dyDescent="0.2">
      <c r="A1003" s="23" t="s">
        <v>859</v>
      </c>
      <c r="B1003" s="24" t="s">
        <v>880</v>
      </c>
      <c r="C1003" s="8" t="s">
        <v>6</v>
      </c>
      <c r="D1003" t="str">
        <f t="shared" si="15"/>
        <v>CAMDENHADDON HEIGHTS BOROL. K-12|K-12,0-1800</v>
      </c>
      <c r="E1003">
        <v>2013</v>
      </c>
      <c r="F1003">
        <f>VLOOKUP($D1003,Combined!$D:$V,5,FALSE)</f>
        <v>22663759</v>
      </c>
      <c r="G1003">
        <f>VLOOKUP($D1003,Combined!$D:$V,6,FALSE)</f>
        <v>1313.9</v>
      </c>
      <c r="H1003">
        <f>VLOOKUP($D1003,Combined!$D:$V,7,FALSE)</f>
        <v>17249</v>
      </c>
    </row>
    <row r="1004" spans="1:8" ht="48" x14ac:dyDescent="0.2">
      <c r="A1004" s="19" t="s">
        <v>859</v>
      </c>
      <c r="B1004" s="20" t="s">
        <v>881</v>
      </c>
      <c r="C1004" s="3" t="s">
        <v>14</v>
      </c>
      <c r="D1004" t="str">
        <f t="shared" si="15"/>
        <v>CAMDENHADDON TWPM. K-12|K-12,1800-3500</v>
      </c>
      <c r="E1004">
        <v>2013</v>
      </c>
      <c r="F1004">
        <f>VLOOKUP($D1004,Combined!$D:$V,5,FALSE)</f>
        <v>33461748</v>
      </c>
      <c r="G1004">
        <f>VLOOKUP($D1004,Combined!$D:$V,6,FALSE)</f>
        <v>2133.3000000000002</v>
      </c>
      <c r="H1004">
        <f>VLOOKUP($D1004,Combined!$D:$V,7,FALSE)</f>
        <v>15685</v>
      </c>
    </row>
    <row r="1005" spans="1:8" ht="48" x14ac:dyDescent="0.2">
      <c r="A1005" s="23" t="s">
        <v>859</v>
      </c>
      <c r="B1005" s="24" t="s">
        <v>882</v>
      </c>
      <c r="C1005" s="8" t="s">
        <v>14</v>
      </c>
      <c r="D1005" t="str">
        <f t="shared" si="15"/>
        <v>CAMDENHADDONFIELDM. K-12|K-12,1800-3500</v>
      </c>
      <c r="E1005">
        <v>2013</v>
      </c>
      <c r="F1005">
        <f>VLOOKUP($D1005,Combined!$D:$V,5,FALSE)</f>
        <v>39457550</v>
      </c>
      <c r="G1005">
        <f>VLOOKUP($D1005,Combined!$D:$V,6,FALSE)</f>
        <v>2571.5</v>
      </c>
      <c r="H1005">
        <f>VLOOKUP($D1005,Combined!$D:$V,7,FALSE)</f>
        <v>15344</v>
      </c>
    </row>
    <row r="1006" spans="1:8" ht="48" x14ac:dyDescent="0.2">
      <c r="A1006" s="19" t="s">
        <v>859</v>
      </c>
      <c r="B1006" s="20" t="s">
        <v>1390</v>
      </c>
      <c r="C1006" s="3" t="s">
        <v>711</v>
      </c>
      <c r="D1006" t="str">
        <f t="shared" si="15"/>
        <v>CAMDENHOPE COMMUNITY CHARTER SCHOOLO. CHARTER</v>
      </c>
      <c r="E1006">
        <v>2013</v>
      </c>
      <c r="F1006">
        <f>VLOOKUP($D1006,Combined!$D:$V,5,FALSE)</f>
        <v>0</v>
      </c>
      <c r="G1006">
        <f>VLOOKUP($D1006,Combined!$D:$V,6,FALSE)</f>
        <v>0</v>
      </c>
      <c r="H1006">
        <f>VLOOKUP($D1006,Combined!$D:$V,7,FALSE)</f>
        <v>0</v>
      </c>
    </row>
    <row r="1007" spans="1:8" ht="60" x14ac:dyDescent="0.2">
      <c r="A1007" s="23" t="s">
        <v>859</v>
      </c>
      <c r="B1007" s="24" t="s">
        <v>1391</v>
      </c>
      <c r="C1007" s="8" t="s">
        <v>711</v>
      </c>
      <c r="D1007" t="str">
        <f t="shared" si="15"/>
        <v>CAMDENKNOWLEDGE A TO Z ACADEMY CHARTER SCHOOLO. CHARTER</v>
      </c>
      <c r="E1007">
        <v>2013</v>
      </c>
      <c r="F1007">
        <f>VLOOKUP($D1007,Combined!$D:$V,5,FALSE)</f>
        <v>2548164</v>
      </c>
      <c r="G1007">
        <f>VLOOKUP($D1007,Combined!$D:$V,6,FALSE)</f>
        <v>191.9</v>
      </c>
      <c r="H1007">
        <f>VLOOKUP($D1007,Combined!$D:$V,7,FALSE)</f>
        <v>13279</v>
      </c>
    </row>
    <row r="1008" spans="1:8" ht="36" x14ac:dyDescent="0.2">
      <c r="A1008" s="19" t="s">
        <v>859</v>
      </c>
      <c r="B1008" s="20" t="s">
        <v>886</v>
      </c>
      <c r="C1008" s="3" t="s">
        <v>181</v>
      </c>
      <c r="D1008" t="str">
        <f t="shared" si="15"/>
        <v>CAMDENLAUREL SPRINGS BOROH. K-12|K-6</v>
      </c>
      <c r="E1008">
        <v>2013</v>
      </c>
      <c r="F1008">
        <f>VLOOKUP($D1008,Combined!$D:$V,5,FALSE)</f>
        <v>4939766</v>
      </c>
      <c r="G1008">
        <f>VLOOKUP($D1008,Combined!$D:$V,6,FALSE)</f>
        <v>330.1</v>
      </c>
      <c r="H1008">
        <f>VLOOKUP($D1008,Combined!$D:$V,7,FALSE)</f>
        <v>14963</v>
      </c>
    </row>
    <row r="1009" spans="1:8" ht="32" x14ac:dyDescent="0.2">
      <c r="A1009" s="23" t="s">
        <v>859</v>
      </c>
      <c r="B1009" s="24" t="s">
        <v>887</v>
      </c>
      <c r="C1009" s="8" t="s">
        <v>4</v>
      </c>
      <c r="D1009" t="str">
        <f t="shared" si="15"/>
        <v>CAMDENLAWNSIDE BOROI. K-12|K-8,0-400</v>
      </c>
      <c r="E1009">
        <v>2013</v>
      </c>
      <c r="F1009">
        <f>VLOOKUP($D1009,Combined!$D:$V,5,FALSE)</f>
        <v>8780776</v>
      </c>
      <c r="G1009">
        <f>VLOOKUP($D1009,Combined!$D:$V,6,FALSE)</f>
        <v>406.2</v>
      </c>
      <c r="H1009">
        <f>VLOOKUP($D1009,Combined!$D:$V,7,FALSE)</f>
        <v>21619</v>
      </c>
    </row>
    <row r="1010" spans="1:8" ht="60" x14ac:dyDescent="0.2">
      <c r="A1010" s="19" t="s">
        <v>859</v>
      </c>
      <c r="B1010" s="20" t="s">
        <v>1392</v>
      </c>
      <c r="C1010" s="3" t="s">
        <v>711</v>
      </c>
      <c r="D1010" t="str">
        <f t="shared" si="15"/>
        <v>CAMDENLEAP ACADEMY UNIVERSITY HIGH CHARTER SCHO. CHARTER</v>
      </c>
      <c r="E1010">
        <v>2013</v>
      </c>
      <c r="F1010">
        <f>VLOOKUP($D1010,Combined!$D:$V,5,FALSE)</f>
        <v>20143544</v>
      </c>
      <c r="G1010">
        <f>VLOOKUP($D1010,Combined!$D:$V,6,FALSE)</f>
        <v>1182.5999999999999</v>
      </c>
      <c r="H1010">
        <f>VLOOKUP($D1010,Combined!$D:$V,7,FALSE)</f>
        <v>17033</v>
      </c>
    </row>
    <row r="1011" spans="1:8" ht="48" x14ac:dyDescent="0.2">
      <c r="A1011" s="23" t="s">
        <v>859</v>
      </c>
      <c r="B1011" s="24" t="s">
        <v>889</v>
      </c>
      <c r="C1011" s="8" t="s">
        <v>14</v>
      </c>
      <c r="D1011" t="str">
        <f t="shared" si="15"/>
        <v>CAMDENLINDENWOLD BOROM. K-12|K-12,1800-3500</v>
      </c>
      <c r="E1011">
        <v>2013</v>
      </c>
      <c r="F1011">
        <f>VLOOKUP($D1011,Combined!$D:$V,5,FALSE)</f>
        <v>44602281</v>
      </c>
      <c r="G1011">
        <f>VLOOKUP($D1011,Combined!$D:$V,6,FALSE)</f>
        <v>2482.4</v>
      </c>
      <c r="H1011">
        <f>VLOOKUP($D1011,Combined!$D:$V,7,FALSE)</f>
        <v>17968</v>
      </c>
    </row>
    <row r="1012" spans="1:8" ht="32" x14ac:dyDescent="0.2">
      <c r="A1012" s="19" t="s">
        <v>859</v>
      </c>
      <c r="B1012" s="20" t="s">
        <v>890</v>
      </c>
      <c r="C1012" s="3" t="s">
        <v>68</v>
      </c>
      <c r="D1012" t="str">
        <f t="shared" si="15"/>
        <v>CAMDENMAGNOLIA BOROD. K-8|K-8,401-750</v>
      </c>
      <c r="E1012">
        <v>2013</v>
      </c>
      <c r="F1012">
        <f>VLOOKUP($D1012,Combined!$D:$V,5,FALSE)</f>
        <v>7005203</v>
      </c>
      <c r="G1012">
        <f>VLOOKUP($D1012,Combined!$D:$V,6,FALSE)</f>
        <v>435.1</v>
      </c>
      <c r="H1012">
        <f>VLOOKUP($D1012,Combined!$D:$V,7,FALSE)</f>
        <v>16100</v>
      </c>
    </row>
    <row r="1013" spans="1:8" ht="32" x14ac:dyDescent="0.2">
      <c r="A1013" s="23" t="s">
        <v>859</v>
      </c>
      <c r="B1013" s="24" t="s">
        <v>892</v>
      </c>
      <c r="C1013" s="8" t="s">
        <v>4</v>
      </c>
      <c r="D1013" t="str">
        <f t="shared" si="15"/>
        <v>CAMDENMERCHANTVILLE BOROI. K-12|K-8,0-400</v>
      </c>
      <c r="E1013">
        <v>2013</v>
      </c>
      <c r="F1013">
        <f>VLOOKUP($D1013,Combined!$D:$V,5,FALSE)</f>
        <v>7768734</v>
      </c>
      <c r="G1013">
        <f>VLOOKUP($D1013,Combined!$D:$V,6,FALSE)</f>
        <v>438.8</v>
      </c>
      <c r="H1013">
        <f>VLOOKUP($D1013,Combined!$D:$V,7,FALSE)</f>
        <v>17705</v>
      </c>
    </row>
    <row r="1014" spans="1:8" ht="36" x14ac:dyDescent="0.2">
      <c r="A1014" s="19" t="s">
        <v>859</v>
      </c>
      <c r="B1014" s="20" t="s">
        <v>893</v>
      </c>
      <c r="C1014" s="3" t="s">
        <v>2</v>
      </c>
      <c r="D1014" t="str">
        <f t="shared" si="15"/>
        <v>CAMDENMOUNT EPHRAIM BOROJ. K-12|K-8,401-750</v>
      </c>
      <c r="E1014">
        <v>2013</v>
      </c>
      <c r="F1014">
        <f>VLOOKUP($D1014,Combined!$D:$V,5,FALSE)</f>
        <v>10477297</v>
      </c>
      <c r="G1014">
        <f>VLOOKUP($D1014,Combined!$D:$V,6,FALSE)</f>
        <v>628.6</v>
      </c>
      <c r="H1014">
        <f>VLOOKUP($D1014,Combined!$D:$V,7,FALSE)</f>
        <v>16669</v>
      </c>
    </row>
    <row r="1015" spans="1:8" ht="32" x14ac:dyDescent="0.2">
      <c r="A1015" s="23" t="s">
        <v>859</v>
      </c>
      <c r="B1015" s="24" t="s">
        <v>894</v>
      </c>
      <c r="C1015" s="8" t="s">
        <v>6</v>
      </c>
      <c r="D1015" t="str">
        <f t="shared" si="15"/>
        <v>CAMDENOAKLYN BOROL. K-12|K-12,0-1800</v>
      </c>
      <c r="E1015">
        <v>2013</v>
      </c>
      <c r="F1015">
        <f>VLOOKUP($D1015,Combined!$D:$V,5,FALSE)</f>
        <v>8461365</v>
      </c>
      <c r="G1015">
        <f>VLOOKUP($D1015,Combined!$D:$V,6,FALSE)</f>
        <v>564.29999999999995</v>
      </c>
      <c r="H1015">
        <f>VLOOKUP($D1015,Combined!$D:$V,7,FALSE)</f>
        <v>14994</v>
      </c>
    </row>
    <row r="1016" spans="1:8" ht="32" x14ac:dyDescent="0.2">
      <c r="A1016" s="19" t="s">
        <v>859</v>
      </c>
      <c r="B1016" s="20" t="s">
        <v>895</v>
      </c>
      <c r="C1016" s="3" t="s">
        <v>24</v>
      </c>
      <c r="D1016" t="str">
        <f t="shared" si="15"/>
        <v>CAMDENPENNSAUKEN TWPN. K-12|K-12,3500+</v>
      </c>
      <c r="E1016">
        <v>2013</v>
      </c>
      <c r="F1016">
        <f>VLOOKUP($D1016,Combined!$D:$V,5,FALSE)</f>
        <v>100623920</v>
      </c>
      <c r="G1016">
        <f>VLOOKUP($D1016,Combined!$D:$V,6,FALSE)</f>
        <v>5397.2</v>
      </c>
      <c r="H1016">
        <f>VLOOKUP($D1016,Combined!$D:$V,7,FALSE)</f>
        <v>18644</v>
      </c>
    </row>
    <row r="1017" spans="1:8" ht="48" x14ac:dyDescent="0.2">
      <c r="A1017" s="23" t="s">
        <v>859</v>
      </c>
      <c r="B1017" s="24" t="s">
        <v>896</v>
      </c>
      <c r="C1017" s="8" t="s">
        <v>14</v>
      </c>
      <c r="D1017" t="str">
        <f t="shared" si="15"/>
        <v>CAMDENPINE HILL BOROM. K-12|K-12,1800-3500</v>
      </c>
      <c r="E1017">
        <v>2013</v>
      </c>
      <c r="F1017">
        <f>VLOOKUP($D1017,Combined!$D:$V,5,FALSE)</f>
        <v>38305601</v>
      </c>
      <c r="G1017">
        <f>VLOOKUP($D1017,Combined!$D:$V,6,FALSE)</f>
        <v>1901.4</v>
      </c>
      <c r="H1017">
        <f>VLOOKUP($D1017,Combined!$D:$V,7,FALSE)</f>
        <v>20146</v>
      </c>
    </row>
    <row r="1018" spans="1:8" ht="32" x14ac:dyDescent="0.2">
      <c r="A1018" s="19" t="s">
        <v>859</v>
      </c>
      <c r="B1018" s="20" t="s">
        <v>897</v>
      </c>
      <c r="C1018" s="3" t="s">
        <v>66</v>
      </c>
      <c r="D1018" t="str">
        <f t="shared" si="15"/>
        <v>CAMDENRUNNEMEDE BOROE. K-8|K-8,751+</v>
      </c>
      <c r="E1018">
        <v>2013</v>
      </c>
      <c r="F1018">
        <f>VLOOKUP($D1018,Combined!$D:$V,5,FALSE)</f>
        <v>12566963</v>
      </c>
      <c r="G1018">
        <f>VLOOKUP($D1018,Combined!$D:$V,6,FALSE)</f>
        <v>881</v>
      </c>
      <c r="H1018">
        <f>VLOOKUP($D1018,Combined!$D:$V,7,FALSE)</f>
        <v>14265</v>
      </c>
    </row>
    <row r="1019" spans="1:8" ht="32" x14ac:dyDescent="0.2">
      <c r="A1019" s="23" t="s">
        <v>859</v>
      </c>
      <c r="B1019" s="24" t="s">
        <v>898</v>
      </c>
      <c r="C1019" s="8" t="s">
        <v>68</v>
      </c>
      <c r="D1019" t="str">
        <f t="shared" si="15"/>
        <v>CAMDENSOMERDALE BOROD. K-8|K-8,401-750</v>
      </c>
      <c r="E1019">
        <v>2013</v>
      </c>
      <c r="F1019">
        <f>VLOOKUP($D1019,Combined!$D:$V,5,FALSE)</f>
        <v>8083337</v>
      </c>
      <c r="G1019">
        <f>VLOOKUP($D1019,Combined!$D:$V,6,FALSE)</f>
        <v>522.5</v>
      </c>
      <c r="H1019">
        <f>VLOOKUP($D1019,Combined!$D:$V,7,FALSE)</f>
        <v>15472</v>
      </c>
    </row>
    <row r="1020" spans="1:8" ht="36" x14ac:dyDescent="0.2">
      <c r="A1020" s="19" t="s">
        <v>859</v>
      </c>
      <c r="B1020" s="20" t="s">
        <v>899</v>
      </c>
      <c r="C1020" s="3" t="s">
        <v>77</v>
      </c>
      <c r="D1020" t="str">
        <f t="shared" si="15"/>
        <v>CAMDENSTERLING HIGH SCHOOL DISTG. G9-12|7-12,9-12</v>
      </c>
      <c r="E1020">
        <v>2013</v>
      </c>
      <c r="F1020">
        <f>VLOOKUP($D1020,Combined!$D:$V,5,FALSE)</f>
        <v>17313871</v>
      </c>
      <c r="G1020">
        <f>VLOOKUP($D1020,Combined!$D:$V,6,FALSE)</f>
        <v>915</v>
      </c>
      <c r="H1020">
        <f>VLOOKUP($D1020,Combined!$D:$V,7,FALSE)</f>
        <v>18922</v>
      </c>
    </row>
    <row r="1021" spans="1:8" ht="32" x14ac:dyDescent="0.2">
      <c r="A1021" s="23" t="s">
        <v>859</v>
      </c>
      <c r="B1021" s="24" t="s">
        <v>900</v>
      </c>
      <c r="C1021" s="8" t="s">
        <v>66</v>
      </c>
      <c r="D1021" t="str">
        <f t="shared" si="15"/>
        <v>CAMDENSTRATFORD BOROE. K-8|K-8,751+</v>
      </c>
      <c r="E1021">
        <v>2013</v>
      </c>
      <c r="F1021">
        <f>VLOOKUP($D1021,Combined!$D:$V,5,FALSE)</f>
        <v>13288887</v>
      </c>
      <c r="G1021">
        <f>VLOOKUP($D1021,Combined!$D:$V,6,FALSE)</f>
        <v>814.1</v>
      </c>
      <c r="H1021">
        <f>VLOOKUP($D1021,Combined!$D:$V,7,FALSE)</f>
        <v>16324</v>
      </c>
    </row>
    <row r="1022" spans="1:8" ht="32" x14ac:dyDescent="0.2">
      <c r="A1022" s="19" t="s">
        <v>859</v>
      </c>
      <c r="B1022" s="20" t="s">
        <v>901</v>
      </c>
      <c r="C1022" s="3" t="s">
        <v>66</v>
      </c>
      <c r="D1022" t="str">
        <f t="shared" si="15"/>
        <v>CAMDENVOORHEES TWPE. K-8|K-8,751+</v>
      </c>
      <c r="E1022">
        <v>2013</v>
      </c>
      <c r="F1022">
        <f>VLOOKUP($D1022,Combined!$D:$V,5,FALSE)</f>
        <v>54761820</v>
      </c>
      <c r="G1022">
        <f>VLOOKUP($D1022,Combined!$D:$V,6,FALSE)</f>
        <v>3128.9</v>
      </c>
      <c r="H1022">
        <f>VLOOKUP($D1022,Combined!$D:$V,7,FALSE)</f>
        <v>17502</v>
      </c>
    </row>
    <row r="1023" spans="1:8" ht="24" x14ac:dyDescent="0.2">
      <c r="A1023" s="23" t="s">
        <v>859</v>
      </c>
      <c r="B1023" s="24" t="s">
        <v>902</v>
      </c>
      <c r="C1023" s="8" t="s">
        <v>181</v>
      </c>
      <c r="D1023" t="str">
        <f t="shared" ref="D1023:D1086" si="16">A1023&amp;B1023&amp;C1023</f>
        <v>CAMDENWATERFORD TWPH. K-12|K-6</v>
      </c>
      <c r="E1023">
        <v>2013</v>
      </c>
      <c r="F1023">
        <f>VLOOKUP($D1023,Combined!$D:$V,5,FALSE)</f>
        <v>26366025</v>
      </c>
      <c r="G1023">
        <f>VLOOKUP($D1023,Combined!$D:$V,6,FALSE)</f>
        <v>1739.7</v>
      </c>
      <c r="H1023">
        <f>VLOOKUP($D1023,Combined!$D:$V,7,FALSE)</f>
        <v>15156</v>
      </c>
    </row>
    <row r="1024" spans="1:8" ht="32" x14ac:dyDescent="0.2">
      <c r="A1024" s="19" t="s">
        <v>859</v>
      </c>
      <c r="B1024" s="20" t="s">
        <v>903</v>
      </c>
      <c r="C1024" s="3" t="s">
        <v>24</v>
      </c>
      <c r="D1024" t="str">
        <f t="shared" si="16"/>
        <v>CAMDENWINSLOW TWPN. K-12|K-12,3500+</v>
      </c>
      <c r="E1024">
        <v>2013</v>
      </c>
      <c r="F1024">
        <f>VLOOKUP($D1024,Combined!$D:$V,5,FALSE)</f>
        <v>96391071</v>
      </c>
      <c r="G1024">
        <f>VLOOKUP($D1024,Combined!$D:$V,6,FALSE)</f>
        <v>4750.3</v>
      </c>
      <c r="H1024">
        <f>VLOOKUP($D1024,Combined!$D:$V,7,FALSE)</f>
        <v>20292</v>
      </c>
    </row>
    <row r="1025" spans="1:8" ht="32" x14ac:dyDescent="0.2">
      <c r="A1025" s="23" t="s">
        <v>859</v>
      </c>
      <c r="B1025" s="24" t="s">
        <v>904</v>
      </c>
      <c r="C1025" s="8" t="s">
        <v>4</v>
      </c>
      <c r="D1025" t="str">
        <f t="shared" si="16"/>
        <v>CAMDENWOODLYNNE BOROI. K-12|K-8,0-400</v>
      </c>
      <c r="E1025">
        <v>2013</v>
      </c>
      <c r="F1025">
        <f>VLOOKUP($D1025,Combined!$D:$V,5,FALSE)</f>
        <v>9841927</v>
      </c>
      <c r="G1025">
        <f>VLOOKUP($D1025,Combined!$D:$V,6,FALSE)</f>
        <v>620.5</v>
      </c>
      <c r="H1025">
        <f>VLOOKUP($D1025,Combined!$D:$V,7,FALSE)</f>
        <v>15862</v>
      </c>
    </row>
    <row r="1026" spans="1:8" ht="32" x14ac:dyDescent="0.2">
      <c r="A1026" s="19" t="s">
        <v>905</v>
      </c>
      <c r="B1026" s="20" t="s">
        <v>906</v>
      </c>
      <c r="C1026" s="3" t="s">
        <v>4</v>
      </c>
      <c r="D1026" t="str">
        <f t="shared" si="16"/>
        <v>CAPE MAYAVALON BOROI. K-12|K-8,0-400</v>
      </c>
      <c r="E1026">
        <v>2013</v>
      </c>
      <c r="F1026">
        <f>VLOOKUP($D1026,Combined!$D:$V,5,FALSE)</f>
        <v>4649908</v>
      </c>
      <c r="G1026">
        <f>VLOOKUP($D1026,Combined!$D:$V,6,FALSE)</f>
        <v>106.2</v>
      </c>
      <c r="H1026">
        <f>VLOOKUP($D1026,Combined!$D:$V,7,FALSE)</f>
        <v>43775</v>
      </c>
    </row>
    <row r="1027" spans="1:8" ht="24" x14ac:dyDescent="0.2">
      <c r="A1027" s="23" t="s">
        <v>905</v>
      </c>
      <c r="B1027" s="24" t="s">
        <v>907</v>
      </c>
      <c r="C1027" s="8" t="s">
        <v>8</v>
      </c>
      <c r="D1027" t="str">
        <f t="shared" si="16"/>
        <v>CAPE MAYCAPE MAY CITYA. K-6|K-6</v>
      </c>
      <c r="E1027">
        <v>2013</v>
      </c>
      <c r="F1027">
        <f>VLOOKUP($D1027,Combined!$D:$V,5,FALSE)</f>
        <v>3869689</v>
      </c>
      <c r="G1027">
        <f>VLOOKUP($D1027,Combined!$D:$V,6,FALSE)</f>
        <v>134.5</v>
      </c>
      <c r="H1027">
        <f>VLOOKUP($D1027,Combined!$D:$V,7,FALSE)</f>
        <v>28761</v>
      </c>
    </row>
    <row r="1028" spans="1:8" ht="24" x14ac:dyDescent="0.2">
      <c r="A1028" s="19" t="s">
        <v>905</v>
      </c>
      <c r="B1028" s="20" t="s">
        <v>908</v>
      </c>
      <c r="C1028" s="3" t="s">
        <v>29</v>
      </c>
      <c r="D1028" t="str">
        <f t="shared" si="16"/>
        <v>CAPE MAYCAPE MAY CO SPECIAL SERVP. CSSD</v>
      </c>
      <c r="E1028">
        <v>2013</v>
      </c>
      <c r="F1028">
        <f>VLOOKUP($D1028,Combined!$D:$V,5,FALSE)</f>
        <v>13297088</v>
      </c>
      <c r="G1028">
        <f>VLOOKUP($D1028,Combined!$D:$V,6,FALSE)</f>
        <v>218.2</v>
      </c>
      <c r="H1028">
        <f>VLOOKUP($D1028,Combined!$D:$V,7,FALSE)</f>
        <v>60948</v>
      </c>
    </row>
    <row r="1029" spans="1:8" ht="32" x14ac:dyDescent="0.2">
      <c r="A1029" s="23" t="s">
        <v>905</v>
      </c>
      <c r="B1029" s="24" t="s">
        <v>909</v>
      </c>
      <c r="C1029" s="8" t="s">
        <v>714</v>
      </c>
      <c r="D1029" t="str">
        <f t="shared" si="16"/>
        <v>CAPE MAYCAPE MAY CO VOCATIONALQ. COUNTY VOC</v>
      </c>
      <c r="E1029">
        <v>2013</v>
      </c>
      <c r="F1029">
        <f>VLOOKUP($D1029,Combined!$D:$V,5,FALSE)</f>
        <v>17199863</v>
      </c>
      <c r="G1029">
        <f>VLOOKUP($D1029,Combined!$D:$V,6,FALSE)</f>
        <v>680.2</v>
      </c>
      <c r="H1029">
        <f>VLOOKUP($D1029,Combined!$D:$V,7,FALSE)</f>
        <v>25287</v>
      </c>
    </row>
    <row r="1030" spans="1:8" ht="32" x14ac:dyDescent="0.2">
      <c r="A1030" s="19" t="s">
        <v>905</v>
      </c>
      <c r="B1030" s="20" t="s">
        <v>910</v>
      </c>
      <c r="C1030" s="3" t="s">
        <v>2</v>
      </c>
      <c r="D1030" t="str">
        <f t="shared" si="16"/>
        <v>CAPE MAYDENNIS TWPJ. K-12|K-8,401-750</v>
      </c>
      <c r="E1030">
        <v>2013</v>
      </c>
      <c r="F1030">
        <f>VLOOKUP($D1030,Combined!$D:$V,5,FALSE)</f>
        <v>17787115</v>
      </c>
      <c r="G1030">
        <f>VLOOKUP($D1030,Combined!$D:$V,6,FALSE)</f>
        <v>782.4</v>
      </c>
      <c r="H1030">
        <f>VLOOKUP($D1030,Combined!$D:$V,7,FALSE)</f>
        <v>22733</v>
      </c>
    </row>
    <row r="1031" spans="1:8" ht="36" x14ac:dyDescent="0.2">
      <c r="A1031" s="23" t="s">
        <v>905</v>
      </c>
      <c r="B1031" s="24" t="s">
        <v>911</v>
      </c>
      <c r="C1031" s="8" t="s">
        <v>21</v>
      </c>
      <c r="D1031" t="str">
        <f t="shared" si="16"/>
        <v>CAPE MAYLOWER CAPE MAY REGIONALF. G7-12|7-12,9-12</v>
      </c>
      <c r="E1031">
        <v>2013</v>
      </c>
      <c r="F1031">
        <f>VLOOKUP($D1031,Combined!$D:$V,5,FALSE)</f>
        <v>33121058</v>
      </c>
      <c r="G1031">
        <f>VLOOKUP($D1031,Combined!$D:$V,6,FALSE)</f>
        <v>1523.5</v>
      </c>
      <c r="H1031">
        <f>VLOOKUP($D1031,Combined!$D:$V,7,FALSE)</f>
        <v>21740</v>
      </c>
    </row>
    <row r="1032" spans="1:8" ht="16" x14ac:dyDescent="0.2">
      <c r="A1032" s="19" t="s">
        <v>905</v>
      </c>
      <c r="B1032" s="20" t="s">
        <v>912</v>
      </c>
      <c r="C1032" s="3" t="s">
        <v>8</v>
      </c>
      <c r="D1032" t="str">
        <f t="shared" si="16"/>
        <v>CAPE MAYLOWER TWPA. K-6|K-6</v>
      </c>
      <c r="E1032">
        <v>2013</v>
      </c>
      <c r="F1032">
        <f>VLOOKUP($D1032,Combined!$D:$V,5,FALSE)</f>
        <v>31006423</v>
      </c>
      <c r="G1032">
        <f>VLOOKUP($D1032,Combined!$D:$V,6,FALSE)</f>
        <v>1831.6</v>
      </c>
      <c r="H1032">
        <f>VLOOKUP($D1032,Combined!$D:$V,7,FALSE)</f>
        <v>16929</v>
      </c>
    </row>
    <row r="1033" spans="1:8" ht="48" x14ac:dyDescent="0.2">
      <c r="A1033" s="23" t="s">
        <v>905</v>
      </c>
      <c r="B1033" s="24" t="s">
        <v>913</v>
      </c>
      <c r="C1033" s="8" t="s">
        <v>14</v>
      </c>
      <c r="D1033" t="str">
        <f t="shared" si="16"/>
        <v>CAPE MAYMIDDLE TWPM. K-12|K-12,1800-3500</v>
      </c>
      <c r="E1033">
        <v>2013</v>
      </c>
      <c r="F1033">
        <f>VLOOKUP($D1033,Combined!$D:$V,5,FALSE)</f>
        <v>48614577</v>
      </c>
      <c r="G1033">
        <f>VLOOKUP($D1033,Combined!$D:$V,6,FALSE)</f>
        <v>2700.7</v>
      </c>
      <c r="H1033">
        <f>VLOOKUP($D1033,Combined!$D:$V,7,FALSE)</f>
        <v>18001</v>
      </c>
    </row>
    <row r="1034" spans="1:8" ht="36" x14ac:dyDescent="0.2">
      <c r="A1034" s="19" t="s">
        <v>905</v>
      </c>
      <c r="B1034" s="20" t="s">
        <v>914</v>
      </c>
      <c r="C1034" s="3" t="s">
        <v>4</v>
      </c>
      <c r="D1034" t="str">
        <f t="shared" si="16"/>
        <v>CAPE MAYNORTH WILDWOOD CITYI. K-12|K-8,0-400</v>
      </c>
      <c r="E1034">
        <v>2013</v>
      </c>
      <c r="F1034">
        <f>VLOOKUP($D1034,Combined!$D:$V,5,FALSE)</f>
        <v>9049411</v>
      </c>
      <c r="G1034">
        <f>VLOOKUP($D1034,Combined!$D:$V,6,FALSE)</f>
        <v>362.1</v>
      </c>
      <c r="H1034">
        <f>VLOOKUP($D1034,Combined!$D:$V,7,FALSE)</f>
        <v>24991</v>
      </c>
    </row>
    <row r="1035" spans="1:8" ht="48" x14ac:dyDescent="0.2">
      <c r="A1035" s="23" t="s">
        <v>905</v>
      </c>
      <c r="B1035" s="24" t="s">
        <v>915</v>
      </c>
      <c r="C1035" s="8" t="s">
        <v>14</v>
      </c>
      <c r="D1035" t="str">
        <f t="shared" si="16"/>
        <v>CAPE MAYOCEAN CITYM. K-12|K-12,1800-3500</v>
      </c>
      <c r="E1035">
        <v>2013</v>
      </c>
      <c r="F1035">
        <f>VLOOKUP($D1035,Combined!$D:$V,5,FALSE)</f>
        <v>44279437</v>
      </c>
      <c r="G1035">
        <f>VLOOKUP($D1035,Combined!$D:$V,6,FALSE)</f>
        <v>2080.3000000000002</v>
      </c>
      <c r="H1035">
        <f>VLOOKUP($D1035,Combined!$D:$V,7,FALSE)</f>
        <v>21285</v>
      </c>
    </row>
    <row r="1036" spans="1:8" ht="36" x14ac:dyDescent="0.2">
      <c r="A1036" s="19" t="s">
        <v>905</v>
      </c>
      <c r="B1036" s="20" t="s">
        <v>916</v>
      </c>
      <c r="C1036" s="3" t="s">
        <v>4</v>
      </c>
      <c r="D1036" t="str">
        <f t="shared" si="16"/>
        <v>CAPE MAYSTONE HARBOR BOROI. K-12|K-8,0-400</v>
      </c>
      <c r="E1036">
        <v>2013</v>
      </c>
      <c r="F1036">
        <f>VLOOKUP($D1036,Combined!$D:$V,5,FALSE)</f>
        <v>3506631</v>
      </c>
      <c r="G1036">
        <f>VLOOKUP($D1036,Combined!$D:$V,6,FALSE)</f>
        <v>29</v>
      </c>
      <c r="H1036">
        <f>VLOOKUP($D1036,Combined!$D:$V,7,FALSE)</f>
        <v>120918</v>
      </c>
    </row>
    <row r="1037" spans="1:8" ht="32" x14ac:dyDescent="0.2">
      <c r="A1037" s="23" t="s">
        <v>905</v>
      </c>
      <c r="B1037" s="24" t="s">
        <v>917</v>
      </c>
      <c r="C1037" s="8" t="s">
        <v>99</v>
      </c>
      <c r="D1037" t="str">
        <f t="shared" si="16"/>
        <v>CAPE MAYUPPER TWPK. K-12|K-8,751+</v>
      </c>
      <c r="E1037">
        <v>2013</v>
      </c>
      <c r="F1037">
        <f>VLOOKUP($D1037,Combined!$D:$V,5,FALSE)</f>
        <v>36003480</v>
      </c>
      <c r="G1037">
        <f>VLOOKUP($D1037,Combined!$D:$V,6,FALSE)</f>
        <v>2103.6999999999998</v>
      </c>
      <c r="H1037">
        <f>VLOOKUP($D1037,Combined!$D:$V,7,FALSE)</f>
        <v>17115</v>
      </c>
    </row>
    <row r="1038" spans="1:8" ht="24" x14ac:dyDescent="0.2">
      <c r="A1038" s="19" t="s">
        <v>905</v>
      </c>
      <c r="B1038" s="20" t="s">
        <v>918</v>
      </c>
      <c r="C1038" s="3" t="s">
        <v>8</v>
      </c>
      <c r="D1038" t="str">
        <f t="shared" si="16"/>
        <v>CAPE MAYWEST CAPE MAY BOROA. K-6|K-6</v>
      </c>
      <c r="E1038">
        <v>2013</v>
      </c>
      <c r="F1038">
        <f>VLOOKUP($D1038,Combined!$D:$V,5,FALSE)</f>
        <v>1364655</v>
      </c>
      <c r="G1038">
        <f>VLOOKUP($D1038,Combined!$D:$V,6,FALSE)</f>
        <v>65.8</v>
      </c>
      <c r="H1038">
        <f>VLOOKUP($D1038,Combined!$D:$V,7,FALSE)</f>
        <v>20750</v>
      </c>
    </row>
    <row r="1039" spans="1:8" ht="32" x14ac:dyDescent="0.2">
      <c r="A1039" s="23" t="s">
        <v>905</v>
      </c>
      <c r="B1039" s="24" t="s">
        <v>919</v>
      </c>
      <c r="C1039" s="8" t="s">
        <v>6</v>
      </c>
      <c r="D1039" t="str">
        <f t="shared" si="16"/>
        <v>CAPE MAYWILDWOOD CITYL. K-12|K-12,0-1800</v>
      </c>
      <c r="E1039">
        <v>2013</v>
      </c>
      <c r="F1039">
        <f>VLOOKUP($D1039,Combined!$D:$V,5,FALSE)</f>
        <v>21387760</v>
      </c>
      <c r="G1039">
        <f>VLOOKUP($D1039,Combined!$D:$V,6,FALSE)</f>
        <v>896.3</v>
      </c>
      <c r="H1039">
        <f>VLOOKUP($D1039,Combined!$D:$V,7,FALSE)</f>
        <v>23862</v>
      </c>
    </row>
    <row r="1040" spans="1:8" ht="32" x14ac:dyDescent="0.2">
      <c r="A1040" s="19" t="s">
        <v>905</v>
      </c>
      <c r="B1040" s="20" t="s">
        <v>920</v>
      </c>
      <c r="C1040" s="3" t="s">
        <v>4</v>
      </c>
      <c r="D1040" t="str">
        <f t="shared" si="16"/>
        <v>CAPE MAYWILDWOOD CREST BOROI. K-12|K-8,0-400</v>
      </c>
      <c r="E1040">
        <v>2013</v>
      </c>
      <c r="F1040">
        <f>VLOOKUP($D1040,Combined!$D:$V,5,FALSE)</f>
        <v>7227938</v>
      </c>
      <c r="G1040">
        <f>VLOOKUP($D1040,Combined!$D:$V,6,FALSE)</f>
        <v>282.39999999999998</v>
      </c>
      <c r="H1040">
        <f>VLOOKUP($D1040,Combined!$D:$V,7,FALSE)</f>
        <v>25598</v>
      </c>
    </row>
    <row r="1041" spans="1:8" ht="32" x14ac:dyDescent="0.2">
      <c r="A1041" s="23" t="s">
        <v>905</v>
      </c>
      <c r="B1041" s="24" t="s">
        <v>921</v>
      </c>
      <c r="C1041" s="8" t="s">
        <v>4</v>
      </c>
      <c r="D1041" t="str">
        <f t="shared" si="16"/>
        <v>CAPE MAYWOODBINE BOROI. K-12|K-8,0-400</v>
      </c>
      <c r="E1041">
        <v>2013</v>
      </c>
      <c r="F1041">
        <f>VLOOKUP($D1041,Combined!$D:$V,5,FALSE)</f>
        <v>6406752</v>
      </c>
      <c r="G1041">
        <f>VLOOKUP($D1041,Combined!$D:$V,6,FALSE)</f>
        <v>286.60000000000002</v>
      </c>
      <c r="H1041">
        <f>VLOOKUP($D1041,Combined!$D:$V,7,FALSE)</f>
        <v>22358</v>
      </c>
    </row>
    <row r="1042" spans="1:8" ht="32" x14ac:dyDescent="0.2">
      <c r="A1042" s="19" t="s">
        <v>922</v>
      </c>
      <c r="B1042" s="20" t="s">
        <v>923</v>
      </c>
      <c r="C1042" s="3" t="s">
        <v>24</v>
      </c>
      <c r="D1042" t="str">
        <f t="shared" si="16"/>
        <v>CUMBERLANDBRIDGETON CITYN. K-12|K-12,3500+</v>
      </c>
      <c r="E1042">
        <v>2013</v>
      </c>
      <c r="F1042">
        <f>VLOOKUP($D1042,Combined!$D:$V,5,FALSE)</f>
        <v>109937321</v>
      </c>
      <c r="G1042">
        <f>VLOOKUP($D1042,Combined!$D:$V,6,FALSE)</f>
        <v>5908.9</v>
      </c>
      <c r="H1042">
        <f>VLOOKUP($D1042,Combined!$D:$V,7,FALSE)</f>
        <v>18605</v>
      </c>
    </row>
    <row r="1043" spans="1:8" ht="32" x14ac:dyDescent="0.2">
      <c r="A1043" s="23" t="s">
        <v>922</v>
      </c>
      <c r="B1043" s="24" t="s">
        <v>925</v>
      </c>
      <c r="C1043" s="8" t="s">
        <v>2</v>
      </c>
      <c r="D1043" t="str">
        <f t="shared" si="16"/>
        <v>CUMBERLANDCOMMERCIAL TWPJ. K-12|K-8,401-750</v>
      </c>
      <c r="E1043">
        <v>2013</v>
      </c>
      <c r="F1043">
        <f>VLOOKUP($D1043,Combined!$D:$V,5,FALSE)</f>
        <v>15482004</v>
      </c>
      <c r="G1043">
        <f>VLOOKUP($D1043,Combined!$D:$V,6,FALSE)</f>
        <v>834.2</v>
      </c>
      <c r="H1043">
        <f>VLOOKUP($D1043,Combined!$D:$V,7,FALSE)</f>
        <v>18559</v>
      </c>
    </row>
    <row r="1044" spans="1:8" ht="48" x14ac:dyDescent="0.2">
      <c r="A1044" s="19" t="s">
        <v>922</v>
      </c>
      <c r="B1044" s="20" t="s">
        <v>1393</v>
      </c>
      <c r="C1044" s="3" t="s">
        <v>711</v>
      </c>
      <c r="D1044" t="str">
        <f t="shared" si="16"/>
        <v>CUMBERLANDCOMPASS ACADEMY CHARTER SCHOOLO. CHARTER</v>
      </c>
      <c r="E1044">
        <v>2013</v>
      </c>
      <c r="F1044">
        <f>VLOOKUP($D1044,Combined!$D:$V,5,FALSE)</f>
        <v>0</v>
      </c>
      <c r="G1044">
        <f>VLOOKUP($D1044,Combined!$D:$V,6,FALSE)</f>
        <v>0</v>
      </c>
      <c r="H1044">
        <f>VLOOKUP($D1044,Combined!$D:$V,7,FALSE)</f>
        <v>0</v>
      </c>
    </row>
    <row r="1045" spans="1:8" ht="36" x14ac:dyDescent="0.2">
      <c r="A1045" s="23" t="s">
        <v>922</v>
      </c>
      <c r="B1045" s="24" t="s">
        <v>927</v>
      </c>
      <c r="C1045" s="8" t="s">
        <v>714</v>
      </c>
      <c r="D1045" t="str">
        <f t="shared" si="16"/>
        <v>CUMBERLANDCUMBERLAND CO VOCATIONALQ. COUNTY VOC</v>
      </c>
      <c r="E1045">
        <v>2013</v>
      </c>
      <c r="F1045">
        <f>VLOOKUP($D1045,Combined!$D:$V,5,FALSE)</f>
        <v>8634654</v>
      </c>
      <c r="G1045">
        <f>VLOOKUP($D1045,Combined!$D:$V,6,FALSE)</f>
        <v>428.8</v>
      </c>
      <c r="H1045">
        <f>VLOOKUP($D1045,Combined!$D:$V,7,FALSE)</f>
        <v>20138</v>
      </c>
    </row>
    <row r="1046" spans="1:8" ht="32" x14ac:dyDescent="0.2">
      <c r="A1046" s="19" t="s">
        <v>922</v>
      </c>
      <c r="B1046" s="20" t="s">
        <v>928</v>
      </c>
      <c r="C1046" s="3" t="s">
        <v>77</v>
      </c>
      <c r="D1046" t="str">
        <f t="shared" si="16"/>
        <v>CUMBERLANDCUMBERLAND REGIONALG. G9-12|7-12,9-12</v>
      </c>
      <c r="E1046">
        <v>2013</v>
      </c>
      <c r="F1046">
        <f>VLOOKUP($D1046,Combined!$D:$V,5,FALSE)</f>
        <v>26056892</v>
      </c>
      <c r="G1046">
        <f>VLOOKUP($D1046,Combined!$D:$V,6,FALSE)</f>
        <v>1273.3</v>
      </c>
      <c r="H1046">
        <f>VLOOKUP($D1046,Combined!$D:$V,7,FALSE)</f>
        <v>20464</v>
      </c>
    </row>
    <row r="1047" spans="1:8" ht="32" x14ac:dyDescent="0.2">
      <c r="A1047" s="23" t="s">
        <v>922</v>
      </c>
      <c r="B1047" s="24" t="s">
        <v>929</v>
      </c>
      <c r="C1047" s="8" t="s">
        <v>73</v>
      </c>
      <c r="D1047" t="str">
        <f t="shared" si="16"/>
        <v>CUMBERLANDDEERFIELD TWPC. K-8|K-8,0-400</v>
      </c>
      <c r="E1047">
        <v>2013</v>
      </c>
      <c r="F1047">
        <f>VLOOKUP($D1047,Combined!$D:$V,5,FALSE)</f>
        <v>6352806</v>
      </c>
      <c r="G1047">
        <f>VLOOKUP($D1047,Combined!$D:$V,6,FALSE)</f>
        <v>361.3</v>
      </c>
      <c r="H1047">
        <f>VLOOKUP($D1047,Combined!$D:$V,7,FALSE)</f>
        <v>17582</v>
      </c>
    </row>
    <row r="1048" spans="1:8" ht="32" x14ac:dyDescent="0.2">
      <c r="A1048" s="19" t="s">
        <v>922</v>
      </c>
      <c r="B1048" s="20" t="s">
        <v>930</v>
      </c>
      <c r="C1048" s="3" t="s">
        <v>4</v>
      </c>
      <c r="D1048" t="str">
        <f t="shared" si="16"/>
        <v>CUMBERLANDDOWNE TWPI. K-12|K-8,0-400</v>
      </c>
      <c r="E1048">
        <v>2013</v>
      </c>
      <c r="F1048">
        <f>VLOOKUP($D1048,Combined!$D:$V,5,FALSE)</f>
        <v>3663189</v>
      </c>
      <c r="G1048">
        <f>VLOOKUP($D1048,Combined!$D:$V,6,FALSE)</f>
        <v>205.9</v>
      </c>
      <c r="H1048">
        <f>VLOOKUP($D1048,Combined!$D:$V,7,FALSE)</f>
        <v>17789</v>
      </c>
    </row>
    <row r="1049" spans="1:8" ht="32" x14ac:dyDescent="0.2">
      <c r="A1049" s="23" t="s">
        <v>922</v>
      </c>
      <c r="B1049" s="24" t="s">
        <v>931</v>
      </c>
      <c r="C1049" s="8" t="s">
        <v>68</v>
      </c>
      <c r="D1049" t="str">
        <f t="shared" si="16"/>
        <v>CUMBERLANDFAIRFIELD TWPD. K-8|K-8,401-750</v>
      </c>
      <c r="E1049">
        <v>2013</v>
      </c>
      <c r="F1049">
        <f>VLOOKUP($D1049,Combined!$D:$V,5,FALSE)</f>
        <v>10937656</v>
      </c>
      <c r="G1049">
        <f>VLOOKUP($D1049,Combined!$D:$V,6,FALSE)</f>
        <v>501</v>
      </c>
      <c r="H1049">
        <f>VLOOKUP($D1049,Combined!$D:$V,7,FALSE)</f>
        <v>21832</v>
      </c>
    </row>
    <row r="1050" spans="1:8" ht="32" x14ac:dyDescent="0.2">
      <c r="A1050" s="19" t="s">
        <v>922</v>
      </c>
      <c r="B1050" s="20" t="s">
        <v>932</v>
      </c>
      <c r="C1050" s="3" t="s">
        <v>73</v>
      </c>
      <c r="D1050" t="str">
        <f t="shared" si="16"/>
        <v>CUMBERLANDGREENWICH TWPC. K-8|K-8,0-400</v>
      </c>
      <c r="E1050">
        <v>2013</v>
      </c>
      <c r="F1050">
        <f>VLOOKUP($D1050,Combined!$D:$V,5,FALSE)</f>
        <v>1340042</v>
      </c>
      <c r="G1050">
        <f>VLOOKUP($D1050,Combined!$D:$V,6,FALSE)</f>
        <v>74</v>
      </c>
      <c r="H1050">
        <f>VLOOKUP($D1050,Combined!$D:$V,7,FALSE)</f>
        <v>18105</v>
      </c>
    </row>
    <row r="1051" spans="1:8" ht="32" x14ac:dyDescent="0.2">
      <c r="A1051" s="23" t="s">
        <v>922</v>
      </c>
      <c r="B1051" s="24" t="s">
        <v>933</v>
      </c>
      <c r="C1051" s="8" t="s">
        <v>68</v>
      </c>
      <c r="D1051" t="str">
        <f t="shared" si="16"/>
        <v>CUMBERLANDHOPEWELL TWPD. K-8|K-8,401-750</v>
      </c>
      <c r="E1051">
        <v>2013</v>
      </c>
      <c r="F1051">
        <f>VLOOKUP($D1051,Combined!$D:$V,5,FALSE)</f>
        <v>8053866</v>
      </c>
      <c r="G1051">
        <f>VLOOKUP($D1051,Combined!$D:$V,6,FALSE)</f>
        <v>514.4</v>
      </c>
      <c r="H1051">
        <f>VLOOKUP($D1051,Combined!$D:$V,7,FALSE)</f>
        <v>15656</v>
      </c>
    </row>
    <row r="1052" spans="1:8" ht="32" x14ac:dyDescent="0.2">
      <c r="A1052" s="19" t="s">
        <v>922</v>
      </c>
      <c r="B1052" s="20" t="s">
        <v>934</v>
      </c>
      <c r="C1052" s="3" t="s">
        <v>2</v>
      </c>
      <c r="D1052" t="str">
        <f t="shared" si="16"/>
        <v>CUMBERLANDLAWRENCE TWPJ. K-12|K-8,401-750</v>
      </c>
      <c r="E1052">
        <v>2013</v>
      </c>
      <c r="F1052">
        <f>VLOOKUP($D1052,Combined!$D:$V,5,FALSE)</f>
        <v>9986869</v>
      </c>
      <c r="G1052">
        <f>VLOOKUP($D1052,Combined!$D:$V,6,FALSE)</f>
        <v>629.5</v>
      </c>
      <c r="H1052">
        <f>VLOOKUP($D1052,Combined!$D:$V,7,FALSE)</f>
        <v>15864</v>
      </c>
    </row>
    <row r="1053" spans="1:8" ht="32" x14ac:dyDescent="0.2">
      <c r="A1053" s="23" t="s">
        <v>922</v>
      </c>
      <c r="B1053" s="24" t="s">
        <v>935</v>
      </c>
      <c r="C1053" s="8" t="s">
        <v>2</v>
      </c>
      <c r="D1053" t="str">
        <f t="shared" si="16"/>
        <v>CUMBERLANDMAURICE RIVER TWPJ. K-12|K-8,401-750</v>
      </c>
      <c r="E1053">
        <v>2013</v>
      </c>
      <c r="F1053">
        <f>VLOOKUP($D1053,Combined!$D:$V,5,FALSE)</f>
        <v>8554217</v>
      </c>
      <c r="G1053">
        <f>VLOOKUP($D1053,Combined!$D:$V,6,FALSE)</f>
        <v>569.70000000000005</v>
      </c>
      <c r="H1053">
        <f>VLOOKUP($D1053,Combined!$D:$V,7,FALSE)</f>
        <v>15016</v>
      </c>
    </row>
    <row r="1054" spans="1:8" ht="32" x14ac:dyDescent="0.2">
      <c r="A1054" s="19" t="s">
        <v>922</v>
      </c>
      <c r="B1054" s="20" t="s">
        <v>936</v>
      </c>
      <c r="C1054" s="3" t="s">
        <v>24</v>
      </c>
      <c r="D1054" t="str">
        <f t="shared" si="16"/>
        <v>CUMBERLANDMILLVILLE CITYN. K-12|K-12,3500+</v>
      </c>
      <c r="E1054">
        <v>2013</v>
      </c>
      <c r="F1054">
        <f>VLOOKUP($D1054,Combined!$D:$V,5,FALSE)</f>
        <v>115511332</v>
      </c>
      <c r="G1054">
        <f>VLOOKUP($D1054,Combined!$D:$V,6,FALSE)</f>
        <v>6287.3</v>
      </c>
      <c r="H1054">
        <f>VLOOKUP($D1054,Combined!$D:$V,7,FALSE)</f>
        <v>18372</v>
      </c>
    </row>
    <row r="1055" spans="1:8" ht="48" x14ac:dyDescent="0.2">
      <c r="A1055" s="23" t="s">
        <v>922</v>
      </c>
      <c r="B1055" s="24" t="s">
        <v>937</v>
      </c>
      <c r="C1055" s="8" t="s">
        <v>711</v>
      </c>
      <c r="D1055" t="str">
        <f t="shared" si="16"/>
        <v>CUMBERLANDMILLVILLE PUBLIC CHARTER SCHOOLO. CHARTER</v>
      </c>
      <c r="E1055">
        <v>2013</v>
      </c>
      <c r="F1055">
        <f>VLOOKUP($D1055,Combined!$D:$V,5,FALSE)</f>
        <v>1655734</v>
      </c>
      <c r="G1055">
        <f>VLOOKUP($D1055,Combined!$D:$V,6,FALSE)</f>
        <v>133.9</v>
      </c>
      <c r="H1055">
        <f>VLOOKUP($D1055,Combined!$D:$V,7,FALSE)</f>
        <v>12365</v>
      </c>
    </row>
    <row r="1056" spans="1:8" ht="32" x14ac:dyDescent="0.2">
      <c r="A1056" s="19" t="s">
        <v>922</v>
      </c>
      <c r="B1056" s="20" t="s">
        <v>938</v>
      </c>
      <c r="C1056" s="3" t="s">
        <v>73</v>
      </c>
      <c r="D1056" t="str">
        <f t="shared" si="16"/>
        <v>CUMBERLANDSTOW CREEK TWPC. K-8|K-8,0-400</v>
      </c>
      <c r="E1056">
        <v>2013</v>
      </c>
      <c r="F1056">
        <f>VLOOKUP($D1056,Combined!$D:$V,5,FALSE)</f>
        <v>2009595</v>
      </c>
      <c r="G1056">
        <f>VLOOKUP($D1056,Combined!$D:$V,6,FALSE)</f>
        <v>120.2</v>
      </c>
      <c r="H1056">
        <f>VLOOKUP($D1056,Combined!$D:$V,7,FALSE)</f>
        <v>16720</v>
      </c>
    </row>
    <row r="1057" spans="1:8" ht="36" x14ac:dyDescent="0.2">
      <c r="A1057" s="23" t="s">
        <v>922</v>
      </c>
      <c r="B1057" s="24" t="s">
        <v>939</v>
      </c>
      <c r="C1057" s="8" t="s">
        <v>66</v>
      </c>
      <c r="D1057" t="str">
        <f t="shared" si="16"/>
        <v>CUMBERLANDUPPER DEERFIELD TWPE. K-8|K-8,751+</v>
      </c>
      <c r="E1057">
        <v>2013</v>
      </c>
      <c r="F1057">
        <f>VLOOKUP($D1057,Combined!$D:$V,5,FALSE)</f>
        <v>16036971</v>
      </c>
      <c r="G1057">
        <f>VLOOKUP($D1057,Combined!$D:$V,6,FALSE)</f>
        <v>910.3</v>
      </c>
      <c r="H1057">
        <f>VLOOKUP($D1057,Combined!$D:$V,7,FALSE)</f>
        <v>17617</v>
      </c>
    </row>
    <row r="1058" spans="1:8" ht="32" x14ac:dyDescent="0.2">
      <c r="A1058" s="19" t="s">
        <v>922</v>
      </c>
      <c r="B1058" s="20" t="s">
        <v>940</v>
      </c>
      <c r="C1058" s="3" t="s">
        <v>24</v>
      </c>
      <c r="D1058" t="str">
        <f t="shared" si="16"/>
        <v>CUMBERLANDVINELAND CITYN. K-12|K-12,3500+</v>
      </c>
      <c r="E1058">
        <v>2013</v>
      </c>
      <c r="F1058">
        <f>VLOOKUP($D1058,Combined!$D:$V,5,FALSE)</f>
        <v>218353629</v>
      </c>
      <c r="G1058">
        <f>VLOOKUP($D1058,Combined!$D:$V,6,FALSE)</f>
        <v>10990.3</v>
      </c>
      <c r="H1058">
        <f>VLOOKUP($D1058,Combined!$D:$V,7,FALSE)</f>
        <v>19868</v>
      </c>
    </row>
    <row r="1059" spans="1:8" ht="48" x14ac:dyDescent="0.2">
      <c r="A1059" s="23" t="s">
        <v>922</v>
      </c>
      <c r="B1059" s="24" t="s">
        <v>941</v>
      </c>
      <c r="C1059" s="8" t="s">
        <v>711</v>
      </c>
      <c r="D1059" t="str">
        <f t="shared" si="16"/>
        <v>CUMBERLANDVINELAND PUBLIC CHARTER SCHOOLO. CHARTER</v>
      </c>
      <c r="E1059">
        <v>2013</v>
      </c>
      <c r="F1059">
        <f>VLOOKUP($D1059,Combined!$D:$V,5,FALSE)</f>
        <v>2405962</v>
      </c>
      <c r="G1059">
        <f>VLOOKUP($D1059,Combined!$D:$V,6,FALSE)</f>
        <v>222.6</v>
      </c>
      <c r="H1059">
        <f>VLOOKUP($D1059,Combined!$D:$V,7,FALSE)</f>
        <v>10808</v>
      </c>
    </row>
    <row r="1060" spans="1:8" ht="32" x14ac:dyDescent="0.2">
      <c r="A1060" s="19" t="s">
        <v>942</v>
      </c>
      <c r="B1060" s="20" t="s">
        <v>943</v>
      </c>
      <c r="C1060" s="3" t="s">
        <v>24</v>
      </c>
      <c r="D1060" t="str">
        <f t="shared" si="16"/>
        <v>ESSEXBELLEVILLE TOWNN. K-12|K-12,3500+</v>
      </c>
      <c r="E1060">
        <v>2013</v>
      </c>
      <c r="F1060">
        <f>VLOOKUP($D1060,Combined!$D:$V,5,FALSE)</f>
        <v>71814242</v>
      </c>
      <c r="G1060">
        <f>VLOOKUP($D1060,Combined!$D:$V,6,FALSE)</f>
        <v>4727.6000000000004</v>
      </c>
      <c r="H1060">
        <f>VLOOKUP($D1060,Combined!$D:$V,7,FALSE)</f>
        <v>15190</v>
      </c>
    </row>
    <row r="1061" spans="1:8" ht="32" x14ac:dyDescent="0.2">
      <c r="A1061" s="23" t="s">
        <v>942</v>
      </c>
      <c r="B1061" s="24" t="s">
        <v>944</v>
      </c>
      <c r="C1061" s="8" t="s">
        <v>24</v>
      </c>
      <c r="D1061" t="str">
        <f t="shared" si="16"/>
        <v>ESSEXBLOOMFIELD TWPN. K-12|K-12,3500+</v>
      </c>
      <c r="E1061">
        <v>2013</v>
      </c>
      <c r="F1061">
        <f>VLOOKUP($D1061,Combined!$D:$V,5,FALSE)</f>
        <v>98419002</v>
      </c>
      <c r="G1061">
        <f>VLOOKUP($D1061,Combined!$D:$V,6,FALSE)</f>
        <v>6210.1</v>
      </c>
      <c r="H1061">
        <f>VLOOKUP($D1061,Combined!$D:$V,7,FALSE)</f>
        <v>15848</v>
      </c>
    </row>
    <row r="1062" spans="1:8" ht="48" x14ac:dyDescent="0.2">
      <c r="A1062" s="19" t="s">
        <v>942</v>
      </c>
      <c r="B1062" s="20" t="s">
        <v>945</v>
      </c>
      <c r="C1062" s="3" t="s">
        <v>711</v>
      </c>
      <c r="D1062" t="str">
        <f t="shared" si="16"/>
        <v>ESSEXBURCH CHARTER SCHOOL OF EXCELLENCEO. CHARTER</v>
      </c>
      <c r="E1062">
        <v>2013</v>
      </c>
      <c r="F1062">
        <f>VLOOKUP($D1062,Combined!$D:$V,5,FALSE)</f>
        <v>4633724</v>
      </c>
      <c r="G1062">
        <f>VLOOKUP($D1062,Combined!$D:$V,6,FALSE)</f>
        <v>353.6</v>
      </c>
      <c r="H1062">
        <f>VLOOKUP($D1062,Combined!$D:$V,7,FALSE)</f>
        <v>13104</v>
      </c>
    </row>
    <row r="1063" spans="1:8" ht="48" x14ac:dyDescent="0.2">
      <c r="A1063" s="23" t="s">
        <v>942</v>
      </c>
      <c r="B1063" s="24" t="s">
        <v>946</v>
      </c>
      <c r="C1063" s="8" t="s">
        <v>14</v>
      </c>
      <c r="D1063" t="str">
        <f t="shared" si="16"/>
        <v>ESSEXCALDWELL-WEST CALDWELLM. K-12|K-12,1800-3500</v>
      </c>
      <c r="E1063">
        <v>2013</v>
      </c>
      <c r="F1063">
        <f>VLOOKUP($D1063,Combined!$D:$V,5,FALSE)</f>
        <v>44049320</v>
      </c>
      <c r="G1063">
        <f>VLOOKUP($D1063,Combined!$D:$V,6,FALSE)</f>
        <v>2640.8</v>
      </c>
      <c r="H1063">
        <f>VLOOKUP($D1063,Combined!$D:$V,7,FALSE)</f>
        <v>16680</v>
      </c>
    </row>
    <row r="1064" spans="1:8" ht="32" x14ac:dyDescent="0.2">
      <c r="A1064" s="19" t="s">
        <v>942</v>
      </c>
      <c r="B1064" s="20" t="s">
        <v>947</v>
      </c>
      <c r="C1064" s="3" t="s">
        <v>6</v>
      </c>
      <c r="D1064" t="str">
        <f t="shared" si="16"/>
        <v>ESSEXCEDAR GROVE TWPL. K-12|K-12,0-1800</v>
      </c>
      <c r="E1064">
        <v>2013</v>
      </c>
      <c r="F1064">
        <f>VLOOKUP($D1064,Combined!$D:$V,5,FALSE)</f>
        <v>28753930</v>
      </c>
      <c r="G1064">
        <f>VLOOKUP($D1064,Combined!$D:$V,6,FALSE)</f>
        <v>1675</v>
      </c>
      <c r="H1064">
        <f>VLOOKUP($D1064,Combined!$D:$V,7,FALSE)</f>
        <v>17166</v>
      </c>
    </row>
    <row r="1065" spans="1:8" ht="32" x14ac:dyDescent="0.2">
      <c r="A1065" s="23" t="s">
        <v>942</v>
      </c>
      <c r="B1065" s="24" t="s">
        <v>948</v>
      </c>
      <c r="C1065" s="8" t="s">
        <v>24</v>
      </c>
      <c r="D1065" t="str">
        <f t="shared" si="16"/>
        <v>ESSEXCITY OF ORANGE TWPN. K-12|K-12,3500+</v>
      </c>
      <c r="E1065">
        <v>2013</v>
      </c>
      <c r="F1065">
        <f>VLOOKUP($D1065,Combined!$D:$V,5,FALSE)</f>
        <v>113430490</v>
      </c>
      <c r="G1065">
        <f>VLOOKUP($D1065,Combined!$D:$V,6,FALSE)</f>
        <v>5510.1</v>
      </c>
      <c r="H1065">
        <f>VLOOKUP($D1065,Combined!$D:$V,7,FALSE)</f>
        <v>20586</v>
      </c>
    </row>
    <row r="1066" spans="1:8" ht="36" x14ac:dyDescent="0.2">
      <c r="A1066" s="19" t="s">
        <v>942</v>
      </c>
      <c r="B1066" s="20" t="s">
        <v>1394</v>
      </c>
      <c r="C1066" s="3" t="s">
        <v>711</v>
      </c>
      <c r="D1066" t="str">
        <f t="shared" si="16"/>
        <v>ESSEXDISCOVERY CHARTER SCHOOLO. CHARTER</v>
      </c>
      <c r="E1066">
        <v>2013</v>
      </c>
      <c r="F1066">
        <f>VLOOKUP($D1066,Combined!$D:$V,5,FALSE)</f>
        <v>1434716</v>
      </c>
      <c r="G1066">
        <f>VLOOKUP($D1066,Combined!$D:$V,6,FALSE)</f>
        <v>75</v>
      </c>
      <c r="H1066">
        <f>VLOOKUP($D1066,Combined!$D:$V,7,FALSE)</f>
        <v>19130</v>
      </c>
    </row>
    <row r="1067" spans="1:8" ht="32" x14ac:dyDescent="0.2">
      <c r="A1067" s="23" t="s">
        <v>942</v>
      </c>
      <c r="B1067" s="24" t="s">
        <v>950</v>
      </c>
      <c r="C1067" s="8" t="s">
        <v>24</v>
      </c>
      <c r="D1067" t="str">
        <f t="shared" si="16"/>
        <v>ESSEXEAST ORANGEN. K-12|K-12,3500+</v>
      </c>
      <c r="E1067">
        <v>2013</v>
      </c>
      <c r="F1067">
        <f>VLOOKUP($D1067,Combined!$D:$V,5,FALSE)</f>
        <v>269813208</v>
      </c>
      <c r="G1067">
        <f>VLOOKUP($D1067,Combined!$D:$V,6,FALSE)</f>
        <v>10767.7</v>
      </c>
      <c r="H1067">
        <f>VLOOKUP($D1067,Combined!$D:$V,7,FALSE)</f>
        <v>25058</v>
      </c>
    </row>
    <row r="1068" spans="1:8" ht="48" x14ac:dyDescent="0.2">
      <c r="A1068" s="19" t="s">
        <v>942</v>
      </c>
      <c r="B1068" s="20" t="s">
        <v>1395</v>
      </c>
      <c r="C1068" s="3" t="s">
        <v>711</v>
      </c>
      <c r="D1068" t="str">
        <f t="shared" si="16"/>
        <v>ESSEXEAST ORANGE COMMUNITY CHARTER SCHOOLO. CHARTER</v>
      </c>
      <c r="E1068">
        <v>2013</v>
      </c>
      <c r="F1068">
        <f>VLOOKUP($D1068,Combined!$D:$V,5,FALSE)</f>
        <v>8223308</v>
      </c>
      <c r="G1068">
        <f>VLOOKUP($D1068,Combined!$D:$V,6,FALSE)</f>
        <v>491.6</v>
      </c>
      <c r="H1068">
        <f>VLOOKUP($D1068,Combined!$D:$V,7,FALSE)</f>
        <v>16728</v>
      </c>
    </row>
    <row r="1069" spans="1:8" ht="32" x14ac:dyDescent="0.2">
      <c r="A1069" s="23" t="s">
        <v>942</v>
      </c>
      <c r="B1069" s="24" t="s">
        <v>952</v>
      </c>
      <c r="C1069" s="8" t="s">
        <v>714</v>
      </c>
      <c r="D1069" t="str">
        <f t="shared" si="16"/>
        <v>ESSEXESSEX CO VOC-TECHQ. COUNTY VOC</v>
      </c>
      <c r="E1069">
        <v>2013</v>
      </c>
      <c r="F1069">
        <f>VLOOKUP($D1069,Combined!$D:$V,5,FALSE)</f>
        <v>49599758</v>
      </c>
      <c r="G1069">
        <f>VLOOKUP($D1069,Combined!$D:$V,6,FALSE)</f>
        <v>2108</v>
      </c>
      <c r="H1069">
        <f>VLOOKUP($D1069,Combined!$D:$V,7,FALSE)</f>
        <v>23530</v>
      </c>
    </row>
    <row r="1070" spans="1:8" ht="24" x14ac:dyDescent="0.2">
      <c r="A1070" s="19" t="s">
        <v>942</v>
      </c>
      <c r="B1070" s="20" t="s">
        <v>953</v>
      </c>
      <c r="C1070" s="3" t="s">
        <v>8</v>
      </c>
      <c r="D1070" t="str">
        <f t="shared" si="16"/>
        <v>ESSEXESSEX FELLS BOROA. K-6|K-6</v>
      </c>
      <c r="E1070">
        <v>2013</v>
      </c>
      <c r="F1070">
        <f>VLOOKUP($D1070,Combined!$D:$V,5,FALSE)</f>
        <v>4794364</v>
      </c>
      <c r="G1070">
        <f>VLOOKUP($D1070,Combined!$D:$V,6,FALSE)</f>
        <v>210.6</v>
      </c>
      <c r="H1070">
        <f>VLOOKUP($D1070,Combined!$D:$V,7,FALSE)</f>
        <v>22766</v>
      </c>
    </row>
    <row r="1071" spans="1:8" ht="24" x14ac:dyDescent="0.2">
      <c r="A1071" s="23" t="s">
        <v>942</v>
      </c>
      <c r="B1071" s="24" t="s">
        <v>931</v>
      </c>
      <c r="C1071" s="8" t="s">
        <v>8</v>
      </c>
      <c r="D1071" t="str">
        <f t="shared" si="16"/>
        <v>ESSEXFAIRFIELD TWPA. K-6|K-6</v>
      </c>
      <c r="E1071">
        <v>2013</v>
      </c>
      <c r="F1071">
        <f>VLOOKUP($D1071,Combined!$D:$V,5,FALSE)</f>
        <v>12019458</v>
      </c>
      <c r="G1071">
        <f>VLOOKUP($D1071,Combined!$D:$V,6,FALSE)</f>
        <v>697.1</v>
      </c>
      <c r="H1071">
        <f>VLOOKUP($D1071,Combined!$D:$V,7,FALSE)</f>
        <v>17241</v>
      </c>
    </row>
    <row r="1072" spans="1:8" ht="48" x14ac:dyDescent="0.2">
      <c r="A1072" s="19" t="s">
        <v>942</v>
      </c>
      <c r="B1072" s="20" t="s">
        <v>954</v>
      </c>
      <c r="C1072" s="3" t="s">
        <v>14</v>
      </c>
      <c r="D1072" t="str">
        <f t="shared" si="16"/>
        <v>ESSEXGLEN RIDGE BOROM. K-12|K-12,1800-3500</v>
      </c>
      <c r="E1072">
        <v>2013</v>
      </c>
      <c r="F1072">
        <f>VLOOKUP($D1072,Combined!$D:$V,5,FALSE)</f>
        <v>31640408</v>
      </c>
      <c r="G1072">
        <f>VLOOKUP($D1072,Combined!$D:$V,6,FALSE)</f>
        <v>1980.2</v>
      </c>
      <c r="H1072">
        <f>VLOOKUP($D1072,Combined!$D:$V,7,FALSE)</f>
        <v>15979</v>
      </c>
    </row>
    <row r="1073" spans="1:8" ht="36" x14ac:dyDescent="0.2">
      <c r="A1073" s="23" t="s">
        <v>942</v>
      </c>
      <c r="B1073" s="24" t="s">
        <v>1396</v>
      </c>
      <c r="C1073" s="8" t="s">
        <v>711</v>
      </c>
      <c r="D1073" t="str">
        <f t="shared" si="16"/>
        <v>ESSEXGRAY CHARTER SCHOOLO. CHARTER</v>
      </c>
      <c r="E1073">
        <v>2013</v>
      </c>
      <c r="F1073">
        <f>VLOOKUP($D1073,Combined!$D:$V,5,FALSE)</f>
        <v>4810123</v>
      </c>
      <c r="G1073">
        <f>VLOOKUP($D1073,Combined!$D:$V,6,FALSE)</f>
        <v>274.10000000000002</v>
      </c>
      <c r="H1073">
        <f>VLOOKUP($D1073,Combined!$D:$V,7,FALSE)</f>
        <v>17549</v>
      </c>
    </row>
    <row r="1074" spans="1:8" ht="36" x14ac:dyDescent="0.2">
      <c r="A1074" s="19" t="s">
        <v>942</v>
      </c>
      <c r="B1074" s="20" t="s">
        <v>956</v>
      </c>
      <c r="C1074" s="3" t="s">
        <v>711</v>
      </c>
      <c r="D1074" t="str">
        <f t="shared" si="16"/>
        <v>ESSEXGREAT OAKS CHARTER SCHOOLO. CHARTER</v>
      </c>
      <c r="E1074">
        <v>2013</v>
      </c>
      <c r="F1074">
        <f>VLOOKUP($D1074,Combined!$D:$V,5,FALSE)</f>
        <v>3163588</v>
      </c>
      <c r="G1074">
        <f>VLOOKUP($D1074,Combined!$D:$V,6,FALSE)</f>
        <v>196.5</v>
      </c>
      <c r="H1074">
        <f>VLOOKUP($D1074,Combined!$D:$V,7,FALSE)</f>
        <v>16100</v>
      </c>
    </row>
    <row r="1075" spans="1:8" ht="48" x14ac:dyDescent="0.2">
      <c r="A1075" s="23" t="s">
        <v>942</v>
      </c>
      <c r="B1075" s="24" t="s">
        <v>1397</v>
      </c>
      <c r="C1075" s="8" t="s">
        <v>711</v>
      </c>
      <c r="D1075" t="str">
        <f t="shared" si="16"/>
        <v>ESSEXGREATER NEWARK CHARTER SCHOOLO. CHARTER</v>
      </c>
      <c r="E1075">
        <v>2013</v>
      </c>
      <c r="F1075">
        <f>VLOOKUP($D1075,Combined!$D:$V,5,FALSE)</f>
        <v>3089732</v>
      </c>
      <c r="G1075">
        <f>VLOOKUP($D1075,Combined!$D:$V,6,FALSE)</f>
        <v>177.6</v>
      </c>
      <c r="H1075">
        <f>VLOOKUP($D1075,Combined!$D:$V,7,FALSE)</f>
        <v>17397</v>
      </c>
    </row>
    <row r="1076" spans="1:8" ht="32" x14ac:dyDescent="0.2">
      <c r="A1076" s="19" t="s">
        <v>942</v>
      </c>
      <c r="B1076" s="20" t="s">
        <v>957</v>
      </c>
      <c r="C1076" s="3" t="s">
        <v>24</v>
      </c>
      <c r="D1076" t="str">
        <f t="shared" si="16"/>
        <v>ESSEXIRVINGTON TOWNSHIPN. K-12|K-12,3500+</v>
      </c>
      <c r="E1076">
        <v>2013</v>
      </c>
      <c r="F1076">
        <f>VLOOKUP($D1076,Combined!$D:$V,5,FALSE)</f>
        <v>169510215</v>
      </c>
      <c r="G1076">
        <f>VLOOKUP($D1076,Combined!$D:$V,6,FALSE)</f>
        <v>7660.3</v>
      </c>
      <c r="H1076">
        <f>VLOOKUP($D1076,Combined!$D:$V,7,FALSE)</f>
        <v>22128</v>
      </c>
    </row>
    <row r="1077" spans="1:8" ht="48" x14ac:dyDescent="0.2">
      <c r="A1077" s="23" t="s">
        <v>942</v>
      </c>
      <c r="B1077" s="24" t="s">
        <v>1398</v>
      </c>
      <c r="C1077" s="8" t="s">
        <v>711</v>
      </c>
      <c r="D1077" t="str">
        <f t="shared" si="16"/>
        <v>ESSEXLADY LIBERTY ACADEMY CHARTER SCHOOLO. CHARTER</v>
      </c>
      <c r="E1077">
        <v>2013</v>
      </c>
      <c r="F1077">
        <f>VLOOKUP($D1077,Combined!$D:$V,5,FALSE)</f>
        <v>7987768</v>
      </c>
      <c r="G1077">
        <f>VLOOKUP($D1077,Combined!$D:$V,6,FALSE)</f>
        <v>452.9</v>
      </c>
      <c r="H1077">
        <f>VLOOKUP($D1077,Combined!$D:$V,7,FALSE)</f>
        <v>17637</v>
      </c>
    </row>
    <row r="1078" spans="1:8" ht="32" x14ac:dyDescent="0.2">
      <c r="A1078" s="19" t="s">
        <v>942</v>
      </c>
      <c r="B1078" s="20" t="s">
        <v>960</v>
      </c>
      <c r="C1078" s="3" t="s">
        <v>24</v>
      </c>
      <c r="D1078" t="str">
        <f t="shared" si="16"/>
        <v>ESSEXLIVINGSTON TWPN. K-12|K-12,3500+</v>
      </c>
      <c r="E1078">
        <v>2013</v>
      </c>
      <c r="F1078">
        <f>VLOOKUP($D1078,Combined!$D:$V,5,FALSE)</f>
        <v>113886455</v>
      </c>
      <c r="G1078">
        <f>VLOOKUP($D1078,Combined!$D:$V,6,FALSE)</f>
        <v>5923.9</v>
      </c>
      <c r="H1078">
        <f>VLOOKUP($D1078,Combined!$D:$V,7,FALSE)</f>
        <v>19225</v>
      </c>
    </row>
    <row r="1079" spans="1:8" ht="60" x14ac:dyDescent="0.2">
      <c r="A1079" s="23" t="s">
        <v>942</v>
      </c>
      <c r="B1079" s="24" t="s">
        <v>1399</v>
      </c>
      <c r="C1079" s="8" t="s">
        <v>711</v>
      </c>
      <c r="D1079" t="str">
        <f t="shared" si="16"/>
        <v>ESSEXMARIA L. VARISCO-ROGERS CHARTER SCHOOLO. CHARTER</v>
      </c>
      <c r="E1079">
        <v>2013</v>
      </c>
      <c r="F1079">
        <f>VLOOKUP($D1079,Combined!$D:$V,5,FALSE)</f>
        <v>8630780</v>
      </c>
      <c r="G1079">
        <f>VLOOKUP($D1079,Combined!$D:$V,6,FALSE)</f>
        <v>464</v>
      </c>
      <c r="H1079">
        <f>VLOOKUP($D1079,Combined!$D:$V,7,FALSE)</f>
        <v>18601</v>
      </c>
    </row>
    <row r="1080" spans="1:8" ht="48" x14ac:dyDescent="0.2">
      <c r="A1080" s="19" t="s">
        <v>942</v>
      </c>
      <c r="B1080" s="20" t="s">
        <v>1400</v>
      </c>
      <c r="C1080" s="3" t="s">
        <v>711</v>
      </c>
      <c r="D1080" t="str">
        <f t="shared" si="16"/>
        <v>ESSEXMARION P. THOMAS CHARTER SCHOOLO. CHARTER</v>
      </c>
      <c r="E1080">
        <v>2013</v>
      </c>
      <c r="F1080">
        <f>VLOOKUP($D1080,Combined!$D:$V,5,FALSE)</f>
        <v>11137099</v>
      </c>
      <c r="G1080">
        <f>VLOOKUP($D1080,Combined!$D:$V,6,FALSE)</f>
        <v>618.4</v>
      </c>
      <c r="H1080">
        <f>VLOOKUP($D1080,Combined!$D:$V,7,FALSE)</f>
        <v>18010</v>
      </c>
    </row>
    <row r="1081" spans="1:8" ht="60" x14ac:dyDescent="0.2">
      <c r="A1081" s="23" t="s">
        <v>942</v>
      </c>
      <c r="B1081" s="24" t="s">
        <v>1401</v>
      </c>
      <c r="C1081" s="8" t="s">
        <v>711</v>
      </c>
      <c r="D1081" t="str">
        <f t="shared" si="16"/>
        <v>ESSEXMERIT PREPARATORY CHARTER SCHOOL OF NEWAO. CHARTER</v>
      </c>
      <c r="E1081">
        <v>2013</v>
      </c>
      <c r="F1081">
        <f>VLOOKUP($D1081,Combined!$D:$V,5,FALSE)</f>
        <v>1217602</v>
      </c>
      <c r="G1081">
        <f>VLOOKUP($D1081,Combined!$D:$V,6,FALSE)</f>
        <v>80</v>
      </c>
      <c r="H1081">
        <f>VLOOKUP($D1081,Combined!$D:$V,7,FALSE)</f>
        <v>15220</v>
      </c>
    </row>
    <row r="1082" spans="1:8" ht="32" x14ac:dyDescent="0.2">
      <c r="A1082" s="19" t="s">
        <v>942</v>
      </c>
      <c r="B1082" s="20" t="s">
        <v>964</v>
      </c>
      <c r="C1082" s="3" t="s">
        <v>24</v>
      </c>
      <c r="D1082" t="str">
        <f t="shared" si="16"/>
        <v>ESSEXMILLBURN TWPN. K-12|K-12,3500+</v>
      </c>
      <c r="E1082">
        <v>2013</v>
      </c>
      <c r="F1082">
        <f>VLOOKUP($D1082,Combined!$D:$V,5,FALSE)</f>
        <v>92786644</v>
      </c>
      <c r="G1082">
        <f>VLOOKUP($D1082,Combined!$D:$V,6,FALSE)</f>
        <v>4994.2</v>
      </c>
      <c r="H1082">
        <f>VLOOKUP($D1082,Combined!$D:$V,7,FALSE)</f>
        <v>18579</v>
      </c>
    </row>
    <row r="1083" spans="1:8" ht="32" x14ac:dyDescent="0.2">
      <c r="A1083" s="23" t="s">
        <v>942</v>
      </c>
      <c r="B1083" s="24" t="s">
        <v>965</v>
      </c>
      <c r="C1083" s="8" t="s">
        <v>24</v>
      </c>
      <c r="D1083" t="str">
        <f t="shared" si="16"/>
        <v>ESSEXMONTCLAIR TOWNN. K-12|K-12,3500+</v>
      </c>
      <c r="E1083">
        <v>2013</v>
      </c>
      <c r="F1083">
        <f>VLOOKUP($D1083,Combined!$D:$V,5,FALSE)</f>
        <v>126858428</v>
      </c>
      <c r="G1083">
        <f>VLOOKUP($D1083,Combined!$D:$V,6,FALSE)</f>
        <v>6746</v>
      </c>
      <c r="H1083">
        <f>VLOOKUP($D1083,Combined!$D:$V,7,FALSE)</f>
        <v>18805</v>
      </c>
    </row>
    <row r="1084" spans="1:8" ht="60" x14ac:dyDescent="0.2">
      <c r="A1084" s="19" t="s">
        <v>942</v>
      </c>
      <c r="B1084" s="20" t="s">
        <v>1402</v>
      </c>
      <c r="C1084" s="3" t="s">
        <v>711</v>
      </c>
      <c r="D1084" t="str">
        <f t="shared" si="16"/>
        <v>ESSEXNEW HORIZONS COMMUNITY CHARTER SCHOOLO. CHARTER</v>
      </c>
      <c r="E1084">
        <v>2013</v>
      </c>
      <c r="F1084">
        <f>VLOOKUP($D1084,Combined!$D:$V,5,FALSE)</f>
        <v>7281241</v>
      </c>
      <c r="G1084">
        <f>VLOOKUP($D1084,Combined!$D:$V,6,FALSE)</f>
        <v>447</v>
      </c>
      <c r="H1084">
        <f>VLOOKUP($D1084,Combined!$D:$V,7,FALSE)</f>
        <v>16289</v>
      </c>
    </row>
    <row r="1085" spans="1:8" ht="32" x14ac:dyDescent="0.2">
      <c r="A1085" s="23" t="s">
        <v>942</v>
      </c>
      <c r="B1085" s="24" t="s">
        <v>967</v>
      </c>
      <c r="C1085" s="8" t="s">
        <v>24</v>
      </c>
      <c r="D1085" t="str">
        <f t="shared" si="16"/>
        <v>ESSEXNEWARK CITYN. K-12|K-12,3500+</v>
      </c>
      <c r="E1085">
        <v>2013</v>
      </c>
      <c r="F1085">
        <f>VLOOKUP($D1085,Combined!$D:$V,5,FALSE)</f>
        <v>1036080694</v>
      </c>
      <c r="G1085">
        <f>VLOOKUP($D1085,Combined!$D:$V,6,FALSE)</f>
        <v>42670.2</v>
      </c>
      <c r="H1085">
        <f>VLOOKUP($D1085,Combined!$D:$V,7,FALSE)</f>
        <v>24281</v>
      </c>
    </row>
    <row r="1086" spans="1:8" ht="48" x14ac:dyDescent="0.2">
      <c r="A1086" s="19" t="s">
        <v>942</v>
      </c>
      <c r="B1086" s="20" t="s">
        <v>1403</v>
      </c>
      <c r="C1086" s="3" t="s">
        <v>711</v>
      </c>
      <c r="D1086" t="str">
        <f t="shared" si="16"/>
        <v>ESSEXNEWARK EDUCATORS CHARTER SCHOOLO. CHARTER</v>
      </c>
      <c r="E1086">
        <v>2013</v>
      </c>
      <c r="F1086">
        <f>VLOOKUP($D1086,Combined!$D:$V,5,FALSE)</f>
        <v>5289708</v>
      </c>
      <c r="G1086">
        <f>VLOOKUP($D1086,Combined!$D:$V,6,FALSE)</f>
        <v>273.8</v>
      </c>
      <c r="H1086">
        <f>VLOOKUP($D1086,Combined!$D:$V,7,FALSE)</f>
        <v>19320</v>
      </c>
    </row>
    <row r="1087" spans="1:8" ht="48" x14ac:dyDescent="0.2">
      <c r="A1087" s="23" t="s">
        <v>942</v>
      </c>
      <c r="B1087" s="24" t="s">
        <v>1404</v>
      </c>
      <c r="C1087" s="8" t="s">
        <v>711</v>
      </c>
      <c r="D1087" t="str">
        <f t="shared" ref="D1087:D1150" si="17">A1087&amp;B1087&amp;C1087</f>
        <v>ESSEXNEWARK LEGACY CHARTER SCHOOLO. CHARTER</v>
      </c>
      <c r="E1087">
        <v>2013</v>
      </c>
      <c r="F1087">
        <f>VLOOKUP($D1087,Combined!$D:$V,5,FALSE)</f>
        <v>3552710</v>
      </c>
      <c r="G1087">
        <f>VLOOKUP($D1087,Combined!$D:$V,6,FALSE)</f>
        <v>238.7</v>
      </c>
      <c r="H1087">
        <f>VLOOKUP($D1087,Combined!$D:$V,7,FALSE)</f>
        <v>14884</v>
      </c>
    </row>
    <row r="1088" spans="1:8" ht="36" x14ac:dyDescent="0.2">
      <c r="A1088" s="19" t="s">
        <v>942</v>
      </c>
      <c r="B1088" s="20" t="s">
        <v>969</v>
      </c>
      <c r="C1088" s="3" t="s">
        <v>711</v>
      </c>
      <c r="D1088" t="str">
        <f t="shared" si="17"/>
        <v>ESSEXNEWARK PREP CHARTER SCHOOLO. CHARTER</v>
      </c>
      <c r="E1088">
        <v>2013</v>
      </c>
      <c r="F1088">
        <f>VLOOKUP($D1088,Combined!$D:$V,5,FALSE)</f>
        <v>2761605</v>
      </c>
      <c r="G1088">
        <f>VLOOKUP($D1088,Combined!$D:$V,6,FALSE)</f>
        <v>150</v>
      </c>
      <c r="H1088">
        <f>VLOOKUP($D1088,Combined!$D:$V,7,FALSE)</f>
        <v>18411</v>
      </c>
    </row>
    <row r="1089" spans="1:8" ht="36" x14ac:dyDescent="0.2">
      <c r="A1089" s="23" t="s">
        <v>942</v>
      </c>
      <c r="B1089" s="24" t="s">
        <v>970</v>
      </c>
      <c r="C1089" s="8" t="s">
        <v>8</v>
      </c>
      <c r="D1089" t="str">
        <f t="shared" si="17"/>
        <v>ESSEXNORTH CALDWELL BOROA. K-6|K-6</v>
      </c>
      <c r="E1089">
        <v>2013</v>
      </c>
      <c r="F1089">
        <f>VLOOKUP($D1089,Combined!$D:$V,5,FALSE)</f>
        <v>13351365</v>
      </c>
      <c r="G1089">
        <f>VLOOKUP($D1089,Combined!$D:$V,6,FALSE)</f>
        <v>724.3</v>
      </c>
      <c r="H1089">
        <f>VLOOKUP($D1089,Combined!$D:$V,7,FALSE)</f>
        <v>18433</v>
      </c>
    </row>
    <row r="1090" spans="1:8" ht="60" x14ac:dyDescent="0.2">
      <c r="A1090" s="19" t="s">
        <v>942</v>
      </c>
      <c r="B1090" s="20" t="s">
        <v>1405</v>
      </c>
      <c r="C1090" s="3" t="s">
        <v>711</v>
      </c>
      <c r="D1090" t="str">
        <f t="shared" si="17"/>
        <v>ESSEXNORTH STAR ACADEMY CHARTER SCHOOL OF NEWO. CHARTER</v>
      </c>
      <c r="E1090">
        <v>2013</v>
      </c>
      <c r="F1090">
        <f>VLOOKUP($D1090,Combined!$D:$V,5,FALSE)</f>
        <v>41397610</v>
      </c>
      <c r="G1090">
        <f>VLOOKUP($D1090,Combined!$D:$V,6,FALSE)</f>
        <v>2198.1999999999998</v>
      </c>
      <c r="H1090">
        <f>VLOOKUP($D1090,Combined!$D:$V,7,FALSE)</f>
        <v>18833</v>
      </c>
    </row>
    <row r="1091" spans="1:8" ht="32" x14ac:dyDescent="0.2">
      <c r="A1091" s="23" t="s">
        <v>942</v>
      </c>
      <c r="B1091" s="24" t="s">
        <v>972</v>
      </c>
      <c r="C1091" s="8" t="s">
        <v>24</v>
      </c>
      <c r="D1091" t="str">
        <f t="shared" si="17"/>
        <v>ESSEXNUTLEY TOWNN. K-12|K-12,3500+</v>
      </c>
      <c r="E1091">
        <v>2013</v>
      </c>
      <c r="F1091">
        <f>VLOOKUP($D1091,Combined!$D:$V,5,FALSE)</f>
        <v>66198118</v>
      </c>
      <c r="G1091">
        <f>VLOOKUP($D1091,Combined!$D:$V,6,FALSE)</f>
        <v>4079.8</v>
      </c>
      <c r="H1091">
        <f>VLOOKUP($D1091,Combined!$D:$V,7,FALSE)</f>
        <v>16226</v>
      </c>
    </row>
    <row r="1092" spans="1:8" ht="48" x14ac:dyDescent="0.2">
      <c r="A1092" s="19" t="s">
        <v>942</v>
      </c>
      <c r="B1092" s="20" t="s">
        <v>1406</v>
      </c>
      <c r="C1092" s="3" t="s">
        <v>711</v>
      </c>
      <c r="D1092" t="str">
        <f t="shared" si="17"/>
        <v>ESSEXPEOPLE'S PREPARATORY CHARTER SCHOOLO. CHARTER</v>
      </c>
      <c r="E1092">
        <v>2013</v>
      </c>
      <c r="F1092">
        <f>VLOOKUP($D1092,Combined!$D:$V,5,FALSE)</f>
        <v>3285650</v>
      </c>
      <c r="G1092">
        <f>VLOOKUP($D1092,Combined!$D:$V,6,FALSE)</f>
        <v>188.8</v>
      </c>
      <c r="H1092">
        <f>VLOOKUP($D1092,Combined!$D:$V,7,FALSE)</f>
        <v>17403</v>
      </c>
    </row>
    <row r="1093" spans="1:8" ht="48" x14ac:dyDescent="0.2">
      <c r="A1093" s="23" t="s">
        <v>942</v>
      </c>
      <c r="B1093" s="24" t="s">
        <v>1407</v>
      </c>
      <c r="C1093" s="8" t="s">
        <v>711</v>
      </c>
      <c r="D1093" t="str">
        <f t="shared" si="17"/>
        <v>ESSEXPHILLIP'S ACADEMY CHARTER SCHOOLO. CHARTER</v>
      </c>
      <c r="E1093">
        <v>2013</v>
      </c>
      <c r="F1093">
        <f>VLOOKUP($D1093,Combined!$D:$V,5,FALSE)</f>
        <v>0</v>
      </c>
      <c r="G1093">
        <f>VLOOKUP($D1093,Combined!$D:$V,6,FALSE)</f>
        <v>0</v>
      </c>
      <c r="H1093">
        <f>VLOOKUP($D1093,Combined!$D:$V,7,FALSE)</f>
        <v>0</v>
      </c>
    </row>
    <row r="1094" spans="1:8" ht="48" x14ac:dyDescent="0.2">
      <c r="A1094" s="19" t="s">
        <v>942</v>
      </c>
      <c r="B1094" s="20" t="s">
        <v>976</v>
      </c>
      <c r="C1094" s="3" t="s">
        <v>711</v>
      </c>
      <c r="D1094" t="str">
        <f t="shared" si="17"/>
        <v>ESSEXPRIDE ACADEMY CHARTER SCHOOLO. CHARTER</v>
      </c>
      <c r="E1094">
        <v>2013</v>
      </c>
      <c r="F1094">
        <f>VLOOKUP($D1094,Combined!$D:$V,5,FALSE)</f>
        <v>4861256</v>
      </c>
      <c r="G1094">
        <f>VLOOKUP($D1094,Combined!$D:$V,6,FALSE)</f>
        <v>262.7</v>
      </c>
      <c r="H1094">
        <f>VLOOKUP($D1094,Combined!$D:$V,7,FALSE)</f>
        <v>18505</v>
      </c>
    </row>
    <row r="1095" spans="1:8" ht="60" x14ac:dyDescent="0.2">
      <c r="A1095" s="23" t="s">
        <v>942</v>
      </c>
      <c r="B1095" s="24" t="s">
        <v>1408</v>
      </c>
      <c r="C1095" s="8" t="s">
        <v>711</v>
      </c>
      <c r="D1095" t="str">
        <f t="shared" si="17"/>
        <v>ESSEXROBERT TREAT ACADEMY CHARTER SCHOOLO. CHARTER</v>
      </c>
      <c r="E1095">
        <v>2013</v>
      </c>
      <c r="F1095">
        <f>VLOOKUP($D1095,Combined!$D:$V,5,FALSE)</f>
        <v>9420860</v>
      </c>
      <c r="G1095">
        <f>VLOOKUP($D1095,Combined!$D:$V,6,FALSE)</f>
        <v>572.79999999999995</v>
      </c>
      <c r="H1095">
        <f>VLOOKUP($D1095,Combined!$D:$V,7,FALSE)</f>
        <v>16447</v>
      </c>
    </row>
    <row r="1096" spans="1:8" ht="24" x14ac:dyDescent="0.2">
      <c r="A1096" s="19" t="s">
        <v>942</v>
      </c>
      <c r="B1096" s="20" t="s">
        <v>978</v>
      </c>
      <c r="C1096" s="3" t="s">
        <v>8</v>
      </c>
      <c r="D1096" t="str">
        <f t="shared" si="17"/>
        <v>ESSEXROSELAND BOROA. K-6|K-6</v>
      </c>
      <c r="E1096">
        <v>2013</v>
      </c>
      <c r="F1096">
        <f>VLOOKUP($D1096,Combined!$D:$V,5,FALSE)</f>
        <v>9214656</v>
      </c>
      <c r="G1096">
        <f>VLOOKUP($D1096,Combined!$D:$V,6,FALSE)</f>
        <v>490.9</v>
      </c>
      <c r="H1096">
        <f>VLOOKUP($D1096,Combined!$D:$V,7,FALSE)</f>
        <v>18771</v>
      </c>
    </row>
    <row r="1097" spans="1:8" ht="48" x14ac:dyDescent="0.2">
      <c r="A1097" s="23" t="s">
        <v>942</v>
      </c>
      <c r="B1097" s="24" t="s">
        <v>1409</v>
      </c>
      <c r="C1097" s="8" t="s">
        <v>711</v>
      </c>
      <c r="D1097" t="str">
        <f t="shared" si="17"/>
        <v>ESSEXROSEVILLE COMMUNITY CHARTER SCHOOLO. CHARTER</v>
      </c>
      <c r="E1097">
        <v>2013</v>
      </c>
      <c r="F1097">
        <f>VLOOKUP($D1097,Combined!$D:$V,5,FALSE)</f>
        <v>2871178</v>
      </c>
      <c r="G1097">
        <f>VLOOKUP($D1097,Combined!$D:$V,6,FALSE)</f>
        <v>191.1</v>
      </c>
      <c r="H1097">
        <f>VLOOKUP($D1097,Combined!$D:$V,7,FALSE)</f>
        <v>15024</v>
      </c>
    </row>
    <row r="1098" spans="1:8" ht="36" x14ac:dyDescent="0.2">
      <c r="A1098" s="19" t="s">
        <v>942</v>
      </c>
      <c r="B1098" s="20" t="s">
        <v>980</v>
      </c>
      <c r="C1098" s="3" t="s">
        <v>24</v>
      </c>
      <c r="D1098" t="str">
        <f t="shared" si="17"/>
        <v>ESSEXSOUTH ORANGE-MAPLEWOODN. K-12|K-12,3500+</v>
      </c>
      <c r="E1098">
        <v>2013</v>
      </c>
      <c r="F1098">
        <f>VLOOKUP($D1098,Combined!$D:$V,5,FALSE)</f>
        <v>126022619</v>
      </c>
      <c r="G1098">
        <f>VLOOKUP($D1098,Combined!$D:$V,6,FALSE)</f>
        <v>6755.3</v>
      </c>
      <c r="H1098">
        <f>VLOOKUP($D1098,Combined!$D:$V,7,FALSE)</f>
        <v>18655</v>
      </c>
    </row>
    <row r="1099" spans="1:8" ht="48" x14ac:dyDescent="0.2">
      <c r="A1099" s="23" t="s">
        <v>942</v>
      </c>
      <c r="B1099" s="24" t="s">
        <v>981</v>
      </c>
      <c r="C1099" s="8" t="s">
        <v>711</v>
      </c>
      <c r="D1099" t="str">
        <f t="shared" si="17"/>
        <v>ESSEXTEAM ACADEMY CHARTER SCHOOLO. CHARTER</v>
      </c>
      <c r="E1099">
        <v>2013</v>
      </c>
      <c r="F1099">
        <f>VLOOKUP($D1099,Combined!$D:$V,5,FALSE)</f>
        <v>37209033</v>
      </c>
      <c r="G1099">
        <f>VLOOKUP($D1099,Combined!$D:$V,6,FALSE)</f>
        <v>1779.1</v>
      </c>
      <c r="H1099">
        <f>VLOOKUP($D1099,Combined!$D:$V,7,FALSE)</f>
        <v>20915</v>
      </c>
    </row>
    <row r="1100" spans="1:8" ht="60" x14ac:dyDescent="0.2">
      <c r="A1100" s="19" t="s">
        <v>942</v>
      </c>
      <c r="B1100" s="20" t="s">
        <v>1410</v>
      </c>
      <c r="C1100" s="3" t="s">
        <v>711</v>
      </c>
      <c r="D1100" t="str">
        <f t="shared" si="17"/>
        <v>ESSEXTHE PAULO FREIRE CHARTER SCHOOL FOR LIBEO. CHARTER</v>
      </c>
      <c r="E1100">
        <v>2013</v>
      </c>
      <c r="F1100">
        <f>VLOOKUP($D1100,Combined!$D:$V,5,FALSE)</f>
        <v>1035904</v>
      </c>
      <c r="G1100">
        <f>VLOOKUP($D1100,Combined!$D:$V,6,FALSE)</f>
        <v>60.7</v>
      </c>
      <c r="H1100">
        <f>VLOOKUP($D1100,Combined!$D:$V,7,FALSE)</f>
        <v>17066</v>
      </c>
    </row>
    <row r="1101" spans="1:8" ht="48" x14ac:dyDescent="0.2">
      <c r="A1101" s="23" t="s">
        <v>942</v>
      </c>
      <c r="B1101" s="24" t="s">
        <v>1411</v>
      </c>
      <c r="C1101" s="8" t="s">
        <v>711</v>
      </c>
      <c r="D1101" t="str">
        <f t="shared" si="17"/>
        <v>ESSEXUNIVERSITY HEIGHTS CHARTER SCHOOLO. CHARTER</v>
      </c>
      <c r="E1101">
        <v>2013</v>
      </c>
      <c r="F1101">
        <f>VLOOKUP($D1101,Combined!$D:$V,5,FALSE)</f>
        <v>5720457</v>
      </c>
      <c r="G1101">
        <f>VLOOKUP($D1101,Combined!$D:$V,6,FALSE)</f>
        <v>334.8</v>
      </c>
      <c r="H1101">
        <f>VLOOKUP($D1101,Combined!$D:$V,7,FALSE)</f>
        <v>17086</v>
      </c>
    </row>
    <row r="1102" spans="1:8" ht="48" x14ac:dyDescent="0.2">
      <c r="A1102" s="19" t="s">
        <v>942</v>
      </c>
      <c r="B1102" s="20" t="s">
        <v>983</v>
      </c>
      <c r="C1102" s="3" t="s">
        <v>14</v>
      </c>
      <c r="D1102" t="str">
        <f t="shared" si="17"/>
        <v>ESSEXVERONA BOROM. K-12|K-12,1800-3500</v>
      </c>
      <c r="E1102">
        <v>2013</v>
      </c>
      <c r="F1102">
        <f>VLOOKUP($D1102,Combined!$D:$V,5,FALSE)</f>
        <v>35880857</v>
      </c>
      <c r="G1102">
        <f>VLOOKUP($D1102,Combined!$D:$V,6,FALSE)</f>
        <v>2212.1999999999998</v>
      </c>
      <c r="H1102">
        <f>VLOOKUP($D1102,Combined!$D:$V,7,FALSE)</f>
        <v>16219</v>
      </c>
    </row>
    <row r="1103" spans="1:8" ht="48" x14ac:dyDescent="0.2">
      <c r="A1103" s="23" t="s">
        <v>942</v>
      </c>
      <c r="B1103" s="24" t="s">
        <v>1412</v>
      </c>
      <c r="C1103" s="8" t="s">
        <v>711</v>
      </c>
      <c r="D1103" t="str">
        <f t="shared" si="17"/>
        <v>ESSEXVISIONS ACADEMY CHARTER HIGH SCHOOLO. CHARTER</v>
      </c>
      <c r="E1103">
        <v>2013</v>
      </c>
      <c r="F1103">
        <f>VLOOKUP($D1103,Combined!$D:$V,5,FALSE)</f>
        <v>5656514</v>
      </c>
      <c r="G1103">
        <f>VLOOKUP($D1103,Combined!$D:$V,6,FALSE)</f>
        <v>337.2</v>
      </c>
      <c r="H1103">
        <f>VLOOKUP($D1103,Combined!$D:$V,7,FALSE)</f>
        <v>16775</v>
      </c>
    </row>
    <row r="1104" spans="1:8" ht="32" x14ac:dyDescent="0.2">
      <c r="A1104" s="19" t="s">
        <v>942</v>
      </c>
      <c r="B1104" s="20" t="s">
        <v>984</v>
      </c>
      <c r="C1104" s="3" t="s">
        <v>21</v>
      </c>
      <c r="D1104" t="str">
        <f t="shared" si="17"/>
        <v>ESSEXWEST ESSEX REGIONALF. G7-12|7-12,9-12</v>
      </c>
      <c r="E1104">
        <v>2013</v>
      </c>
      <c r="F1104">
        <f>VLOOKUP($D1104,Combined!$D:$V,5,FALSE)</f>
        <v>37880696</v>
      </c>
      <c r="G1104">
        <f>VLOOKUP($D1104,Combined!$D:$V,6,FALSE)</f>
        <v>1649.7</v>
      </c>
      <c r="H1104">
        <f>VLOOKUP($D1104,Combined!$D:$V,7,FALSE)</f>
        <v>22962</v>
      </c>
    </row>
    <row r="1105" spans="1:8" ht="32" x14ac:dyDescent="0.2">
      <c r="A1105" s="23" t="s">
        <v>942</v>
      </c>
      <c r="B1105" s="24" t="s">
        <v>985</v>
      </c>
      <c r="C1105" s="8" t="s">
        <v>24</v>
      </c>
      <c r="D1105" t="str">
        <f t="shared" si="17"/>
        <v>ESSEXWEST ORANGE TOWNN. K-12|K-12,3500+</v>
      </c>
      <c r="E1105">
        <v>2013</v>
      </c>
      <c r="F1105">
        <f>VLOOKUP($D1105,Combined!$D:$V,5,FALSE)</f>
        <v>154635315</v>
      </c>
      <c r="G1105">
        <f>VLOOKUP($D1105,Combined!$D:$V,6,FALSE)</f>
        <v>6929.1</v>
      </c>
      <c r="H1105">
        <f>VLOOKUP($D1105,Combined!$D:$V,7,FALSE)</f>
        <v>22317</v>
      </c>
    </row>
    <row r="1106" spans="1:8" ht="32" x14ac:dyDescent="0.2">
      <c r="A1106" s="19" t="s">
        <v>986</v>
      </c>
      <c r="B1106" s="20" t="s">
        <v>987</v>
      </c>
      <c r="C1106" s="3" t="s">
        <v>6</v>
      </c>
      <c r="D1106" t="str">
        <f t="shared" si="17"/>
        <v>GLOUCESTERCLAYTON BOROL. K-12|K-12,0-1800</v>
      </c>
      <c r="E1106">
        <v>2013</v>
      </c>
      <c r="F1106">
        <f>VLOOKUP($D1106,Combined!$D:$V,5,FALSE)</f>
        <v>23833705</v>
      </c>
      <c r="G1106">
        <f>VLOOKUP($D1106,Combined!$D:$V,6,FALSE)</f>
        <v>1406</v>
      </c>
      <c r="H1106">
        <f>VLOOKUP($D1106,Combined!$D:$V,7,FALSE)</f>
        <v>16951</v>
      </c>
    </row>
    <row r="1107" spans="1:8" ht="32" x14ac:dyDescent="0.2">
      <c r="A1107" s="23" t="s">
        <v>986</v>
      </c>
      <c r="B1107" s="24" t="s">
        <v>988</v>
      </c>
      <c r="C1107" s="8" t="s">
        <v>21</v>
      </c>
      <c r="D1107" t="str">
        <f t="shared" si="17"/>
        <v>GLOUCESTERCLEARVIEW REGIONALF. G7-12|7-12,9-12</v>
      </c>
      <c r="E1107">
        <v>2013</v>
      </c>
      <c r="F1107">
        <f>VLOOKUP($D1107,Combined!$D:$V,5,FALSE)</f>
        <v>39655371</v>
      </c>
      <c r="G1107">
        <f>VLOOKUP($D1107,Combined!$D:$V,6,FALSE)</f>
        <v>2484.8000000000002</v>
      </c>
      <c r="H1107">
        <f>VLOOKUP($D1107,Combined!$D:$V,7,FALSE)</f>
        <v>15959</v>
      </c>
    </row>
    <row r="1108" spans="1:8" ht="36" x14ac:dyDescent="0.2">
      <c r="A1108" s="19" t="s">
        <v>986</v>
      </c>
      <c r="B1108" s="20" t="s">
        <v>989</v>
      </c>
      <c r="C1108" s="3" t="s">
        <v>21</v>
      </c>
      <c r="D1108" t="str">
        <f t="shared" si="17"/>
        <v>GLOUCESTERDELSEA REGIONAL H.S DIST.F. G7-12|7-12,9-12</v>
      </c>
      <c r="E1108">
        <v>2013</v>
      </c>
      <c r="F1108">
        <f>VLOOKUP($D1108,Combined!$D:$V,5,FALSE)</f>
        <v>33289541</v>
      </c>
      <c r="G1108">
        <f>VLOOKUP($D1108,Combined!$D:$V,6,FALSE)</f>
        <v>1795.6</v>
      </c>
      <c r="H1108">
        <f>VLOOKUP($D1108,Combined!$D:$V,7,FALSE)</f>
        <v>18540</v>
      </c>
    </row>
    <row r="1109" spans="1:8" ht="32" x14ac:dyDescent="0.2">
      <c r="A1109" s="23" t="s">
        <v>986</v>
      </c>
      <c r="B1109" s="24" t="s">
        <v>990</v>
      </c>
      <c r="C1109" s="8" t="s">
        <v>24</v>
      </c>
      <c r="D1109" t="str">
        <f t="shared" si="17"/>
        <v>GLOUCESTERDEPTFORD TWPN. K-12|K-12,3500+</v>
      </c>
      <c r="E1109">
        <v>2013</v>
      </c>
      <c r="F1109">
        <f>VLOOKUP($D1109,Combined!$D:$V,5,FALSE)</f>
        <v>67746259</v>
      </c>
      <c r="G1109">
        <f>VLOOKUP($D1109,Combined!$D:$V,6,FALSE)</f>
        <v>4400.3999999999996</v>
      </c>
      <c r="H1109">
        <f>VLOOKUP($D1109,Combined!$D:$V,7,FALSE)</f>
        <v>15396</v>
      </c>
    </row>
    <row r="1110" spans="1:8" ht="36" x14ac:dyDescent="0.2">
      <c r="A1110" s="19" t="s">
        <v>986</v>
      </c>
      <c r="B1110" s="20" t="s">
        <v>991</v>
      </c>
      <c r="C1110" s="3" t="s">
        <v>8</v>
      </c>
      <c r="D1110" t="str">
        <f t="shared" si="17"/>
        <v>GLOUCESTEREAST GREENWICH TWPA. K-6|K-6</v>
      </c>
      <c r="E1110">
        <v>2013</v>
      </c>
      <c r="F1110">
        <f>VLOOKUP($D1110,Combined!$D:$V,5,FALSE)</f>
        <v>15134751</v>
      </c>
      <c r="G1110">
        <f>VLOOKUP($D1110,Combined!$D:$V,6,FALSE)</f>
        <v>1202.5999999999999</v>
      </c>
      <c r="H1110">
        <f>VLOOKUP($D1110,Combined!$D:$V,7,FALSE)</f>
        <v>12585</v>
      </c>
    </row>
    <row r="1111" spans="1:8" ht="16" x14ac:dyDescent="0.2">
      <c r="A1111" s="23" t="s">
        <v>986</v>
      </c>
      <c r="B1111" s="24" t="s">
        <v>992</v>
      </c>
      <c r="C1111" s="8" t="s">
        <v>8</v>
      </c>
      <c r="D1111" t="str">
        <f t="shared" si="17"/>
        <v>GLOUCESTERELK TWPA. K-6|K-6</v>
      </c>
      <c r="E1111">
        <v>2013</v>
      </c>
      <c r="F1111">
        <f>VLOOKUP($D1111,Combined!$D:$V,5,FALSE)</f>
        <v>6197990</v>
      </c>
      <c r="G1111">
        <f>VLOOKUP($D1111,Combined!$D:$V,6,FALSE)</f>
        <v>370.7</v>
      </c>
      <c r="H1111">
        <f>VLOOKUP($D1111,Combined!$D:$V,7,FALSE)</f>
        <v>16721</v>
      </c>
    </row>
    <row r="1112" spans="1:8" ht="24" x14ac:dyDescent="0.2">
      <c r="A1112" s="19" t="s">
        <v>986</v>
      </c>
      <c r="B1112" s="20" t="s">
        <v>993</v>
      </c>
      <c r="C1112" s="3" t="s">
        <v>8</v>
      </c>
      <c r="D1112" t="str">
        <f t="shared" si="17"/>
        <v>GLOUCESTERFRANKLIN TWPA. K-6|K-6</v>
      </c>
      <c r="E1112">
        <v>2013</v>
      </c>
      <c r="F1112">
        <f>VLOOKUP($D1112,Combined!$D:$V,5,FALSE)</f>
        <v>23470927</v>
      </c>
      <c r="G1112">
        <f>VLOOKUP($D1112,Combined!$D:$V,6,FALSE)</f>
        <v>1431</v>
      </c>
      <c r="H1112">
        <f>VLOOKUP($D1112,Combined!$D:$V,7,FALSE)</f>
        <v>16401</v>
      </c>
    </row>
    <row r="1113" spans="1:8" ht="32" x14ac:dyDescent="0.2">
      <c r="A1113" s="23" t="s">
        <v>986</v>
      </c>
      <c r="B1113" s="24" t="s">
        <v>994</v>
      </c>
      <c r="C1113" s="8" t="s">
        <v>21</v>
      </c>
      <c r="D1113" t="str">
        <f t="shared" si="17"/>
        <v>GLOUCESTERGATEWAY REGIONALF. G7-12|7-12,9-12</v>
      </c>
      <c r="E1113">
        <v>2013</v>
      </c>
      <c r="F1113">
        <f>VLOOKUP($D1113,Combined!$D:$V,5,FALSE)</f>
        <v>21407400</v>
      </c>
      <c r="G1113">
        <f>VLOOKUP($D1113,Combined!$D:$V,6,FALSE)</f>
        <v>906</v>
      </c>
      <c r="H1113">
        <f>VLOOKUP($D1113,Combined!$D:$V,7,FALSE)</f>
        <v>23628</v>
      </c>
    </row>
    <row r="1114" spans="1:8" ht="48" x14ac:dyDescent="0.2">
      <c r="A1114" s="19" t="s">
        <v>986</v>
      </c>
      <c r="B1114" s="20" t="s">
        <v>995</v>
      </c>
      <c r="C1114" s="3" t="s">
        <v>14</v>
      </c>
      <c r="D1114" t="str">
        <f t="shared" si="17"/>
        <v>GLOUCESTERGLASSBOROM. K-12|K-12,1800-3500</v>
      </c>
      <c r="E1114">
        <v>2013</v>
      </c>
      <c r="F1114">
        <f>VLOOKUP($D1114,Combined!$D:$V,5,FALSE)</f>
        <v>42435181</v>
      </c>
      <c r="G1114">
        <f>VLOOKUP($D1114,Combined!$D:$V,6,FALSE)</f>
        <v>2239.4</v>
      </c>
      <c r="H1114">
        <f>VLOOKUP($D1114,Combined!$D:$V,7,FALSE)</f>
        <v>18949</v>
      </c>
    </row>
    <row r="1115" spans="1:8" ht="24" x14ac:dyDescent="0.2">
      <c r="A1115" s="23" t="s">
        <v>986</v>
      </c>
      <c r="B1115" s="24" t="s">
        <v>996</v>
      </c>
      <c r="C1115" s="8" t="s">
        <v>29</v>
      </c>
      <c r="D1115" t="str">
        <f t="shared" si="17"/>
        <v>GLOUCESTERGLOUCESTER CO SPEC SERVP. CSSD</v>
      </c>
      <c r="E1115">
        <v>2013</v>
      </c>
      <c r="F1115">
        <f>VLOOKUP($D1115,Combined!$D:$V,5,FALSE)</f>
        <v>36546942</v>
      </c>
      <c r="G1115">
        <f>VLOOKUP($D1115,Combined!$D:$V,6,FALSE)</f>
        <v>738.1</v>
      </c>
      <c r="H1115">
        <f>VLOOKUP($D1115,Combined!$D:$V,7,FALSE)</f>
        <v>49515</v>
      </c>
    </row>
    <row r="1116" spans="1:8" ht="36" x14ac:dyDescent="0.2">
      <c r="A1116" s="19" t="s">
        <v>986</v>
      </c>
      <c r="B1116" s="20" t="s">
        <v>997</v>
      </c>
      <c r="C1116" s="3" t="s">
        <v>714</v>
      </c>
      <c r="D1116" t="str">
        <f t="shared" si="17"/>
        <v>GLOUCESTERGLOUCESTER CO VOCATIONALQ. COUNTY VOC</v>
      </c>
      <c r="E1116">
        <v>2013</v>
      </c>
      <c r="F1116">
        <f>VLOOKUP($D1116,Combined!$D:$V,5,FALSE)</f>
        <v>25818333</v>
      </c>
      <c r="G1116">
        <f>VLOOKUP($D1116,Combined!$D:$V,6,FALSE)</f>
        <v>1354.4</v>
      </c>
      <c r="H1116">
        <f>VLOOKUP($D1116,Combined!$D:$V,7,FALSE)</f>
        <v>19062</v>
      </c>
    </row>
    <row r="1117" spans="1:8" ht="32" x14ac:dyDescent="0.2">
      <c r="A1117" s="23" t="s">
        <v>986</v>
      </c>
      <c r="B1117" s="24" t="s">
        <v>932</v>
      </c>
      <c r="C1117" s="8" t="s">
        <v>2</v>
      </c>
      <c r="D1117" t="str">
        <f t="shared" si="17"/>
        <v>GLOUCESTERGREENWICH TWPJ. K-12|K-8,401-750</v>
      </c>
      <c r="E1117">
        <v>2013</v>
      </c>
      <c r="F1117">
        <f>VLOOKUP($D1117,Combined!$D:$V,5,FALSE)</f>
        <v>11861362</v>
      </c>
      <c r="G1117">
        <f>VLOOKUP($D1117,Combined!$D:$V,6,FALSE)</f>
        <v>620.70000000000005</v>
      </c>
      <c r="H1117">
        <f>VLOOKUP($D1117,Combined!$D:$V,7,FALSE)</f>
        <v>19111</v>
      </c>
    </row>
    <row r="1118" spans="1:8" ht="24" x14ac:dyDescent="0.2">
      <c r="A1118" s="19" t="s">
        <v>986</v>
      </c>
      <c r="B1118" s="20" t="s">
        <v>998</v>
      </c>
      <c r="C1118" s="3" t="s">
        <v>8</v>
      </c>
      <c r="D1118" t="str">
        <f t="shared" si="17"/>
        <v>GLOUCESTERHARRISON TWPA. K-6|K-6</v>
      </c>
      <c r="E1118">
        <v>2013</v>
      </c>
      <c r="F1118">
        <f>VLOOKUP($D1118,Combined!$D:$V,5,FALSE)</f>
        <v>21362861</v>
      </c>
      <c r="G1118">
        <f>VLOOKUP($D1118,Combined!$D:$V,6,FALSE)</f>
        <v>1454.9</v>
      </c>
      <c r="H1118">
        <f>VLOOKUP($D1118,Combined!$D:$V,7,FALSE)</f>
        <v>14684</v>
      </c>
    </row>
    <row r="1119" spans="1:8" ht="32" x14ac:dyDescent="0.2">
      <c r="A1119" s="23" t="s">
        <v>986</v>
      </c>
      <c r="B1119" s="24" t="s">
        <v>999</v>
      </c>
      <c r="C1119" s="8" t="s">
        <v>21</v>
      </c>
      <c r="D1119" t="str">
        <f t="shared" si="17"/>
        <v>GLOUCESTERKINGSWAY REGIONALF. G7-12|7-12,9-12</v>
      </c>
      <c r="E1119">
        <v>2013</v>
      </c>
      <c r="F1119">
        <f>VLOOKUP($D1119,Combined!$D:$V,5,FALSE)</f>
        <v>36161183</v>
      </c>
      <c r="G1119">
        <f>VLOOKUP($D1119,Combined!$D:$V,6,FALSE)</f>
        <v>2375.1</v>
      </c>
      <c r="H1119">
        <f>VLOOKUP($D1119,Combined!$D:$V,7,FALSE)</f>
        <v>15225</v>
      </c>
    </row>
    <row r="1120" spans="1:8" ht="32" x14ac:dyDescent="0.2">
      <c r="A1120" s="19" t="s">
        <v>986</v>
      </c>
      <c r="B1120" s="20" t="s">
        <v>1000</v>
      </c>
      <c r="C1120" s="3" t="s">
        <v>99</v>
      </c>
      <c r="D1120" t="str">
        <f t="shared" si="17"/>
        <v>GLOUCESTERLOGAN TWPK. K-12|K-8,751+</v>
      </c>
      <c r="E1120">
        <v>2013</v>
      </c>
      <c r="F1120">
        <f>VLOOKUP($D1120,Combined!$D:$V,5,FALSE)</f>
        <v>19460553</v>
      </c>
      <c r="G1120">
        <f>VLOOKUP($D1120,Combined!$D:$V,6,FALSE)</f>
        <v>1136.3</v>
      </c>
      <c r="H1120">
        <f>VLOOKUP($D1120,Combined!$D:$V,7,FALSE)</f>
        <v>17127</v>
      </c>
    </row>
    <row r="1121" spans="1:8" ht="16" x14ac:dyDescent="0.2">
      <c r="A1121" s="23" t="s">
        <v>986</v>
      </c>
      <c r="B1121" s="24" t="s">
        <v>1001</v>
      </c>
      <c r="C1121" s="8" t="s">
        <v>8</v>
      </c>
      <c r="D1121" t="str">
        <f t="shared" si="17"/>
        <v>GLOUCESTERMANTUA TWPA. K-6|K-6</v>
      </c>
      <c r="E1121">
        <v>2013</v>
      </c>
      <c r="F1121">
        <f>VLOOKUP($D1121,Combined!$D:$V,5,FALSE)</f>
        <v>21745616</v>
      </c>
      <c r="G1121">
        <f>VLOOKUP($D1121,Combined!$D:$V,6,FALSE)</f>
        <v>1335.1</v>
      </c>
      <c r="H1121">
        <f>VLOOKUP($D1121,Combined!$D:$V,7,FALSE)</f>
        <v>16287</v>
      </c>
    </row>
    <row r="1122" spans="1:8" ht="32" x14ac:dyDescent="0.2">
      <c r="A1122" s="19" t="s">
        <v>986</v>
      </c>
      <c r="B1122" s="20" t="s">
        <v>1002</v>
      </c>
      <c r="C1122" s="3" t="s">
        <v>24</v>
      </c>
      <c r="D1122" t="str">
        <f t="shared" si="17"/>
        <v>GLOUCESTERMONROE TWPN. K-12|K-12,3500+</v>
      </c>
      <c r="E1122">
        <v>2013</v>
      </c>
      <c r="F1122">
        <f>VLOOKUP($D1122,Combined!$D:$V,5,FALSE)</f>
        <v>94733779</v>
      </c>
      <c r="G1122">
        <f>VLOOKUP($D1122,Combined!$D:$V,6,FALSE)</f>
        <v>6055.6</v>
      </c>
      <c r="H1122">
        <f>VLOOKUP($D1122,Combined!$D:$V,7,FALSE)</f>
        <v>15644</v>
      </c>
    </row>
    <row r="1123" spans="1:8" ht="24" x14ac:dyDescent="0.2">
      <c r="A1123" s="23" t="s">
        <v>986</v>
      </c>
      <c r="B1123" s="24" t="s">
        <v>1003</v>
      </c>
      <c r="C1123" s="8" t="s">
        <v>8</v>
      </c>
      <c r="D1123" t="str">
        <f t="shared" si="17"/>
        <v>GLOUCESTERNATIONAL PARK BOROA. K-6|K-6</v>
      </c>
      <c r="E1123">
        <v>2013</v>
      </c>
      <c r="F1123">
        <f>VLOOKUP($D1123,Combined!$D:$V,5,FALSE)</f>
        <v>4699478</v>
      </c>
      <c r="G1123">
        <f>VLOOKUP($D1123,Combined!$D:$V,6,FALSE)</f>
        <v>262.2</v>
      </c>
      <c r="H1123">
        <f>VLOOKUP($D1123,Combined!$D:$V,7,FALSE)</f>
        <v>17923</v>
      </c>
    </row>
    <row r="1124" spans="1:8" ht="32" x14ac:dyDescent="0.2">
      <c r="A1124" s="19" t="s">
        <v>986</v>
      </c>
      <c r="B1124" s="20" t="s">
        <v>1004</v>
      </c>
      <c r="C1124" s="3" t="s">
        <v>6</v>
      </c>
      <c r="D1124" t="str">
        <f t="shared" si="17"/>
        <v>GLOUCESTERPAULSBORO BOROL. K-12|K-12,0-1800</v>
      </c>
      <c r="E1124">
        <v>2013</v>
      </c>
      <c r="F1124">
        <f>VLOOKUP($D1124,Combined!$D:$V,5,FALSE)</f>
        <v>23760179</v>
      </c>
      <c r="G1124">
        <f>VLOOKUP($D1124,Combined!$D:$V,6,FALSE)</f>
        <v>1204.3</v>
      </c>
      <c r="H1124">
        <f>VLOOKUP($D1124,Combined!$D:$V,7,FALSE)</f>
        <v>19729</v>
      </c>
    </row>
    <row r="1125" spans="1:8" ht="32" x14ac:dyDescent="0.2">
      <c r="A1125" s="23" t="s">
        <v>986</v>
      </c>
      <c r="B1125" s="24" t="s">
        <v>1005</v>
      </c>
      <c r="C1125" s="8" t="s">
        <v>6</v>
      </c>
      <c r="D1125" t="str">
        <f t="shared" si="17"/>
        <v>GLOUCESTERPITMAN BOROL. K-12|K-12,0-1800</v>
      </c>
      <c r="E1125">
        <v>2013</v>
      </c>
      <c r="F1125">
        <f>VLOOKUP($D1125,Combined!$D:$V,5,FALSE)</f>
        <v>26611815</v>
      </c>
      <c r="G1125">
        <f>VLOOKUP($D1125,Combined!$D:$V,6,FALSE)</f>
        <v>1540.6</v>
      </c>
      <c r="H1125">
        <f>VLOOKUP($D1125,Combined!$D:$V,7,FALSE)</f>
        <v>17273</v>
      </c>
    </row>
    <row r="1126" spans="1:8" ht="36" x14ac:dyDescent="0.2">
      <c r="A1126" s="19" t="s">
        <v>986</v>
      </c>
      <c r="B1126" s="20" t="s">
        <v>1006</v>
      </c>
      <c r="C1126" s="3" t="s">
        <v>8</v>
      </c>
      <c r="D1126" t="str">
        <f t="shared" si="17"/>
        <v>GLOUCESTERSOUTH HARRISON TWPA. K-6|K-6</v>
      </c>
      <c r="E1126">
        <v>2013</v>
      </c>
      <c r="F1126">
        <f>VLOOKUP($D1126,Combined!$D:$V,5,FALSE)</f>
        <v>5693874</v>
      </c>
      <c r="G1126">
        <f>VLOOKUP($D1126,Combined!$D:$V,6,FALSE)</f>
        <v>365.6</v>
      </c>
      <c r="H1126">
        <f>VLOOKUP($D1126,Combined!$D:$V,7,FALSE)</f>
        <v>15574</v>
      </c>
    </row>
    <row r="1127" spans="1:8" ht="24" x14ac:dyDescent="0.2">
      <c r="A1127" s="23" t="s">
        <v>986</v>
      </c>
      <c r="B1127" s="24" t="s">
        <v>1007</v>
      </c>
      <c r="C1127" s="8" t="s">
        <v>8</v>
      </c>
      <c r="D1127" t="str">
        <f t="shared" si="17"/>
        <v>GLOUCESTERSWEDESBORO-WOOLWICHA. K-6|K-6</v>
      </c>
      <c r="E1127">
        <v>2013</v>
      </c>
      <c r="F1127">
        <f>VLOOKUP($D1127,Combined!$D:$V,5,FALSE)</f>
        <v>25999516</v>
      </c>
      <c r="G1127">
        <f>VLOOKUP($D1127,Combined!$D:$V,6,FALSE)</f>
        <v>1766.7</v>
      </c>
      <c r="H1127">
        <f>VLOOKUP($D1127,Combined!$D:$V,7,FALSE)</f>
        <v>14717</v>
      </c>
    </row>
    <row r="1128" spans="1:8" ht="32" x14ac:dyDescent="0.2">
      <c r="A1128" s="19" t="s">
        <v>986</v>
      </c>
      <c r="B1128" s="20" t="s">
        <v>1008</v>
      </c>
      <c r="C1128" s="3" t="s">
        <v>24</v>
      </c>
      <c r="D1128" t="str">
        <f t="shared" si="17"/>
        <v>GLOUCESTERWASHINGTON TWPN. K-12|K-12,3500+</v>
      </c>
      <c r="E1128">
        <v>2013</v>
      </c>
      <c r="F1128">
        <f>VLOOKUP($D1128,Combined!$D:$V,5,FALSE)</f>
        <v>147017092</v>
      </c>
      <c r="G1128">
        <f>VLOOKUP($D1128,Combined!$D:$V,6,FALSE)</f>
        <v>7954.6</v>
      </c>
      <c r="H1128">
        <f>VLOOKUP($D1128,Combined!$D:$V,7,FALSE)</f>
        <v>18482</v>
      </c>
    </row>
    <row r="1129" spans="1:8" ht="24" x14ac:dyDescent="0.2">
      <c r="A1129" s="23" t="s">
        <v>986</v>
      </c>
      <c r="B1129" s="24" t="s">
        <v>1009</v>
      </c>
      <c r="C1129" s="8" t="s">
        <v>8</v>
      </c>
      <c r="D1129" t="str">
        <f t="shared" si="17"/>
        <v>GLOUCESTERWENONAH BOROA. K-6|K-6</v>
      </c>
      <c r="E1129">
        <v>2013</v>
      </c>
      <c r="F1129">
        <f>VLOOKUP($D1129,Combined!$D:$V,5,FALSE)</f>
        <v>3522047</v>
      </c>
      <c r="G1129">
        <f>VLOOKUP($D1129,Combined!$D:$V,6,FALSE)</f>
        <v>244.2</v>
      </c>
      <c r="H1129">
        <f>VLOOKUP($D1129,Combined!$D:$V,7,FALSE)</f>
        <v>14424</v>
      </c>
    </row>
    <row r="1130" spans="1:8" ht="48" x14ac:dyDescent="0.2">
      <c r="A1130" s="19" t="s">
        <v>986</v>
      </c>
      <c r="B1130" s="20" t="s">
        <v>1010</v>
      </c>
      <c r="C1130" s="3" t="s">
        <v>14</v>
      </c>
      <c r="D1130" t="str">
        <f t="shared" si="17"/>
        <v>GLOUCESTERWEST DEPTFORD TWPM. K-12|K-12,1800-3500</v>
      </c>
      <c r="E1130">
        <v>2013</v>
      </c>
      <c r="F1130">
        <f>VLOOKUP($D1130,Combined!$D:$V,5,FALSE)</f>
        <v>48087414</v>
      </c>
      <c r="G1130">
        <f>VLOOKUP($D1130,Combined!$D:$V,6,FALSE)</f>
        <v>3063.9</v>
      </c>
      <c r="H1130">
        <f>VLOOKUP($D1130,Combined!$D:$V,7,FALSE)</f>
        <v>15695</v>
      </c>
    </row>
    <row r="1131" spans="1:8" ht="24" x14ac:dyDescent="0.2">
      <c r="A1131" s="23" t="s">
        <v>986</v>
      </c>
      <c r="B1131" s="24" t="s">
        <v>1011</v>
      </c>
      <c r="C1131" s="8" t="s">
        <v>8</v>
      </c>
      <c r="D1131" t="str">
        <f t="shared" si="17"/>
        <v>GLOUCESTERWESTVILLE BOROA. K-6|K-6</v>
      </c>
      <c r="E1131">
        <v>2013</v>
      </c>
      <c r="F1131">
        <f>VLOOKUP($D1131,Combined!$D:$V,5,FALSE)</f>
        <v>5774284</v>
      </c>
      <c r="G1131">
        <f>VLOOKUP($D1131,Combined!$D:$V,6,FALSE)</f>
        <v>352.7</v>
      </c>
      <c r="H1131">
        <f>VLOOKUP($D1131,Combined!$D:$V,7,FALSE)</f>
        <v>16373</v>
      </c>
    </row>
    <row r="1132" spans="1:8" ht="32" x14ac:dyDescent="0.2">
      <c r="A1132" s="19" t="s">
        <v>986</v>
      </c>
      <c r="B1132" s="20" t="s">
        <v>1012</v>
      </c>
      <c r="C1132" s="3" t="s">
        <v>6</v>
      </c>
      <c r="D1132" t="str">
        <f t="shared" si="17"/>
        <v>GLOUCESTERWOODBURY CITYL. K-12|K-12,0-1800</v>
      </c>
      <c r="E1132">
        <v>2013</v>
      </c>
      <c r="F1132">
        <f>VLOOKUP($D1132,Combined!$D:$V,5,FALSE)</f>
        <v>30028238</v>
      </c>
      <c r="G1132">
        <f>VLOOKUP($D1132,Combined!$D:$V,6,FALSE)</f>
        <v>1544.8</v>
      </c>
      <c r="H1132">
        <f>VLOOKUP($D1132,Combined!$D:$V,7,FALSE)</f>
        <v>19438</v>
      </c>
    </row>
    <row r="1133" spans="1:8" ht="36" x14ac:dyDescent="0.2">
      <c r="A1133" s="23" t="s">
        <v>986</v>
      </c>
      <c r="B1133" s="24" t="s">
        <v>1013</v>
      </c>
      <c r="C1133" s="8" t="s">
        <v>8</v>
      </c>
      <c r="D1133" t="str">
        <f t="shared" si="17"/>
        <v>GLOUCESTERWOODBURY HEIGHTS BOROA. K-6|K-6</v>
      </c>
      <c r="E1133">
        <v>2013</v>
      </c>
      <c r="F1133">
        <f>VLOOKUP($D1133,Combined!$D:$V,5,FALSE)</f>
        <v>3734440</v>
      </c>
      <c r="G1133">
        <f>VLOOKUP($D1133,Combined!$D:$V,6,FALSE)</f>
        <v>232.1</v>
      </c>
      <c r="H1133">
        <f>VLOOKUP($D1133,Combined!$D:$V,7,FALSE)</f>
        <v>16087</v>
      </c>
    </row>
    <row r="1134" spans="1:8" ht="32" x14ac:dyDescent="0.2">
      <c r="A1134" s="19" t="s">
        <v>1014</v>
      </c>
      <c r="B1134" s="20" t="s">
        <v>1015</v>
      </c>
      <c r="C1134" s="3" t="s">
        <v>24</v>
      </c>
      <c r="D1134" t="str">
        <f t="shared" si="17"/>
        <v>HUDSONBAYONNE CITYN. K-12|K-12,3500+</v>
      </c>
      <c r="E1134">
        <v>2013</v>
      </c>
      <c r="F1134">
        <f>VLOOKUP($D1134,Combined!$D:$V,5,FALSE)</f>
        <v>143764558</v>
      </c>
      <c r="G1134">
        <f>VLOOKUP($D1134,Combined!$D:$V,6,FALSE)</f>
        <v>9369.4</v>
      </c>
      <c r="H1134">
        <f>VLOOKUP($D1134,Combined!$D:$V,7,FALSE)</f>
        <v>15344</v>
      </c>
    </row>
    <row r="1135" spans="1:8" ht="48" x14ac:dyDescent="0.2">
      <c r="A1135" s="23" t="s">
        <v>1014</v>
      </c>
      <c r="B1135" s="24" t="s">
        <v>1016</v>
      </c>
      <c r="C1135" s="8" t="s">
        <v>711</v>
      </c>
      <c r="D1135" t="str">
        <f t="shared" si="17"/>
        <v>HUDSONBELOVED COMMUNITY CHARTER SCHOOLO. CHARTER</v>
      </c>
      <c r="E1135">
        <v>2013</v>
      </c>
      <c r="F1135">
        <f>VLOOKUP($D1135,Combined!$D:$V,5,FALSE)</f>
        <v>4058713</v>
      </c>
      <c r="G1135">
        <f>VLOOKUP($D1135,Combined!$D:$V,6,FALSE)</f>
        <v>348.8</v>
      </c>
      <c r="H1135">
        <f>VLOOKUP($D1135,Combined!$D:$V,7,FALSE)</f>
        <v>11636</v>
      </c>
    </row>
    <row r="1136" spans="1:8" ht="60" x14ac:dyDescent="0.2">
      <c r="A1136" s="19" t="s">
        <v>1014</v>
      </c>
      <c r="B1136" s="20" t="s">
        <v>1413</v>
      </c>
      <c r="C1136" s="3" t="s">
        <v>711</v>
      </c>
      <c r="D1136" t="str">
        <f t="shared" si="17"/>
        <v>HUDSONDR. LENA EDWARDS ACADEMIC CHARTER SCHOOLO. CHARTER</v>
      </c>
      <c r="E1136">
        <v>2013</v>
      </c>
      <c r="F1136">
        <f>VLOOKUP($D1136,Combined!$D:$V,5,FALSE)</f>
        <v>5264591</v>
      </c>
      <c r="G1136">
        <f>VLOOKUP($D1136,Combined!$D:$V,6,FALSE)</f>
        <v>386.9</v>
      </c>
      <c r="H1136">
        <f>VLOOKUP($D1136,Combined!$D:$V,7,FALSE)</f>
        <v>13607</v>
      </c>
    </row>
    <row r="1137" spans="1:8" ht="32" x14ac:dyDescent="0.2">
      <c r="A1137" s="23" t="s">
        <v>1014</v>
      </c>
      <c r="B1137" s="24" t="s">
        <v>1018</v>
      </c>
      <c r="C1137" s="8" t="s">
        <v>4</v>
      </c>
      <c r="D1137" t="str">
        <f t="shared" si="17"/>
        <v>HUDSONEAST NEWARK BOROI. K-12|K-8,0-400</v>
      </c>
      <c r="E1137">
        <v>2013</v>
      </c>
      <c r="F1137">
        <f>VLOOKUP($D1137,Combined!$D:$V,5,FALSE)</f>
        <v>5017204</v>
      </c>
      <c r="G1137">
        <f>VLOOKUP($D1137,Combined!$D:$V,6,FALSE)</f>
        <v>382.7</v>
      </c>
      <c r="H1137">
        <f>VLOOKUP($D1137,Combined!$D:$V,7,FALSE)</f>
        <v>13110</v>
      </c>
    </row>
    <row r="1138" spans="1:8" ht="48" x14ac:dyDescent="0.2">
      <c r="A1138" s="19" t="s">
        <v>1014</v>
      </c>
      <c r="B1138" s="20" t="s">
        <v>1414</v>
      </c>
      <c r="C1138" s="3" t="s">
        <v>711</v>
      </c>
      <c r="D1138" t="str">
        <f t="shared" si="17"/>
        <v>HUDSONELYSIAN CHARTER SCHOOL OF HOBOKENO. CHARTER</v>
      </c>
      <c r="E1138">
        <v>2013</v>
      </c>
      <c r="F1138">
        <f>VLOOKUP($D1138,Combined!$D:$V,5,FALSE)</f>
        <v>4639863</v>
      </c>
      <c r="G1138">
        <f>VLOOKUP($D1138,Combined!$D:$V,6,FALSE)</f>
        <v>287.60000000000002</v>
      </c>
      <c r="H1138">
        <f>VLOOKUP($D1138,Combined!$D:$V,7,FALSE)</f>
        <v>16133</v>
      </c>
    </row>
    <row r="1139" spans="1:8" ht="32" x14ac:dyDescent="0.2">
      <c r="A1139" s="23" t="s">
        <v>1014</v>
      </c>
      <c r="B1139" s="24" t="s">
        <v>1022</v>
      </c>
      <c r="C1139" s="8" t="s">
        <v>99</v>
      </c>
      <c r="D1139" t="str">
        <f t="shared" si="17"/>
        <v>HUDSONGUTTENBERG TOWNK. K-12|K-8,751+</v>
      </c>
      <c r="E1139">
        <v>2013</v>
      </c>
      <c r="F1139">
        <f>VLOOKUP($D1139,Combined!$D:$V,5,FALSE)</f>
        <v>17064004</v>
      </c>
      <c r="G1139">
        <f>VLOOKUP($D1139,Combined!$D:$V,6,FALSE)</f>
        <v>1321.3</v>
      </c>
      <c r="H1139">
        <f>VLOOKUP($D1139,Combined!$D:$V,7,FALSE)</f>
        <v>12914</v>
      </c>
    </row>
    <row r="1140" spans="1:8" ht="48" x14ac:dyDescent="0.2">
      <c r="A1140" s="19" t="s">
        <v>1014</v>
      </c>
      <c r="B1140" s="20" t="s">
        <v>1023</v>
      </c>
      <c r="C1140" s="3" t="s">
        <v>14</v>
      </c>
      <c r="D1140" t="str">
        <f t="shared" si="17"/>
        <v>HUDSONHARRISON TOWNM. K-12|K-12,1800-3500</v>
      </c>
      <c r="E1140">
        <v>2013</v>
      </c>
      <c r="F1140">
        <f>VLOOKUP($D1140,Combined!$D:$V,5,FALSE)</f>
        <v>53741550</v>
      </c>
      <c r="G1140">
        <f>VLOOKUP($D1140,Combined!$D:$V,6,FALSE)</f>
        <v>2428.6</v>
      </c>
      <c r="H1140">
        <f>VLOOKUP($D1140,Combined!$D:$V,7,FALSE)</f>
        <v>22128</v>
      </c>
    </row>
    <row r="1141" spans="1:8" ht="36" x14ac:dyDescent="0.2">
      <c r="A1141" s="23" t="s">
        <v>1014</v>
      </c>
      <c r="B1141" s="24" t="s">
        <v>1415</v>
      </c>
      <c r="C1141" s="8" t="s">
        <v>711</v>
      </c>
      <c r="D1141" t="str">
        <f t="shared" si="17"/>
        <v>HUDSONHOBOKEN CHARTER SCHOOLO. CHARTER</v>
      </c>
      <c r="E1141">
        <v>2013</v>
      </c>
      <c r="F1141">
        <f>VLOOKUP($D1141,Combined!$D:$V,5,FALSE)</f>
        <v>4787106</v>
      </c>
      <c r="G1141">
        <f>VLOOKUP($D1141,Combined!$D:$V,6,FALSE)</f>
        <v>274.10000000000002</v>
      </c>
      <c r="H1141">
        <f>VLOOKUP($D1141,Combined!$D:$V,7,FALSE)</f>
        <v>17465</v>
      </c>
    </row>
    <row r="1142" spans="1:8" ht="48" x14ac:dyDescent="0.2">
      <c r="A1142" s="19" t="s">
        <v>1014</v>
      </c>
      <c r="B1142" s="20" t="s">
        <v>1024</v>
      </c>
      <c r="C1142" s="3" t="s">
        <v>14</v>
      </c>
      <c r="D1142" t="str">
        <f t="shared" si="17"/>
        <v>HUDSONHOBOKEN CITYM. K-12|K-12,1800-3500</v>
      </c>
      <c r="E1142">
        <v>2013</v>
      </c>
      <c r="F1142">
        <f>VLOOKUP($D1142,Combined!$D:$V,5,FALSE)</f>
        <v>60610053</v>
      </c>
      <c r="G1142">
        <f>VLOOKUP($D1142,Combined!$D:$V,6,FALSE)</f>
        <v>2388.9</v>
      </c>
      <c r="H1142">
        <f>VLOOKUP($D1142,Combined!$D:$V,7,FALSE)</f>
        <v>25371</v>
      </c>
    </row>
    <row r="1143" spans="1:8" ht="60" x14ac:dyDescent="0.2">
      <c r="A1143" s="23" t="s">
        <v>1014</v>
      </c>
      <c r="B1143" s="24" t="s">
        <v>1416</v>
      </c>
      <c r="C1143" s="8" t="s">
        <v>711</v>
      </c>
      <c r="D1143" t="str">
        <f t="shared" si="17"/>
        <v>HUDSONHOBOKEN DUAL LANGUAGE CHARTER SCHOOLO. CHARTER</v>
      </c>
      <c r="E1143">
        <v>2013</v>
      </c>
      <c r="F1143">
        <f>VLOOKUP($D1143,Combined!$D:$V,5,FALSE)</f>
        <v>2675759</v>
      </c>
      <c r="G1143">
        <f>VLOOKUP($D1143,Combined!$D:$V,6,FALSE)</f>
        <v>208</v>
      </c>
      <c r="H1143">
        <f>VLOOKUP($D1143,Combined!$D:$V,7,FALSE)</f>
        <v>12864</v>
      </c>
    </row>
    <row r="1144" spans="1:8" ht="36" x14ac:dyDescent="0.2">
      <c r="A1144" s="19" t="s">
        <v>1014</v>
      </c>
      <c r="B1144" s="20" t="s">
        <v>1027</v>
      </c>
      <c r="C1144" s="3" t="s">
        <v>714</v>
      </c>
      <c r="D1144" t="str">
        <f t="shared" si="17"/>
        <v>HUDSONHUDSON COUNTY VOCATIONALQ. COUNTY VOC</v>
      </c>
      <c r="E1144">
        <v>2013</v>
      </c>
      <c r="F1144">
        <f>VLOOKUP($D1144,Combined!$D:$V,5,FALSE)</f>
        <v>52195419</v>
      </c>
      <c r="G1144">
        <f>VLOOKUP($D1144,Combined!$D:$V,6,FALSE)</f>
        <v>2257</v>
      </c>
      <c r="H1144">
        <f>VLOOKUP($D1144,Combined!$D:$V,7,FALSE)</f>
        <v>23126</v>
      </c>
    </row>
    <row r="1145" spans="1:8" ht="32" x14ac:dyDescent="0.2">
      <c r="A1145" s="23" t="s">
        <v>1014</v>
      </c>
      <c r="B1145" s="24" t="s">
        <v>1028</v>
      </c>
      <c r="C1145" s="8" t="s">
        <v>24</v>
      </c>
      <c r="D1145" t="str">
        <f t="shared" si="17"/>
        <v>HUDSONJERSEY CITYN. K-12|K-12,3500+</v>
      </c>
      <c r="E1145">
        <v>2013</v>
      </c>
      <c r="F1145">
        <f>VLOOKUP($D1145,Combined!$D:$V,5,FALSE)</f>
        <v>680134496</v>
      </c>
      <c r="G1145">
        <f>VLOOKUP($D1145,Combined!$D:$V,6,FALSE)</f>
        <v>29224.2</v>
      </c>
      <c r="H1145">
        <f>VLOOKUP($D1145,Combined!$D:$V,7,FALSE)</f>
        <v>23273</v>
      </c>
    </row>
    <row r="1146" spans="1:8" ht="48" x14ac:dyDescent="0.2">
      <c r="A1146" s="19" t="s">
        <v>1014</v>
      </c>
      <c r="B1146" s="20" t="s">
        <v>1417</v>
      </c>
      <c r="C1146" s="3" t="s">
        <v>711</v>
      </c>
      <c r="D1146" t="str">
        <f t="shared" si="17"/>
        <v>HUDSONJERSEY CITY COMMUNITY CHARTER SCHOOLO. CHARTER</v>
      </c>
      <c r="E1146">
        <v>2013</v>
      </c>
      <c r="F1146">
        <f>VLOOKUP($D1146,Combined!$D:$V,5,FALSE)</f>
        <v>7940876</v>
      </c>
      <c r="G1146">
        <f>VLOOKUP($D1146,Combined!$D:$V,6,FALSE)</f>
        <v>571.70000000000005</v>
      </c>
      <c r="H1146">
        <f>VLOOKUP($D1146,Combined!$D:$V,7,FALSE)</f>
        <v>13890</v>
      </c>
    </row>
    <row r="1147" spans="1:8" ht="48" x14ac:dyDescent="0.2">
      <c r="A1147" s="23" t="s">
        <v>1014</v>
      </c>
      <c r="B1147" s="24" t="s">
        <v>1031</v>
      </c>
      <c r="C1147" s="8" t="s">
        <v>711</v>
      </c>
      <c r="D1147" t="str">
        <f t="shared" si="17"/>
        <v>HUDSONJERSEY CITY GOLDEN DOOR CHARTER SCHOOLO. CHARTER</v>
      </c>
      <c r="E1147">
        <v>2013</v>
      </c>
      <c r="F1147">
        <f>VLOOKUP($D1147,Combined!$D:$V,5,FALSE)</f>
        <v>6717414</v>
      </c>
      <c r="G1147">
        <f>VLOOKUP($D1147,Combined!$D:$V,6,FALSE)</f>
        <v>483.4</v>
      </c>
      <c r="H1147">
        <f>VLOOKUP($D1147,Combined!$D:$V,7,FALSE)</f>
        <v>13896</v>
      </c>
    </row>
    <row r="1148" spans="1:8" ht="32" x14ac:dyDescent="0.2">
      <c r="A1148" s="19" t="s">
        <v>1014</v>
      </c>
      <c r="B1148" s="20" t="s">
        <v>1032</v>
      </c>
      <c r="C1148" s="3" t="s">
        <v>24</v>
      </c>
      <c r="D1148" t="str">
        <f t="shared" si="17"/>
        <v>HUDSONKEARNY TOWNN. K-12|K-12,3500+</v>
      </c>
      <c r="E1148">
        <v>2013</v>
      </c>
      <c r="F1148">
        <f>VLOOKUP($D1148,Combined!$D:$V,5,FALSE)</f>
        <v>91068626</v>
      </c>
      <c r="G1148">
        <f>VLOOKUP($D1148,Combined!$D:$V,6,FALSE)</f>
        <v>6097.9</v>
      </c>
      <c r="H1148">
        <f>VLOOKUP($D1148,Combined!$D:$V,7,FALSE)</f>
        <v>14934</v>
      </c>
    </row>
    <row r="1149" spans="1:8" ht="48" x14ac:dyDescent="0.2">
      <c r="A1149" s="23" t="s">
        <v>1014</v>
      </c>
      <c r="B1149" s="24" t="s">
        <v>1418</v>
      </c>
      <c r="C1149" s="8" t="s">
        <v>711</v>
      </c>
      <c r="D1149" t="str">
        <f t="shared" si="17"/>
        <v>HUDSONLEARNING COMMUNITY CHARTER SCHOOLO. CHARTER</v>
      </c>
      <c r="E1149">
        <v>2013</v>
      </c>
      <c r="F1149">
        <f>VLOOKUP($D1149,Combined!$D:$V,5,FALSE)</f>
        <v>6776353</v>
      </c>
      <c r="G1149">
        <f>VLOOKUP($D1149,Combined!$D:$V,6,FALSE)</f>
        <v>512.5</v>
      </c>
      <c r="H1149">
        <f>VLOOKUP($D1149,Combined!$D:$V,7,FALSE)</f>
        <v>13222</v>
      </c>
    </row>
    <row r="1150" spans="1:8" ht="36" x14ac:dyDescent="0.2">
      <c r="A1150" s="19" t="s">
        <v>1014</v>
      </c>
      <c r="B1150" s="20" t="s">
        <v>1419</v>
      </c>
      <c r="C1150" s="3" t="s">
        <v>711</v>
      </c>
      <c r="D1150" t="str">
        <f t="shared" si="17"/>
        <v>HUDSONMETS CHARTER SCHOOLO. CHARTER</v>
      </c>
      <c r="E1150">
        <v>2013</v>
      </c>
      <c r="F1150">
        <f>VLOOKUP($D1150,Combined!$D:$V,5,FALSE)</f>
        <v>5093731</v>
      </c>
      <c r="G1150">
        <f>VLOOKUP($D1150,Combined!$D:$V,6,FALSE)</f>
        <v>395.7</v>
      </c>
      <c r="H1150">
        <f>VLOOKUP($D1150,Combined!$D:$V,7,FALSE)</f>
        <v>12873</v>
      </c>
    </row>
    <row r="1151" spans="1:8" ht="32" x14ac:dyDescent="0.2">
      <c r="A1151" s="23" t="s">
        <v>1014</v>
      </c>
      <c r="B1151" s="24" t="s">
        <v>1035</v>
      </c>
      <c r="C1151" s="8" t="s">
        <v>24</v>
      </c>
      <c r="D1151" t="str">
        <f t="shared" ref="D1151:D1214" si="18">A1151&amp;B1151&amp;C1151</f>
        <v>HUDSONNORTH BERGEN TWPN. K-12|K-12,3500+</v>
      </c>
      <c r="E1151">
        <v>2013</v>
      </c>
      <c r="F1151">
        <f>VLOOKUP($D1151,Combined!$D:$V,5,FALSE)</f>
        <v>125759406</v>
      </c>
      <c r="G1151">
        <f>VLOOKUP($D1151,Combined!$D:$V,6,FALSE)</f>
        <v>8150.2</v>
      </c>
      <c r="H1151">
        <f>VLOOKUP($D1151,Combined!$D:$V,7,FALSE)</f>
        <v>15430</v>
      </c>
    </row>
    <row r="1152" spans="1:8" ht="48" x14ac:dyDescent="0.2">
      <c r="A1152" s="19" t="s">
        <v>1014</v>
      </c>
      <c r="B1152" s="20" t="s">
        <v>1036</v>
      </c>
      <c r="C1152" s="3" t="s">
        <v>14</v>
      </c>
      <c r="D1152" t="str">
        <f t="shared" si="18"/>
        <v>HUDSONSECAUCUS TOWNM. K-12|K-12,1800-3500</v>
      </c>
      <c r="E1152">
        <v>2013</v>
      </c>
      <c r="F1152">
        <f>VLOOKUP($D1152,Combined!$D:$V,5,FALSE)</f>
        <v>38847102</v>
      </c>
      <c r="G1152">
        <f>VLOOKUP($D1152,Combined!$D:$V,6,FALSE)</f>
        <v>2133.4</v>
      </c>
      <c r="H1152">
        <f>VLOOKUP($D1152,Combined!$D:$V,7,FALSE)</f>
        <v>18209</v>
      </c>
    </row>
    <row r="1153" spans="1:8" ht="48" x14ac:dyDescent="0.2">
      <c r="A1153" s="23" t="s">
        <v>1014</v>
      </c>
      <c r="B1153" s="24" t="s">
        <v>1420</v>
      </c>
      <c r="C1153" s="8" t="s">
        <v>711</v>
      </c>
      <c r="D1153" t="str">
        <f t="shared" si="18"/>
        <v>HUDSONSOARING HEIGHTS IN JERSEY CITY CHARTER SO. CHARTER</v>
      </c>
      <c r="E1153">
        <v>2013</v>
      </c>
      <c r="F1153">
        <f>VLOOKUP($D1153,Combined!$D:$V,5,FALSE)</f>
        <v>2852605</v>
      </c>
      <c r="G1153">
        <f>VLOOKUP($D1153,Combined!$D:$V,6,FALSE)</f>
        <v>226.5</v>
      </c>
      <c r="H1153">
        <f>VLOOKUP($D1153,Combined!$D:$V,7,FALSE)</f>
        <v>12594</v>
      </c>
    </row>
    <row r="1154" spans="1:8" ht="48" x14ac:dyDescent="0.2">
      <c r="A1154" s="19" t="s">
        <v>1014</v>
      </c>
      <c r="B1154" s="20" t="s">
        <v>1038</v>
      </c>
      <c r="C1154" s="3" t="s">
        <v>711</v>
      </c>
      <c r="D1154" t="str">
        <f t="shared" si="18"/>
        <v>HUDSONTHE ETHICAL COMMUNITY CHARTER SCHOOLO. CHARTER</v>
      </c>
      <c r="E1154">
        <v>2013</v>
      </c>
      <c r="F1154">
        <f>VLOOKUP($D1154,Combined!$D:$V,5,FALSE)</f>
        <v>2831852</v>
      </c>
      <c r="G1154">
        <f>VLOOKUP($D1154,Combined!$D:$V,6,FALSE)</f>
        <v>236.7</v>
      </c>
      <c r="H1154">
        <f>VLOOKUP($D1154,Combined!$D:$V,7,FALSE)</f>
        <v>11964</v>
      </c>
    </row>
    <row r="1155" spans="1:8" ht="48" x14ac:dyDescent="0.2">
      <c r="A1155" s="23" t="s">
        <v>1014</v>
      </c>
      <c r="B1155" s="24" t="s">
        <v>1421</v>
      </c>
      <c r="C1155" s="8" t="s">
        <v>711</v>
      </c>
      <c r="D1155" t="str">
        <f t="shared" si="18"/>
        <v>HUDSONTHE JERSEY CITY GLOBAL CHARTER SCHOOLO. CHARTER</v>
      </c>
      <c r="E1155">
        <v>2013</v>
      </c>
      <c r="F1155">
        <f>VLOOKUP($D1155,Combined!$D:$V,5,FALSE)</f>
        <v>0</v>
      </c>
      <c r="G1155">
        <f>VLOOKUP($D1155,Combined!$D:$V,6,FALSE)</f>
        <v>0</v>
      </c>
      <c r="H1155">
        <f>VLOOKUP($D1155,Combined!$D:$V,7,FALSE)</f>
        <v>0</v>
      </c>
    </row>
    <row r="1156" spans="1:8" ht="32" x14ac:dyDescent="0.2">
      <c r="A1156" s="19" t="s">
        <v>1014</v>
      </c>
      <c r="B1156" s="20" t="s">
        <v>1039</v>
      </c>
      <c r="C1156" s="3" t="s">
        <v>24</v>
      </c>
      <c r="D1156" t="str">
        <f t="shared" si="18"/>
        <v>HUDSONUNION CITYN. K-12|K-12,3500+</v>
      </c>
      <c r="E1156">
        <v>2013</v>
      </c>
      <c r="F1156">
        <f>VLOOKUP($D1156,Combined!$D:$V,5,FALSE)</f>
        <v>263131525</v>
      </c>
      <c r="G1156">
        <f>VLOOKUP($D1156,Combined!$D:$V,6,FALSE)</f>
        <v>12807.2</v>
      </c>
      <c r="H1156">
        <f>VLOOKUP($D1156,Combined!$D:$V,7,FALSE)</f>
        <v>20546</v>
      </c>
    </row>
    <row r="1157" spans="1:8" ht="48" x14ac:dyDescent="0.2">
      <c r="A1157" s="23" t="s">
        <v>1014</v>
      </c>
      <c r="B1157" s="24" t="s">
        <v>1422</v>
      </c>
      <c r="C1157" s="8" t="s">
        <v>711</v>
      </c>
      <c r="D1157" t="str">
        <f t="shared" si="18"/>
        <v>HUDSONUNIVERSITY ACADEMY CHARTER SCHOOLO. CHARTER</v>
      </c>
      <c r="E1157">
        <v>2013</v>
      </c>
      <c r="F1157">
        <f>VLOOKUP($D1157,Combined!$D:$V,5,FALSE)</f>
        <v>6421437</v>
      </c>
      <c r="G1157">
        <f>VLOOKUP($D1157,Combined!$D:$V,6,FALSE)</f>
        <v>411.4</v>
      </c>
      <c r="H1157">
        <f>VLOOKUP($D1157,Combined!$D:$V,7,FALSE)</f>
        <v>15609</v>
      </c>
    </row>
    <row r="1158" spans="1:8" ht="32" x14ac:dyDescent="0.2">
      <c r="A1158" s="19" t="s">
        <v>1014</v>
      </c>
      <c r="B1158" s="20" t="s">
        <v>1041</v>
      </c>
      <c r="C1158" s="3" t="s">
        <v>6</v>
      </c>
      <c r="D1158" t="str">
        <f t="shared" si="18"/>
        <v>HUDSONWEEHAWKEN TWPL. K-12|K-12,0-1800</v>
      </c>
      <c r="E1158">
        <v>2013</v>
      </c>
      <c r="F1158">
        <f>VLOOKUP($D1158,Combined!$D:$V,5,FALSE)</f>
        <v>25538928</v>
      </c>
      <c r="G1158">
        <f>VLOOKUP($D1158,Combined!$D:$V,6,FALSE)</f>
        <v>1303.0999999999999</v>
      </c>
      <c r="H1158">
        <f>VLOOKUP($D1158,Combined!$D:$V,7,FALSE)</f>
        <v>19598</v>
      </c>
    </row>
    <row r="1159" spans="1:8" ht="32" x14ac:dyDescent="0.2">
      <c r="A1159" s="23" t="s">
        <v>1014</v>
      </c>
      <c r="B1159" s="24" t="s">
        <v>1042</v>
      </c>
      <c r="C1159" s="8" t="s">
        <v>24</v>
      </c>
      <c r="D1159" t="str">
        <f t="shared" si="18"/>
        <v>HUDSONWEST NEW YORK TOWNN. K-12|K-12,3500+</v>
      </c>
      <c r="E1159">
        <v>2013</v>
      </c>
      <c r="F1159">
        <f>VLOOKUP($D1159,Combined!$D:$V,5,FALSE)</f>
        <v>155603418</v>
      </c>
      <c r="G1159">
        <f>VLOOKUP($D1159,Combined!$D:$V,6,FALSE)</f>
        <v>8801.2000000000007</v>
      </c>
      <c r="H1159">
        <f>VLOOKUP($D1159,Combined!$D:$V,7,FALSE)</f>
        <v>17680</v>
      </c>
    </row>
    <row r="1160" spans="1:8" ht="32" x14ac:dyDescent="0.2">
      <c r="A1160" s="19" t="s">
        <v>1043</v>
      </c>
      <c r="B1160" s="20" t="s">
        <v>1044</v>
      </c>
      <c r="C1160" s="3" t="s">
        <v>68</v>
      </c>
      <c r="D1160" t="str">
        <f t="shared" si="18"/>
        <v>HUNTERDONALEXANDRIA TWPD. K-8|K-8,401-750</v>
      </c>
      <c r="E1160">
        <v>2013</v>
      </c>
      <c r="F1160">
        <f>VLOOKUP($D1160,Combined!$D:$V,5,FALSE)</f>
        <v>11322953</v>
      </c>
      <c r="G1160">
        <f>VLOOKUP($D1160,Combined!$D:$V,6,FALSE)</f>
        <v>559.79999999999995</v>
      </c>
      <c r="H1160">
        <f>VLOOKUP($D1160,Combined!$D:$V,7,FALSE)</f>
        <v>20225</v>
      </c>
    </row>
    <row r="1161" spans="1:8" ht="32" x14ac:dyDescent="0.2">
      <c r="A1161" s="23" t="s">
        <v>1043</v>
      </c>
      <c r="B1161" s="24" t="s">
        <v>1045</v>
      </c>
      <c r="C1161" s="8" t="s">
        <v>73</v>
      </c>
      <c r="D1161" t="str">
        <f t="shared" si="18"/>
        <v>HUNTERDONBETHLEHEM TWPC. K-8|K-8,0-400</v>
      </c>
      <c r="E1161">
        <v>2013</v>
      </c>
      <c r="F1161">
        <f>VLOOKUP($D1161,Combined!$D:$V,5,FALSE)</f>
        <v>9997950</v>
      </c>
      <c r="G1161">
        <f>VLOOKUP($D1161,Combined!$D:$V,6,FALSE)</f>
        <v>465.1</v>
      </c>
      <c r="H1161">
        <f>VLOOKUP($D1161,Combined!$D:$V,7,FALSE)</f>
        <v>21495</v>
      </c>
    </row>
    <row r="1162" spans="1:8" ht="32" x14ac:dyDescent="0.2">
      <c r="A1162" s="19" t="s">
        <v>1043</v>
      </c>
      <c r="B1162" s="20" t="s">
        <v>1046</v>
      </c>
      <c r="C1162" s="3" t="s">
        <v>4</v>
      </c>
      <c r="D1162" t="str">
        <f t="shared" si="18"/>
        <v>HUNTERDONBLOOMSBURY BOROI. K-12|K-8,0-400</v>
      </c>
      <c r="E1162">
        <v>2013</v>
      </c>
      <c r="F1162">
        <f>VLOOKUP($D1162,Combined!$D:$V,5,FALSE)</f>
        <v>3147202</v>
      </c>
      <c r="G1162">
        <f>VLOOKUP($D1162,Combined!$D:$V,6,FALSE)</f>
        <v>196.1</v>
      </c>
      <c r="H1162">
        <f>VLOOKUP($D1162,Combined!$D:$V,7,FALSE)</f>
        <v>16048</v>
      </c>
    </row>
    <row r="1163" spans="1:8" ht="32" x14ac:dyDescent="0.2">
      <c r="A1163" s="23" t="s">
        <v>1043</v>
      </c>
      <c r="B1163" s="24" t="s">
        <v>1047</v>
      </c>
      <c r="C1163" s="8" t="s">
        <v>73</v>
      </c>
      <c r="D1163" t="str">
        <f t="shared" si="18"/>
        <v>HUNTERDONCALIFON BOROC. K-8|K-8,0-400</v>
      </c>
      <c r="E1163">
        <v>2013</v>
      </c>
      <c r="F1163">
        <f>VLOOKUP($D1163,Combined!$D:$V,5,FALSE)</f>
        <v>2724137</v>
      </c>
      <c r="G1163">
        <f>VLOOKUP($D1163,Combined!$D:$V,6,FALSE)</f>
        <v>148.9</v>
      </c>
      <c r="H1163">
        <f>VLOOKUP($D1163,Combined!$D:$V,7,FALSE)</f>
        <v>18297</v>
      </c>
    </row>
    <row r="1164" spans="1:8" ht="32" x14ac:dyDescent="0.2">
      <c r="A1164" s="19" t="s">
        <v>1043</v>
      </c>
      <c r="B1164" s="20" t="s">
        <v>1048</v>
      </c>
      <c r="C1164" s="3" t="s">
        <v>73</v>
      </c>
      <c r="D1164" t="str">
        <f t="shared" si="18"/>
        <v>HUNTERDONCLINTON TOWNC. K-8|K-8,0-400</v>
      </c>
      <c r="E1164">
        <v>2013</v>
      </c>
      <c r="F1164">
        <f>VLOOKUP($D1164,Combined!$D:$V,5,FALSE)</f>
        <v>9077673</v>
      </c>
      <c r="G1164">
        <f>VLOOKUP($D1164,Combined!$D:$V,6,FALSE)</f>
        <v>480.1</v>
      </c>
      <c r="H1164">
        <f>VLOOKUP($D1164,Combined!$D:$V,7,FALSE)</f>
        <v>18909</v>
      </c>
    </row>
    <row r="1165" spans="1:8" ht="32" x14ac:dyDescent="0.2">
      <c r="A1165" s="23" t="s">
        <v>1043</v>
      </c>
      <c r="B1165" s="24" t="s">
        <v>1049</v>
      </c>
      <c r="C1165" s="8" t="s">
        <v>66</v>
      </c>
      <c r="D1165" t="str">
        <f t="shared" si="18"/>
        <v>HUNTERDONCLINTON TWPE. K-8|K-8,751+</v>
      </c>
      <c r="E1165">
        <v>2013</v>
      </c>
      <c r="F1165">
        <f>VLOOKUP($D1165,Combined!$D:$V,5,FALSE)</f>
        <v>31545687</v>
      </c>
      <c r="G1165">
        <f>VLOOKUP($D1165,Combined!$D:$V,6,FALSE)</f>
        <v>1636.6</v>
      </c>
      <c r="H1165">
        <f>VLOOKUP($D1165,Combined!$D:$V,7,FALSE)</f>
        <v>19276</v>
      </c>
    </row>
    <row r="1166" spans="1:8" ht="32" x14ac:dyDescent="0.2">
      <c r="A1166" s="19" t="s">
        <v>1043</v>
      </c>
      <c r="B1166" s="20" t="s">
        <v>1050</v>
      </c>
      <c r="C1166" s="3" t="s">
        <v>73</v>
      </c>
      <c r="D1166" t="str">
        <f t="shared" si="18"/>
        <v>HUNTERDONDELAWARE TWPC. K-8|K-8,0-400</v>
      </c>
      <c r="E1166">
        <v>2013</v>
      </c>
      <c r="F1166">
        <f>VLOOKUP($D1166,Combined!$D:$V,5,FALSE)</f>
        <v>9507771</v>
      </c>
      <c r="G1166">
        <f>VLOOKUP($D1166,Combined!$D:$V,6,FALSE)</f>
        <v>414.7</v>
      </c>
      <c r="H1166">
        <f>VLOOKUP($D1166,Combined!$D:$V,7,FALSE)</f>
        <v>22924</v>
      </c>
    </row>
    <row r="1167" spans="1:8" ht="36" x14ac:dyDescent="0.2">
      <c r="A1167" s="23" t="s">
        <v>1043</v>
      </c>
      <c r="B1167" s="24" t="s">
        <v>1051</v>
      </c>
      <c r="C1167" s="8" t="s">
        <v>77</v>
      </c>
      <c r="D1167" t="str">
        <f t="shared" si="18"/>
        <v>HUNTERDONDELAWARE VALLEY REGIONALG. G9-12|7-12,9-12</v>
      </c>
      <c r="E1167">
        <v>2013</v>
      </c>
      <c r="F1167">
        <f>VLOOKUP($D1167,Combined!$D:$V,5,FALSE)</f>
        <v>19390168</v>
      </c>
      <c r="G1167">
        <f>VLOOKUP($D1167,Combined!$D:$V,6,FALSE)</f>
        <v>979.8</v>
      </c>
      <c r="H1167">
        <f>VLOOKUP($D1167,Combined!$D:$V,7,FALSE)</f>
        <v>19791</v>
      </c>
    </row>
    <row r="1168" spans="1:8" ht="32" x14ac:dyDescent="0.2">
      <c r="A1168" s="19" t="s">
        <v>1043</v>
      </c>
      <c r="B1168" s="20" t="s">
        <v>1052</v>
      </c>
      <c r="C1168" s="3" t="s">
        <v>73</v>
      </c>
      <c r="D1168" t="str">
        <f t="shared" si="18"/>
        <v>HUNTERDONEAST AMWELL TWPC. K-8|K-8,0-400</v>
      </c>
      <c r="E1168">
        <v>2013</v>
      </c>
      <c r="F1168">
        <f>VLOOKUP($D1168,Combined!$D:$V,5,FALSE)</f>
        <v>8364713</v>
      </c>
      <c r="G1168">
        <f>VLOOKUP($D1168,Combined!$D:$V,6,FALSE)</f>
        <v>430.6</v>
      </c>
      <c r="H1168">
        <f>VLOOKUP($D1168,Combined!$D:$V,7,FALSE)</f>
        <v>19425</v>
      </c>
    </row>
    <row r="1169" spans="1:8" ht="32" x14ac:dyDescent="0.2">
      <c r="A1169" s="23" t="s">
        <v>1043</v>
      </c>
      <c r="B1169" s="24" t="s">
        <v>1053</v>
      </c>
      <c r="C1169" s="8" t="s">
        <v>66</v>
      </c>
      <c r="D1169" t="str">
        <f t="shared" si="18"/>
        <v>HUNTERDONFLEMINGTON-RARITAN REGE. K-8|K-8,751+</v>
      </c>
      <c r="E1169">
        <v>2013</v>
      </c>
      <c r="F1169">
        <f>VLOOKUP($D1169,Combined!$D:$V,5,FALSE)</f>
        <v>62828217</v>
      </c>
      <c r="G1169">
        <f>VLOOKUP($D1169,Combined!$D:$V,6,FALSE)</f>
        <v>3523.5</v>
      </c>
      <c r="H1169">
        <f>VLOOKUP($D1169,Combined!$D:$V,7,FALSE)</f>
        <v>17831</v>
      </c>
    </row>
    <row r="1170" spans="1:8" ht="32" x14ac:dyDescent="0.2">
      <c r="A1170" s="19" t="s">
        <v>1043</v>
      </c>
      <c r="B1170" s="20" t="s">
        <v>993</v>
      </c>
      <c r="C1170" s="3" t="s">
        <v>73</v>
      </c>
      <c r="D1170" t="str">
        <f t="shared" si="18"/>
        <v>HUNTERDONFRANKLIN TWPC. K-8|K-8,0-400</v>
      </c>
      <c r="E1170">
        <v>2013</v>
      </c>
      <c r="F1170">
        <f>VLOOKUP($D1170,Combined!$D:$V,5,FALSE)</f>
        <v>6843821</v>
      </c>
      <c r="G1170">
        <f>VLOOKUP($D1170,Combined!$D:$V,6,FALSE)</f>
        <v>289.8</v>
      </c>
      <c r="H1170">
        <f>VLOOKUP($D1170,Combined!$D:$V,7,FALSE)</f>
        <v>23615</v>
      </c>
    </row>
    <row r="1171" spans="1:8" ht="32" x14ac:dyDescent="0.2">
      <c r="A1171" s="23" t="s">
        <v>1043</v>
      </c>
      <c r="B1171" s="24" t="s">
        <v>1054</v>
      </c>
      <c r="C1171" s="8" t="s">
        <v>73</v>
      </c>
      <c r="D1171" t="str">
        <f t="shared" si="18"/>
        <v>HUNTERDONFRENCHTOWN BOROC. K-8|K-8,0-400</v>
      </c>
      <c r="E1171">
        <v>2013</v>
      </c>
      <c r="F1171">
        <f>VLOOKUP($D1171,Combined!$D:$V,5,FALSE)</f>
        <v>2902348</v>
      </c>
      <c r="G1171">
        <f>VLOOKUP($D1171,Combined!$D:$V,6,FALSE)</f>
        <v>145.6</v>
      </c>
      <c r="H1171">
        <f>VLOOKUP($D1171,Combined!$D:$V,7,FALSE)</f>
        <v>19928</v>
      </c>
    </row>
    <row r="1172" spans="1:8" ht="32" x14ac:dyDescent="0.2">
      <c r="A1172" s="19" t="s">
        <v>1043</v>
      </c>
      <c r="B1172" s="20" t="s">
        <v>1055</v>
      </c>
      <c r="C1172" s="3" t="s">
        <v>73</v>
      </c>
      <c r="D1172" t="str">
        <f t="shared" si="18"/>
        <v>HUNTERDONHAMPTON BOROC. K-8|K-8,0-400</v>
      </c>
      <c r="E1172">
        <v>2013</v>
      </c>
      <c r="F1172">
        <f>VLOOKUP($D1172,Combined!$D:$V,5,FALSE)</f>
        <v>3368983</v>
      </c>
      <c r="G1172">
        <f>VLOOKUP($D1172,Combined!$D:$V,6,FALSE)</f>
        <v>108.1</v>
      </c>
      <c r="H1172">
        <f>VLOOKUP($D1172,Combined!$D:$V,7,FALSE)</f>
        <v>31153</v>
      </c>
    </row>
    <row r="1173" spans="1:8" ht="32" x14ac:dyDescent="0.2">
      <c r="A1173" s="23" t="s">
        <v>1043</v>
      </c>
      <c r="B1173" s="24" t="s">
        <v>1056</v>
      </c>
      <c r="C1173" s="8" t="s">
        <v>73</v>
      </c>
      <c r="D1173" t="str">
        <f t="shared" si="18"/>
        <v>HUNTERDONHIGH BRIDGE BOROC. K-8|K-8,0-400</v>
      </c>
      <c r="E1173">
        <v>2013</v>
      </c>
      <c r="F1173">
        <f>VLOOKUP($D1173,Combined!$D:$V,5,FALSE)</f>
        <v>8211802</v>
      </c>
      <c r="G1173">
        <f>VLOOKUP($D1173,Combined!$D:$V,6,FALSE)</f>
        <v>356.9</v>
      </c>
      <c r="H1173">
        <f>VLOOKUP($D1173,Combined!$D:$V,7,FALSE)</f>
        <v>23010</v>
      </c>
    </row>
    <row r="1174" spans="1:8" ht="32" x14ac:dyDescent="0.2">
      <c r="A1174" s="19" t="s">
        <v>1043</v>
      </c>
      <c r="B1174" s="20" t="s">
        <v>1057</v>
      </c>
      <c r="C1174" s="3" t="s">
        <v>68</v>
      </c>
      <c r="D1174" t="str">
        <f t="shared" si="18"/>
        <v>HUNTERDONHOLLAND TWPD. K-8|K-8,401-750</v>
      </c>
      <c r="E1174">
        <v>2013</v>
      </c>
      <c r="F1174">
        <f>VLOOKUP($D1174,Combined!$D:$V,5,FALSE)</f>
        <v>11521555</v>
      </c>
      <c r="G1174">
        <f>VLOOKUP($D1174,Combined!$D:$V,6,FALSE)</f>
        <v>624.29999999999995</v>
      </c>
      <c r="H1174">
        <f>VLOOKUP($D1174,Combined!$D:$V,7,FALSE)</f>
        <v>18455</v>
      </c>
    </row>
    <row r="1175" spans="1:8" ht="32" x14ac:dyDescent="0.2">
      <c r="A1175" s="23" t="s">
        <v>1043</v>
      </c>
      <c r="B1175" s="24" t="s">
        <v>1058</v>
      </c>
      <c r="C1175" s="8" t="s">
        <v>77</v>
      </c>
      <c r="D1175" t="str">
        <f t="shared" si="18"/>
        <v>HUNTERDONHUNTERDON CENTRAL REGG. G9-12|7-12,9-12</v>
      </c>
      <c r="E1175">
        <v>2013</v>
      </c>
      <c r="F1175">
        <f>VLOOKUP($D1175,Combined!$D:$V,5,FALSE)</f>
        <v>63146137</v>
      </c>
      <c r="G1175">
        <f>VLOOKUP($D1175,Combined!$D:$V,6,FALSE)</f>
        <v>3076.8</v>
      </c>
      <c r="H1175">
        <f>VLOOKUP($D1175,Combined!$D:$V,7,FALSE)</f>
        <v>20523</v>
      </c>
    </row>
    <row r="1176" spans="1:8" ht="36" x14ac:dyDescent="0.2">
      <c r="A1176" s="19" t="s">
        <v>1043</v>
      </c>
      <c r="B1176" s="20" t="s">
        <v>1059</v>
      </c>
      <c r="C1176" s="3" t="s">
        <v>714</v>
      </c>
      <c r="D1176" t="str">
        <f t="shared" si="18"/>
        <v>HUNTERDONHUNTERDON CO VOCATIONALQ. COUNTY VOC</v>
      </c>
      <c r="E1176">
        <v>2013</v>
      </c>
      <c r="F1176">
        <f>VLOOKUP($D1176,Combined!$D:$V,5,FALSE)</f>
        <v>4498425</v>
      </c>
      <c r="G1176">
        <f>VLOOKUP($D1176,Combined!$D:$V,6,FALSE)</f>
        <v>411</v>
      </c>
      <c r="H1176">
        <f>VLOOKUP($D1176,Combined!$D:$V,7,FALSE)</f>
        <v>10945</v>
      </c>
    </row>
    <row r="1177" spans="1:8" ht="32" x14ac:dyDescent="0.2">
      <c r="A1177" s="23" t="s">
        <v>1043</v>
      </c>
      <c r="B1177" s="24" t="s">
        <v>1060</v>
      </c>
      <c r="C1177" s="8" t="s">
        <v>73</v>
      </c>
      <c r="D1177" t="str">
        <f t="shared" si="18"/>
        <v>HUNTERDONKINGWOOD TWPC. K-8|K-8,0-400</v>
      </c>
      <c r="E1177">
        <v>2013</v>
      </c>
      <c r="F1177">
        <f>VLOOKUP($D1177,Combined!$D:$V,5,FALSE)</f>
        <v>7336821</v>
      </c>
      <c r="G1177">
        <f>VLOOKUP($D1177,Combined!$D:$V,6,FALSE)</f>
        <v>409.7</v>
      </c>
      <c r="H1177">
        <f>VLOOKUP($D1177,Combined!$D:$V,7,FALSE)</f>
        <v>17908</v>
      </c>
    </row>
    <row r="1178" spans="1:8" ht="24" x14ac:dyDescent="0.2">
      <c r="A1178" s="19" t="s">
        <v>1043</v>
      </c>
      <c r="B1178" s="20" t="s">
        <v>1061</v>
      </c>
      <c r="C1178" s="3" t="s">
        <v>360</v>
      </c>
      <c r="D1178" t="str">
        <f t="shared" si="18"/>
        <v>HUNTERDONLEBANON BOROB. K-8|K-6</v>
      </c>
      <c r="E1178">
        <v>2013</v>
      </c>
      <c r="F1178">
        <f>VLOOKUP($D1178,Combined!$D:$V,5,FALSE)</f>
        <v>2576774</v>
      </c>
      <c r="G1178">
        <f>VLOOKUP($D1178,Combined!$D:$V,6,FALSE)</f>
        <v>108</v>
      </c>
      <c r="H1178">
        <f>VLOOKUP($D1178,Combined!$D:$V,7,FALSE)</f>
        <v>23859</v>
      </c>
    </row>
    <row r="1179" spans="1:8" ht="32" x14ac:dyDescent="0.2">
      <c r="A1179" s="23" t="s">
        <v>1043</v>
      </c>
      <c r="B1179" s="24" t="s">
        <v>1062</v>
      </c>
      <c r="C1179" s="8" t="s">
        <v>68</v>
      </c>
      <c r="D1179" t="str">
        <f t="shared" si="18"/>
        <v>HUNTERDONLEBANON TWPD. K-8|K-8,401-750</v>
      </c>
      <c r="E1179">
        <v>2013</v>
      </c>
      <c r="F1179">
        <f>VLOOKUP($D1179,Combined!$D:$V,5,FALSE)</f>
        <v>13200055</v>
      </c>
      <c r="G1179">
        <f>VLOOKUP($D1179,Combined!$D:$V,6,FALSE)</f>
        <v>710</v>
      </c>
      <c r="H1179">
        <f>VLOOKUP($D1179,Combined!$D:$V,7,FALSE)</f>
        <v>18590</v>
      </c>
    </row>
    <row r="1180" spans="1:8" ht="32" x14ac:dyDescent="0.2">
      <c r="A1180" s="19" t="s">
        <v>1043</v>
      </c>
      <c r="B1180" s="20" t="s">
        <v>1063</v>
      </c>
      <c r="C1180" s="3" t="s">
        <v>73</v>
      </c>
      <c r="D1180" t="str">
        <f t="shared" si="18"/>
        <v>HUNTERDONMILFORD BOROC. K-8|K-8,0-400</v>
      </c>
      <c r="E1180">
        <v>2013</v>
      </c>
      <c r="F1180">
        <f>VLOOKUP($D1180,Combined!$D:$V,5,FALSE)</f>
        <v>2387967</v>
      </c>
      <c r="G1180">
        <f>VLOOKUP($D1180,Combined!$D:$V,6,FALSE)</f>
        <v>116</v>
      </c>
      <c r="H1180">
        <f>VLOOKUP($D1180,Combined!$D:$V,7,FALSE)</f>
        <v>20590</v>
      </c>
    </row>
    <row r="1181" spans="1:8" ht="36" x14ac:dyDescent="0.2">
      <c r="A1181" s="23" t="s">
        <v>1043</v>
      </c>
      <c r="B1181" s="24" t="s">
        <v>1064</v>
      </c>
      <c r="C1181" s="8" t="s">
        <v>77</v>
      </c>
      <c r="D1181" t="str">
        <f t="shared" si="18"/>
        <v>HUNTERDONN HUNT/VOORHEES REGIONALG. G9-12|7-12,9-12</v>
      </c>
      <c r="E1181">
        <v>2013</v>
      </c>
      <c r="F1181">
        <f>VLOOKUP($D1181,Combined!$D:$V,5,FALSE)</f>
        <v>58503767</v>
      </c>
      <c r="G1181">
        <f>VLOOKUP($D1181,Combined!$D:$V,6,FALSE)</f>
        <v>2873.3</v>
      </c>
      <c r="H1181">
        <f>VLOOKUP($D1181,Combined!$D:$V,7,FALSE)</f>
        <v>20361</v>
      </c>
    </row>
    <row r="1182" spans="1:8" ht="32" x14ac:dyDescent="0.2">
      <c r="A1182" s="19" t="s">
        <v>1043</v>
      </c>
      <c r="B1182" s="20" t="s">
        <v>1065</v>
      </c>
      <c r="C1182" s="3" t="s">
        <v>66</v>
      </c>
      <c r="D1182" t="str">
        <f t="shared" si="18"/>
        <v>HUNTERDONREADINGTON TWPE. K-8|K-8,751+</v>
      </c>
      <c r="E1182">
        <v>2013</v>
      </c>
      <c r="F1182">
        <f>VLOOKUP($D1182,Combined!$D:$V,5,FALSE)</f>
        <v>34735955</v>
      </c>
      <c r="G1182">
        <f>VLOOKUP($D1182,Combined!$D:$V,6,FALSE)</f>
        <v>1852.1</v>
      </c>
      <c r="H1182">
        <f>VLOOKUP($D1182,Combined!$D:$V,7,FALSE)</f>
        <v>18755</v>
      </c>
    </row>
    <row r="1183" spans="1:8" ht="32" x14ac:dyDescent="0.2">
      <c r="A1183" s="23" t="s">
        <v>1043</v>
      </c>
      <c r="B1183" s="24" t="s">
        <v>1067</v>
      </c>
      <c r="C1183" s="8" t="s">
        <v>68</v>
      </c>
      <c r="D1183" t="str">
        <f t="shared" si="18"/>
        <v>HUNTERDONTEWKSBURY TWPD. K-8|K-8,401-750</v>
      </c>
      <c r="E1183">
        <v>2013</v>
      </c>
      <c r="F1183">
        <f>VLOOKUP($D1183,Combined!$D:$V,5,FALSE)</f>
        <v>13583468</v>
      </c>
      <c r="G1183">
        <f>VLOOKUP($D1183,Combined!$D:$V,6,FALSE)</f>
        <v>695.6</v>
      </c>
      <c r="H1183">
        <f>VLOOKUP($D1183,Combined!$D:$V,7,FALSE)</f>
        <v>19529</v>
      </c>
    </row>
    <row r="1184" spans="1:8" ht="32" x14ac:dyDescent="0.2">
      <c r="A1184" s="19" t="s">
        <v>1043</v>
      </c>
      <c r="B1184" s="20" t="s">
        <v>1068</v>
      </c>
      <c r="C1184" s="3" t="s">
        <v>68</v>
      </c>
      <c r="D1184" t="str">
        <f t="shared" si="18"/>
        <v>HUNTERDONUNION TWPD. K-8|K-8,401-750</v>
      </c>
      <c r="E1184">
        <v>2013</v>
      </c>
      <c r="F1184">
        <f>VLOOKUP($D1184,Combined!$D:$V,5,FALSE)</f>
        <v>10324816</v>
      </c>
      <c r="G1184">
        <f>VLOOKUP($D1184,Combined!$D:$V,6,FALSE)</f>
        <v>454.4</v>
      </c>
      <c r="H1184">
        <f>VLOOKUP($D1184,Combined!$D:$V,7,FALSE)</f>
        <v>22721</v>
      </c>
    </row>
    <row r="1185" spans="1:8" ht="36" x14ac:dyDescent="0.2">
      <c r="A1185" s="23" t="s">
        <v>1069</v>
      </c>
      <c r="B1185" s="24" t="s">
        <v>1070</v>
      </c>
      <c r="C1185" s="8" t="s">
        <v>24</v>
      </c>
      <c r="D1185" t="str">
        <f t="shared" si="18"/>
        <v>MERCEREAST WINDSOR REGIONALN. K-12|K-12,3500+</v>
      </c>
      <c r="E1185">
        <v>2013</v>
      </c>
      <c r="F1185">
        <f>VLOOKUP($D1185,Combined!$D:$V,5,FALSE)</f>
        <v>90633008</v>
      </c>
      <c r="G1185">
        <f>VLOOKUP($D1185,Combined!$D:$V,6,FALSE)</f>
        <v>5160.3</v>
      </c>
      <c r="H1185">
        <f>VLOOKUP($D1185,Combined!$D:$V,7,FALSE)</f>
        <v>17564</v>
      </c>
    </row>
    <row r="1186" spans="1:8" ht="32" x14ac:dyDescent="0.2">
      <c r="A1186" s="19" t="s">
        <v>1069</v>
      </c>
      <c r="B1186" s="20" t="s">
        <v>1071</v>
      </c>
      <c r="C1186" s="3" t="s">
        <v>24</v>
      </c>
      <c r="D1186" t="str">
        <f t="shared" si="18"/>
        <v>MERCEREWING TWPN. K-12|K-12,3500+</v>
      </c>
      <c r="E1186">
        <v>2013</v>
      </c>
      <c r="F1186">
        <f>VLOOKUP($D1186,Combined!$D:$V,5,FALSE)</f>
        <v>75472225</v>
      </c>
      <c r="G1186">
        <f>VLOOKUP($D1186,Combined!$D:$V,6,FALSE)</f>
        <v>3719.7</v>
      </c>
      <c r="H1186">
        <f>VLOOKUP($D1186,Combined!$D:$V,7,FALSE)</f>
        <v>20290</v>
      </c>
    </row>
    <row r="1187" spans="1:8" ht="48" x14ac:dyDescent="0.2">
      <c r="A1187" s="23" t="s">
        <v>1069</v>
      </c>
      <c r="B1187" s="24" t="s">
        <v>1423</v>
      </c>
      <c r="C1187" s="8" t="s">
        <v>711</v>
      </c>
      <c r="D1187" t="str">
        <f t="shared" si="18"/>
        <v>MERCERFOUNDATION ACADEMY CHARTER SCHOOLO. CHARTER</v>
      </c>
      <c r="E1187">
        <v>2013</v>
      </c>
      <c r="F1187">
        <f>VLOOKUP($D1187,Combined!$D:$V,5,FALSE)</f>
        <v>6559736</v>
      </c>
      <c r="G1187">
        <f>VLOOKUP($D1187,Combined!$D:$V,6,FALSE)</f>
        <v>340.5</v>
      </c>
      <c r="H1187">
        <f>VLOOKUP($D1187,Combined!$D:$V,7,FALSE)</f>
        <v>19265</v>
      </c>
    </row>
    <row r="1188" spans="1:8" ht="32" x14ac:dyDescent="0.2">
      <c r="A1188" s="19" t="s">
        <v>1069</v>
      </c>
      <c r="B1188" s="20" t="s">
        <v>724</v>
      </c>
      <c r="C1188" s="3" t="s">
        <v>24</v>
      </c>
      <c r="D1188" t="str">
        <f t="shared" si="18"/>
        <v>MERCERHAMILTON TWPN. K-12|K-12,3500+</v>
      </c>
      <c r="E1188">
        <v>2013</v>
      </c>
      <c r="F1188">
        <f>VLOOKUP($D1188,Combined!$D:$V,5,FALSE)</f>
        <v>199696558</v>
      </c>
      <c r="G1188">
        <f>VLOOKUP($D1188,Combined!$D:$V,6,FALSE)</f>
        <v>12287.7</v>
      </c>
      <c r="H1188">
        <f>VLOOKUP($D1188,Combined!$D:$V,7,FALSE)</f>
        <v>16252</v>
      </c>
    </row>
    <row r="1189" spans="1:8" ht="36" x14ac:dyDescent="0.2">
      <c r="A1189" s="23" t="s">
        <v>1069</v>
      </c>
      <c r="B1189" s="24" t="s">
        <v>1073</v>
      </c>
      <c r="C1189" s="8" t="s">
        <v>24</v>
      </c>
      <c r="D1189" t="str">
        <f t="shared" si="18"/>
        <v>MERCERHOPEWELL VALLEY REGIONALN. K-12|K-12,3500+</v>
      </c>
      <c r="E1189">
        <v>2013</v>
      </c>
      <c r="F1189">
        <f>VLOOKUP($D1189,Combined!$D:$V,5,FALSE)</f>
        <v>84799747</v>
      </c>
      <c r="G1189">
        <f>VLOOKUP($D1189,Combined!$D:$V,6,FALSE)</f>
        <v>3774</v>
      </c>
      <c r="H1189">
        <f>VLOOKUP($D1189,Combined!$D:$V,7,FALSE)</f>
        <v>22469</v>
      </c>
    </row>
    <row r="1190" spans="1:8" ht="48" x14ac:dyDescent="0.2">
      <c r="A1190" s="19" t="s">
        <v>1069</v>
      </c>
      <c r="B1190" s="20" t="s">
        <v>1424</v>
      </c>
      <c r="C1190" s="3" t="s">
        <v>711</v>
      </c>
      <c r="D1190" t="str">
        <f t="shared" si="18"/>
        <v>MERCERINTERNATIONAL CHARTER SCHOOL OF TRENTONO. CHARTER</v>
      </c>
      <c r="E1190">
        <v>2013</v>
      </c>
      <c r="F1190">
        <f>VLOOKUP($D1190,Combined!$D:$V,5,FALSE)</f>
        <v>1508325</v>
      </c>
      <c r="G1190">
        <f>VLOOKUP($D1190,Combined!$D:$V,6,FALSE)</f>
        <v>89.8</v>
      </c>
      <c r="H1190">
        <f>VLOOKUP($D1190,Combined!$D:$V,7,FALSE)</f>
        <v>16796</v>
      </c>
    </row>
    <row r="1191" spans="1:8" ht="32" x14ac:dyDescent="0.2">
      <c r="A1191" s="23" t="s">
        <v>1069</v>
      </c>
      <c r="B1191" s="24" t="s">
        <v>934</v>
      </c>
      <c r="C1191" s="8" t="s">
        <v>24</v>
      </c>
      <c r="D1191" t="str">
        <f t="shared" si="18"/>
        <v>MERCERLAWRENCE TWPN. K-12|K-12,3500+</v>
      </c>
      <c r="E1191">
        <v>2013</v>
      </c>
      <c r="F1191">
        <f>VLOOKUP($D1191,Combined!$D:$V,5,FALSE)</f>
        <v>75607907</v>
      </c>
      <c r="G1191">
        <f>VLOOKUP($D1191,Combined!$D:$V,6,FALSE)</f>
        <v>4070.2</v>
      </c>
      <c r="H1191">
        <f>VLOOKUP($D1191,Combined!$D:$V,7,FALSE)</f>
        <v>18576</v>
      </c>
    </row>
    <row r="1192" spans="1:8" ht="36" x14ac:dyDescent="0.2">
      <c r="A1192" s="19" t="s">
        <v>1069</v>
      </c>
      <c r="B1192" s="20" t="s">
        <v>1076</v>
      </c>
      <c r="C1192" s="3" t="s">
        <v>29</v>
      </c>
      <c r="D1192" t="str">
        <f t="shared" si="18"/>
        <v>MERCERMERCER CO SPECIAL SERVICEP. CSSD</v>
      </c>
      <c r="E1192">
        <v>2013</v>
      </c>
      <c r="F1192">
        <f>VLOOKUP($D1192,Combined!$D:$V,5,FALSE)</f>
        <v>42051644</v>
      </c>
      <c r="G1192">
        <f>VLOOKUP($D1192,Combined!$D:$V,6,FALSE)</f>
        <v>618</v>
      </c>
      <c r="H1192">
        <f>VLOOKUP($D1192,Combined!$D:$V,7,FALSE)</f>
        <v>68040</v>
      </c>
    </row>
    <row r="1193" spans="1:8" ht="36" x14ac:dyDescent="0.2">
      <c r="A1193" s="23" t="s">
        <v>1069</v>
      </c>
      <c r="B1193" s="24" t="s">
        <v>1077</v>
      </c>
      <c r="C1193" s="8" t="s">
        <v>714</v>
      </c>
      <c r="D1193" t="str">
        <f t="shared" si="18"/>
        <v>MERCERMERCER COUNTY VOCATIONALQ. COUNTY VOC</v>
      </c>
      <c r="E1193">
        <v>2013</v>
      </c>
      <c r="F1193">
        <f>VLOOKUP($D1193,Combined!$D:$V,5,FALSE)</f>
        <v>11184667</v>
      </c>
      <c r="G1193">
        <f>VLOOKUP($D1193,Combined!$D:$V,6,FALSE)</f>
        <v>443.7</v>
      </c>
      <c r="H1193">
        <f>VLOOKUP($D1193,Combined!$D:$V,7,FALSE)</f>
        <v>25210</v>
      </c>
    </row>
    <row r="1194" spans="1:8" ht="48" x14ac:dyDescent="0.2">
      <c r="A1194" s="19" t="s">
        <v>1069</v>
      </c>
      <c r="B1194" s="20" t="s">
        <v>1425</v>
      </c>
      <c r="C1194" s="3" t="s">
        <v>711</v>
      </c>
      <c r="D1194" t="str">
        <f t="shared" si="18"/>
        <v>MERCERPACE CHARTER SCHOOL OF HAMILTONO. CHARTER</v>
      </c>
      <c r="E1194">
        <v>2013</v>
      </c>
      <c r="F1194">
        <f>VLOOKUP($D1194,Combined!$D:$V,5,FALSE)</f>
        <v>1797050</v>
      </c>
      <c r="G1194">
        <f>VLOOKUP($D1194,Combined!$D:$V,6,FALSE)</f>
        <v>117.2</v>
      </c>
      <c r="H1194">
        <f>VLOOKUP($D1194,Combined!$D:$V,7,FALSE)</f>
        <v>15333</v>
      </c>
    </row>
    <row r="1195" spans="1:8" ht="60" x14ac:dyDescent="0.2">
      <c r="A1195" s="23" t="s">
        <v>1069</v>
      </c>
      <c r="B1195" s="24" t="s">
        <v>1426</v>
      </c>
      <c r="C1195" s="8" t="s">
        <v>711</v>
      </c>
      <c r="D1195" t="str">
        <f t="shared" si="18"/>
        <v>MERCERPAUL ROBESON CHARTER SCHOOL FOR THE HUMAO. CHARTER</v>
      </c>
      <c r="E1195">
        <v>2013</v>
      </c>
      <c r="F1195">
        <f>VLOOKUP($D1195,Combined!$D:$V,5,FALSE)</f>
        <v>5834772</v>
      </c>
      <c r="G1195">
        <f>VLOOKUP($D1195,Combined!$D:$V,6,FALSE)</f>
        <v>294.8</v>
      </c>
      <c r="H1195">
        <f>VLOOKUP($D1195,Combined!$D:$V,7,FALSE)</f>
        <v>19792</v>
      </c>
    </row>
    <row r="1196" spans="1:8" ht="32" x14ac:dyDescent="0.2">
      <c r="A1196" s="19" t="s">
        <v>1069</v>
      </c>
      <c r="B1196" s="20" t="s">
        <v>1080</v>
      </c>
      <c r="C1196" s="3" t="s">
        <v>24</v>
      </c>
      <c r="D1196" t="str">
        <f t="shared" si="18"/>
        <v>MERCERPRINCETONN. K-12|K-12,3500+</v>
      </c>
      <c r="E1196">
        <v>2013</v>
      </c>
      <c r="F1196">
        <f>VLOOKUP($D1196,Combined!$D:$V,5,FALSE)</f>
        <v>82216002</v>
      </c>
      <c r="G1196">
        <f>VLOOKUP($D1196,Combined!$D:$V,6,FALSE)</f>
        <v>3454</v>
      </c>
      <c r="H1196">
        <f>VLOOKUP($D1196,Combined!$D:$V,7,FALSE)</f>
        <v>23803</v>
      </c>
    </row>
    <row r="1197" spans="1:8" ht="36" x14ac:dyDescent="0.2">
      <c r="A1197" s="23" t="s">
        <v>1069</v>
      </c>
      <c r="B1197" s="24" t="s">
        <v>1427</v>
      </c>
      <c r="C1197" s="8" t="s">
        <v>711</v>
      </c>
      <c r="D1197" t="str">
        <f t="shared" si="18"/>
        <v>MERCERPRINCETON CHARTER SCHOOLO. CHARTER</v>
      </c>
      <c r="E1197">
        <v>2013</v>
      </c>
      <c r="F1197">
        <f>VLOOKUP($D1197,Combined!$D:$V,5,FALSE)</f>
        <v>5875178</v>
      </c>
      <c r="G1197">
        <f>VLOOKUP($D1197,Combined!$D:$V,6,FALSE)</f>
        <v>344.1</v>
      </c>
      <c r="H1197">
        <f>VLOOKUP($D1197,Combined!$D:$V,7,FALSE)</f>
        <v>17074</v>
      </c>
    </row>
    <row r="1198" spans="1:8" ht="48" x14ac:dyDescent="0.2">
      <c r="A1198" s="19" t="s">
        <v>1069</v>
      </c>
      <c r="B1198" s="20" t="s">
        <v>1082</v>
      </c>
      <c r="C1198" s="3" t="s">
        <v>14</v>
      </c>
      <c r="D1198" t="str">
        <f t="shared" si="18"/>
        <v>MERCERROBBINSVILLE TWPM. K-12|K-12,1800-3500</v>
      </c>
      <c r="E1198">
        <v>2013</v>
      </c>
      <c r="F1198">
        <f>VLOOKUP($D1198,Combined!$D:$V,5,FALSE)</f>
        <v>43524691</v>
      </c>
      <c r="G1198">
        <f>VLOOKUP($D1198,Combined!$D:$V,6,FALSE)</f>
        <v>2907.7</v>
      </c>
      <c r="H1198">
        <f>VLOOKUP($D1198,Combined!$D:$V,7,FALSE)</f>
        <v>14969</v>
      </c>
    </row>
    <row r="1199" spans="1:8" ht="32" x14ac:dyDescent="0.2">
      <c r="A1199" s="23" t="s">
        <v>1069</v>
      </c>
      <c r="B1199" s="24" t="s">
        <v>1083</v>
      </c>
      <c r="C1199" s="8" t="s">
        <v>24</v>
      </c>
      <c r="D1199" t="str">
        <f t="shared" si="18"/>
        <v>MERCERTRENTON CITYN. K-12|K-12,3500+</v>
      </c>
      <c r="E1199">
        <v>2013</v>
      </c>
      <c r="F1199">
        <f>VLOOKUP($D1199,Combined!$D:$V,5,FALSE)</f>
        <v>303939261</v>
      </c>
      <c r="G1199">
        <f>VLOOKUP($D1199,Combined!$D:$V,6,FALSE)</f>
        <v>14512.4</v>
      </c>
      <c r="H1199">
        <f>VLOOKUP($D1199,Combined!$D:$V,7,FALSE)</f>
        <v>20943</v>
      </c>
    </row>
    <row r="1200" spans="1:8" ht="36" x14ac:dyDescent="0.2">
      <c r="A1200" s="19" t="s">
        <v>1069</v>
      </c>
      <c r="B1200" s="20" t="s">
        <v>1428</v>
      </c>
      <c r="C1200" s="3" t="s">
        <v>711</v>
      </c>
      <c r="D1200" t="str">
        <f t="shared" si="18"/>
        <v>MERCERVILLAGE CHARTER SCHOOLO. CHARTER</v>
      </c>
      <c r="E1200">
        <v>2013</v>
      </c>
      <c r="F1200">
        <f>VLOOKUP($D1200,Combined!$D:$V,5,FALSE)</f>
        <v>5886902</v>
      </c>
      <c r="G1200">
        <f>VLOOKUP($D1200,Combined!$D:$V,6,FALSE)</f>
        <v>355.7</v>
      </c>
      <c r="H1200">
        <f>VLOOKUP($D1200,Combined!$D:$V,7,FALSE)</f>
        <v>16550</v>
      </c>
    </row>
    <row r="1201" spans="1:8" ht="36" x14ac:dyDescent="0.2">
      <c r="A1201" s="23" t="s">
        <v>1069</v>
      </c>
      <c r="B1201" s="24" t="s">
        <v>1086</v>
      </c>
      <c r="C1201" s="8" t="s">
        <v>24</v>
      </c>
      <c r="D1201" t="str">
        <f t="shared" si="18"/>
        <v>MERCERW WINDSOR-PLAINSBORO REGN. K-12|K-12,3500+</v>
      </c>
      <c r="E1201">
        <v>2013</v>
      </c>
      <c r="F1201">
        <f>VLOOKUP($D1201,Combined!$D:$V,5,FALSE)</f>
        <v>167724155</v>
      </c>
      <c r="G1201">
        <f>VLOOKUP($D1201,Combined!$D:$V,6,FALSE)</f>
        <v>9683.5</v>
      </c>
      <c r="H1201">
        <f>VLOOKUP($D1201,Combined!$D:$V,7,FALSE)</f>
        <v>17321</v>
      </c>
    </row>
    <row r="1202" spans="1:8" ht="48" x14ac:dyDescent="0.2">
      <c r="A1202" s="19" t="s">
        <v>1087</v>
      </c>
      <c r="B1202" s="20" t="s">
        <v>1429</v>
      </c>
      <c r="C1202" s="3" t="s">
        <v>711</v>
      </c>
      <c r="D1202" t="str">
        <f t="shared" si="18"/>
        <v>MIDDLESEXACADEMY FOR URBAN LEADERSHIP CHARTER HIGO. CHARTER</v>
      </c>
      <c r="E1202">
        <v>2013</v>
      </c>
      <c r="F1202">
        <f>VLOOKUP($D1202,Combined!$D:$V,5,FALSE)</f>
        <v>4062238</v>
      </c>
      <c r="G1202">
        <f>VLOOKUP($D1202,Combined!$D:$V,6,FALSE)</f>
        <v>296.8</v>
      </c>
      <c r="H1202">
        <f>VLOOKUP($D1202,Combined!$D:$V,7,FALSE)</f>
        <v>13687</v>
      </c>
    </row>
    <row r="1203" spans="1:8" ht="32" x14ac:dyDescent="0.2">
      <c r="A1203" s="23" t="s">
        <v>1087</v>
      </c>
      <c r="B1203" s="24" t="s">
        <v>1089</v>
      </c>
      <c r="C1203" s="8" t="s">
        <v>24</v>
      </c>
      <c r="D1203" t="str">
        <f t="shared" si="18"/>
        <v>MIDDLESEXCARTERET BORON. K-12|K-12,3500+</v>
      </c>
      <c r="E1203">
        <v>2013</v>
      </c>
      <c r="F1203">
        <f>VLOOKUP($D1203,Combined!$D:$V,5,FALSE)</f>
        <v>63721607</v>
      </c>
      <c r="G1203">
        <f>VLOOKUP($D1203,Combined!$D:$V,6,FALSE)</f>
        <v>3970.2</v>
      </c>
      <c r="H1203">
        <f>VLOOKUP($D1203,Combined!$D:$V,7,FALSE)</f>
        <v>16050</v>
      </c>
    </row>
    <row r="1204" spans="1:8" ht="32" x14ac:dyDescent="0.2">
      <c r="A1204" s="19" t="s">
        <v>1087</v>
      </c>
      <c r="B1204" s="20" t="s">
        <v>1090</v>
      </c>
      <c r="C1204" s="3" t="s">
        <v>2</v>
      </c>
      <c r="D1204" t="str">
        <f t="shared" si="18"/>
        <v>MIDDLESEXCRANBURY TWPJ. K-12|K-8,401-750</v>
      </c>
      <c r="E1204">
        <v>2013</v>
      </c>
      <c r="F1204">
        <f>VLOOKUP($D1204,Combined!$D:$V,5,FALSE)</f>
        <v>17719883</v>
      </c>
      <c r="G1204">
        <f>VLOOKUP($D1204,Combined!$D:$V,6,FALSE)</f>
        <v>810.4</v>
      </c>
      <c r="H1204">
        <f>VLOOKUP($D1204,Combined!$D:$V,7,FALSE)</f>
        <v>21866</v>
      </c>
    </row>
    <row r="1205" spans="1:8" ht="32" x14ac:dyDescent="0.2">
      <c r="A1205" s="23" t="s">
        <v>1087</v>
      </c>
      <c r="B1205" s="24" t="s">
        <v>1091</v>
      </c>
      <c r="C1205" s="8" t="s">
        <v>6</v>
      </c>
      <c r="D1205" t="str">
        <f t="shared" si="18"/>
        <v>MIDDLESEXDUNELLEN BOROL. K-12|K-12,0-1800</v>
      </c>
      <c r="E1205">
        <v>2013</v>
      </c>
      <c r="F1205">
        <f>VLOOKUP($D1205,Combined!$D:$V,5,FALSE)</f>
        <v>18029237</v>
      </c>
      <c r="G1205">
        <f>VLOOKUP($D1205,Combined!$D:$V,6,FALSE)</f>
        <v>1169.3</v>
      </c>
      <c r="H1205">
        <f>VLOOKUP($D1205,Combined!$D:$V,7,FALSE)</f>
        <v>15418</v>
      </c>
    </row>
    <row r="1206" spans="1:8" ht="36" x14ac:dyDescent="0.2">
      <c r="A1206" s="19" t="s">
        <v>1087</v>
      </c>
      <c r="B1206" s="20" t="s">
        <v>1092</v>
      </c>
      <c r="C1206" s="3" t="s">
        <v>24</v>
      </c>
      <c r="D1206" t="str">
        <f t="shared" si="18"/>
        <v>MIDDLESEXEAST BRUNSWICK TWPN. K-12|K-12,3500+</v>
      </c>
      <c r="E1206">
        <v>2013</v>
      </c>
      <c r="F1206">
        <f>VLOOKUP($D1206,Combined!$D:$V,5,FALSE)</f>
        <v>158492221</v>
      </c>
      <c r="G1206">
        <f>VLOOKUP($D1206,Combined!$D:$V,6,FALSE)</f>
        <v>8268</v>
      </c>
      <c r="H1206">
        <f>VLOOKUP($D1206,Combined!$D:$V,7,FALSE)</f>
        <v>19169</v>
      </c>
    </row>
    <row r="1207" spans="1:8" ht="32" x14ac:dyDescent="0.2">
      <c r="A1207" s="23" t="s">
        <v>1087</v>
      </c>
      <c r="B1207" s="24" t="s">
        <v>1093</v>
      </c>
      <c r="C1207" s="8" t="s">
        <v>24</v>
      </c>
      <c r="D1207" t="str">
        <f t="shared" si="18"/>
        <v>MIDDLESEXEDISON TWPN. K-12|K-12,3500+</v>
      </c>
      <c r="E1207">
        <v>2013</v>
      </c>
      <c r="F1207">
        <f>VLOOKUP($D1207,Combined!$D:$V,5,FALSE)</f>
        <v>239528718</v>
      </c>
      <c r="G1207">
        <f>VLOOKUP($D1207,Combined!$D:$V,6,FALSE)</f>
        <v>14567.6</v>
      </c>
      <c r="H1207">
        <f>VLOOKUP($D1207,Combined!$D:$V,7,FALSE)</f>
        <v>16443</v>
      </c>
    </row>
    <row r="1208" spans="1:8" ht="48" x14ac:dyDescent="0.2">
      <c r="A1208" s="19" t="s">
        <v>1087</v>
      </c>
      <c r="B1208" s="20" t="s">
        <v>1430</v>
      </c>
      <c r="C1208" s="3" t="s">
        <v>711</v>
      </c>
      <c r="D1208" t="str">
        <f t="shared" si="18"/>
        <v>MIDDLESEXGREATER BRUNSWICK CHARTER SCHOOLO. CHARTER</v>
      </c>
      <c r="E1208">
        <v>2013</v>
      </c>
      <c r="F1208">
        <f>VLOOKUP($D1208,Combined!$D:$V,5,FALSE)</f>
        <v>6163665</v>
      </c>
      <c r="G1208">
        <f>VLOOKUP($D1208,Combined!$D:$V,6,FALSE)</f>
        <v>354.5</v>
      </c>
      <c r="H1208">
        <f>VLOOKUP($D1208,Combined!$D:$V,7,FALSE)</f>
        <v>17387</v>
      </c>
    </row>
    <row r="1209" spans="1:8" ht="48" x14ac:dyDescent="0.2">
      <c r="A1209" s="23" t="s">
        <v>1087</v>
      </c>
      <c r="B1209" s="24" t="s">
        <v>1431</v>
      </c>
      <c r="C1209" s="8" t="s">
        <v>711</v>
      </c>
      <c r="D1209" t="str">
        <f t="shared" si="18"/>
        <v>MIDDLESEXHATIKVAH INTERNATIONAL ACADEMY CHARTER SO. CHARTER</v>
      </c>
      <c r="E1209">
        <v>2013</v>
      </c>
      <c r="F1209">
        <f>VLOOKUP($D1209,Combined!$D:$V,5,FALSE)</f>
        <v>2266295</v>
      </c>
      <c r="G1209">
        <f>VLOOKUP($D1209,Combined!$D:$V,6,FALSE)</f>
        <v>192.4</v>
      </c>
      <c r="H1209">
        <f>VLOOKUP($D1209,Combined!$D:$V,7,FALSE)</f>
        <v>11779</v>
      </c>
    </row>
    <row r="1210" spans="1:8" ht="32" x14ac:dyDescent="0.2">
      <c r="A1210" s="19" t="s">
        <v>1087</v>
      </c>
      <c r="B1210" s="20" t="s">
        <v>1096</v>
      </c>
      <c r="C1210" s="3" t="s">
        <v>6</v>
      </c>
      <c r="D1210" t="str">
        <f t="shared" si="18"/>
        <v>MIDDLESEXHIGHLAND PARK BOROL. K-12|K-12,0-1800</v>
      </c>
      <c r="E1210">
        <v>2013</v>
      </c>
      <c r="F1210">
        <f>VLOOKUP($D1210,Combined!$D:$V,5,FALSE)</f>
        <v>32255090</v>
      </c>
      <c r="G1210">
        <f>VLOOKUP($D1210,Combined!$D:$V,6,FALSE)</f>
        <v>1566.7</v>
      </c>
      <c r="H1210">
        <f>VLOOKUP($D1210,Combined!$D:$V,7,FALSE)</f>
        <v>20588</v>
      </c>
    </row>
    <row r="1211" spans="1:8" ht="32" x14ac:dyDescent="0.2">
      <c r="A1211" s="23" t="s">
        <v>1087</v>
      </c>
      <c r="B1211" s="24" t="s">
        <v>1097</v>
      </c>
      <c r="C1211" s="8" t="s">
        <v>2</v>
      </c>
      <c r="D1211" t="str">
        <f t="shared" si="18"/>
        <v>MIDDLESEXJAMESBURG BOROJ. K-12|K-8,401-750</v>
      </c>
      <c r="E1211">
        <v>2013</v>
      </c>
      <c r="F1211">
        <f>VLOOKUP($D1211,Combined!$D:$V,5,FALSE)</f>
        <v>14134315</v>
      </c>
      <c r="G1211">
        <f>VLOOKUP($D1211,Combined!$D:$V,6,FALSE)</f>
        <v>888</v>
      </c>
      <c r="H1211">
        <f>VLOOKUP($D1211,Combined!$D:$V,7,FALSE)</f>
        <v>15917</v>
      </c>
    </row>
    <row r="1212" spans="1:8" ht="48" x14ac:dyDescent="0.2">
      <c r="A1212" s="19" t="s">
        <v>1087</v>
      </c>
      <c r="B1212" s="20" t="s">
        <v>1098</v>
      </c>
      <c r="C1212" s="3" t="s">
        <v>14</v>
      </c>
      <c r="D1212" t="str">
        <f t="shared" si="18"/>
        <v>MIDDLESEXMETUCHEN BOROM. K-12|K-12,1800-3500</v>
      </c>
      <c r="E1212">
        <v>2013</v>
      </c>
      <c r="F1212">
        <f>VLOOKUP($D1212,Combined!$D:$V,5,FALSE)</f>
        <v>39536028</v>
      </c>
      <c r="G1212">
        <f>VLOOKUP($D1212,Combined!$D:$V,6,FALSE)</f>
        <v>2131.9</v>
      </c>
      <c r="H1212">
        <f>VLOOKUP($D1212,Combined!$D:$V,7,FALSE)</f>
        <v>18545</v>
      </c>
    </row>
    <row r="1213" spans="1:8" ht="48" x14ac:dyDescent="0.2">
      <c r="A1213" s="23" t="s">
        <v>1087</v>
      </c>
      <c r="B1213" s="24" t="s">
        <v>1099</v>
      </c>
      <c r="C1213" s="8" t="s">
        <v>14</v>
      </c>
      <c r="D1213" t="str">
        <f t="shared" si="18"/>
        <v>MIDDLESEXMIDDLESEX BOROM. K-12|K-12,1800-3500</v>
      </c>
      <c r="E1213">
        <v>2013</v>
      </c>
      <c r="F1213">
        <f>VLOOKUP($D1213,Combined!$D:$V,5,FALSE)</f>
        <v>35154204</v>
      </c>
      <c r="G1213">
        <f>VLOOKUP($D1213,Combined!$D:$V,6,FALSE)</f>
        <v>2163</v>
      </c>
      <c r="H1213">
        <f>VLOOKUP($D1213,Combined!$D:$V,7,FALSE)</f>
        <v>16253</v>
      </c>
    </row>
    <row r="1214" spans="1:8" ht="32" x14ac:dyDescent="0.2">
      <c r="A1214" s="19" t="s">
        <v>1087</v>
      </c>
      <c r="B1214" s="20" t="s">
        <v>1100</v>
      </c>
      <c r="C1214" s="3" t="s">
        <v>714</v>
      </c>
      <c r="D1214" t="str">
        <f t="shared" si="18"/>
        <v>MIDDLESEXMIDDLESEX CO VOCATIONALQ. COUNTY VOC</v>
      </c>
      <c r="E1214">
        <v>2013</v>
      </c>
      <c r="F1214">
        <f>VLOOKUP($D1214,Combined!$D:$V,5,FALSE)</f>
        <v>48968814</v>
      </c>
      <c r="G1214">
        <f>VLOOKUP($D1214,Combined!$D:$V,6,FALSE)</f>
        <v>2046</v>
      </c>
      <c r="H1214">
        <f>VLOOKUP($D1214,Combined!$D:$V,7,FALSE)</f>
        <v>23934</v>
      </c>
    </row>
    <row r="1215" spans="1:8" ht="32" x14ac:dyDescent="0.2">
      <c r="A1215" s="23" t="s">
        <v>1087</v>
      </c>
      <c r="B1215" s="24" t="s">
        <v>1101</v>
      </c>
      <c r="C1215" s="8" t="s">
        <v>2</v>
      </c>
      <c r="D1215" t="str">
        <f t="shared" ref="D1215:D1278" si="19">A1215&amp;B1215&amp;C1215</f>
        <v>MIDDLESEXMILLTOWN BOROJ. K-12|K-8,401-750</v>
      </c>
      <c r="E1215">
        <v>2013</v>
      </c>
      <c r="F1215">
        <f>VLOOKUP($D1215,Combined!$D:$V,5,FALSE)</f>
        <v>15441917</v>
      </c>
      <c r="G1215">
        <f>VLOOKUP($D1215,Combined!$D:$V,6,FALSE)</f>
        <v>969.6</v>
      </c>
      <c r="H1215">
        <f>VLOOKUP($D1215,Combined!$D:$V,7,FALSE)</f>
        <v>15927</v>
      </c>
    </row>
    <row r="1216" spans="1:8" ht="32" x14ac:dyDescent="0.2">
      <c r="A1216" s="19" t="s">
        <v>1087</v>
      </c>
      <c r="B1216" s="20" t="s">
        <v>1002</v>
      </c>
      <c r="C1216" s="3" t="s">
        <v>24</v>
      </c>
      <c r="D1216" t="str">
        <f t="shared" si="19"/>
        <v>MIDDLESEXMONROE TWPN. K-12|K-12,3500+</v>
      </c>
      <c r="E1216">
        <v>2013</v>
      </c>
      <c r="F1216">
        <f>VLOOKUP($D1216,Combined!$D:$V,5,FALSE)</f>
        <v>113103570</v>
      </c>
      <c r="G1216">
        <f>VLOOKUP($D1216,Combined!$D:$V,6,FALSE)</f>
        <v>6077</v>
      </c>
      <c r="H1216">
        <f>VLOOKUP($D1216,Combined!$D:$V,7,FALSE)</f>
        <v>18612</v>
      </c>
    </row>
    <row r="1217" spans="1:8" ht="36" x14ac:dyDescent="0.2">
      <c r="A1217" s="23" t="s">
        <v>1087</v>
      </c>
      <c r="B1217" s="24" t="s">
        <v>1102</v>
      </c>
      <c r="C1217" s="8" t="s">
        <v>24</v>
      </c>
      <c r="D1217" t="str">
        <f t="shared" si="19"/>
        <v>MIDDLESEXNEW BRUNSWICK CITYN. K-12|K-12,3500+</v>
      </c>
      <c r="E1217">
        <v>2013</v>
      </c>
      <c r="F1217">
        <f>VLOOKUP($D1217,Combined!$D:$V,5,FALSE)</f>
        <v>209194758</v>
      </c>
      <c r="G1217">
        <f>VLOOKUP($D1217,Combined!$D:$V,6,FALSE)</f>
        <v>9241</v>
      </c>
      <c r="H1217">
        <f>VLOOKUP($D1217,Combined!$D:$V,7,FALSE)</f>
        <v>22638</v>
      </c>
    </row>
    <row r="1218" spans="1:8" ht="36" x14ac:dyDescent="0.2">
      <c r="A1218" s="19" t="s">
        <v>1087</v>
      </c>
      <c r="B1218" s="20" t="s">
        <v>1103</v>
      </c>
      <c r="C1218" s="3" t="s">
        <v>24</v>
      </c>
      <c r="D1218" t="str">
        <f t="shared" si="19"/>
        <v>MIDDLESEXNORTH BRUNSWICK TWPN. K-12|K-12,3500+</v>
      </c>
      <c r="E1218">
        <v>2013</v>
      </c>
      <c r="F1218">
        <f>VLOOKUP($D1218,Combined!$D:$V,5,FALSE)</f>
        <v>98076883</v>
      </c>
      <c r="G1218">
        <f>VLOOKUP($D1218,Combined!$D:$V,6,FALSE)</f>
        <v>6195.8</v>
      </c>
      <c r="H1218">
        <f>VLOOKUP($D1218,Combined!$D:$V,7,FALSE)</f>
        <v>15830</v>
      </c>
    </row>
    <row r="1219" spans="1:8" ht="32" x14ac:dyDescent="0.2">
      <c r="A1219" s="23" t="s">
        <v>1087</v>
      </c>
      <c r="B1219" s="24" t="s">
        <v>1104</v>
      </c>
      <c r="C1219" s="8" t="s">
        <v>24</v>
      </c>
      <c r="D1219" t="str">
        <f t="shared" si="19"/>
        <v>MIDDLESEXOLD BRIDGE TWPN. K-12|K-12,3500+</v>
      </c>
      <c r="E1219">
        <v>2013</v>
      </c>
      <c r="F1219">
        <f>VLOOKUP($D1219,Combined!$D:$V,5,FALSE)</f>
        <v>156490523</v>
      </c>
      <c r="G1219">
        <f>VLOOKUP($D1219,Combined!$D:$V,6,FALSE)</f>
        <v>9195.4</v>
      </c>
      <c r="H1219">
        <f>VLOOKUP($D1219,Combined!$D:$V,7,FALSE)</f>
        <v>17018</v>
      </c>
    </row>
    <row r="1220" spans="1:8" ht="32" x14ac:dyDescent="0.2">
      <c r="A1220" s="19" t="s">
        <v>1087</v>
      </c>
      <c r="B1220" s="20" t="s">
        <v>1105</v>
      </c>
      <c r="C1220" s="3" t="s">
        <v>24</v>
      </c>
      <c r="D1220" t="str">
        <f t="shared" si="19"/>
        <v>MIDDLESEXPERTH AMBOY CITYN. K-12|K-12,3500+</v>
      </c>
      <c r="E1220">
        <v>2013</v>
      </c>
      <c r="F1220">
        <f>VLOOKUP($D1220,Combined!$D:$V,5,FALSE)</f>
        <v>209035821</v>
      </c>
      <c r="G1220">
        <f>VLOOKUP($D1220,Combined!$D:$V,6,FALSE)</f>
        <v>10676.9</v>
      </c>
      <c r="H1220">
        <f>VLOOKUP($D1220,Combined!$D:$V,7,FALSE)</f>
        <v>19578</v>
      </c>
    </row>
    <row r="1221" spans="1:8" ht="32" x14ac:dyDescent="0.2">
      <c r="A1221" s="23" t="s">
        <v>1087</v>
      </c>
      <c r="B1221" s="24" t="s">
        <v>1106</v>
      </c>
      <c r="C1221" s="8" t="s">
        <v>24</v>
      </c>
      <c r="D1221" t="str">
        <f t="shared" si="19"/>
        <v>MIDDLESEXPISCATAWAY TWPN. K-12|K-12,3500+</v>
      </c>
      <c r="E1221">
        <v>2013</v>
      </c>
      <c r="F1221">
        <f>VLOOKUP($D1221,Combined!$D:$V,5,FALSE)</f>
        <v>115345653</v>
      </c>
      <c r="G1221">
        <f>VLOOKUP($D1221,Combined!$D:$V,6,FALSE)</f>
        <v>7396.9</v>
      </c>
      <c r="H1221">
        <f>VLOOKUP($D1221,Combined!$D:$V,7,FALSE)</f>
        <v>15594</v>
      </c>
    </row>
    <row r="1222" spans="1:8" ht="32" x14ac:dyDescent="0.2">
      <c r="A1222" s="19" t="s">
        <v>1087</v>
      </c>
      <c r="B1222" s="20" t="s">
        <v>1107</v>
      </c>
      <c r="C1222" s="3" t="s">
        <v>24</v>
      </c>
      <c r="D1222" t="str">
        <f t="shared" si="19"/>
        <v>MIDDLESEXSAYREVILLE BORON. K-12|K-12,3500+</v>
      </c>
      <c r="E1222">
        <v>2013</v>
      </c>
      <c r="F1222">
        <f>VLOOKUP($D1222,Combined!$D:$V,5,FALSE)</f>
        <v>93284056</v>
      </c>
      <c r="G1222">
        <f>VLOOKUP($D1222,Combined!$D:$V,6,FALSE)</f>
        <v>6027.9</v>
      </c>
      <c r="H1222">
        <f>VLOOKUP($D1222,Combined!$D:$V,7,FALSE)</f>
        <v>15475</v>
      </c>
    </row>
    <row r="1223" spans="1:8" ht="32" x14ac:dyDescent="0.2">
      <c r="A1223" s="23" t="s">
        <v>1087</v>
      </c>
      <c r="B1223" s="24" t="s">
        <v>1108</v>
      </c>
      <c r="C1223" s="8" t="s">
        <v>6</v>
      </c>
      <c r="D1223" t="str">
        <f t="shared" si="19"/>
        <v>MIDDLESEXSOUTH AMBOY CITYL. K-12|K-12,0-1800</v>
      </c>
      <c r="E1223">
        <v>2013</v>
      </c>
      <c r="F1223">
        <f>VLOOKUP($D1223,Combined!$D:$V,5,FALSE)</f>
        <v>18645942</v>
      </c>
      <c r="G1223">
        <f>VLOOKUP($D1223,Combined!$D:$V,6,FALSE)</f>
        <v>1170.5999999999999</v>
      </c>
      <c r="H1223">
        <f>VLOOKUP($D1223,Combined!$D:$V,7,FALSE)</f>
        <v>15928</v>
      </c>
    </row>
    <row r="1224" spans="1:8" ht="36" x14ac:dyDescent="0.2">
      <c r="A1224" s="19" t="s">
        <v>1087</v>
      </c>
      <c r="B1224" s="20" t="s">
        <v>1109</v>
      </c>
      <c r="C1224" s="3" t="s">
        <v>24</v>
      </c>
      <c r="D1224" t="str">
        <f t="shared" si="19"/>
        <v>MIDDLESEXSOUTH BRUNSWICK TWPN. K-12|K-12,3500+</v>
      </c>
      <c r="E1224">
        <v>2013</v>
      </c>
      <c r="F1224">
        <f>VLOOKUP($D1224,Combined!$D:$V,5,FALSE)</f>
        <v>143304195</v>
      </c>
      <c r="G1224">
        <f>VLOOKUP($D1224,Combined!$D:$V,6,FALSE)</f>
        <v>8976.6</v>
      </c>
      <c r="H1224">
        <f>VLOOKUP($D1224,Combined!$D:$V,7,FALSE)</f>
        <v>15964</v>
      </c>
    </row>
    <row r="1225" spans="1:8" ht="36" x14ac:dyDescent="0.2">
      <c r="A1225" s="23" t="s">
        <v>1087</v>
      </c>
      <c r="B1225" s="24" t="s">
        <v>1110</v>
      </c>
      <c r="C1225" s="8" t="s">
        <v>24</v>
      </c>
      <c r="D1225" t="str">
        <f t="shared" si="19"/>
        <v>MIDDLESEXSOUTH PLAINFIELD BORON. K-12|K-12,3500+</v>
      </c>
      <c r="E1225">
        <v>2013</v>
      </c>
      <c r="F1225">
        <f>VLOOKUP($D1225,Combined!$D:$V,5,FALSE)</f>
        <v>60778517</v>
      </c>
      <c r="G1225">
        <f>VLOOKUP($D1225,Combined!$D:$V,6,FALSE)</f>
        <v>3597.7</v>
      </c>
      <c r="H1225">
        <f>VLOOKUP($D1225,Combined!$D:$V,7,FALSE)</f>
        <v>16894</v>
      </c>
    </row>
    <row r="1226" spans="1:8" ht="48" x14ac:dyDescent="0.2">
      <c r="A1226" s="19" t="s">
        <v>1087</v>
      </c>
      <c r="B1226" s="20" t="s">
        <v>1111</v>
      </c>
      <c r="C1226" s="3" t="s">
        <v>14</v>
      </c>
      <c r="D1226" t="str">
        <f t="shared" si="19"/>
        <v>MIDDLESEXSOUTH RIVER BOROM. K-12|K-12,1800-3500</v>
      </c>
      <c r="E1226">
        <v>2013</v>
      </c>
      <c r="F1226">
        <f>VLOOKUP($D1226,Combined!$D:$V,5,FALSE)</f>
        <v>34055086</v>
      </c>
      <c r="G1226">
        <f>VLOOKUP($D1226,Combined!$D:$V,6,FALSE)</f>
        <v>2370.6999999999998</v>
      </c>
      <c r="H1226">
        <f>VLOOKUP($D1226,Combined!$D:$V,7,FALSE)</f>
        <v>14365</v>
      </c>
    </row>
    <row r="1227" spans="1:8" ht="32" x14ac:dyDescent="0.2">
      <c r="A1227" s="23" t="s">
        <v>1087</v>
      </c>
      <c r="B1227" s="24" t="s">
        <v>1432</v>
      </c>
      <c r="C1227" s="8" t="s">
        <v>6</v>
      </c>
      <c r="D1227" t="str">
        <f t="shared" si="19"/>
        <v>MIDDLESEXSPOTTSWOODL. K-12|K-12,0-1800</v>
      </c>
      <c r="E1227">
        <v>2013</v>
      </c>
      <c r="F1227">
        <f>VLOOKUP($D1227,Combined!$D:$V,5,FALSE)</f>
        <v>30737102</v>
      </c>
      <c r="G1227">
        <f>VLOOKUP($D1227,Combined!$D:$V,6,FALSE)</f>
        <v>1831.3</v>
      </c>
      <c r="H1227">
        <f>VLOOKUP($D1227,Combined!$D:$V,7,FALSE)</f>
        <v>16785</v>
      </c>
    </row>
    <row r="1228" spans="1:8" ht="32" x14ac:dyDescent="0.2">
      <c r="A1228" s="19" t="s">
        <v>1087</v>
      </c>
      <c r="B1228" s="20" t="s">
        <v>1113</v>
      </c>
      <c r="C1228" s="3" t="s">
        <v>24</v>
      </c>
      <c r="D1228" t="str">
        <f t="shared" si="19"/>
        <v>MIDDLESEXWOODBRIDGE TWPN. K-12|K-12,3500+</v>
      </c>
      <c r="E1228">
        <v>2013</v>
      </c>
      <c r="F1228">
        <f>VLOOKUP($D1228,Combined!$D:$V,5,FALSE)</f>
        <v>215098213</v>
      </c>
      <c r="G1228">
        <f>VLOOKUP($D1228,Combined!$D:$V,6,FALSE)</f>
        <v>13453</v>
      </c>
      <c r="H1228">
        <f>VLOOKUP($D1228,Combined!$D:$V,7,FALSE)</f>
        <v>15989</v>
      </c>
    </row>
    <row r="1229" spans="1:8" ht="36" x14ac:dyDescent="0.2">
      <c r="A1229" s="23" t="s">
        <v>1114</v>
      </c>
      <c r="B1229" s="24" t="s">
        <v>1115</v>
      </c>
      <c r="C1229" s="8" t="s">
        <v>711</v>
      </c>
      <c r="D1229" t="str">
        <f t="shared" si="19"/>
        <v>MONMOUTHACADEMY CHARTER HIGH SCHOOLO. CHARTER</v>
      </c>
      <c r="E1229">
        <v>2013</v>
      </c>
      <c r="F1229">
        <f>VLOOKUP($D1229,Combined!$D:$V,5,FALSE)</f>
        <v>3672122</v>
      </c>
      <c r="G1229">
        <f>VLOOKUP($D1229,Combined!$D:$V,6,FALSE)</f>
        <v>199.5</v>
      </c>
      <c r="H1229">
        <f>VLOOKUP($D1229,Combined!$D:$V,7,FALSE)</f>
        <v>18407</v>
      </c>
    </row>
    <row r="1230" spans="1:8" ht="48" x14ac:dyDescent="0.2">
      <c r="A1230" s="19" t="s">
        <v>1114</v>
      </c>
      <c r="B1230" s="20" t="s">
        <v>1116</v>
      </c>
      <c r="C1230" s="3" t="s">
        <v>14</v>
      </c>
      <c r="D1230" t="str">
        <f t="shared" si="19"/>
        <v>MONMOUTHASBURY PARK CITYM. K-12|K-12,1800-3500</v>
      </c>
      <c r="E1230">
        <v>2013</v>
      </c>
      <c r="F1230">
        <f>VLOOKUP($D1230,Combined!$D:$V,5,FALSE)</f>
        <v>76685941</v>
      </c>
      <c r="G1230">
        <f>VLOOKUP($D1230,Combined!$D:$V,6,FALSE)</f>
        <v>2486.1999999999998</v>
      </c>
      <c r="H1230">
        <f>VLOOKUP($D1230,Combined!$D:$V,7,FALSE)</f>
        <v>30845</v>
      </c>
    </row>
    <row r="1231" spans="1:8" ht="36" x14ac:dyDescent="0.2">
      <c r="A1231" s="23" t="s">
        <v>1114</v>
      </c>
      <c r="B1231" s="24" t="s">
        <v>1117</v>
      </c>
      <c r="C1231" s="8" t="s">
        <v>8</v>
      </c>
      <c r="D1231" t="str">
        <f t="shared" si="19"/>
        <v>MONMOUTHATLANTIC HIGHLANDS BOROA. K-6|K-6</v>
      </c>
      <c r="E1231">
        <v>2013</v>
      </c>
      <c r="F1231">
        <f>VLOOKUP($D1231,Combined!$D:$V,5,FALSE)</f>
        <v>5896918</v>
      </c>
      <c r="G1231">
        <f>VLOOKUP($D1231,Combined!$D:$V,6,FALSE)</f>
        <v>322.3</v>
      </c>
      <c r="H1231">
        <f>VLOOKUP($D1231,Combined!$D:$V,7,FALSE)</f>
        <v>18294</v>
      </c>
    </row>
    <row r="1232" spans="1:8" ht="32" x14ac:dyDescent="0.2">
      <c r="A1232" s="19" t="s">
        <v>1114</v>
      </c>
      <c r="B1232" s="20" t="s">
        <v>1118</v>
      </c>
      <c r="C1232" s="3" t="s">
        <v>4</v>
      </c>
      <c r="D1232" t="str">
        <f t="shared" si="19"/>
        <v>MONMOUTHAVON BOROI. K-12|K-8,0-400</v>
      </c>
      <c r="E1232">
        <v>2013</v>
      </c>
      <c r="F1232">
        <f>VLOOKUP($D1232,Combined!$D:$V,5,FALSE)</f>
        <v>4040669</v>
      </c>
      <c r="G1232">
        <f>VLOOKUP($D1232,Combined!$D:$V,6,FALSE)</f>
        <v>202.5</v>
      </c>
      <c r="H1232">
        <f>VLOOKUP($D1232,Combined!$D:$V,7,FALSE)</f>
        <v>19957</v>
      </c>
    </row>
    <row r="1233" spans="1:8" ht="32" x14ac:dyDescent="0.2">
      <c r="A1233" s="23" t="s">
        <v>1114</v>
      </c>
      <c r="B1233" s="24" t="s">
        <v>1119</v>
      </c>
      <c r="C1233" s="8" t="s">
        <v>2</v>
      </c>
      <c r="D1233" t="str">
        <f t="shared" si="19"/>
        <v>MONMOUTHBELMAR BOROJ. K-12|K-8,401-750</v>
      </c>
      <c r="E1233">
        <v>2013</v>
      </c>
      <c r="F1233">
        <f>VLOOKUP($D1233,Combined!$D:$V,5,FALSE)</f>
        <v>12522174</v>
      </c>
      <c r="G1233">
        <f>VLOOKUP($D1233,Combined!$D:$V,6,FALSE)</f>
        <v>714.6</v>
      </c>
      <c r="H1233">
        <f>VLOOKUP($D1233,Combined!$D:$V,7,FALSE)</f>
        <v>17523</v>
      </c>
    </row>
    <row r="1234" spans="1:8" ht="32" x14ac:dyDescent="0.2">
      <c r="A1234" s="19" t="s">
        <v>1114</v>
      </c>
      <c r="B1234" s="20" t="s">
        <v>1120</v>
      </c>
      <c r="C1234" s="3" t="s">
        <v>4</v>
      </c>
      <c r="D1234" t="str">
        <f t="shared" si="19"/>
        <v>MONMOUTHBRADLEY BEACH BOROI. K-12|K-8,0-400</v>
      </c>
      <c r="E1234">
        <v>2013</v>
      </c>
      <c r="F1234">
        <f>VLOOKUP($D1234,Combined!$D:$V,5,FALSE)</f>
        <v>7745784</v>
      </c>
      <c r="G1234">
        <f>VLOOKUP($D1234,Combined!$D:$V,6,FALSE)</f>
        <v>385.4</v>
      </c>
      <c r="H1234">
        <f>VLOOKUP($D1234,Combined!$D:$V,7,FALSE)</f>
        <v>20099</v>
      </c>
    </row>
    <row r="1235" spans="1:8" ht="32" x14ac:dyDescent="0.2">
      <c r="A1235" s="23" t="s">
        <v>1114</v>
      </c>
      <c r="B1235" s="24" t="s">
        <v>1121</v>
      </c>
      <c r="C1235" s="8" t="s">
        <v>2</v>
      </c>
      <c r="D1235" t="str">
        <f t="shared" si="19"/>
        <v>MONMOUTHBRIELLE BOROJ. K-12|K-8,401-750</v>
      </c>
      <c r="E1235">
        <v>2013</v>
      </c>
      <c r="F1235">
        <f>VLOOKUP($D1235,Combined!$D:$V,5,FALSE)</f>
        <v>13982213</v>
      </c>
      <c r="G1235">
        <f>VLOOKUP($D1235,Combined!$D:$V,6,FALSE)</f>
        <v>866.2</v>
      </c>
      <c r="H1235">
        <f>VLOOKUP($D1235,Combined!$D:$V,7,FALSE)</f>
        <v>16142</v>
      </c>
    </row>
    <row r="1236" spans="1:8" ht="32" x14ac:dyDescent="0.2">
      <c r="A1236" s="19" t="s">
        <v>1114</v>
      </c>
      <c r="B1236" s="20" t="s">
        <v>1122</v>
      </c>
      <c r="C1236" s="3" t="s">
        <v>66</v>
      </c>
      <c r="D1236" t="str">
        <f t="shared" si="19"/>
        <v>MONMOUTHCOLTS NECK TWPE. K-8|K-8,751+</v>
      </c>
      <c r="E1236">
        <v>2013</v>
      </c>
      <c r="F1236">
        <f>VLOOKUP($D1236,Combined!$D:$V,5,FALSE)</f>
        <v>25471077</v>
      </c>
      <c r="G1236">
        <f>VLOOKUP($D1236,Combined!$D:$V,6,FALSE)</f>
        <v>1115.4000000000001</v>
      </c>
      <c r="H1236">
        <f>VLOOKUP($D1236,Combined!$D:$V,7,FALSE)</f>
        <v>22835</v>
      </c>
    </row>
    <row r="1237" spans="1:8" ht="32" x14ac:dyDescent="0.2">
      <c r="A1237" s="23" t="s">
        <v>1114</v>
      </c>
      <c r="B1237" s="24" t="s">
        <v>1123</v>
      </c>
      <c r="C1237" s="8" t="s">
        <v>4</v>
      </c>
      <c r="D1237" t="str">
        <f t="shared" si="19"/>
        <v>MONMOUTHDEAL BOROI. K-12|K-8,0-400</v>
      </c>
      <c r="E1237">
        <v>2013</v>
      </c>
      <c r="F1237">
        <f>VLOOKUP($D1237,Combined!$D:$V,5,FALSE)</f>
        <v>4028042</v>
      </c>
      <c r="G1237">
        <f>VLOOKUP($D1237,Combined!$D:$V,6,FALSE)</f>
        <v>159.4</v>
      </c>
      <c r="H1237">
        <f>VLOOKUP($D1237,Combined!$D:$V,7,FALSE)</f>
        <v>25266</v>
      </c>
    </row>
    <row r="1238" spans="1:8" ht="32" x14ac:dyDescent="0.2">
      <c r="A1238" s="19" t="s">
        <v>1114</v>
      </c>
      <c r="B1238" s="20" t="s">
        <v>1124</v>
      </c>
      <c r="C1238" s="3" t="s">
        <v>66</v>
      </c>
      <c r="D1238" t="str">
        <f t="shared" si="19"/>
        <v>MONMOUTHEATONTOWN BOROE. K-8|K-8,751+</v>
      </c>
      <c r="E1238">
        <v>2013</v>
      </c>
      <c r="F1238">
        <f>VLOOKUP($D1238,Combined!$D:$V,5,FALSE)</f>
        <v>22216431</v>
      </c>
      <c r="G1238">
        <f>VLOOKUP($D1238,Combined!$D:$V,6,FALSE)</f>
        <v>1092.4000000000001</v>
      </c>
      <c r="H1238">
        <f>VLOOKUP($D1238,Combined!$D:$V,7,FALSE)</f>
        <v>20337</v>
      </c>
    </row>
    <row r="1239" spans="1:8" ht="32" x14ac:dyDescent="0.2">
      <c r="A1239" s="23" t="s">
        <v>1114</v>
      </c>
      <c r="B1239" s="24" t="s">
        <v>1125</v>
      </c>
      <c r="C1239" s="8" t="s">
        <v>66</v>
      </c>
      <c r="D1239" t="str">
        <f t="shared" si="19"/>
        <v>MONMOUTHFAIR HAVEN BOROE. K-8|K-8,751+</v>
      </c>
      <c r="E1239">
        <v>2013</v>
      </c>
      <c r="F1239">
        <f>VLOOKUP($D1239,Combined!$D:$V,5,FALSE)</f>
        <v>15237208</v>
      </c>
      <c r="G1239">
        <f>VLOOKUP($D1239,Combined!$D:$V,6,FALSE)</f>
        <v>1045</v>
      </c>
      <c r="H1239">
        <f>VLOOKUP($D1239,Combined!$D:$V,7,FALSE)</f>
        <v>14581</v>
      </c>
    </row>
    <row r="1240" spans="1:8" ht="32" x14ac:dyDescent="0.2">
      <c r="A1240" s="19" t="s">
        <v>1114</v>
      </c>
      <c r="B1240" s="20" t="s">
        <v>1126</v>
      </c>
      <c r="C1240" s="3" t="s">
        <v>73</v>
      </c>
      <c r="D1240" t="str">
        <f t="shared" si="19"/>
        <v>MONMOUTHFARMINGDALE BOROC. K-8|K-8,0-400</v>
      </c>
      <c r="E1240">
        <v>2013</v>
      </c>
      <c r="F1240">
        <f>VLOOKUP($D1240,Combined!$D:$V,5,FALSE)</f>
        <v>2714044</v>
      </c>
      <c r="G1240">
        <f>VLOOKUP($D1240,Combined!$D:$V,6,FALSE)</f>
        <v>150.80000000000001</v>
      </c>
      <c r="H1240">
        <f>VLOOKUP($D1240,Combined!$D:$V,7,FALSE)</f>
        <v>17995</v>
      </c>
    </row>
    <row r="1241" spans="1:8" ht="32" x14ac:dyDescent="0.2">
      <c r="A1241" s="23" t="s">
        <v>1114</v>
      </c>
      <c r="B1241" s="24" t="s">
        <v>1127</v>
      </c>
      <c r="C1241" s="8" t="s">
        <v>66</v>
      </c>
      <c r="D1241" t="str">
        <f t="shared" si="19"/>
        <v>MONMOUTHFREEHOLD BOROE. K-8|K-8,751+</v>
      </c>
      <c r="E1241">
        <v>2013</v>
      </c>
      <c r="F1241">
        <f>VLOOKUP($D1241,Combined!$D:$V,5,FALSE)</f>
        <v>23932260</v>
      </c>
      <c r="G1241">
        <f>VLOOKUP($D1241,Combined!$D:$V,6,FALSE)</f>
        <v>1532.2</v>
      </c>
      <c r="H1241">
        <f>VLOOKUP($D1241,Combined!$D:$V,7,FALSE)</f>
        <v>15619</v>
      </c>
    </row>
    <row r="1242" spans="1:8" ht="32" x14ac:dyDescent="0.2">
      <c r="A1242" s="19" t="s">
        <v>1114</v>
      </c>
      <c r="B1242" s="20" t="s">
        <v>1128</v>
      </c>
      <c r="C1242" s="3" t="s">
        <v>77</v>
      </c>
      <c r="D1242" t="str">
        <f t="shared" si="19"/>
        <v>MONMOUTHFREEHOLD REGIONALG. G9-12|7-12,9-12</v>
      </c>
      <c r="E1242">
        <v>2013</v>
      </c>
      <c r="F1242">
        <f>VLOOKUP($D1242,Combined!$D:$V,5,FALSE)</f>
        <v>192555265</v>
      </c>
      <c r="G1242">
        <f>VLOOKUP($D1242,Combined!$D:$V,6,FALSE)</f>
        <v>11413</v>
      </c>
      <c r="H1242">
        <f>VLOOKUP($D1242,Combined!$D:$V,7,FALSE)</f>
        <v>16872</v>
      </c>
    </row>
    <row r="1243" spans="1:8" ht="32" x14ac:dyDescent="0.2">
      <c r="A1243" s="23" t="s">
        <v>1114</v>
      </c>
      <c r="B1243" s="24" t="s">
        <v>1129</v>
      </c>
      <c r="C1243" s="8" t="s">
        <v>66</v>
      </c>
      <c r="D1243" t="str">
        <f t="shared" si="19"/>
        <v>MONMOUTHFREEHOLD TWPE. K-8|K-8,751+</v>
      </c>
      <c r="E1243">
        <v>2013</v>
      </c>
      <c r="F1243">
        <f>VLOOKUP($D1243,Combined!$D:$V,5,FALSE)</f>
        <v>74806103</v>
      </c>
      <c r="G1243">
        <f>VLOOKUP($D1243,Combined!$D:$V,6,FALSE)</f>
        <v>4176.2</v>
      </c>
      <c r="H1243">
        <f>VLOOKUP($D1243,Combined!$D:$V,7,FALSE)</f>
        <v>17912</v>
      </c>
    </row>
    <row r="1244" spans="1:8" ht="48" x14ac:dyDescent="0.2">
      <c r="A1244" s="19" t="s">
        <v>1114</v>
      </c>
      <c r="B1244" s="20" t="s">
        <v>1130</v>
      </c>
      <c r="C1244" s="3" t="s">
        <v>14</v>
      </c>
      <c r="D1244" t="str">
        <f t="shared" si="19"/>
        <v>MONMOUTHHAZLET TWPM. K-12|K-12,1800-3500</v>
      </c>
      <c r="E1244">
        <v>2013</v>
      </c>
      <c r="F1244">
        <f>VLOOKUP($D1244,Combined!$D:$V,5,FALSE)</f>
        <v>52257340</v>
      </c>
      <c r="G1244">
        <f>VLOOKUP($D1244,Combined!$D:$V,6,FALSE)</f>
        <v>3180.3</v>
      </c>
      <c r="H1244">
        <f>VLOOKUP($D1244,Combined!$D:$V,7,FALSE)</f>
        <v>16432</v>
      </c>
    </row>
    <row r="1245" spans="1:8" ht="36" x14ac:dyDescent="0.2">
      <c r="A1245" s="23" t="s">
        <v>1114</v>
      </c>
      <c r="B1245" s="24" t="s">
        <v>1131</v>
      </c>
      <c r="C1245" s="8" t="s">
        <v>21</v>
      </c>
      <c r="D1245" t="str">
        <f t="shared" si="19"/>
        <v>MONMOUTHHENRY HUDSON REGIONALF. G7-12|7-12,9-12</v>
      </c>
      <c r="E1245">
        <v>2013</v>
      </c>
      <c r="F1245">
        <f>VLOOKUP($D1245,Combined!$D:$V,5,FALSE)</f>
        <v>9971452</v>
      </c>
      <c r="G1245">
        <f>VLOOKUP($D1245,Combined!$D:$V,6,FALSE)</f>
        <v>355.3</v>
      </c>
      <c r="H1245">
        <f>VLOOKUP($D1245,Combined!$D:$V,7,FALSE)</f>
        <v>28066</v>
      </c>
    </row>
    <row r="1246" spans="1:8" ht="24" x14ac:dyDescent="0.2">
      <c r="A1246" s="19" t="s">
        <v>1114</v>
      </c>
      <c r="B1246" s="20" t="s">
        <v>1132</v>
      </c>
      <c r="C1246" s="3" t="s">
        <v>8</v>
      </c>
      <c r="D1246" t="str">
        <f t="shared" si="19"/>
        <v>MONMOUTHHIGHLANDS BOROA. K-6|K-6</v>
      </c>
      <c r="E1246">
        <v>2013</v>
      </c>
      <c r="F1246">
        <f>VLOOKUP($D1246,Combined!$D:$V,5,FALSE)</f>
        <v>4418549</v>
      </c>
      <c r="G1246">
        <f>VLOOKUP($D1246,Combined!$D:$V,6,FALSE)</f>
        <v>176.9</v>
      </c>
      <c r="H1246">
        <f>VLOOKUP($D1246,Combined!$D:$V,7,FALSE)</f>
        <v>24982</v>
      </c>
    </row>
    <row r="1247" spans="1:8" ht="48" x14ac:dyDescent="0.2">
      <c r="A1247" s="23" t="s">
        <v>1114</v>
      </c>
      <c r="B1247" s="24" t="s">
        <v>1133</v>
      </c>
      <c r="C1247" s="8" t="s">
        <v>14</v>
      </c>
      <c r="D1247" t="str">
        <f t="shared" si="19"/>
        <v>MONMOUTHHOLMDEL TWPM. K-12|K-12,1800-3500</v>
      </c>
      <c r="E1247">
        <v>2013</v>
      </c>
      <c r="F1247">
        <f>VLOOKUP($D1247,Combined!$D:$V,5,FALSE)</f>
        <v>62782443</v>
      </c>
      <c r="G1247">
        <f>VLOOKUP($D1247,Combined!$D:$V,6,FALSE)</f>
        <v>3109.6</v>
      </c>
      <c r="H1247">
        <f>VLOOKUP($D1247,Combined!$D:$V,7,FALSE)</f>
        <v>20190</v>
      </c>
    </row>
    <row r="1248" spans="1:8" ht="48" x14ac:dyDescent="0.2">
      <c r="A1248" s="19" t="s">
        <v>1114</v>
      </c>
      <c r="B1248" s="20" t="s">
        <v>1433</v>
      </c>
      <c r="C1248" s="3" t="s">
        <v>711</v>
      </c>
      <c r="D1248" t="str">
        <f t="shared" si="19"/>
        <v>MONMOUTHHOPE ACADEMY CHARTER SCHOOLO. CHARTER</v>
      </c>
      <c r="E1248">
        <v>2013</v>
      </c>
      <c r="F1248">
        <f>VLOOKUP($D1248,Combined!$D:$V,5,FALSE)</f>
        <v>3932904</v>
      </c>
      <c r="G1248">
        <f>VLOOKUP($D1248,Combined!$D:$V,6,FALSE)</f>
        <v>206.4</v>
      </c>
      <c r="H1248">
        <f>VLOOKUP($D1248,Combined!$D:$V,7,FALSE)</f>
        <v>19055</v>
      </c>
    </row>
    <row r="1249" spans="1:8" ht="32" x14ac:dyDescent="0.2">
      <c r="A1249" s="23" t="s">
        <v>1114</v>
      </c>
      <c r="B1249" s="24" t="s">
        <v>1135</v>
      </c>
      <c r="C1249" s="8" t="s">
        <v>66</v>
      </c>
      <c r="D1249" t="str">
        <f t="shared" si="19"/>
        <v>MONMOUTHHOWELL TWPE. K-8|K-8,751+</v>
      </c>
      <c r="E1249">
        <v>2013</v>
      </c>
      <c r="F1249">
        <f>VLOOKUP($D1249,Combined!$D:$V,5,FALSE)</f>
        <v>120178726</v>
      </c>
      <c r="G1249">
        <f>VLOOKUP($D1249,Combined!$D:$V,6,FALSE)</f>
        <v>6411.9</v>
      </c>
      <c r="H1249">
        <f>VLOOKUP($D1249,Combined!$D:$V,7,FALSE)</f>
        <v>18743</v>
      </c>
    </row>
    <row r="1250" spans="1:8" ht="32" x14ac:dyDescent="0.2">
      <c r="A1250" s="19" t="s">
        <v>1114</v>
      </c>
      <c r="B1250" s="20" t="s">
        <v>1136</v>
      </c>
      <c r="C1250" s="3" t="s">
        <v>6</v>
      </c>
      <c r="D1250" t="str">
        <f t="shared" si="19"/>
        <v>MONMOUTHKEANSBURG BOROL. K-12|K-12,0-1800</v>
      </c>
      <c r="E1250">
        <v>2013</v>
      </c>
      <c r="F1250">
        <f>VLOOKUP($D1250,Combined!$D:$V,5,FALSE)</f>
        <v>46799818</v>
      </c>
      <c r="G1250">
        <f>VLOOKUP($D1250,Combined!$D:$V,6,FALSE)</f>
        <v>1535.2</v>
      </c>
      <c r="H1250">
        <f>VLOOKUP($D1250,Combined!$D:$V,7,FALSE)</f>
        <v>30485</v>
      </c>
    </row>
    <row r="1251" spans="1:8" ht="32" x14ac:dyDescent="0.2">
      <c r="A1251" s="23" t="s">
        <v>1114</v>
      </c>
      <c r="B1251" s="24" t="s">
        <v>1137</v>
      </c>
      <c r="C1251" s="8" t="s">
        <v>6</v>
      </c>
      <c r="D1251" t="str">
        <f t="shared" si="19"/>
        <v>MONMOUTHKEYPORT BOROL. K-12|K-12,0-1800</v>
      </c>
      <c r="E1251">
        <v>2013</v>
      </c>
      <c r="F1251">
        <f>VLOOKUP($D1251,Combined!$D:$V,5,FALSE)</f>
        <v>19870114</v>
      </c>
      <c r="G1251">
        <f>VLOOKUP($D1251,Combined!$D:$V,6,FALSE)</f>
        <v>1091</v>
      </c>
      <c r="H1251">
        <f>VLOOKUP($D1251,Combined!$D:$V,7,FALSE)</f>
        <v>18213</v>
      </c>
    </row>
    <row r="1252" spans="1:8" ht="32" x14ac:dyDescent="0.2">
      <c r="A1252" s="19" t="s">
        <v>1114</v>
      </c>
      <c r="B1252" s="20" t="s">
        <v>1138</v>
      </c>
      <c r="C1252" s="3" t="s">
        <v>66</v>
      </c>
      <c r="D1252" t="str">
        <f t="shared" si="19"/>
        <v>MONMOUTHLITTLE SILVER BOROE. K-8|K-8,751+</v>
      </c>
      <c r="E1252">
        <v>2013</v>
      </c>
      <c r="F1252">
        <f>VLOOKUP($D1252,Combined!$D:$V,5,FALSE)</f>
        <v>14374628</v>
      </c>
      <c r="G1252">
        <f>VLOOKUP($D1252,Combined!$D:$V,6,FALSE)</f>
        <v>841.7</v>
      </c>
      <c r="H1252">
        <f>VLOOKUP($D1252,Combined!$D:$V,7,FALSE)</f>
        <v>17078</v>
      </c>
    </row>
    <row r="1253" spans="1:8" ht="32" x14ac:dyDescent="0.2">
      <c r="A1253" s="23" t="s">
        <v>1114</v>
      </c>
      <c r="B1253" s="24" t="s">
        <v>1139</v>
      </c>
      <c r="C1253" s="8" t="s">
        <v>24</v>
      </c>
      <c r="D1253" t="str">
        <f t="shared" si="19"/>
        <v>MONMOUTHLONG BRANCH CITYN. K-12|K-12,3500+</v>
      </c>
      <c r="E1253">
        <v>2013</v>
      </c>
      <c r="F1253">
        <f>VLOOKUP($D1253,Combined!$D:$V,5,FALSE)</f>
        <v>116116398</v>
      </c>
      <c r="G1253">
        <f>VLOOKUP($D1253,Combined!$D:$V,6,FALSE)</f>
        <v>5457.3</v>
      </c>
      <c r="H1253">
        <f>VLOOKUP($D1253,Combined!$D:$V,7,FALSE)</f>
        <v>21277</v>
      </c>
    </row>
    <row r="1254" spans="1:8" ht="36" x14ac:dyDescent="0.2">
      <c r="A1254" s="19" t="s">
        <v>1114</v>
      </c>
      <c r="B1254" s="20" t="s">
        <v>1140</v>
      </c>
      <c r="C1254" s="3" t="s">
        <v>66</v>
      </c>
      <c r="D1254" t="str">
        <f t="shared" si="19"/>
        <v>MONMOUTHMANALAPAN-ENGLISHTOWN REGE. K-8|K-8,751+</v>
      </c>
      <c r="E1254">
        <v>2013</v>
      </c>
      <c r="F1254">
        <f>VLOOKUP($D1254,Combined!$D:$V,5,FALSE)</f>
        <v>86833367</v>
      </c>
      <c r="G1254">
        <f>VLOOKUP($D1254,Combined!$D:$V,6,FALSE)</f>
        <v>5136.7</v>
      </c>
      <c r="H1254">
        <f>VLOOKUP($D1254,Combined!$D:$V,7,FALSE)</f>
        <v>16904</v>
      </c>
    </row>
    <row r="1255" spans="1:8" ht="32" x14ac:dyDescent="0.2">
      <c r="A1255" s="23" t="s">
        <v>1114</v>
      </c>
      <c r="B1255" s="24" t="s">
        <v>1141</v>
      </c>
      <c r="C1255" s="8" t="s">
        <v>6</v>
      </c>
      <c r="D1255" t="str">
        <f t="shared" si="19"/>
        <v>MONMOUTHMANASQUAN BOROL. K-12|K-12,0-1800</v>
      </c>
      <c r="E1255">
        <v>2013</v>
      </c>
      <c r="F1255">
        <f>VLOOKUP($D1255,Combined!$D:$V,5,FALSE)</f>
        <v>28364085</v>
      </c>
      <c r="G1255">
        <f>VLOOKUP($D1255,Combined!$D:$V,6,FALSE)</f>
        <v>1604.5</v>
      </c>
      <c r="H1255">
        <f>VLOOKUP($D1255,Combined!$D:$V,7,FALSE)</f>
        <v>17678</v>
      </c>
    </row>
    <row r="1256" spans="1:8" ht="32" x14ac:dyDescent="0.2">
      <c r="A1256" s="19" t="s">
        <v>1114</v>
      </c>
      <c r="B1256" s="20" t="s">
        <v>1142</v>
      </c>
      <c r="C1256" s="3" t="s">
        <v>66</v>
      </c>
      <c r="D1256" t="str">
        <f t="shared" si="19"/>
        <v>MONMOUTHMARLBORO TWPE. K-8|K-8,751+</v>
      </c>
      <c r="E1256">
        <v>2013</v>
      </c>
      <c r="F1256">
        <f>VLOOKUP($D1256,Combined!$D:$V,5,FALSE)</f>
        <v>90186421</v>
      </c>
      <c r="G1256">
        <f>VLOOKUP($D1256,Combined!$D:$V,6,FALSE)</f>
        <v>5492.2</v>
      </c>
      <c r="H1256">
        <f>VLOOKUP($D1256,Combined!$D:$V,7,FALSE)</f>
        <v>16421</v>
      </c>
    </row>
    <row r="1257" spans="1:8" ht="36" x14ac:dyDescent="0.2">
      <c r="A1257" s="23" t="s">
        <v>1114</v>
      </c>
      <c r="B1257" s="24" t="s">
        <v>1143</v>
      </c>
      <c r="C1257" s="8" t="s">
        <v>24</v>
      </c>
      <c r="D1257" t="str">
        <f t="shared" si="19"/>
        <v>MONMOUTHMATAWAN-ABERDEEN REGIONALN. K-12|K-12,3500+</v>
      </c>
      <c r="E1257">
        <v>2013</v>
      </c>
      <c r="F1257">
        <f>VLOOKUP($D1257,Combined!$D:$V,5,FALSE)</f>
        <v>66491452</v>
      </c>
      <c r="G1257">
        <f>VLOOKUP($D1257,Combined!$D:$V,6,FALSE)</f>
        <v>3812</v>
      </c>
      <c r="H1257">
        <f>VLOOKUP($D1257,Combined!$D:$V,7,FALSE)</f>
        <v>17443</v>
      </c>
    </row>
    <row r="1258" spans="1:8" ht="32" x14ac:dyDescent="0.2">
      <c r="A1258" s="19" t="s">
        <v>1114</v>
      </c>
      <c r="B1258" s="20" t="s">
        <v>1144</v>
      </c>
      <c r="C1258" s="3" t="s">
        <v>24</v>
      </c>
      <c r="D1258" t="str">
        <f t="shared" si="19"/>
        <v>MONMOUTHMIDDLETOWN TWPN. K-12|K-12,3500+</v>
      </c>
      <c r="E1258">
        <v>2013</v>
      </c>
      <c r="F1258">
        <f>VLOOKUP($D1258,Combined!$D:$V,5,FALSE)</f>
        <v>172497688</v>
      </c>
      <c r="G1258">
        <f>VLOOKUP($D1258,Combined!$D:$V,6,FALSE)</f>
        <v>10053.200000000001</v>
      </c>
      <c r="H1258">
        <f>VLOOKUP($D1258,Combined!$D:$V,7,FALSE)</f>
        <v>17159</v>
      </c>
    </row>
    <row r="1259" spans="1:8" ht="32" x14ac:dyDescent="0.2">
      <c r="A1259" s="23" t="s">
        <v>1114</v>
      </c>
      <c r="B1259" s="24" t="s">
        <v>1145</v>
      </c>
      <c r="C1259" s="8" t="s">
        <v>99</v>
      </c>
      <c r="D1259" t="str">
        <f t="shared" si="19"/>
        <v>MONMOUTHMILLSTONE TWPK. K-12|K-8,751+</v>
      </c>
      <c r="E1259">
        <v>2013</v>
      </c>
      <c r="F1259">
        <f>VLOOKUP($D1259,Combined!$D:$V,5,FALSE)</f>
        <v>38971088</v>
      </c>
      <c r="G1259">
        <f>VLOOKUP($D1259,Combined!$D:$V,6,FALSE)</f>
        <v>2024.9</v>
      </c>
      <c r="H1259">
        <f>VLOOKUP($D1259,Combined!$D:$V,7,FALSE)</f>
        <v>19246</v>
      </c>
    </row>
    <row r="1260" spans="1:8" ht="32" x14ac:dyDescent="0.2">
      <c r="A1260" s="19" t="s">
        <v>1114</v>
      </c>
      <c r="B1260" s="20" t="s">
        <v>1146</v>
      </c>
      <c r="C1260" s="3" t="s">
        <v>73</v>
      </c>
      <c r="D1260" t="str">
        <f t="shared" si="19"/>
        <v>MONMOUTHMONMOUTH BEACH BOROC. K-8|K-8,0-400</v>
      </c>
      <c r="E1260">
        <v>2013</v>
      </c>
      <c r="F1260">
        <f>VLOOKUP($D1260,Combined!$D:$V,5,FALSE)</f>
        <v>4607970</v>
      </c>
      <c r="G1260">
        <f>VLOOKUP($D1260,Combined!$D:$V,6,FALSE)</f>
        <v>284.3</v>
      </c>
      <c r="H1260">
        <f>VLOOKUP($D1260,Combined!$D:$V,7,FALSE)</f>
        <v>16209</v>
      </c>
    </row>
    <row r="1261" spans="1:8" ht="36" x14ac:dyDescent="0.2">
      <c r="A1261" s="23" t="s">
        <v>1114</v>
      </c>
      <c r="B1261" s="24" t="s">
        <v>1147</v>
      </c>
      <c r="C1261" s="8" t="s">
        <v>714</v>
      </c>
      <c r="D1261" t="str">
        <f t="shared" si="19"/>
        <v>MONMOUTHMONMOUTH CO VOCATIONALQ. COUNTY VOC</v>
      </c>
      <c r="E1261">
        <v>2013</v>
      </c>
      <c r="F1261">
        <f>VLOOKUP($D1261,Combined!$D:$V,5,FALSE)</f>
        <v>51241444</v>
      </c>
      <c r="G1261">
        <f>VLOOKUP($D1261,Combined!$D:$V,6,FALSE)</f>
        <v>2138.6</v>
      </c>
      <c r="H1261">
        <f>VLOOKUP($D1261,Combined!$D:$V,7,FALSE)</f>
        <v>23960</v>
      </c>
    </row>
    <row r="1262" spans="1:8" ht="32" x14ac:dyDescent="0.2">
      <c r="A1262" s="19" t="s">
        <v>1114</v>
      </c>
      <c r="B1262" s="20" t="s">
        <v>1148</v>
      </c>
      <c r="C1262" s="3" t="s">
        <v>77</v>
      </c>
      <c r="D1262" t="str">
        <f t="shared" si="19"/>
        <v>MONMOUTHMONMOUTH REGIONALG. G9-12|7-12,9-12</v>
      </c>
      <c r="E1262">
        <v>2013</v>
      </c>
      <c r="F1262">
        <f>VLOOKUP($D1262,Combined!$D:$V,5,FALSE)</f>
        <v>26783145</v>
      </c>
      <c r="G1262">
        <f>VLOOKUP($D1262,Combined!$D:$V,6,FALSE)</f>
        <v>1023.1</v>
      </c>
      <c r="H1262">
        <f>VLOOKUP($D1262,Combined!$D:$V,7,FALSE)</f>
        <v>26178</v>
      </c>
    </row>
    <row r="1263" spans="1:8" ht="32" x14ac:dyDescent="0.2">
      <c r="A1263" s="23" t="s">
        <v>1114</v>
      </c>
      <c r="B1263" s="24" t="s">
        <v>1149</v>
      </c>
      <c r="C1263" s="8" t="s">
        <v>4</v>
      </c>
      <c r="D1263" t="str">
        <f t="shared" si="19"/>
        <v>MONMOUTHNEPTUNE CITYI. K-12|K-8,0-400</v>
      </c>
      <c r="E1263">
        <v>2013</v>
      </c>
      <c r="F1263">
        <f>VLOOKUP($D1263,Combined!$D:$V,5,FALSE)</f>
        <v>9177335</v>
      </c>
      <c r="G1263">
        <f>VLOOKUP($D1263,Combined!$D:$V,6,FALSE)</f>
        <v>588.6</v>
      </c>
      <c r="H1263">
        <f>VLOOKUP($D1263,Combined!$D:$V,7,FALSE)</f>
        <v>15593</v>
      </c>
    </row>
    <row r="1264" spans="1:8" ht="32" x14ac:dyDescent="0.2">
      <c r="A1264" s="19" t="s">
        <v>1114</v>
      </c>
      <c r="B1264" s="20" t="s">
        <v>1150</v>
      </c>
      <c r="C1264" s="3" t="s">
        <v>24</v>
      </c>
      <c r="D1264" t="str">
        <f t="shared" si="19"/>
        <v>MONMOUTHNEPTUNE TWPN. K-12|K-12,3500+</v>
      </c>
      <c r="E1264">
        <v>2013</v>
      </c>
      <c r="F1264">
        <f>VLOOKUP($D1264,Combined!$D:$V,5,FALSE)</f>
        <v>102187868</v>
      </c>
      <c r="G1264">
        <f>VLOOKUP($D1264,Combined!$D:$V,6,FALSE)</f>
        <v>4565.8999999999996</v>
      </c>
      <c r="H1264">
        <f>VLOOKUP($D1264,Combined!$D:$V,7,FALSE)</f>
        <v>22381</v>
      </c>
    </row>
    <row r="1265" spans="1:8" ht="32" x14ac:dyDescent="0.2">
      <c r="A1265" s="23" t="s">
        <v>1114</v>
      </c>
      <c r="B1265" s="24" t="s">
        <v>1151</v>
      </c>
      <c r="C1265" s="8" t="s">
        <v>24</v>
      </c>
      <c r="D1265" t="str">
        <f t="shared" si="19"/>
        <v>MONMOUTHOCEAN TWPN. K-12|K-12,3500+</v>
      </c>
      <c r="E1265">
        <v>2013</v>
      </c>
      <c r="F1265">
        <f>VLOOKUP($D1265,Combined!$D:$V,5,FALSE)</f>
        <v>77108787</v>
      </c>
      <c r="G1265">
        <f>VLOOKUP($D1265,Combined!$D:$V,6,FALSE)</f>
        <v>3862.5</v>
      </c>
      <c r="H1265">
        <f>VLOOKUP($D1265,Combined!$D:$V,7,FALSE)</f>
        <v>19963</v>
      </c>
    </row>
    <row r="1266" spans="1:8" ht="32" x14ac:dyDescent="0.2">
      <c r="A1266" s="19" t="s">
        <v>1114</v>
      </c>
      <c r="B1266" s="20" t="s">
        <v>1152</v>
      </c>
      <c r="C1266" s="3" t="s">
        <v>68</v>
      </c>
      <c r="D1266" t="str">
        <f t="shared" si="19"/>
        <v>MONMOUTHOCEANPORT BOROD. K-8|K-8,401-750</v>
      </c>
      <c r="E1266">
        <v>2013</v>
      </c>
      <c r="F1266">
        <f>VLOOKUP($D1266,Combined!$D:$V,5,FALSE)</f>
        <v>10897527</v>
      </c>
      <c r="G1266">
        <f>VLOOKUP($D1266,Combined!$D:$V,6,FALSE)</f>
        <v>579.4</v>
      </c>
      <c r="H1266">
        <f>VLOOKUP($D1266,Combined!$D:$V,7,FALSE)</f>
        <v>18807</v>
      </c>
    </row>
    <row r="1267" spans="1:8" ht="32" x14ac:dyDescent="0.2">
      <c r="A1267" s="23" t="s">
        <v>1114</v>
      </c>
      <c r="B1267" s="24" t="s">
        <v>1153</v>
      </c>
      <c r="C1267" s="8" t="s">
        <v>66</v>
      </c>
      <c r="D1267" t="str">
        <f t="shared" si="19"/>
        <v>MONMOUTHRED BANK BOROE. K-8|K-8,751+</v>
      </c>
      <c r="E1267">
        <v>2013</v>
      </c>
      <c r="F1267">
        <f>VLOOKUP($D1267,Combined!$D:$V,5,FALSE)</f>
        <v>22271622</v>
      </c>
      <c r="G1267">
        <f>VLOOKUP($D1267,Combined!$D:$V,6,FALSE)</f>
        <v>1300.0999999999999</v>
      </c>
      <c r="H1267">
        <f>VLOOKUP($D1267,Combined!$D:$V,7,FALSE)</f>
        <v>17130</v>
      </c>
    </row>
    <row r="1268" spans="1:8" ht="36" x14ac:dyDescent="0.2">
      <c r="A1268" s="19" t="s">
        <v>1114</v>
      </c>
      <c r="B1268" s="20" t="s">
        <v>1434</v>
      </c>
      <c r="C1268" s="3" t="s">
        <v>711</v>
      </c>
      <c r="D1268" t="str">
        <f t="shared" si="19"/>
        <v>MONMOUTHRED BANK CHARTER SCHOOLO. CHARTER</v>
      </c>
      <c r="E1268">
        <v>2013</v>
      </c>
      <c r="F1268">
        <f>VLOOKUP($D1268,Combined!$D:$V,5,FALSE)</f>
        <v>3137697</v>
      </c>
      <c r="G1268">
        <f>VLOOKUP($D1268,Combined!$D:$V,6,FALSE)</f>
        <v>177.4</v>
      </c>
      <c r="H1268">
        <f>VLOOKUP($D1268,Combined!$D:$V,7,FALSE)</f>
        <v>17687</v>
      </c>
    </row>
    <row r="1269" spans="1:8" ht="32" x14ac:dyDescent="0.2">
      <c r="A1269" s="23" t="s">
        <v>1114</v>
      </c>
      <c r="B1269" s="24" t="s">
        <v>1154</v>
      </c>
      <c r="C1269" s="8" t="s">
        <v>77</v>
      </c>
      <c r="D1269" t="str">
        <f t="shared" si="19"/>
        <v>MONMOUTHRED BANK REGIONALG. G9-12|7-12,9-12</v>
      </c>
      <c r="E1269">
        <v>2013</v>
      </c>
      <c r="F1269">
        <f>VLOOKUP($D1269,Combined!$D:$V,5,FALSE)</f>
        <v>27330003</v>
      </c>
      <c r="G1269">
        <f>VLOOKUP($D1269,Combined!$D:$V,6,FALSE)</f>
        <v>1191.8</v>
      </c>
      <c r="H1269">
        <f>VLOOKUP($D1269,Combined!$D:$V,7,FALSE)</f>
        <v>22931</v>
      </c>
    </row>
    <row r="1270" spans="1:8" ht="24" x14ac:dyDescent="0.2">
      <c r="A1270" s="19" t="s">
        <v>1114</v>
      </c>
      <c r="B1270" s="20" t="s">
        <v>1155</v>
      </c>
      <c r="C1270" s="3" t="s">
        <v>181</v>
      </c>
      <c r="D1270" t="str">
        <f t="shared" si="19"/>
        <v>MONMOUTHROOSEVELT BOROH. K-12|K-6</v>
      </c>
      <c r="E1270">
        <v>2013</v>
      </c>
      <c r="F1270">
        <f>VLOOKUP($D1270,Combined!$D:$V,5,FALSE)</f>
        <v>2836400</v>
      </c>
      <c r="G1270">
        <f>VLOOKUP($D1270,Combined!$D:$V,6,FALSE)</f>
        <v>144.19999999999999</v>
      </c>
      <c r="H1270">
        <f>VLOOKUP($D1270,Combined!$D:$V,7,FALSE)</f>
        <v>19669</v>
      </c>
    </row>
    <row r="1271" spans="1:8" ht="32" x14ac:dyDescent="0.2">
      <c r="A1271" s="23" t="s">
        <v>1114</v>
      </c>
      <c r="B1271" s="24" t="s">
        <v>1156</v>
      </c>
      <c r="C1271" s="8" t="s">
        <v>66</v>
      </c>
      <c r="D1271" t="str">
        <f t="shared" si="19"/>
        <v>MONMOUTHRUMSON BOROE. K-8|K-8,751+</v>
      </c>
      <c r="E1271">
        <v>2013</v>
      </c>
      <c r="F1271">
        <f>VLOOKUP($D1271,Combined!$D:$V,5,FALSE)</f>
        <v>17573079</v>
      </c>
      <c r="G1271">
        <f>VLOOKUP($D1271,Combined!$D:$V,6,FALSE)</f>
        <v>1016.5</v>
      </c>
      <c r="H1271">
        <f>VLOOKUP($D1271,Combined!$D:$V,7,FALSE)</f>
        <v>17288</v>
      </c>
    </row>
    <row r="1272" spans="1:8" ht="32" x14ac:dyDescent="0.2">
      <c r="A1272" s="19" t="s">
        <v>1114</v>
      </c>
      <c r="B1272" s="20" t="s">
        <v>1157</v>
      </c>
      <c r="C1272" s="3" t="s">
        <v>77</v>
      </c>
      <c r="D1272" t="str">
        <f t="shared" si="19"/>
        <v>MONMOUTHRUMSON-FAIR HAVEN REGG. G9-12|7-12,9-12</v>
      </c>
      <c r="E1272">
        <v>2013</v>
      </c>
      <c r="F1272">
        <f>VLOOKUP($D1272,Combined!$D:$V,5,FALSE)</f>
        <v>18551362</v>
      </c>
      <c r="G1272">
        <f>VLOOKUP($D1272,Combined!$D:$V,6,FALSE)</f>
        <v>904</v>
      </c>
      <c r="H1272">
        <f>VLOOKUP($D1272,Combined!$D:$V,7,FALSE)</f>
        <v>20521</v>
      </c>
    </row>
    <row r="1273" spans="1:8" ht="32" x14ac:dyDescent="0.2">
      <c r="A1273" s="23" t="s">
        <v>1114</v>
      </c>
      <c r="B1273" s="24" t="s">
        <v>1158</v>
      </c>
      <c r="C1273" s="8" t="s">
        <v>4</v>
      </c>
      <c r="D1273" t="str">
        <f t="shared" si="19"/>
        <v>MONMOUTHSEA GIRT BOROI. K-12|K-8,0-400</v>
      </c>
      <c r="E1273">
        <v>2013</v>
      </c>
      <c r="F1273">
        <f>VLOOKUP($D1273,Combined!$D:$V,5,FALSE)</f>
        <v>4719439</v>
      </c>
      <c r="G1273">
        <f>VLOOKUP($D1273,Combined!$D:$V,6,FALSE)</f>
        <v>209.1</v>
      </c>
      <c r="H1273">
        <f>VLOOKUP($D1273,Combined!$D:$V,7,FALSE)</f>
        <v>22571</v>
      </c>
    </row>
    <row r="1274" spans="1:8" ht="32" x14ac:dyDescent="0.2">
      <c r="A1274" s="19" t="s">
        <v>1114</v>
      </c>
      <c r="B1274" s="20" t="s">
        <v>1159</v>
      </c>
      <c r="C1274" s="3" t="s">
        <v>77</v>
      </c>
      <c r="D1274" t="str">
        <f t="shared" si="19"/>
        <v>MONMOUTHSHORE REGIONALG. G9-12|7-12,9-12</v>
      </c>
      <c r="E1274">
        <v>2013</v>
      </c>
      <c r="F1274">
        <f>VLOOKUP($D1274,Combined!$D:$V,5,FALSE)</f>
        <v>17375577</v>
      </c>
      <c r="G1274">
        <f>VLOOKUP($D1274,Combined!$D:$V,6,FALSE)</f>
        <v>655.9</v>
      </c>
      <c r="H1274">
        <f>VLOOKUP($D1274,Combined!$D:$V,7,FALSE)</f>
        <v>26492</v>
      </c>
    </row>
    <row r="1275" spans="1:8" ht="32" x14ac:dyDescent="0.2">
      <c r="A1275" s="23" t="s">
        <v>1114</v>
      </c>
      <c r="B1275" s="24" t="s">
        <v>1160</v>
      </c>
      <c r="C1275" s="8" t="s">
        <v>68</v>
      </c>
      <c r="D1275" t="str">
        <f t="shared" si="19"/>
        <v>MONMOUTHSHREWSBURY BOROD. K-8|K-8,401-750</v>
      </c>
      <c r="E1275">
        <v>2013</v>
      </c>
      <c r="F1275">
        <f>VLOOKUP($D1275,Combined!$D:$V,5,FALSE)</f>
        <v>8491420</v>
      </c>
      <c r="G1275">
        <f>VLOOKUP($D1275,Combined!$D:$V,6,FALSE)</f>
        <v>479.7</v>
      </c>
      <c r="H1275">
        <f>VLOOKUP($D1275,Combined!$D:$V,7,FALSE)</f>
        <v>17700</v>
      </c>
    </row>
    <row r="1276" spans="1:8" ht="32" x14ac:dyDescent="0.2">
      <c r="A1276" s="19" t="s">
        <v>1114</v>
      </c>
      <c r="B1276" s="20" t="s">
        <v>1161</v>
      </c>
      <c r="C1276" s="3" t="s">
        <v>4</v>
      </c>
      <c r="D1276" t="str">
        <f t="shared" si="19"/>
        <v>MONMOUTHSPRING LAKE BOROI. K-12|K-8,0-400</v>
      </c>
      <c r="E1276">
        <v>2013</v>
      </c>
      <c r="F1276">
        <f>VLOOKUP($D1276,Combined!$D:$V,5,FALSE)</f>
        <v>7044367</v>
      </c>
      <c r="G1276">
        <f>VLOOKUP($D1276,Combined!$D:$V,6,FALSE)</f>
        <v>322.3</v>
      </c>
      <c r="H1276">
        <f>VLOOKUP($D1276,Combined!$D:$V,7,FALSE)</f>
        <v>21855</v>
      </c>
    </row>
    <row r="1277" spans="1:8" ht="36" x14ac:dyDescent="0.2">
      <c r="A1277" s="23" t="s">
        <v>1114</v>
      </c>
      <c r="B1277" s="24" t="s">
        <v>1162</v>
      </c>
      <c r="C1277" s="8" t="s">
        <v>4</v>
      </c>
      <c r="D1277" t="str">
        <f t="shared" si="19"/>
        <v>MONMOUTHSPRING LAKE HEIGHTS BOROI. K-12|K-8,0-400</v>
      </c>
      <c r="E1277">
        <v>2013</v>
      </c>
      <c r="F1277">
        <f>VLOOKUP($D1277,Combined!$D:$V,5,FALSE)</f>
        <v>8438259</v>
      </c>
      <c r="G1277">
        <f>VLOOKUP($D1277,Combined!$D:$V,6,FALSE)</f>
        <v>501.3</v>
      </c>
      <c r="H1277">
        <f>VLOOKUP($D1277,Combined!$D:$V,7,FALSE)</f>
        <v>16833</v>
      </c>
    </row>
    <row r="1278" spans="1:8" ht="32" x14ac:dyDescent="0.2">
      <c r="A1278" s="19" t="s">
        <v>1114</v>
      </c>
      <c r="B1278" s="20" t="s">
        <v>1164</v>
      </c>
      <c r="C1278" s="3" t="s">
        <v>66</v>
      </c>
      <c r="D1278" t="str">
        <f t="shared" si="19"/>
        <v>MONMOUTHTINTON FALLSE. K-8|K-8,751+</v>
      </c>
      <c r="E1278">
        <v>2013</v>
      </c>
      <c r="F1278">
        <f>VLOOKUP($D1278,Combined!$D:$V,5,FALSE)</f>
        <v>28339531</v>
      </c>
      <c r="G1278">
        <f>VLOOKUP($D1278,Combined!$D:$V,6,FALSE)</f>
        <v>1526.4</v>
      </c>
      <c r="H1278">
        <f>VLOOKUP($D1278,Combined!$D:$V,7,FALSE)</f>
        <v>18566</v>
      </c>
    </row>
    <row r="1279" spans="1:8" ht="32" x14ac:dyDescent="0.2">
      <c r="A1279" s="23" t="s">
        <v>1114</v>
      </c>
      <c r="B1279" s="24" t="s">
        <v>1165</v>
      </c>
      <c r="C1279" s="8" t="s">
        <v>2</v>
      </c>
      <c r="D1279" t="str">
        <f t="shared" ref="D1279:D1342" si="20">A1279&amp;B1279&amp;C1279</f>
        <v>MONMOUTHUNION BEACHJ. K-12|K-8,401-750</v>
      </c>
      <c r="E1279">
        <v>2013</v>
      </c>
      <c r="F1279">
        <f>VLOOKUP($D1279,Combined!$D:$V,5,FALSE)</f>
        <v>17501181</v>
      </c>
      <c r="G1279">
        <f>VLOOKUP($D1279,Combined!$D:$V,6,FALSE)</f>
        <v>1014.8</v>
      </c>
      <c r="H1279">
        <f>VLOOKUP($D1279,Combined!$D:$V,7,FALSE)</f>
        <v>17246</v>
      </c>
    </row>
    <row r="1280" spans="1:8" ht="48" x14ac:dyDescent="0.2">
      <c r="A1280" s="19" t="s">
        <v>1114</v>
      </c>
      <c r="B1280" s="20" t="s">
        <v>1166</v>
      </c>
      <c r="C1280" s="3" t="s">
        <v>14</v>
      </c>
      <c r="D1280" t="str">
        <f t="shared" si="20"/>
        <v>MONMOUTHUPPER FREEHOLD REGIONALM. K-12|K-12,1800-3500</v>
      </c>
      <c r="E1280">
        <v>2013</v>
      </c>
      <c r="F1280">
        <f>VLOOKUP($D1280,Combined!$D:$V,5,FALSE)</f>
        <v>42792896</v>
      </c>
      <c r="G1280">
        <f>VLOOKUP($D1280,Combined!$D:$V,6,FALSE)</f>
        <v>2356.6999999999998</v>
      </c>
      <c r="H1280">
        <f>VLOOKUP($D1280,Combined!$D:$V,7,FALSE)</f>
        <v>18158</v>
      </c>
    </row>
    <row r="1281" spans="1:8" ht="32" x14ac:dyDescent="0.2">
      <c r="A1281" s="23" t="s">
        <v>1114</v>
      </c>
      <c r="B1281" s="24" t="s">
        <v>1167</v>
      </c>
      <c r="C1281" s="8" t="s">
        <v>24</v>
      </c>
      <c r="D1281" t="str">
        <f t="shared" si="20"/>
        <v>MONMOUTHWALL TWPN. K-12|K-12,3500+</v>
      </c>
      <c r="E1281">
        <v>2013</v>
      </c>
      <c r="F1281">
        <f>VLOOKUP($D1281,Combined!$D:$V,5,FALSE)</f>
        <v>73620864</v>
      </c>
      <c r="G1281">
        <f>VLOOKUP($D1281,Combined!$D:$V,6,FALSE)</f>
        <v>3946.1</v>
      </c>
      <c r="H1281">
        <f>VLOOKUP($D1281,Combined!$D:$V,7,FALSE)</f>
        <v>18657</v>
      </c>
    </row>
    <row r="1282" spans="1:8" ht="36" x14ac:dyDescent="0.2">
      <c r="A1282" s="19" t="s">
        <v>1114</v>
      </c>
      <c r="B1282" s="20" t="s">
        <v>1168</v>
      </c>
      <c r="C1282" s="3" t="s">
        <v>68</v>
      </c>
      <c r="D1282" t="str">
        <f t="shared" si="20"/>
        <v>MONMOUTHWEST LONG BRANCH BOROD. K-8|K-8,401-750</v>
      </c>
      <c r="E1282">
        <v>2013</v>
      </c>
      <c r="F1282">
        <f>VLOOKUP($D1282,Combined!$D:$V,5,FALSE)</f>
        <v>11670974</v>
      </c>
      <c r="G1282">
        <f>VLOOKUP($D1282,Combined!$D:$V,6,FALSE)</f>
        <v>606.29999999999995</v>
      </c>
      <c r="H1282">
        <f>VLOOKUP($D1282,Combined!$D:$V,7,FALSE)</f>
        <v>19251</v>
      </c>
    </row>
    <row r="1283" spans="1:8" ht="32" x14ac:dyDescent="0.2">
      <c r="A1283" s="23" t="s">
        <v>1169</v>
      </c>
      <c r="B1283" s="24" t="s">
        <v>1170</v>
      </c>
      <c r="C1283" s="8" t="s">
        <v>6</v>
      </c>
      <c r="D1283" t="str">
        <f t="shared" si="20"/>
        <v>MORRISBOONTON TOWNL. K-12|K-12,0-1800</v>
      </c>
      <c r="E1283">
        <v>2013</v>
      </c>
      <c r="F1283">
        <f>VLOOKUP($D1283,Combined!$D:$V,5,FALSE)</f>
        <v>28902162</v>
      </c>
      <c r="G1283">
        <f>VLOOKUP($D1283,Combined!$D:$V,6,FALSE)</f>
        <v>1291.0999999999999</v>
      </c>
      <c r="H1283">
        <f>VLOOKUP($D1283,Combined!$D:$V,7,FALSE)</f>
        <v>22386</v>
      </c>
    </row>
    <row r="1284" spans="1:8" ht="32" x14ac:dyDescent="0.2">
      <c r="A1284" s="19" t="s">
        <v>1169</v>
      </c>
      <c r="B1284" s="20" t="s">
        <v>1171</v>
      </c>
      <c r="C1284" s="3" t="s">
        <v>2</v>
      </c>
      <c r="D1284" t="str">
        <f t="shared" si="20"/>
        <v>MORRISBOONTON TWPJ. K-12|K-8,401-750</v>
      </c>
      <c r="E1284">
        <v>2013</v>
      </c>
      <c r="F1284">
        <f>VLOOKUP($D1284,Combined!$D:$V,5,FALSE)</f>
        <v>13822733</v>
      </c>
      <c r="G1284">
        <f>VLOOKUP($D1284,Combined!$D:$V,6,FALSE)</f>
        <v>757.1</v>
      </c>
      <c r="H1284">
        <f>VLOOKUP($D1284,Combined!$D:$V,7,FALSE)</f>
        <v>18259</v>
      </c>
    </row>
    <row r="1285" spans="1:8" ht="32" x14ac:dyDescent="0.2">
      <c r="A1285" s="23" t="s">
        <v>1169</v>
      </c>
      <c r="B1285" s="24" t="s">
        <v>1172</v>
      </c>
      <c r="C1285" s="8" t="s">
        <v>6</v>
      </c>
      <c r="D1285" t="str">
        <f t="shared" si="20"/>
        <v>MORRISBUTLER BOROL. K-12|K-12,0-1800</v>
      </c>
      <c r="E1285">
        <v>2013</v>
      </c>
      <c r="F1285">
        <f>VLOOKUP($D1285,Combined!$D:$V,5,FALSE)</f>
        <v>23635361</v>
      </c>
      <c r="G1285">
        <f>VLOOKUP($D1285,Combined!$D:$V,6,FALSE)</f>
        <v>1172.8</v>
      </c>
      <c r="H1285">
        <f>VLOOKUP($D1285,Combined!$D:$V,7,FALSE)</f>
        <v>20152</v>
      </c>
    </row>
    <row r="1286" spans="1:8" ht="32" x14ac:dyDescent="0.2">
      <c r="A1286" s="19" t="s">
        <v>1169</v>
      </c>
      <c r="B1286" s="20" t="s">
        <v>1173</v>
      </c>
      <c r="C1286" s="3" t="s">
        <v>66</v>
      </c>
      <c r="D1286" t="str">
        <f t="shared" si="20"/>
        <v>MORRISCHESTER TWPE. K-8|K-8,751+</v>
      </c>
      <c r="E1286">
        <v>2013</v>
      </c>
      <c r="F1286">
        <f>VLOOKUP($D1286,Combined!$D:$V,5,FALSE)</f>
        <v>24372917</v>
      </c>
      <c r="G1286">
        <f>VLOOKUP($D1286,Combined!$D:$V,6,FALSE)</f>
        <v>1244.5999999999999</v>
      </c>
      <c r="H1286">
        <f>VLOOKUP($D1286,Combined!$D:$V,7,FALSE)</f>
        <v>19582</v>
      </c>
    </row>
    <row r="1287" spans="1:8" ht="32" x14ac:dyDescent="0.2">
      <c r="A1287" s="23" t="s">
        <v>1169</v>
      </c>
      <c r="B1287" s="24" t="s">
        <v>1174</v>
      </c>
      <c r="C1287" s="8" t="s">
        <v>66</v>
      </c>
      <c r="D1287" t="str">
        <f t="shared" si="20"/>
        <v>MORRISDENVILLE TWPE. K-8|K-8,751+</v>
      </c>
      <c r="E1287">
        <v>2013</v>
      </c>
      <c r="F1287">
        <f>VLOOKUP($D1287,Combined!$D:$V,5,FALSE)</f>
        <v>30014328</v>
      </c>
      <c r="G1287">
        <f>VLOOKUP($D1287,Combined!$D:$V,6,FALSE)</f>
        <v>1770.1</v>
      </c>
      <c r="H1287">
        <f>VLOOKUP($D1287,Combined!$D:$V,7,FALSE)</f>
        <v>16956</v>
      </c>
    </row>
    <row r="1288" spans="1:8" ht="48" x14ac:dyDescent="0.2">
      <c r="A1288" s="19" t="s">
        <v>1169</v>
      </c>
      <c r="B1288" s="20" t="s">
        <v>1175</v>
      </c>
      <c r="C1288" s="3" t="s">
        <v>14</v>
      </c>
      <c r="D1288" t="str">
        <f t="shared" si="20"/>
        <v>MORRISDOVER TOWNM. K-12|K-12,1800-3500</v>
      </c>
      <c r="E1288">
        <v>2013</v>
      </c>
      <c r="F1288">
        <f>VLOOKUP($D1288,Combined!$D:$V,5,FALSE)</f>
        <v>50157166</v>
      </c>
      <c r="G1288">
        <f>VLOOKUP($D1288,Combined!$D:$V,6,FALSE)</f>
        <v>3084.7</v>
      </c>
      <c r="H1288">
        <f>VLOOKUP($D1288,Combined!$D:$V,7,FALSE)</f>
        <v>16260</v>
      </c>
    </row>
    <row r="1289" spans="1:8" ht="32" x14ac:dyDescent="0.2">
      <c r="A1289" s="23" t="s">
        <v>1169</v>
      </c>
      <c r="B1289" s="24" t="s">
        <v>1176</v>
      </c>
      <c r="C1289" s="8" t="s">
        <v>66</v>
      </c>
      <c r="D1289" t="str">
        <f t="shared" si="20"/>
        <v>MORRISEAST HANOVER TWPE. K-8|K-8,751+</v>
      </c>
      <c r="E1289">
        <v>2013</v>
      </c>
      <c r="F1289">
        <f>VLOOKUP($D1289,Combined!$D:$V,5,FALSE)</f>
        <v>20672268</v>
      </c>
      <c r="G1289">
        <f>VLOOKUP($D1289,Combined!$D:$V,6,FALSE)</f>
        <v>1095.0999999999999</v>
      </c>
      <c r="H1289">
        <f>VLOOKUP($D1289,Combined!$D:$V,7,FALSE)</f>
        <v>18877</v>
      </c>
    </row>
    <row r="1290" spans="1:8" ht="32" x14ac:dyDescent="0.2">
      <c r="A1290" s="19" t="s">
        <v>1169</v>
      </c>
      <c r="B1290" s="20" t="s">
        <v>1177</v>
      </c>
      <c r="C1290" s="3" t="s">
        <v>66</v>
      </c>
      <c r="D1290" t="str">
        <f t="shared" si="20"/>
        <v>MORRISFLORHAM PARK BOROE. K-8|K-8,751+</v>
      </c>
      <c r="E1290">
        <v>2013</v>
      </c>
      <c r="F1290">
        <f>VLOOKUP($D1290,Combined!$D:$V,5,FALSE)</f>
        <v>18849575</v>
      </c>
      <c r="G1290">
        <f>VLOOKUP($D1290,Combined!$D:$V,6,FALSE)</f>
        <v>1021</v>
      </c>
      <c r="H1290">
        <f>VLOOKUP($D1290,Combined!$D:$V,7,FALSE)</f>
        <v>18462</v>
      </c>
    </row>
    <row r="1291" spans="1:8" ht="36" x14ac:dyDescent="0.2">
      <c r="A1291" s="23" t="s">
        <v>1169</v>
      </c>
      <c r="B1291" s="24" t="s">
        <v>1178</v>
      </c>
      <c r="C1291" s="8" t="s">
        <v>77</v>
      </c>
      <c r="D1291" t="str">
        <f t="shared" si="20"/>
        <v>MORRISHANOVER PARK REGIONALG. G9-12|7-12,9-12</v>
      </c>
      <c r="E1291">
        <v>2013</v>
      </c>
      <c r="F1291">
        <f>VLOOKUP($D1291,Combined!$D:$V,5,FALSE)</f>
        <v>34822948</v>
      </c>
      <c r="G1291">
        <f>VLOOKUP($D1291,Combined!$D:$V,6,FALSE)</f>
        <v>1568.2</v>
      </c>
      <c r="H1291">
        <f>VLOOKUP($D1291,Combined!$D:$V,7,FALSE)</f>
        <v>22206</v>
      </c>
    </row>
    <row r="1292" spans="1:8" ht="32" x14ac:dyDescent="0.2">
      <c r="A1292" s="19" t="s">
        <v>1169</v>
      </c>
      <c r="B1292" s="20" t="s">
        <v>1179</v>
      </c>
      <c r="C1292" s="3" t="s">
        <v>66</v>
      </c>
      <c r="D1292" t="str">
        <f t="shared" si="20"/>
        <v>MORRISHANOVER TWPE. K-8|K-8,751+</v>
      </c>
      <c r="E1292">
        <v>2013</v>
      </c>
      <c r="F1292">
        <f>VLOOKUP($D1292,Combined!$D:$V,5,FALSE)</f>
        <v>26079875</v>
      </c>
      <c r="G1292">
        <f>VLOOKUP($D1292,Combined!$D:$V,6,FALSE)</f>
        <v>1482.3</v>
      </c>
      <c r="H1292">
        <f>VLOOKUP($D1292,Combined!$D:$V,7,FALSE)</f>
        <v>17594</v>
      </c>
    </row>
    <row r="1293" spans="1:8" ht="32" x14ac:dyDescent="0.2">
      <c r="A1293" s="23" t="s">
        <v>1169</v>
      </c>
      <c r="B1293" s="24" t="s">
        <v>1180</v>
      </c>
      <c r="C1293" s="8" t="s">
        <v>4</v>
      </c>
      <c r="D1293" t="str">
        <f t="shared" si="20"/>
        <v>MORRISHARDING TOWNSHIPI. K-12|K-8,0-400</v>
      </c>
      <c r="E1293">
        <v>2013</v>
      </c>
      <c r="F1293">
        <f>VLOOKUP($D1293,Combined!$D:$V,5,FALSE)</f>
        <v>10568659</v>
      </c>
      <c r="G1293">
        <f>VLOOKUP($D1293,Combined!$D:$V,6,FALSE)</f>
        <v>453</v>
      </c>
      <c r="H1293">
        <f>VLOOKUP($D1293,Combined!$D:$V,7,FALSE)</f>
        <v>23329</v>
      </c>
    </row>
    <row r="1294" spans="1:8" ht="48" x14ac:dyDescent="0.2">
      <c r="A1294" s="19" t="s">
        <v>1169</v>
      </c>
      <c r="B1294" s="20" t="s">
        <v>1181</v>
      </c>
      <c r="C1294" s="3" t="s">
        <v>14</v>
      </c>
      <c r="D1294" t="str">
        <f t="shared" si="20"/>
        <v>MORRISJEFFERSON TWPM. K-12|K-12,1800-3500</v>
      </c>
      <c r="E1294">
        <v>2013</v>
      </c>
      <c r="F1294">
        <f>VLOOKUP($D1294,Combined!$D:$V,5,FALSE)</f>
        <v>63093608</v>
      </c>
      <c r="G1294">
        <f>VLOOKUP($D1294,Combined!$D:$V,6,FALSE)</f>
        <v>3434.4</v>
      </c>
      <c r="H1294">
        <f>VLOOKUP($D1294,Combined!$D:$V,7,FALSE)</f>
        <v>18371</v>
      </c>
    </row>
    <row r="1295" spans="1:8" ht="48" x14ac:dyDescent="0.2">
      <c r="A1295" s="23" t="s">
        <v>1169</v>
      </c>
      <c r="B1295" s="24" t="s">
        <v>1182</v>
      </c>
      <c r="C1295" s="8" t="s">
        <v>14</v>
      </c>
      <c r="D1295" t="str">
        <f t="shared" si="20"/>
        <v>MORRISKINNELON BOROM. K-12|K-12,1800-3500</v>
      </c>
      <c r="E1295">
        <v>2013</v>
      </c>
      <c r="F1295">
        <f>VLOOKUP($D1295,Combined!$D:$V,5,FALSE)</f>
        <v>40811123</v>
      </c>
      <c r="G1295">
        <f>VLOOKUP($D1295,Combined!$D:$V,6,FALSE)</f>
        <v>2115.6</v>
      </c>
      <c r="H1295">
        <f>VLOOKUP($D1295,Combined!$D:$V,7,FALSE)</f>
        <v>19291</v>
      </c>
    </row>
    <row r="1296" spans="1:8" ht="32" x14ac:dyDescent="0.2">
      <c r="A1296" s="19" t="s">
        <v>1169</v>
      </c>
      <c r="B1296" s="20" t="s">
        <v>1183</v>
      </c>
      <c r="C1296" s="3" t="s">
        <v>99</v>
      </c>
      <c r="D1296" t="str">
        <f t="shared" si="20"/>
        <v>MORRISLINCOLN PARK BOROK. K-12|K-8,751+</v>
      </c>
      <c r="E1296">
        <v>2013</v>
      </c>
      <c r="F1296">
        <f>VLOOKUP($D1296,Combined!$D:$V,5,FALSE)</f>
        <v>21820372</v>
      </c>
      <c r="G1296">
        <f>VLOOKUP($D1296,Combined!$D:$V,6,FALSE)</f>
        <v>1225.4000000000001</v>
      </c>
      <c r="H1296">
        <f>VLOOKUP($D1296,Combined!$D:$V,7,FALSE)</f>
        <v>17807</v>
      </c>
    </row>
    <row r="1297" spans="1:8" ht="32" x14ac:dyDescent="0.2">
      <c r="A1297" s="23" t="s">
        <v>1169</v>
      </c>
      <c r="B1297" s="24" t="s">
        <v>1184</v>
      </c>
      <c r="C1297" s="8" t="s">
        <v>66</v>
      </c>
      <c r="D1297" t="str">
        <f t="shared" si="20"/>
        <v>MORRISLONG HILL TWPE. K-8|K-8,751+</v>
      </c>
      <c r="E1297">
        <v>2013</v>
      </c>
      <c r="F1297">
        <f>VLOOKUP($D1297,Combined!$D:$V,5,FALSE)</f>
        <v>17861348</v>
      </c>
      <c r="G1297">
        <f>VLOOKUP($D1297,Combined!$D:$V,6,FALSE)</f>
        <v>877.1</v>
      </c>
      <c r="H1297">
        <f>VLOOKUP($D1297,Combined!$D:$V,7,FALSE)</f>
        <v>20365</v>
      </c>
    </row>
    <row r="1298" spans="1:8" ht="48" x14ac:dyDescent="0.2">
      <c r="A1298" s="19" t="s">
        <v>1169</v>
      </c>
      <c r="B1298" s="20" t="s">
        <v>1185</v>
      </c>
      <c r="C1298" s="3" t="s">
        <v>14</v>
      </c>
      <c r="D1298" t="str">
        <f t="shared" si="20"/>
        <v>MORRISMADISON BOROM. K-12|K-12,1800-3500</v>
      </c>
      <c r="E1298">
        <v>2013</v>
      </c>
      <c r="F1298">
        <f>VLOOKUP($D1298,Combined!$D:$V,5,FALSE)</f>
        <v>45485349</v>
      </c>
      <c r="G1298">
        <f>VLOOKUP($D1298,Combined!$D:$V,6,FALSE)</f>
        <v>2443.9</v>
      </c>
      <c r="H1298">
        <f>VLOOKUP($D1298,Combined!$D:$V,7,FALSE)</f>
        <v>18612</v>
      </c>
    </row>
    <row r="1299" spans="1:8" ht="32" x14ac:dyDescent="0.2">
      <c r="A1299" s="23" t="s">
        <v>1169</v>
      </c>
      <c r="B1299" s="24" t="s">
        <v>1186</v>
      </c>
      <c r="C1299" s="8" t="s">
        <v>68</v>
      </c>
      <c r="D1299" t="str">
        <f t="shared" si="20"/>
        <v>MORRISMENDHAM BOROD. K-8|K-8,401-750</v>
      </c>
      <c r="E1299">
        <v>2013</v>
      </c>
      <c r="F1299">
        <f>VLOOKUP($D1299,Combined!$D:$V,5,FALSE)</f>
        <v>11257686</v>
      </c>
      <c r="G1299">
        <f>VLOOKUP($D1299,Combined!$D:$V,6,FALSE)</f>
        <v>651.70000000000005</v>
      </c>
      <c r="H1299">
        <f>VLOOKUP($D1299,Combined!$D:$V,7,FALSE)</f>
        <v>17274</v>
      </c>
    </row>
    <row r="1300" spans="1:8" ht="32" x14ac:dyDescent="0.2">
      <c r="A1300" s="19" t="s">
        <v>1169</v>
      </c>
      <c r="B1300" s="20" t="s">
        <v>1187</v>
      </c>
      <c r="C1300" s="3" t="s">
        <v>68</v>
      </c>
      <c r="D1300" t="str">
        <f t="shared" si="20"/>
        <v>MORRISMENDHAM TWPD. K-8|K-8,401-750</v>
      </c>
      <c r="E1300">
        <v>2013</v>
      </c>
      <c r="F1300">
        <f>VLOOKUP($D1300,Combined!$D:$V,5,FALSE)</f>
        <v>18467326</v>
      </c>
      <c r="G1300">
        <f>VLOOKUP($D1300,Combined!$D:$V,6,FALSE)</f>
        <v>792.4</v>
      </c>
      <c r="H1300">
        <f>VLOOKUP($D1300,Combined!$D:$V,7,FALSE)</f>
        <v>23306</v>
      </c>
    </row>
    <row r="1301" spans="1:8" ht="16" x14ac:dyDescent="0.2">
      <c r="A1301" s="23" t="s">
        <v>1169</v>
      </c>
      <c r="B1301" s="24" t="s">
        <v>1188</v>
      </c>
      <c r="C1301" s="8" t="s">
        <v>181</v>
      </c>
      <c r="D1301" t="str">
        <f t="shared" si="20"/>
        <v>MORRISMINE HILL TWPH. K-12|K-6</v>
      </c>
      <c r="E1301">
        <v>2013</v>
      </c>
      <c r="F1301">
        <f>VLOOKUP($D1301,Combined!$D:$V,5,FALSE)</f>
        <v>9403843</v>
      </c>
      <c r="G1301">
        <f>VLOOKUP($D1301,Combined!$D:$V,6,FALSE)</f>
        <v>602.79999999999995</v>
      </c>
      <c r="H1301">
        <f>VLOOKUP($D1301,Combined!$D:$V,7,FALSE)</f>
        <v>15600</v>
      </c>
    </row>
    <row r="1302" spans="1:8" ht="32" x14ac:dyDescent="0.2">
      <c r="A1302" s="19" t="s">
        <v>1169</v>
      </c>
      <c r="B1302" s="20" t="s">
        <v>1189</v>
      </c>
      <c r="C1302" s="3" t="s">
        <v>24</v>
      </c>
      <c r="D1302" t="str">
        <f t="shared" si="20"/>
        <v>MORRISMONTVILLE TWPN. K-12|K-12,3500+</v>
      </c>
      <c r="E1302">
        <v>2013</v>
      </c>
      <c r="F1302">
        <f>VLOOKUP($D1302,Combined!$D:$V,5,FALSE)</f>
        <v>74894382</v>
      </c>
      <c r="G1302">
        <f>VLOOKUP($D1302,Combined!$D:$V,6,FALSE)</f>
        <v>4106.3</v>
      </c>
      <c r="H1302">
        <f>VLOOKUP($D1302,Combined!$D:$V,7,FALSE)</f>
        <v>18239</v>
      </c>
    </row>
    <row r="1303" spans="1:8" ht="36" x14ac:dyDescent="0.2">
      <c r="A1303" s="23" t="s">
        <v>1169</v>
      </c>
      <c r="B1303" s="24" t="s">
        <v>1190</v>
      </c>
      <c r="C1303" s="8" t="s">
        <v>714</v>
      </c>
      <c r="D1303" t="str">
        <f t="shared" si="20"/>
        <v>MORRISMORRIS COUNTY VOCATIONALQ. COUNTY VOC</v>
      </c>
      <c r="E1303">
        <v>2013</v>
      </c>
      <c r="F1303">
        <f>VLOOKUP($D1303,Combined!$D:$V,5,FALSE)</f>
        <v>20320739</v>
      </c>
      <c r="G1303">
        <f>VLOOKUP($D1303,Combined!$D:$V,6,FALSE)</f>
        <v>946.5</v>
      </c>
      <c r="H1303">
        <f>VLOOKUP($D1303,Combined!$D:$V,7,FALSE)</f>
        <v>21469</v>
      </c>
    </row>
    <row r="1304" spans="1:8" ht="32" x14ac:dyDescent="0.2">
      <c r="A1304" s="19" t="s">
        <v>1169</v>
      </c>
      <c r="B1304" s="20" t="s">
        <v>1191</v>
      </c>
      <c r="C1304" s="3" t="s">
        <v>77</v>
      </c>
      <c r="D1304" t="str">
        <f t="shared" si="20"/>
        <v>MORRISMORRIS HILLS REGIONALG. G9-12|7-12,9-12</v>
      </c>
      <c r="E1304">
        <v>2013</v>
      </c>
      <c r="F1304">
        <f>VLOOKUP($D1304,Combined!$D:$V,5,FALSE)</f>
        <v>67633642</v>
      </c>
      <c r="G1304">
        <f>VLOOKUP($D1304,Combined!$D:$V,6,FALSE)</f>
        <v>2767.6</v>
      </c>
      <c r="H1304">
        <f>VLOOKUP($D1304,Combined!$D:$V,7,FALSE)</f>
        <v>24437</v>
      </c>
    </row>
    <row r="1305" spans="1:8" ht="32" x14ac:dyDescent="0.2">
      <c r="A1305" s="23" t="s">
        <v>1169</v>
      </c>
      <c r="B1305" s="24" t="s">
        <v>1192</v>
      </c>
      <c r="C1305" s="8" t="s">
        <v>2</v>
      </c>
      <c r="D1305" t="str">
        <f t="shared" si="20"/>
        <v>MORRISMORRIS PLAINS BOROJ. K-12|K-8,401-750</v>
      </c>
      <c r="E1305">
        <v>2013</v>
      </c>
      <c r="F1305">
        <f>VLOOKUP($D1305,Combined!$D:$V,5,FALSE)</f>
        <v>16339306</v>
      </c>
      <c r="G1305">
        <f>VLOOKUP($D1305,Combined!$D:$V,6,FALSE)</f>
        <v>867.3</v>
      </c>
      <c r="H1305">
        <f>VLOOKUP($D1305,Combined!$D:$V,7,FALSE)</f>
        <v>18840</v>
      </c>
    </row>
    <row r="1306" spans="1:8" ht="36" x14ac:dyDescent="0.2">
      <c r="A1306" s="19" t="s">
        <v>1169</v>
      </c>
      <c r="B1306" s="20" t="s">
        <v>1193</v>
      </c>
      <c r="C1306" s="3" t="s">
        <v>24</v>
      </c>
      <c r="D1306" t="str">
        <f t="shared" si="20"/>
        <v>MORRISMORRIS SCHOOL DISTRICTN. K-12|K-12,3500+</v>
      </c>
      <c r="E1306">
        <v>2013</v>
      </c>
      <c r="F1306">
        <f>VLOOKUP($D1306,Combined!$D:$V,5,FALSE)</f>
        <v>104933092</v>
      </c>
      <c r="G1306">
        <f>VLOOKUP($D1306,Combined!$D:$V,6,FALSE)</f>
        <v>5099.8</v>
      </c>
      <c r="H1306">
        <f>VLOOKUP($D1306,Combined!$D:$V,7,FALSE)</f>
        <v>20576</v>
      </c>
    </row>
    <row r="1307" spans="1:8" ht="36" x14ac:dyDescent="0.2">
      <c r="A1307" s="23" t="s">
        <v>1169</v>
      </c>
      <c r="B1307" s="24" t="s">
        <v>1194</v>
      </c>
      <c r="C1307" s="8" t="s">
        <v>4</v>
      </c>
      <c r="D1307" t="str">
        <f t="shared" si="20"/>
        <v>MORRISMOUNT ARLINGTON BOROI. K-12|K-8,0-400</v>
      </c>
      <c r="E1307">
        <v>2013</v>
      </c>
      <c r="F1307">
        <f>VLOOKUP($D1307,Combined!$D:$V,5,FALSE)</f>
        <v>10775760</v>
      </c>
      <c r="G1307">
        <f>VLOOKUP($D1307,Combined!$D:$V,6,FALSE)</f>
        <v>542.6</v>
      </c>
      <c r="H1307">
        <f>VLOOKUP($D1307,Combined!$D:$V,7,FALSE)</f>
        <v>19861</v>
      </c>
    </row>
    <row r="1308" spans="1:8" ht="32" x14ac:dyDescent="0.2">
      <c r="A1308" s="19" t="s">
        <v>1169</v>
      </c>
      <c r="B1308" s="20" t="s">
        <v>1195</v>
      </c>
      <c r="C1308" s="3" t="s">
        <v>24</v>
      </c>
      <c r="D1308" t="str">
        <f t="shared" si="20"/>
        <v>MORRISMOUNT OLIVE TWPN. K-12|K-12,3500+</v>
      </c>
      <c r="E1308">
        <v>2013</v>
      </c>
      <c r="F1308">
        <f>VLOOKUP($D1308,Combined!$D:$V,5,FALSE)</f>
        <v>88972186</v>
      </c>
      <c r="G1308">
        <f>VLOOKUP($D1308,Combined!$D:$V,6,FALSE)</f>
        <v>4657.6000000000004</v>
      </c>
      <c r="H1308">
        <f>VLOOKUP($D1308,Combined!$D:$V,7,FALSE)</f>
        <v>19103</v>
      </c>
    </row>
    <row r="1309" spans="1:8" ht="32" x14ac:dyDescent="0.2">
      <c r="A1309" s="23" t="s">
        <v>1169</v>
      </c>
      <c r="B1309" s="24" t="s">
        <v>1196</v>
      </c>
      <c r="C1309" s="8" t="s">
        <v>6</v>
      </c>
      <c r="D1309" t="str">
        <f t="shared" si="20"/>
        <v>MORRISMOUNTAIN LAKES BOROL. K-12|K-12,0-1800</v>
      </c>
      <c r="E1309">
        <v>2013</v>
      </c>
      <c r="F1309">
        <f>VLOOKUP($D1309,Combined!$D:$V,5,FALSE)</f>
        <v>39641115</v>
      </c>
      <c r="G1309">
        <f>VLOOKUP($D1309,Combined!$D:$V,6,FALSE)</f>
        <v>1652.5</v>
      </c>
      <c r="H1309">
        <f>VLOOKUP($D1309,Combined!$D:$V,7,FALSE)</f>
        <v>23989</v>
      </c>
    </row>
    <row r="1310" spans="1:8" ht="32" x14ac:dyDescent="0.2">
      <c r="A1310" s="19" t="s">
        <v>1169</v>
      </c>
      <c r="B1310" s="20" t="s">
        <v>1197</v>
      </c>
      <c r="C1310" s="3" t="s">
        <v>73</v>
      </c>
      <c r="D1310" t="str">
        <f t="shared" si="20"/>
        <v>MORRISNETCONG BOROC. K-8|K-8,0-400</v>
      </c>
      <c r="E1310">
        <v>2013</v>
      </c>
      <c r="F1310">
        <f>VLOOKUP($D1310,Combined!$D:$V,5,FALSE)</f>
        <v>4995220</v>
      </c>
      <c r="G1310">
        <f>VLOOKUP($D1310,Combined!$D:$V,6,FALSE)</f>
        <v>309.5</v>
      </c>
      <c r="H1310">
        <f>VLOOKUP($D1310,Combined!$D:$V,7,FALSE)</f>
        <v>16141</v>
      </c>
    </row>
    <row r="1311" spans="1:8" ht="36" x14ac:dyDescent="0.2">
      <c r="A1311" s="23" t="s">
        <v>1169</v>
      </c>
      <c r="B1311" s="24" t="s">
        <v>1198</v>
      </c>
      <c r="C1311" s="8" t="s">
        <v>24</v>
      </c>
      <c r="D1311" t="str">
        <f t="shared" si="20"/>
        <v>MORRISPARSIPPANY-TROY HILLS TWPN. K-12|K-12,3500+</v>
      </c>
      <c r="E1311">
        <v>2013</v>
      </c>
      <c r="F1311">
        <f>VLOOKUP($D1311,Combined!$D:$V,5,FALSE)</f>
        <v>139478461</v>
      </c>
      <c r="G1311">
        <f>VLOOKUP($D1311,Combined!$D:$V,6,FALSE)</f>
        <v>7245.3</v>
      </c>
      <c r="H1311">
        <f>VLOOKUP($D1311,Combined!$D:$V,7,FALSE)</f>
        <v>19251</v>
      </c>
    </row>
    <row r="1312" spans="1:8" ht="48" x14ac:dyDescent="0.2">
      <c r="A1312" s="19" t="s">
        <v>1169</v>
      </c>
      <c r="B1312" s="20" t="s">
        <v>1199</v>
      </c>
      <c r="C1312" s="3" t="s">
        <v>14</v>
      </c>
      <c r="D1312" t="str">
        <f t="shared" si="20"/>
        <v>MORRISPEQUANNOCK TWPM. K-12|K-12,1800-3500</v>
      </c>
      <c r="E1312">
        <v>2013</v>
      </c>
      <c r="F1312">
        <f>VLOOKUP($D1312,Combined!$D:$V,5,FALSE)</f>
        <v>39058640</v>
      </c>
      <c r="G1312">
        <f>VLOOKUP($D1312,Combined!$D:$V,6,FALSE)</f>
        <v>2282.9</v>
      </c>
      <c r="H1312">
        <f>VLOOKUP($D1312,Combined!$D:$V,7,FALSE)</f>
        <v>17109</v>
      </c>
    </row>
    <row r="1313" spans="1:8" ht="32" x14ac:dyDescent="0.2">
      <c r="A1313" s="23" t="s">
        <v>1169</v>
      </c>
      <c r="B1313" s="24" t="s">
        <v>1200</v>
      </c>
      <c r="C1313" s="8" t="s">
        <v>24</v>
      </c>
      <c r="D1313" t="str">
        <f t="shared" si="20"/>
        <v>MORRISRANDOLPH TWPN. K-12|K-12,3500+</v>
      </c>
      <c r="E1313">
        <v>2013</v>
      </c>
      <c r="F1313">
        <f>VLOOKUP($D1313,Combined!$D:$V,5,FALSE)</f>
        <v>94228816</v>
      </c>
      <c r="G1313">
        <f>VLOOKUP($D1313,Combined!$D:$V,6,FALSE)</f>
        <v>5107.1000000000004</v>
      </c>
      <c r="H1313">
        <f>VLOOKUP($D1313,Combined!$D:$V,7,FALSE)</f>
        <v>18451</v>
      </c>
    </row>
    <row r="1314" spans="1:8" ht="32" x14ac:dyDescent="0.2">
      <c r="A1314" s="19" t="s">
        <v>1169</v>
      </c>
      <c r="B1314" s="20" t="s">
        <v>1201</v>
      </c>
      <c r="C1314" s="3" t="s">
        <v>4</v>
      </c>
      <c r="D1314" t="str">
        <f t="shared" si="20"/>
        <v>MORRISRIVERDALE BOROI. K-12|K-8,0-400</v>
      </c>
      <c r="E1314">
        <v>2013</v>
      </c>
      <c r="F1314">
        <f>VLOOKUP($D1314,Combined!$D:$V,5,FALSE)</f>
        <v>7903999</v>
      </c>
      <c r="G1314">
        <f>VLOOKUP($D1314,Combined!$D:$V,6,FALSE)</f>
        <v>448.3</v>
      </c>
      <c r="H1314">
        <f>VLOOKUP($D1314,Combined!$D:$V,7,FALSE)</f>
        <v>17630</v>
      </c>
    </row>
    <row r="1315" spans="1:8" ht="32" x14ac:dyDescent="0.2">
      <c r="A1315" s="23" t="s">
        <v>1169</v>
      </c>
      <c r="B1315" s="24" t="s">
        <v>1202</v>
      </c>
      <c r="C1315" s="8" t="s">
        <v>68</v>
      </c>
      <c r="D1315" t="str">
        <f t="shared" si="20"/>
        <v>MORRISROCKAWAY BOROD. K-8|K-8,401-750</v>
      </c>
      <c r="E1315">
        <v>2013</v>
      </c>
      <c r="F1315">
        <f>VLOOKUP($D1315,Combined!$D:$V,5,FALSE)</f>
        <v>8530380</v>
      </c>
      <c r="G1315">
        <f>VLOOKUP($D1315,Combined!$D:$V,6,FALSE)</f>
        <v>664.2</v>
      </c>
      <c r="H1315">
        <f>VLOOKUP($D1315,Combined!$D:$V,7,FALSE)</f>
        <v>12844</v>
      </c>
    </row>
    <row r="1316" spans="1:8" ht="32" x14ac:dyDescent="0.2">
      <c r="A1316" s="19" t="s">
        <v>1169</v>
      </c>
      <c r="B1316" s="20" t="s">
        <v>1203</v>
      </c>
      <c r="C1316" s="3" t="s">
        <v>66</v>
      </c>
      <c r="D1316" t="str">
        <f t="shared" si="20"/>
        <v>MORRISROCKAWAY TWPE. K-8|K-8,751+</v>
      </c>
      <c r="E1316">
        <v>2013</v>
      </c>
      <c r="F1316">
        <f>VLOOKUP($D1316,Combined!$D:$V,5,FALSE)</f>
        <v>48916350</v>
      </c>
      <c r="G1316">
        <f>VLOOKUP($D1316,Combined!$D:$V,6,FALSE)</f>
        <v>2457.3000000000002</v>
      </c>
      <c r="H1316">
        <f>VLOOKUP($D1316,Combined!$D:$V,7,FALSE)</f>
        <v>19907</v>
      </c>
    </row>
    <row r="1317" spans="1:8" ht="32" x14ac:dyDescent="0.2">
      <c r="A1317" s="23" t="s">
        <v>1169</v>
      </c>
      <c r="B1317" s="24" t="s">
        <v>1204</v>
      </c>
      <c r="C1317" s="8" t="s">
        <v>24</v>
      </c>
      <c r="D1317" t="str">
        <f t="shared" si="20"/>
        <v>MORRISROXBURY TWPN. K-12|K-12,3500+</v>
      </c>
      <c r="E1317">
        <v>2013</v>
      </c>
      <c r="F1317">
        <f>VLOOKUP($D1317,Combined!$D:$V,5,FALSE)</f>
        <v>74878453</v>
      </c>
      <c r="G1317">
        <f>VLOOKUP($D1317,Combined!$D:$V,6,FALSE)</f>
        <v>3944.4</v>
      </c>
      <c r="H1317">
        <f>VLOOKUP($D1317,Combined!$D:$V,7,FALSE)</f>
        <v>18983</v>
      </c>
    </row>
    <row r="1318" spans="1:8" ht="36" x14ac:dyDescent="0.2">
      <c r="A1318" s="19" t="s">
        <v>1169</v>
      </c>
      <c r="B1318" s="20" t="s">
        <v>1205</v>
      </c>
      <c r="C1318" s="3" t="s">
        <v>24</v>
      </c>
      <c r="D1318" t="str">
        <f t="shared" si="20"/>
        <v>MORRISSCH DIST OF THE CHATHAMSN. K-12|K-12,3500+</v>
      </c>
      <c r="E1318">
        <v>2013</v>
      </c>
      <c r="F1318">
        <f>VLOOKUP($D1318,Combined!$D:$V,5,FALSE)</f>
        <v>66500389</v>
      </c>
      <c r="G1318">
        <f>VLOOKUP($D1318,Combined!$D:$V,6,FALSE)</f>
        <v>4146.7</v>
      </c>
      <c r="H1318">
        <f>VLOOKUP($D1318,Combined!$D:$V,7,FALSE)</f>
        <v>16037</v>
      </c>
    </row>
    <row r="1319" spans="1:8" ht="36" x14ac:dyDescent="0.2">
      <c r="A1319" s="23" t="s">
        <v>1169</v>
      </c>
      <c r="B1319" s="24" t="s">
        <v>1435</v>
      </c>
      <c r="C1319" s="8" t="s">
        <v>711</v>
      </c>
      <c r="D1319" t="str">
        <f t="shared" si="20"/>
        <v>MORRISUNITY CHARTER SCHOOLO. CHARTER</v>
      </c>
      <c r="E1319">
        <v>2013</v>
      </c>
      <c r="F1319">
        <f>VLOOKUP($D1319,Combined!$D:$V,5,FALSE)</f>
        <v>2835151</v>
      </c>
      <c r="G1319">
        <f>VLOOKUP($D1319,Combined!$D:$V,6,FALSE)</f>
        <v>182.6</v>
      </c>
      <c r="H1319">
        <f>VLOOKUP($D1319,Combined!$D:$V,7,FALSE)</f>
        <v>15527</v>
      </c>
    </row>
    <row r="1320" spans="1:8" ht="32" x14ac:dyDescent="0.2">
      <c r="A1320" s="19" t="s">
        <v>1169</v>
      </c>
      <c r="B1320" s="20" t="s">
        <v>1008</v>
      </c>
      <c r="C1320" s="3" t="s">
        <v>66</v>
      </c>
      <c r="D1320" t="str">
        <f t="shared" si="20"/>
        <v>MORRISWASHINGTON TWPE. K-8|K-8,751+</v>
      </c>
      <c r="E1320">
        <v>2013</v>
      </c>
      <c r="F1320">
        <f>VLOOKUP($D1320,Combined!$D:$V,5,FALSE)</f>
        <v>46292699</v>
      </c>
      <c r="G1320">
        <f>VLOOKUP($D1320,Combined!$D:$V,6,FALSE)</f>
        <v>2479.3000000000002</v>
      </c>
      <c r="H1320">
        <f>VLOOKUP($D1320,Combined!$D:$V,7,FALSE)</f>
        <v>18672</v>
      </c>
    </row>
    <row r="1321" spans="1:8" ht="32" x14ac:dyDescent="0.2">
      <c r="A1321" s="23" t="s">
        <v>1169</v>
      </c>
      <c r="B1321" s="24" t="s">
        <v>1207</v>
      </c>
      <c r="C1321" s="8" t="s">
        <v>77</v>
      </c>
      <c r="D1321" t="str">
        <f t="shared" si="20"/>
        <v>MORRISWEST MORRIS REGIONALG. G9-12|7-12,9-12</v>
      </c>
      <c r="E1321">
        <v>2013</v>
      </c>
      <c r="F1321">
        <f>VLOOKUP($D1321,Combined!$D:$V,5,FALSE)</f>
        <v>52539019</v>
      </c>
      <c r="G1321">
        <f>VLOOKUP($D1321,Combined!$D:$V,6,FALSE)</f>
        <v>2800.5</v>
      </c>
      <c r="H1321">
        <f>VLOOKUP($D1321,Combined!$D:$V,7,FALSE)</f>
        <v>18761</v>
      </c>
    </row>
    <row r="1322" spans="1:8" ht="32" x14ac:dyDescent="0.2">
      <c r="A1322" s="19" t="s">
        <v>1169</v>
      </c>
      <c r="B1322" s="20" t="s">
        <v>1208</v>
      </c>
      <c r="C1322" s="3" t="s">
        <v>66</v>
      </c>
      <c r="D1322" t="str">
        <f t="shared" si="20"/>
        <v>MORRISWHARTON BOROE. K-8|K-8,751+</v>
      </c>
      <c r="E1322">
        <v>2013</v>
      </c>
      <c r="F1322">
        <f>VLOOKUP($D1322,Combined!$D:$V,5,FALSE)</f>
        <v>13400652</v>
      </c>
      <c r="G1322">
        <f>VLOOKUP($D1322,Combined!$D:$V,6,FALSE)</f>
        <v>836</v>
      </c>
      <c r="H1322">
        <f>VLOOKUP($D1322,Combined!$D:$V,7,FALSE)</f>
        <v>16030</v>
      </c>
    </row>
    <row r="1323" spans="1:8" ht="48" x14ac:dyDescent="0.2">
      <c r="A1323" s="23" t="s">
        <v>1209</v>
      </c>
      <c r="B1323" s="24" t="s">
        <v>1210</v>
      </c>
      <c r="C1323" s="8" t="s">
        <v>14</v>
      </c>
      <c r="D1323" t="str">
        <f t="shared" si="20"/>
        <v>OCEANBARNEGAT TWPM. K-12|K-12,1800-3500</v>
      </c>
      <c r="E1323">
        <v>2013</v>
      </c>
      <c r="F1323">
        <f>VLOOKUP($D1323,Combined!$D:$V,5,FALSE)</f>
        <v>59277742</v>
      </c>
      <c r="G1323">
        <f>VLOOKUP($D1323,Combined!$D:$V,6,FALSE)</f>
        <v>3224.5</v>
      </c>
      <c r="H1323">
        <f>VLOOKUP($D1323,Combined!$D:$V,7,FALSE)</f>
        <v>18384</v>
      </c>
    </row>
    <row r="1324" spans="1:8" ht="32" x14ac:dyDescent="0.2">
      <c r="A1324" s="19" t="s">
        <v>1209</v>
      </c>
      <c r="B1324" s="20" t="s">
        <v>1211</v>
      </c>
      <c r="C1324" s="3" t="s">
        <v>4</v>
      </c>
      <c r="D1324" t="str">
        <f t="shared" si="20"/>
        <v>OCEANBAY HEAD BOROI. K-12|K-8,0-400</v>
      </c>
      <c r="E1324">
        <v>2013</v>
      </c>
      <c r="F1324">
        <f>VLOOKUP($D1324,Combined!$D:$V,5,FALSE)</f>
        <v>4059735</v>
      </c>
      <c r="G1324">
        <f>VLOOKUP($D1324,Combined!$D:$V,6,FALSE)</f>
        <v>171.4</v>
      </c>
      <c r="H1324">
        <f>VLOOKUP($D1324,Combined!$D:$V,7,FALSE)</f>
        <v>23690</v>
      </c>
    </row>
    <row r="1325" spans="1:8" ht="24" x14ac:dyDescent="0.2">
      <c r="A1325" s="23" t="s">
        <v>1209</v>
      </c>
      <c r="B1325" s="24" t="s">
        <v>1212</v>
      </c>
      <c r="C1325" s="8" t="s">
        <v>8</v>
      </c>
      <c r="D1325" t="str">
        <f t="shared" si="20"/>
        <v>OCEANBEACH HAVEN BOROA. K-6|K-6</v>
      </c>
      <c r="E1325">
        <v>2013</v>
      </c>
      <c r="F1325">
        <f>VLOOKUP($D1325,Combined!$D:$V,5,FALSE)</f>
        <v>1712021</v>
      </c>
      <c r="G1325">
        <f>VLOOKUP($D1325,Combined!$D:$V,6,FALSE)</f>
        <v>65.8</v>
      </c>
      <c r="H1325">
        <f>VLOOKUP($D1325,Combined!$D:$V,7,FALSE)</f>
        <v>26027</v>
      </c>
    </row>
    <row r="1326" spans="1:8" ht="24" x14ac:dyDescent="0.2">
      <c r="A1326" s="19" t="s">
        <v>1209</v>
      </c>
      <c r="B1326" s="20" t="s">
        <v>1213</v>
      </c>
      <c r="C1326" s="3" t="s">
        <v>8</v>
      </c>
      <c r="D1326" t="str">
        <f t="shared" si="20"/>
        <v>OCEANBERKELEY TWPA. K-6|K-6</v>
      </c>
      <c r="E1326">
        <v>2013</v>
      </c>
      <c r="F1326">
        <f>VLOOKUP($D1326,Combined!$D:$V,5,FALSE)</f>
        <v>35647101</v>
      </c>
      <c r="G1326">
        <f>VLOOKUP($D1326,Combined!$D:$V,6,FALSE)</f>
        <v>2067.8000000000002</v>
      </c>
      <c r="H1326">
        <f>VLOOKUP($D1326,Combined!$D:$V,7,FALSE)</f>
        <v>17239</v>
      </c>
    </row>
    <row r="1327" spans="1:8" ht="32" x14ac:dyDescent="0.2">
      <c r="A1327" s="23" t="s">
        <v>1209</v>
      </c>
      <c r="B1327" s="24" t="s">
        <v>1214</v>
      </c>
      <c r="C1327" s="8" t="s">
        <v>24</v>
      </c>
      <c r="D1327" t="str">
        <f t="shared" si="20"/>
        <v>OCEANBRICK TWPN. K-12|K-12,3500+</v>
      </c>
      <c r="E1327">
        <v>2013</v>
      </c>
      <c r="F1327">
        <f>VLOOKUP($D1327,Combined!$D:$V,5,FALSE)</f>
        <v>160159298</v>
      </c>
      <c r="G1327">
        <f>VLOOKUP($D1327,Combined!$D:$V,6,FALSE)</f>
        <v>9697.2999999999993</v>
      </c>
      <c r="H1327">
        <f>VLOOKUP($D1327,Combined!$D:$V,7,FALSE)</f>
        <v>16516</v>
      </c>
    </row>
    <row r="1328" spans="1:8" ht="32" x14ac:dyDescent="0.2">
      <c r="A1328" s="19" t="s">
        <v>1209</v>
      </c>
      <c r="B1328" s="20" t="s">
        <v>1215</v>
      </c>
      <c r="C1328" s="3" t="s">
        <v>21</v>
      </c>
      <c r="D1328" t="str">
        <f t="shared" si="20"/>
        <v>OCEANCENTRAL REGIONALF. G7-12|7-12,9-12</v>
      </c>
      <c r="E1328">
        <v>2013</v>
      </c>
      <c r="F1328">
        <f>VLOOKUP($D1328,Combined!$D:$V,5,FALSE)</f>
        <v>38155343</v>
      </c>
      <c r="G1328">
        <f>VLOOKUP($D1328,Combined!$D:$V,6,FALSE)</f>
        <v>1924.1</v>
      </c>
      <c r="H1328">
        <f>VLOOKUP($D1328,Combined!$D:$V,7,FALSE)</f>
        <v>19830</v>
      </c>
    </row>
    <row r="1329" spans="1:8" ht="24" x14ac:dyDescent="0.2">
      <c r="A1329" s="23" t="s">
        <v>1209</v>
      </c>
      <c r="B1329" s="24" t="s">
        <v>1216</v>
      </c>
      <c r="C1329" s="8" t="s">
        <v>8</v>
      </c>
      <c r="D1329" t="str">
        <f t="shared" si="20"/>
        <v>OCEANEAGLESWOOD TWPA. K-6|K-6</v>
      </c>
      <c r="E1329">
        <v>2013</v>
      </c>
      <c r="F1329">
        <f>VLOOKUP($D1329,Combined!$D:$V,5,FALSE)</f>
        <v>2695760</v>
      </c>
      <c r="G1329">
        <f>VLOOKUP($D1329,Combined!$D:$V,6,FALSE)</f>
        <v>137.9</v>
      </c>
      <c r="H1329">
        <f>VLOOKUP($D1329,Combined!$D:$V,7,FALSE)</f>
        <v>19549</v>
      </c>
    </row>
    <row r="1330" spans="1:8" ht="36" x14ac:dyDescent="0.2">
      <c r="A1330" s="19" t="s">
        <v>1209</v>
      </c>
      <c r="B1330" s="20" t="s">
        <v>1217</v>
      </c>
      <c r="C1330" s="3" t="s">
        <v>8</v>
      </c>
      <c r="D1330" t="str">
        <f t="shared" si="20"/>
        <v>OCEANISLAND HEIGHTS BOROA. K-6|K-6</v>
      </c>
      <c r="E1330">
        <v>2013</v>
      </c>
      <c r="F1330">
        <f>VLOOKUP($D1330,Combined!$D:$V,5,FALSE)</f>
        <v>2132264</v>
      </c>
      <c r="G1330">
        <f>VLOOKUP($D1330,Combined!$D:$V,6,FALSE)</f>
        <v>119.6</v>
      </c>
      <c r="H1330">
        <f>VLOOKUP($D1330,Combined!$D:$V,7,FALSE)</f>
        <v>17824</v>
      </c>
    </row>
    <row r="1331" spans="1:8" ht="32" x14ac:dyDescent="0.2">
      <c r="A1331" s="23" t="s">
        <v>1209</v>
      </c>
      <c r="B1331" s="24" t="s">
        <v>1218</v>
      </c>
      <c r="C1331" s="8" t="s">
        <v>24</v>
      </c>
      <c r="D1331" t="str">
        <f t="shared" si="20"/>
        <v>OCEANJACKSON TWPN. K-12|K-12,3500+</v>
      </c>
      <c r="E1331">
        <v>2013</v>
      </c>
      <c r="F1331">
        <f>VLOOKUP($D1331,Combined!$D:$V,5,FALSE)</f>
        <v>149229511</v>
      </c>
      <c r="G1331">
        <f>VLOOKUP($D1331,Combined!$D:$V,6,FALSE)</f>
        <v>9246.9</v>
      </c>
      <c r="H1331">
        <f>VLOOKUP($D1331,Combined!$D:$V,7,FALSE)</f>
        <v>16138</v>
      </c>
    </row>
    <row r="1332" spans="1:8" ht="32" x14ac:dyDescent="0.2">
      <c r="A1332" s="19" t="s">
        <v>1209</v>
      </c>
      <c r="B1332" s="20" t="s">
        <v>1219</v>
      </c>
      <c r="C1332" s="3" t="s">
        <v>24</v>
      </c>
      <c r="D1332" t="str">
        <f t="shared" si="20"/>
        <v>OCEANLACEY TWPN. K-12|K-12,3500+</v>
      </c>
      <c r="E1332">
        <v>2013</v>
      </c>
      <c r="F1332">
        <f>VLOOKUP($D1332,Combined!$D:$V,5,FALSE)</f>
        <v>78447342</v>
      </c>
      <c r="G1332">
        <f>VLOOKUP($D1332,Combined!$D:$V,6,FALSE)</f>
        <v>4558.2</v>
      </c>
      <c r="H1332">
        <f>VLOOKUP($D1332,Combined!$D:$V,7,FALSE)</f>
        <v>17210</v>
      </c>
    </row>
    <row r="1333" spans="1:8" ht="32" x14ac:dyDescent="0.2">
      <c r="A1333" s="23" t="s">
        <v>1209</v>
      </c>
      <c r="B1333" s="24" t="s">
        <v>1220</v>
      </c>
      <c r="C1333" s="8" t="s">
        <v>4</v>
      </c>
      <c r="D1333" t="str">
        <f t="shared" si="20"/>
        <v>OCEANLAKEHURST BOROI. K-12|K-8,0-400</v>
      </c>
      <c r="E1333">
        <v>2013</v>
      </c>
      <c r="F1333">
        <f>VLOOKUP($D1333,Combined!$D:$V,5,FALSE)</f>
        <v>9531827</v>
      </c>
      <c r="G1333">
        <f>VLOOKUP($D1333,Combined!$D:$V,6,FALSE)</f>
        <v>567.1</v>
      </c>
      <c r="H1333">
        <f>VLOOKUP($D1333,Combined!$D:$V,7,FALSE)</f>
        <v>16809</v>
      </c>
    </row>
    <row r="1334" spans="1:8" ht="32" x14ac:dyDescent="0.2">
      <c r="A1334" s="19" t="s">
        <v>1209</v>
      </c>
      <c r="B1334" s="20" t="s">
        <v>1221</v>
      </c>
      <c r="C1334" s="3" t="s">
        <v>24</v>
      </c>
      <c r="D1334" t="str">
        <f t="shared" si="20"/>
        <v>OCEANLAKEWOOD TWPN. K-12|K-12,3500+</v>
      </c>
      <c r="E1334">
        <v>2013</v>
      </c>
      <c r="F1334">
        <f>VLOOKUP($D1334,Combined!$D:$V,5,FALSE)</f>
        <v>141809125</v>
      </c>
      <c r="G1334">
        <f>VLOOKUP($D1334,Combined!$D:$V,6,FALSE)</f>
        <v>5618.9</v>
      </c>
      <c r="H1334">
        <f>VLOOKUP($D1334,Combined!$D:$V,7,FALSE)</f>
        <v>25238</v>
      </c>
    </row>
    <row r="1335" spans="1:8" ht="32" x14ac:dyDescent="0.2">
      <c r="A1335" s="23" t="s">
        <v>1209</v>
      </c>
      <c r="B1335" s="24" t="s">
        <v>1222</v>
      </c>
      <c r="C1335" s="8" t="s">
        <v>4</v>
      </c>
      <c r="D1335" t="str">
        <f t="shared" si="20"/>
        <v>OCEANLAVALLETTE BOROI. K-12|K-8,0-400</v>
      </c>
      <c r="E1335">
        <v>2013</v>
      </c>
      <c r="F1335">
        <f>VLOOKUP($D1335,Combined!$D:$V,5,FALSE)</f>
        <v>4347776</v>
      </c>
      <c r="G1335">
        <f>VLOOKUP($D1335,Combined!$D:$V,6,FALSE)</f>
        <v>198.9</v>
      </c>
      <c r="H1335">
        <f>VLOOKUP($D1335,Combined!$D:$V,7,FALSE)</f>
        <v>21858</v>
      </c>
    </row>
    <row r="1336" spans="1:8" ht="24" x14ac:dyDescent="0.2">
      <c r="A1336" s="19" t="s">
        <v>1209</v>
      </c>
      <c r="B1336" s="20" t="s">
        <v>1223</v>
      </c>
      <c r="C1336" s="3" t="s">
        <v>8</v>
      </c>
      <c r="D1336" t="str">
        <f t="shared" si="20"/>
        <v>OCEANLITTLE EGG HARBOR TWPA. K-6|K-6</v>
      </c>
      <c r="E1336">
        <v>2013</v>
      </c>
      <c r="F1336">
        <f>VLOOKUP($D1336,Combined!$D:$V,5,FALSE)</f>
        <v>32904813</v>
      </c>
      <c r="G1336">
        <f>VLOOKUP($D1336,Combined!$D:$V,6,FALSE)</f>
        <v>1753.7</v>
      </c>
      <c r="H1336">
        <f>VLOOKUP($D1336,Combined!$D:$V,7,FALSE)</f>
        <v>18763</v>
      </c>
    </row>
    <row r="1337" spans="1:8" ht="24" x14ac:dyDescent="0.2">
      <c r="A1337" s="23" t="s">
        <v>1209</v>
      </c>
      <c r="B1337" s="24" t="s">
        <v>1224</v>
      </c>
      <c r="C1337" s="8" t="s">
        <v>8</v>
      </c>
      <c r="D1337" t="str">
        <f t="shared" si="20"/>
        <v>OCEANLONG BEACH ISLANDA. K-6|K-6</v>
      </c>
      <c r="E1337">
        <v>2013</v>
      </c>
      <c r="F1337">
        <f>VLOOKUP($D1337,Combined!$D:$V,5,FALSE)</f>
        <v>6316197</v>
      </c>
      <c r="G1337">
        <f>VLOOKUP($D1337,Combined!$D:$V,6,FALSE)</f>
        <v>263.8</v>
      </c>
      <c r="H1337">
        <f>VLOOKUP($D1337,Combined!$D:$V,7,FALSE)</f>
        <v>23943</v>
      </c>
    </row>
    <row r="1338" spans="1:8" ht="48" x14ac:dyDescent="0.2">
      <c r="A1338" s="19" t="s">
        <v>1209</v>
      </c>
      <c r="B1338" s="20" t="s">
        <v>1225</v>
      </c>
      <c r="C1338" s="3" t="s">
        <v>14</v>
      </c>
      <c r="D1338" t="str">
        <f t="shared" si="20"/>
        <v>OCEANMANCHESTER TWPM. K-12|K-12,1800-3500</v>
      </c>
      <c r="E1338">
        <v>2013</v>
      </c>
      <c r="F1338">
        <f>VLOOKUP($D1338,Combined!$D:$V,5,FALSE)</f>
        <v>57088715</v>
      </c>
      <c r="G1338">
        <f>VLOOKUP($D1338,Combined!$D:$V,6,FALSE)</f>
        <v>3048.5</v>
      </c>
      <c r="H1338">
        <f>VLOOKUP($D1338,Combined!$D:$V,7,FALSE)</f>
        <v>18727</v>
      </c>
    </row>
    <row r="1339" spans="1:8" ht="36" x14ac:dyDescent="0.2">
      <c r="A1339" s="23" t="s">
        <v>1209</v>
      </c>
      <c r="B1339" s="24" t="s">
        <v>1226</v>
      </c>
      <c r="C1339" s="8" t="s">
        <v>714</v>
      </c>
      <c r="D1339" t="str">
        <f t="shared" si="20"/>
        <v>OCEANOCEAN COUNTY VOCATIONALQ. COUNTY VOC</v>
      </c>
      <c r="E1339">
        <v>2013</v>
      </c>
      <c r="F1339">
        <f>VLOOKUP($D1339,Combined!$D:$V,5,FALSE)</f>
        <v>26494540</v>
      </c>
      <c r="G1339">
        <f>VLOOKUP($D1339,Combined!$D:$V,6,FALSE)</f>
        <v>1665.9</v>
      </c>
      <c r="H1339">
        <f>VLOOKUP($D1339,Combined!$D:$V,7,FALSE)</f>
        <v>15904</v>
      </c>
    </row>
    <row r="1340" spans="1:8" ht="24" x14ac:dyDescent="0.2">
      <c r="A1340" s="19" t="s">
        <v>1209</v>
      </c>
      <c r="B1340" s="20" t="s">
        <v>1227</v>
      </c>
      <c r="C1340" s="3" t="s">
        <v>8</v>
      </c>
      <c r="D1340" t="str">
        <f t="shared" si="20"/>
        <v>OCEANOCEAN GATE BOROA. K-6|K-6</v>
      </c>
      <c r="E1340">
        <v>2013</v>
      </c>
      <c r="F1340">
        <f>VLOOKUP($D1340,Combined!$D:$V,5,FALSE)</f>
        <v>3099192</v>
      </c>
      <c r="G1340">
        <f>VLOOKUP($D1340,Combined!$D:$V,6,FALSE)</f>
        <v>165.6</v>
      </c>
      <c r="H1340">
        <f>VLOOKUP($D1340,Combined!$D:$V,7,FALSE)</f>
        <v>18718</v>
      </c>
    </row>
    <row r="1341" spans="1:8" ht="16" x14ac:dyDescent="0.2">
      <c r="A1341" s="23" t="s">
        <v>1209</v>
      </c>
      <c r="B1341" s="24" t="s">
        <v>1151</v>
      </c>
      <c r="C1341" s="8" t="s">
        <v>181</v>
      </c>
      <c r="D1341" t="str">
        <f t="shared" si="20"/>
        <v>OCEANOCEAN TWPH. K-12|K-6</v>
      </c>
      <c r="E1341">
        <v>2013</v>
      </c>
      <c r="F1341">
        <f>VLOOKUP($D1341,Combined!$D:$V,5,FALSE)</f>
        <v>18350822</v>
      </c>
      <c r="G1341">
        <f>VLOOKUP($D1341,Combined!$D:$V,6,FALSE)</f>
        <v>976.2</v>
      </c>
      <c r="H1341">
        <f>VLOOKUP($D1341,Combined!$D:$V,7,FALSE)</f>
        <v>18798</v>
      </c>
    </row>
    <row r="1342" spans="1:8" ht="32" x14ac:dyDescent="0.2">
      <c r="A1342" s="19" t="s">
        <v>1209</v>
      </c>
      <c r="B1342" s="20" t="s">
        <v>1228</v>
      </c>
      <c r="C1342" s="3" t="s">
        <v>21</v>
      </c>
      <c r="D1342" t="str">
        <f t="shared" si="20"/>
        <v>OCEANPINELANDS REGIONALF. G7-12|7-12,9-12</v>
      </c>
      <c r="E1342">
        <v>2013</v>
      </c>
      <c r="F1342">
        <f>VLOOKUP($D1342,Combined!$D:$V,5,FALSE)</f>
        <v>36703550</v>
      </c>
      <c r="G1342">
        <f>VLOOKUP($D1342,Combined!$D:$V,6,FALSE)</f>
        <v>1630.6</v>
      </c>
      <c r="H1342">
        <f>VLOOKUP($D1342,Combined!$D:$V,7,FALSE)</f>
        <v>22510</v>
      </c>
    </row>
    <row r="1343" spans="1:8" ht="32" x14ac:dyDescent="0.2">
      <c r="A1343" s="23" t="s">
        <v>1209</v>
      </c>
      <c r="B1343" s="24" t="s">
        <v>1229</v>
      </c>
      <c r="C1343" s="8" t="s">
        <v>6</v>
      </c>
      <c r="D1343" t="str">
        <f t="shared" ref="D1343:D1406" si="21">A1343&amp;B1343&amp;C1343</f>
        <v>OCEANPLUMSTED TWPL. K-12|K-12,0-1800</v>
      </c>
      <c r="E1343">
        <v>2013</v>
      </c>
      <c r="F1343">
        <f>VLOOKUP($D1343,Combined!$D:$V,5,FALSE)</f>
        <v>28794712</v>
      </c>
      <c r="G1343">
        <f>VLOOKUP($D1343,Combined!$D:$V,6,FALSE)</f>
        <v>1610.4</v>
      </c>
      <c r="H1343">
        <f>VLOOKUP($D1343,Combined!$D:$V,7,FALSE)</f>
        <v>17880</v>
      </c>
    </row>
    <row r="1344" spans="1:8" ht="36" x14ac:dyDescent="0.2">
      <c r="A1344" s="19" t="s">
        <v>1209</v>
      </c>
      <c r="B1344" s="20" t="s">
        <v>1230</v>
      </c>
      <c r="C1344" s="3" t="s">
        <v>6</v>
      </c>
      <c r="D1344" t="str">
        <f t="shared" si="21"/>
        <v>OCEANPOINT PLEASANT BEACHL. K-12|K-12,0-1800</v>
      </c>
      <c r="E1344">
        <v>2013</v>
      </c>
      <c r="F1344">
        <f>VLOOKUP($D1344,Combined!$D:$V,5,FALSE)</f>
        <v>16457889</v>
      </c>
      <c r="G1344">
        <f>VLOOKUP($D1344,Combined!$D:$V,6,FALSE)</f>
        <v>845.1</v>
      </c>
      <c r="H1344">
        <f>VLOOKUP($D1344,Combined!$D:$V,7,FALSE)</f>
        <v>19475</v>
      </c>
    </row>
    <row r="1345" spans="1:8" ht="48" x14ac:dyDescent="0.2">
      <c r="A1345" s="23" t="s">
        <v>1209</v>
      </c>
      <c r="B1345" s="24" t="s">
        <v>1231</v>
      </c>
      <c r="C1345" s="8" t="s">
        <v>14</v>
      </c>
      <c r="D1345" t="str">
        <f t="shared" si="21"/>
        <v>OCEANPOINT PLEASANT BOROM. K-12|K-12,1800-3500</v>
      </c>
      <c r="E1345">
        <v>2013</v>
      </c>
      <c r="F1345">
        <f>VLOOKUP($D1345,Combined!$D:$V,5,FALSE)</f>
        <v>43263708</v>
      </c>
      <c r="G1345">
        <f>VLOOKUP($D1345,Combined!$D:$V,6,FALSE)</f>
        <v>2942.2</v>
      </c>
      <c r="H1345">
        <f>VLOOKUP($D1345,Combined!$D:$V,7,FALSE)</f>
        <v>14705</v>
      </c>
    </row>
    <row r="1346" spans="1:8" ht="36" x14ac:dyDescent="0.2">
      <c r="A1346" s="19" t="s">
        <v>1209</v>
      </c>
      <c r="B1346" s="20" t="s">
        <v>1232</v>
      </c>
      <c r="C1346" s="3" t="s">
        <v>8</v>
      </c>
      <c r="D1346" t="str">
        <f t="shared" si="21"/>
        <v>OCEANSEASIDE HEIGHTS BOROA. K-6|K-6</v>
      </c>
      <c r="E1346">
        <v>2013</v>
      </c>
      <c r="F1346">
        <f>VLOOKUP($D1346,Combined!$D:$V,5,FALSE)</f>
        <v>5117832</v>
      </c>
      <c r="G1346">
        <f>VLOOKUP($D1346,Combined!$D:$V,6,FALSE)</f>
        <v>169.6</v>
      </c>
      <c r="H1346">
        <f>VLOOKUP($D1346,Combined!$D:$V,7,FALSE)</f>
        <v>30178</v>
      </c>
    </row>
    <row r="1347" spans="1:8" ht="32" x14ac:dyDescent="0.2">
      <c r="A1347" s="23" t="s">
        <v>1209</v>
      </c>
      <c r="B1347" s="24" t="s">
        <v>1233</v>
      </c>
      <c r="C1347" s="8" t="s">
        <v>21</v>
      </c>
      <c r="D1347" t="str">
        <f t="shared" si="21"/>
        <v>OCEANSOUTHERN REGIONALF. G7-12|7-12,9-12</v>
      </c>
      <c r="E1347">
        <v>2013</v>
      </c>
      <c r="F1347">
        <f>VLOOKUP($D1347,Combined!$D:$V,5,FALSE)</f>
        <v>61227859</v>
      </c>
      <c r="G1347">
        <f>VLOOKUP($D1347,Combined!$D:$V,6,FALSE)</f>
        <v>2998.3</v>
      </c>
      <c r="H1347">
        <f>VLOOKUP($D1347,Combined!$D:$V,7,FALSE)</f>
        <v>20421</v>
      </c>
    </row>
    <row r="1348" spans="1:8" ht="24" x14ac:dyDescent="0.2">
      <c r="A1348" s="19" t="s">
        <v>1209</v>
      </c>
      <c r="B1348" s="20" t="s">
        <v>1234</v>
      </c>
      <c r="C1348" s="3" t="s">
        <v>8</v>
      </c>
      <c r="D1348" t="str">
        <f t="shared" si="21"/>
        <v>OCEANSTAFFORD TWPA. K-6|K-6</v>
      </c>
      <c r="E1348">
        <v>2013</v>
      </c>
      <c r="F1348">
        <f>VLOOKUP($D1348,Combined!$D:$V,5,FALSE)</f>
        <v>42190779</v>
      </c>
      <c r="G1348">
        <f>VLOOKUP($D1348,Combined!$D:$V,6,FALSE)</f>
        <v>2243.3000000000002</v>
      </c>
      <c r="H1348">
        <f>VLOOKUP($D1348,Combined!$D:$V,7,FALSE)</f>
        <v>18807</v>
      </c>
    </row>
    <row r="1349" spans="1:8" ht="32" x14ac:dyDescent="0.2">
      <c r="A1349" s="23" t="s">
        <v>1209</v>
      </c>
      <c r="B1349" s="24" t="s">
        <v>1235</v>
      </c>
      <c r="C1349" s="8" t="s">
        <v>24</v>
      </c>
      <c r="D1349" t="str">
        <f t="shared" si="21"/>
        <v>OCEANTOMS RIVER REGIONALN. K-12|K-12,3500+</v>
      </c>
      <c r="E1349">
        <v>2013</v>
      </c>
      <c r="F1349">
        <f>VLOOKUP($D1349,Combined!$D:$V,5,FALSE)</f>
        <v>242465860</v>
      </c>
      <c r="G1349">
        <f>VLOOKUP($D1349,Combined!$D:$V,6,FALSE)</f>
        <v>16650.900000000001</v>
      </c>
      <c r="H1349">
        <f>VLOOKUP($D1349,Combined!$D:$V,7,FALSE)</f>
        <v>14562</v>
      </c>
    </row>
    <row r="1350" spans="1:8" ht="24" x14ac:dyDescent="0.2">
      <c r="A1350" s="19" t="s">
        <v>1209</v>
      </c>
      <c r="B1350" s="20" t="s">
        <v>1236</v>
      </c>
      <c r="C1350" s="3" t="s">
        <v>8</v>
      </c>
      <c r="D1350" t="str">
        <f t="shared" si="21"/>
        <v>OCEANTUCKERTON BOROA. K-6|K-6</v>
      </c>
      <c r="E1350">
        <v>2013</v>
      </c>
      <c r="F1350">
        <f>VLOOKUP($D1350,Combined!$D:$V,5,FALSE)</f>
        <v>5248876</v>
      </c>
      <c r="G1350">
        <f>VLOOKUP($D1350,Combined!$D:$V,6,FALSE)</f>
        <v>331</v>
      </c>
      <c r="H1350">
        <f>VLOOKUP($D1350,Combined!$D:$V,7,FALSE)</f>
        <v>15857</v>
      </c>
    </row>
    <row r="1351" spans="1:8" ht="32" x14ac:dyDescent="0.2">
      <c r="A1351" s="23" t="s">
        <v>1237</v>
      </c>
      <c r="B1351" s="24" t="s">
        <v>1238</v>
      </c>
      <c r="C1351" s="8" t="s">
        <v>2</v>
      </c>
      <c r="D1351" t="str">
        <f t="shared" si="21"/>
        <v>PASSAICBLOOMINGDALE BOROJ. K-12|K-8,401-750</v>
      </c>
      <c r="E1351">
        <v>2013</v>
      </c>
      <c r="F1351">
        <f>VLOOKUP($D1351,Combined!$D:$V,5,FALSE)</f>
        <v>18416784</v>
      </c>
      <c r="G1351">
        <f>VLOOKUP($D1351,Combined!$D:$V,6,FALSE)</f>
        <v>915.6</v>
      </c>
      <c r="H1351">
        <f>VLOOKUP($D1351,Combined!$D:$V,7,FALSE)</f>
        <v>20115</v>
      </c>
    </row>
    <row r="1352" spans="1:8" ht="60" x14ac:dyDescent="0.2">
      <c r="A1352" s="19" t="s">
        <v>1237</v>
      </c>
      <c r="B1352" s="20" t="s">
        <v>1436</v>
      </c>
      <c r="C1352" s="3" t="s">
        <v>711</v>
      </c>
      <c r="D1352" t="str">
        <f t="shared" si="21"/>
        <v>PASSAICCLASSICAL ACADEMY CHARTER SCHOOL OF CLIFO. CHARTER</v>
      </c>
      <c r="E1352">
        <v>2013</v>
      </c>
      <c r="F1352">
        <f>VLOOKUP($D1352,Combined!$D:$V,5,FALSE)</f>
        <v>984910</v>
      </c>
      <c r="G1352">
        <f>VLOOKUP($D1352,Combined!$D:$V,6,FALSE)</f>
        <v>116.7</v>
      </c>
      <c r="H1352">
        <f>VLOOKUP($D1352,Combined!$D:$V,7,FALSE)</f>
        <v>8440</v>
      </c>
    </row>
    <row r="1353" spans="1:8" ht="32" x14ac:dyDescent="0.2">
      <c r="A1353" s="23" t="s">
        <v>1237</v>
      </c>
      <c r="B1353" s="24" t="s">
        <v>1240</v>
      </c>
      <c r="C1353" s="8" t="s">
        <v>24</v>
      </c>
      <c r="D1353" t="str">
        <f t="shared" si="21"/>
        <v>PASSAICCLIFTON CITYN. K-12|K-12,3500+</v>
      </c>
      <c r="E1353">
        <v>2013</v>
      </c>
      <c r="F1353">
        <f>VLOOKUP($D1353,Combined!$D:$V,5,FALSE)</f>
        <v>176464403</v>
      </c>
      <c r="G1353">
        <f>VLOOKUP($D1353,Combined!$D:$V,6,FALSE)</f>
        <v>11017.3</v>
      </c>
      <c r="H1353">
        <f>VLOOKUP($D1353,Combined!$D:$V,7,FALSE)</f>
        <v>16017</v>
      </c>
    </row>
    <row r="1354" spans="1:8" ht="48" x14ac:dyDescent="0.2">
      <c r="A1354" s="19" t="s">
        <v>1237</v>
      </c>
      <c r="B1354" s="20" t="s">
        <v>1437</v>
      </c>
      <c r="C1354" s="3" t="s">
        <v>711</v>
      </c>
      <c r="D1354" t="str">
        <f t="shared" si="21"/>
        <v>PASSAICCOMMUNITY CHARTER SCHOOL OF PATERSONO. CHARTER</v>
      </c>
      <c r="E1354">
        <v>2013</v>
      </c>
      <c r="F1354">
        <f>VLOOKUP($D1354,Combined!$D:$V,5,FALSE)</f>
        <v>9363384</v>
      </c>
      <c r="G1354">
        <f>VLOOKUP($D1354,Combined!$D:$V,6,FALSE)</f>
        <v>582.70000000000005</v>
      </c>
      <c r="H1354">
        <f>VLOOKUP($D1354,Combined!$D:$V,7,FALSE)</f>
        <v>16069</v>
      </c>
    </row>
    <row r="1355" spans="1:8" ht="32" x14ac:dyDescent="0.2">
      <c r="A1355" s="23" t="s">
        <v>1237</v>
      </c>
      <c r="B1355" s="24" t="s">
        <v>1242</v>
      </c>
      <c r="C1355" s="8" t="s">
        <v>66</v>
      </c>
      <c r="D1355" t="str">
        <f t="shared" si="21"/>
        <v>PASSAICHALEDON BOROE. K-8|K-8,751+</v>
      </c>
      <c r="E1355">
        <v>2013</v>
      </c>
      <c r="F1355">
        <f>VLOOKUP($D1355,Combined!$D:$V,5,FALSE)</f>
        <v>15582864</v>
      </c>
      <c r="G1355">
        <f>VLOOKUP($D1355,Combined!$D:$V,6,FALSE)</f>
        <v>1008.7</v>
      </c>
      <c r="H1355">
        <f>VLOOKUP($D1355,Combined!$D:$V,7,FALSE)</f>
        <v>15449</v>
      </c>
    </row>
    <row r="1356" spans="1:8" ht="48" x14ac:dyDescent="0.2">
      <c r="A1356" s="19" t="s">
        <v>1237</v>
      </c>
      <c r="B1356" s="20" t="s">
        <v>1243</v>
      </c>
      <c r="C1356" s="3" t="s">
        <v>14</v>
      </c>
      <c r="D1356" t="str">
        <f t="shared" si="21"/>
        <v>PASSAICHAWTHORNE BOROM. K-12|K-12,1800-3500</v>
      </c>
      <c r="E1356">
        <v>2013</v>
      </c>
      <c r="F1356">
        <f>VLOOKUP($D1356,Combined!$D:$V,5,FALSE)</f>
        <v>42322241</v>
      </c>
      <c r="G1356">
        <f>VLOOKUP($D1356,Combined!$D:$V,6,FALSE)</f>
        <v>2393.8000000000002</v>
      </c>
      <c r="H1356">
        <f>VLOOKUP($D1356,Combined!$D:$V,7,FALSE)</f>
        <v>17680</v>
      </c>
    </row>
    <row r="1357" spans="1:8" ht="48" x14ac:dyDescent="0.2">
      <c r="A1357" s="23" t="s">
        <v>1237</v>
      </c>
      <c r="B1357" s="24" t="s">
        <v>1438</v>
      </c>
      <c r="C1357" s="8" t="s">
        <v>711</v>
      </c>
      <c r="D1357" t="str">
        <f t="shared" si="21"/>
        <v>PASSAICJOHN P. HOLLAND CHARTER SCHOOLO. CHARTER</v>
      </c>
      <c r="E1357">
        <v>2013</v>
      </c>
      <c r="F1357">
        <f>VLOOKUP($D1357,Combined!$D:$V,5,FALSE)</f>
        <v>2767385</v>
      </c>
      <c r="G1357">
        <f>VLOOKUP($D1357,Combined!$D:$V,6,FALSE)</f>
        <v>186.8</v>
      </c>
      <c r="H1357">
        <f>VLOOKUP($D1357,Combined!$D:$V,7,FALSE)</f>
        <v>14815</v>
      </c>
    </row>
    <row r="1358" spans="1:8" ht="32" x14ac:dyDescent="0.2">
      <c r="A1358" s="19" t="s">
        <v>1237</v>
      </c>
      <c r="B1358" s="20" t="s">
        <v>1245</v>
      </c>
      <c r="C1358" s="3" t="s">
        <v>77</v>
      </c>
      <c r="D1358" t="str">
        <f t="shared" si="21"/>
        <v>PASSAICLAKELAND REGIONALG. G9-12|7-12,9-12</v>
      </c>
      <c r="E1358">
        <v>2013</v>
      </c>
      <c r="F1358">
        <f>VLOOKUP($D1358,Combined!$D:$V,5,FALSE)</f>
        <v>23503475</v>
      </c>
      <c r="G1358">
        <f>VLOOKUP($D1358,Combined!$D:$V,6,FALSE)</f>
        <v>1155.5</v>
      </c>
      <c r="H1358">
        <f>VLOOKUP($D1358,Combined!$D:$V,7,FALSE)</f>
        <v>20341</v>
      </c>
    </row>
    <row r="1359" spans="1:8" ht="32" x14ac:dyDescent="0.2">
      <c r="A1359" s="23" t="s">
        <v>1237</v>
      </c>
      <c r="B1359" s="24" t="s">
        <v>1246</v>
      </c>
      <c r="C1359" s="8" t="s">
        <v>66</v>
      </c>
      <c r="D1359" t="str">
        <f t="shared" si="21"/>
        <v>PASSAICLITTLE FALLS TWPE. K-8|K-8,751+</v>
      </c>
      <c r="E1359">
        <v>2013</v>
      </c>
      <c r="F1359">
        <f>VLOOKUP($D1359,Combined!$D:$V,5,FALSE)</f>
        <v>15219269</v>
      </c>
      <c r="G1359">
        <f>VLOOKUP($D1359,Combined!$D:$V,6,FALSE)</f>
        <v>905.8</v>
      </c>
      <c r="H1359">
        <f>VLOOKUP($D1359,Combined!$D:$V,7,FALSE)</f>
        <v>16801</v>
      </c>
    </row>
    <row r="1360" spans="1:8" ht="36" x14ac:dyDescent="0.2">
      <c r="A1360" s="19" t="s">
        <v>1237</v>
      </c>
      <c r="B1360" s="20" t="s">
        <v>1247</v>
      </c>
      <c r="C1360" s="3" t="s">
        <v>68</v>
      </c>
      <c r="D1360" t="str">
        <f t="shared" si="21"/>
        <v>PASSAICNORTH HALEDON BOROD. K-8|K-8,401-750</v>
      </c>
      <c r="E1360">
        <v>2013</v>
      </c>
      <c r="F1360">
        <f>VLOOKUP($D1360,Combined!$D:$V,5,FALSE)</f>
        <v>11897365</v>
      </c>
      <c r="G1360">
        <f>VLOOKUP($D1360,Combined!$D:$V,6,FALSE)</f>
        <v>734.3</v>
      </c>
      <c r="H1360">
        <f>VLOOKUP($D1360,Combined!$D:$V,7,FALSE)</f>
        <v>16202</v>
      </c>
    </row>
    <row r="1361" spans="1:8" ht="48" x14ac:dyDescent="0.2">
      <c r="A1361" s="23" t="s">
        <v>1237</v>
      </c>
      <c r="B1361" s="24" t="s">
        <v>1439</v>
      </c>
      <c r="C1361" s="8" t="s">
        <v>711</v>
      </c>
      <c r="D1361" t="str">
        <f t="shared" si="21"/>
        <v>PASSAICPASSAIC ARTS &amp; SCIENCE CHARTER SCHOOLO. CHARTER</v>
      </c>
      <c r="E1361">
        <v>2013</v>
      </c>
      <c r="F1361">
        <f>VLOOKUP($D1361,Combined!$D:$V,5,FALSE)</f>
        <v>5110748</v>
      </c>
      <c r="G1361">
        <f>VLOOKUP($D1361,Combined!$D:$V,6,FALSE)</f>
        <v>415.9</v>
      </c>
      <c r="H1361">
        <f>VLOOKUP($D1361,Combined!$D:$V,7,FALSE)</f>
        <v>12288</v>
      </c>
    </row>
    <row r="1362" spans="1:8" ht="32" x14ac:dyDescent="0.2">
      <c r="A1362" s="19" t="s">
        <v>1237</v>
      </c>
      <c r="B1362" s="20" t="s">
        <v>1249</v>
      </c>
      <c r="C1362" s="3" t="s">
        <v>24</v>
      </c>
      <c r="D1362" t="str">
        <f t="shared" si="21"/>
        <v>PASSAICPASSAIC CITYN. K-12|K-12,3500+</v>
      </c>
      <c r="E1362">
        <v>2013</v>
      </c>
      <c r="F1362">
        <f>VLOOKUP($D1362,Combined!$D:$V,5,FALSE)</f>
        <v>338076899</v>
      </c>
      <c r="G1362">
        <f>VLOOKUP($D1362,Combined!$D:$V,6,FALSE)</f>
        <v>14499.3</v>
      </c>
      <c r="H1362">
        <f>VLOOKUP($D1362,Combined!$D:$V,7,FALSE)</f>
        <v>23317</v>
      </c>
    </row>
    <row r="1363" spans="1:8" ht="36" x14ac:dyDescent="0.2">
      <c r="A1363" s="23" t="s">
        <v>1237</v>
      </c>
      <c r="B1363" s="24" t="s">
        <v>1250</v>
      </c>
      <c r="C1363" s="8" t="s">
        <v>77</v>
      </c>
      <c r="D1363" t="str">
        <f t="shared" si="21"/>
        <v>PASSAICPASSAIC CO MANCHESTER REGG. G9-12|7-12,9-12</v>
      </c>
      <c r="E1363">
        <v>2013</v>
      </c>
      <c r="F1363">
        <f>VLOOKUP($D1363,Combined!$D:$V,5,FALSE)</f>
        <v>19168987</v>
      </c>
      <c r="G1363">
        <f>VLOOKUP($D1363,Combined!$D:$V,6,FALSE)</f>
        <v>961.6</v>
      </c>
      <c r="H1363">
        <f>VLOOKUP($D1363,Combined!$D:$V,7,FALSE)</f>
        <v>19935</v>
      </c>
    </row>
    <row r="1364" spans="1:8" ht="36" x14ac:dyDescent="0.2">
      <c r="A1364" s="19" t="s">
        <v>1237</v>
      </c>
      <c r="B1364" s="20" t="s">
        <v>1251</v>
      </c>
      <c r="C1364" s="3" t="s">
        <v>714</v>
      </c>
      <c r="D1364" t="str">
        <f t="shared" si="21"/>
        <v>PASSAICPASSAIC COUNTY VOCATIONALQ. COUNTY VOC</v>
      </c>
      <c r="E1364">
        <v>2013</v>
      </c>
      <c r="F1364">
        <f>VLOOKUP($D1364,Combined!$D:$V,5,FALSE)</f>
        <v>81121376</v>
      </c>
      <c r="G1364">
        <f>VLOOKUP($D1364,Combined!$D:$V,6,FALSE)</f>
        <v>3244.5</v>
      </c>
      <c r="H1364">
        <f>VLOOKUP($D1364,Combined!$D:$V,7,FALSE)</f>
        <v>25003</v>
      </c>
    </row>
    <row r="1365" spans="1:8" ht="36" x14ac:dyDescent="0.2">
      <c r="A1365" s="23" t="s">
        <v>1237</v>
      </c>
      <c r="B1365" s="24" t="s">
        <v>1252</v>
      </c>
      <c r="C1365" s="8" t="s">
        <v>77</v>
      </c>
      <c r="D1365" t="str">
        <f t="shared" si="21"/>
        <v>PASSAICPASSAIC VALLEY REGIONALG. G9-12|7-12,9-12</v>
      </c>
      <c r="E1365">
        <v>2013</v>
      </c>
      <c r="F1365">
        <f>VLOOKUP($D1365,Combined!$D:$V,5,FALSE)</f>
        <v>27378240</v>
      </c>
      <c r="G1365">
        <f>VLOOKUP($D1365,Combined!$D:$V,6,FALSE)</f>
        <v>1432.3</v>
      </c>
      <c r="H1365">
        <f>VLOOKUP($D1365,Combined!$D:$V,7,FALSE)</f>
        <v>19115</v>
      </c>
    </row>
    <row r="1366" spans="1:8" ht="60" x14ac:dyDescent="0.2">
      <c r="A1366" s="19" t="s">
        <v>1237</v>
      </c>
      <c r="B1366" s="20" t="s">
        <v>1440</v>
      </c>
      <c r="C1366" s="3" t="s">
        <v>711</v>
      </c>
      <c r="D1366" t="str">
        <f t="shared" si="21"/>
        <v>PASSAICPATERSON ARTS AND SCIENCE CHARTER SCHOOLO. CHARTER</v>
      </c>
      <c r="E1366">
        <v>2013</v>
      </c>
      <c r="F1366">
        <f>VLOOKUP($D1366,Combined!$D:$V,5,FALSE)</f>
        <v>0</v>
      </c>
      <c r="G1366">
        <f>VLOOKUP($D1366,Combined!$D:$V,6,FALSE)</f>
        <v>0</v>
      </c>
      <c r="H1366">
        <f>VLOOKUP($D1366,Combined!$D:$V,7,FALSE)</f>
        <v>0</v>
      </c>
    </row>
    <row r="1367" spans="1:8" ht="48" x14ac:dyDescent="0.2">
      <c r="A1367" s="23" t="s">
        <v>1237</v>
      </c>
      <c r="B1367" s="24" t="s">
        <v>1441</v>
      </c>
      <c r="C1367" s="8" t="s">
        <v>711</v>
      </c>
      <c r="D1367" t="str">
        <f t="shared" si="21"/>
        <v>PASSAICPATERSON CHARTER SCHOOL FOR SCIENCE ANDO. CHARTER</v>
      </c>
      <c r="E1367">
        <v>2013</v>
      </c>
      <c r="F1367">
        <f>VLOOKUP($D1367,Combined!$D:$V,5,FALSE)</f>
        <v>16168531</v>
      </c>
      <c r="G1367">
        <f>VLOOKUP($D1367,Combined!$D:$V,6,FALSE)</f>
        <v>1043</v>
      </c>
      <c r="H1367">
        <f>VLOOKUP($D1367,Combined!$D:$V,7,FALSE)</f>
        <v>15502</v>
      </c>
    </row>
    <row r="1368" spans="1:8" ht="32" x14ac:dyDescent="0.2">
      <c r="A1368" s="19" t="s">
        <v>1237</v>
      </c>
      <c r="B1368" s="20" t="s">
        <v>1254</v>
      </c>
      <c r="C1368" s="3" t="s">
        <v>24</v>
      </c>
      <c r="D1368" t="str">
        <f t="shared" si="21"/>
        <v>PASSAICPATERSON CITYN. K-12|K-12,3500+</v>
      </c>
      <c r="E1368">
        <v>2013</v>
      </c>
      <c r="F1368">
        <f>VLOOKUP($D1368,Combined!$D:$V,5,FALSE)</f>
        <v>570461703</v>
      </c>
      <c r="G1368">
        <f>VLOOKUP($D1368,Combined!$D:$V,6,FALSE)</f>
        <v>27794.799999999999</v>
      </c>
      <c r="H1368">
        <f>VLOOKUP($D1368,Combined!$D:$V,7,FALSE)</f>
        <v>20524</v>
      </c>
    </row>
    <row r="1369" spans="1:8" ht="32" x14ac:dyDescent="0.2">
      <c r="A1369" s="23" t="s">
        <v>1237</v>
      </c>
      <c r="B1369" s="24" t="s">
        <v>1256</v>
      </c>
      <c r="C1369" s="8" t="s">
        <v>6</v>
      </c>
      <c r="D1369" t="str">
        <f t="shared" si="21"/>
        <v>PASSAICPOMPTON LAKES BOROL. K-12|K-12,0-1800</v>
      </c>
      <c r="E1369">
        <v>2013</v>
      </c>
      <c r="F1369">
        <f>VLOOKUP($D1369,Combined!$D:$V,5,FALSE)</f>
        <v>32334243</v>
      </c>
      <c r="G1369">
        <f>VLOOKUP($D1369,Combined!$D:$V,6,FALSE)</f>
        <v>1734</v>
      </c>
      <c r="H1369">
        <f>VLOOKUP($D1369,Combined!$D:$V,7,FALSE)</f>
        <v>18647</v>
      </c>
    </row>
    <row r="1370" spans="1:8" ht="32" x14ac:dyDescent="0.2">
      <c r="A1370" s="19" t="s">
        <v>1237</v>
      </c>
      <c r="B1370" s="20" t="s">
        <v>1257</v>
      </c>
      <c r="C1370" s="3" t="s">
        <v>66</v>
      </c>
      <c r="D1370" t="str">
        <f t="shared" si="21"/>
        <v>PASSAICPROSPECT PARK BOROE. K-8|K-8,751+</v>
      </c>
      <c r="E1370">
        <v>2013</v>
      </c>
      <c r="F1370">
        <f>VLOOKUP($D1370,Combined!$D:$V,5,FALSE)</f>
        <v>13832686</v>
      </c>
      <c r="G1370">
        <f>VLOOKUP($D1370,Combined!$D:$V,6,FALSE)</f>
        <v>907.8</v>
      </c>
      <c r="H1370">
        <f>VLOOKUP($D1370,Combined!$D:$V,7,FALSE)</f>
        <v>15237</v>
      </c>
    </row>
    <row r="1371" spans="1:8" ht="32" x14ac:dyDescent="0.2">
      <c r="A1371" s="23" t="s">
        <v>1237</v>
      </c>
      <c r="B1371" s="24" t="s">
        <v>1258</v>
      </c>
      <c r="C1371" s="8" t="s">
        <v>66</v>
      </c>
      <c r="D1371" t="str">
        <f t="shared" si="21"/>
        <v>PASSAICRINGWOOD BOROE. K-8|K-8,751+</v>
      </c>
      <c r="E1371">
        <v>2013</v>
      </c>
      <c r="F1371">
        <f>VLOOKUP($D1371,Combined!$D:$V,5,FALSE)</f>
        <v>23420745</v>
      </c>
      <c r="G1371">
        <f>VLOOKUP($D1371,Combined!$D:$V,6,FALSE)</f>
        <v>1264.9000000000001</v>
      </c>
      <c r="H1371">
        <f>VLOOKUP($D1371,Combined!$D:$V,7,FALSE)</f>
        <v>18516</v>
      </c>
    </row>
    <row r="1372" spans="1:8" ht="32" x14ac:dyDescent="0.2">
      <c r="A1372" s="19" t="s">
        <v>1237</v>
      </c>
      <c r="B1372" s="20" t="s">
        <v>1259</v>
      </c>
      <c r="C1372" s="3" t="s">
        <v>66</v>
      </c>
      <c r="D1372" t="str">
        <f t="shared" si="21"/>
        <v>PASSAICTOTOWA BOROE. K-8|K-8,751+</v>
      </c>
      <c r="E1372">
        <v>2013</v>
      </c>
      <c r="F1372">
        <f>VLOOKUP($D1372,Combined!$D:$V,5,FALSE)</f>
        <v>16251796</v>
      </c>
      <c r="G1372">
        <f>VLOOKUP($D1372,Combined!$D:$V,6,FALSE)</f>
        <v>1017.2</v>
      </c>
      <c r="H1372">
        <f>VLOOKUP($D1372,Combined!$D:$V,7,FALSE)</f>
        <v>15976</v>
      </c>
    </row>
    <row r="1373" spans="1:8" ht="32" x14ac:dyDescent="0.2">
      <c r="A1373" s="23" t="s">
        <v>1237</v>
      </c>
      <c r="B1373" s="24" t="s">
        <v>1260</v>
      </c>
      <c r="C1373" s="8" t="s">
        <v>66</v>
      </c>
      <c r="D1373" t="str">
        <f t="shared" si="21"/>
        <v>PASSAICWANAQUE BOROE. K-8|K-8,751+</v>
      </c>
      <c r="E1373">
        <v>2013</v>
      </c>
      <c r="F1373">
        <f>VLOOKUP($D1373,Combined!$D:$V,5,FALSE)</f>
        <v>18354670</v>
      </c>
      <c r="G1373">
        <f>VLOOKUP($D1373,Combined!$D:$V,6,FALSE)</f>
        <v>964.6</v>
      </c>
      <c r="H1373">
        <f>VLOOKUP($D1373,Combined!$D:$V,7,FALSE)</f>
        <v>19027</v>
      </c>
    </row>
    <row r="1374" spans="1:8" ht="32" x14ac:dyDescent="0.2">
      <c r="A1374" s="19" t="s">
        <v>1237</v>
      </c>
      <c r="B1374" s="20" t="s">
        <v>1261</v>
      </c>
      <c r="C1374" s="3" t="s">
        <v>24</v>
      </c>
      <c r="D1374" t="str">
        <f t="shared" si="21"/>
        <v>PASSAICWAYNE TWPN. K-12|K-12,3500+</v>
      </c>
      <c r="E1374">
        <v>2013</v>
      </c>
      <c r="F1374">
        <f>VLOOKUP($D1374,Combined!$D:$V,5,FALSE)</f>
        <v>159415633</v>
      </c>
      <c r="G1374">
        <f>VLOOKUP($D1374,Combined!$D:$V,6,FALSE)</f>
        <v>8563.9</v>
      </c>
      <c r="H1374">
        <f>VLOOKUP($D1374,Combined!$D:$V,7,FALSE)</f>
        <v>18615</v>
      </c>
    </row>
    <row r="1375" spans="1:8" ht="32" x14ac:dyDescent="0.2">
      <c r="A1375" s="23" t="s">
        <v>1237</v>
      </c>
      <c r="B1375" s="24" t="s">
        <v>1262</v>
      </c>
      <c r="C1375" s="8" t="s">
        <v>24</v>
      </c>
      <c r="D1375" t="str">
        <f t="shared" si="21"/>
        <v>PASSAICWEST MILFORD TWPN. K-12|K-12,3500+</v>
      </c>
      <c r="E1375">
        <v>2013</v>
      </c>
      <c r="F1375">
        <f>VLOOKUP($D1375,Combined!$D:$V,5,FALSE)</f>
        <v>74161291</v>
      </c>
      <c r="G1375">
        <f>VLOOKUP($D1375,Combined!$D:$V,6,FALSE)</f>
        <v>3777.3</v>
      </c>
      <c r="H1375">
        <f>VLOOKUP($D1375,Combined!$D:$V,7,FALSE)</f>
        <v>19634</v>
      </c>
    </row>
    <row r="1376" spans="1:8" ht="32" x14ac:dyDescent="0.2">
      <c r="A1376" s="19" t="s">
        <v>1237</v>
      </c>
      <c r="B1376" s="20" t="s">
        <v>1263</v>
      </c>
      <c r="C1376" s="3" t="s">
        <v>66</v>
      </c>
      <c r="D1376" t="str">
        <f t="shared" si="21"/>
        <v>PASSAICWOODLAND PARKE. K-8|K-8,751+</v>
      </c>
      <c r="E1376">
        <v>2013</v>
      </c>
      <c r="F1376">
        <f>VLOOKUP($D1376,Combined!$D:$V,5,FALSE)</f>
        <v>17886722</v>
      </c>
      <c r="G1376">
        <f>VLOOKUP($D1376,Combined!$D:$V,6,FALSE)</f>
        <v>1140.9000000000001</v>
      </c>
      <c r="H1376">
        <f>VLOOKUP($D1376,Combined!$D:$V,7,FALSE)</f>
        <v>15677</v>
      </c>
    </row>
    <row r="1377" spans="1:8" ht="32" x14ac:dyDescent="0.2">
      <c r="A1377" s="23" t="s">
        <v>1264</v>
      </c>
      <c r="B1377" s="24" t="s">
        <v>1265</v>
      </c>
      <c r="C1377" s="8" t="s">
        <v>4</v>
      </c>
      <c r="D1377" t="str">
        <f t="shared" si="21"/>
        <v>SALEMALLOWAY TWPI. K-12|K-8,0-400</v>
      </c>
      <c r="E1377">
        <v>2013</v>
      </c>
      <c r="F1377">
        <f>VLOOKUP($D1377,Combined!$D:$V,5,FALSE)</f>
        <v>8769768</v>
      </c>
      <c r="G1377">
        <f>VLOOKUP($D1377,Combined!$D:$V,6,FALSE)</f>
        <v>585.9</v>
      </c>
      <c r="H1377">
        <f>VLOOKUP($D1377,Combined!$D:$V,7,FALSE)</f>
        <v>14969</v>
      </c>
    </row>
    <row r="1378" spans="1:8" ht="32" x14ac:dyDescent="0.2">
      <c r="A1378" s="19" t="s">
        <v>1264</v>
      </c>
      <c r="B1378" s="20" t="s">
        <v>1266</v>
      </c>
      <c r="C1378" s="3" t="s">
        <v>4</v>
      </c>
      <c r="D1378" t="str">
        <f t="shared" si="21"/>
        <v>SALEMELSINBORO TWPI. K-12|K-8,0-400</v>
      </c>
      <c r="E1378">
        <v>2013</v>
      </c>
      <c r="F1378">
        <f>VLOOKUP($D1378,Combined!$D:$V,5,FALSE)</f>
        <v>2238813</v>
      </c>
      <c r="G1378">
        <f>VLOOKUP($D1378,Combined!$D:$V,6,FALSE)</f>
        <v>138.30000000000001</v>
      </c>
      <c r="H1378">
        <f>VLOOKUP($D1378,Combined!$D:$V,7,FALSE)</f>
        <v>16184</v>
      </c>
    </row>
    <row r="1379" spans="1:8" ht="36" x14ac:dyDescent="0.2">
      <c r="A1379" s="23" t="s">
        <v>1264</v>
      </c>
      <c r="B1379" s="24" t="s">
        <v>1267</v>
      </c>
      <c r="C1379" s="8" t="s">
        <v>4</v>
      </c>
      <c r="D1379" t="str">
        <f t="shared" si="21"/>
        <v>SALEMLOWER ALLOWAYS CREEKI. K-12|K-8,0-400</v>
      </c>
      <c r="E1379">
        <v>2013</v>
      </c>
      <c r="F1379">
        <f>VLOOKUP($D1379,Combined!$D:$V,5,FALSE)</f>
        <v>5036552</v>
      </c>
      <c r="G1379">
        <f>VLOOKUP($D1379,Combined!$D:$V,6,FALSE)</f>
        <v>222.7</v>
      </c>
      <c r="H1379">
        <f>VLOOKUP($D1379,Combined!$D:$V,7,FALSE)</f>
        <v>22616</v>
      </c>
    </row>
    <row r="1380" spans="1:8" ht="32" x14ac:dyDescent="0.2">
      <c r="A1380" s="19" t="s">
        <v>1264</v>
      </c>
      <c r="B1380" s="20" t="s">
        <v>1268</v>
      </c>
      <c r="C1380" s="3" t="s">
        <v>4</v>
      </c>
      <c r="D1380" t="str">
        <f t="shared" si="21"/>
        <v>SALEMMANNINGTON TWPI. K-12|K-8,0-400</v>
      </c>
      <c r="E1380">
        <v>2013</v>
      </c>
      <c r="F1380">
        <f>VLOOKUP($D1380,Combined!$D:$V,5,FALSE)</f>
        <v>3723666</v>
      </c>
      <c r="G1380">
        <f>VLOOKUP($D1380,Combined!$D:$V,6,FALSE)</f>
        <v>198.7</v>
      </c>
      <c r="H1380">
        <f>VLOOKUP($D1380,Combined!$D:$V,7,FALSE)</f>
        <v>18744</v>
      </c>
    </row>
    <row r="1381" spans="1:8" ht="32" x14ac:dyDescent="0.2">
      <c r="A1381" s="23" t="s">
        <v>1264</v>
      </c>
      <c r="B1381" s="24" t="s">
        <v>1269</v>
      </c>
      <c r="C1381" s="8" t="s">
        <v>4</v>
      </c>
      <c r="D1381" t="str">
        <f t="shared" si="21"/>
        <v>SALEMOLDMANS TWPI. K-12|K-8,0-400</v>
      </c>
      <c r="E1381">
        <v>2013</v>
      </c>
      <c r="F1381">
        <f>VLOOKUP($D1381,Combined!$D:$V,5,FALSE)</f>
        <v>5277110</v>
      </c>
      <c r="G1381">
        <f>VLOOKUP($D1381,Combined!$D:$V,6,FALSE)</f>
        <v>281.2</v>
      </c>
      <c r="H1381">
        <f>VLOOKUP($D1381,Combined!$D:$V,7,FALSE)</f>
        <v>18766</v>
      </c>
    </row>
    <row r="1382" spans="1:8" ht="48" x14ac:dyDescent="0.2">
      <c r="A1382" s="19" t="s">
        <v>1264</v>
      </c>
      <c r="B1382" s="20" t="s">
        <v>1270</v>
      </c>
      <c r="C1382" s="3" t="s">
        <v>14</v>
      </c>
      <c r="D1382" t="str">
        <f t="shared" si="21"/>
        <v>SALEMPENNS GRV-CARNEY'S PT REGM. K-12|K-12,1800-3500</v>
      </c>
      <c r="E1382">
        <v>2013</v>
      </c>
      <c r="F1382">
        <f>VLOOKUP($D1382,Combined!$D:$V,5,FALSE)</f>
        <v>41010070</v>
      </c>
      <c r="G1382">
        <f>VLOOKUP($D1382,Combined!$D:$V,6,FALSE)</f>
        <v>2346.6</v>
      </c>
      <c r="H1382">
        <f>VLOOKUP($D1382,Combined!$D:$V,7,FALSE)</f>
        <v>17477</v>
      </c>
    </row>
    <row r="1383" spans="1:8" ht="32" x14ac:dyDescent="0.2">
      <c r="A1383" s="23" t="s">
        <v>1264</v>
      </c>
      <c r="B1383" s="24" t="s">
        <v>1271</v>
      </c>
      <c r="C1383" s="8" t="s">
        <v>6</v>
      </c>
      <c r="D1383" t="str">
        <f t="shared" si="21"/>
        <v>SALEMPENNSVILLEL. K-12|K-12,0-1800</v>
      </c>
      <c r="E1383">
        <v>2013</v>
      </c>
      <c r="F1383">
        <f>VLOOKUP($D1383,Combined!$D:$V,5,FALSE)</f>
        <v>31874491</v>
      </c>
      <c r="G1383">
        <f>VLOOKUP($D1383,Combined!$D:$V,6,FALSE)</f>
        <v>1815.1</v>
      </c>
      <c r="H1383">
        <f>VLOOKUP($D1383,Combined!$D:$V,7,FALSE)</f>
        <v>17561</v>
      </c>
    </row>
    <row r="1384" spans="1:8" ht="32" x14ac:dyDescent="0.2">
      <c r="A1384" s="19" t="s">
        <v>1264</v>
      </c>
      <c r="B1384" s="20" t="s">
        <v>1272</v>
      </c>
      <c r="C1384" s="3" t="s">
        <v>6</v>
      </c>
      <c r="D1384" t="str">
        <f t="shared" si="21"/>
        <v>SALEMPITTSGROVE TWPL. K-12|K-12,0-1800</v>
      </c>
      <c r="E1384">
        <v>2013</v>
      </c>
      <c r="F1384">
        <f>VLOOKUP($D1384,Combined!$D:$V,5,FALSE)</f>
        <v>30164465</v>
      </c>
      <c r="G1384">
        <f>VLOOKUP($D1384,Combined!$D:$V,6,FALSE)</f>
        <v>1738.5</v>
      </c>
      <c r="H1384">
        <f>VLOOKUP($D1384,Combined!$D:$V,7,FALSE)</f>
        <v>17351</v>
      </c>
    </row>
    <row r="1385" spans="1:8" ht="32" x14ac:dyDescent="0.2">
      <c r="A1385" s="23" t="s">
        <v>1264</v>
      </c>
      <c r="B1385" s="24" t="s">
        <v>1273</v>
      </c>
      <c r="C1385" s="8" t="s">
        <v>4</v>
      </c>
      <c r="D1385" t="str">
        <f t="shared" si="21"/>
        <v>SALEMQUINTON TWPI. K-12|K-8,0-400</v>
      </c>
      <c r="E1385">
        <v>2013</v>
      </c>
      <c r="F1385">
        <f>VLOOKUP($D1385,Combined!$D:$V,5,FALSE)</f>
        <v>6941810</v>
      </c>
      <c r="G1385">
        <f>VLOOKUP($D1385,Combined!$D:$V,6,FALSE)</f>
        <v>417.9</v>
      </c>
      <c r="H1385">
        <f>VLOOKUP($D1385,Combined!$D:$V,7,FALSE)</f>
        <v>16610</v>
      </c>
    </row>
    <row r="1386" spans="1:8" ht="32" x14ac:dyDescent="0.2">
      <c r="A1386" s="19" t="s">
        <v>1264</v>
      </c>
      <c r="B1386" s="20" t="s">
        <v>1274</v>
      </c>
      <c r="C1386" s="3" t="s">
        <v>6</v>
      </c>
      <c r="D1386" t="str">
        <f t="shared" si="21"/>
        <v>SALEMSALEM CITYL. K-12|K-12,0-1800</v>
      </c>
      <c r="E1386">
        <v>2013</v>
      </c>
      <c r="F1386">
        <f>VLOOKUP($D1386,Combined!$D:$V,5,FALSE)</f>
        <v>29410545</v>
      </c>
      <c r="G1386">
        <f>VLOOKUP($D1386,Combined!$D:$V,6,FALSE)</f>
        <v>1235.5999999999999</v>
      </c>
      <c r="H1386">
        <f>VLOOKUP($D1386,Combined!$D:$V,7,FALSE)</f>
        <v>23803</v>
      </c>
    </row>
    <row r="1387" spans="1:8" ht="36" x14ac:dyDescent="0.2">
      <c r="A1387" s="23" t="s">
        <v>1264</v>
      </c>
      <c r="B1387" s="24" t="s">
        <v>1275</v>
      </c>
      <c r="C1387" s="8" t="s">
        <v>29</v>
      </c>
      <c r="D1387" t="str">
        <f t="shared" si="21"/>
        <v>SALEMSALEM CO SPECIAL SERVICEP. CSSD</v>
      </c>
      <c r="E1387">
        <v>2013</v>
      </c>
      <c r="F1387">
        <f>VLOOKUP($D1387,Combined!$D:$V,5,FALSE)</f>
        <v>6715870</v>
      </c>
      <c r="G1387">
        <f>VLOOKUP($D1387,Combined!$D:$V,6,FALSE)</f>
        <v>191.5</v>
      </c>
      <c r="H1387">
        <f>VLOOKUP($D1387,Combined!$D:$V,7,FALSE)</f>
        <v>35077</v>
      </c>
    </row>
    <row r="1388" spans="1:8" ht="36" x14ac:dyDescent="0.2">
      <c r="A1388" s="19" t="s">
        <v>1264</v>
      </c>
      <c r="B1388" s="20" t="s">
        <v>1276</v>
      </c>
      <c r="C1388" s="3" t="s">
        <v>714</v>
      </c>
      <c r="D1388" t="str">
        <f t="shared" si="21"/>
        <v>SALEMSALEM COUNTY VOCATIONALQ. COUNTY VOC</v>
      </c>
      <c r="E1388">
        <v>2013</v>
      </c>
      <c r="F1388">
        <f>VLOOKUP($D1388,Combined!$D:$V,5,FALSE)</f>
        <v>10419997</v>
      </c>
      <c r="G1388">
        <f>VLOOKUP($D1388,Combined!$D:$V,6,FALSE)</f>
        <v>743.4</v>
      </c>
      <c r="H1388">
        <f>VLOOKUP($D1388,Combined!$D:$V,7,FALSE)</f>
        <v>14017</v>
      </c>
    </row>
    <row r="1389" spans="1:8" ht="36" x14ac:dyDescent="0.2">
      <c r="A1389" s="23" t="s">
        <v>1264</v>
      </c>
      <c r="B1389" s="24" t="s">
        <v>1277</v>
      </c>
      <c r="C1389" s="8" t="s">
        <v>4</v>
      </c>
      <c r="D1389" t="str">
        <f t="shared" si="21"/>
        <v>SALEMUPPER PITTSGROVE TWPI. K-12|K-8,0-400</v>
      </c>
      <c r="E1389">
        <v>2013</v>
      </c>
      <c r="F1389">
        <f>VLOOKUP($D1389,Combined!$D:$V,5,FALSE)</f>
        <v>8396092</v>
      </c>
      <c r="G1389">
        <f>VLOOKUP($D1389,Combined!$D:$V,6,FALSE)</f>
        <v>535.1</v>
      </c>
      <c r="H1389">
        <f>VLOOKUP($D1389,Combined!$D:$V,7,FALSE)</f>
        <v>15691</v>
      </c>
    </row>
    <row r="1390" spans="1:8" ht="36" x14ac:dyDescent="0.2">
      <c r="A1390" s="19" t="s">
        <v>1264</v>
      </c>
      <c r="B1390" s="20" t="s">
        <v>1278</v>
      </c>
      <c r="C1390" s="3" t="s">
        <v>6</v>
      </c>
      <c r="D1390" t="str">
        <f t="shared" si="21"/>
        <v>SALEMWOODSTOWN-PILESGROVE REGL. K-12|K-12,0-1800</v>
      </c>
      <c r="E1390">
        <v>2013</v>
      </c>
      <c r="F1390">
        <f>VLOOKUP($D1390,Combined!$D:$V,5,FALSE)</f>
        <v>24686374</v>
      </c>
      <c r="G1390">
        <f>VLOOKUP($D1390,Combined!$D:$V,6,FALSE)</f>
        <v>1683.8</v>
      </c>
      <c r="H1390">
        <f>VLOOKUP($D1390,Combined!$D:$V,7,FALSE)</f>
        <v>14661</v>
      </c>
    </row>
    <row r="1391" spans="1:8" ht="32" x14ac:dyDescent="0.2">
      <c r="A1391" s="23" t="s">
        <v>1279</v>
      </c>
      <c r="B1391" s="24" t="s">
        <v>1280</v>
      </c>
      <c r="C1391" s="8" t="s">
        <v>2</v>
      </c>
      <c r="D1391" t="str">
        <f t="shared" si="21"/>
        <v>SOMERSETBEDMINSTER TWPJ. K-12|K-8,401-750</v>
      </c>
      <c r="E1391">
        <v>2013</v>
      </c>
      <c r="F1391">
        <f>VLOOKUP($D1391,Combined!$D:$V,5,FALSE)</f>
        <v>17289671</v>
      </c>
      <c r="G1391">
        <f>VLOOKUP($D1391,Combined!$D:$V,6,FALSE)</f>
        <v>850.5</v>
      </c>
      <c r="H1391">
        <f>VLOOKUP($D1391,Combined!$D:$V,7,FALSE)</f>
        <v>20329</v>
      </c>
    </row>
    <row r="1392" spans="1:8" ht="32" x14ac:dyDescent="0.2">
      <c r="A1392" s="19" t="s">
        <v>1279</v>
      </c>
      <c r="B1392" s="20" t="s">
        <v>1281</v>
      </c>
      <c r="C1392" s="3" t="s">
        <v>24</v>
      </c>
      <c r="D1392" t="str">
        <f t="shared" si="21"/>
        <v>SOMERSETBERNARDS TWPN. K-12|K-12,3500+</v>
      </c>
      <c r="E1392">
        <v>2013</v>
      </c>
      <c r="F1392">
        <f>VLOOKUP($D1392,Combined!$D:$V,5,FALSE)</f>
        <v>99415935</v>
      </c>
      <c r="G1392">
        <f>VLOOKUP($D1392,Combined!$D:$V,6,FALSE)</f>
        <v>5727.6</v>
      </c>
      <c r="H1392">
        <f>VLOOKUP($D1392,Combined!$D:$V,7,FALSE)</f>
        <v>17357</v>
      </c>
    </row>
    <row r="1393" spans="1:8" ht="32" x14ac:dyDescent="0.2">
      <c r="A1393" s="23" t="s">
        <v>1279</v>
      </c>
      <c r="B1393" s="24" t="s">
        <v>1282</v>
      </c>
      <c r="C1393" s="8" t="s">
        <v>6</v>
      </c>
      <c r="D1393" t="str">
        <f t="shared" si="21"/>
        <v>SOMERSETBOUND BROOK BOROL. K-12|K-12,0-1800</v>
      </c>
      <c r="E1393">
        <v>2013</v>
      </c>
      <c r="F1393">
        <f>VLOOKUP($D1393,Combined!$D:$V,5,FALSE)</f>
        <v>25241273</v>
      </c>
      <c r="G1393">
        <f>VLOOKUP($D1393,Combined!$D:$V,6,FALSE)</f>
        <v>1641.1</v>
      </c>
      <c r="H1393">
        <f>VLOOKUP($D1393,Combined!$D:$V,7,FALSE)</f>
        <v>15380</v>
      </c>
    </row>
    <row r="1394" spans="1:8" ht="32" x14ac:dyDescent="0.2">
      <c r="A1394" s="19" t="s">
        <v>1279</v>
      </c>
      <c r="B1394" s="20" t="s">
        <v>1283</v>
      </c>
      <c r="C1394" s="3" t="s">
        <v>99</v>
      </c>
      <c r="D1394" t="str">
        <f t="shared" si="21"/>
        <v>SOMERSETBRANCHBURG TWPK. K-12|K-8,751+</v>
      </c>
      <c r="E1394">
        <v>2013</v>
      </c>
      <c r="F1394">
        <f>VLOOKUP($D1394,Combined!$D:$V,5,FALSE)</f>
        <v>45168476</v>
      </c>
      <c r="G1394">
        <f>VLOOKUP($D1394,Combined!$D:$V,6,FALSE)</f>
        <v>2513</v>
      </c>
      <c r="H1394">
        <f>VLOOKUP($D1394,Combined!$D:$V,7,FALSE)</f>
        <v>17974</v>
      </c>
    </row>
    <row r="1395" spans="1:8" ht="36" x14ac:dyDescent="0.2">
      <c r="A1395" s="23" t="s">
        <v>1279</v>
      </c>
      <c r="B1395" s="24" t="s">
        <v>1284</v>
      </c>
      <c r="C1395" s="8" t="s">
        <v>24</v>
      </c>
      <c r="D1395" t="str">
        <f t="shared" si="21"/>
        <v>SOMERSETBRIDGEWATER-RARITAN REGN. K-12|K-12,3500+</v>
      </c>
      <c r="E1395">
        <v>2013</v>
      </c>
      <c r="F1395">
        <f>VLOOKUP($D1395,Combined!$D:$V,5,FALSE)</f>
        <v>153775457</v>
      </c>
      <c r="G1395">
        <f>VLOOKUP($D1395,Combined!$D:$V,6,FALSE)</f>
        <v>8730.5</v>
      </c>
      <c r="H1395">
        <f>VLOOKUP($D1395,Combined!$D:$V,7,FALSE)</f>
        <v>17614</v>
      </c>
    </row>
    <row r="1396" spans="1:8" ht="48" x14ac:dyDescent="0.2">
      <c r="A1396" s="19" t="s">
        <v>1279</v>
      </c>
      <c r="B1396" s="20" t="s">
        <v>1442</v>
      </c>
      <c r="C1396" s="3" t="s">
        <v>711</v>
      </c>
      <c r="D1396" t="str">
        <f t="shared" si="21"/>
        <v>SOMERSETCENTRAL JERSEY PREP CHARTER SCHOOLO. CHARTER</v>
      </c>
      <c r="E1396">
        <v>2013</v>
      </c>
      <c r="F1396">
        <f>VLOOKUP($D1396,Combined!$D:$V,5,FALSE)</f>
        <v>4440635</v>
      </c>
      <c r="G1396">
        <f>VLOOKUP($D1396,Combined!$D:$V,6,FALSE)</f>
        <v>296.2</v>
      </c>
      <c r="H1396">
        <f>VLOOKUP($D1396,Combined!$D:$V,7,FALSE)</f>
        <v>14992</v>
      </c>
    </row>
    <row r="1397" spans="1:8" ht="32" x14ac:dyDescent="0.2">
      <c r="A1397" s="23" t="s">
        <v>1279</v>
      </c>
      <c r="B1397" s="24" t="s">
        <v>993</v>
      </c>
      <c r="C1397" s="8" t="s">
        <v>24</v>
      </c>
      <c r="D1397" t="str">
        <f t="shared" si="21"/>
        <v>SOMERSETFRANKLIN TWPN. K-12|K-12,3500+</v>
      </c>
      <c r="E1397">
        <v>2013</v>
      </c>
      <c r="F1397">
        <f>VLOOKUP($D1397,Combined!$D:$V,5,FALSE)</f>
        <v>156481868</v>
      </c>
      <c r="G1397">
        <f>VLOOKUP($D1397,Combined!$D:$V,6,FALSE)</f>
        <v>7877.6</v>
      </c>
      <c r="H1397">
        <f>VLOOKUP($D1397,Combined!$D:$V,7,FALSE)</f>
        <v>19864</v>
      </c>
    </row>
    <row r="1398" spans="1:8" ht="32" x14ac:dyDescent="0.2">
      <c r="A1398" s="19" t="s">
        <v>1279</v>
      </c>
      <c r="B1398" s="20" t="s">
        <v>1286</v>
      </c>
      <c r="C1398" s="3" t="s">
        <v>99</v>
      </c>
      <c r="D1398" t="str">
        <f t="shared" si="21"/>
        <v>SOMERSETGREEN BROOK TWPK. K-12|K-8,751+</v>
      </c>
      <c r="E1398">
        <v>2013</v>
      </c>
      <c r="F1398">
        <f>VLOOKUP($D1398,Combined!$D:$V,5,FALSE)</f>
        <v>24210351</v>
      </c>
      <c r="G1398">
        <f>VLOOKUP($D1398,Combined!$D:$V,6,FALSE)</f>
        <v>1367.5</v>
      </c>
      <c r="H1398">
        <f>VLOOKUP($D1398,Combined!$D:$V,7,FALSE)</f>
        <v>17704</v>
      </c>
    </row>
    <row r="1399" spans="1:8" ht="32" x14ac:dyDescent="0.2">
      <c r="A1399" s="23" t="s">
        <v>1279</v>
      </c>
      <c r="B1399" s="24" t="s">
        <v>1287</v>
      </c>
      <c r="C1399" s="8" t="s">
        <v>24</v>
      </c>
      <c r="D1399" t="str">
        <f t="shared" si="21"/>
        <v>SOMERSETHILLSBOROUGH TWPN. K-12|K-12,3500+</v>
      </c>
      <c r="E1399">
        <v>2013</v>
      </c>
      <c r="F1399">
        <f>VLOOKUP($D1399,Combined!$D:$V,5,FALSE)</f>
        <v>127105718</v>
      </c>
      <c r="G1399">
        <f>VLOOKUP($D1399,Combined!$D:$V,6,FALSE)</f>
        <v>7261.1</v>
      </c>
      <c r="H1399">
        <f>VLOOKUP($D1399,Combined!$D:$V,7,FALSE)</f>
        <v>17505</v>
      </c>
    </row>
    <row r="1400" spans="1:8" ht="32" x14ac:dyDescent="0.2">
      <c r="A1400" s="19" t="s">
        <v>1279</v>
      </c>
      <c r="B1400" s="20" t="s">
        <v>1288</v>
      </c>
      <c r="C1400" s="3" t="s">
        <v>6</v>
      </c>
      <c r="D1400" t="str">
        <f t="shared" si="21"/>
        <v>SOMERSETMANVILLE BOROL. K-12|K-12,0-1800</v>
      </c>
      <c r="E1400">
        <v>2013</v>
      </c>
      <c r="F1400">
        <f>VLOOKUP($D1400,Combined!$D:$V,5,FALSE)</f>
        <v>21660683</v>
      </c>
      <c r="G1400">
        <f>VLOOKUP($D1400,Combined!$D:$V,6,FALSE)</f>
        <v>1463.1</v>
      </c>
      <c r="H1400">
        <f>VLOOKUP($D1400,Combined!$D:$V,7,FALSE)</f>
        <v>14805</v>
      </c>
    </row>
    <row r="1401" spans="1:8" ht="32" x14ac:dyDescent="0.2">
      <c r="A1401" s="23" t="s">
        <v>1279</v>
      </c>
      <c r="B1401" s="24" t="s">
        <v>1289</v>
      </c>
      <c r="C1401" s="8" t="s">
        <v>24</v>
      </c>
      <c r="D1401" t="str">
        <f t="shared" si="21"/>
        <v>SOMERSETMONTGOMERY TWPN. K-12|K-12,3500+</v>
      </c>
      <c r="E1401">
        <v>2013</v>
      </c>
      <c r="F1401">
        <f>VLOOKUP($D1401,Combined!$D:$V,5,FALSE)</f>
        <v>87056053</v>
      </c>
      <c r="G1401">
        <f>VLOOKUP($D1401,Combined!$D:$V,6,FALSE)</f>
        <v>4914.7</v>
      </c>
      <c r="H1401">
        <f>VLOOKUP($D1401,Combined!$D:$V,7,FALSE)</f>
        <v>17713</v>
      </c>
    </row>
    <row r="1402" spans="1:8" ht="48" x14ac:dyDescent="0.2">
      <c r="A1402" s="19" t="s">
        <v>1279</v>
      </c>
      <c r="B1402" s="20" t="s">
        <v>1290</v>
      </c>
      <c r="C1402" s="3" t="s">
        <v>14</v>
      </c>
      <c r="D1402" t="str">
        <f t="shared" si="21"/>
        <v>SOMERSETNORTH PLAINFIELD BOROM. K-12|K-12,1800-3500</v>
      </c>
      <c r="E1402">
        <v>2013</v>
      </c>
      <c r="F1402">
        <f>VLOOKUP($D1402,Combined!$D:$V,5,FALSE)</f>
        <v>63238074</v>
      </c>
      <c r="G1402">
        <f>VLOOKUP($D1402,Combined!$D:$V,6,FALSE)</f>
        <v>3361.8</v>
      </c>
      <c r="H1402">
        <f>VLOOKUP($D1402,Combined!$D:$V,7,FALSE)</f>
        <v>18811</v>
      </c>
    </row>
    <row r="1403" spans="1:8" ht="32" x14ac:dyDescent="0.2">
      <c r="A1403" s="23" t="s">
        <v>1279</v>
      </c>
      <c r="B1403" s="24" t="s">
        <v>1291</v>
      </c>
      <c r="C1403" s="8" t="s">
        <v>714</v>
      </c>
      <c r="D1403" t="str">
        <f t="shared" si="21"/>
        <v>SOMERSETSOMERSET CO VOCATIONALQ. COUNTY VOC</v>
      </c>
      <c r="E1403">
        <v>2013</v>
      </c>
      <c r="F1403">
        <f>VLOOKUP($D1403,Combined!$D:$V,5,FALSE)</f>
        <v>15246783</v>
      </c>
      <c r="G1403">
        <f>VLOOKUP($D1403,Combined!$D:$V,6,FALSE)</f>
        <v>540.79999999999995</v>
      </c>
      <c r="H1403">
        <f>VLOOKUP($D1403,Combined!$D:$V,7,FALSE)</f>
        <v>28194</v>
      </c>
    </row>
    <row r="1404" spans="1:8" ht="48" x14ac:dyDescent="0.2">
      <c r="A1404" s="19" t="s">
        <v>1279</v>
      </c>
      <c r="B1404" s="20" t="s">
        <v>1292</v>
      </c>
      <c r="C1404" s="3" t="s">
        <v>14</v>
      </c>
      <c r="D1404" t="str">
        <f t="shared" si="21"/>
        <v>SOMERSETSOMERSET HILLS REGIONALM. K-12|K-12,1800-3500</v>
      </c>
      <c r="E1404">
        <v>2013</v>
      </c>
      <c r="F1404">
        <f>VLOOKUP($D1404,Combined!$D:$V,5,FALSE)</f>
        <v>41465259</v>
      </c>
      <c r="G1404">
        <f>VLOOKUP($D1404,Combined!$D:$V,6,FALSE)</f>
        <v>2038.5</v>
      </c>
      <c r="H1404">
        <f>VLOOKUP($D1404,Combined!$D:$V,7,FALSE)</f>
        <v>20341</v>
      </c>
    </row>
    <row r="1405" spans="1:8" ht="48" x14ac:dyDescent="0.2">
      <c r="A1405" s="23" t="s">
        <v>1279</v>
      </c>
      <c r="B1405" s="24" t="s">
        <v>1293</v>
      </c>
      <c r="C1405" s="8" t="s">
        <v>14</v>
      </c>
      <c r="D1405" t="str">
        <f t="shared" si="21"/>
        <v>SOMERSETSOMERVILLE BOROM. K-12|K-12,1800-3500</v>
      </c>
      <c r="E1405">
        <v>2013</v>
      </c>
      <c r="F1405">
        <f>VLOOKUP($D1405,Combined!$D:$V,5,FALSE)</f>
        <v>45785182</v>
      </c>
      <c r="G1405">
        <f>VLOOKUP($D1405,Combined!$D:$V,6,FALSE)</f>
        <v>2519</v>
      </c>
      <c r="H1405">
        <f>VLOOKUP($D1405,Combined!$D:$V,7,FALSE)</f>
        <v>18176</v>
      </c>
    </row>
    <row r="1406" spans="1:8" ht="32" x14ac:dyDescent="0.2">
      <c r="A1406" s="19" t="s">
        <v>1279</v>
      </c>
      <c r="B1406" s="20" t="s">
        <v>1294</v>
      </c>
      <c r="C1406" s="3" t="s">
        <v>2</v>
      </c>
      <c r="D1406" t="str">
        <f t="shared" si="21"/>
        <v>SOMERSETSOUTH BOUND BROOKJ. K-12|K-8,401-750</v>
      </c>
      <c r="E1406">
        <v>2013</v>
      </c>
      <c r="F1406">
        <f>VLOOKUP($D1406,Combined!$D:$V,5,FALSE)</f>
        <v>9761541</v>
      </c>
      <c r="G1406">
        <f>VLOOKUP($D1406,Combined!$D:$V,6,FALSE)</f>
        <v>581.4</v>
      </c>
      <c r="H1406">
        <f>VLOOKUP($D1406,Combined!$D:$V,7,FALSE)</f>
        <v>16790</v>
      </c>
    </row>
    <row r="1407" spans="1:8" ht="60" x14ac:dyDescent="0.2">
      <c r="A1407" s="23" t="s">
        <v>1279</v>
      </c>
      <c r="B1407" s="24" t="s">
        <v>1295</v>
      </c>
      <c r="C1407" s="8" t="s">
        <v>711</v>
      </c>
      <c r="D1407" t="str">
        <f t="shared" ref="D1407:D1470" si="22">A1407&amp;B1407&amp;C1407</f>
        <v>SOMERSETTHOMAS EDISON ENERGYSMART CHARTER SCHOOLO. CHARTER</v>
      </c>
      <c r="E1407">
        <v>2013</v>
      </c>
      <c r="F1407">
        <f>VLOOKUP($D1407,Combined!$D:$V,5,FALSE)</f>
        <v>2097816</v>
      </c>
      <c r="G1407">
        <f>VLOOKUP($D1407,Combined!$D:$V,6,FALSE)</f>
        <v>209.5</v>
      </c>
      <c r="H1407">
        <f>VLOOKUP($D1407,Combined!$D:$V,7,FALSE)</f>
        <v>10013</v>
      </c>
    </row>
    <row r="1408" spans="1:8" ht="32" x14ac:dyDescent="0.2">
      <c r="A1408" s="19" t="s">
        <v>1279</v>
      </c>
      <c r="B1408" s="20" t="s">
        <v>1296</v>
      </c>
      <c r="C1408" s="3" t="s">
        <v>66</v>
      </c>
      <c r="D1408" t="str">
        <f t="shared" si="22"/>
        <v>SOMERSETWARREN TWPE. K-8|K-8,751+</v>
      </c>
      <c r="E1408">
        <v>2013</v>
      </c>
      <c r="F1408">
        <f>VLOOKUP($D1408,Combined!$D:$V,5,FALSE)</f>
        <v>45409466</v>
      </c>
      <c r="G1408">
        <f>VLOOKUP($D1408,Combined!$D:$V,6,FALSE)</f>
        <v>2029.7</v>
      </c>
      <c r="H1408">
        <f>VLOOKUP($D1408,Combined!$D:$V,7,FALSE)</f>
        <v>22372</v>
      </c>
    </row>
    <row r="1409" spans="1:8" ht="32" x14ac:dyDescent="0.2">
      <c r="A1409" s="23" t="s">
        <v>1279</v>
      </c>
      <c r="B1409" s="24" t="s">
        <v>1297</v>
      </c>
      <c r="C1409" s="8" t="s">
        <v>68</v>
      </c>
      <c r="D1409" t="str">
        <f t="shared" si="22"/>
        <v>SOMERSETWATCHUNG BOROD. K-8|K-8,401-750</v>
      </c>
      <c r="E1409">
        <v>2013</v>
      </c>
      <c r="F1409">
        <f>VLOOKUP($D1409,Combined!$D:$V,5,FALSE)</f>
        <v>13617591</v>
      </c>
      <c r="G1409">
        <f>VLOOKUP($D1409,Combined!$D:$V,6,FALSE)</f>
        <v>725.8</v>
      </c>
      <c r="H1409">
        <f>VLOOKUP($D1409,Combined!$D:$V,7,FALSE)</f>
        <v>18763</v>
      </c>
    </row>
    <row r="1410" spans="1:8" ht="36" x14ac:dyDescent="0.2">
      <c r="A1410" s="19" t="s">
        <v>1279</v>
      </c>
      <c r="B1410" s="20" t="s">
        <v>1298</v>
      </c>
      <c r="C1410" s="3" t="s">
        <v>77</v>
      </c>
      <c r="D1410" t="str">
        <f t="shared" si="22"/>
        <v>SOMERSETWATCHUNG HILLS REGIONALG. G9-12|7-12,9-12</v>
      </c>
      <c r="E1410">
        <v>2013</v>
      </c>
      <c r="F1410">
        <f>VLOOKUP($D1410,Combined!$D:$V,5,FALSE)</f>
        <v>42471714</v>
      </c>
      <c r="G1410">
        <f>VLOOKUP($D1410,Combined!$D:$V,6,FALSE)</f>
        <v>2162.8000000000002</v>
      </c>
      <c r="H1410">
        <f>VLOOKUP($D1410,Combined!$D:$V,7,FALSE)</f>
        <v>19637</v>
      </c>
    </row>
    <row r="1411" spans="1:8" ht="32" x14ac:dyDescent="0.2">
      <c r="A1411" s="23" t="s">
        <v>1299</v>
      </c>
      <c r="B1411" s="24" t="s">
        <v>1300</v>
      </c>
      <c r="C1411" s="8" t="s">
        <v>2</v>
      </c>
      <c r="D1411" t="str">
        <f t="shared" si="22"/>
        <v>SUSSEXANDOVER REGJ. K-12|K-8,401-750</v>
      </c>
      <c r="E1411">
        <v>2013</v>
      </c>
      <c r="F1411">
        <f>VLOOKUP($D1411,Combined!$D:$V,5,FALSE)</f>
        <v>16838471</v>
      </c>
      <c r="G1411">
        <f>VLOOKUP($D1411,Combined!$D:$V,6,FALSE)</f>
        <v>871.3</v>
      </c>
      <c r="H1411">
        <f>VLOOKUP($D1411,Combined!$D:$V,7,FALSE)</f>
        <v>19326</v>
      </c>
    </row>
    <row r="1412" spans="1:8" ht="32" x14ac:dyDescent="0.2">
      <c r="A1412" s="19" t="s">
        <v>1299</v>
      </c>
      <c r="B1412" s="20" t="s">
        <v>1301</v>
      </c>
      <c r="C1412" s="3" t="s">
        <v>66</v>
      </c>
      <c r="D1412" t="str">
        <f t="shared" si="22"/>
        <v>SUSSEXBYRAM TWPE. K-8|K-8,751+</v>
      </c>
      <c r="E1412">
        <v>2013</v>
      </c>
      <c r="F1412">
        <f>VLOOKUP($D1412,Combined!$D:$V,5,FALSE)</f>
        <v>16089348</v>
      </c>
      <c r="G1412">
        <f>VLOOKUP($D1412,Combined!$D:$V,6,FALSE)</f>
        <v>965.5</v>
      </c>
      <c r="H1412">
        <f>VLOOKUP($D1412,Combined!$D:$V,7,FALSE)</f>
        <v>16665</v>
      </c>
    </row>
    <row r="1413" spans="1:8" ht="32" x14ac:dyDescent="0.2">
      <c r="A1413" s="23" t="s">
        <v>1299</v>
      </c>
      <c r="B1413" s="24" t="s">
        <v>1302</v>
      </c>
      <c r="C1413" s="8" t="s">
        <v>68</v>
      </c>
      <c r="D1413" t="str">
        <f t="shared" si="22"/>
        <v>SUSSEXFRANKFORD TWPD. K-8|K-8,401-750</v>
      </c>
      <c r="E1413">
        <v>2013</v>
      </c>
      <c r="F1413">
        <f>VLOOKUP($D1413,Combined!$D:$V,5,FALSE)</f>
        <v>11922935</v>
      </c>
      <c r="G1413">
        <f>VLOOKUP($D1413,Combined!$D:$V,6,FALSE)</f>
        <v>550.4</v>
      </c>
      <c r="H1413">
        <f>VLOOKUP($D1413,Combined!$D:$V,7,FALSE)</f>
        <v>21661</v>
      </c>
    </row>
    <row r="1414" spans="1:8" ht="32" x14ac:dyDescent="0.2">
      <c r="A1414" s="19" t="s">
        <v>1299</v>
      </c>
      <c r="B1414" s="20" t="s">
        <v>1303</v>
      </c>
      <c r="C1414" s="3" t="s">
        <v>68</v>
      </c>
      <c r="D1414" t="str">
        <f t="shared" si="22"/>
        <v>SUSSEXFRANKLIN BOROD. K-8|K-8,401-750</v>
      </c>
      <c r="E1414">
        <v>2013</v>
      </c>
      <c r="F1414">
        <f>VLOOKUP($D1414,Combined!$D:$V,5,FALSE)</f>
        <v>8991881</v>
      </c>
      <c r="G1414">
        <f>VLOOKUP($D1414,Combined!$D:$V,6,FALSE)</f>
        <v>496.8</v>
      </c>
      <c r="H1414">
        <f>VLOOKUP($D1414,Combined!$D:$V,7,FALSE)</f>
        <v>18099</v>
      </c>
    </row>
    <row r="1415" spans="1:8" ht="16" x14ac:dyDescent="0.2">
      <c r="A1415" s="23" t="s">
        <v>1299</v>
      </c>
      <c r="B1415" s="24" t="s">
        <v>1304</v>
      </c>
      <c r="C1415" s="8" t="s">
        <v>8</v>
      </c>
      <c r="D1415" t="str">
        <f t="shared" si="22"/>
        <v>SUSSEXFREDON TWPA. K-6|K-6</v>
      </c>
      <c r="E1415">
        <v>2013</v>
      </c>
      <c r="F1415">
        <f>VLOOKUP($D1415,Combined!$D:$V,5,FALSE)</f>
        <v>5595590</v>
      </c>
      <c r="G1415">
        <f>VLOOKUP($D1415,Combined!$D:$V,6,FALSE)</f>
        <v>325.3</v>
      </c>
      <c r="H1415">
        <f>VLOOKUP($D1415,Combined!$D:$V,7,FALSE)</f>
        <v>17203</v>
      </c>
    </row>
    <row r="1416" spans="1:8" ht="32" x14ac:dyDescent="0.2">
      <c r="A1416" s="19" t="s">
        <v>1299</v>
      </c>
      <c r="B1416" s="20" t="s">
        <v>1305</v>
      </c>
      <c r="C1416" s="3" t="s">
        <v>2</v>
      </c>
      <c r="D1416" t="str">
        <f t="shared" si="22"/>
        <v>SUSSEXGREEN TWPJ. K-12|K-8,401-750</v>
      </c>
      <c r="E1416">
        <v>2013</v>
      </c>
      <c r="F1416">
        <f>VLOOKUP($D1416,Combined!$D:$V,5,FALSE)</f>
        <v>11529606</v>
      </c>
      <c r="G1416">
        <f>VLOOKUP($D1416,Combined!$D:$V,6,FALSE)</f>
        <v>668.6</v>
      </c>
      <c r="H1416">
        <f>VLOOKUP($D1416,Combined!$D:$V,7,FALSE)</f>
        <v>17245</v>
      </c>
    </row>
    <row r="1417" spans="1:8" ht="32" x14ac:dyDescent="0.2">
      <c r="A1417" s="23" t="s">
        <v>1299</v>
      </c>
      <c r="B1417" s="24" t="s">
        <v>1306</v>
      </c>
      <c r="C1417" s="8" t="s">
        <v>73</v>
      </c>
      <c r="D1417" t="str">
        <f t="shared" si="22"/>
        <v>SUSSEXHAMBURG BOROC. K-8|K-8,0-400</v>
      </c>
      <c r="E1417">
        <v>2013</v>
      </c>
      <c r="F1417">
        <f>VLOOKUP($D1417,Combined!$D:$V,5,FALSE)</f>
        <v>5958585</v>
      </c>
      <c r="G1417">
        <f>VLOOKUP($D1417,Combined!$D:$V,6,FALSE)</f>
        <v>280</v>
      </c>
      <c r="H1417">
        <f>VLOOKUP($D1417,Combined!$D:$V,7,FALSE)</f>
        <v>21283</v>
      </c>
    </row>
    <row r="1418" spans="1:8" ht="24" x14ac:dyDescent="0.2">
      <c r="A1418" s="19" t="s">
        <v>1299</v>
      </c>
      <c r="B1418" s="20" t="s">
        <v>1307</v>
      </c>
      <c r="C1418" s="3" t="s">
        <v>8</v>
      </c>
      <c r="D1418" t="str">
        <f t="shared" si="22"/>
        <v>SUSSEXHAMPTON TWPA. K-6|K-6</v>
      </c>
      <c r="E1418">
        <v>2013</v>
      </c>
      <c r="F1418">
        <f>VLOOKUP($D1418,Combined!$D:$V,5,FALSE)</f>
        <v>6890006</v>
      </c>
      <c r="G1418">
        <f>VLOOKUP($D1418,Combined!$D:$V,6,FALSE)</f>
        <v>354.1</v>
      </c>
      <c r="H1418">
        <f>VLOOKUP($D1418,Combined!$D:$V,7,FALSE)</f>
        <v>19460</v>
      </c>
    </row>
    <row r="1419" spans="1:8" ht="32" x14ac:dyDescent="0.2">
      <c r="A1419" s="23" t="s">
        <v>1299</v>
      </c>
      <c r="B1419" s="24" t="s">
        <v>1308</v>
      </c>
      <c r="C1419" s="8" t="s">
        <v>68</v>
      </c>
      <c r="D1419" t="str">
        <f t="shared" si="22"/>
        <v>SUSSEXHARDYSTON TWPD. K-8|K-8,401-750</v>
      </c>
      <c r="E1419">
        <v>2013</v>
      </c>
      <c r="F1419">
        <f>VLOOKUP($D1419,Combined!$D:$V,5,FALSE)</f>
        <v>12887607</v>
      </c>
      <c r="G1419">
        <f>VLOOKUP($D1419,Combined!$D:$V,6,FALSE)</f>
        <v>773</v>
      </c>
      <c r="H1419">
        <f>VLOOKUP($D1419,Combined!$D:$V,7,FALSE)</f>
        <v>16672</v>
      </c>
    </row>
    <row r="1420" spans="1:8" ht="32" x14ac:dyDescent="0.2">
      <c r="A1420" s="19" t="s">
        <v>1299</v>
      </c>
      <c r="B1420" s="20" t="s">
        <v>1309</v>
      </c>
      <c r="C1420" s="3" t="s">
        <v>77</v>
      </c>
      <c r="D1420" t="str">
        <f t="shared" si="22"/>
        <v>SUSSEXHIGH POINT REGIONALG. G9-12|7-12,9-12</v>
      </c>
      <c r="E1420">
        <v>2013</v>
      </c>
      <c r="F1420">
        <f>VLOOKUP($D1420,Combined!$D:$V,5,FALSE)</f>
        <v>26302698</v>
      </c>
      <c r="G1420">
        <f>VLOOKUP($D1420,Combined!$D:$V,6,FALSE)</f>
        <v>1024.3</v>
      </c>
      <c r="H1420">
        <f>VLOOKUP($D1420,Combined!$D:$V,7,FALSE)</f>
        <v>25679</v>
      </c>
    </row>
    <row r="1421" spans="1:8" ht="32" x14ac:dyDescent="0.2">
      <c r="A1421" s="23" t="s">
        <v>1299</v>
      </c>
      <c r="B1421" s="24" t="s">
        <v>1310</v>
      </c>
      <c r="C1421" s="8" t="s">
        <v>6</v>
      </c>
      <c r="D1421" t="str">
        <f t="shared" si="22"/>
        <v>SUSSEXHOPATCONGL. K-12|K-12,0-1800</v>
      </c>
      <c r="E1421">
        <v>2013</v>
      </c>
      <c r="F1421">
        <f>VLOOKUP($D1421,Combined!$D:$V,5,FALSE)</f>
        <v>38898484</v>
      </c>
      <c r="G1421">
        <f>VLOOKUP($D1421,Combined!$D:$V,6,FALSE)</f>
        <v>1917.7</v>
      </c>
      <c r="H1421">
        <f>VLOOKUP($D1421,Combined!$D:$V,7,FALSE)</f>
        <v>20284</v>
      </c>
    </row>
    <row r="1422" spans="1:8" ht="32" x14ac:dyDescent="0.2">
      <c r="A1422" s="19" t="s">
        <v>1299</v>
      </c>
      <c r="B1422" s="20" t="s">
        <v>1311</v>
      </c>
      <c r="C1422" s="3" t="s">
        <v>21</v>
      </c>
      <c r="D1422" t="str">
        <f t="shared" si="22"/>
        <v>SUSSEXKITTATINNY REGIONALF. G7-12|7-12,9-12</v>
      </c>
      <c r="E1422">
        <v>2013</v>
      </c>
      <c r="F1422">
        <f>VLOOKUP($D1422,Combined!$D:$V,5,FALSE)</f>
        <v>22524048</v>
      </c>
      <c r="G1422">
        <f>VLOOKUP($D1422,Combined!$D:$V,6,FALSE)</f>
        <v>1076.7</v>
      </c>
      <c r="H1422">
        <f>VLOOKUP($D1422,Combined!$D:$V,7,FALSE)</f>
        <v>20920</v>
      </c>
    </row>
    <row r="1423" spans="1:8" ht="32" x14ac:dyDescent="0.2">
      <c r="A1423" s="23" t="s">
        <v>1299</v>
      </c>
      <c r="B1423" s="24" t="s">
        <v>1312</v>
      </c>
      <c r="C1423" s="8" t="s">
        <v>73</v>
      </c>
      <c r="D1423" t="str">
        <f t="shared" si="22"/>
        <v>SUSSEXLAFAYETTE TWPC. K-8|K-8,0-400</v>
      </c>
      <c r="E1423">
        <v>2013</v>
      </c>
      <c r="F1423">
        <f>VLOOKUP($D1423,Combined!$D:$V,5,FALSE)</f>
        <v>5387258</v>
      </c>
      <c r="G1423">
        <f>VLOOKUP($D1423,Combined!$D:$V,6,FALSE)</f>
        <v>253.1</v>
      </c>
      <c r="H1423">
        <f>VLOOKUP($D1423,Combined!$D:$V,7,FALSE)</f>
        <v>21286</v>
      </c>
    </row>
    <row r="1424" spans="1:8" ht="36" x14ac:dyDescent="0.2">
      <c r="A1424" s="19" t="s">
        <v>1299</v>
      </c>
      <c r="B1424" s="20" t="s">
        <v>1313</v>
      </c>
      <c r="C1424" s="3" t="s">
        <v>77</v>
      </c>
      <c r="D1424" t="str">
        <f t="shared" si="22"/>
        <v>SUSSEXLENAPE VALLEY REGIONALG. G9-12|7-12,9-12</v>
      </c>
      <c r="E1424">
        <v>2013</v>
      </c>
      <c r="F1424">
        <f>VLOOKUP($D1424,Combined!$D:$V,5,FALSE)</f>
        <v>15610781</v>
      </c>
      <c r="G1424">
        <f>VLOOKUP($D1424,Combined!$D:$V,6,FALSE)</f>
        <v>797.7</v>
      </c>
      <c r="H1424">
        <f>VLOOKUP($D1424,Combined!$D:$V,7,FALSE)</f>
        <v>19569</v>
      </c>
    </row>
    <row r="1425" spans="1:8" ht="32" x14ac:dyDescent="0.2">
      <c r="A1425" s="23" t="s">
        <v>1299</v>
      </c>
      <c r="B1425" s="24" t="s">
        <v>1314</v>
      </c>
      <c r="C1425" s="8" t="s">
        <v>4</v>
      </c>
      <c r="D1425" t="str">
        <f t="shared" si="22"/>
        <v>SUSSEXMONTAGUE TWPI. K-12|K-8,0-400</v>
      </c>
      <c r="E1425">
        <v>2013</v>
      </c>
      <c r="F1425">
        <f>VLOOKUP($D1425,Combined!$D:$V,5,FALSE)</f>
        <v>9034064</v>
      </c>
      <c r="G1425">
        <f>VLOOKUP($D1425,Combined!$D:$V,6,FALSE)</f>
        <v>393.9</v>
      </c>
      <c r="H1425">
        <f>VLOOKUP($D1425,Combined!$D:$V,7,FALSE)</f>
        <v>22934</v>
      </c>
    </row>
    <row r="1426" spans="1:8" ht="32" x14ac:dyDescent="0.2">
      <c r="A1426" s="19" t="s">
        <v>1299</v>
      </c>
      <c r="B1426" s="20" t="s">
        <v>1315</v>
      </c>
      <c r="C1426" s="3" t="s">
        <v>6</v>
      </c>
      <c r="D1426" t="str">
        <f t="shared" si="22"/>
        <v>SUSSEXNEWTON TOWNL. K-12|K-12,0-1800</v>
      </c>
      <c r="E1426">
        <v>2013</v>
      </c>
      <c r="F1426">
        <f>VLOOKUP($D1426,Combined!$D:$V,5,FALSE)</f>
        <v>29043189</v>
      </c>
      <c r="G1426">
        <f>VLOOKUP($D1426,Combined!$D:$V,6,FALSE)</f>
        <v>1534.9</v>
      </c>
      <c r="H1426">
        <f>VLOOKUP($D1426,Combined!$D:$V,7,FALSE)</f>
        <v>18922</v>
      </c>
    </row>
    <row r="1427" spans="1:8" ht="32" x14ac:dyDescent="0.2">
      <c r="A1427" s="23" t="s">
        <v>1299</v>
      </c>
      <c r="B1427" s="24" t="s">
        <v>1316</v>
      </c>
      <c r="C1427" s="8" t="s">
        <v>73</v>
      </c>
      <c r="D1427" t="str">
        <f t="shared" si="22"/>
        <v>SUSSEXOGDENSBURG BOROC. K-8|K-8,0-400</v>
      </c>
      <c r="E1427">
        <v>2013</v>
      </c>
      <c r="F1427">
        <f>VLOOKUP($D1427,Combined!$D:$V,5,FALSE)</f>
        <v>5154389</v>
      </c>
      <c r="G1427">
        <f>VLOOKUP($D1427,Combined!$D:$V,6,FALSE)</f>
        <v>314</v>
      </c>
      <c r="H1427">
        <f>VLOOKUP($D1427,Combined!$D:$V,7,FALSE)</f>
        <v>16414</v>
      </c>
    </row>
    <row r="1428" spans="1:8" ht="36" x14ac:dyDescent="0.2">
      <c r="A1428" s="19" t="s">
        <v>1299</v>
      </c>
      <c r="B1428" s="20" t="s">
        <v>1317</v>
      </c>
      <c r="C1428" s="3" t="s">
        <v>8</v>
      </c>
      <c r="D1428" t="str">
        <f t="shared" si="22"/>
        <v>SUSSEXSANDYSTON-WALPACK TWPA. K-6|K-6</v>
      </c>
      <c r="E1428">
        <v>2013</v>
      </c>
      <c r="F1428">
        <f>VLOOKUP($D1428,Combined!$D:$V,5,FALSE)</f>
        <v>2941753</v>
      </c>
      <c r="G1428">
        <f>VLOOKUP($D1428,Combined!$D:$V,6,FALSE)</f>
        <v>151.6</v>
      </c>
      <c r="H1428">
        <f>VLOOKUP($D1428,Combined!$D:$V,7,FALSE)</f>
        <v>19407</v>
      </c>
    </row>
    <row r="1429" spans="1:8" ht="48" x14ac:dyDescent="0.2">
      <c r="A1429" s="23" t="s">
        <v>1299</v>
      </c>
      <c r="B1429" s="24" t="s">
        <v>1318</v>
      </c>
      <c r="C1429" s="8" t="s">
        <v>14</v>
      </c>
      <c r="D1429" t="str">
        <f t="shared" si="22"/>
        <v>SUSSEXSPARTA TWPM. K-12|K-12,1800-3500</v>
      </c>
      <c r="E1429">
        <v>2013</v>
      </c>
      <c r="F1429">
        <f>VLOOKUP($D1429,Combined!$D:$V,5,FALSE)</f>
        <v>69949265</v>
      </c>
      <c r="G1429">
        <f>VLOOKUP($D1429,Combined!$D:$V,6,FALSE)</f>
        <v>3603.7</v>
      </c>
      <c r="H1429">
        <f>VLOOKUP($D1429,Combined!$D:$V,7,FALSE)</f>
        <v>19411</v>
      </c>
    </row>
    <row r="1430" spans="1:8" ht="32" x14ac:dyDescent="0.2">
      <c r="A1430" s="19" t="s">
        <v>1299</v>
      </c>
      <c r="B1430" s="20" t="s">
        <v>1319</v>
      </c>
      <c r="C1430" s="3" t="s">
        <v>73</v>
      </c>
      <c r="D1430" t="str">
        <f t="shared" si="22"/>
        <v>SUSSEXSTANHOPE BOROC. K-8|K-8,0-400</v>
      </c>
      <c r="E1430">
        <v>2013</v>
      </c>
      <c r="F1430">
        <f>VLOOKUP($D1430,Combined!$D:$V,5,FALSE)</f>
        <v>6251114</v>
      </c>
      <c r="G1430">
        <f>VLOOKUP($D1430,Combined!$D:$V,6,FALSE)</f>
        <v>364.9</v>
      </c>
      <c r="H1430">
        <f>VLOOKUP($D1430,Combined!$D:$V,7,FALSE)</f>
        <v>17131</v>
      </c>
    </row>
    <row r="1431" spans="1:8" ht="24" x14ac:dyDescent="0.2">
      <c r="A1431" s="23" t="s">
        <v>1299</v>
      </c>
      <c r="B1431" s="24" t="s">
        <v>1320</v>
      </c>
      <c r="C1431" s="8" t="s">
        <v>8</v>
      </c>
      <c r="D1431" t="str">
        <f t="shared" si="22"/>
        <v>SUSSEXSTILLWATER TWPA. K-6|K-6</v>
      </c>
      <c r="E1431">
        <v>2013</v>
      </c>
      <c r="F1431">
        <f>VLOOKUP($D1431,Combined!$D:$V,5,FALSE)</f>
        <v>6499413</v>
      </c>
      <c r="G1431">
        <f>VLOOKUP($D1431,Combined!$D:$V,6,FALSE)</f>
        <v>354.8</v>
      </c>
      <c r="H1431">
        <f>VLOOKUP($D1431,Combined!$D:$V,7,FALSE)</f>
        <v>18321</v>
      </c>
    </row>
    <row r="1432" spans="1:8" ht="60" x14ac:dyDescent="0.2">
      <c r="A1432" s="19" t="s">
        <v>1299</v>
      </c>
      <c r="B1432" s="20" t="s">
        <v>1443</v>
      </c>
      <c r="C1432" s="3" t="s">
        <v>711</v>
      </c>
      <c r="D1432" t="str">
        <f t="shared" si="22"/>
        <v>SUSSEXSUSSEX COUNTY CHARTER SCHOOL FOR TECHNOLO. CHARTER</v>
      </c>
      <c r="E1432">
        <v>2013</v>
      </c>
      <c r="F1432">
        <f>VLOOKUP($D1432,Combined!$D:$V,5,FALSE)</f>
        <v>2991068</v>
      </c>
      <c r="G1432">
        <f>VLOOKUP($D1432,Combined!$D:$V,6,FALSE)</f>
        <v>224.9</v>
      </c>
      <c r="H1432">
        <f>VLOOKUP($D1432,Combined!$D:$V,7,FALSE)</f>
        <v>13300</v>
      </c>
    </row>
    <row r="1433" spans="1:8" ht="36" x14ac:dyDescent="0.2">
      <c r="A1433" s="23" t="s">
        <v>1299</v>
      </c>
      <c r="B1433" s="24" t="s">
        <v>1322</v>
      </c>
      <c r="C1433" s="8" t="s">
        <v>714</v>
      </c>
      <c r="D1433" t="str">
        <f t="shared" si="22"/>
        <v>SUSSEXSUSSEX COUNTY VOCATIONALQ. COUNTY VOC</v>
      </c>
      <c r="E1433">
        <v>2013</v>
      </c>
      <c r="F1433">
        <f>VLOOKUP($D1433,Combined!$D:$V,5,FALSE)</f>
        <v>16825280</v>
      </c>
      <c r="G1433">
        <f>VLOOKUP($D1433,Combined!$D:$V,6,FALSE)</f>
        <v>708.9</v>
      </c>
      <c r="H1433">
        <f>VLOOKUP($D1433,Combined!$D:$V,7,FALSE)</f>
        <v>23736</v>
      </c>
    </row>
    <row r="1434" spans="1:8" ht="36" x14ac:dyDescent="0.2">
      <c r="A1434" s="19" t="s">
        <v>1299</v>
      </c>
      <c r="B1434" s="20" t="s">
        <v>1323</v>
      </c>
      <c r="C1434" s="3" t="s">
        <v>66</v>
      </c>
      <c r="D1434" t="str">
        <f t="shared" si="22"/>
        <v>SUSSEXSUSSEX-WANTAGE REGIONALE. K-8|K-8,751+</v>
      </c>
      <c r="E1434">
        <v>2013</v>
      </c>
      <c r="F1434">
        <f>VLOOKUP($D1434,Combined!$D:$V,5,FALSE)</f>
        <v>24736992</v>
      </c>
      <c r="G1434">
        <f>VLOOKUP($D1434,Combined!$D:$V,6,FALSE)</f>
        <v>1323.8</v>
      </c>
      <c r="H1434">
        <f>VLOOKUP($D1434,Combined!$D:$V,7,FALSE)</f>
        <v>18686</v>
      </c>
    </row>
    <row r="1435" spans="1:8" ht="48" x14ac:dyDescent="0.2">
      <c r="A1435" s="23" t="s">
        <v>1299</v>
      </c>
      <c r="B1435" s="24" t="s">
        <v>1324</v>
      </c>
      <c r="C1435" s="8" t="s">
        <v>14</v>
      </c>
      <c r="D1435" t="str">
        <f t="shared" si="22"/>
        <v>SUSSEXVERNON TWPM. K-12|K-12,1800-3500</v>
      </c>
      <c r="E1435">
        <v>2013</v>
      </c>
      <c r="F1435">
        <f>VLOOKUP($D1435,Combined!$D:$V,5,FALSE)</f>
        <v>76850783</v>
      </c>
      <c r="G1435">
        <f>VLOOKUP($D1435,Combined!$D:$V,6,FALSE)</f>
        <v>3644.9</v>
      </c>
      <c r="H1435">
        <f>VLOOKUP($D1435,Combined!$D:$V,7,FALSE)</f>
        <v>21084</v>
      </c>
    </row>
    <row r="1436" spans="1:8" ht="36" x14ac:dyDescent="0.2">
      <c r="A1436" s="19" t="s">
        <v>1299</v>
      </c>
      <c r="B1436" s="20" t="s">
        <v>1325</v>
      </c>
      <c r="C1436" s="3" t="s">
        <v>77</v>
      </c>
      <c r="D1436" t="str">
        <f t="shared" si="22"/>
        <v>SUSSEXWALLKILL VALLEY REGIONALG. G9-12|7-12,9-12</v>
      </c>
      <c r="E1436">
        <v>2013</v>
      </c>
      <c r="F1436">
        <f>VLOOKUP($D1436,Combined!$D:$V,5,FALSE)</f>
        <v>16574949</v>
      </c>
      <c r="G1436">
        <f>VLOOKUP($D1436,Combined!$D:$V,6,FALSE)</f>
        <v>709.6</v>
      </c>
      <c r="H1436">
        <f>VLOOKUP($D1436,Combined!$D:$V,7,FALSE)</f>
        <v>23359</v>
      </c>
    </row>
    <row r="1437" spans="1:8" ht="48" x14ac:dyDescent="0.2">
      <c r="A1437" s="23" t="s">
        <v>1326</v>
      </c>
      <c r="B1437" s="24" t="s">
        <v>1327</v>
      </c>
      <c r="C1437" s="8" t="s">
        <v>14</v>
      </c>
      <c r="D1437" t="str">
        <f t="shared" si="22"/>
        <v>UNIONBERKELEY HEIGHTS TWPM. K-12|K-12,1800-3500</v>
      </c>
      <c r="E1437">
        <v>2013</v>
      </c>
      <c r="F1437">
        <f>VLOOKUP($D1437,Combined!$D:$V,5,FALSE)</f>
        <v>50636044</v>
      </c>
      <c r="G1437">
        <f>VLOOKUP($D1437,Combined!$D:$V,6,FALSE)</f>
        <v>2749.9</v>
      </c>
      <c r="H1437">
        <f>VLOOKUP($D1437,Combined!$D:$V,7,FALSE)</f>
        <v>18414</v>
      </c>
    </row>
    <row r="1438" spans="1:8" ht="48" x14ac:dyDescent="0.2">
      <c r="A1438" s="19" t="s">
        <v>1326</v>
      </c>
      <c r="B1438" s="20" t="s">
        <v>1444</v>
      </c>
      <c r="C1438" s="3" t="s">
        <v>711</v>
      </c>
      <c r="D1438" t="str">
        <f t="shared" si="22"/>
        <v>UNIONCENTRAL JERSEY ARTS CHARTER SCHOOLO. CHARTER</v>
      </c>
      <c r="E1438">
        <v>2013</v>
      </c>
      <c r="F1438">
        <f>VLOOKUP($D1438,Combined!$D:$V,5,FALSE)</f>
        <v>5510455</v>
      </c>
      <c r="G1438">
        <f>VLOOKUP($D1438,Combined!$D:$V,6,FALSE)</f>
        <v>375.5</v>
      </c>
      <c r="H1438">
        <f>VLOOKUP($D1438,Combined!$D:$V,7,FALSE)</f>
        <v>14675</v>
      </c>
    </row>
    <row r="1439" spans="1:8" ht="48" x14ac:dyDescent="0.2">
      <c r="A1439" s="23" t="s">
        <v>1326</v>
      </c>
      <c r="B1439" s="24" t="s">
        <v>1328</v>
      </c>
      <c r="C1439" s="8" t="s">
        <v>14</v>
      </c>
      <c r="D1439" t="str">
        <f t="shared" si="22"/>
        <v>UNIONCLARK TWPM. K-12|K-12,1800-3500</v>
      </c>
      <c r="E1439">
        <v>2013</v>
      </c>
      <c r="F1439">
        <f>VLOOKUP($D1439,Combined!$D:$V,5,FALSE)</f>
        <v>37282062</v>
      </c>
      <c r="G1439">
        <f>VLOOKUP($D1439,Combined!$D:$V,6,FALSE)</f>
        <v>2322.9</v>
      </c>
      <c r="H1439">
        <f>VLOOKUP($D1439,Combined!$D:$V,7,FALSE)</f>
        <v>16050</v>
      </c>
    </row>
    <row r="1440" spans="1:8" ht="32" x14ac:dyDescent="0.2">
      <c r="A1440" s="19" t="s">
        <v>1326</v>
      </c>
      <c r="B1440" s="20" t="s">
        <v>1330</v>
      </c>
      <c r="C1440" s="3" t="s">
        <v>24</v>
      </c>
      <c r="D1440" t="str">
        <f t="shared" si="22"/>
        <v>UNIONCRANFORD TWPN. K-12|K-12,3500+</v>
      </c>
      <c r="E1440">
        <v>2013</v>
      </c>
      <c r="F1440">
        <f>VLOOKUP($D1440,Combined!$D:$V,5,FALSE)</f>
        <v>64771112</v>
      </c>
      <c r="G1440">
        <f>VLOOKUP($D1440,Combined!$D:$V,6,FALSE)</f>
        <v>3927</v>
      </c>
      <c r="H1440">
        <f>VLOOKUP($D1440,Combined!$D:$V,7,FALSE)</f>
        <v>16494</v>
      </c>
    </row>
    <row r="1441" spans="1:8" ht="32" x14ac:dyDescent="0.2">
      <c r="A1441" s="23" t="s">
        <v>1326</v>
      </c>
      <c r="B1441" s="24" t="s">
        <v>1331</v>
      </c>
      <c r="C1441" s="8" t="s">
        <v>24</v>
      </c>
      <c r="D1441" t="str">
        <f t="shared" si="22"/>
        <v>UNIONELIZABETH CITYN. K-12|K-12,3500+</v>
      </c>
      <c r="E1441">
        <v>2013</v>
      </c>
      <c r="F1441">
        <f>VLOOKUP($D1441,Combined!$D:$V,5,FALSE)</f>
        <v>555193690</v>
      </c>
      <c r="G1441">
        <f>VLOOKUP($D1441,Combined!$D:$V,6,FALSE)</f>
        <v>25451.599999999999</v>
      </c>
      <c r="H1441">
        <f>VLOOKUP($D1441,Combined!$D:$V,7,FALSE)</f>
        <v>21814</v>
      </c>
    </row>
    <row r="1442" spans="1:8" ht="32" x14ac:dyDescent="0.2">
      <c r="A1442" s="19" t="s">
        <v>1326</v>
      </c>
      <c r="B1442" s="20" t="s">
        <v>1332</v>
      </c>
      <c r="C1442" s="3" t="s">
        <v>4</v>
      </c>
      <c r="D1442" t="str">
        <f t="shared" si="22"/>
        <v>UNIONGARWOOD BOROI. K-12|K-8,0-400</v>
      </c>
      <c r="E1442">
        <v>2013</v>
      </c>
      <c r="F1442">
        <f>VLOOKUP($D1442,Combined!$D:$V,5,FALSE)</f>
        <v>9006670</v>
      </c>
      <c r="G1442">
        <f>VLOOKUP($D1442,Combined!$D:$V,6,FALSE)</f>
        <v>510.9</v>
      </c>
      <c r="H1442">
        <f>VLOOKUP($D1442,Combined!$D:$V,7,FALSE)</f>
        <v>17631</v>
      </c>
    </row>
    <row r="1443" spans="1:8" ht="48" x14ac:dyDescent="0.2">
      <c r="A1443" s="23" t="s">
        <v>1326</v>
      </c>
      <c r="B1443" s="24" t="s">
        <v>1333</v>
      </c>
      <c r="C1443" s="8" t="s">
        <v>14</v>
      </c>
      <c r="D1443" t="str">
        <f t="shared" si="22"/>
        <v>UNIONHILLSIDE TWPM. K-12|K-12,1800-3500</v>
      </c>
      <c r="E1443">
        <v>2013</v>
      </c>
      <c r="F1443">
        <f>VLOOKUP($D1443,Combined!$D:$V,5,FALSE)</f>
        <v>58077211</v>
      </c>
      <c r="G1443">
        <f>VLOOKUP($D1443,Combined!$D:$V,6,FALSE)</f>
        <v>3067.9</v>
      </c>
      <c r="H1443">
        <f>VLOOKUP($D1443,Combined!$D:$V,7,FALSE)</f>
        <v>18931</v>
      </c>
    </row>
    <row r="1444" spans="1:8" ht="32" x14ac:dyDescent="0.2">
      <c r="A1444" s="19" t="s">
        <v>1326</v>
      </c>
      <c r="B1444" s="20" t="s">
        <v>1334</v>
      </c>
      <c r="C1444" s="3" t="s">
        <v>6</v>
      </c>
      <c r="D1444" t="str">
        <f t="shared" si="22"/>
        <v>UNIONKENILWORTH BOROL. K-12|K-12,0-1800</v>
      </c>
      <c r="E1444">
        <v>2013</v>
      </c>
      <c r="F1444">
        <f>VLOOKUP($D1444,Combined!$D:$V,5,FALSE)</f>
        <v>24684629</v>
      </c>
      <c r="G1444">
        <f>VLOOKUP($D1444,Combined!$D:$V,6,FALSE)</f>
        <v>1420.7</v>
      </c>
      <c r="H1444">
        <f>VLOOKUP($D1444,Combined!$D:$V,7,FALSE)</f>
        <v>17375</v>
      </c>
    </row>
    <row r="1445" spans="1:8" ht="32" x14ac:dyDescent="0.2">
      <c r="A1445" s="23" t="s">
        <v>1326</v>
      </c>
      <c r="B1445" s="24" t="s">
        <v>1335</v>
      </c>
      <c r="C1445" s="8" t="s">
        <v>24</v>
      </c>
      <c r="D1445" t="str">
        <f t="shared" si="22"/>
        <v>UNIONLINDEN CITYN. K-12|K-12,3500+</v>
      </c>
      <c r="E1445">
        <v>2013</v>
      </c>
      <c r="F1445">
        <f>VLOOKUP($D1445,Combined!$D:$V,5,FALSE)</f>
        <v>116420381</v>
      </c>
      <c r="G1445">
        <f>VLOOKUP($D1445,Combined!$D:$V,6,FALSE)</f>
        <v>6114.8</v>
      </c>
      <c r="H1445">
        <f>VLOOKUP($D1445,Combined!$D:$V,7,FALSE)</f>
        <v>19039</v>
      </c>
    </row>
    <row r="1446" spans="1:8" ht="32" x14ac:dyDescent="0.2">
      <c r="A1446" s="19" t="s">
        <v>1326</v>
      </c>
      <c r="B1446" s="20" t="s">
        <v>1336</v>
      </c>
      <c r="C1446" s="3" t="s">
        <v>2</v>
      </c>
      <c r="D1446" t="str">
        <f t="shared" si="22"/>
        <v>UNIONMOUNTAINSIDE BOROJ. K-12|K-8,401-750</v>
      </c>
      <c r="E1446">
        <v>2013</v>
      </c>
      <c r="F1446">
        <f>VLOOKUP($D1446,Combined!$D:$V,5,FALSE)</f>
        <v>16048629</v>
      </c>
      <c r="G1446">
        <f>VLOOKUP($D1446,Combined!$D:$V,6,FALSE)</f>
        <v>1055.8</v>
      </c>
      <c r="H1446">
        <f>VLOOKUP($D1446,Combined!$D:$V,7,FALSE)</f>
        <v>15200</v>
      </c>
    </row>
    <row r="1447" spans="1:8" ht="48" x14ac:dyDescent="0.2">
      <c r="A1447" s="23" t="s">
        <v>1326</v>
      </c>
      <c r="B1447" s="24" t="s">
        <v>1337</v>
      </c>
      <c r="C1447" s="8" t="s">
        <v>14</v>
      </c>
      <c r="D1447" t="str">
        <f t="shared" si="22"/>
        <v>UNIONNEW PROVIDENCE BOROM. K-12|K-12,1800-3500</v>
      </c>
      <c r="E1447">
        <v>2013</v>
      </c>
      <c r="F1447">
        <f>VLOOKUP($D1447,Combined!$D:$V,5,FALSE)</f>
        <v>38729347</v>
      </c>
      <c r="G1447">
        <f>VLOOKUP($D1447,Combined!$D:$V,6,FALSE)</f>
        <v>2309.1999999999998</v>
      </c>
      <c r="H1447">
        <f>VLOOKUP($D1447,Combined!$D:$V,7,FALSE)</f>
        <v>16772</v>
      </c>
    </row>
    <row r="1448" spans="1:8" ht="32" x14ac:dyDescent="0.2">
      <c r="A1448" s="19" t="s">
        <v>1326</v>
      </c>
      <c r="B1448" s="20" t="s">
        <v>1338</v>
      </c>
      <c r="C1448" s="3" t="s">
        <v>24</v>
      </c>
      <c r="D1448" t="str">
        <f t="shared" si="22"/>
        <v>UNIONPLAINFIELD CITYN. K-12|K-12,3500+</v>
      </c>
      <c r="E1448">
        <v>2013</v>
      </c>
      <c r="F1448">
        <f>VLOOKUP($D1448,Combined!$D:$V,5,FALSE)</f>
        <v>173142977</v>
      </c>
      <c r="G1448">
        <f>VLOOKUP($D1448,Combined!$D:$V,6,FALSE)</f>
        <v>8449.4</v>
      </c>
      <c r="H1448">
        <f>VLOOKUP($D1448,Combined!$D:$V,7,FALSE)</f>
        <v>20492</v>
      </c>
    </row>
    <row r="1449" spans="1:8" ht="48" x14ac:dyDescent="0.2">
      <c r="A1449" s="23" t="s">
        <v>1326</v>
      </c>
      <c r="B1449" s="24" t="s">
        <v>1445</v>
      </c>
      <c r="C1449" s="8" t="s">
        <v>711</v>
      </c>
      <c r="D1449" t="str">
        <f t="shared" si="22"/>
        <v>UNIONQUEEN CITY ACADEMY CHARTER SCHOOLO. CHARTER</v>
      </c>
      <c r="E1449">
        <v>2013</v>
      </c>
      <c r="F1449">
        <f>VLOOKUP($D1449,Combined!$D:$V,5,FALSE)</f>
        <v>4244792</v>
      </c>
      <c r="G1449">
        <f>VLOOKUP($D1449,Combined!$D:$V,6,FALSE)</f>
        <v>250.4</v>
      </c>
      <c r="H1449">
        <f>VLOOKUP($D1449,Combined!$D:$V,7,FALSE)</f>
        <v>16952</v>
      </c>
    </row>
    <row r="1450" spans="1:8" ht="32" x14ac:dyDescent="0.2">
      <c r="A1450" s="19" t="s">
        <v>1326</v>
      </c>
      <c r="B1450" s="20" t="s">
        <v>1340</v>
      </c>
      <c r="C1450" s="3" t="s">
        <v>24</v>
      </c>
      <c r="D1450" t="str">
        <f t="shared" si="22"/>
        <v>UNIONRAHWAY CITYN. K-12|K-12,3500+</v>
      </c>
      <c r="E1450">
        <v>2013</v>
      </c>
      <c r="F1450">
        <f>VLOOKUP($D1450,Combined!$D:$V,5,FALSE)</f>
        <v>71041458</v>
      </c>
      <c r="G1450">
        <f>VLOOKUP($D1450,Combined!$D:$V,6,FALSE)</f>
        <v>3790.1</v>
      </c>
      <c r="H1450">
        <f>VLOOKUP($D1450,Combined!$D:$V,7,FALSE)</f>
        <v>18744</v>
      </c>
    </row>
    <row r="1451" spans="1:8" ht="48" x14ac:dyDescent="0.2">
      <c r="A1451" s="23" t="s">
        <v>1326</v>
      </c>
      <c r="B1451" s="24" t="s">
        <v>1341</v>
      </c>
      <c r="C1451" s="8" t="s">
        <v>14</v>
      </c>
      <c r="D1451" t="str">
        <f t="shared" si="22"/>
        <v>UNIONROSELLE BOROM. K-12|K-12,1800-3500</v>
      </c>
      <c r="E1451">
        <v>2013</v>
      </c>
      <c r="F1451">
        <f>VLOOKUP($D1451,Combined!$D:$V,5,FALSE)</f>
        <v>54245520</v>
      </c>
      <c r="G1451">
        <f>VLOOKUP($D1451,Combined!$D:$V,6,FALSE)</f>
        <v>2713.2</v>
      </c>
      <c r="H1451">
        <f>VLOOKUP($D1451,Combined!$D:$V,7,FALSE)</f>
        <v>19993</v>
      </c>
    </row>
    <row r="1452" spans="1:8" ht="48" x14ac:dyDescent="0.2">
      <c r="A1452" s="19" t="s">
        <v>1326</v>
      </c>
      <c r="B1452" s="20" t="s">
        <v>1342</v>
      </c>
      <c r="C1452" s="3" t="s">
        <v>14</v>
      </c>
      <c r="D1452" t="str">
        <f t="shared" si="22"/>
        <v>UNIONROSELLE PARK BOROM. K-12|K-12,1800-3500</v>
      </c>
      <c r="E1452">
        <v>2013</v>
      </c>
      <c r="F1452">
        <f>VLOOKUP($D1452,Combined!$D:$V,5,FALSE)</f>
        <v>34317911</v>
      </c>
      <c r="G1452">
        <f>VLOOKUP($D1452,Combined!$D:$V,6,FALSE)</f>
        <v>1860.8</v>
      </c>
      <c r="H1452">
        <f>VLOOKUP($D1452,Combined!$D:$V,7,FALSE)</f>
        <v>18443</v>
      </c>
    </row>
    <row r="1453" spans="1:8" ht="48" x14ac:dyDescent="0.2">
      <c r="A1453" s="23" t="s">
        <v>1326</v>
      </c>
      <c r="B1453" s="24" t="s">
        <v>1343</v>
      </c>
      <c r="C1453" s="8" t="s">
        <v>24</v>
      </c>
      <c r="D1453" t="str">
        <f t="shared" si="22"/>
        <v>UNIONSCOTCH PLAINS-FANWOOD REGN. K-12|K-12,3500+</v>
      </c>
      <c r="E1453">
        <v>2013</v>
      </c>
      <c r="F1453">
        <f>VLOOKUP($D1453,Combined!$D:$V,5,FALSE)</f>
        <v>90077143</v>
      </c>
      <c r="G1453">
        <f>VLOOKUP($D1453,Combined!$D:$V,6,FALSE)</f>
        <v>5575.5</v>
      </c>
      <c r="H1453">
        <f>VLOOKUP($D1453,Combined!$D:$V,7,FALSE)</f>
        <v>16156</v>
      </c>
    </row>
    <row r="1454" spans="1:8" ht="48" x14ac:dyDescent="0.2">
      <c r="A1454" s="19" t="s">
        <v>1326</v>
      </c>
      <c r="B1454" s="20" t="s">
        <v>854</v>
      </c>
      <c r="C1454" s="3" t="s">
        <v>14</v>
      </c>
      <c r="D1454" t="str">
        <f t="shared" si="22"/>
        <v>UNIONSPRINGFIELD TWPM. K-12|K-12,1800-3500</v>
      </c>
      <c r="E1454">
        <v>2013</v>
      </c>
      <c r="F1454">
        <f>VLOOKUP($D1454,Combined!$D:$V,5,FALSE)</f>
        <v>40226560</v>
      </c>
      <c r="G1454">
        <f>VLOOKUP($D1454,Combined!$D:$V,6,FALSE)</f>
        <v>2285.1</v>
      </c>
      <c r="H1454">
        <f>VLOOKUP($D1454,Combined!$D:$V,7,FALSE)</f>
        <v>17604</v>
      </c>
    </row>
    <row r="1455" spans="1:8" ht="32" x14ac:dyDescent="0.2">
      <c r="A1455" s="23" t="s">
        <v>1326</v>
      </c>
      <c r="B1455" s="24" t="s">
        <v>1344</v>
      </c>
      <c r="C1455" s="8" t="s">
        <v>24</v>
      </c>
      <c r="D1455" t="str">
        <f t="shared" si="22"/>
        <v>UNIONSUMMIT CITYN. K-12|K-12,3500+</v>
      </c>
      <c r="E1455">
        <v>2013</v>
      </c>
      <c r="F1455">
        <f>VLOOKUP($D1455,Combined!$D:$V,5,FALSE)</f>
        <v>76031065</v>
      </c>
      <c r="G1455">
        <f>VLOOKUP($D1455,Combined!$D:$V,6,FALSE)</f>
        <v>4150.8999999999996</v>
      </c>
      <c r="H1455">
        <f>VLOOKUP($D1455,Combined!$D:$V,7,FALSE)</f>
        <v>18317</v>
      </c>
    </row>
    <row r="1456" spans="1:8" ht="60" x14ac:dyDescent="0.2">
      <c r="A1456" s="19" t="s">
        <v>1326</v>
      </c>
      <c r="B1456" s="20" t="s">
        <v>1345</v>
      </c>
      <c r="C1456" s="3" t="s">
        <v>711</v>
      </c>
      <c r="D1456" t="str">
        <f t="shared" si="22"/>
        <v>UNIONTHE BARACK OBAMA GREEN CHARTER HIGH SCHOO. CHARTER</v>
      </c>
      <c r="E1456">
        <v>2013</v>
      </c>
      <c r="F1456">
        <f>VLOOKUP($D1456,Combined!$D:$V,5,FALSE)</f>
        <v>3227272</v>
      </c>
      <c r="G1456">
        <f>VLOOKUP($D1456,Combined!$D:$V,6,FALSE)</f>
        <v>184</v>
      </c>
      <c r="H1456">
        <f>VLOOKUP($D1456,Combined!$D:$V,7,FALSE)</f>
        <v>17540</v>
      </c>
    </row>
    <row r="1457" spans="1:8" ht="60" x14ac:dyDescent="0.2">
      <c r="A1457" s="23" t="s">
        <v>1326</v>
      </c>
      <c r="B1457" s="24" t="s">
        <v>1446</v>
      </c>
      <c r="C1457" s="8" t="s">
        <v>711</v>
      </c>
      <c r="D1457" t="str">
        <f t="shared" si="22"/>
        <v>UNIONUNION COUNTY TEAMS CHARTER SCHOOLO. CHARTER</v>
      </c>
      <c r="E1457">
        <v>2013</v>
      </c>
      <c r="F1457">
        <f>VLOOKUP($D1457,Combined!$D:$V,5,FALSE)</f>
        <v>4483360</v>
      </c>
      <c r="G1457">
        <f>VLOOKUP($D1457,Combined!$D:$V,6,FALSE)</f>
        <v>306.3</v>
      </c>
      <c r="H1457">
        <f>VLOOKUP($D1457,Combined!$D:$V,7,FALSE)</f>
        <v>14637</v>
      </c>
    </row>
    <row r="1458" spans="1:8" ht="36" x14ac:dyDescent="0.2">
      <c r="A1458" s="19" t="s">
        <v>1326</v>
      </c>
      <c r="B1458" s="20" t="s">
        <v>1347</v>
      </c>
      <c r="C1458" s="3" t="s">
        <v>714</v>
      </c>
      <c r="D1458" t="str">
        <f t="shared" si="22"/>
        <v>UNIONUNION COUNTY VOCATIONALQ. COUNTY VOC</v>
      </c>
      <c r="E1458">
        <v>2013</v>
      </c>
      <c r="F1458">
        <f>VLOOKUP($D1458,Combined!$D:$V,5,FALSE)</f>
        <v>28052722</v>
      </c>
      <c r="G1458">
        <f>VLOOKUP($D1458,Combined!$D:$V,6,FALSE)</f>
        <v>1555.8</v>
      </c>
      <c r="H1458">
        <f>VLOOKUP($D1458,Combined!$D:$V,7,FALSE)</f>
        <v>18031</v>
      </c>
    </row>
    <row r="1459" spans="1:8" ht="32" x14ac:dyDescent="0.2">
      <c r="A1459" s="23" t="s">
        <v>1326</v>
      </c>
      <c r="B1459" s="24" t="s">
        <v>1068</v>
      </c>
      <c r="C1459" s="8" t="s">
        <v>24</v>
      </c>
      <c r="D1459" t="str">
        <f t="shared" si="22"/>
        <v>UNIONUNION TWPN. K-12|K-12,3500+</v>
      </c>
      <c r="E1459">
        <v>2013</v>
      </c>
      <c r="F1459">
        <f>VLOOKUP($D1459,Combined!$D:$V,5,FALSE)</f>
        <v>130196682</v>
      </c>
      <c r="G1459">
        <f>VLOOKUP($D1459,Combined!$D:$V,6,FALSE)</f>
        <v>7618.6</v>
      </c>
      <c r="H1459">
        <f>VLOOKUP($D1459,Combined!$D:$V,7,FALSE)</f>
        <v>17089</v>
      </c>
    </row>
    <row r="1460" spans="1:8" ht="32" x14ac:dyDescent="0.2">
      <c r="A1460" s="19" t="s">
        <v>1326</v>
      </c>
      <c r="B1460" s="20" t="s">
        <v>1348</v>
      </c>
      <c r="C1460" s="3" t="s">
        <v>24</v>
      </c>
      <c r="D1460" t="str">
        <f t="shared" si="22"/>
        <v>UNIONWESTFIELD TOWNN. K-12|K-12,3500+</v>
      </c>
      <c r="E1460">
        <v>2013</v>
      </c>
      <c r="F1460">
        <f>VLOOKUP($D1460,Combined!$D:$V,5,FALSE)</f>
        <v>105773025</v>
      </c>
      <c r="G1460">
        <f>VLOOKUP($D1460,Combined!$D:$V,6,FALSE)</f>
        <v>6377.5</v>
      </c>
      <c r="H1460">
        <f>VLOOKUP($D1460,Combined!$D:$V,7,FALSE)</f>
        <v>16585</v>
      </c>
    </row>
    <row r="1461" spans="1:8" ht="32" x14ac:dyDescent="0.2">
      <c r="A1461" s="23" t="s">
        <v>1326</v>
      </c>
      <c r="B1461" s="24" t="s">
        <v>1349</v>
      </c>
      <c r="C1461" s="8" t="s">
        <v>4</v>
      </c>
      <c r="D1461" t="str">
        <f t="shared" si="22"/>
        <v>UNIONWINFIELD TWPI. K-12|K-8,0-400</v>
      </c>
      <c r="E1461">
        <v>2013</v>
      </c>
      <c r="F1461">
        <f>VLOOKUP($D1461,Combined!$D:$V,5,FALSE)</f>
        <v>3471372</v>
      </c>
      <c r="G1461">
        <f>VLOOKUP($D1461,Combined!$D:$V,6,FALSE)</f>
        <v>193.2</v>
      </c>
      <c r="H1461">
        <f>VLOOKUP($D1461,Combined!$D:$V,7,FALSE)</f>
        <v>17964</v>
      </c>
    </row>
    <row r="1462" spans="1:8" ht="32" x14ac:dyDescent="0.2">
      <c r="A1462" s="19" t="s">
        <v>1350</v>
      </c>
      <c r="B1462" s="20" t="s">
        <v>1351</v>
      </c>
      <c r="C1462" s="3" t="s">
        <v>2</v>
      </c>
      <c r="D1462" t="str">
        <f t="shared" si="22"/>
        <v>WARRENALLAMUCHY TWPJ. K-12|K-8,401-750</v>
      </c>
      <c r="E1462">
        <v>2013</v>
      </c>
      <c r="F1462">
        <f>VLOOKUP($D1462,Combined!$D:$V,5,FALSE)</f>
        <v>9969442</v>
      </c>
      <c r="G1462">
        <f>VLOOKUP($D1462,Combined!$D:$V,6,FALSE)</f>
        <v>581.6</v>
      </c>
      <c r="H1462">
        <f>VLOOKUP($D1462,Combined!$D:$V,7,FALSE)</f>
        <v>17143</v>
      </c>
    </row>
    <row r="1463" spans="1:8" ht="32" x14ac:dyDescent="0.2">
      <c r="A1463" s="23" t="s">
        <v>1350</v>
      </c>
      <c r="B1463" s="24" t="s">
        <v>1352</v>
      </c>
      <c r="C1463" s="8" t="s">
        <v>4</v>
      </c>
      <c r="D1463" t="str">
        <f t="shared" si="22"/>
        <v>WARRENALPHA BOROI. K-12|K-8,0-400</v>
      </c>
      <c r="E1463">
        <v>2013</v>
      </c>
      <c r="F1463">
        <f>VLOOKUP($D1463,Combined!$D:$V,5,FALSE)</f>
        <v>5580786</v>
      </c>
      <c r="G1463">
        <f>VLOOKUP($D1463,Combined!$D:$V,6,FALSE)</f>
        <v>360.5</v>
      </c>
      <c r="H1463">
        <f>VLOOKUP($D1463,Combined!$D:$V,7,FALSE)</f>
        <v>15479</v>
      </c>
    </row>
    <row r="1464" spans="1:8" ht="32" x14ac:dyDescent="0.2">
      <c r="A1464" s="19" t="s">
        <v>1350</v>
      </c>
      <c r="B1464" s="20" t="s">
        <v>1353</v>
      </c>
      <c r="C1464" s="3" t="s">
        <v>6</v>
      </c>
      <c r="D1464" t="str">
        <f t="shared" si="22"/>
        <v>WARRENBELVIDERE TOWNL. K-12|K-12,0-1800</v>
      </c>
      <c r="E1464">
        <v>2013</v>
      </c>
      <c r="F1464">
        <f>VLOOKUP($D1464,Combined!$D:$V,5,FALSE)</f>
        <v>13081104</v>
      </c>
      <c r="G1464">
        <f>VLOOKUP($D1464,Combined!$D:$V,6,FALSE)</f>
        <v>789.8</v>
      </c>
      <c r="H1464">
        <f>VLOOKUP($D1464,Combined!$D:$V,7,FALSE)</f>
        <v>16562</v>
      </c>
    </row>
    <row r="1465" spans="1:8" ht="24" x14ac:dyDescent="0.2">
      <c r="A1465" s="23" t="s">
        <v>1350</v>
      </c>
      <c r="B1465" s="24" t="s">
        <v>1354</v>
      </c>
      <c r="C1465" s="8" t="s">
        <v>8</v>
      </c>
      <c r="D1465" t="str">
        <f t="shared" si="22"/>
        <v>WARRENBLAIRSTOWN TWPA. K-6|K-6</v>
      </c>
      <c r="E1465">
        <v>2013</v>
      </c>
      <c r="F1465">
        <f>VLOOKUP($D1465,Combined!$D:$V,5,FALSE)</f>
        <v>9256048</v>
      </c>
      <c r="G1465">
        <f>VLOOKUP($D1465,Combined!$D:$V,6,FALSE)</f>
        <v>557.79999999999995</v>
      </c>
      <c r="H1465">
        <f>VLOOKUP($D1465,Combined!$D:$V,7,FALSE)</f>
        <v>16594</v>
      </c>
    </row>
    <row r="1466" spans="1:8" ht="24" x14ac:dyDescent="0.2">
      <c r="A1466" s="19" t="s">
        <v>1350</v>
      </c>
      <c r="B1466" s="20" t="s">
        <v>993</v>
      </c>
      <c r="C1466" s="3" t="s">
        <v>8</v>
      </c>
      <c r="D1466" t="str">
        <f t="shared" si="22"/>
        <v>WARRENFRANKLIN TWPA. K-6|K-6</v>
      </c>
      <c r="E1466">
        <v>2013</v>
      </c>
      <c r="F1466">
        <f>VLOOKUP($D1466,Combined!$D:$V,5,FALSE)</f>
        <v>5497875</v>
      </c>
      <c r="G1466">
        <f>VLOOKUP($D1466,Combined!$D:$V,6,FALSE)</f>
        <v>272.3</v>
      </c>
      <c r="H1466">
        <f>VLOOKUP($D1466,Combined!$D:$V,7,FALSE)</f>
        <v>20189</v>
      </c>
    </row>
    <row r="1467" spans="1:8" ht="24" x14ac:dyDescent="0.2">
      <c r="A1467" s="23" t="s">
        <v>1350</v>
      </c>
      <c r="B1467" s="24" t="s">
        <v>1355</v>
      </c>
      <c r="C1467" s="8" t="s">
        <v>8</v>
      </c>
      <c r="D1467" t="str">
        <f t="shared" si="22"/>
        <v>WARRENFRELINGHUYSEN TWPA. K-6|K-6</v>
      </c>
      <c r="E1467">
        <v>2013</v>
      </c>
      <c r="F1467">
        <f>VLOOKUP($D1467,Combined!$D:$V,5,FALSE)</f>
        <v>2963817</v>
      </c>
      <c r="G1467">
        <f>VLOOKUP($D1467,Combined!$D:$V,6,FALSE)</f>
        <v>155.4</v>
      </c>
      <c r="H1467">
        <f>VLOOKUP($D1467,Combined!$D:$V,7,FALSE)</f>
        <v>19076</v>
      </c>
    </row>
    <row r="1468" spans="1:8" ht="36" x14ac:dyDescent="0.2">
      <c r="A1468" s="19" t="s">
        <v>1350</v>
      </c>
      <c r="B1468" s="20" t="s">
        <v>1356</v>
      </c>
      <c r="C1468" s="3" t="s">
        <v>99</v>
      </c>
      <c r="D1468" t="str">
        <f t="shared" si="22"/>
        <v>WARRENGREAT MEADOWS REGIONALK. K-12|K-8,751+</v>
      </c>
      <c r="E1468">
        <v>2013</v>
      </c>
      <c r="F1468">
        <f>VLOOKUP($D1468,Combined!$D:$V,5,FALSE)</f>
        <v>20564579</v>
      </c>
      <c r="G1468">
        <f>VLOOKUP($D1468,Combined!$D:$V,6,FALSE)</f>
        <v>1255.0999999999999</v>
      </c>
      <c r="H1468">
        <f>VLOOKUP($D1468,Combined!$D:$V,7,FALSE)</f>
        <v>16385</v>
      </c>
    </row>
    <row r="1469" spans="1:8" ht="32" x14ac:dyDescent="0.2">
      <c r="A1469" s="23" t="s">
        <v>1350</v>
      </c>
      <c r="B1469" s="24" t="s">
        <v>932</v>
      </c>
      <c r="C1469" s="8" t="s">
        <v>99</v>
      </c>
      <c r="D1469" t="str">
        <f t="shared" si="22"/>
        <v>WARRENGREENWICH TWPK. K-12|K-8,751+</v>
      </c>
      <c r="E1469">
        <v>2013</v>
      </c>
      <c r="F1469">
        <f>VLOOKUP($D1469,Combined!$D:$V,5,FALSE)</f>
        <v>16704019</v>
      </c>
      <c r="G1469">
        <f>VLOOKUP($D1469,Combined!$D:$V,6,FALSE)</f>
        <v>1224.0999999999999</v>
      </c>
      <c r="H1469">
        <f>VLOOKUP($D1469,Combined!$D:$V,7,FALSE)</f>
        <v>13645</v>
      </c>
    </row>
    <row r="1470" spans="1:8" ht="48" x14ac:dyDescent="0.2">
      <c r="A1470" s="19" t="s">
        <v>1350</v>
      </c>
      <c r="B1470" s="20" t="s">
        <v>1357</v>
      </c>
      <c r="C1470" s="3" t="s">
        <v>14</v>
      </c>
      <c r="D1470" t="str">
        <f t="shared" si="22"/>
        <v>WARRENHACKETTSTOWNM. K-12|K-12,1800-3500</v>
      </c>
      <c r="E1470">
        <v>2013</v>
      </c>
      <c r="F1470">
        <f>VLOOKUP($D1470,Combined!$D:$V,5,FALSE)</f>
        <v>31473395</v>
      </c>
      <c r="G1470">
        <f>VLOOKUP($D1470,Combined!$D:$V,6,FALSE)</f>
        <v>1793.2</v>
      </c>
      <c r="H1470">
        <f>VLOOKUP($D1470,Combined!$D:$V,7,FALSE)</f>
        <v>17551</v>
      </c>
    </row>
    <row r="1471" spans="1:8" ht="32" x14ac:dyDescent="0.2">
      <c r="A1471" s="23" t="s">
        <v>1350</v>
      </c>
      <c r="B1471" s="24" t="s">
        <v>1358</v>
      </c>
      <c r="C1471" s="8" t="s">
        <v>4</v>
      </c>
      <c r="D1471" t="str">
        <f t="shared" ref="D1471:D1534" si="23">A1471&amp;B1471&amp;C1471</f>
        <v>WARRENHARMONY TWPI. K-12|K-8,0-400</v>
      </c>
      <c r="E1471">
        <v>2013</v>
      </c>
      <c r="F1471">
        <f>VLOOKUP($D1471,Combined!$D:$V,5,FALSE)</f>
        <v>6847860</v>
      </c>
      <c r="G1471">
        <f>VLOOKUP($D1471,Combined!$D:$V,6,FALSE)</f>
        <v>377.6</v>
      </c>
      <c r="H1471">
        <f>VLOOKUP($D1471,Combined!$D:$V,7,FALSE)</f>
        <v>18136</v>
      </c>
    </row>
    <row r="1472" spans="1:8" ht="32" x14ac:dyDescent="0.2">
      <c r="A1472" s="19" t="s">
        <v>1350</v>
      </c>
      <c r="B1472" s="20" t="s">
        <v>1359</v>
      </c>
      <c r="C1472" s="3" t="s">
        <v>4</v>
      </c>
      <c r="D1472" t="str">
        <f t="shared" si="23"/>
        <v>WARRENHOPE TWPI. K-12|K-8,0-400</v>
      </c>
      <c r="E1472">
        <v>2013</v>
      </c>
      <c r="F1472">
        <f>VLOOKUP($D1472,Combined!$D:$V,5,FALSE)</f>
        <v>4752970</v>
      </c>
      <c r="G1472">
        <f>VLOOKUP($D1472,Combined!$D:$V,6,FALSE)</f>
        <v>267.39999999999998</v>
      </c>
      <c r="H1472">
        <f>VLOOKUP($D1472,Combined!$D:$V,7,FALSE)</f>
        <v>17773</v>
      </c>
    </row>
    <row r="1473" spans="1:8" ht="24" x14ac:dyDescent="0.2">
      <c r="A1473" s="23" t="s">
        <v>1350</v>
      </c>
      <c r="B1473" s="24" t="s">
        <v>1360</v>
      </c>
      <c r="C1473" s="8" t="s">
        <v>8</v>
      </c>
      <c r="D1473" t="str">
        <f t="shared" si="23"/>
        <v>WARRENKNOWLTON TWPA. K-6|K-6</v>
      </c>
      <c r="E1473">
        <v>2013</v>
      </c>
      <c r="F1473">
        <f>VLOOKUP($D1473,Combined!$D:$V,5,FALSE)</f>
        <v>4708542</v>
      </c>
      <c r="G1473">
        <f>VLOOKUP($D1473,Combined!$D:$V,6,FALSE)</f>
        <v>244.7</v>
      </c>
      <c r="H1473">
        <f>VLOOKUP($D1473,Combined!$D:$V,7,FALSE)</f>
        <v>19242</v>
      </c>
    </row>
    <row r="1474" spans="1:8" ht="32" x14ac:dyDescent="0.2">
      <c r="A1474" s="19" t="s">
        <v>1350</v>
      </c>
      <c r="B1474" s="20" t="s">
        <v>1361</v>
      </c>
      <c r="C1474" s="3" t="s">
        <v>99</v>
      </c>
      <c r="D1474" t="str">
        <f t="shared" si="23"/>
        <v>WARRENLOPATCONG TWPK. K-12|K-8,751+</v>
      </c>
      <c r="E1474">
        <v>2013</v>
      </c>
      <c r="F1474">
        <f>VLOOKUP($D1474,Combined!$D:$V,5,FALSE)</f>
        <v>18007659</v>
      </c>
      <c r="G1474">
        <f>VLOOKUP($D1474,Combined!$D:$V,6,FALSE)</f>
        <v>1255.8</v>
      </c>
      <c r="H1474">
        <f>VLOOKUP($D1474,Combined!$D:$V,7,FALSE)</f>
        <v>14340</v>
      </c>
    </row>
    <row r="1475" spans="1:8" ht="24" x14ac:dyDescent="0.2">
      <c r="A1475" s="23" t="s">
        <v>1350</v>
      </c>
      <c r="B1475" s="24" t="s">
        <v>836</v>
      </c>
      <c r="C1475" s="8" t="s">
        <v>8</v>
      </c>
      <c r="D1475" t="str">
        <f t="shared" si="23"/>
        <v>WARRENMANSFIELD TWPA. K-6|K-6</v>
      </c>
      <c r="E1475">
        <v>2013</v>
      </c>
      <c r="F1475">
        <f>VLOOKUP($D1475,Combined!$D:$V,5,FALSE)</f>
        <v>10039591</v>
      </c>
      <c r="G1475">
        <f>VLOOKUP($D1475,Combined!$D:$V,6,FALSE)</f>
        <v>704.9</v>
      </c>
      <c r="H1475">
        <f>VLOOKUP($D1475,Combined!$D:$V,7,FALSE)</f>
        <v>14242</v>
      </c>
    </row>
    <row r="1476" spans="1:8" ht="36" x14ac:dyDescent="0.2">
      <c r="A1476" s="19" t="s">
        <v>1350</v>
      </c>
      <c r="B1476" s="20" t="s">
        <v>1362</v>
      </c>
      <c r="C1476" s="3" t="s">
        <v>21</v>
      </c>
      <c r="D1476" t="str">
        <f t="shared" si="23"/>
        <v>WARRENNORTH WARREN REGIONALF. G7-12|7-12,9-12</v>
      </c>
      <c r="E1476">
        <v>2013</v>
      </c>
      <c r="F1476">
        <f>VLOOKUP($D1476,Combined!$D:$V,5,FALSE)</f>
        <v>17641185</v>
      </c>
      <c r="G1476">
        <f>VLOOKUP($D1476,Combined!$D:$V,6,FALSE)</f>
        <v>1017.8</v>
      </c>
      <c r="H1476">
        <f>VLOOKUP($D1476,Combined!$D:$V,7,FALSE)</f>
        <v>17332</v>
      </c>
    </row>
    <row r="1477" spans="1:8" ht="32" x14ac:dyDescent="0.2">
      <c r="A1477" s="23" t="s">
        <v>1350</v>
      </c>
      <c r="B1477" s="24" t="s">
        <v>1363</v>
      </c>
      <c r="C1477" s="8" t="s">
        <v>4</v>
      </c>
      <c r="D1477" t="str">
        <f t="shared" si="23"/>
        <v>WARRENOXFORD TWPI. K-12|K-8,0-400</v>
      </c>
      <c r="E1477">
        <v>2013</v>
      </c>
      <c r="F1477">
        <f>VLOOKUP($D1477,Combined!$D:$V,5,FALSE)</f>
        <v>6898876</v>
      </c>
      <c r="G1477">
        <f>VLOOKUP($D1477,Combined!$D:$V,6,FALSE)</f>
        <v>410.3</v>
      </c>
      <c r="H1477">
        <f>VLOOKUP($D1477,Combined!$D:$V,7,FALSE)</f>
        <v>16812</v>
      </c>
    </row>
    <row r="1478" spans="1:8" ht="32" x14ac:dyDescent="0.2">
      <c r="A1478" s="19" t="s">
        <v>1350</v>
      </c>
      <c r="B1478" s="20" t="s">
        <v>1364</v>
      </c>
      <c r="C1478" s="3" t="s">
        <v>24</v>
      </c>
      <c r="D1478" t="str">
        <f t="shared" si="23"/>
        <v>WARRENPHILLIPSBURG TOWNN. K-12|K-12,3500+</v>
      </c>
      <c r="E1478">
        <v>2013</v>
      </c>
      <c r="F1478">
        <f>VLOOKUP($D1478,Combined!$D:$V,5,FALSE)</f>
        <v>74181483</v>
      </c>
      <c r="G1478">
        <f>VLOOKUP($D1478,Combined!$D:$V,6,FALSE)</f>
        <v>3630</v>
      </c>
      <c r="H1478">
        <f>VLOOKUP($D1478,Combined!$D:$V,7,FALSE)</f>
        <v>20436</v>
      </c>
    </row>
    <row r="1479" spans="1:8" ht="32" x14ac:dyDescent="0.2">
      <c r="A1479" s="23" t="s">
        <v>1350</v>
      </c>
      <c r="B1479" s="24" t="s">
        <v>1365</v>
      </c>
      <c r="C1479" s="8" t="s">
        <v>4</v>
      </c>
      <c r="D1479" t="str">
        <f t="shared" si="23"/>
        <v>WARRENPOHATCONG TWPI. K-12|K-8,0-400</v>
      </c>
      <c r="E1479">
        <v>2013</v>
      </c>
      <c r="F1479">
        <f>VLOOKUP($D1479,Combined!$D:$V,5,FALSE)</f>
        <v>8464830</v>
      </c>
      <c r="G1479">
        <f>VLOOKUP($D1479,Combined!$D:$V,6,FALSE)</f>
        <v>480.8</v>
      </c>
      <c r="H1479">
        <f>VLOOKUP($D1479,Combined!$D:$V,7,FALSE)</f>
        <v>17606</v>
      </c>
    </row>
    <row r="1480" spans="1:8" ht="48" x14ac:dyDescent="0.2">
      <c r="A1480" s="19" t="s">
        <v>1350</v>
      </c>
      <c r="B1480" s="20" t="s">
        <v>1447</v>
      </c>
      <c r="C1480" s="3" t="s">
        <v>711</v>
      </c>
      <c r="D1480" t="str">
        <f t="shared" si="23"/>
        <v>WARRENRIDGE AND VALLEY CHARTER SCHOOLO. CHARTER</v>
      </c>
      <c r="E1480">
        <v>2013</v>
      </c>
      <c r="F1480">
        <f>VLOOKUP($D1480,Combined!$D:$V,5,FALSE)</f>
        <v>1723899</v>
      </c>
      <c r="G1480">
        <f>VLOOKUP($D1480,Combined!$D:$V,6,FALSE)</f>
        <v>121.6</v>
      </c>
      <c r="H1480">
        <f>VLOOKUP($D1480,Combined!$D:$V,7,FALSE)</f>
        <v>14177</v>
      </c>
    </row>
    <row r="1481" spans="1:8" ht="36" x14ac:dyDescent="0.2">
      <c r="A1481" s="23" t="s">
        <v>1350</v>
      </c>
      <c r="B1481" s="24" t="s">
        <v>1367</v>
      </c>
      <c r="C1481" s="8" t="s">
        <v>29</v>
      </c>
      <c r="D1481" t="str">
        <f t="shared" si="23"/>
        <v>WARRENWARREN CO SPECIAL SERVICEP. CSSD</v>
      </c>
      <c r="E1481">
        <v>2013</v>
      </c>
      <c r="F1481">
        <f>VLOOKUP($D1481,Combined!$D:$V,5,FALSE)</f>
        <v>1858990</v>
      </c>
      <c r="G1481">
        <f>VLOOKUP($D1481,Combined!$D:$V,6,FALSE)</f>
        <v>43</v>
      </c>
      <c r="H1481">
        <f>VLOOKUP($D1481,Combined!$D:$V,7,FALSE)</f>
        <v>43266</v>
      </c>
    </row>
    <row r="1482" spans="1:8" ht="36" x14ac:dyDescent="0.2">
      <c r="A1482" s="19" t="s">
        <v>1350</v>
      </c>
      <c r="B1482" s="20" t="s">
        <v>1368</v>
      </c>
      <c r="C1482" s="3" t="s">
        <v>714</v>
      </c>
      <c r="D1482" t="str">
        <f t="shared" si="23"/>
        <v>WARRENWARREN COUNTY VOCATIONALQ. COUNTY VOC</v>
      </c>
      <c r="E1482">
        <v>2013</v>
      </c>
      <c r="F1482">
        <f>VLOOKUP($D1482,Combined!$D:$V,5,FALSE)</f>
        <v>10549934</v>
      </c>
      <c r="G1482">
        <f>VLOOKUP($D1482,Combined!$D:$V,6,FALSE)</f>
        <v>438.3</v>
      </c>
      <c r="H1482">
        <f>VLOOKUP($D1482,Combined!$D:$V,7,FALSE)</f>
        <v>24071</v>
      </c>
    </row>
    <row r="1483" spans="1:8" ht="36" x14ac:dyDescent="0.2">
      <c r="A1483" s="23" t="s">
        <v>1350</v>
      </c>
      <c r="B1483" s="24" t="s">
        <v>1369</v>
      </c>
      <c r="C1483" s="8" t="s">
        <v>21</v>
      </c>
      <c r="D1483" t="str">
        <f t="shared" si="23"/>
        <v>WARRENWARREN HILLS REGIONALF. G7-12|7-12,9-12</v>
      </c>
      <c r="E1483">
        <v>2013</v>
      </c>
      <c r="F1483">
        <f>VLOOKUP($D1483,Combined!$D:$V,5,FALSE)</f>
        <v>36623258</v>
      </c>
      <c r="G1483">
        <f>VLOOKUP($D1483,Combined!$D:$V,6,FALSE)</f>
        <v>1888.5</v>
      </c>
      <c r="H1483">
        <f>VLOOKUP($D1483,Combined!$D:$V,7,FALSE)</f>
        <v>19393</v>
      </c>
    </row>
    <row r="1484" spans="1:8" ht="24" x14ac:dyDescent="0.2">
      <c r="A1484" s="19" t="s">
        <v>1350</v>
      </c>
      <c r="B1484" s="20" t="s">
        <v>1370</v>
      </c>
      <c r="C1484" s="3" t="s">
        <v>8</v>
      </c>
      <c r="D1484" t="str">
        <f t="shared" si="23"/>
        <v>WARRENWASHINGTON BOROA. K-6|K-6</v>
      </c>
      <c r="E1484">
        <v>2013</v>
      </c>
      <c r="F1484">
        <f>VLOOKUP($D1484,Combined!$D:$V,5,FALSE)</f>
        <v>8644516</v>
      </c>
      <c r="G1484">
        <f>VLOOKUP($D1484,Combined!$D:$V,6,FALSE)</f>
        <v>549.29999999999995</v>
      </c>
      <c r="H1484">
        <f>VLOOKUP($D1484,Combined!$D:$V,7,FALSE)</f>
        <v>15737</v>
      </c>
    </row>
    <row r="1485" spans="1:8" ht="24" x14ac:dyDescent="0.2">
      <c r="A1485" s="23" t="s">
        <v>1350</v>
      </c>
      <c r="B1485" s="24" t="s">
        <v>1008</v>
      </c>
      <c r="C1485" s="8" t="s">
        <v>8</v>
      </c>
      <c r="D1485" t="str">
        <f t="shared" si="23"/>
        <v>WARRENWASHINGTON TWPA. K-6|K-6</v>
      </c>
      <c r="E1485">
        <v>2013</v>
      </c>
      <c r="F1485">
        <f>VLOOKUP($D1485,Combined!$D:$V,5,FALSE)</f>
        <v>9837359</v>
      </c>
      <c r="G1485">
        <f>VLOOKUP($D1485,Combined!$D:$V,6,FALSE)</f>
        <v>596.29999999999995</v>
      </c>
      <c r="H1485">
        <f>VLOOKUP($D1485,Combined!$D:$V,7,FALSE)</f>
        <v>16498</v>
      </c>
    </row>
    <row r="1486" spans="1:8" ht="32" x14ac:dyDescent="0.2">
      <c r="A1486" s="19" t="s">
        <v>1350</v>
      </c>
      <c r="B1486" s="20" t="s">
        <v>1371</v>
      </c>
      <c r="C1486" s="3" t="s">
        <v>4</v>
      </c>
      <c r="D1486" t="str">
        <f t="shared" si="23"/>
        <v>WARRENWHITE TWPI. K-12|K-8,0-400</v>
      </c>
      <c r="E1486">
        <v>2013</v>
      </c>
      <c r="F1486">
        <f>VLOOKUP($D1486,Combined!$D:$V,5,FALSE)</f>
        <v>8778454</v>
      </c>
      <c r="G1486">
        <f>VLOOKUP($D1486,Combined!$D:$V,6,FALSE)</f>
        <v>499.3</v>
      </c>
      <c r="H1486">
        <f>VLOOKUP($D1486,Combined!$D:$V,7,FALSE)</f>
        <v>17582</v>
      </c>
    </row>
    <row r="1487" spans="1:8" ht="32" x14ac:dyDescent="0.2">
      <c r="A1487" s="23" t="s">
        <v>707</v>
      </c>
      <c r="B1487" s="24" t="s">
        <v>730</v>
      </c>
      <c r="C1487" s="8" t="s">
        <v>68</v>
      </c>
      <c r="D1487" t="str">
        <f t="shared" si="23"/>
        <v>ATLANTICMULLICA TWPD. K-8|K-8,401-750</v>
      </c>
      <c r="E1487">
        <v>2013</v>
      </c>
      <c r="F1487" t="e">
        <f>VLOOKUP($D1487,Combined!$D:$V,5,FALSE)</f>
        <v>#N/A</v>
      </c>
      <c r="G1487" t="e">
        <f>VLOOKUP($D1487,Combined!$D:$V,6,FALSE)</f>
        <v>#N/A</v>
      </c>
      <c r="H1487" t="e">
        <f>VLOOKUP($D1487,Combined!$D:$V,7,FALSE)</f>
        <v>#N/A</v>
      </c>
    </row>
    <row r="1488" spans="1:8" ht="32" x14ac:dyDescent="0.2">
      <c r="A1488" s="23" t="s">
        <v>737</v>
      </c>
      <c r="B1488" s="24" t="s">
        <v>743</v>
      </c>
      <c r="C1488" s="8" t="s">
        <v>24</v>
      </c>
      <c r="D1488" t="str">
        <f t="shared" si="23"/>
        <v>BERGENBERGENFIELD BORON. K-12|K-12,3500+</v>
      </c>
      <c r="E1488">
        <v>2013</v>
      </c>
      <c r="F1488" t="e">
        <f>VLOOKUP($D1488,Combined!$D:$V,5,FALSE)</f>
        <v>#N/A</v>
      </c>
      <c r="G1488" t="e">
        <f>VLOOKUP($D1488,Combined!$D:$V,6,FALSE)</f>
        <v>#N/A</v>
      </c>
      <c r="H1488" t="e">
        <f>VLOOKUP($D1488,Combined!$D:$V,7,FALSE)</f>
        <v>#N/A</v>
      </c>
    </row>
    <row r="1489" spans="1:8" ht="32" x14ac:dyDescent="0.2">
      <c r="A1489" s="23" t="s">
        <v>737</v>
      </c>
      <c r="B1489" s="24" t="s">
        <v>787</v>
      </c>
      <c r="C1489" s="8" t="s">
        <v>66</v>
      </c>
      <c r="D1489" t="str">
        <f t="shared" si="23"/>
        <v>BERGENOLD TAPPAN BOROE. K-8|K-8,751+</v>
      </c>
      <c r="E1489">
        <v>2013</v>
      </c>
      <c r="F1489" t="e">
        <f>VLOOKUP($D1489,Combined!$D:$V,5,FALSE)</f>
        <v>#N/A</v>
      </c>
      <c r="G1489" t="e">
        <f>VLOOKUP($D1489,Combined!$D:$V,6,FALSE)</f>
        <v>#N/A</v>
      </c>
      <c r="H1489" t="e">
        <f>VLOOKUP($D1489,Combined!$D:$V,7,FALSE)</f>
        <v>#N/A</v>
      </c>
    </row>
    <row r="1490" spans="1:8" ht="32" x14ac:dyDescent="0.2">
      <c r="A1490" s="19" t="s">
        <v>859</v>
      </c>
      <c r="B1490" s="20" t="s">
        <v>890</v>
      </c>
      <c r="C1490" s="3" t="s">
        <v>73</v>
      </c>
      <c r="D1490" t="str">
        <f t="shared" si="23"/>
        <v>CAMDENMAGNOLIA BOROC. K-8|K-8,0-400</v>
      </c>
      <c r="E1490">
        <v>2013</v>
      </c>
      <c r="F1490" t="e">
        <f>VLOOKUP($D1490,Combined!$D:$V,5,FALSE)</f>
        <v>#N/A</v>
      </c>
      <c r="G1490" t="e">
        <f>VLOOKUP($D1490,Combined!$D:$V,6,FALSE)</f>
        <v>#N/A</v>
      </c>
      <c r="H1490" t="e">
        <f>VLOOKUP($D1490,Combined!$D:$V,7,FALSE)</f>
        <v>#N/A</v>
      </c>
    </row>
    <row r="1491" spans="1:8" ht="32" x14ac:dyDescent="0.2">
      <c r="A1491" s="23" t="s">
        <v>859</v>
      </c>
      <c r="B1491" s="24" t="s">
        <v>904</v>
      </c>
      <c r="C1491" s="8" t="s">
        <v>2</v>
      </c>
      <c r="D1491" t="str">
        <f t="shared" si="23"/>
        <v>CAMDENWOODLYNNE BOROJ. K-12|K-8,401-750</v>
      </c>
      <c r="E1491">
        <v>2013</v>
      </c>
      <c r="F1491" t="e">
        <f>VLOOKUP($D1491,Combined!$D:$V,5,FALSE)</f>
        <v>#N/A</v>
      </c>
      <c r="G1491" t="e">
        <f>VLOOKUP($D1491,Combined!$D:$V,6,FALSE)</f>
        <v>#N/A</v>
      </c>
      <c r="H1491" t="e">
        <f>VLOOKUP($D1491,Combined!$D:$V,7,FALSE)</f>
        <v>#N/A</v>
      </c>
    </row>
    <row r="1492" spans="1:8" ht="32" x14ac:dyDescent="0.2">
      <c r="A1492" s="19" t="s">
        <v>1043</v>
      </c>
      <c r="B1492" s="20" t="s">
        <v>1045</v>
      </c>
      <c r="C1492" s="3" t="s">
        <v>68</v>
      </c>
      <c r="D1492" t="str">
        <f t="shared" si="23"/>
        <v>HUNTERDONBETHLEHEM TWPD. K-8|K-8,401-750</v>
      </c>
      <c r="E1492">
        <v>2013</v>
      </c>
      <c r="F1492" t="e">
        <f>VLOOKUP($D1492,Combined!$D:$V,5,FALSE)</f>
        <v>#N/A</v>
      </c>
      <c r="G1492" t="e">
        <f>VLOOKUP($D1492,Combined!$D:$V,6,FALSE)</f>
        <v>#N/A</v>
      </c>
      <c r="H1492" t="e">
        <f>VLOOKUP($D1492,Combined!$D:$V,7,FALSE)</f>
        <v>#N/A</v>
      </c>
    </row>
    <row r="1493" spans="1:8" ht="36" x14ac:dyDescent="0.2">
      <c r="A1493" s="23" t="s">
        <v>1043</v>
      </c>
      <c r="B1493" s="24" t="s">
        <v>1448</v>
      </c>
      <c r="C1493" s="8" t="s">
        <v>73</v>
      </c>
      <c r="D1493" t="str">
        <f t="shared" si="23"/>
        <v>HUNTERDONCLINTON TOWN - GLEN GARDNERC. K-8|K-8,0-400</v>
      </c>
      <c r="E1493">
        <v>2013</v>
      </c>
      <c r="F1493" t="e">
        <f>VLOOKUP($D1493,Combined!$D:$V,5,FALSE)</f>
        <v>#N/A</v>
      </c>
      <c r="G1493" t="e">
        <f>VLOOKUP($D1493,Combined!$D:$V,6,FALSE)</f>
        <v>#N/A</v>
      </c>
      <c r="H1493" t="e">
        <f>VLOOKUP($D1493,Combined!$D:$V,7,FALSE)</f>
        <v>#N/A</v>
      </c>
    </row>
    <row r="1494" spans="1:8" ht="32" x14ac:dyDescent="0.2">
      <c r="A1494" s="23" t="s">
        <v>1043</v>
      </c>
      <c r="B1494" s="24" t="s">
        <v>1050</v>
      </c>
      <c r="C1494" s="8" t="s">
        <v>68</v>
      </c>
      <c r="D1494" t="str">
        <f t="shared" si="23"/>
        <v>HUNTERDONDELAWARE TWPD. K-8|K-8,401-750</v>
      </c>
      <c r="E1494">
        <v>2013</v>
      </c>
      <c r="F1494" t="e">
        <f>VLOOKUP($D1494,Combined!$D:$V,5,FALSE)</f>
        <v>#N/A</v>
      </c>
      <c r="G1494" t="e">
        <f>VLOOKUP($D1494,Combined!$D:$V,6,FALSE)</f>
        <v>#N/A</v>
      </c>
      <c r="H1494" t="e">
        <f>VLOOKUP($D1494,Combined!$D:$V,7,FALSE)</f>
        <v>#N/A</v>
      </c>
    </row>
    <row r="1495" spans="1:8" ht="32" x14ac:dyDescent="0.2">
      <c r="A1495" s="23" t="s">
        <v>1043</v>
      </c>
      <c r="B1495" s="24" t="s">
        <v>1052</v>
      </c>
      <c r="C1495" s="8" t="s">
        <v>68</v>
      </c>
      <c r="D1495" t="str">
        <f t="shared" si="23"/>
        <v>HUNTERDONEAST AMWELL TWPD. K-8|K-8,401-750</v>
      </c>
      <c r="E1495">
        <v>2013</v>
      </c>
      <c r="F1495" t="e">
        <f>VLOOKUP($D1495,Combined!$D:$V,5,FALSE)</f>
        <v>#N/A</v>
      </c>
      <c r="G1495" t="e">
        <f>VLOOKUP($D1495,Combined!$D:$V,6,FALSE)</f>
        <v>#N/A</v>
      </c>
      <c r="H1495" t="e">
        <f>VLOOKUP($D1495,Combined!$D:$V,7,FALSE)</f>
        <v>#N/A</v>
      </c>
    </row>
    <row r="1496" spans="1:8" ht="24" x14ac:dyDescent="0.2">
      <c r="A1496" s="23" t="s">
        <v>1043</v>
      </c>
      <c r="B1496" s="24" t="s">
        <v>1449</v>
      </c>
      <c r="C1496" s="8" t="s">
        <v>8</v>
      </c>
      <c r="D1496" t="str">
        <f t="shared" si="23"/>
        <v>HUNTERDONLAMBERTVILLE CITYA. K-6|K-6</v>
      </c>
      <c r="E1496">
        <v>2013</v>
      </c>
      <c r="F1496" t="e">
        <f>VLOOKUP($D1496,Combined!$D:$V,5,FALSE)</f>
        <v>#N/A</v>
      </c>
      <c r="G1496" t="e">
        <f>VLOOKUP($D1496,Combined!$D:$V,6,FALSE)</f>
        <v>#N/A</v>
      </c>
      <c r="H1496" t="e">
        <f>VLOOKUP($D1496,Combined!$D:$V,7,FALSE)</f>
        <v>#N/A</v>
      </c>
    </row>
    <row r="1497" spans="1:8" ht="36" x14ac:dyDescent="0.2">
      <c r="A1497" s="23" t="s">
        <v>1043</v>
      </c>
      <c r="B1497" s="24" t="s">
        <v>1450</v>
      </c>
      <c r="C1497" s="8" t="s">
        <v>21</v>
      </c>
      <c r="D1497" t="str">
        <f t="shared" si="23"/>
        <v>HUNTERDONSOUTH HUNTERDON REGIONALF. G7-12|7-12,9-12</v>
      </c>
      <c r="E1497">
        <v>2013</v>
      </c>
      <c r="F1497" t="e">
        <f>VLOOKUP($D1497,Combined!$D:$V,5,FALSE)</f>
        <v>#N/A</v>
      </c>
      <c r="G1497" t="e">
        <f>VLOOKUP($D1497,Combined!$D:$V,6,FALSE)</f>
        <v>#N/A</v>
      </c>
      <c r="H1497" t="e">
        <f>VLOOKUP($D1497,Combined!$D:$V,7,FALSE)</f>
        <v>#N/A</v>
      </c>
    </row>
    <row r="1498" spans="1:8" ht="24" x14ac:dyDescent="0.2">
      <c r="A1498" s="19" t="s">
        <v>1043</v>
      </c>
      <c r="B1498" s="20" t="s">
        <v>1451</v>
      </c>
      <c r="C1498" s="3" t="s">
        <v>8</v>
      </c>
      <c r="D1498" t="str">
        <f t="shared" si="23"/>
        <v>HUNTERDONSTOCKTON BOROA. K-6|K-6</v>
      </c>
      <c r="E1498">
        <v>2013</v>
      </c>
      <c r="F1498" t="e">
        <f>VLOOKUP($D1498,Combined!$D:$V,5,FALSE)</f>
        <v>#N/A</v>
      </c>
      <c r="G1498" t="e">
        <f>VLOOKUP($D1498,Combined!$D:$V,6,FALSE)</f>
        <v>#N/A</v>
      </c>
      <c r="H1498" t="e">
        <f>VLOOKUP($D1498,Combined!$D:$V,7,FALSE)</f>
        <v>#N/A</v>
      </c>
    </row>
    <row r="1499" spans="1:8" ht="24" x14ac:dyDescent="0.2">
      <c r="A1499" s="23" t="s">
        <v>1043</v>
      </c>
      <c r="B1499" s="24" t="s">
        <v>1452</v>
      </c>
      <c r="C1499" s="8" t="s">
        <v>8</v>
      </c>
      <c r="D1499" t="str">
        <f t="shared" si="23"/>
        <v>HUNTERDONWEST AMWELL TWPA. K-6|K-6</v>
      </c>
      <c r="E1499">
        <v>2013</v>
      </c>
      <c r="F1499" t="e">
        <f>VLOOKUP($D1499,Combined!$D:$V,5,FALSE)</f>
        <v>#N/A</v>
      </c>
      <c r="G1499" t="e">
        <f>VLOOKUP($D1499,Combined!$D:$V,6,FALSE)</f>
        <v>#N/A</v>
      </c>
      <c r="H1499" t="e">
        <f>VLOOKUP($D1499,Combined!$D:$V,7,FALSE)</f>
        <v>#N/A</v>
      </c>
    </row>
    <row r="1500" spans="1:8" ht="48" x14ac:dyDescent="0.2">
      <c r="A1500" s="19" t="s">
        <v>1069</v>
      </c>
      <c r="B1500" s="20" t="s">
        <v>1453</v>
      </c>
      <c r="C1500" s="3" t="s">
        <v>14</v>
      </c>
      <c r="D1500" t="str">
        <f t="shared" si="23"/>
        <v>MERCERPRINCETON REGIONALM. K-12|K-12,1800-3500</v>
      </c>
      <c r="E1500">
        <v>2013</v>
      </c>
      <c r="F1500" t="e">
        <f>VLOOKUP($D1500,Combined!$D:$V,5,FALSE)</f>
        <v>#N/A</v>
      </c>
      <c r="G1500" t="e">
        <f>VLOOKUP($D1500,Combined!$D:$V,6,FALSE)</f>
        <v>#N/A</v>
      </c>
      <c r="H1500" t="e">
        <f>VLOOKUP($D1500,Combined!$D:$V,7,FALSE)</f>
        <v>#N/A</v>
      </c>
    </row>
    <row r="1501" spans="1:8" ht="48" x14ac:dyDescent="0.2">
      <c r="A1501" s="19" t="s">
        <v>1087</v>
      </c>
      <c r="B1501" s="20" t="s">
        <v>1110</v>
      </c>
      <c r="C1501" s="3" t="s">
        <v>14</v>
      </c>
      <c r="D1501" t="str">
        <f t="shared" si="23"/>
        <v>MIDDLESEXSOUTH PLAINFIELD BOROM. K-12|K-12,1800-3500</v>
      </c>
      <c r="E1501">
        <v>2013</v>
      </c>
      <c r="F1501" t="e">
        <f>VLOOKUP($D1501,Combined!$D:$V,5,FALSE)</f>
        <v>#N/A</v>
      </c>
      <c r="G1501" t="e">
        <f>VLOOKUP($D1501,Combined!$D:$V,6,FALSE)</f>
        <v>#N/A</v>
      </c>
      <c r="H1501" t="e">
        <f>VLOOKUP($D1501,Combined!$D:$V,7,FALSE)</f>
        <v>#N/A</v>
      </c>
    </row>
    <row r="1502" spans="1:8" ht="32" x14ac:dyDescent="0.2">
      <c r="A1502" s="19" t="s">
        <v>1087</v>
      </c>
      <c r="B1502" s="20" t="s">
        <v>1112</v>
      </c>
      <c r="C1502" s="3" t="s">
        <v>6</v>
      </c>
      <c r="D1502" t="str">
        <f t="shared" si="23"/>
        <v>MIDDLESEXSPOTSWOODL. K-12|K-12,0-1800</v>
      </c>
      <c r="E1502">
        <v>2013</v>
      </c>
      <c r="F1502" t="e">
        <f>VLOOKUP($D1502,Combined!$D:$V,5,FALSE)</f>
        <v>#N/A</v>
      </c>
      <c r="G1502" t="e">
        <f>VLOOKUP($D1502,Combined!$D:$V,6,FALSE)</f>
        <v>#N/A</v>
      </c>
      <c r="H1502" t="e">
        <f>VLOOKUP($D1502,Combined!$D:$V,7,FALSE)</f>
        <v>#N/A</v>
      </c>
    </row>
    <row r="1503" spans="1:8" ht="32" x14ac:dyDescent="0.2">
      <c r="A1503" s="19" t="s">
        <v>1209</v>
      </c>
      <c r="B1503" s="20" t="s">
        <v>1220</v>
      </c>
      <c r="C1503" s="3" t="s">
        <v>2</v>
      </c>
      <c r="D1503" t="str">
        <f t="shared" si="23"/>
        <v>OCEANLAKEHURST BOROJ. K-12|K-8,401-750</v>
      </c>
      <c r="E1503">
        <v>2013</v>
      </c>
      <c r="F1503" t="e">
        <f>VLOOKUP($D1503,Combined!$D:$V,5,FALSE)</f>
        <v>#N/A</v>
      </c>
      <c r="G1503" t="e">
        <f>VLOOKUP($D1503,Combined!$D:$V,6,FALSE)</f>
        <v>#N/A</v>
      </c>
      <c r="H1503" t="e">
        <f>VLOOKUP($D1503,Combined!$D:$V,7,FALSE)</f>
        <v>#N/A</v>
      </c>
    </row>
    <row r="1504" spans="1:8" ht="32" x14ac:dyDescent="0.2">
      <c r="A1504" s="23" t="s">
        <v>1299</v>
      </c>
      <c r="B1504" s="24" t="s">
        <v>1308</v>
      </c>
      <c r="C1504" s="8" t="s">
        <v>66</v>
      </c>
      <c r="D1504" t="str">
        <f t="shared" si="23"/>
        <v>SUSSEXHARDYSTON TWPE. K-8|K-8,751+</v>
      </c>
      <c r="E1504">
        <v>2013</v>
      </c>
      <c r="F1504" t="e">
        <f>VLOOKUP($D1504,Combined!$D:$V,5,FALSE)</f>
        <v>#N/A</v>
      </c>
      <c r="G1504" t="e">
        <f>VLOOKUP($D1504,Combined!$D:$V,6,FALSE)</f>
        <v>#N/A</v>
      </c>
      <c r="H1504" t="e">
        <f>VLOOKUP($D1504,Combined!$D:$V,7,FALSE)</f>
        <v>#N/A</v>
      </c>
    </row>
    <row r="1505" spans="1:8" ht="32" x14ac:dyDescent="0.2">
      <c r="A1505" s="23" t="s">
        <v>1299</v>
      </c>
      <c r="B1505" s="24" t="s">
        <v>1324</v>
      </c>
      <c r="C1505" s="8" t="s">
        <v>24</v>
      </c>
      <c r="D1505" t="str">
        <f t="shared" si="23"/>
        <v>SUSSEXVERNON TWPN. K-12|K-12,3500+</v>
      </c>
      <c r="E1505">
        <v>2013</v>
      </c>
      <c r="F1505" t="e">
        <f>VLOOKUP($D1505,Combined!$D:$V,5,FALSE)</f>
        <v>#N/A</v>
      </c>
      <c r="G1505" t="e">
        <f>VLOOKUP($D1505,Combined!$D:$V,6,FALSE)</f>
        <v>#N/A</v>
      </c>
      <c r="H1505" t="e">
        <f>VLOOKUP($D1505,Combined!$D:$V,7,FALSE)</f>
        <v>#N/A</v>
      </c>
    </row>
    <row r="1506" spans="1:8" ht="32" x14ac:dyDescent="0.2">
      <c r="A1506" s="19" t="s">
        <v>1326</v>
      </c>
      <c r="B1506" s="20" t="s">
        <v>1336</v>
      </c>
      <c r="C1506" s="3" t="s">
        <v>99</v>
      </c>
      <c r="D1506" t="str">
        <f t="shared" si="23"/>
        <v>UNIONMOUNTAINSIDE BOROK. K-12|K-8,751+</v>
      </c>
      <c r="E1506">
        <v>2013</v>
      </c>
      <c r="F1506" t="e">
        <f>VLOOKUP($D1506,Combined!$D:$V,5,FALSE)</f>
        <v>#N/A</v>
      </c>
      <c r="G1506" t="e">
        <f>VLOOKUP($D1506,Combined!$D:$V,6,FALSE)</f>
        <v>#N/A</v>
      </c>
      <c r="H1506" t="e">
        <f>VLOOKUP($D1506,Combined!$D:$V,7,FALSE)</f>
        <v>#N/A</v>
      </c>
    </row>
    <row r="1507" spans="1:8" ht="60" x14ac:dyDescent="0.2">
      <c r="A1507" s="19" t="s">
        <v>707</v>
      </c>
      <c r="B1507" s="20" t="s">
        <v>710</v>
      </c>
      <c r="C1507" s="3" t="s">
        <v>711</v>
      </c>
      <c r="D1507" t="str">
        <f t="shared" si="23"/>
        <v>ATLANTICATLANTIC CITY COMMUNITY CHARTER SCHOOLO. CHARTER</v>
      </c>
      <c r="E1507">
        <v>2013</v>
      </c>
      <c r="F1507" t="e">
        <f>VLOOKUP($D1507,Combined!$D:$V,5,FALSE)</f>
        <v>#N/A</v>
      </c>
      <c r="G1507" t="e">
        <f>VLOOKUP($D1507,Combined!$D:$V,6,FALSE)</f>
        <v>#N/A</v>
      </c>
      <c r="H1507" t="e">
        <f>VLOOKUP($D1507,Combined!$D:$V,7,FALSE)</f>
        <v>#N/A</v>
      </c>
    </row>
    <row r="1508" spans="1:8" ht="36" x14ac:dyDescent="0.2">
      <c r="A1508" s="23" t="s">
        <v>707</v>
      </c>
      <c r="B1508" s="24" t="s">
        <v>717</v>
      </c>
      <c r="C1508" s="8" t="s">
        <v>711</v>
      </c>
      <c r="D1508" t="str">
        <f t="shared" si="23"/>
        <v>ATLANTICCHARTER~TECH HIGH SCHOOLO. CHARTER</v>
      </c>
      <c r="E1508">
        <v>2013</v>
      </c>
      <c r="F1508" t="e">
        <f>VLOOKUP($D1508,Combined!$D:$V,5,FALSE)</f>
        <v>#N/A</v>
      </c>
      <c r="G1508" t="e">
        <f>VLOOKUP($D1508,Combined!$D:$V,6,FALSE)</f>
        <v>#N/A</v>
      </c>
      <c r="H1508" t="e">
        <f>VLOOKUP($D1508,Combined!$D:$V,7,FALSE)</f>
        <v>#N/A</v>
      </c>
    </row>
    <row r="1509" spans="1:8" ht="48" x14ac:dyDescent="0.2">
      <c r="A1509" s="19" t="s">
        <v>707</v>
      </c>
      <c r="B1509" s="20" t="s">
        <v>726</v>
      </c>
      <c r="C1509" s="3" t="s">
        <v>711</v>
      </c>
      <c r="D1509" t="str">
        <f t="shared" si="23"/>
        <v>ATLANTICINTERNATIONAL ACADEMY OF ATLANTIC CITY CO. CHARTER</v>
      </c>
      <c r="E1509">
        <v>2013</v>
      </c>
      <c r="F1509" t="e">
        <f>VLOOKUP($D1509,Combined!$D:$V,5,FALSE)</f>
        <v>#N/A</v>
      </c>
      <c r="G1509" t="e">
        <f>VLOOKUP($D1509,Combined!$D:$V,6,FALSE)</f>
        <v>#N/A</v>
      </c>
      <c r="H1509" t="e">
        <f>VLOOKUP($D1509,Combined!$D:$V,7,FALSE)</f>
        <v>#N/A</v>
      </c>
    </row>
    <row r="1510" spans="1:8" ht="32" x14ac:dyDescent="0.2">
      <c r="A1510" s="23" t="s">
        <v>707</v>
      </c>
      <c r="B1510" s="24" t="s">
        <v>729</v>
      </c>
      <c r="C1510" s="8" t="s">
        <v>4</v>
      </c>
      <c r="D1510" t="str">
        <f t="shared" si="23"/>
        <v>ATLANTICMARGATE CITYI. K-12|K-8,0-400</v>
      </c>
      <c r="E1510">
        <v>2013</v>
      </c>
      <c r="F1510" t="e">
        <f>VLOOKUP($D1510,Combined!$D:$V,5,FALSE)</f>
        <v>#N/A</v>
      </c>
      <c r="G1510" t="e">
        <f>VLOOKUP($D1510,Combined!$D:$V,6,FALSE)</f>
        <v>#N/A</v>
      </c>
      <c r="H1510" t="e">
        <f>VLOOKUP($D1510,Combined!$D:$V,7,FALSE)</f>
        <v>#N/A</v>
      </c>
    </row>
    <row r="1511" spans="1:8" ht="32" x14ac:dyDescent="0.2">
      <c r="A1511" s="23" t="s">
        <v>707</v>
      </c>
      <c r="B1511" s="24" t="s">
        <v>735</v>
      </c>
      <c r="C1511" s="8" t="s">
        <v>2</v>
      </c>
      <c r="D1511" t="str">
        <f t="shared" si="23"/>
        <v>ATLANTICVENTNOR CITYJ. K-12|K-8,401-750</v>
      </c>
      <c r="E1511">
        <v>2013</v>
      </c>
      <c r="F1511" t="e">
        <f>VLOOKUP($D1511,Combined!$D:$V,5,FALSE)</f>
        <v>#N/A</v>
      </c>
      <c r="G1511" t="e">
        <f>VLOOKUP($D1511,Combined!$D:$V,6,FALSE)</f>
        <v>#N/A</v>
      </c>
      <c r="H1511" t="e">
        <f>VLOOKUP($D1511,Combined!$D:$V,7,FALSE)</f>
        <v>#N/A</v>
      </c>
    </row>
    <row r="1512" spans="1:8" ht="48" x14ac:dyDescent="0.2">
      <c r="A1512" s="23" t="s">
        <v>737</v>
      </c>
      <c r="B1512" s="24" t="s">
        <v>740</v>
      </c>
      <c r="C1512" s="8" t="s">
        <v>711</v>
      </c>
      <c r="D1512" t="str">
        <f t="shared" si="23"/>
        <v>BERGENBERGEN ARTS AND SCIENCES CHARTER SCHOOLO. CHARTER</v>
      </c>
      <c r="E1512">
        <v>2013</v>
      </c>
      <c r="F1512" t="e">
        <f>VLOOKUP($D1512,Combined!$D:$V,5,FALSE)</f>
        <v>#N/A</v>
      </c>
      <c r="G1512" t="e">
        <f>VLOOKUP($D1512,Combined!$D:$V,6,FALSE)</f>
        <v>#N/A</v>
      </c>
      <c r="H1512" t="e">
        <f>VLOOKUP($D1512,Combined!$D:$V,7,FALSE)</f>
        <v>#N/A</v>
      </c>
    </row>
    <row r="1513" spans="1:8" ht="48" x14ac:dyDescent="0.2">
      <c r="A1513" s="19" t="s">
        <v>737</v>
      </c>
      <c r="B1513" s="20" t="s">
        <v>749</v>
      </c>
      <c r="C1513" s="3" t="s">
        <v>14</v>
      </c>
      <c r="D1513" t="str">
        <f t="shared" si="23"/>
        <v>BERGENCRESSKILL BOROM. K-12|K-12,1800-3500</v>
      </c>
      <c r="E1513">
        <v>2013</v>
      </c>
      <c r="F1513" t="e">
        <f>VLOOKUP($D1513,Combined!$D:$V,5,FALSE)</f>
        <v>#N/A</v>
      </c>
      <c r="G1513" t="e">
        <f>VLOOKUP($D1513,Combined!$D:$V,6,FALSE)</f>
        <v>#N/A</v>
      </c>
      <c r="H1513" t="e">
        <f>VLOOKUP($D1513,Combined!$D:$V,7,FALSE)</f>
        <v>#N/A</v>
      </c>
    </row>
    <row r="1514" spans="1:8" ht="36" x14ac:dyDescent="0.2">
      <c r="A1514" s="23" t="s">
        <v>737</v>
      </c>
      <c r="B1514" s="24" t="s">
        <v>758</v>
      </c>
      <c r="C1514" s="8" t="s">
        <v>711</v>
      </c>
      <c r="D1514" t="str">
        <f t="shared" si="23"/>
        <v>BERGENENGLEWOOD ON THE PALISADO. CHARTER</v>
      </c>
      <c r="E1514">
        <v>2013</v>
      </c>
      <c r="F1514" t="e">
        <f>VLOOKUP($D1514,Combined!$D:$V,5,FALSE)</f>
        <v>#N/A</v>
      </c>
      <c r="G1514" t="e">
        <f>VLOOKUP($D1514,Combined!$D:$V,6,FALSE)</f>
        <v>#N/A</v>
      </c>
      <c r="H1514" t="e">
        <f>VLOOKUP($D1514,Combined!$D:$V,7,FALSE)</f>
        <v>#N/A</v>
      </c>
    </row>
    <row r="1515" spans="1:8" ht="36" x14ac:dyDescent="0.2">
      <c r="A1515" s="23" t="s">
        <v>737</v>
      </c>
      <c r="B1515" s="24" t="s">
        <v>806</v>
      </c>
      <c r="C1515" s="8" t="s">
        <v>711</v>
      </c>
      <c r="D1515" t="str">
        <f t="shared" si="23"/>
        <v>BERGENTEANECK COMMUNITY CSO. CHARTER</v>
      </c>
      <c r="E1515">
        <v>2013</v>
      </c>
      <c r="F1515" t="e">
        <f>VLOOKUP($D1515,Combined!$D:$V,5,FALSE)</f>
        <v>#N/A</v>
      </c>
      <c r="G1515" t="e">
        <f>VLOOKUP($D1515,Combined!$D:$V,6,FALSE)</f>
        <v>#N/A</v>
      </c>
      <c r="H1515" t="e">
        <f>VLOOKUP($D1515,Combined!$D:$V,7,FALSE)</f>
        <v>#N/A</v>
      </c>
    </row>
    <row r="1516" spans="1:8" ht="36" x14ac:dyDescent="0.2">
      <c r="A1516" s="19" t="s">
        <v>816</v>
      </c>
      <c r="B1516" s="20" t="s">
        <v>818</v>
      </c>
      <c r="C1516" s="3" t="s">
        <v>711</v>
      </c>
      <c r="D1516" t="str">
        <f t="shared" si="23"/>
        <v>BURLINGTONBENJAMIN BANNEKER PREP CSO. CHARTER</v>
      </c>
      <c r="E1516">
        <v>2013</v>
      </c>
      <c r="F1516" t="e">
        <f>VLOOKUP($D1516,Combined!$D:$V,5,FALSE)</f>
        <v>#N/A</v>
      </c>
      <c r="G1516" t="e">
        <f>VLOOKUP($D1516,Combined!$D:$V,6,FALSE)</f>
        <v>#N/A</v>
      </c>
      <c r="H1516" t="e">
        <f>VLOOKUP($D1516,Combined!$D:$V,7,FALSE)</f>
        <v>#N/A</v>
      </c>
    </row>
    <row r="1517" spans="1:8" ht="36" x14ac:dyDescent="0.2">
      <c r="A1517" s="23" t="s">
        <v>816</v>
      </c>
      <c r="B1517" s="24" t="s">
        <v>849</v>
      </c>
      <c r="C1517" s="8" t="s">
        <v>711</v>
      </c>
      <c r="D1517" t="str">
        <f t="shared" si="23"/>
        <v>BURLINGTONRIVERBANK CHARTER SCHOOLO. CHARTER</v>
      </c>
      <c r="E1517">
        <v>2013</v>
      </c>
      <c r="F1517" t="e">
        <f>VLOOKUP($D1517,Combined!$D:$V,5,FALSE)</f>
        <v>#N/A</v>
      </c>
      <c r="G1517" t="e">
        <f>VLOOKUP($D1517,Combined!$D:$V,6,FALSE)</f>
        <v>#N/A</v>
      </c>
      <c r="H1517" t="e">
        <f>VLOOKUP($D1517,Combined!$D:$V,7,FALSE)</f>
        <v>#N/A</v>
      </c>
    </row>
    <row r="1518" spans="1:8" ht="32" x14ac:dyDescent="0.2">
      <c r="A1518" s="23" t="s">
        <v>816</v>
      </c>
      <c r="B1518" s="24" t="s">
        <v>855</v>
      </c>
      <c r="C1518" s="8" t="s">
        <v>68</v>
      </c>
      <c r="D1518" t="str">
        <f t="shared" si="23"/>
        <v>BURLINGTONTABERNACLE TWPD. K-8|K-8,401-750</v>
      </c>
      <c r="E1518">
        <v>2013</v>
      </c>
      <c r="F1518" t="e">
        <f>VLOOKUP($D1518,Combined!$D:$V,5,FALSE)</f>
        <v>#N/A</v>
      </c>
      <c r="G1518" t="e">
        <f>VLOOKUP($D1518,Combined!$D:$V,6,FALSE)</f>
        <v>#N/A</v>
      </c>
      <c r="H1518" t="e">
        <f>VLOOKUP($D1518,Combined!$D:$V,7,FALSE)</f>
        <v>#N/A</v>
      </c>
    </row>
    <row r="1519" spans="1:8" ht="24" x14ac:dyDescent="0.2">
      <c r="A1519" s="23" t="s">
        <v>859</v>
      </c>
      <c r="B1519" s="24" t="s">
        <v>868</v>
      </c>
      <c r="C1519" s="8" t="s">
        <v>711</v>
      </c>
      <c r="D1519" t="str">
        <f t="shared" si="23"/>
        <v>CAMDENCAMDEN COMMUNITYO. CHARTER</v>
      </c>
      <c r="E1519">
        <v>2013</v>
      </c>
      <c r="F1519" t="e">
        <f>VLOOKUP($D1519,Combined!$D:$V,5,FALSE)</f>
        <v>#N/A</v>
      </c>
      <c r="G1519" t="e">
        <f>VLOOKUP($D1519,Combined!$D:$V,6,FALSE)</f>
        <v>#N/A</v>
      </c>
      <c r="H1519" t="e">
        <f>VLOOKUP($D1519,Combined!$D:$V,7,FALSE)</f>
        <v>#N/A</v>
      </c>
    </row>
    <row r="1520" spans="1:8" ht="16" x14ac:dyDescent="0.2">
      <c r="A1520" s="23" t="s">
        <v>859</v>
      </c>
      <c r="B1520" s="24" t="s">
        <v>870</v>
      </c>
      <c r="C1520" s="8" t="s">
        <v>711</v>
      </c>
      <c r="D1520" t="str">
        <f t="shared" si="23"/>
        <v>CAMDENCAMDEN PREPO. CHARTER</v>
      </c>
      <c r="E1520">
        <v>2013</v>
      </c>
      <c r="F1520" t="e">
        <f>VLOOKUP($D1520,Combined!$D:$V,5,FALSE)</f>
        <v>#N/A</v>
      </c>
      <c r="G1520" t="e">
        <f>VLOOKUP($D1520,Combined!$D:$V,6,FALSE)</f>
        <v>#N/A</v>
      </c>
      <c r="H1520" t="e">
        <f>VLOOKUP($D1520,Combined!$D:$V,7,FALSE)</f>
        <v>#N/A</v>
      </c>
    </row>
    <row r="1521" spans="1:8" ht="24" x14ac:dyDescent="0.2">
      <c r="A1521" s="19" t="s">
        <v>859</v>
      </c>
      <c r="B1521" s="20" t="s">
        <v>875</v>
      </c>
      <c r="C1521" s="3" t="s">
        <v>711</v>
      </c>
      <c r="D1521" t="str">
        <f t="shared" si="23"/>
        <v>CAMDENECO CHARTER SCHOOLO. CHARTER</v>
      </c>
      <c r="E1521">
        <v>2013</v>
      </c>
      <c r="F1521" t="e">
        <f>VLOOKUP($D1521,Combined!$D:$V,5,FALSE)</f>
        <v>#N/A</v>
      </c>
      <c r="G1521" t="e">
        <f>VLOOKUP($D1521,Combined!$D:$V,6,FALSE)</f>
        <v>#N/A</v>
      </c>
      <c r="H1521" t="e">
        <f>VLOOKUP($D1521,Combined!$D:$V,7,FALSE)</f>
        <v>#N/A</v>
      </c>
    </row>
    <row r="1522" spans="1:8" ht="48" x14ac:dyDescent="0.2">
      <c r="A1522" s="23" t="s">
        <v>859</v>
      </c>
      <c r="B1522" s="24" t="s">
        <v>876</v>
      </c>
      <c r="C1522" s="8" t="s">
        <v>711</v>
      </c>
      <c r="D1522" t="str">
        <f t="shared" si="23"/>
        <v>CAMDENFREEDOM PREP CHARTER SCHOOLO. CHARTER</v>
      </c>
      <c r="E1522">
        <v>2013</v>
      </c>
      <c r="F1522" t="e">
        <f>VLOOKUP($D1522,Combined!$D:$V,5,FALSE)</f>
        <v>#N/A</v>
      </c>
      <c r="G1522" t="e">
        <f>VLOOKUP($D1522,Combined!$D:$V,6,FALSE)</f>
        <v>#N/A</v>
      </c>
      <c r="H1522" t="e">
        <f>VLOOKUP($D1522,Combined!$D:$V,7,FALSE)</f>
        <v>#N/A</v>
      </c>
    </row>
    <row r="1523" spans="1:8" ht="36" x14ac:dyDescent="0.2">
      <c r="A1523" s="19" t="s">
        <v>859</v>
      </c>
      <c r="B1523" s="20" t="s">
        <v>883</v>
      </c>
      <c r="C1523" s="3" t="s">
        <v>711</v>
      </c>
      <c r="D1523" t="str">
        <f t="shared" si="23"/>
        <v>CAMDENHOPE COMMUNITY CSO. CHARTER</v>
      </c>
      <c r="E1523">
        <v>2013</v>
      </c>
      <c r="F1523" t="e">
        <f>VLOOKUP($D1523,Combined!$D:$V,5,FALSE)</f>
        <v>#N/A</v>
      </c>
      <c r="G1523" t="e">
        <f>VLOOKUP($D1523,Combined!$D:$V,6,FALSE)</f>
        <v>#N/A</v>
      </c>
      <c r="H1523" t="e">
        <f>VLOOKUP($D1523,Combined!$D:$V,7,FALSE)</f>
        <v>#N/A</v>
      </c>
    </row>
    <row r="1524" spans="1:8" ht="36" x14ac:dyDescent="0.2">
      <c r="A1524" s="23" t="s">
        <v>859</v>
      </c>
      <c r="B1524" s="24" t="s">
        <v>884</v>
      </c>
      <c r="C1524" s="8" t="s">
        <v>711</v>
      </c>
      <c r="D1524" t="str">
        <f t="shared" si="23"/>
        <v>CAMDENKINGDOM CS OF LEADERSHIPO. CHARTER</v>
      </c>
      <c r="E1524">
        <v>2013</v>
      </c>
      <c r="F1524" t="e">
        <f>VLOOKUP($D1524,Combined!$D:$V,5,FALSE)</f>
        <v>#N/A</v>
      </c>
      <c r="G1524" t="e">
        <f>VLOOKUP($D1524,Combined!$D:$V,6,FALSE)</f>
        <v>#N/A</v>
      </c>
      <c r="H1524" t="e">
        <f>VLOOKUP($D1524,Combined!$D:$V,7,FALSE)</f>
        <v>#N/A</v>
      </c>
    </row>
    <row r="1525" spans="1:8" ht="24" x14ac:dyDescent="0.2">
      <c r="A1525" s="19" t="s">
        <v>859</v>
      </c>
      <c r="B1525" s="20" t="s">
        <v>885</v>
      </c>
      <c r="C1525" s="3" t="s">
        <v>711</v>
      </c>
      <c r="D1525" t="str">
        <f t="shared" si="23"/>
        <v>CAMDENKIPP COOPER NORCROSSO. CHARTER</v>
      </c>
      <c r="E1525">
        <v>2013</v>
      </c>
      <c r="F1525" t="e">
        <f>VLOOKUP($D1525,Combined!$D:$V,5,FALSE)</f>
        <v>#N/A</v>
      </c>
      <c r="G1525" t="e">
        <f>VLOOKUP($D1525,Combined!$D:$V,6,FALSE)</f>
        <v>#N/A</v>
      </c>
      <c r="H1525" t="e">
        <f>VLOOKUP($D1525,Combined!$D:$V,7,FALSE)</f>
        <v>#N/A</v>
      </c>
    </row>
    <row r="1526" spans="1:8" ht="36" x14ac:dyDescent="0.2">
      <c r="A1526" s="23" t="s">
        <v>859</v>
      </c>
      <c r="B1526" s="24" t="s">
        <v>888</v>
      </c>
      <c r="C1526" s="8" t="s">
        <v>711</v>
      </c>
      <c r="D1526" t="str">
        <f t="shared" si="23"/>
        <v>CAMDENLEAP ACADEMY UNIVERSITYO. CHARTER</v>
      </c>
      <c r="E1526">
        <v>2013</v>
      </c>
      <c r="F1526" t="e">
        <f>VLOOKUP($D1526,Combined!$D:$V,5,FALSE)</f>
        <v>#N/A</v>
      </c>
      <c r="G1526" t="e">
        <f>VLOOKUP($D1526,Combined!$D:$V,6,FALSE)</f>
        <v>#N/A</v>
      </c>
      <c r="H1526" t="e">
        <f>VLOOKUP($D1526,Combined!$D:$V,7,FALSE)</f>
        <v>#N/A</v>
      </c>
    </row>
    <row r="1527" spans="1:8" ht="36" x14ac:dyDescent="0.2">
      <c r="A1527" s="19" t="s">
        <v>859</v>
      </c>
      <c r="B1527" s="20" t="s">
        <v>891</v>
      </c>
      <c r="C1527" s="3" t="s">
        <v>711</v>
      </c>
      <c r="D1527" t="str">
        <f t="shared" si="23"/>
        <v>CAMDENMASTERY SCHOOLS OF CAMDENO. CHARTER</v>
      </c>
      <c r="E1527">
        <v>2013</v>
      </c>
      <c r="F1527" t="e">
        <f>VLOOKUP($D1527,Combined!$D:$V,5,FALSE)</f>
        <v>#N/A</v>
      </c>
      <c r="G1527" t="e">
        <f>VLOOKUP($D1527,Combined!$D:$V,6,FALSE)</f>
        <v>#N/A</v>
      </c>
      <c r="H1527" t="e">
        <f>VLOOKUP($D1527,Combined!$D:$V,7,FALSE)</f>
        <v>#N/A</v>
      </c>
    </row>
    <row r="1528" spans="1:8" ht="48" x14ac:dyDescent="0.2">
      <c r="A1528" s="23" t="s">
        <v>922</v>
      </c>
      <c r="B1528" s="24" t="s">
        <v>924</v>
      </c>
      <c r="C1528" s="8" t="s">
        <v>711</v>
      </c>
      <c r="D1528" t="str">
        <f t="shared" si="23"/>
        <v>CUMBERLANDBRIDGETON PUBLIC CHARTER SCHOOLO. CHARTER</v>
      </c>
      <c r="E1528">
        <v>2013</v>
      </c>
      <c r="F1528" t="e">
        <f>VLOOKUP($D1528,Combined!$D:$V,5,FALSE)</f>
        <v>#N/A</v>
      </c>
      <c r="G1528" t="e">
        <f>VLOOKUP($D1528,Combined!$D:$V,6,FALSE)</f>
        <v>#N/A</v>
      </c>
      <c r="H1528" t="e">
        <f>VLOOKUP($D1528,Combined!$D:$V,7,FALSE)</f>
        <v>#N/A</v>
      </c>
    </row>
    <row r="1529" spans="1:8" ht="24" x14ac:dyDescent="0.2">
      <c r="A1529" s="23" t="s">
        <v>922</v>
      </c>
      <c r="B1529" s="24" t="s">
        <v>926</v>
      </c>
      <c r="C1529" s="8" t="s">
        <v>711</v>
      </c>
      <c r="D1529" t="str">
        <f t="shared" si="23"/>
        <v>CUMBERLANDCOMPASS ACADEMY CSO. CHARTER</v>
      </c>
      <c r="E1529">
        <v>2013</v>
      </c>
      <c r="F1529" t="e">
        <f>VLOOKUP($D1529,Combined!$D:$V,5,FALSE)</f>
        <v>#N/A</v>
      </c>
      <c r="G1529" t="e">
        <f>VLOOKUP($D1529,Combined!$D:$V,6,FALSE)</f>
        <v>#N/A</v>
      </c>
      <c r="H1529" t="e">
        <f>VLOOKUP($D1529,Combined!$D:$V,7,FALSE)</f>
        <v>#N/A</v>
      </c>
    </row>
    <row r="1530" spans="1:8" ht="16" x14ac:dyDescent="0.2">
      <c r="A1530" s="23" t="s">
        <v>942</v>
      </c>
      <c r="B1530" s="24" t="s">
        <v>949</v>
      </c>
      <c r="C1530" s="8" t="s">
        <v>711</v>
      </c>
      <c r="D1530" t="str">
        <f t="shared" si="23"/>
        <v>ESSEXDISCOVERY CSO. CHARTER</v>
      </c>
      <c r="E1530">
        <v>2013</v>
      </c>
      <c r="F1530" t="e">
        <f>VLOOKUP($D1530,Combined!$D:$V,5,FALSE)</f>
        <v>#N/A</v>
      </c>
      <c r="G1530" t="e">
        <f>VLOOKUP($D1530,Combined!$D:$V,6,FALSE)</f>
        <v>#N/A</v>
      </c>
      <c r="H1530" t="e">
        <f>VLOOKUP($D1530,Combined!$D:$V,7,FALSE)</f>
        <v>#N/A</v>
      </c>
    </row>
    <row r="1531" spans="1:8" ht="36" x14ac:dyDescent="0.2">
      <c r="A1531" s="23" t="s">
        <v>942</v>
      </c>
      <c r="B1531" s="24" t="s">
        <v>951</v>
      </c>
      <c r="C1531" s="8" t="s">
        <v>711</v>
      </c>
      <c r="D1531" t="str">
        <f t="shared" si="23"/>
        <v>ESSEXEAST ORANGE COMMUNITY CSO. CHARTER</v>
      </c>
      <c r="E1531">
        <v>2013</v>
      </c>
      <c r="F1531" t="e">
        <f>VLOOKUP($D1531,Combined!$D:$V,5,FALSE)</f>
        <v>#N/A</v>
      </c>
      <c r="G1531" t="e">
        <f>VLOOKUP($D1531,Combined!$D:$V,6,FALSE)</f>
        <v>#N/A</v>
      </c>
      <c r="H1531" t="e">
        <f>VLOOKUP($D1531,Combined!$D:$V,7,FALSE)</f>
        <v>#N/A</v>
      </c>
    </row>
    <row r="1532" spans="1:8" ht="16" x14ac:dyDescent="0.2">
      <c r="A1532" s="19" t="s">
        <v>942</v>
      </c>
      <c r="B1532" s="20" t="s">
        <v>955</v>
      </c>
      <c r="C1532" s="3" t="s">
        <v>711</v>
      </c>
      <c r="D1532" t="str">
        <f t="shared" si="23"/>
        <v>ESSEXGRAY CSO. CHARTER</v>
      </c>
      <c r="E1532">
        <v>2013</v>
      </c>
      <c r="F1532" t="e">
        <f>VLOOKUP($D1532,Combined!$D:$V,5,FALSE)</f>
        <v>#N/A</v>
      </c>
      <c r="G1532" t="e">
        <f>VLOOKUP($D1532,Combined!$D:$V,6,FALSE)</f>
        <v>#N/A</v>
      </c>
      <c r="H1532" t="e">
        <f>VLOOKUP($D1532,Combined!$D:$V,7,FALSE)</f>
        <v>#N/A</v>
      </c>
    </row>
    <row r="1533" spans="1:8" ht="24" x14ac:dyDescent="0.2">
      <c r="A1533" s="23" t="s">
        <v>942</v>
      </c>
      <c r="B1533" s="24" t="s">
        <v>958</v>
      </c>
      <c r="C1533" s="8" t="s">
        <v>711</v>
      </c>
      <c r="D1533" t="str">
        <f t="shared" si="23"/>
        <v>ESSEXLADY LIBERTY ACADEMY CSO. CHARTER</v>
      </c>
      <c r="E1533">
        <v>2013</v>
      </c>
      <c r="F1533" t="e">
        <f>VLOOKUP($D1533,Combined!$D:$V,5,FALSE)</f>
        <v>#N/A</v>
      </c>
      <c r="G1533" t="e">
        <f>VLOOKUP($D1533,Combined!$D:$V,6,FALSE)</f>
        <v>#N/A</v>
      </c>
      <c r="H1533" t="e">
        <f>VLOOKUP($D1533,Combined!$D:$V,7,FALSE)</f>
        <v>#N/A</v>
      </c>
    </row>
    <row r="1534" spans="1:8" ht="48" x14ac:dyDescent="0.2">
      <c r="A1534" s="19" t="s">
        <v>942</v>
      </c>
      <c r="B1534" s="20" t="s">
        <v>959</v>
      </c>
      <c r="C1534" s="3" t="s">
        <v>711</v>
      </c>
      <c r="D1534" t="str">
        <f t="shared" si="23"/>
        <v>ESSEXLINK COMMUNITY CHARTER SCHOOLO. CHARTER</v>
      </c>
      <c r="E1534">
        <v>2013</v>
      </c>
      <c r="F1534" t="e">
        <f>VLOOKUP($D1534,Combined!$D:$V,5,FALSE)</f>
        <v>#N/A</v>
      </c>
      <c r="G1534" t="e">
        <f>VLOOKUP($D1534,Combined!$D:$V,6,FALSE)</f>
        <v>#N/A</v>
      </c>
      <c r="H1534" t="e">
        <f>VLOOKUP($D1534,Combined!$D:$V,7,FALSE)</f>
        <v>#N/A</v>
      </c>
    </row>
    <row r="1535" spans="1:8" ht="36" x14ac:dyDescent="0.2">
      <c r="A1535" s="19" t="s">
        <v>942</v>
      </c>
      <c r="B1535" s="20" t="s">
        <v>961</v>
      </c>
      <c r="C1535" s="3" t="s">
        <v>711</v>
      </c>
      <c r="D1535" t="str">
        <f t="shared" ref="D1535:D1598" si="24">A1535&amp;B1535&amp;C1535</f>
        <v>ESSEXMARIA L. VARISCO-ROGERSO. CHARTER</v>
      </c>
      <c r="E1535">
        <v>2013</v>
      </c>
      <c r="F1535" t="e">
        <f>VLOOKUP($D1535,Combined!$D:$V,5,FALSE)</f>
        <v>#N/A</v>
      </c>
      <c r="G1535" t="e">
        <f>VLOOKUP($D1535,Combined!$D:$V,6,FALSE)</f>
        <v>#N/A</v>
      </c>
      <c r="H1535" t="e">
        <f>VLOOKUP($D1535,Combined!$D:$V,7,FALSE)</f>
        <v>#N/A</v>
      </c>
    </row>
    <row r="1536" spans="1:8" ht="24" x14ac:dyDescent="0.2">
      <c r="A1536" s="23" t="s">
        <v>942</v>
      </c>
      <c r="B1536" s="24" t="s">
        <v>962</v>
      </c>
      <c r="C1536" s="8" t="s">
        <v>711</v>
      </c>
      <c r="D1536" t="str">
        <f t="shared" si="24"/>
        <v>ESSEXMARION P. THOMAS CSO. CHARTER</v>
      </c>
      <c r="E1536">
        <v>2013</v>
      </c>
      <c r="F1536" t="e">
        <f>VLOOKUP($D1536,Combined!$D:$V,5,FALSE)</f>
        <v>#N/A</v>
      </c>
      <c r="G1536" t="e">
        <f>VLOOKUP($D1536,Combined!$D:$V,6,FALSE)</f>
        <v>#N/A</v>
      </c>
      <c r="H1536" t="e">
        <f>VLOOKUP($D1536,Combined!$D:$V,7,FALSE)</f>
        <v>#N/A</v>
      </c>
    </row>
    <row r="1537" spans="1:8" ht="36" x14ac:dyDescent="0.2">
      <c r="A1537" s="19" t="s">
        <v>942</v>
      </c>
      <c r="B1537" s="20" t="s">
        <v>963</v>
      </c>
      <c r="C1537" s="3" t="s">
        <v>711</v>
      </c>
      <c r="D1537" t="str">
        <f t="shared" si="24"/>
        <v>ESSEXMERIT PREP CS OF NEWARKO. CHARTER</v>
      </c>
      <c r="E1537">
        <v>2013</v>
      </c>
      <c r="F1537" t="e">
        <f>VLOOKUP($D1537,Combined!$D:$V,5,FALSE)</f>
        <v>#N/A</v>
      </c>
      <c r="G1537" t="e">
        <f>VLOOKUP($D1537,Combined!$D:$V,6,FALSE)</f>
        <v>#N/A</v>
      </c>
      <c r="H1537" t="e">
        <f>VLOOKUP($D1537,Combined!$D:$V,7,FALSE)</f>
        <v>#N/A</v>
      </c>
    </row>
    <row r="1538" spans="1:8" ht="36" x14ac:dyDescent="0.2">
      <c r="A1538" s="23" t="s">
        <v>942</v>
      </c>
      <c r="B1538" s="24" t="s">
        <v>966</v>
      </c>
      <c r="C1538" s="8" t="s">
        <v>711</v>
      </c>
      <c r="D1538" t="str">
        <f t="shared" si="24"/>
        <v>ESSEXNEW HORIZONS COMM. CSO. CHARTER</v>
      </c>
      <c r="E1538">
        <v>2013</v>
      </c>
      <c r="F1538" t="e">
        <f>VLOOKUP($D1538,Combined!$D:$V,5,FALSE)</f>
        <v>#N/A</v>
      </c>
      <c r="G1538" t="e">
        <f>VLOOKUP($D1538,Combined!$D:$V,6,FALSE)</f>
        <v>#N/A</v>
      </c>
      <c r="H1538" t="e">
        <f>VLOOKUP($D1538,Combined!$D:$V,7,FALSE)</f>
        <v>#N/A</v>
      </c>
    </row>
    <row r="1539" spans="1:8" ht="60" x14ac:dyDescent="0.2">
      <c r="A1539" s="23" t="s">
        <v>942</v>
      </c>
      <c r="B1539" s="24" t="s">
        <v>968</v>
      </c>
      <c r="C1539" s="8" t="s">
        <v>711</v>
      </c>
      <c r="D1539" t="str">
        <f t="shared" si="24"/>
        <v>ESSEXNEWARK EDUCATORS COMMUNITY CHARTER SCHOOO. CHARTER</v>
      </c>
      <c r="E1539">
        <v>2013</v>
      </c>
      <c r="F1539" t="e">
        <f>VLOOKUP($D1539,Combined!$D:$V,5,FALSE)</f>
        <v>#N/A</v>
      </c>
      <c r="G1539" t="e">
        <f>VLOOKUP($D1539,Combined!$D:$V,6,FALSE)</f>
        <v>#N/A</v>
      </c>
      <c r="H1539" t="e">
        <f>VLOOKUP($D1539,Combined!$D:$V,7,FALSE)</f>
        <v>#N/A</v>
      </c>
    </row>
    <row r="1540" spans="1:8" ht="48" x14ac:dyDescent="0.2">
      <c r="A1540" s="19" t="s">
        <v>942</v>
      </c>
      <c r="B1540" s="20" t="s">
        <v>971</v>
      </c>
      <c r="C1540" s="3" t="s">
        <v>711</v>
      </c>
      <c r="D1540" t="str">
        <f t="shared" si="24"/>
        <v>ESSEXNORTH STAR ACADEMY CHARTER SCHOOLO. CHARTER</v>
      </c>
      <c r="E1540">
        <v>2013</v>
      </c>
      <c r="F1540" t="e">
        <f>VLOOKUP($D1540,Combined!$D:$V,5,FALSE)</f>
        <v>#N/A</v>
      </c>
      <c r="G1540" t="e">
        <f>VLOOKUP($D1540,Combined!$D:$V,6,FALSE)</f>
        <v>#N/A</v>
      </c>
      <c r="H1540" t="e">
        <f>VLOOKUP($D1540,Combined!$D:$V,7,FALSE)</f>
        <v>#N/A</v>
      </c>
    </row>
    <row r="1541" spans="1:8" ht="36" x14ac:dyDescent="0.2">
      <c r="A1541" s="19" t="s">
        <v>942</v>
      </c>
      <c r="B1541" s="20" t="s">
        <v>973</v>
      </c>
      <c r="C1541" s="3" t="s">
        <v>711</v>
      </c>
      <c r="D1541" t="str">
        <f t="shared" si="24"/>
        <v>ESSEXPAULO FREIRE CHARTER SCHOOLO. CHARTER</v>
      </c>
      <c r="E1541">
        <v>2013</v>
      </c>
      <c r="F1541" t="e">
        <f>VLOOKUP($D1541,Combined!$D:$V,5,FALSE)</f>
        <v>#N/A</v>
      </c>
      <c r="G1541" t="e">
        <f>VLOOKUP($D1541,Combined!$D:$V,6,FALSE)</f>
        <v>#N/A</v>
      </c>
      <c r="H1541" t="e">
        <f>VLOOKUP($D1541,Combined!$D:$V,7,FALSE)</f>
        <v>#N/A</v>
      </c>
    </row>
    <row r="1542" spans="1:8" ht="48" x14ac:dyDescent="0.2">
      <c r="A1542" s="23" t="s">
        <v>942</v>
      </c>
      <c r="B1542" s="24" t="s">
        <v>974</v>
      </c>
      <c r="C1542" s="8" t="s">
        <v>711</v>
      </c>
      <c r="D1542" t="str">
        <f t="shared" si="24"/>
        <v>ESSEXPEOPLES PREPARATORY CHARTER SCHOOLO. CHARTER</v>
      </c>
      <c r="E1542">
        <v>2013</v>
      </c>
      <c r="F1542" t="e">
        <f>VLOOKUP($D1542,Combined!$D:$V,5,FALSE)</f>
        <v>#N/A</v>
      </c>
      <c r="G1542" t="e">
        <f>VLOOKUP($D1542,Combined!$D:$V,6,FALSE)</f>
        <v>#N/A</v>
      </c>
      <c r="H1542" t="e">
        <f>VLOOKUP($D1542,Combined!$D:$V,7,FALSE)</f>
        <v>#N/A</v>
      </c>
    </row>
    <row r="1543" spans="1:8" ht="24" x14ac:dyDescent="0.2">
      <c r="A1543" s="19" t="s">
        <v>942</v>
      </c>
      <c r="B1543" s="20" t="s">
        <v>975</v>
      </c>
      <c r="C1543" s="3" t="s">
        <v>711</v>
      </c>
      <c r="D1543" t="str">
        <f t="shared" si="24"/>
        <v>ESSEXPHILLIP'S ACADEMY CSO. CHARTER</v>
      </c>
      <c r="E1543">
        <v>2013</v>
      </c>
      <c r="F1543" t="e">
        <f>VLOOKUP($D1543,Combined!$D:$V,5,FALSE)</f>
        <v>#N/A</v>
      </c>
      <c r="G1543" t="e">
        <f>VLOOKUP($D1543,Combined!$D:$V,6,FALSE)</f>
        <v>#N/A</v>
      </c>
      <c r="H1543" t="e">
        <f>VLOOKUP($D1543,Combined!$D:$V,7,FALSE)</f>
        <v>#N/A</v>
      </c>
    </row>
    <row r="1544" spans="1:8" ht="36" x14ac:dyDescent="0.2">
      <c r="A1544" s="19" t="s">
        <v>942</v>
      </c>
      <c r="B1544" s="20" t="s">
        <v>977</v>
      </c>
      <c r="C1544" s="3" t="s">
        <v>711</v>
      </c>
      <c r="D1544" t="str">
        <f t="shared" si="24"/>
        <v>ESSEXROBERT TREAT ACADEMY CSO. CHARTER</v>
      </c>
      <c r="E1544">
        <v>2013</v>
      </c>
      <c r="F1544" t="e">
        <f>VLOOKUP($D1544,Combined!$D:$V,5,FALSE)</f>
        <v>#N/A</v>
      </c>
      <c r="G1544" t="e">
        <f>VLOOKUP($D1544,Combined!$D:$V,6,FALSE)</f>
        <v>#N/A</v>
      </c>
      <c r="H1544" t="e">
        <f>VLOOKUP($D1544,Combined!$D:$V,7,FALSE)</f>
        <v>#N/A</v>
      </c>
    </row>
    <row r="1545" spans="1:8" ht="36" x14ac:dyDescent="0.2">
      <c r="A1545" s="19" t="s">
        <v>942</v>
      </c>
      <c r="B1545" s="20" t="s">
        <v>979</v>
      </c>
      <c r="C1545" s="3" t="s">
        <v>711</v>
      </c>
      <c r="D1545" t="str">
        <f t="shared" si="24"/>
        <v>ESSEXROSEVILLE COMMUNITY CSO. CHARTER</v>
      </c>
      <c r="E1545">
        <v>2013</v>
      </c>
      <c r="F1545" t="e">
        <f>VLOOKUP($D1545,Combined!$D:$V,5,FALSE)</f>
        <v>#N/A</v>
      </c>
      <c r="G1545" t="e">
        <f>VLOOKUP($D1545,Combined!$D:$V,6,FALSE)</f>
        <v>#N/A</v>
      </c>
      <c r="H1545" t="e">
        <f>VLOOKUP($D1545,Combined!$D:$V,7,FALSE)</f>
        <v>#N/A</v>
      </c>
    </row>
    <row r="1546" spans="1:8" ht="24" x14ac:dyDescent="0.2">
      <c r="A1546" s="23" t="s">
        <v>942</v>
      </c>
      <c r="B1546" s="24" t="s">
        <v>982</v>
      </c>
      <c r="C1546" s="8" t="s">
        <v>711</v>
      </c>
      <c r="D1546" t="str">
        <f t="shared" si="24"/>
        <v>ESSEXUNIVERSITY HEIGHTS CSO. CHARTER</v>
      </c>
      <c r="E1546">
        <v>2013</v>
      </c>
      <c r="F1546" t="e">
        <f>VLOOKUP($D1546,Combined!$D:$V,5,FALSE)</f>
        <v>#N/A</v>
      </c>
      <c r="G1546" t="e">
        <f>VLOOKUP($D1546,Combined!$D:$V,6,FALSE)</f>
        <v>#N/A</v>
      </c>
      <c r="H1546" t="e">
        <f>VLOOKUP($D1546,Combined!$D:$V,7,FALSE)</f>
        <v>#N/A</v>
      </c>
    </row>
    <row r="1547" spans="1:8" ht="60" x14ac:dyDescent="0.2">
      <c r="A1547" s="23" t="s">
        <v>1014</v>
      </c>
      <c r="B1547" s="24" t="s">
        <v>1017</v>
      </c>
      <c r="C1547" s="8" t="s">
        <v>711</v>
      </c>
      <c r="D1547" t="str">
        <f t="shared" si="24"/>
        <v>HUDSONDR LENA EDWARDS ACADEMIC CHARTER SCHOOLO. CHARTER</v>
      </c>
      <c r="E1547">
        <v>2013</v>
      </c>
      <c r="F1547" t="e">
        <f>VLOOKUP($D1547,Combined!$D:$V,5,FALSE)</f>
        <v>#N/A</v>
      </c>
      <c r="G1547" t="e">
        <f>VLOOKUP($D1547,Combined!$D:$V,6,FALSE)</f>
        <v>#N/A</v>
      </c>
      <c r="H1547" t="e">
        <f>VLOOKUP($D1547,Combined!$D:$V,7,FALSE)</f>
        <v>#N/A</v>
      </c>
    </row>
    <row r="1548" spans="1:8" ht="24" x14ac:dyDescent="0.2">
      <c r="A1548" s="23" t="s">
        <v>1014</v>
      </c>
      <c r="B1548" s="24" t="s">
        <v>1019</v>
      </c>
      <c r="C1548" s="8" t="s">
        <v>711</v>
      </c>
      <c r="D1548" t="str">
        <f t="shared" si="24"/>
        <v>HUDSONELYSIAN CS OF HOBOKENO. CHARTER</v>
      </c>
      <c r="E1548">
        <v>2013</v>
      </c>
      <c r="F1548" t="e">
        <f>VLOOKUP($D1548,Combined!$D:$V,5,FALSE)</f>
        <v>#N/A</v>
      </c>
      <c r="G1548" t="e">
        <f>VLOOKUP($D1548,Combined!$D:$V,6,FALSE)</f>
        <v>#N/A</v>
      </c>
      <c r="H1548" t="e">
        <f>VLOOKUP($D1548,Combined!$D:$V,7,FALSE)</f>
        <v>#N/A</v>
      </c>
    </row>
    <row r="1549" spans="1:8" ht="24" x14ac:dyDescent="0.2">
      <c r="A1549" s="19" t="s">
        <v>1014</v>
      </c>
      <c r="B1549" s="20" t="s">
        <v>1020</v>
      </c>
      <c r="C1549" s="3" t="s">
        <v>711</v>
      </c>
      <c r="D1549" t="str">
        <f t="shared" si="24"/>
        <v>HUDSONEMPOWERMENT ACADEMYO. CHARTER</v>
      </c>
      <c r="E1549">
        <v>2013</v>
      </c>
      <c r="F1549" t="e">
        <f>VLOOKUP($D1549,Combined!$D:$V,5,FALSE)</f>
        <v>#N/A</v>
      </c>
      <c r="G1549" t="e">
        <f>VLOOKUP($D1549,Combined!$D:$V,6,FALSE)</f>
        <v>#N/A</v>
      </c>
      <c r="H1549" t="e">
        <f>VLOOKUP($D1549,Combined!$D:$V,7,FALSE)</f>
        <v>#N/A</v>
      </c>
    </row>
    <row r="1550" spans="1:8" ht="48" x14ac:dyDescent="0.2">
      <c r="A1550" s="23" t="s">
        <v>1014</v>
      </c>
      <c r="B1550" s="24" t="s">
        <v>1021</v>
      </c>
      <c r="C1550" s="8" t="s">
        <v>711</v>
      </c>
      <c r="D1550" t="str">
        <f t="shared" si="24"/>
        <v>HUDSONGREAT FUTURES CHARTER SCHOOLO. CHARTER</v>
      </c>
      <c r="E1550">
        <v>2013</v>
      </c>
      <c r="F1550" t="e">
        <f>VLOOKUP($D1550,Combined!$D:$V,5,FALSE)</f>
        <v>#N/A</v>
      </c>
      <c r="G1550" t="e">
        <f>VLOOKUP($D1550,Combined!$D:$V,6,FALSE)</f>
        <v>#N/A</v>
      </c>
      <c r="H1550" t="e">
        <f>VLOOKUP($D1550,Combined!$D:$V,7,FALSE)</f>
        <v>#N/A</v>
      </c>
    </row>
    <row r="1551" spans="1:8" ht="32" x14ac:dyDescent="0.2">
      <c r="A1551" s="19" t="s">
        <v>1014</v>
      </c>
      <c r="B1551" s="20" t="s">
        <v>1024</v>
      </c>
      <c r="C1551" s="3" t="s">
        <v>6</v>
      </c>
      <c r="D1551" t="str">
        <f t="shared" si="24"/>
        <v>HUDSONHOBOKEN CITYL. K-12|K-12,0-1800</v>
      </c>
      <c r="E1551">
        <v>2013</v>
      </c>
      <c r="F1551" t="e">
        <f>VLOOKUP($D1551,Combined!$D:$V,5,FALSE)</f>
        <v>#N/A</v>
      </c>
      <c r="G1551" t="e">
        <f>VLOOKUP($D1551,Combined!$D:$V,6,FALSE)</f>
        <v>#N/A</v>
      </c>
      <c r="H1551" t="e">
        <f>VLOOKUP($D1551,Combined!$D:$V,7,FALSE)</f>
        <v>#N/A</v>
      </c>
    </row>
    <row r="1552" spans="1:8" ht="16" x14ac:dyDescent="0.2">
      <c r="A1552" s="23" t="s">
        <v>1014</v>
      </c>
      <c r="B1552" s="24" t="s">
        <v>1025</v>
      </c>
      <c r="C1552" s="8" t="s">
        <v>711</v>
      </c>
      <c r="D1552" t="str">
        <f t="shared" si="24"/>
        <v>HUDSONHOBOKEN CSO. CHARTER</v>
      </c>
      <c r="E1552">
        <v>2013</v>
      </c>
      <c r="F1552" t="e">
        <f>VLOOKUP($D1552,Combined!$D:$V,5,FALSE)</f>
        <v>#N/A</v>
      </c>
      <c r="G1552" t="e">
        <f>VLOOKUP($D1552,Combined!$D:$V,6,FALSE)</f>
        <v>#N/A</v>
      </c>
      <c r="H1552" t="e">
        <f>VLOOKUP($D1552,Combined!$D:$V,7,FALSE)</f>
        <v>#N/A</v>
      </c>
    </row>
    <row r="1553" spans="1:8" ht="48" x14ac:dyDescent="0.2">
      <c r="A1553" s="19" t="s">
        <v>1014</v>
      </c>
      <c r="B1553" s="20" t="s">
        <v>1026</v>
      </c>
      <c r="C1553" s="3" t="s">
        <v>711</v>
      </c>
      <c r="D1553" t="str">
        <f t="shared" si="24"/>
        <v>HUDSONHOLA HOBOKEN DUAL LANG CSO. CHARTER</v>
      </c>
      <c r="E1553">
        <v>2013</v>
      </c>
      <c r="F1553" t="e">
        <f>VLOOKUP($D1553,Combined!$D:$V,5,FALSE)</f>
        <v>#N/A</v>
      </c>
      <c r="G1553" t="e">
        <f>VLOOKUP($D1553,Combined!$D:$V,6,FALSE)</f>
        <v>#N/A</v>
      </c>
      <c r="H1553" t="e">
        <f>VLOOKUP($D1553,Combined!$D:$V,7,FALSE)</f>
        <v>#N/A</v>
      </c>
    </row>
    <row r="1554" spans="1:8" ht="24" x14ac:dyDescent="0.2">
      <c r="A1554" s="23" t="s">
        <v>1014</v>
      </c>
      <c r="B1554" s="24" t="s">
        <v>1029</v>
      </c>
      <c r="C1554" s="8" t="s">
        <v>711</v>
      </c>
      <c r="D1554" t="str">
        <f t="shared" si="24"/>
        <v>HUDSONJERSEY CITY COMM. CSO. CHARTER</v>
      </c>
      <c r="E1554">
        <v>2013</v>
      </c>
      <c r="F1554" t="e">
        <f>VLOOKUP($D1554,Combined!$D:$V,5,FALSE)</f>
        <v>#N/A</v>
      </c>
      <c r="G1554" t="e">
        <f>VLOOKUP($D1554,Combined!$D:$V,6,FALSE)</f>
        <v>#N/A</v>
      </c>
      <c r="H1554" t="e">
        <f>VLOOKUP($D1554,Combined!$D:$V,7,FALSE)</f>
        <v>#N/A</v>
      </c>
    </row>
    <row r="1555" spans="1:8" ht="24" x14ac:dyDescent="0.2">
      <c r="A1555" s="19" t="s">
        <v>1014</v>
      </c>
      <c r="B1555" s="20" t="s">
        <v>1030</v>
      </c>
      <c r="C1555" s="3" t="s">
        <v>711</v>
      </c>
      <c r="D1555" t="str">
        <f t="shared" si="24"/>
        <v>HUDSONJERSEY CITY GLOBAL CSO. CHARTER</v>
      </c>
      <c r="E1555">
        <v>2013</v>
      </c>
      <c r="F1555" t="e">
        <f>VLOOKUP($D1555,Combined!$D:$V,5,FALSE)</f>
        <v>#N/A</v>
      </c>
      <c r="G1555" t="e">
        <f>VLOOKUP($D1555,Combined!$D:$V,6,FALSE)</f>
        <v>#N/A</v>
      </c>
      <c r="H1555" t="e">
        <f>VLOOKUP($D1555,Combined!$D:$V,7,FALSE)</f>
        <v>#N/A</v>
      </c>
    </row>
    <row r="1556" spans="1:8" ht="36" x14ac:dyDescent="0.2">
      <c r="A1556" s="23" t="s">
        <v>1014</v>
      </c>
      <c r="B1556" s="24" t="s">
        <v>1033</v>
      </c>
      <c r="C1556" s="8" t="s">
        <v>711</v>
      </c>
      <c r="D1556" t="str">
        <f t="shared" si="24"/>
        <v>HUDSONLEARNING COMMUNITY CSO. CHARTER</v>
      </c>
      <c r="E1556">
        <v>2013</v>
      </c>
      <c r="F1556" t="e">
        <f>VLOOKUP($D1556,Combined!$D:$V,5,FALSE)</f>
        <v>#N/A</v>
      </c>
      <c r="G1556" t="e">
        <f>VLOOKUP($D1556,Combined!$D:$V,6,FALSE)</f>
        <v>#N/A</v>
      </c>
      <c r="H1556" t="e">
        <f>VLOOKUP($D1556,Combined!$D:$V,7,FALSE)</f>
        <v>#N/A</v>
      </c>
    </row>
    <row r="1557" spans="1:8" ht="36" x14ac:dyDescent="0.2">
      <c r="A1557" s="19" t="s">
        <v>1014</v>
      </c>
      <c r="B1557" s="20" t="s">
        <v>1034</v>
      </c>
      <c r="C1557" s="3" t="s">
        <v>711</v>
      </c>
      <c r="D1557" t="str">
        <f t="shared" si="24"/>
        <v>HUDSONM E T S CHARTER SCHOOLO. CHARTER</v>
      </c>
      <c r="E1557">
        <v>2013</v>
      </c>
      <c r="F1557" t="e">
        <f>VLOOKUP($D1557,Combined!$D:$V,5,FALSE)</f>
        <v>#N/A</v>
      </c>
      <c r="G1557" t="e">
        <f>VLOOKUP($D1557,Combined!$D:$V,6,FALSE)</f>
        <v>#N/A</v>
      </c>
      <c r="H1557" t="e">
        <f>VLOOKUP($D1557,Combined!$D:$V,7,FALSE)</f>
        <v>#N/A</v>
      </c>
    </row>
    <row r="1558" spans="1:8" ht="24" x14ac:dyDescent="0.2">
      <c r="A1558" s="23" t="s">
        <v>1014</v>
      </c>
      <c r="B1558" s="24" t="s">
        <v>1037</v>
      </c>
      <c r="C1558" s="8" t="s">
        <v>711</v>
      </c>
      <c r="D1558" t="str">
        <f t="shared" si="24"/>
        <v>HUDSONSOARING HEIGHTS CSO. CHARTER</v>
      </c>
      <c r="E1558">
        <v>2013</v>
      </c>
      <c r="F1558" t="e">
        <f>VLOOKUP($D1558,Combined!$D:$V,5,FALSE)</f>
        <v>#N/A</v>
      </c>
      <c r="G1558" t="e">
        <f>VLOOKUP($D1558,Combined!$D:$V,6,FALSE)</f>
        <v>#N/A</v>
      </c>
      <c r="H1558" t="e">
        <f>VLOOKUP($D1558,Combined!$D:$V,7,FALSE)</f>
        <v>#N/A</v>
      </c>
    </row>
    <row r="1559" spans="1:8" ht="24" x14ac:dyDescent="0.2">
      <c r="A1559" s="19" t="s">
        <v>1014</v>
      </c>
      <c r="B1559" s="20" t="s">
        <v>1040</v>
      </c>
      <c r="C1559" s="3" t="s">
        <v>711</v>
      </c>
      <c r="D1559" t="str">
        <f t="shared" si="24"/>
        <v>HUDSONUNIVERSITY ACADEMY CSO. CHARTER</v>
      </c>
      <c r="E1559">
        <v>2013</v>
      </c>
      <c r="F1559" t="e">
        <f>VLOOKUP($D1559,Combined!$D:$V,5,FALSE)</f>
        <v>#N/A</v>
      </c>
      <c r="G1559" t="e">
        <f>VLOOKUP($D1559,Combined!$D:$V,6,FALSE)</f>
        <v>#N/A</v>
      </c>
      <c r="H1559" t="e">
        <f>VLOOKUP($D1559,Combined!$D:$V,7,FALSE)</f>
        <v>#N/A</v>
      </c>
    </row>
    <row r="1560" spans="1:8" ht="32" x14ac:dyDescent="0.2">
      <c r="A1560" s="19" t="s">
        <v>1043</v>
      </c>
      <c r="B1560" s="20" t="s">
        <v>1066</v>
      </c>
      <c r="C1560" s="3" t="s">
        <v>6</v>
      </c>
      <c r="D1560" t="str">
        <f t="shared" si="24"/>
        <v>HUNTERDONSOUTH-HUNTERDONL. K-12|K-12,0-1800</v>
      </c>
      <c r="E1560">
        <v>2013</v>
      </c>
      <c r="F1560" t="e">
        <f>VLOOKUP($D1560,Combined!$D:$V,5,FALSE)</f>
        <v>#N/A</v>
      </c>
      <c r="G1560" t="e">
        <f>VLOOKUP($D1560,Combined!$D:$V,6,FALSE)</f>
        <v>#N/A</v>
      </c>
      <c r="H1560" t="e">
        <f>VLOOKUP($D1560,Combined!$D:$V,7,FALSE)</f>
        <v>#N/A</v>
      </c>
    </row>
    <row r="1561" spans="1:8" ht="24" x14ac:dyDescent="0.2">
      <c r="A1561" s="23" t="s">
        <v>1069</v>
      </c>
      <c r="B1561" s="24" t="s">
        <v>1072</v>
      </c>
      <c r="C1561" s="8" t="s">
        <v>711</v>
      </c>
      <c r="D1561" t="str">
        <f t="shared" si="24"/>
        <v>MERCERFOUNDATION ACADEMY CSO. CHARTER</v>
      </c>
      <c r="E1561">
        <v>2013</v>
      </c>
      <c r="F1561" t="e">
        <f>VLOOKUP($D1561,Combined!$D:$V,5,FALSE)</f>
        <v>#N/A</v>
      </c>
      <c r="G1561" t="e">
        <f>VLOOKUP($D1561,Combined!$D:$V,6,FALSE)</f>
        <v>#N/A</v>
      </c>
      <c r="H1561" t="e">
        <f>VLOOKUP($D1561,Combined!$D:$V,7,FALSE)</f>
        <v>#N/A</v>
      </c>
    </row>
    <row r="1562" spans="1:8" ht="48" x14ac:dyDescent="0.2">
      <c r="A1562" s="19" t="s">
        <v>1069</v>
      </c>
      <c r="B1562" s="20" t="s">
        <v>1074</v>
      </c>
      <c r="C1562" s="3" t="s">
        <v>711</v>
      </c>
      <c r="D1562" t="str">
        <f t="shared" si="24"/>
        <v>MERCERINTERNATIONAL ACADEMY OF TRENTON CHARTERO. CHARTER</v>
      </c>
      <c r="E1562">
        <v>2013</v>
      </c>
      <c r="F1562" t="e">
        <f>VLOOKUP($D1562,Combined!$D:$V,5,FALSE)</f>
        <v>#N/A</v>
      </c>
      <c r="G1562" t="e">
        <f>VLOOKUP($D1562,Combined!$D:$V,6,FALSE)</f>
        <v>#N/A</v>
      </c>
      <c r="H1562" t="e">
        <f>VLOOKUP($D1562,Combined!$D:$V,7,FALSE)</f>
        <v>#N/A</v>
      </c>
    </row>
    <row r="1563" spans="1:8" ht="36" x14ac:dyDescent="0.2">
      <c r="A1563" s="23" t="s">
        <v>1069</v>
      </c>
      <c r="B1563" s="24" t="s">
        <v>1075</v>
      </c>
      <c r="C1563" s="8" t="s">
        <v>711</v>
      </c>
      <c r="D1563" t="str">
        <f t="shared" si="24"/>
        <v>MERCERINTERNATIONAL CHARTER SCHOOLO. CHARTER</v>
      </c>
      <c r="E1563">
        <v>2013</v>
      </c>
      <c r="F1563" t="e">
        <f>VLOOKUP($D1563,Combined!$D:$V,5,FALSE)</f>
        <v>#N/A</v>
      </c>
      <c r="G1563" t="e">
        <f>VLOOKUP($D1563,Combined!$D:$V,6,FALSE)</f>
        <v>#N/A</v>
      </c>
      <c r="H1563" t="e">
        <f>VLOOKUP($D1563,Combined!$D:$V,7,FALSE)</f>
        <v>#N/A</v>
      </c>
    </row>
    <row r="1564" spans="1:8" ht="24" x14ac:dyDescent="0.2">
      <c r="A1564" s="23" t="s">
        <v>1069</v>
      </c>
      <c r="B1564" s="24" t="s">
        <v>1078</v>
      </c>
      <c r="C1564" s="8" t="s">
        <v>711</v>
      </c>
      <c r="D1564" t="str">
        <f t="shared" si="24"/>
        <v>MERCERPACE CS OF HAMILTONO. CHARTER</v>
      </c>
      <c r="E1564">
        <v>2013</v>
      </c>
      <c r="F1564" t="e">
        <f>VLOOKUP($D1564,Combined!$D:$V,5,FALSE)</f>
        <v>#N/A</v>
      </c>
      <c r="G1564" t="e">
        <f>VLOOKUP($D1564,Combined!$D:$V,6,FALSE)</f>
        <v>#N/A</v>
      </c>
      <c r="H1564" t="e">
        <f>VLOOKUP($D1564,Combined!$D:$V,7,FALSE)</f>
        <v>#N/A</v>
      </c>
    </row>
    <row r="1565" spans="1:8" ht="60" x14ac:dyDescent="0.2">
      <c r="A1565" s="19" t="s">
        <v>1069</v>
      </c>
      <c r="B1565" s="20" t="s">
        <v>1079</v>
      </c>
      <c r="C1565" s="3" t="s">
        <v>711</v>
      </c>
      <c r="D1565" t="str">
        <f t="shared" si="24"/>
        <v>MERCERPAUL ROBESON HUMANITIES CHARTER SCHOOLO. CHARTER</v>
      </c>
      <c r="E1565">
        <v>2013</v>
      </c>
      <c r="F1565" t="e">
        <f>VLOOKUP($D1565,Combined!$D:$V,5,FALSE)</f>
        <v>#N/A</v>
      </c>
      <c r="G1565" t="e">
        <f>VLOOKUP($D1565,Combined!$D:$V,6,FALSE)</f>
        <v>#N/A</v>
      </c>
      <c r="H1565" t="e">
        <f>VLOOKUP($D1565,Combined!$D:$V,7,FALSE)</f>
        <v>#N/A</v>
      </c>
    </row>
    <row r="1566" spans="1:8" ht="16" x14ac:dyDescent="0.2">
      <c r="A1566" s="19" t="s">
        <v>1069</v>
      </c>
      <c r="B1566" s="20" t="s">
        <v>1081</v>
      </c>
      <c r="C1566" s="3" t="s">
        <v>711</v>
      </c>
      <c r="D1566" t="str">
        <f t="shared" si="24"/>
        <v>MERCERPRINCETON CSO. CHARTER</v>
      </c>
      <c r="E1566">
        <v>2013</v>
      </c>
      <c r="F1566" t="e">
        <f>VLOOKUP($D1566,Combined!$D:$V,5,FALSE)</f>
        <v>#N/A</v>
      </c>
      <c r="G1566" t="e">
        <f>VLOOKUP($D1566,Combined!$D:$V,6,FALSE)</f>
        <v>#N/A</v>
      </c>
      <c r="H1566" t="e">
        <f>VLOOKUP($D1566,Combined!$D:$V,7,FALSE)</f>
        <v>#N/A</v>
      </c>
    </row>
    <row r="1567" spans="1:8" ht="36" x14ac:dyDescent="0.2">
      <c r="A1567" s="23" t="s">
        <v>1069</v>
      </c>
      <c r="B1567" s="24" t="s">
        <v>1084</v>
      </c>
      <c r="C1567" s="8" t="s">
        <v>711</v>
      </c>
      <c r="D1567" t="str">
        <f t="shared" si="24"/>
        <v>MERCERTRENTON STEM-TO-CIVICS CSO. CHARTER</v>
      </c>
      <c r="E1567">
        <v>2013</v>
      </c>
      <c r="F1567" t="e">
        <f>VLOOKUP($D1567,Combined!$D:$V,5,FALSE)</f>
        <v>#N/A</v>
      </c>
      <c r="G1567" t="e">
        <f>VLOOKUP($D1567,Combined!$D:$V,6,FALSE)</f>
        <v>#N/A</v>
      </c>
      <c r="H1567" t="e">
        <f>VLOOKUP($D1567,Combined!$D:$V,7,FALSE)</f>
        <v>#N/A</v>
      </c>
    </row>
    <row r="1568" spans="1:8" ht="16" x14ac:dyDescent="0.2">
      <c r="A1568" s="19" t="s">
        <v>1069</v>
      </c>
      <c r="B1568" s="20" t="s">
        <v>1085</v>
      </c>
      <c r="C1568" s="3" t="s">
        <v>711</v>
      </c>
      <c r="D1568" t="str">
        <f t="shared" si="24"/>
        <v>MERCERVILLAGE CSO. CHARTER</v>
      </c>
      <c r="E1568">
        <v>2013</v>
      </c>
      <c r="F1568" t="e">
        <f>VLOOKUP($D1568,Combined!$D:$V,5,FALSE)</f>
        <v>#N/A</v>
      </c>
      <c r="G1568" t="e">
        <f>VLOOKUP($D1568,Combined!$D:$V,6,FALSE)</f>
        <v>#N/A</v>
      </c>
      <c r="H1568" t="e">
        <f>VLOOKUP($D1568,Combined!$D:$V,7,FALSE)</f>
        <v>#N/A</v>
      </c>
    </row>
    <row r="1569" spans="1:8" ht="48" x14ac:dyDescent="0.2">
      <c r="A1569" s="19" t="s">
        <v>1087</v>
      </c>
      <c r="B1569" s="20" t="s">
        <v>1088</v>
      </c>
      <c r="C1569" s="3" t="s">
        <v>711</v>
      </c>
      <c r="D1569" t="str">
        <f t="shared" si="24"/>
        <v>MIDDLESEXACADEMY FOR URBAN LEADERSHIP CHARTER SCHO. CHARTER</v>
      </c>
      <c r="E1569">
        <v>2013</v>
      </c>
      <c r="F1569" t="e">
        <f>VLOOKUP($D1569,Combined!$D:$V,5,FALSE)</f>
        <v>#N/A</v>
      </c>
      <c r="G1569" t="e">
        <f>VLOOKUP($D1569,Combined!$D:$V,6,FALSE)</f>
        <v>#N/A</v>
      </c>
      <c r="H1569" t="e">
        <f>VLOOKUP($D1569,Combined!$D:$V,7,FALSE)</f>
        <v>#N/A</v>
      </c>
    </row>
    <row r="1570" spans="1:8" ht="36" x14ac:dyDescent="0.2">
      <c r="A1570" s="19" t="s">
        <v>1087</v>
      </c>
      <c r="B1570" s="20" t="s">
        <v>1094</v>
      </c>
      <c r="C1570" s="3" t="s">
        <v>711</v>
      </c>
      <c r="D1570" t="str">
        <f t="shared" si="24"/>
        <v>MIDDLESEXGREATER BRUNSWICK CSO. CHARTER</v>
      </c>
      <c r="E1570">
        <v>2013</v>
      </c>
      <c r="F1570" t="e">
        <f>VLOOKUP($D1570,Combined!$D:$V,5,FALSE)</f>
        <v>#N/A</v>
      </c>
      <c r="G1570" t="e">
        <f>VLOOKUP($D1570,Combined!$D:$V,6,FALSE)</f>
        <v>#N/A</v>
      </c>
      <c r="H1570" t="e">
        <f>VLOOKUP($D1570,Combined!$D:$V,7,FALSE)</f>
        <v>#N/A</v>
      </c>
    </row>
    <row r="1571" spans="1:8" ht="36" x14ac:dyDescent="0.2">
      <c r="A1571" s="23" t="s">
        <v>1087</v>
      </c>
      <c r="B1571" s="24" t="s">
        <v>1095</v>
      </c>
      <c r="C1571" s="8" t="s">
        <v>711</v>
      </c>
      <c r="D1571" t="str">
        <f t="shared" si="24"/>
        <v>MIDDLESEXHATIKVAH INTERNATIONAL CSO. CHARTER</v>
      </c>
      <c r="E1571">
        <v>2013</v>
      </c>
      <c r="F1571" t="e">
        <f>VLOOKUP($D1571,Combined!$D:$V,5,FALSE)</f>
        <v>#N/A</v>
      </c>
      <c r="G1571" t="e">
        <f>VLOOKUP($D1571,Combined!$D:$V,6,FALSE)</f>
        <v>#N/A</v>
      </c>
      <c r="H1571" t="e">
        <f>VLOOKUP($D1571,Combined!$D:$V,7,FALSE)</f>
        <v>#N/A</v>
      </c>
    </row>
    <row r="1572" spans="1:8" ht="24" x14ac:dyDescent="0.2">
      <c r="A1572" s="19" t="s">
        <v>1114</v>
      </c>
      <c r="B1572" s="20" t="s">
        <v>1134</v>
      </c>
      <c r="C1572" s="3" t="s">
        <v>711</v>
      </c>
      <c r="D1572" t="str">
        <f t="shared" si="24"/>
        <v>MONMOUTHHOPE ACADEMY CSO. CHARTER</v>
      </c>
      <c r="E1572">
        <v>2013</v>
      </c>
      <c r="F1572" t="e">
        <f>VLOOKUP($D1572,Combined!$D:$V,5,FALSE)</f>
        <v>#N/A</v>
      </c>
      <c r="G1572" t="e">
        <f>VLOOKUP($D1572,Combined!$D:$V,6,FALSE)</f>
        <v>#N/A</v>
      </c>
      <c r="H1572" t="e">
        <f>VLOOKUP($D1572,Combined!$D:$V,7,FALSE)</f>
        <v>#N/A</v>
      </c>
    </row>
    <row r="1573" spans="1:8" ht="24" x14ac:dyDescent="0.2">
      <c r="A1573" s="23" t="s">
        <v>1114</v>
      </c>
      <c r="B1573" s="24" t="s">
        <v>1163</v>
      </c>
      <c r="C1573" s="8" t="s">
        <v>711</v>
      </c>
      <c r="D1573" t="str">
        <f t="shared" si="24"/>
        <v>MONMOUTHTHE RED BANK CSO. CHARTER</v>
      </c>
      <c r="E1573">
        <v>2013</v>
      </c>
      <c r="F1573" t="e">
        <f>VLOOKUP($D1573,Combined!$D:$V,5,FALSE)</f>
        <v>#N/A</v>
      </c>
      <c r="G1573" t="e">
        <f>VLOOKUP($D1573,Combined!$D:$V,6,FALSE)</f>
        <v>#N/A</v>
      </c>
      <c r="H1573" t="e">
        <f>VLOOKUP($D1573,Combined!$D:$V,7,FALSE)</f>
        <v>#N/A</v>
      </c>
    </row>
    <row r="1574" spans="1:8" ht="48" x14ac:dyDescent="0.2">
      <c r="A1574" s="23" t="s">
        <v>1114</v>
      </c>
      <c r="B1574" s="24" t="s">
        <v>1167</v>
      </c>
      <c r="C1574" s="8" t="s">
        <v>14</v>
      </c>
      <c r="D1574" t="str">
        <f t="shared" si="24"/>
        <v>MONMOUTHWALL TWPM. K-12|K-12,1800-3500</v>
      </c>
      <c r="E1574">
        <v>2013</v>
      </c>
      <c r="F1574" t="e">
        <f>VLOOKUP($D1574,Combined!$D:$V,5,FALSE)</f>
        <v>#N/A</v>
      </c>
      <c r="G1574" t="e">
        <f>VLOOKUP($D1574,Combined!$D:$V,6,FALSE)</f>
        <v>#N/A</v>
      </c>
      <c r="H1574" t="e">
        <f>VLOOKUP($D1574,Combined!$D:$V,7,FALSE)</f>
        <v>#N/A</v>
      </c>
    </row>
    <row r="1575" spans="1:8" ht="16" x14ac:dyDescent="0.2">
      <c r="A1575" s="23" t="s">
        <v>1169</v>
      </c>
      <c r="B1575" s="24" t="s">
        <v>1206</v>
      </c>
      <c r="C1575" s="8" t="s">
        <v>711</v>
      </c>
      <c r="D1575" t="str">
        <f t="shared" si="24"/>
        <v>MORRISUNITY CSO. CHARTER</v>
      </c>
      <c r="E1575">
        <v>2013</v>
      </c>
      <c r="F1575" t="e">
        <f>VLOOKUP($D1575,Combined!$D:$V,5,FALSE)</f>
        <v>#N/A</v>
      </c>
      <c r="G1575" t="e">
        <f>VLOOKUP($D1575,Combined!$D:$V,6,FALSE)</f>
        <v>#N/A</v>
      </c>
      <c r="H1575" t="e">
        <f>VLOOKUP($D1575,Combined!$D:$V,7,FALSE)</f>
        <v>#N/A</v>
      </c>
    </row>
    <row r="1576" spans="1:8" ht="48" x14ac:dyDescent="0.2">
      <c r="A1576" s="19" t="s">
        <v>1237</v>
      </c>
      <c r="B1576" s="20" t="s">
        <v>1239</v>
      </c>
      <c r="C1576" s="3" t="s">
        <v>711</v>
      </c>
      <c r="D1576" t="str">
        <f t="shared" si="24"/>
        <v>PASSAICCLASSICAL ACADEMY CHARTER SCHOOLO. CHARTER</v>
      </c>
      <c r="E1576">
        <v>2013</v>
      </c>
      <c r="F1576" t="e">
        <f>VLOOKUP($D1576,Combined!$D:$V,5,FALSE)</f>
        <v>#N/A</v>
      </c>
      <c r="G1576" t="e">
        <f>VLOOKUP($D1576,Combined!$D:$V,6,FALSE)</f>
        <v>#N/A</v>
      </c>
      <c r="H1576" t="e">
        <f>VLOOKUP($D1576,Combined!$D:$V,7,FALSE)</f>
        <v>#N/A</v>
      </c>
    </row>
    <row r="1577" spans="1:8" ht="36" x14ac:dyDescent="0.2">
      <c r="A1577" s="19" t="s">
        <v>1237</v>
      </c>
      <c r="B1577" s="20" t="s">
        <v>1241</v>
      </c>
      <c r="C1577" s="3" t="s">
        <v>711</v>
      </c>
      <c r="D1577" t="str">
        <f t="shared" si="24"/>
        <v>PASSAICCOMMUNITY CHARTER SCHOOLO. CHARTER</v>
      </c>
      <c r="E1577">
        <v>2013</v>
      </c>
      <c r="F1577" t="e">
        <f>VLOOKUP($D1577,Combined!$D:$V,5,FALSE)</f>
        <v>#N/A</v>
      </c>
      <c r="G1577" t="e">
        <f>VLOOKUP($D1577,Combined!$D:$V,6,FALSE)</f>
        <v>#N/A</v>
      </c>
      <c r="H1577" t="e">
        <f>VLOOKUP($D1577,Combined!$D:$V,7,FALSE)</f>
        <v>#N/A</v>
      </c>
    </row>
    <row r="1578" spans="1:8" ht="48" x14ac:dyDescent="0.2">
      <c r="A1578" s="23" t="s">
        <v>1237</v>
      </c>
      <c r="B1578" s="24" t="s">
        <v>1244</v>
      </c>
      <c r="C1578" s="8" t="s">
        <v>711</v>
      </c>
      <c r="D1578" t="str">
        <f t="shared" si="24"/>
        <v>PASSAICJOHN P HOLLAND CHARTER SCHOOLO. CHARTER</v>
      </c>
      <c r="E1578">
        <v>2013</v>
      </c>
      <c r="F1578" t="e">
        <f>VLOOKUP($D1578,Combined!$D:$V,5,FALSE)</f>
        <v>#N/A</v>
      </c>
      <c r="G1578" t="e">
        <f>VLOOKUP($D1578,Combined!$D:$V,6,FALSE)</f>
        <v>#N/A</v>
      </c>
      <c r="H1578" t="e">
        <f>VLOOKUP($D1578,Combined!$D:$V,7,FALSE)</f>
        <v>#N/A</v>
      </c>
    </row>
    <row r="1579" spans="1:8" ht="48" x14ac:dyDescent="0.2">
      <c r="A1579" s="23" t="s">
        <v>1237</v>
      </c>
      <c r="B1579" s="24" t="s">
        <v>1248</v>
      </c>
      <c r="C1579" s="8" t="s">
        <v>711</v>
      </c>
      <c r="D1579" t="str">
        <f t="shared" si="24"/>
        <v>PASSAICPASSAIC ARTS AND SCIENCE CHARTER SCHOOLO. CHARTER</v>
      </c>
      <c r="E1579">
        <v>2013</v>
      </c>
      <c r="F1579" t="e">
        <f>VLOOKUP($D1579,Combined!$D:$V,5,FALSE)</f>
        <v>#N/A</v>
      </c>
      <c r="G1579" t="e">
        <f>VLOOKUP($D1579,Combined!$D:$V,6,FALSE)</f>
        <v>#N/A</v>
      </c>
      <c r="H1579" t="e">
        <f>VLOOKUP($D1579,Combined!$D:$V,7,FALSE)</f>
        <v>#N/A</v>
      </c>
    </row>
    <row r="1580" spans="1:8" ht="24" x14ac:dyDescent="0.2">
      <c r="A1580" s="19" t="s">
        <v>1237</v>
      </c>
      <c r="B1580" s="20" t="s">
        <v>1253</v>
      </c>
      <c r="C1580" s="3" t="s">
        <v>711</v>
      </c>
      <c r="D1580" t="str">
        <f t="shared" si="24"/>
        <v>PASSAICPATERSON ARTS &amp; SCI. CSO. CHARTER</v>
      </c>
      <c r="E1580">
        <v>2013</v>
      </c>
      <c r="F1580" t="e">
        <f>VLOOKUP($D1580,Combined!$D:$V,5,FALSE)</f>
        <v>#N/A</v>
      </c>
      <c r="G1580" t="e">
        <f>VLOOKUP($D1580,Combined!$D:$V,6,FALSE)</f>
        <v>#N/A</v>
      </c>
      <c r="H1580" t="e">
        <f>VLOOKUP($D1580,Combined!$D:$V,7,FALSE)</f>
        <v>#N/A</v>
      </c>
    </row>
    <row r="1581" spans="1:8" ht="24" x14ac:dyDescent="0.2">
      <c r="A1581" s="19" t="s">
        <v>1237</v>
      </c>
      <c r="B1581" s="20" t="s">
        <v>1255</v>
      </c>
      <c r="C1581" s="3" t="s">
        <v>711</v>
      </c>
      <c r="D1581" t="str">
        <f t="shared" si="24"/>
        <v>PASSAICPATERSON CS FOR SCI/TECHO. CHARTER</v>
      </c>
      <c r="E1581">
        <v>2013</v>
      </c>
      <c r="F1581" t="e">
        <f>VLOOKUP($D1581,Combined!$D:$V,5,FALSE)</f>
        <v>#N/A</v>
      </c>
      <c r="G1581" t="e">
        <f>VLOOKUP($D1581,Combined!$D:$V,6,FALSE)</f>
        <v>#N/A</v>
      </c>
      <c r="H1581" t="e">
        <f>VLOOKUP($D1581,Combined!$D:$V,7,FALSE)</f>
        <v>#N/A</v>
      </c>
    </row>
    <row r="1582" spans="1:8" ht="48" x14ac:dyDescent="0.2">
      <c r="A1582" s="23" t="s">
        <v>1237</v>
      </c>
      <c r="B1582" s="24" t="s">
        <v>1262</v>
      </c>
      <c r="C1582" s="8" t="s">
        <v>14</v>
      </c>
      <c r="D1582" t="str">
        <f t="shared" si="24"/>
        <v>PASSAICWEST MILFORD TWPM. K-12|K-12,1800-3500</v>
      </c>
      <c r="E1582">
        <v>2013</v>
      </c>
      <c r="F1582" t="e">
        <f>VLOOKUP($D1582,Combined!$D:$V,5,FALSE)</f>
        <v>#N/A</v>
      </c>
      <c r="G1582" t="e">
        <f>VLOOKUP($D1582,Combined!$D:$V,6,FALSE)</f>
        <v>#N/A</v>
      </c>
      <c r="H1582" t="e">
        <f>VLOOKUP($D1582,Combined!$D:$V,7,FALSE)</f>
        <v>#N/A</v>
      </c>
    </row>
    <row r="1583" spans="1:8" ht="48" x14ac:dyDescent="0.2">
      <c r="A1583" s="23" t="s">
        <v>1279</v>
      </c>
      <c r="B1583" s="24" t="s">
        <v>1282</v>
      </c>
      <c r="C1583" s="8" t="s">
        <v>14</v>
      </c>
      <c r="D1583" t="str">
        <f t="shared" si="24"/>
        <v>SOMERSETBOUND BROOK BOROM. K-12|K-12,1800-3500</v>
      </c>
      <c r="E1583">
        <v>2013</v>
      </c>
      <c r="F1583" t="e">
        <f>VLOOKUP($D1583,Combined!$D:$V,5,FALSE)</f>
        <v>#N/A</v>
      </c>
      <c r="G1583" t="e">
        <f>VLOOKUP($D1583,Combined!$D:$V,6,FALSE)</f>
        <v>#N/A</v>
      </c>
      <c r="H1583" t="e">
        <f>VLOOKUP($D1583,Combined!$D:$V,7,FALSE)</f>
        <v>#N/A</v>
      </c>
    </row>
    <row r="1584" spans="1:8" ht="72" x14ac:dyDescent="0.2">
      <c r="A1584" s="19" t="s">
        <v>1279</v>
      </c>
      <c r="B1584" s="20" t="s">
        <v>1285</v>
      </c>
      <c r="C1584" s="3" t="s">
        <v>711</v>
      </c>
      <c r="D1584" t="str">
        <f t="shared" si="24"/>
        <v>SOMERSETCENTRAL JERSEY COLLEGE PREP CHARTER SCHOO. CHARTER</v>
      </c>
      <c r="E1584">
        <v>2013</v>
      </c>
      <c r="F1584" t="e">
        <f>VLOOKUP($D1584,Combined!$D:$V,5,FALSE)</f>
        <v>#N/A</v>
      </c>
      <c r="G1584" t="e">
        <f>VLOOKUP($D1584,Combined!$D:$V,6,FALSE)</f>
        <v>#N/A</v>
      </c>
      <c r="H1584" t="e">
        <f>VLOOKUP($D1584,Combined!$D:$V,7,FALSE)</f>
        <v>#N/A</v>
      </c>
    </row>
    <row r="1585" spans="1:8" ht="60" x14ac:dyDescent="0.2">
      <c r="A1585" s="19" t="s">
        <v>1299</v>
      </c>
      <c r="B1585" s="20" t="s">
        <v>1321</v>
      </c>
      <c r="C1585" s="3" t="s">
        <v>711</v>
      </c>
      <c r="D1585" t="str">
        <f t="shared" si="24"/>
        <v>SUSSEXSUSSEX COUNTY TECHNOLOGY CHARTER SCHOOLO. CHARTER</v>
      </c>
      <c r="E1585">
        <v>2013</v>
      </c>
      <c r="F1585" t="e">
        <f>VLOOKUP($D1585,Combined!$D:$V,5,FALSE)</f>
        <v>#N/A</v>
      </c>
      <c r="G1585" t="e">
        <f>VLOOKUP($D1585,Combined!$D:$V,6,FALSE)</f>
        <v>#N/A</v>
      </c>
      <c r="H1585" t="e">
        <f>VLOOKUP($D1585,Combined!$D:$V,7,FALSE)</f>
        <v>#N/A</v>
      </c>
    </row>
    <row r="1586" spans="1:8" ht="36" x14ac:dyDescent="0.2">
      <c r="A1586" s="23" t="s">
        <v>1326</v>
      </c>
      <c r="B1586" s="24" t="s">
        <v>1329</v>
      </c>
      <c r="C1586" s="8" t="s">
        <v>711</v>
      </c>
      <c r="D1586" t="str">
        <f t="shared" si="24"/>
        <v>UNIONCOLLEGE ACHIEVE CENTRALO. CHARTER</v>
      </c>
      <c r="E1586">
        <v>2013</v>
      </c>
      <c r="F1586" t="e">
        <f>VLOOKUP($D1586,Combined!$D:$V,5,FALSE)</f>
        <v>#N/A</v>
      </c>
      <c r="G1586" t="e">
        <f>VLOOKUP($D1586,Combined!$D:$V,6,FALSE)</f>
        <v>#N/A</v>
      </c>
      <c r="H1586" t="e">
        <f>VLOOKUP($D1586,Combined!$D:$V,7,FALSE)</f>
        <v>#N/A</v>
      </c>
    </row>
    <row r="1587" spans="1:8" ht="24" x14ac:dyDescent="0.2">
      <c r="A1587" s="23" t="s">
        <v>1326</v>
      </c>
      <c r="B1587" s="24" t="s">
        <v>1339</v>
      </c>
      <c r="C1587" s="8" t="s">
        <v>711</v>
      </c>
      <c r="D1587" t="str">
        <f t="shared" si="24"/>
        <v>UNIONQUEEN CITY ACADEMY CSO. CHARTER</v>
      </c>
      <c r="E1587">
        <v>2013</v>
      </c>
      <c r="F1587" t="e">
        <f>VLOOKUP($D1587,Combined!$D:$V,5,FALSE)</f>
        <v>#N/A</v>
      </c>
      <c r="G1587" t="e">
        <f>VLOOKUP($D1587,Combined!$D:$V,6,FALSE)</f>
        <v>#N/A</v>
      </c>
      <c r="H1587" t="e">
        <f>VLOOKUP($D1587,Combined!$D:$V,7,FALSE)</f>
        <v>#N/A</v>
      </c>
    </row>
    <row r="1588" spans="1:8" ht="36" x14ac:dyDescent="0.2">
      <c r="A1588" s="23" t="s">
        <v>1326</v>
      </c>
      <c r="B1588" s="24" t="s">
        <v>1346</v>
      </c>
      <c r="C1588" s="8" t="s">
        <v>711</v>
      </c>
      <c r="D1588" t="str">
        <f t="shared" si="24"/>
        <v>UNIONUNION COUNTY TEAMS CSO. CHARTER</v>
      </c>
      <c r="E1588">
        <v>2013</v>
      </c>
      <c r="F1588" t="e">
        <f>VLOOKUP($D1588,Combined!$D:$V,5,FALSE)</f>
        <v>#N/A</v>
      </c>
      <c r="G1588" t="e">
        <f>VLOOKUP($D1588,Combined!$D:$V,6,FALSE)</f>
        <v>#N/A</v>
      </c>
      <c r="H1588" t="e">
        <f>VLOOKUP($D1588,Combined!$D:$V,7,FALSE)</f>
        <v>#N/A</v>
      </c>
    </row>
    <row r="1589" spans="1:8" ht="36" x14ac:dyDescent="0.2">
      <c r="A1589" s="19" t="s">
        <v>1350</v>
      </c>
      <c r="B1589" s="20" t="s">
        <v>1356</v>
      </c>
      <c r="C1589" s="3" t="s">
        <v>2</v>
      </c>
      <c r="D1589" t="str">
        <f t="shared" si="24"/>
        <v>WARRENGREAT MEADOWS REGIONALJ. K-12|K-8,401-750</v>
      </c>
      <c r="E1589">
        <v>2013</v>
      </c>
      <c r="F1589" t="e">
        <f>VLOOKUP($D1589,Combined!$D:$V,5,FALSE)</f>
        <v>#N/A</v>
      </c>
      <c r="G1589" t="e">
        <f>VLOOKUP($D1589,Combined!$D:$V,6,FALSE)</f>
        <v>#N/A</v>
      </c>
      <c r="H1589" t="e">
        <f>VLOOKUP($D1589,Combined!$D:$V,7,FALSE)</f>
        <v>#N/A</v>
      </c>
    </row>
    <row r="1590" spans="1:8" ht="32" x14ac:dyDescent="0.2">
      <c r="A1590" s="23" t="s">
        <v>1350</v>
      </c>
      <c r="B1590" s="24" t="s">
        <v>932</v>
      </c>
      <c r="C1590" s="8" t="s">
        <v>2</v>
      </c>
      <c r="D1590" t="str">
        <f t="shared" si="24"/>
        <v>WARRENGREENWICH TWPJ. K-12|K-8,401-750</v>
      </c>
      <c r="E1590">
        <v>2013</v>
      </c>
      <c r="F1590" t="e">
        <f>VLOOKUP($D1590,Combined!$D:$V,5,FALSE)</f>
        <v>#N/A</v>
      </c>
      <c r="G1590" t="e">
        <f>VLOOKUP($D1590,Combined!$D:$V,6,FALSE)</f>
        <v>#N/A</v>
      </c>
      <c r="H1590" t="e">
        <f>VLOOKUP($D1590,Combined!$D:$V,7,FALSE)</f>
        <v>#N/A</v>
      </c>
    </row>
    <row r="1591" spans="1:8" ht="24" x14ac:dyDescent="0.2">
      <c r="A1591" s="19" t="s">
        <v>1350</v>
      </c>
      <c r="B1591" s="20" t="s">
        <v>1366</v>
      </c>
      <c r="C1591" s="3" t="s">
        <v>711</v>
      </c>
      <c r="D1591" t="str">
        <f t="shared" si="24"/>
        <v>WARRENRIDGE AND VALLEY CSO. CHARTER</v>
      </c>
      <c r="E1591">
        <v>2013</v>
      </c>
      <c r="F1591" t="e">
        <f>VLOOKUP($D1591,Combined!$D:$V,5,FALSE)</f>
        <v>#N/A</v>
      </c>
      <c r="G1591" t="e">
        <f>VLOOKUP($D1591,Combined!$D:$V,6,FALSE)</f>
        <v>#N/A</v>
      </c>
      <c r="H1591" t="e">
        <f>VLOOKUP($D1591,Combined!$D:$V,7,FALSE)</f>
        <v>#N/A</v>
      </c>
    </row>
    <row r="1592" spans="1:8" ht="32" x14ac:dyDescent="0.2">
      <c r="A1592" s="1" t="s">
        <v>0</v>
      </c>
      <c r="B1592" s="2" t="s">
        <v>18</v>
      </c>
      <c r="C1592" s="3" t="s">
        <v>2</v>
      </c>
      <c r="D1592" t="str">
        <f t="shared" si="24"/>
        <v>WarrenLopatcong TwpJ. K-12|K-8,401-750</v>
      </c>
      <c r="E1592">
        <v>2013</v>
      </c>
      <c r="F1592" t="e">
        <f>VLOOKUP($D1592,Combined!$D:$V,5,FALSE)</f>
        <v>#N/A</v>
      </c>
      <c r="G1592" t="e">
        <f>VLOOKUP($D1592,Combined!$D:$V,6,FALSE)</f>
        <v>#N/A</v>
      </c>
      <c r="H1592" t="e">
        <f>VLOOKUP($D1592,Combined!$D:$V,7,FALSE)</f>
        <v>#N/A</v>
      </c>
    </row>
    <row r="1593" spans="1:8" ht="42" x14ac:dyDescent="0.2">
      <c r="A1593" s="6" t="s">
        <v>36</v>
      </c>
      <c r="B1593" s="7" t="s">
        <v>41</v>
      </c>
      <c r="C1593" s="8" t="s">
        <v>27</v>
      </c>
      <c r="D1593" t="str">
        <f t="shared" si="24"/>
        <v>UnionCresthaven Academy ChartO. Charter</v>
      </c>
      <c r="E1593">
        <v>2013</v>
      </c>
      <c r="F1593" t="e">
        <f>VLOOKUP($D1593,Combined!$D:$V,5,FALSE)</f>
        <v>#N/A</v>
      </c>
      <c r="G1593" t="e">
        <f>VLOOKUP($D1593,Combined!$D:$V,6,FALSE)</f>
        <v>#N/A</v>
      </c>
      <c r="H1593" t="e">
        <f>VLOOKUP($D1593,Combined!$D:$V,7,FALSE)</f>
        <v>#N/A</v>
      </c>
    </row>
    <row r="1594" spans="1:8" ht="42" x14ac:dyDescent="0.2">
      <c r="A1594" s="1" t="s">
        <v>63</v>
      </c>
      <c r="B1594" s="2" t="s">
        <v>89</v>
      </c>
      <c r="C1594" s="3" t="s">
        <v>27</v>
      </c>
      <c r="D1594" t="str">
        <f t="shared" si="24"/>
        <v>SussexSussex County TechnologyO. Charter</v>
      </c>
      <c r="E1594">
        <v>2013</v>
      </c>
      <c r="F1594" t="e">
        <f>VLOOKUP($D1594,Combined!$D:$V,5,FALSE)</f>
        <v>#N/A</v>
      </c>
      <c r="G1594" t="e">
        <f>VLOOKUP($D1594,Combined!$D:$V,6,FALSE)</f>
        <v>#N/A</v>
      </c>
      <c r="H1594" t="e">
        <f>VLOOKUP($D1594,Combined!$D:$V,7,FALSE)</f>
        <v>#N/A</v>
      </c>
    </row>
    <row r="1595" spans="1:8" ht="42" x14ac:dyDescent="0.2">
      <c r="A1595" s="1" t="s">
        <v>94</v>
      </c>
      <c r="B1595" s="2" t="s">
        <v>101</v>
      </c>
      <c r="C1595" s="3" t="s">
        <v>27</v>
      </c>
      <c r="D1595" t="str">
        <f t="shared" si="24"/>
        <v>SomersetCentral Jersey College PO. Charter</v>
      </c>
      <c r="E1595">
        <v>2013</v>
      </c>
      <c r="F1595" t="e">
        <f>VLOOKUP($D1595,Combined!$D:$V,5,FALSE)</f>
        <v>#N/A</v>
      </c>
      <c r="G1595" t="e">
        <f>VLOOKUP($D1595,Combined!$D:$V,6,FALSE)</f>
        <v>#N/A</v>
      </c>
      <c r="H1595" t="e">
        <f>VLOOKUP($D1595,Combined!$D:$V,7,FALSE)</f>
        <v>#N/A</v>
      </c>
    </row>
    <row r="1596" spans="1:8" ht="56" x14ac:dyDescent="0.2">
      <c r="A1596" s="6" t="s">
        <v>94</v>
      </c>
      <c r="B1596" s="7" t="s">
        <v>111</v>
      </c>
      <c r="C1596" s="8" t="s">
        <v>27</v>
      </c>
      <c r="D1596" t="str">
        <f t="shared" si="24"/>
        <v>SomersetThomas Edison EnergysmarO. Charter</v>
      </c>
      <c r="E1596">
        <v>2013</v>
      </c>
      <c r="F1596" t="e">
        <f>VLOOKUP($D1596,Combined!$D:$V,5,FALSE)</f>
        <v>#N/A</v>
      </c>
      <c r="G1596" t="e">
        <f>VLOOKUP($D1596,Combined!$D:$V,6,FALSE)</f>
        <v>#N/A</v>
      </c>
      <c r="H1596" t="e">
        <f>VLOOKUP($D1596,Combined!$D:$V,7,FALSE)</f>
        <v>#N/A</v>
      </c>
    </row>
    <row r="1597" spans="1:8" ht="42" x14ac:dyDescent="0.2">
      <c r="A1597" s="1" t="s">
        <v>130</v>
      </c>
      <c r="B1597" s="2" t="s">
        <v>132</v>
      </c>
      <c r="C1597" s="3" t="s">
        <v>27</v>
      </c>
      <c r="D1597" t="str">
        <f t="shared" si="24"/>
        <v>PassaicClassical Academy CharteO. Charter</v>
      </c>
      <c r="E1597">
        <v>2013</v>
      </c>
      <c r="F1597" t="e">
        <f>VLOOKUP($D1597,Combined!$D:$V,5,FALSE)</f>
        <v>#N/A</v>
      </c>
      <c r="G1597" t="e">
        <f>VLOOKUP($D1597,Combined!$D:$V,6,FALSE)</f>
        <v>#N/A</v>
      </c>
      <c r="H1597" t="e">
        <f>VLOOKUP($D1597,Combined!$D:$V,7,FALSE)</f>
        <v>#N/A</v>
      </c>
    </row>
    <row r="1598" spans="1:8" ht="56" x14ac:dyDescent="0.2">
      <c r="A1598" s="1" t="s">
        <v>130</v>
      </c>
      <c r="B1598" s="2" t="s">
        <v>134</v>
      </c>
      <c r="C1598" s="3" t="s">
        <v>27</v>
      </c>
      <c r="D1598" t="str">
        <f t="shared" si="24"/>
        <v>PassaicCollege Achieve Paterson CharterO. Charter</v>
      </c>
      <c r="E1598">
        <v>2013</v>
      </c>
      <c r="F1598" t="e">
        <f>VLOOKUP($D1598,Combined!$D:$V,5,FALSE)</f>
        <v>#N/A</v>
      </c>
      <c r="G1598" t="e">
        <f>VLOOKUP($D1598,Combined!$D:$V,6,FALSE)</f>
        <v>#N/A</v>
      </c>
      <c r="H1598" t="e">
        <f>VLOOKUP($D1598,Combined!$D:$V,7,FALSE)</f>
        <v>#N/A</v>
      </c>
    </row>
    <row r="1599" spans="1:8" ht="42" x14ac:dyDescent="0.2">
      <c r="A1599" s="1" t="s">
        <v>130</v>
      </c>
      <c r="B1599" s="2" t="s">
        <v>139</v>
      </c>
      <c r="C1599" s="3" t="s">
        <v>27</v>
      </c>
      <c r="D1599" t="str">
        <f t="shared" ref="D1599:D1657" si="25">A1599&amp;B1599&amp;C1599</f>
        <v>PassaicJohn P Holland Charter SO. Charter</v>
      </c>
      <c r="E1599">
        <v>2013</v>
      </c>
      <c r="F1599" t="e">
        <f>VLOOKUP($D1599,Combined!$D:$V,5,FALSE)</f>
        <v>#N/A</v>
      </c>
      <c r="G1599" t="e">
        <f>VLOOKUP($D1599,Combined!$D:$V,6,FALSE)</f>
        <v>#N/A</v>
      </c>
      <c r="H1599" t="e">
        <f>VLOOKUP($D1599,Combined!$D:$V,7,FALSE)</f>
        <v>#N/A</v>
      </c>
    </row>
    <row r="1600" spans="1:8" ht="42" x14ac:dyDescent="0.2">
      <c r="A1600" s="1" t="s">
        <v>130</v>
      </c>
      <c r="B1600" s="2" t="s">
        <v>143</v>
      </c>
      <c r="C1600" s="3" t="s">
        <v>27</v>
      </c>
      <c r="D1600" t="str">
        <f t="shared" si="25"/>
        <v>PassaicPassaic Arts And ScienceO. Charter</v>
      </c>
      <c r="E1600">
        <v>2013</v>
      </c>
      <c r="F1600" t="e">
        <f>VLOOKUP($D1600,Combined!$D:$V,5,FALSE)</f>
        <v>#N/A</v>
      </c>
      <c r="G1600" t="e">
        <f>VLOOKUP($D1600,Combined!$D:$V,6,FALSE)</f>
        <v>#N/A</v>
      </c>
      <c r="H1600" t="e">
        <f>VLOOKUP($D1600,Combined!$D:$V,7,FALSE)</f>
        <v>#N/A</v>
      </c>
    </row>
    <row r="1601" spans="1:8" ht="42" x14ac:dyDescent="0.2">
      <c r="A1601" s="1" t="s">
        <v>130</v>
      </c>
      <c r="B1601" s="2" t="s">
        <v>151</v>
      </c>
      <c r="C1601" s="3" t="s">
        <v>27</v>
      </c>
      <c r="D1601" t="str">
        <f t="shared" si="25"/>
        <v>PassaicPhilip's Charter SchoolO. Charter</v>
      </c>
      <c r="E1601">
        <v>2013</v>
      </c>
      <c r="F1601" t="e">
        <f>VLOOKUP($D1601,Combined!$D:$V,5,FALSE)</f>
        <v>#N/A</v>
      </c>
      <c r="G1601" t="e">
        <f>VLOOKUP($D1601,Combined!$D:$V,6,FALSE)</f>
        <v>#N/A</v>
      </c>
      <c r="H1601" t="e">
        <f>VLOOKUP($D1601,Combined!$D:$V,7,FALSE)</f>
        <v>#N/A</v>
      </c>
    </row>
    <row r="1602" spans="1:8" ht="56" x14ac:dyDescent="0.2">
      <c r="A1602" s="6" t="s">
        <v>160</v>
      </c>
      <c r="B1602" s="7" t="s">
        <v>177</v>
      </c>
      <c r="C1602" s="8" t="s">
        <v>27</v>
      </c>
      <c r="D1602" t="str">
        <f t="shared" si="25"/>
        <v>OceanOcean Academy Charter SchoolO. Charter</v>
      </c>
      <c r="E1602">
        <v>2013</v>
      </c>
      <c r="F1602" t="e">
        <f>VLOOKUP($D1602,Combined!$D:$V,5,FALSE)</f>
        <v>#N/A</v>
      </c>
      <c r="G1602" t="e">
        <f>VLOOKUP($D1602,Combined!$D:$V,6,FALSE)</f>
        <v>#N/A</v>
      </c>
      <c r="H1602" t="e">
        <f>VLOOKUP($D1602,Combined!$D:$V,7,FALSE)</f>
        <v>#N/A</v>
      </c>
    </row>
    <row r="1603" spans="1:8" ht="32" x14ac:dyDescent="0.2">
      <c r="A1603" s="1" t="s">
        <v>160</v>
      </c>
      <c r="B1603" s="2" t="s">
        <v>187</v>
      </c>
      <c r="C1603" s="3" t="s">
        <v>188</v>
      </c>
      <c r="D1603" t="str">
        <f t="shared" si="25"/>
        <v>OceanSeaside Park BoroK-6|Non-Operating</v>
      </c>
      <c r="E1603">
        <v>2013</v>
      </c>
      <c r="F1603" t="e">
        <f>VLOOKUP($D1603,Combined!$D:$V,5,FALSE)</f>
        <v>#N/A</v>
      </c>
      <c r="G1603" t="e">
        <f>VLOOKUP($D1603,Combined!$D:$V,6,FALSE)</f>
        <v>#N/A</v>
      </c>
      <c r="H1603" t="e">
        <f>VLOOKUP($D1603,Combined!$D:$V,7,FALSE)</f>
        <v>#N/A</v>
      </c>
    </row>
    <row r="1604" spans="1:8" ht="32" x14ac:dyDescent="0.2">
      <c r="A1604" s="1" t="s">
        <v>193</v>
      </c>
      <c r="B1604" s="2" t="s">
        <v>232</v>
      </c>
      <c r="C1604" s="3" t="s">
        <v>68</v>
      </c>
      <c r="D1604" t="str">
        <f t="shared" si="25"/>
        <v>MorrisWharton BoroD. K-8|K-8,401-750</v>
      </c>
      <c r="E1604">
        <v>2013</v>
      </c>
      <c r="F1604" t="e">
        <f>VLOOKUP($D1604,Combined!$D:$V,5,FALSE)</f>
        <v>#N/A</v>
      </c>
      <c r="G1604" t="e">
        <f>VLOOKUP($D1604,Combined!$D:$V,6,FALSE)</f>
        <v>#N/A</v>
      </c>
      <c r="H1604" t="e">
        <f>VLOOKUP($D1604,Combined!$D:$V,7,FALSE)</f>
        <v>#N/A</v>
      </c>
    </row>
    <row r="1605" spans="1:8" ht="42" x14ac:dyDescent="0.2">
      <c r="A1605" s="6" t="s">
        <v>233</v>
      </c>
      <c r="B1605" s="7" t="s">
        <v>234</v>
      </c>
      <c r="C1605" s="8" t="s">
        <v>27</v>
      </c>
      <c r="D1605" t="str">
        <f t="shared" si="25"/>
        <v>MonmouthAcademy Charter High SchO. Charter</v>
      </c>
      <c r="E1605">
        <v>2013</v>
      </c>
      <c r="F1605" t="e">
        <f>VLOOKUP($D1605,Combined!$D:$V,5,FALSE)</f>
        <v>#N/A</v>
      </c>
      <c r="G1605" t="e">
        <f>VLOOKUP($D1605,Combined!$D:$V,6,FALSE)</f>
        <v>#N/A</v>
      </c>
      <c r="H1605" t="e">
        <f>VLOOKUP($D1605,Combined!$D:$V,7,FALSE)</f>
        <v>#N/A</v>
      </c>
    </row>
    <row r="1606" spans="1:8" ht="32" x14ac:dyDescent="0.2">
      <c r="A1606" s="1" t="s">
        <v>233</v>
      </c>
      <c r="B1606" s="2" t="s">
        <v>235</v>
      </c>
      <c r="C1606" s="3" t="s">
        <v>236</v>
      </c>
      <c r="D1606" t="str">
        <f t="shared" si="25"/>
        <v>MonmouthAllenhurstK-12|Non-Operating</v>
      </c>
      <c r="E1606">
        <v>2013</v>
      </c>
      <c r="F1606" t="e">
        <f>VLOOKUP($D1606,Combined!$D:$V,5,FALSE)</f>
        <v>#N/A</v>
      </c>
      <c r="G1606" t="e">
        <f>VLOOKUP($D1606,Combined!$D:$V,6,FALSE)</f>
        <v>#N/A</v>
      </c>
      <c r="H1606" t="e">
        <f>VLOOKUP($D1606,Combined!$D:$V,7,FALSE)</f>
        <v>#N/A</v>
      </c>
    </row>
    <row r="1607" spans="1:8" ht="84" x14ac:dyDescent="0.2">
      <c r="A1607" s="6" t="s">
        <v>233</v>
      </c>
      <c r="B1607" s="7" t="s">
        <v>243</v>
      </c>
      <c r="C1607" s="8" t="s">
        <v>27</v>
      </c>
      <c r="D1607" t="str">
        <f t="shared" si="25"/>
        <v>MonmouthCollege Achieve Asbury Park Charter SchoO. Charter</v>
      </c>
      <c r="E1607">
        <v>2013</v>
      </c>
      <c r="F1607" t="e">
        <f>VLOOKUP($D1607,Combined!$D:$V,5,FALSE)</f>
        <v>#N/A</v>
      </c>
      <c r="G1607" t="e">
        <f>VLOOKUP($D1607,Combined!$D:$V,6,FALSE)</f>
        <v>#N/A</v>
      </c>
      <c r="H1607" t="e">
        <f>VLOOKUP($D1607,Combined!$D:$V,7,FALSE)</f>
        <v>#N/A</v>
      </c>
    </row>
    <row r="1608" spans="1:8" ht="32" x14ac:dyDescent="0.2">
      <c r="A1608" s="1" t="s">
        <v>233</v>
      </c>
      <c r="B1608" s="2" t="s">
        <v>258</v>
      </c>
      <c r="C1608" s="3" t="s">
        <v>236</v>
      </c>
      <c r="D1608" t="str">
        <f t="shared" si="25"/>
        <v>MonmouthInterlakenK-12|Non-Operating</v>
      </c>
      <c r="E1608">
        <v>2013</v>
      </c>
      <c r="F1608" t="e">
        <f>VLOOKUP($D1608,Combined!$D:$V,5,FALSE)</f>
        <v>#N/A</v>
      </c>
      <c r="G1608" t="e">
        <f>VLOOKUP($D1608,Combined!$D:$V,6,FALSE)</f>
        <v>#N/A</v>
      </c>
      <c r="H1608" t="e">
        <f>VLOOKUP($D1608,Combined!$D:$V,7,FALSE)</f>
        <v>#N/A</v>
      </c>
    </row>
    <row r="1609" spans="1:8" ht="32" x14ac:dyDescent="0.2">
      <c r="A1609" s="6" t="s">
        <v>233</v>
      </c>
      <c r="B1609" s="7" t="s">
        <v>261</v>
      </c>
      <c r="C1609" s="8" t="s">
        <v>236</v>
      </c>
      <c r="D1609" t="str">
        <f t="shared" si="25"/>
        <v>MonmouthLake ComoK-12|Non-Operating</v>
      </c>
      <c r="E1609">
        <v>2013</v>
      </c>
      <c r="F1609" t="e">
        <f>VLOOKUP($D1609,Combined!$D:$V,5,FALSE)</f>
        <v>#N/A</v>
      </c>
      <c r="G1609" t="e">
        <f>VLOOKUP($D1609,Combined!$D:$V,6,FALSE)</f>
        <v>#N/A</v>
      </c>
      <c r="H1609" t="e">
        <f>VLOOKUP($D1609,Combined!$D:$V,7,FALSE)</f>
        <v>#N/A</v>
      </c>
    </row>
    <row r="1610" spans="1:8" ht="48" x14ac:dyDescent="0.2">
      <c r="A1610" s="6" t="s">
        <v>233</v>
      </c>
      <c r="B1610" s="7" t="s">
        <v>180</v>
      </c>
      <c r="C1610" s="8" t="s">
        <v>14</v>
      </c>
      <c r="D1610" t="str">
        <f t="shared" si="25"/>
        <v>MonmouthOcean TwpM. K-12|K-12,1800-3500</v>
      </c>
      <c r="E1610">
        <v>2013</v>
      </c>
      <c r="F1610" t="e">
        <f>VLOOKUP($D1610,Combined!$D:$V,5,FALSE)</f>
        <v>#N/A</v>
      </c>
      <c r="G1610" t="e">
        <f>VLOOKUP($D1610,Combined!$D:$V,6,FALSE)</f>
        <v>#N/A</v>
      </c>
      <c r="H1610" t="e">
        <f>VLOOKUP($D1610,Combined!$D:$V,7,FALSE)</f>
        <v>#N/A</v>
      </c>
    </row>
    <row r="1611" spans="1:8" ht="42" x14ac:dyDescent="0.2">
      <c r="A1611" s="6" t="s">
        <v>292</v>
      </c>
      <c r="B1611" s="7" t="s">
        <v>293</v>
      </c>
      <c r="C1611" s="8" t="s">
        <v>27</v>
      </c>
      <c r="D1611" t="str">
        <f t="shared" si="25"/>
        <v>MiddlesexAcademy For Urban LeaderO. Charter</v>
      </c>
      <c r="E1611">
        <v>2013</v>
      </c>
      <c r="F1611" t="e">
        <f>VLOOKUP($D1611,Combined!$D:$V,5,FALSE)</f>
        <v>#N/A</v>
      </c>
      <c r="G1611" t="e">
        <f>VLOOKUP($D1611,Combined!$D:$V,6,FALSE)</f>
        <v>#N/A</v>
      </c>
      <c r="H1611" t="e">
        <f>VLOOKUP($D1611,Combined!$D:$V,7,FALSE)</f>
        <v>#N/A</v>
      </c>
    </row>
    <row r="1612" spans="1:8" ht="42" x14ac:dyDescent="0.2">
      <c r="A1612" s="6" t="s">
        <v>292</v>
      </c>
      <c r="B1612" s="7" t="s">
        <v>305</v>
      </c>
      <c r="C1612" s="8" t="s">
        <v>27</v>
      </c>
      <c r="D1612" t="str">
        <f t="shared" si="25"/>
        <v>MiddlesexMiddlesex Charter SchoolO. Charter</v>
      </c>
      <c r="E1612">
        <v>2013</v>
      </c>
      <c r="F1612" t="e">
        <f>VLOOKUP($D1612,Combined!$D:$V,5,FALSE)</f>
        <v>#N/A</v>
      </c>
      <c r="G1612" t="e">
        <f>VLOOKUP($D1612,Combined!$D:$V,6,FALSE)</f>
        <v>#N/A</v>
      </c>
      <c r="H1612" t="e">
        <f>VLOOKUP($D1612,Combined!$D:$V,7,FALSE)</f>
        <v>#N/A</v>
      </c>
    </row>
    <row r="1613" spans="1:8" ht="32" x14ac:dyDescent="0.2">
      <c r="A1613" s="6" t="s">
        <v>292</v>
      </c>
      <c r="B1613" s="7" t="s">
        <v>307</v>
      </c>
      <c r="C1613" s="8" t="s">
        <v>99</v>
      </c>
      <c r="D1613" t="str">
        <f t="shared" si="25"/>
        <v>MiddlesexMilltown BoroK. K-12|K-8,751+</v>
      </c>
      <c r="E1613">
        <v>2013</v>
      </c>
      <c r="F1613" t="e">
        <f>VLOOKUP($D1613,Combined!$D:$V,5,FALSE)</f>
        <v>#N/A</v>
      </c>
      <c r="G1613" t="e">
        <f>VLOOKUP($D1613,Combined!$D:$V,6,FALSE)</f>
        <v>#N/A</v>
      </c>
      <c r="H1613" t="e">
        <f>VLOOKUP($D1613,Combined!$D:$V,7,FALSE)</f>
        <v>#N/A</v>
      </c>
    </row>
    <row r="1614" spans="1:8" ht="70" x14ac:dyDescent="0.2">
      <c r="A1614" s="6" t="s">
        <v>321</v>
      </c>
      <c r="B1614" s="7" t="s">
        <v>322</v>
      </c>
      <c r="C1614" s="8" t="s">
        <v>27</v>
      </c>
      <c r="D1614" t="str">
        <f t="shared" si="25"/>
        <v>MercerAchievers Early College Prep Charter SchO. Charter</v>
      </c>
      <c r="E1614">
        <v>2013</v>
      </c>
      <c r="F1614" t="e">
        <f>VLOOKUP($D1614,Combined!$D:$V,5,FALSE)</f>
        <v>#N/A</v>
      </c>
      <c r="G1614" t="e">
        <f>VLOOKUP($D1614,Combined!$D:$V,6,FALSE)</f>
        <v>#N/A</v>
      </c>
      <c r="H1614" t="e">
        <f>VLOOKUP($D1614,Combined!$D:$V,7,FALSE)</f>
        <v>#N/A</v>
      </c>
    </row>
    <row r="1615" spans="1:8" ht="48" x14ac:dyDescent="0.2">
      <c r="A1615" s="6" t="s">
        <v>321</v>
      </c>
      <c r="B1615" s="7" t="s">
        <v>324</v>
      </c>
      <c r="C1615" s="8" t="s">
        <v>14</v>
      </c>
      <c r="D1615" t="str">
        <f t="shared" si="25"/>
        <v>MercerEwing TwpM. K-12|K-12,1800-3500</v>
      </c>
      <c r="E1615">
        <v>2013</v>
      </c>
      <c r="F1615" t="e">
        <f>VLOOKUP($D1615,Combined!$D:$V,5,FALSE)</f>
        <v>#N/A</v>
      </c>
      <c r="G1615" t="e">
        <f>VLOOKUP($D1615,Combined!$D:$V,6,FALSE)</f>
        <v>#N/A</v>
      </c>
      <c r="H1615" t="e">
        <f>VLOOKUP($D1615,Combined!$D:$V,7,FALSE)</f>
        <v>#N/A</v>
      </c>
    </row>
    <row r="1616" spans="1:8" ht="48" x14ac:dyDescent="0.2">
      <c r="A1616" s="1" t="s">
        <v>321</v>
      </c>
      <c r="B1616" s="2" t="s">
        <v>327</v>
      </c>
      <c r="C1616" s="3" t="s">
        <v>14</v>
      </c>
      <c r="D1616" t="str">
        <f t="shared" si="25"/>
        <v>MercerHopewell Valley RegionalM. K-12|K-12,1800-3500</v>
      </c>
      <c r="E1616">
        <v>2013</v>
      </c>
      <c r="F1616" t="e">
        <f>VLOOKUP($D1616,Combined!$D:$V,5,FALSE)</f>
        <v>#N/A</v>
      </c>
      <c r="G1616" t="e">
        <f>VLOOKUP($D1616,Combined!$D:$V,6,FALSE)</f>
        <v>#N/A</v>
      </c>
      <c r="H1616" t="e">
        <f>VLOOKUP($D1616,Combined!$D:$V,7,FALSE)</f>
        <v>#N/A</v>
      </c>
    </row>
    <row r="1617" spans="1:8" ht="42" x14ac:dyDescent="0.2">
      <c r="A1617" s="1" t="s">
        <v>321</v>
      </c>
      <c r="B1617" s="2" t="s">
        <v>333</v>
      </c>
      <c r="C1617" s="3" t="s">
        <v>27</v>
      </c>
      <c r="D1617" t="str">
        <f t="shared" si="25"/>
        <v>MercerPaul Robeson HumanitiesO. Charter</v>
      </c>
      <c r="E1617">
        <v>2013</v>
      </c>
      <c r="F1617" t="e">
        <f>VLOOKUP($D1617,Combined!$D:$V,5,FALSE)</f>
        <v>#N/A</v>
      </c>
      <c r="G1617" t="e">
        <f>VLOOKUP($D1617,Combined!$D:$V,6,FALSE)</f>
        <v>#N/A</v>
      </c>
      <c r="H1617" t="e">
        <f>VLOOKUP($D1617,Combined!$D:$V,7,FALSE)</f>
        <v>#N/A</v>
      </c>
    </row>
    <row r="1618" spans="1:8" ht="42" x14ac:dyDescent="0.2">
      <c r="A1618" s="6" t="s">
        <v>367</v>
      </c>
      <c r="B1618" s="7" t="s">
        <v>369</v>
      </c>
      <c r="C1618" s="8" t="s">
        <v>27</v>
      </c>
      <c r="D1618" t="str">
        <f t="shared" si="25"/>
        <v>HudsonBeloved Community CharteO. Charter</v>
      </c>
      <c r="E1618">
        <v>2013</v>
      </c>
      <c r="F1618" t="e">
        <f>VLOOKUP($D1618,Combined!$D:$V,5,FALSE)</f>
        <v>#N/A</v>
      </c>
      <c r="G1618" t="e">
        <f>VLOOKUP($D1618,Combined!$D:$V,6,FALSE)</f>
        <v>#N/A</v>
      </c>
      <c r="H1618" t="e">
        <f>VLOOKUP($D1618,Combined!$D:$V,7,FALSE)</f>
        <v>#N/A</v>
      </c>
    </row>
    <row r="1619" spans="1:8" ht="42" x14ac:dyDescent="0.2">
      <c r="A1619" s="1" t="s">
        <v>367</v>
      </c>
      <c r="B1619" s="2" t="s">
        <v>370</v>
      </c>
      <c r="C1619" s="3" t="s">
        <v>27</v>
      </c>
      <c r="D1619" t="str">
        <f t="shared" si="25"/>
        <v>HudsonDr Lena Edwards AcademicO. Charter</v>
      </c>
      <c r="E1619">
        <v>2013</v>
      </c>
      <c r="F1619" t="e">
        <f>VLOOKUP($D1619,Combined!$D:$V,5,FALSE)</f>
        <v>#N/A</v>
      </c>
      <c r="G1619" t="e">
        <f>VLOOKUP($D1619,Combined!$D:$V,6,FALSE)</f>
        <v>#N/A</v>
      </c>
      <c r="H1619" t="e">
        <f>VLOOKUP($D1619,Combined!$D:$V,7,FALSE)</f>
        <v>#N/A</v>
      </c>
    </row>
    <row r="1620" spans="1:8" ht="42" x14ac:dyDescent="0.2">
      <c r="A1620" s="6" t="s">
        <v>367</v>
      </c>
      <c r="B1620" s="7" t="s">
        <v>379</v>
      </c>
      <c r="C1620" s="8" t="s">
        <v>27</v>
      </c>
      <c r="D1620" t="str">
        <f t="shared" si="25"/>
        <v>HudsonHudson Arts And ScienceO. Charter</v>
      </c>
      <c r="E1620">
        <v>2013</v>
      </c>
      <c r="F1620" t="e">
        <f>VLOOKUP($D1620,Combined!$D:$V,5,FALSE)</f>
        <v>#N/A</v>
      </c>
      <c r="G1620" t="e">
        <f>VLOOKUP($D1620,Combined!$D:$V,6,FALSE)</f>
        <v>#N/A</v>
      </c>
      <c r="H1620" t="e">
        <f>VLOOKUP($D1620,Combined!$D:$V,7,FALSE)</f>
        <v>#N/A</v>
      </c>
    </row>
    <row r="1621" spans="1:8" ht="42" x14ac:dyDescent="0.2">
      <c r="A1621" s="1" t="s">
        <v>367</v>
      </c>
      <c r="B1621" s="2" t="s">
        <v>384</v>
      </c>
      <c r="C1621" s="3" t="s">
        <v>27</v>
      </c>
      <c r="D1621" t="str">
        <f t="shared" si="25"/>
        <v>HudsonJersey City Golden DoorO. Charter</v>
      </c>
      <c r="E1621">
        <v>2013</v>
      </c>
      <c r="F1621" t="e">
        <f>VLOOKUP($D1621,Combined!$D:$V,5,FALSE)</f>
        <v>#N/A</v>
      </c>
      <c r="G1621" t="e">
        <f>VLOOKUP($D1621,Combined!$D:$V,6,FALSE)</f>
        <v>#N/A</v>
      </c>
      <c r="H1621" t="e">
        <f>VLOOKUP($D1621,Combined!$D:$V,7,FALSE)</f>
        <v>#N/A</v>
      </c>
    </row>
    <row r="1622" spans="1:8" ht="42" x14ac:dyDescent="0.2">
      <c r="A1622" s="6" t="s">
        <v>367</v>
      </c>
      <c r="B1622" s="7" t="s">
        <v>391</v>
      </c>
      <c r="C1622" s="8" t="s">
        <v>27</v>
      </c>
      <c r="D1622" t="str">
        <f t="shared" si="25"/>
        <v>HudsonThe Ethical Community ChO. Charter</v>
      </c>
      <c r="E1622">
        <v>2013</v>
      </c>
      <c r="F1622" t="e">
        <f>VLOOKUP($D1622,Combined!$D:$V,5,FALSE)</f>
        <v>#N/A</v>
      </c>
      <c r="G1622" t="e">
        <f>VLOOKUP($D1622,Combined!$D:$V,6,FALSE)</f>
        <v>#N/A</v>
      </c>
      <c r="H1622" t="e">
        <f>VLOOKUP($D1622,Combined!$D:$V,7,FALSE)</f>
        <v>#N/A</v>
      </c>
    </row>
    <row r="1623" spans="1:8" ht="32" x14ac:dyDescent="0.2">
      <c r="A1623" s="1" t="s">
        <v>396</v>
      </c>
      <c r="B1623" s="2" t="s">
        <v>412</v>
      </c>
      <c r="C1623" s="3" t="s">
        <v>236</v>
      </c>
      <c r="D1623" t="str">
        <f t="shared" si="25"/>
        <v>GloucesterNewfield BoroK-12|Non-Operating</v>
      </c>
      <c r="E1623">
        <v>2013</v>
      </c>
      <c r="F1623" t="e">
        <f>VLOOKUP($D1623,Combined!$D:$V,5,FALSE)</f>
        <v>#N/A</v>
      </c>
      <c r="G1623" t="e">
        <f>VLOOKUP($D1623,Combined!$D:$V,6,FALSE)</f>
        <v>#N/A</v>
      </c>
      <c r="H1623" t="e">
        <f>VLOOKUP($D1623,Combined!$D:$V,7,FALSE)</f>
        <v>#N/A</v>
      </c>
    </row>
    <row r="1624" spans="1:8" ht="56" x14ac:dyDescent="0.2">
      <c r="A1624" s="6" t="s">
        <v>422</v>
      </c>
      <c r="B1624" s="7" t="s">
        <v>423</v>
      </c>
      <c r="C1624" s="8" t="s">
        <v>27</v>
      </c>
      <c r="D1624" t="str">
        <f t="shared" si="25"/>
        <v>EssexAchieve Community Charter SchoolO. Charter</v>
      </c>
      <c r="E1624">
        <v>2013</v>
      </c>
      <c r="F1624" t="e">
        <f>VLOOKUP($D1624,Combined!$D:$V,5,FALSE)</f>
        <v>#N/A</v>
      </c>
      <c r="G1624" t="e">
        <f>VLOOKUP($D1624,Combined!$D:$V,6,FALSE)</f>
        <v>#N/A</v>
      </c>
      <c r="H1624" t="e">
        <f>VLOOKUP($D1624,Combined!$D:$V,7,FALSE)</f>
        <v>#N/A</v>
      </c>
    </row>
    <row r="1625" spans="1:8" ht="42" x14ac:dyDescent="0.2">
      <c r="A1625" s="1" t="s">
        <v>422</v>
      </c>
      <c r="B1625" s="2" t="s">
        <v>426</v>
      </c>
      <c r="C1625" s="3" t="s">
        <v>27</v>
      </c>
      <c r="D1625" t="str">
        <f t="shared" si="25"/>
        <v>EssexBurch Charter School OfO. Charter</v>
      </c>
      <c r="E1625">
        <v>2013</v>
      </c>
      <c r="F1625" t="e">
        <f>VLOOKUP($D1625,Combined!$D:$V,5,FALSE)</f>
        <v>#N/A</v>
      </c>
      <c r="G1625" t="e">
        <f>VLOOKUP($D1625,Combined!$D:$V,6,FALSE)</f>
        <v>#N/A</v>
      </c>
      <c r="H1625" t="e">
        <f>VLOOKUP($D1625,Combined!$D:$V,7,FALSE)</f>
        <v>#N/A</v>
      </c>
    </row>
    <row r="1626" spans="1:8" ht="56" x14ac:dyDescent="0.2">
      <c r="A1626" s="1" t="s">
        <v>422</v>
      </c>
      <c r="B1626" s="2" t="s">
        <v>438</v>
      </c>
      <c r="C1626" s="3" t="s">
        <v>27</v>
      </c>
      <c r="D1626" t="str">
        <f t="shared" si="25"/>
        <v>EssexGreat Oaks Legacy Charter SchoolO. Charter</v>
      </c>
      <c r="E1626">
        <v>2013</v>
      </c>
      <c r="F1626" t="e">
        <f>VLOOKUP($D1626,Combined!$D:$V,5,FALSE)</f>
        <v>#N/A</v>
      </c>
      <c r="G1626" t="e">
        <f>VLOOKUP($D1626,Combined!$D:$V,6,FALSE)</f>
        <v>#N/A</v>
      </c>
      <c r="H1626" t="e">
        <f>VLOOKUP($D1626,Combined!$D:$V,7,FALSE)</f>
        <v>#N/A</v>
      </c>
    </row>
    <row r="1627" spans="1:8" ht="56" x14ac:dyDescent="0.2">
      <c r="A1627" s="1" t="s">
        <v>422</v>
      </c>
      <c r="B1627" s="2" t="s">
        <v>440</v>
      </c>
      <c r="C1627" s="3" t="s">
        <v>27</v>
      </c>
      <c r="D1627" t="str">
        <f t="shared" si="25"/>
        <v>EssexLead Academy Charter SchoolO. Charter</v>
      </c>
      <c r="E1627">
        <v>2013</v>
      </c>
      <c r="F1627" t="e">
        <f>VLOOKUP($D1627,Combined!$D:$V,5,FALSE)</f>
        <v>#N/A</v>
      </c>
      <c r="G1627" t="e">
        <f>VLOOKUP($D1627,Combined!$D:$V,6,FALSE)</f>
        <v>#N/A</v>
      </c>
      <c r="H1627" t="e">
        <f>VLOOKUP($D1627,Combined!$D:$V,7,FALSE)</f>
        <v>#N/A</v>
      </c>
    </row>
    <row r="1628" spans="1:8" ht="42" x14ac:dyDescent="0.2">
      <c r="A1628" s="6" t="s">
        <v>422</v>
      </c>
      <c r="B1628" s="7" t="s">
        <v>441</v>
      </c>
      <c r="C1628" s="8" t="s">
        <v>27</v>
      </c>
      <c r="D1628" t="str">
        <f t="shared" si="25"/>
        <v>EssexLink Community Charter SO. Charter</v>
      </c>
      <c r="E1628">
        <v>2013</v>
      </c>
      <c r="F1628" t="e">
        <f>VLOOKUP($D1628,Combined!$D:$V,5,FALSE)</f>
        <v>#N/A</v>
      </c>
      <c r="G1628" t="e">
        <f>VLOOKUP($D1628,Combined!$D:$V,6,FALSE)</f>
        <v>#N/A</v>
      </c>
      <c r="H1628" t="e">
        <f>VLOOKUP($D1628,Combined!$D:$V,7,FALSE)</f>
        <v>#N/A</v>
      </c>
    </row>
    <row r="1629" spans="1:8" ht="42" x14ac:dyDescent="0.2">
      <c r="A1629" s="6" t="s">
        <v>422</v>
      </c>
      <c r="B1629" s="7" t="s">
        <v>449</v>
      </c>
      <c r="C1629" s="8" t="s">
        <v>27</v>
      </c>
      <c r="D1629" t="str">
        <f t="shared" si="25"/>
        <v>EssexNewark Educators CommuniO. Charter</v>
      </c>
      <c r="E1629">
        <v>2013</v>
      </c>
      <c r="F1629" t="e">
        <f>VLOOKUP($D1629,Combined!$D:$V,5,FALSE)</f>
        <v>#N/A</v>
      </c>
      <c r="G1629" t="e">
        <f>VLOOKUP($D1629,Combined!$D:$V,6,FALSE)</f>
        <v>#N/A</v>
      </c>
      <c r="H1629" t="e">
        <f>VLOOKUP($D1629,Combined!$D:$V,7,FALSE)</f>
        <v>#N/A</v>
      </c>
    </row>
    <row r="1630" spans="1:8" ht="42" x14ac:dyDescent="0.2">
      <c r="A1630" s="6" t="s">
        <v>422</v>
      </c>
      <c r="B1630" s="7" t="s">
        <v>451</v>
      </c>
      <c r="C1630" s="8" t="s">
        <v>27</v>
      </c>
      <c r="D1630" t="str">
        <f t="shared" si="25"/>
        <v>EssexNorth Star Academy ChartO. Charter</v>
      </c>
      <c r="E1630">
        <v>2013</v>
      </c>
      <c r="F1630" t="e">
        <f>VLOOKUP($D1630,Combined!$D:$V,5,FALSE)</f>
        <v>#N/A</v>
      </c>
      <c r="G1630" t="e">
        <f>VLOOKUP($D1630,Combined!$D:$V,6,FALSE)</f>
        <v>#N/A</v>
      </c>
      <c r="H1630" t="e">
        <f>VLOOKUP($D1630,Combined!$D:$V,7,FALSE)</f>
        <v>#N/A</v>
      </c>
    </row>
    <row r="1631" spans="1:8" ht="42" x14ac:dyDescent="0.2">
      <c r="A1631" s="1" t="s">
        <v>422</v>
      </c>
      <c r="B1631" s="2" t="s">
        <v>460</v>
      </c>
      <c r="C1631" s="3" t="s">
        <v>27</v>
      </c>
      <c r="D1631" t="str">
        <f t="shared" si="25"/>
        <v>EssexTeam Academy Charter SchO. Charter</v>
      </c>
      <c r="E1631">
        <v>2013</v>
      </c>
      <c r="F1631" t="e">
        <f>VLOOKUP($D1631,Combined!$D:$V,5,FALSE)</f>
        <v>#N/A</v>
      </c>
      <c r="G1631" t="e">
        <f>VLOOKUP($D1631,Combined!$D:$V,6,FALSE)</f>
        <v>#N/A</v>
      </c>
      <c r="H1631" t="e">
        <f>VLOOKUP($D1631,Combined!$D:$V,7,FALSE)</f>
        <v>#N/A</v>
      </c>
    </row>
    <row r="1632" spans="1:8" ht="42" x14ac:dyDescent="0.2">
      <c r="A1632" s="1" t="s">
        <v>465</v>
      </c>
      <c r="B1632" s="2" t="s">
        <v>467</v>
      </c>
      <c r="C1632" s="3" t="s">
        <v>27</v>
      </c>
      <c r="D1632" t="str">
        <f t="shared" si="25"/>
        <v>CumberlandBridgeton Public CharterO. Charter</v>
      </c>
      <c r="E1632">
        <v>2013</v>
      </c>
      <c r="F1632" t="e">
        <f>VLOOKUP($D1632,Combined!$D:$V,5,FALSE)</f>
        <v>#N/A</v>
      </c>
      <c r="G1632" t="e">
        <f>VLOOKUP($D1632,Combined!$D:$V,6,FALSE)</f>
        <v>#N/A</v>
      </c>
      <c r="H1632" t="e">
        <f>VLOOKUP($D1632,Combined!$D:$V,7,FALSE)</f>
        <v>#N/A</v>
      </c>
    </row>
    <row r="1633" spans="1:8" ht="42" x14ac:dyDescent="0.2">
      <c r="A1633" s="6" t="s">
        <v>465</v>
      </c>
      <c r="B1633" s="7" t="s">
        <v>477</v>
      </c>
      <c r="C1633" s="8" t="s">
        <v>27</v>
      </c>
      <c r="D1633" t="str">
        <f t="shared" si="25"/>
        <v>CumberlandMillville Public CharterO. Charter</v>
      </c>
      <c r="E1633">
        <v>2013</v>
      </c>
      <c r="F1633" t="e">
        <f>VLOOKUP($D1633,Combined!$D:$V,5,FALSE)</f>
        <v>#N/A</v>
      </c>
      <c r="G1633" t="e">
        <f>VLOOKUP($D1633,Combined!$D:$V,6,FALSE)</f>
        <v>#N/A</v>
      </c>
      <c r="H1633" t="e">
        <f>VLOOKUP($D1633,Combined!$D:$V,7,FALSE)</f>
        <v>#N/A</v>
      </c>
    </row>
    <row r="1634" spans="1:8" ht="42" x14ac:dyDescent="0.2">
      <c r="A1634" s="6" t="s">
        <v>465</v>
      </c>
      <c r="B1634" s="7" t="s">
        <v>481</v>
      </c>
      <c r="C1634" s="8" t="s">
        <v>27</v>
      </c>
      <c r="D1634" t="str">
        <f t="shared" si="25"/>
        <v>CumberlandVineland Public CharterO. Charter</v>
      </c>
      <c r="E1634">
        <v>2013</v>
      </c>
      <c r="F1634" t="e">
        <f>VLOOKUP($D1634,Combined!$D:$V,5,FALSE)</f>
        <v>#N/A</v>
      </c>
      <c r="G1634" t="e">
        <f>VLOOKUP($D1634,Combined!$D:$V,6,FALSE)</f>
        <v>#N/A</v>
      </c>
      <c r="H1634" t="e">
        <f>VLOOKUP($D1634,Combined!$D:$V,7,FALSE)</f>
        <v>#N/A</v>
      </c>
    </row>
    <row r="1635" spans="1:8" ht="32" x14ac:dyDescent="0.2">
      <c r="A1635" s="1" t="s">
        <v>482</v>
      </c>
      <c r="B1635" s="2" t="s">
        <v>487</v>
      </c>
      <c r="C1635" s="3" t="s">
        <v>236</v>
      </c>
      <c r="D1635" t="str">
        <f t="shared" si="25"/>
        <v>Cape MayCape May PointK-12|Non-Operating</v>
      </c>
      <c r="E1635">
        <v>2013</v>
      </c>
      <c r="F1635" t="e">
        <f>VLOOKUP($D1635,Combined!$D:$V,5,FALSE)</f>
        <v>#N/A</v>
      </c>
      <c r="G1635" t="e">
        <f>VLOOKUP($D1635,Combined!$D:$V,6,FALSE)</f>
        <v>#N/A</v>
      </c>
      <c r="H1635" t="e">
        <f>VLOOKUP($D1635,Combined!$D:$V,7,FALSE)</f>
        <v>#N/A</v>
      </c>
    </row>
    <row r="1636" spans="1:8" ht="28" x14ac:dyDescent="0.2">
      <c r="A1636" s="6" t="s">
        <v>482</v>
      </c>
      <c r="B1636" s="7" t="s">
        <v>494</v>
      </c>
      <c r="C1636" s="8" t="s">
        <v>181</v>
      </c>
      <c r="D1636" t="str">
        <f t="shared" si="25"/>
        <v>Cape MaySea Isle CityH. K-12|K-6</v>
      </c>
      <c r="E1636">
        <v>2013</v>
      </c>
      <c r="F1636" t="e">
        <f>VLOOKUP($D1636,Combined!$D:$V,5,FALSE)</f>
        <v>#N/A</v>
      </c>
      <c r="G1636" t="e">
        <f>VLOOKUP($D1636,Combined!$D:$V,6,FALSE)</f>
        <v>#N/A</v>
      </c>
      <c r="H1636" t="e">
        <f>VLOOKUP($D1636,Combined!$D:$V,7,FALSE)</f>
        <v>#N/A</v>
      </c>
    </row>
    <row r="1637" spans="1:8" ht="32" x14ac:dyDescent="0.2">
      <c r="A1637" s="6" t="s">
        <v>482</v>
      </c>
      <c r="B1637" s="7" t="s">
        <v>498</v>
      </c>
      <c r="C1637" s="8" t="s">
        <v>236</v>
      </c>
      <c r="D1637" t="str">
        <f t="shared" si="25"/>
        <v>Cape MayWest WildwoodK-12|Non-Operating</v>
      </c>
      <c r="E1637">
        <v>2013</v>
      </c>
      <c r="F1637" t="e">
        <f>VLOOKUP($D1637,Combined!$D:$V,5,FALSE)</f>
        <v>#N/A</v>
      </c>
      <c r="G1637" t="e">
        <f>VLOOKUP($D1637,Combined!$D:$V,6,FALSE)</f>
        <v>#N/A</v>
      </c>
      <c r="H1637" t="e">
        <f>VLOOKUP($D1637,Combined!$D:$V,7,FALSE)</f>
        <v>#N/A</v>
      </c>
    </row>
    <row r="1638" spans="1:8" ht="42" x14ac:dyDescent="0.2">
      <c r="A1638" s="6" t="s">
        <v>502</v>
      </c>
      <c r="B1638" s="7" t="s">
        <v>513</v>
      </c>
      <c r="C1638" s="8" t="s">
        <v>27</v>
      </c>
      <c r="D1638" t="str">
        <f t="shared" si="25"/>
        <v>CamdenCamden's Promise CharterO. Charter</v>
      </c>
      <c r="E1638">
        <v>2013</v>
      </c>
      <c r="F1638" t="e">
        <f>VLOOKUP($D1638,Combined!$D:$V,5,FALSE)</f>
        <v>#N/A</v>
      </c>
      <c r="G1638" t="e">
        <f>VLOOKUP($D1638,Combined!$D:$V,6,FALSE)</f>
        <v>#N/A</v>
      </c>
      <c r="H1638" t="e">
        <f>VLOOKUP($D1638,Combined!$D:$V,7,FALSE)</f>
        <v>#N/A</v>
      </c>
    </row>
    <row r="1639" spans="1:8" ht="42" x14ac:dyDescent="0.2">
      <c r="A1639" s="6" t="s">
        <v>502</v>
      </c>
      <c r="B1639" s="7" t="s">
        <v>519</v>
      </c>
      <c r="C1639" s="8" t="s">
        <v>27</v>
      </c>
      <c r="D1639" t="str">
        <f t="shared" si="25"/>
        <v>CamdenFreedom Prep Charter SchO. Charter</v>
      </c>
      <c r="E1639">
        <v>2013</v>
      </c>
      <c r="F1639" t="e">
        <f>VLOOKUP($D1639,Combined!$D:$V,5,FALSE)</f>
        <v>#N/A</v>
      </c>
      <c r="G1639" t="e">
        <f>VLOOKUP($D1639,Combined!$D:$V,6,FALSE)</f>
        <v>#N/A</v>
      </c>
      <c r="H1639" t="e">
        <f>VLOOKUP($D1639,Combined!$D:$V,7,FALSE)</f>
        <v>#N/A</v>
      </c>
    </row>
    <row r="1640" spans="1:8" ht="32" x14ac:dyDescent="0.2">
      <c r="A1640" s="1" t="s">
        <v>502</v>
      </c>
      <c r="B1640" s="2" t="s">
        <v>526</v>
      </c>
      <c r="C1640" s="3" t="s">
        <v>236</v>
      </c>
      <c r="D1640" t="str">
        <f t="shared" si="25"/>
        <v>CamdenHi NellaK-12|Non-Operating</v>
      </c>
      <c r="E1640">
        <v>2013</v>
      </c>
      <c r="F1640" t="e">
        <f>VLOOKUP($D1640,Combined!$D:$V,5,FALSE)</f>
        <v>#N/A</v>
      </c>
      <c r="G1640" t="e">
        <f>VLOOKUP($D1640,Combined!$D:$V,6,FALSE)</f>
        <v>#N/A</v>
      </c>
      <c r="H1640" t="e">
        <f>VLOOKUP($D1640,Combined!$D:$V,7,FALSE)</f>
        <v>#N/A</v>
      </c>
    </row>
    <row r="1641" spans="1:8" ht="32" x14ac:dyDescent="0.2">
      <c r="A1641" s="1" t="s">
        <v>502</v>
      </c>
      <c r="B1641" s="2" t="s">
        <v>536</v>
      </c>
      <c r="C1641" s="3" t="s">
        <v>2</v>
      </c>
      <c r="D1641" t="str">
        <f t="shared" si="25"/>
        <v>CamdenMerchantville BoroJ. K-12|K-8,401-750</v>
      </c>
      <c r="E1641">
        <v>2013</v>
      </c>
      <c r="F1641" t="e">
        <f>VLOOKUP($D1641,Combined!$D:$V,5,FALSE)</f>
        <v>#N/A</v>
      </c>
      <c r="G1641" t="e">
        <f>VLOOKUP($D1641,Combined!$D:$V,6,FALSE)</f>
        <v>#N/A</v>
      </c>
      <c r="H1641" t="e">
        <f>VLOOKUP($D1641,Combined!$D:$V,7,FALSE)</f>
        <v>#N/A</v>
      </c>
    </row>
    <row r="1642" spans="1:8" ht="32" x14ac:dyDescent="0.2">
      <c r="A1642" s="6" t="s">
        <v>502</v>
      </c>
      <c r="B1642" s="7" t="s">
        <v>541</v>
      </c>
      <c r="C1642" s="8" t="s">
        <v>236</v>
      </c>
      <c r="D1642" t="str">
        <f t="shared" si="25"/>
        <v>CamdenPine ValleyK-12|Non-Operating</v>
      </c>
      <c r="E1642">
        <v>2013</v>
      </c>
      <c r="F1642" t="e">
        <f>VLOOKUP($D1642,Combined!$D:$V,5,FALSE)</f>
        <v>#N/A</v>
      </c>
      <c r="G1642" t="e">
        <f>VLOOKUP($D1642,Combined!$D:$V,6,FALSE)</f>
        <v>#N/A</v>
      </c>
      <c r="H1642" t="e">
        <f>VLOOKUP($D1642,Combined!$D:$V,7,FALSE)</f>
        <v>#N/A</v>
      </c>
    </row>
    <row r="1643" spans="1:8" ht="32" x14ac:dyDescent="0.2">
      <c r="A1643" s="1" t="s">
        <v>550</v>
      </c>
      <c r="B1643" s="2" t="s">
        <v>561</v>
      </c>
      <c r="C1643" s="3" t="s">
        <v>2</v>
      </c>
      <c r="D1643" t="str">
        <f t="shared" si="25"/>
        <v>BurlingtonDelanco TwpJ. K-12|K-8,401-750</v>
      </c>
      <c r="E1643">
        <v>2013</v>
      </c>
      <c r="F1643" t="e">
        <f>VLOOKUP($D1643,Combined!$D:$V,5,FALSE)</f>
        <v>#N/A</v>
      </c>
      <c r="G1643" t="e">
        <f>VLOOKUP($D1643,Combined!$D:$V,6,FALSE)</f>
        <v>#N/A</v>
      </c>
      <c r="H1643" t="e">
        <f>VLOOKUP($D1643,Combined!$D:$V,7,FALSE)</f>
        <v>#N/A</v>
      </c>
    </row>
    <row r="1644" spans="1:8" ht="32" x14ac:dyDescent="0.2">
      <c r="A1644" s="6" t="s">
        <v>550</v>
      </c>
      <c r="B1644" s="7" t="s">
        <v>585</v>
      </c>
      <c r="C1644" s="8" t="s">
        <v>68</v>
      </c>
      <c r="D1644" t="str">
        <f t="shared" si="25"/>
        <v>BurlingtonShamong TwpD. K-8|K-8,401-750</v>
      </c>
      <c r="E1644">
        <v>2013</v>
      </c>
      <c r="F1644" t="e">
        <f>VLOOKUP($D1644,Combined!$D:$V,5,FALSE)</f>
        <v>#N/A</v>
      </c>
      <c r="G1644" t="e">
        <f>VLOOKUP($D1644,Combined!$D:$V,6,FALSE)</f>
        <v>#N/A</v>
      </c>
      <c r="H1644" t="e">
        <f>VLOOKUP($D1644,Combined!$D:$V,7,FALSE)</f>
        <v>#N/A</v>
      </c>
    </row>
    <row r="1645" spans="1:8" ht="32" x14ac:dyDescent="0.2">
      <c r="A1645" s="6" t="s">
        <v>550</v>
      </c>
      <c r="B1645" s="7" t="s">
        <v>34</v>
      </c>
      <c r="C1645" s="8" t="s">
        <v>236</v>
      </c>
      <c r="D1645" t="str">
        <f t="shared" si="25"/>
        <v>BurlingtonWashington TwpK-12|Non-Operating</v>
      </c>
      <c r="E1645">
        <v>2013</v>
      </c>
      <c r="F1645" t="e">
        <f>VLOOKUP($D1645,Combined!$D:$V,5,FALSE)</f>
        <v>#N/A</v>
      </c>
      <c r="G1645" t="e">
        <f>VLOOKUP($D1645,Combined!$D:$V,6,FALSE)</f>
        <v>#N/A</v>
      </c>
      <c r="H1645" t="e">
        <f>VLOOKUP($D1645,Combined!$D:$V,7,FALSE)</f>
        <v>#N/A</v>
      </c>
    </row>
    <row r="1646" spans="1:8" ht="48" x14ac:dyDescent="0.2">
      <c r="A1646" s="6" t="s">
        <v>550</v>
      </c>
      <c r="B1646" s="7" t="s">
        <v>589</v>
      </c>
      <c r="C1646" s="8" t="s">
        <v>14</v>
      </c>
      <c r="D1646" t="str">
        <f t="shared" si="25"/>
        <v>BurlingtonWillingboro TwpM. K-12|K-12,1800-3500</v>
      </c>
      <c r="E1646">
        <v>2013</v>
      </c>
      <c r="F1646" t="e">
        <f>VLOOKUP($D1646,Combined!$D:$V,5,FALSE)</f>
        <v>#N/A</v>
      </c>
      <c r="G1646" t="e">
        <f>VLOOKUP($D1646,Combined!$D:$V,6,FALSE)</f>
        <v>#N/A</v>
      </c>
      <c r="H1646" t="e">
        <f>VLOOKUP($D1646,Combined!$D:$V,7,FALSE)</f>
        <v>#N/A</v>
      </c>
    </row>
    <row r="1647" spans="1:8" ht="42" x14ac:dyDescent="0.2">
      <c r="A1647" s="6" t="s">
        <v>591</v>
      </c>
      <c r="B1647" s="7" t="s">
        <v>594</v>
      </c>
      <c r="C1647" s="8" t="s">
        <v>27</v>
      </c>
      <c r="D1647" t="str">
        <f t="shared" si="25"/>
        <v>BergenBergen Arts And SciencesO. Charter</v>
      </c>
      <c r="E1647">
        <v>2013</v>
      </c>
      <c r="F1647" t="e">
        <f>VLOOKUP($D1647,Combined!$D:$V,5,FALSE)</f>
        <v>#N/A</v>
      </c>
      <c r="G1647" t="e">
        <f>VLOOKUP($D1647,Combined!$D:$V,6,FALSE)</f>
        <v>#N/A</v>
      </c>
      <c r="H1647" t="e">
        <f>VLOOKUP($D1647,Combined!$D:$V,7,FALSE)</f>
        <v>#N/A</v>
      </c>
    </row>
    <row r="1648" spans="1:8" ht="42" x14ac:dyDescent="0.2">
      <c r="A1648" s="1" t="s">
        <v>591</v>
      </c>
      <c r="B1648" s="2" t="s">
        <v>621</v>
      </c>
      <c r="C1648" s="3" t="s">
        <v>6</v>
      </c>
      <c r="D1648" t="str">
        <f t="shared" si="25"/>
        <v>BergenHasbrouck Heights BoroL. K-12|K-12,0-1800</v>
      </c>
      <c r="E1648">
        <v>2013</v>
      </c>
      <c r="F1648" t="e">
        <f>VLOOKUP($D1648,Combined!$D:$V,5,FALSE)</f>
        <v>#N/A</v>
      </c>
      <c r="G1648" t="e">
        <f>VLOOKUP($D1648,Combined!$D:$V,6,FALSE)</f>
        <v>#N/A</v>
      </c>
      <c r="H1648" t="e">
        <f>VLOOKUP($D1648,Combined!$D:$V,7,FALSE)</f>
        <v>#N/A</v>
      </c>
    </row>
    <row r="1649" spans="1:8" ht="32" x14ac:dyDescent="0.2">
      <c r="A1649" s="6" t="s">
        <v>591</v>
      </c>
      <c r="B1649" s="7" t="s">
        <v>622</v>
      </c>
      <c r="C1649" s="8" t="s">
        <v>73</v>
      </c>
      <c r="D1649" t="str">
        <f t="shared" si="25"/>
        <v>BergenHaworth BoroC. K-8|K-8,0-400</v>
      </c>
      <c r="E1649">
        <v>2013</v>
      </c>
      <c r="F1649" t="e">
        <f>VLOOKUP($D1649,Combined!$D:$V,5,FALSE)</f>
        <v>#N/A</v>
      </c>
      <c r="G1649" t="e">
        <f>VLOOKUP($D1649,Combined!$D:$V,6,FALSE)</f>
        <v>#N/A</v>
      </c>
      <c r="H1649" t="e">
        <f>VLOOKUP($D1649,Combined!$D:$V,7,FALSE)</f>
        <v>#N/A</v>
      </c>
    </row>
    <row r="1650" spans="1:8" ht="48" x14ac:dyDescent="0.2">
      <c r="A1650" s="1" t="s">
        <v>591</v>
      </c>
      <c r="B1650" s="2" t="s">
        <v>635</v>
      </c>
      <c r="C1650" s="3" t="s">
        <v>14</v>
      </c>
      <c r="D1650" t="str">
        <f t="shared" si="25"/>
        <v>BergenNorth Arlington BoroM. K-12|K-12,1800-3500</v>
      </c>
      <c r="E1650">
        <v>2013</v>
      </c>
      <c r="F1650" t="e">
        <f>VLOOKUP($D1650,Combined!$D:$V,5,FALSE)</f>
        <v>#N/A</v>
      </c>
      <c r="G1650" t="e">
        <f>VLOOKUP($D1650,Combined!$D:$V,6,FALSE)</f>
        <v>#N/A</v>
      </c>
      <c r="H1650" t="e">
        <f>VLOOKUP($D1650,Combined!$D:$V,7,FALSE)</f>
        <v>#N/A</v>
      </c>
    </row>
    <row r="1651" spans="1:8" ht="32" x14ac:dyDescent="0.2">
      <c r="A1651" s="6" t="s">
        <v>591</v>
      </c>
      <c r="B1651" s="7" t="s">
        <v>656</v>
      </c>
      <c r="C1651" s="8" t="s">
        <v>236</v>
      </c>
      <c r="D1651" t="str">
        <f t="shared" si="25"/>
        <v>BergenRockleighK-12|Non-Operating</v>
      </c>
      <c r="E1651">
        <v>2013</v>
      </c>
      <c r="F1651" t="e">
        <f>VLOOKUP($D1651,Combined!$D:$V,5,FALSE)</f>
        <v>#N/A</v>
      </c>
      <c r="G1651" t="e">
        <f>VLOOKUP($D1651,Combined!$D:$V,6,FALSE)</f>
        <v>#N/A</v>
      </c>
      <c r="H1651" t="e">
        <f>VLOOKUP($D1651,Combined!$D:$V,7,FALSE)</f>
        <v>#N/A</v>
      </c>
    </row>
    <row r="1652" spans="1:8" ht="32" x14ac:dyDescent="0.2">
      <c r="A1652" s="1" t="s">
        <v>591</v>
      </c>
      <c r="B1652" s="2" t="s">
        <v>669</v>
      </c>
      <c r="C1652" s="3" t="s">
        <v>68</v>
      </c>
      <c r="D1652" t="str">
        <f t="shared" si="25"/>
        <v>BergenWoodcliff Lake BoroD. K-8|K-8,401-750</v>
      </c>
      <c r="E1652">
        <v>2013</v>
      </c>
      <c r="F1652" t="e">
        <f>VLOOKUP($D1652,Combined!$D:$V,5,FALSE)</f>
        <v>#N/A</v>
      </c>
      <c r="G1652" t="e">
        <f>VLOOKUP($D1652,Combined!$D:$V,6,FALSE)</f>
        <v>#N/A</v>
      </c>
      <c r="H1652" t="e">
        <f>VLOOKUP($D1652,Combined!$D:$V,7,FALSE)</f>
        <v>#N/A</v>
      </c>
    </row>
    <row r="1653" spans="1:8" ht="42" x14ac:dyDescent="0.2">
      <c r="A1653" s="1" t="s">
        <v>671</v>
      </c>
      <c r="B1653" s="2" t="s">
        <v>674</v>
      </c>
      <c r="C1653" s="3" t="s">
        <v>27</v>
      </c>
      <c r="D1653" t="str">
        <f t="shared" si="25"/>
        <v>AtlanticAtlantic City CommunityO. Charter</v>
      </c>
      <c r="E1653">
        <v>2013</v>
      </c>
      <c r="F1653" t="e">
        <f>VLOOKUP($D1653,Combined!$D:$V,5,FALSE)</f>
        <v>#N/A</v>
      </c>
      <c r="G1653" t="e">
        <f>VLOOKUP($D1653,Combined!$D:$V,6,FALSE)</f>
        <v>#N/A</v>
      </c>
      <c r="H1653" t="e">
        <f>VLOOKUP($D1653,Combined!$D:$V,7,FALSE)</f>
        <v>#N/A</v>
      </c>
    </row>
    <row r="1654" spans="1:8" ht="32" x14ac:dyDescent="0.2">
      <c r="A1654" s="1" t="s">
        <v>671</v>
      </c>
      <c r="B1654" s="2" t="s">
        <v>678</v>
      </c>
      <c r="C1654" s="3" t="s">
        <v>6</v>
      </c>
      <c r="D1654" t="str">
        <f t="shared" si="25"/>
        <v>AtlanticBuena RegionalL. K-12|K-12,0-1800</v>
      </c>
      <c r="E1654">
        <v>2013</v>
      </c>
      <c r="F1654" t="e">
        <f>VLOOKUP($D1654,Combined!$D:$V,5,FALSE)</f>
        <v>#N/A</v>
      </c>
      <c r="G1654" t="e">
        <f>VLOOKUP($D1654,Combined!$D:$V,6,FALSE)</f>
        <v>#N/A</v>
      </c>
      <c r="H1654" t="e">
        <f>VLOOKUP($D1654,Combined!$D:$V,7,FALSE)</f>
        <v>#N/A</v>
      </c>
    </row>
    <row r="1655" spans="1:8" ht="32" x14ac:dyDescent="0.2">
      <c r="A1655" s="1" t="s">
        <v>671</v>
      </c>
      <c r="B1655" s="2" t="s">
        <v>680</v>
      </c>
      <c r="C1655" s="3" t="s">
        <v>236</v>
      </c>
      <c r="D1655" t="str">
        <f t="shared" si="25"/>
        <v>AtlanticCorbin CityK-12|Non-Operating</v>
      </c>
      <c r="E1655">
        <v>2013</v>
      </c>
      <c r="F1655" t="e">
        <f>VLOOKUP($D1655,Combined!$D:$V,5,FALSE)</f>
        <v>#N/A</v>
      </c>
      <c r="G1655" t="e">
        <f>VLOOKUP($D1655,Combined!$D:$V,6,FALSE)</f>
        <v>#N/A</v>
      </c>
      <c r="H1655" t="e">
        <f>VLOOKUP($D1655,Combined!$D:$V,7,FALSE)</f>
        <v>#N/A</v>
      </c>
    </row>
    <row r="1656" spans="1:8" ht="28" x14ac:dyDescent="0.2">
      <c r="A1656" s="6" t="s">
        <v>671</v>
      </c>
      <c r="B1656" s="7" t="s">
        <v>688</v>
      </c>
      <c r="C1656" s="8" t="s">
        <v>27</v>
      </c>
      <c r="D1656" t="str">
        <f t="shared" si="25"/>
        <v>AtlanticInternational AcademyO. Charter</v>
      </c>
      <c r="E1656">
        <v>2013</v>
      </c>
      <c r="F1656" t="e">
        <f>VLOOKUP($D1656,Combined!$D:$V,5,FALSE)</f>
        <v>#N/A</v>
      </c>
      <c r="G1656" t="e">
        <f>VLOOKUP($D1656,Combined!$D:$V,6,FALSE)</f>
        <v>#N/A</v>
      </c>
      <c r="H1656" t="e">
        <f>VLOOKUP($D1656,Combined!$D:$V,7,FALSE)</f>
        <v>#N/A</v>
      </c>
    </row>
    <row r="1657" spans="1:8" ht="32" x14ac:dyDescent="0.2">
      <c r="A1657" s="6" t="s">
        <v>671</v>
      </c>
      <c r="B1657" s="7" t="s">
        <v>690</v>
      </c>
      <c r="C1657" s="8" t="s">
        <v>236</v>
      </c>
      <c r="D1657" t="str">
        <f t="shared" si="25"/>
        <v>AtlanticLongportK-12|Non-Operating</v>
      </c>
      <c r="E1657">
        <v>2013</v>
      </c>
      <c r="F1657" t="e">
        <f>VLOOKUP($D1657,Combined!$D:$V,5,FALSE)</f>
        <v>#N/A</v>
      </c>
      <c r="G1657" t="e">
        <f>VLOOKUP($D1657,Combined!$D:$V,6,FALSE)</f>
        <v>#N/A</v>
      </c>
      <c r="H1657" t="e">
        <f>VLOOKUP($D1657,Combined!$D:$V,7,FALSE)</f>
        <v>#N/A</v>
      </c>
    </row>
    <row r="1658" spans="1:8" ht="32" x14ac:dyDescent="0.2">
      <c r="A1658" s="33" t="s">
        <v>707</v>
      </c>
      <c r="B1658" s="34" t="s">
        <v>708</v>
      </c>
      <c r="C1658" s="35" t="s">
        <v>99</v>
      </c>
      <c r="D1658" s="36" t="s">
        <v>1482</v>
      </c>
      <c r="E1658">
        <v>2014</v>
      </c>
      <c r="F1658">
        <f>VLOOKUP($D1658,Combined!$D:$V,8,FALSE)</f>
        <v>13898040</v>
      </c>
      <c r="G1658">
        <f>VLOOKUP($D1658,Combined!$D:$V,9,FALSE)</f>
        <v>910.8</v>
      </c>
      <c r="H1658">
        <f>VLOOKUP($D1658,Combined!$D:$V,10,FALSE)</f>
        <v>15259</v>
      </c>
    </row>
    <row r="1659" spans="1:8" ht="32" x14ac:dyDescent="0.2">
      <c r="A1659" s="37" t="s">
        <v>707</v>
      </c>
      <c r="B1659" s="38" t="s">
        <v>709</v>
      </c>
      <c r="C1659" s="39" t="s">
        <v>24</v>
      </c>
      <c r="D1659" s="36" t="s">
        <v>1483</v>
      </c>
      <c r="E1659">
        <v>2014</v>
      </c>
      <c r="F1659">
        <f>VLOOKUP($D1659,Combined!$D:$V,8,FALSE)</f>
        <v>195583437</v>
      </c>
      <c r="G1659">
        <f>VLOOKUP($D1659,Combined!$D:$V,9,FALSE)</f>
        <v>7135.2</v>
      </c>
      <c r="H1659">
        <f>VLOOKUP($D1659,Combined!$D:$V,10,FALSE)</f>
        <v>27411</v>
      </c>
    </row>
    <row r="1660" spans="1:8" ht="24" x14ac:dyDescent="0.2">
      <c r="A1660" s="33" t="s">
        <v>707</v>
      </c>
      <c r="B1660" s="34" t="s">
        <v>712</v>
      </c>
      <c r="C1660" s="35" t="s">
        <v>29</v>
      </c>
      <c r="D1660" s="36" t="s">
        <v>1484</v>
      </c>
      <c r="E1660">
        <v>2014</v>
      </c>
      <c r="F1660">
        <f>VLOOKUP($D1660,Combined!$D:$V,8,FALSE)</f>
        <v>24390039</v>
      </c>
      <c r="G1660">
        <f>VLOOKUP($D1660,Combined!$D:$V,9,FALSE)</f>
        <v>431</v>
      </c>
      <c r="H1660">
        <f>VLOOKUP($D1660,Combined!$D:$V,10,FALSE)</f>
        <v>56584</v>
      </c>
    </row>
    <row r="1661" spans="1:8" ht="32" x14ac:dyDescent="0.2">
      <c r="A1661" s="37" t="s">
        <v>707</v>
      </c>
      <c r="B1661" s="38" t="s">
        <v>713</v>
      </c>
      <c r="C1661" s="39" t="s">
        <v>714</v>
      </c>
      <c r="D1661" s="36" t="s">
        <v>1485</v>
      </c>
      <c r="E1661">
        <v>2014</v>
      </c>
      <c r="F1661">
        <f>VLOOKUP($D1661,Combined!$D:$V,8,FALSE)</f>
        <v>21826909</v>
      </c>
      <c r="G1661">
        <f>VLOOKUP($D1661,Combined!$D:$V,9,FALSE)</f>
        <v>1188</v>
      </c>
      <c r="H1661">
        <f>VLOOKUP($D1661,Combined!$D:$V,10,FALSE)</f>
        <v>18373</v>
      </c>
    </row>
    <row r="1662" spans="1:8" ht="32" x14ac:dyDescent="0.2">
      <c r="A1662" s="33" t="s">
        <v>707</v>
      </c>
      <c r="B1662" s="34" t="s">
        <v>715</v>
      </c>
      <c r="C1662" s="35" t="s">
        <v>2</v>
      </c>
      <c r="D1662" s="36" t="s">
        <v>1486</v>
      </c>
      <c r="E1662">
        <v>2014</v>
      </c>
      <c r="F1662">
        <f>VLOOKUP($D1662,Combined!$D:$V,8,FALSE)</f>
        <v>21657249</v>
      </c>
      <c r="G1662">
        <f>VLOOKUP($D1662,Combined!$D:$V,9,FALSE)</f>
        <v>898.2</v>
      </c>
      <c r="H1662">
        <f>VLOOKUP($D1662,Combined!$D:$V,10,FALSE)</f>
        <v>24113</v>
      </c>
    </row>
    <row r="1663" spans="1:8" ht="48" x14ac:dyDescent="0.2">
      <c r="A1663" s="37" t="s">
        <v>707</v>
      </c>
      <c r="B1663" s="38" t="s">
        <v>716</v>
      </c>
      <c r="C1663" s="39" t="s">
        <v>14</v>
      </c>
      <c r="D1663" s="36" t="s">
        <v>1487</v>
      </c>
      <c r="E1663">
        <v>2014</v>
      </c>
      <c r="F1663">
        <f>VLOOKUP($D1663,Combined!$D:$V,8,FALSE)</f>
        <v>41923841</v>
      </c>
      <c r="G1663">
        <f>VLOOKUP($D1663,Combined!$D:$V,9,FALSE)</f>
        <v>2078.6</v>
      </c>
      <c r="H1663">
        <f>VLOOKUP($D1663,Combined!$D:$V,10,FALSE)</f>
        <v>20169</v>
      </c>
    </row>
    <row r="1664" spans="1:8" ht="36" x14ac:dyDescent="0.2">
      <c r="A1664" s="33" t="s">
        <v>707</v>
      </c>
      <c r="B1664" s="34" t="s">
        <v>1372</v>
      </c>
      <c r="C1664" s="35" t="s">
        <v>711</v>
      </c>
      <c r="D1664" s="36" t="s">
        <v>1488</v>
      </c>
      <c r="E1664">
        <v>2014</v>
      </c>
      <c r="F1664">
        <f>VLOOKUP($D1664,Combined!$D:$V,8,FALSE)</f>
        <v>5250638</v>
      </c>
      <c r="G1664">
        <f>VLOOKUP($D1664,Combined!$D:$V,9,FALSE)</f>
        <v>327.7</v>
      </c>
      <c r="H1664">
        <f>VLOOKUP($D1664,Combined!$D:$V,10,FALSE)</f>
        <v>16023</v>
      </c>
    </row>
    <row r="1665" spans="1:8" ht="32" x14ac:dyDescent="0.2">
      <c r="A1665" s="37" t="s">
        <v>707</v>
      </c>
      <c r="B1665" s="38" t="s">
        <v>718</v>
      </c>
      <c r="C1665" s="39" t="s">
        <v>68</v>
      </c>
      <c r="D1665" s="36" t="s">
        <v>1489</v>
      </c>
      <c r="E1665">
        <v>2014</v>
      </c>
      <c r="F1665">
        <f>VLOOKUP($D1665,Combined!$D:$V,8,FALSE)</f>
        <v>11756656</v>
      </c>
      <c r="G1665">
        <f>VLOOKUP($D1665,Combined!$D:$V,9,FALSE)</f>
        <v>504</v>
      </c>
      <c r="H1665">
        <f>VLOOKUP($D1665,Combined!$D:$V,10,FALSE)</f>
        <v>23328</v>
      </c>
    </row>
    <row r="1666" spans="1:8" ht="32" x14ac:dyDescent="0.2">
      <c r="A1666" s="33" t="s">
        <v>707</v>
      </c>
      <c r="B1666" s="34" t="s">
        <v>719</v>
      </c>
      <c r="C1666" s="35" t="s">
        <v>24</v>
      </c>
      <c r="D1666" s="36" t="s">
        <v>1490</v>
      </c>
      <c r="E1666">
        <v>2014</v>
      </c>
      <c r="F1666">
        <f>VLOOKUP($D1666,Combined!$D:$V,8,FALSE)</f>
        <v>136451387</v>
      </c>
      <c r="G1666">
        <f>VLOOKUP($D1666,Combined!$D:$V,9,FALSE)</f>
        <v>7593.1</v>
      </c>
      <c r="H1666">
        <f>VLOOKUP($D1666,Combined!$D:$V,10,FALSE)</f>
        <v>17970</v>
      </c>
    </row>
    <row r="1667" spans="1:8" ht="32" x14ac:dyDescent="0.2">
      <c r="A1667" s="37" t="s">
        <v>707</v>
      </c>
      <c r="B1667" s="38" t="s">
        <v>720</v>
      </c>
      <c r="C1667" s="39" t="s">
        <v>4</v>
      </c>
      <c r="D1667" s="36" t="s">
        <v>1491</v>
      </c>
      <c r="E1667">
        <v>2014</v>
      </c>
      <c r="F1667">
        <f>VLOOKUP($D1667,Combined!$D:$V,8,FALSE)</f>
        <v>4828257</v>
      </c>
      <c r="G1667">
        <f>VLOOKUP($D1667,Combined!$D:$V,9,FALSE)</f>
        <v>238.6</v>
      </c>
      <c r="H1667">
        <f>VLOOKUP($D1667,Combined!$D:$V,10,FALSE)</f>
        <v>20236</v>
      </c>
    </row>
    <row r="1668" spans="1:8" ht="32" x14ac:dyDescent="0.2">
      <c r="A1668" s="33" t="s">
        <v>707</v>
      </c>
      <c r="B1668" s="34" t="s">
        <v>721</v>
      </c>
      <c r="C1668" s="35" t="s">
        <v>2</v>
      </c>
      <c r="D1668" s="36" t="s">
        <v>1492</v>
      </c>
      <c r="E1668">
        <v>2014</v>
      </c>
      <c r="F1668">
        <f>VLOOKUP($D1668,Combined!$D:$V,8,FALSE)</f>
        <v>8388635</v>
      </c>
      <c r="G1668">
        <f>VLOOKUP($D1668,Combined!$D:$V,9,FALSE)</f>
        <v>525</v>
      </c>
      <c r="H1668">
        <f>VLOOKUP($D1668,Combined!$D:$V,10,FALSE)</f>
        <v>15979</v>
      </c>
    </row>
    <row r="1669" spans="1:8" ht="48" x14ac:dyDescent="0.2">
      <c r="A1669" s="37" t="s">
        <v>707</v>
      </c>
      <c r="B1669" s="38" t="s">
        <v>1373</v>
      </c>
      <c r="C1669" s="39" t="s">
        <v>711</v>
      </c>
      <c r="D1669" s="36" t="s">
        <v>1493</v>
      </c>
      <c r="E1669">
        <v>2014</v>
      </c>
      <c r="F1669">
        <f>VLOOKUP($D1669,Combined!$D:$V,8,FALSE)</f>
        <v>3847501</v>
      </c>
      <c r="G1669">
        <f>VLOOKUP($D1669,Combined!$D:$V,9,FALSE)</f>
        <v>226.8</v>
      </c>
      <c r="H1669">
        <f>VLOOKUP($D1669,Combined!$D:$V,10,FALSE)</f>
        <v>16964</v>
      </c>
    </row>
    <row r="1670" spans="1:8" ht="32" x14ac:dyDescent="0.2">
      <c r="A1670" s="33" t="s">
        <v>707</v>
      </c>
      <c r="B1670" s="34" t="s">
        <v>722</v>
      </c>
      <c r="C1670" s="35" t="s">
        <v>66</v>
      </c>
      <c r="D1670" s="36" t="s">
        <v>1494</v>
      </c>
      <c r="E1670">
        <v>2014</v>
      </c>
      <c r="F1670">
        <f>VLOOKUP($D1670,Combined!$D:$V,8,FALSE)</f>
        <v>63336967</v>
      </c>
      <c r="G1670">
        <f>VLOOKUP($D1670,Combined!$D:$V,9,FALSE)</f>
        <v>3385.8</v>
      </c>
      <c r="H1670">
        <f>VLOOKUP($D1670,Combined!$D:$V,10,FALSE)</f>
        <v>18707</v>
      </c>
    </row>
    <row r="1671" spans="1:8" ht="32" x14ac:dyDescent="0.2">
      <c r="A1671" s="37" t="s">
        <v>707</v>
      </c>
      <c r="B1671" s="38" t="s">
        <v>723</v>
      </c>
      <c r="C1671" s="39" t="s">
        <v>77</v>
      </c>
      <c r="D1671" s="36" t="s">
        <v>1495</v>
      </c>
      <c r="E1671">
        <v>2014</v>
      </c>
      <c r="F1671">
        <f>VLOOKUP($D1671,Combined!$D:$V,8,FALSE)</f>
        <v>78082439</v>
      </c>
      <c r="G1671">
        <f>VLOOKUP($D1671,Combined!$D:$V,9,FALSE)</f>
        <v>3578.4</v>
      </c>
      <c r="H1671">
        <f>VLOOKUP($D1671,Combined!$D:$V,10,FALSE)</f>
        <v>21821</v>
      </c>
    </row>
    <row r="1672" spans="1:8" ht="32" x14ac:dyDescent="0.2">
      <c r="A1672" s="33" t="s">
        <v>707</v>
      </c>
      <c r="B1672" s="34" t="s">
        <v>724</v>
      </c>
      <c r="C1672" s="35" t="s">
        <v>66</v>
      </c>
      <c r="D1672" s="36" t="s">
        <v>1496</v>
      </c>
      <c r="E1672">
        <v>2014</v>
      </c>
      <c r="F1672">
        <f>VLOOKUP($D1672,Combined!$D:$V,8,FALSE)</f>
        <v>53469036</v>
      </c>
      <c r="G1672">
        <f>VLOOKUP($D1672,Combined!$D:$V,9,FALSE)</f>
        <v>3144.7</v>
      </c>
      <c r="H1672">
        <f>VLOOKUP($D1672,Combined!$D:$V,10,FALSE)</f>
        <v>17003</v>
      </c>
    </row>
    <row r="1673" spans="1:8" ht="32" x14ac:dyDescent="0.2">
      <c r="A1673" s="37" t="s">
        <v>707</v>
      </c>
      <c r="B1673" s="38" t="s">
        <v>725</v>
      </c>
      <c r="C1673" s="39" t="s">
        <v>24</v>
      </c>
      <c r="D1673" s="36" t="s">
        <v>1497</v>
      </c>
      <c r="E1673">
        <v>2014</v>
      </c>
      <c r="F1673">
        <f>VLOOKUP($D1673,Combined!$D:$V,8,FALSE)</f>
        <v>52701420</v>
      </c>
      <c r="G1673">
        <f>VLOOKUP($D1673,Combined!$D:$V,9,FALSE)</f>
        <v>3663.9</v>
      </c>
      <c r="H1673">
        <f>VLOOKUP($D1673,Combined!$D:$V,10,FALSE)</f>
        <v>14384</v>
      </c>
    </row>
    <row r="1674" spans="1:8" ht="32" x14ac:dyDescent="0.2">
      <c r="A1674" s="33" t="s">
        <v>707</v>
      </c>
      <c r="B1674" s="34" t="s">
        <v>727</v>
      </c>
      <c r="C1674" s="35" t="s">
        <v>66</v>
      </c>
      <c r="D1674" s="36" t="s">
        <v>1498</v>
      </c>
      <c r="E1674">
        <v>2014</v>
      </c>
      <c r="F1674">
        <f>VLOOKUP($D1674,Combined!$D:$V,8,FALSE)</f>
        <v>15957177</v>
      </c>
      <c r="G1674">
        <f>VLOOKUP($D1674,Combined!$D:$V,9,FALSE)</f>
        <v>864.9</v>
      </c>
      <c r="H1674">
        <f>VLOOKUP($D1674,Combined!$D:$V,10,FALSE)</f>
        <v>18450</v>
      </c>
    </row>
    <row r="1675" spans="1:8" ht="32" x14ac:dyDescent="0.2">
      <c r="A1675" s="37" t="s">
        <v>707</v>
      </c>
      <c r="B1675" s="38" t="s">
        <v>728</v>
      </c>
      <c r="C1675" s="39" t="s">
        <v>77</v>
      </c>
      <c r="D1675" s="36" t="s">
        <v>1499</v>
      </c>
      <c r="E1675">
        <v>2014</v>
      </c>
      <c r="F1675">
        <f>VLOOKUP($D1675,Combined!$D:$V,8,FALSE)</f>
        <v>31947897</v>
      </c>
      <c r="G1675">
        <f>VLOOKUP($D1675,Combined!$D:$V,9,FALSE)</f>
        <v>1430.6</v>
      </c>
      <c r="H1675">
        <f>VLOOKUP($D1675,Combined!$D:$V,10,FALSE)</f>
        <v>22333</v>
      </c>
    </row>
    <row r="1676" spans="1:8" ht="32" x14ac:dyDescent="0.2">
      <c r="A1676" s="33" t="s">
        <v>707</v>
      </c>
      <c r="B1676" s="34" t="s">
        <v>729</v>
      </c>
      <c r="C1676" s="35" t="s">
        <v>2</v>
      </c>
      <c r="D1676" s="36" t="s">
        <v>1500</v>
      </c>
      <c r="E1676">
        <v>2014</v>
      </c>
      <c r="F1676">
        <f>VLOOKUP($D1676,Combined!$D:$V,8,FALSE)</f>
        <v>15217281</v>
      </c>
      <c r="G1676">
        <f>VLOOKUP($D1676,Combined!$D:$V,9,FALSE)</f>
        <v>568.1</v>
      </c>
      <c r="H1676">
        <f>VLOOKUP($D1676,Combined!$D:$V,10,FALSE)</f>
        <v>26787</v>
      </c>
    </row>
    <row r="1677" spans="1:8" ht="32" x14ac:dyDescent="0.2">
      <c r="A1677" s="37" t="s">
        <v>707</v>
      </c>
      <c r="B1677" s="38" t="s">
        <v>730</v>
      </c>
      <c r="C1677" s="39" t="s">
        <v>66</v>
      </c>
      <c r="D1677" s="36" t="s">
        <v>1501</v>
      </c>
      <c r="E1677">
        <v>2014</v>
      </c>
      <c r="F1677">
        <f>VLOOKUP($D1677,Combined!$D:$V,8,FALSE)</f>
        <v>12615843</v>
      </c>
      <c r="G1677">
        <f>VLOOKUP($D1677,Combined!$D:$V,9,FALSE)</f>
        <v>700.6</v>
      </c>
      <c r="H1677">
        <f>VLOOKUP($D1677,Combined!$D:$V,10,FALSE)</f>
        <v>18008</v>
      </c>
    </row>
    <row r="1678" spans="1:8" ht="32" x14ac:dyDescent="0.2">
      <c r="A1678" s="33" t="s">
        <v>707</v>
      </c>
      <c r="B1678" s="34" t="s">
        <v>731</v>
      </c>
      <c r="C1678" s="35" t="s">
        <v>66</v>
      </c>
      <c r="D1678" s="36" t="s">
        <v>1502</v>
      </c>
      <c r="E1678">
        <v>2014</v>
      </c>
      <c r="F1678">
        <f>VLOOKUP($D1678,Combined!$D:$V,8,FALSE)</f>
        <v>16067873</v>
      </c>
      <c r="G1678">
        <f>VLOOKUP($D1678,Combined!$D:$V,9,FALSE)</f>
        <v>974.8</v>
      </c>
      <c r="H1678">
        <f>VLOOKUP($D1678,Combined!$D:$V,10,FALSE)</f>
        <v>16484</v>
      </c>
    </row>
    <row r="1679" spans="1:8" ht="32" x14ac:dyDescent="0.2">
      <c r="A1679" s="37" t="s">
        <v>707</v>
      </c>
      <c r="B1679" s="38" t="s">
        <v>732</v>
      </c>
      <c r="C1679" s="39" t="s">
        <v>24</v>
      </c>
      <c r="D1679" s="36" t="s">
        <v>1503</v>
      </c>
      <c r="E1679">
        <v>2014</v>
      </c>
      <c r="F1679">
        <f>VLOOKUP($D1679,Combined!$D:$V,8,FALSE)</f>
        <v>92664771</v>
      </c>
      <c r="G1679">
        <f>VLOOKUP($D1679,Combined!$D:$V,9,FALSE)</f>
        <v>4038.9</v>
      </c>
      <c r="H1679">
        <f>VLOOKUP($D1679,Combined!$D:$V,10,FALSE)</f>
        <v>22943</v>
      </c>
    </row>
    <row r="1680" spans="1:8" ht="36" x14ac:dyDescent="0.2">
      <c r="A1680" s="33" t="s">
        <v>707</v>
      </c>
      <c r="B1680" s="34" t="s">
        <v>733</v>
      </c>
      <c r="C1680" s="35" t="s">
        <v>4</v>
      </c>
      <c r="D1680" s="36" t="s">
        <v>1504</v>
      </c>
      <c r="E1680">
        <v>2014</v>
      </c>
      <c r="F1680">
        <f>VLOOKUP($D1680,Combined!$D:$V,8,FALSE)</f>
        <v>2928933</v>
      </c>
      <c r="G1680">
        <f>VLOOKUP($D1680,Combined!$D:$V,9,FALSE)</f>
        <v>179.7</v>
      </c>
      <c r="H1680">
        <f>VLOOKUP($D1680,Combined!$D:$V,10,FALSE)</f>
        <v>16299</v>
      </c>
    </row>
    <row r="1681" spans="1:8" ht="32" x14ac:dyDescent="0.2">
      <c r="A1681" s="37" t="s">
        <v>707</v>
      </c>
      <c r="B1681" s="38" t="s">
        <v>734</v>
      </c>
      <c r="C1681" s="39" t="s">
        <v>66</v>
      </c>
      <c r="D1681" s="36" t="s">
        <v>1505</v>
      </c>
      <c r="E1681">
        <v>2014</v>
      </c>
      <c r="F1681">
        <f>VLOOKUP($D1681,Combined!$D:$V,8,FALSE)</f>
        <v>17507745</v>
      </c>
      <c r="G1681">
        <f>VLOOKUP($D1681,Combined!$D:$V,9,FALSE)</f>
        <v>1065.9000000000001</v>
      </c>
      <c r="H1681">
        <f>VLOOKUP($D1681,Combined!$D:$V,10,FALSE)</f>
        <v>16425</v>
      </c>
    </row>
    <row r="1682" spans="1:8" ht="32" x14ac:dyDescent="0.2">
      <c r="A1682" s="33" t="s">
        <v>707</v>
      </c>
      <c r="B1682" s="34" t="s">
        <v>735</v>
      </c>
      <c r="C1682" s="35" t="s">
        <v>99</v>
      </c>
      <c r="D1682" s="36" t="s">
        <v>1506</v>
      </c>
      <c r="E1682">
        <v>2014</v>
      </c>
      <c r="F1682">
        <f>VLOOKUP($D1682,Combined!$D:$V,8,FALSE)</f>
        <v>23858237</v>
      </c>
      <c r="G1682">
        <f>VLOOKUP($D1682,Combined!$D:$V,9,FALSE)</f>
        <v>1113.2</v>
      </c>
      <c r="H1682">
        <f>VLOOKUP($D1682,Combined!$D:$V,10,FALSE)</f>
        <v>21433</v>
      </c>
    </row>
    <row r="1683" spans="1:8" ht="32" x14ac:dyDescent="0.2">
      <c r="A1683" s="37" t="s">
        <v>707</v>
      </c>
      <c r="B1683" s="38" t="s">
        <v>736</v>
      </c>
      <c r="C1683" s="39" t="s">
        <v>4</v>
      </c>
      <c r="D1683" s="36" t="s">
        <v>1507</v>
      </c>
      <c r="E1683">
        <v>2014</v>
      </c>
      <c r="F1683">
        <f>VLOOKUP($D1683,Combined!$D:$V,8,FALSE)</f>
        <v>5227486</v>
      </c>
      <c r="G1683">
        <f>VLOOKUP($D1683,Combined!$D:$V,9,FALSE)</f>
        <v>269.10000000000002</v>
      </c>
      <c r="H1683">
        <f>VLOOKUP($D1683,Combined!$D:$V,10,FALSE)</f>
        <v>19425</v>
      </c>
    </row>
    <row r="1684" spans="1:8" ht="32" x14ac:dyDescent="0.2">
      <c r="A1684" s="33" t="s">
        <v>737</v>
      </c>
      <c r="B1684" s="34" t="s">
        <v>738</v>
      </c>
      <c r="C1684" s="35" t="s">
        <v>66</v>
      </c>
      <c r="D1684" s="36" t="s">
        <v>1508</v>
      </c>
      <c r="E1684">
        <v>2014</v>
      </c>
      <c r="F1684">
        <f>VLOOKUP($D1684,Combined!$D:$V,8,FALSE)</f>
        <v>17356748</v>
      </c>
      <c r="G1684">
        <f>VLOOKUP($D1684,Combined!$D:$V,9,FALSE)</f>
        <v>911.6</v>
      </c>
      <c r="H1684">
        <f>VLOOKUP($D1684,Combined!$D:$V,10,FALSE)</f>
        <v>19041</v>
      </c>
    </row>
    <row r="1685" spans="1:8" ht="32" x14ac:dyDescent="0.2">
      <c r="A1685" s="37" t="s">
        <v>737</v>
      </c>
      <c r="B1685" s="38" t="s">
        <v>739</v>
      </c>
      <c r="C1685" s="39" t="s">
        <v>4</v>
      </c>
      <c r="D1685" s="36" t="s">
        <v>1509</v>
      </c>
      <c r="E1685">
        <v>2014</v>
      </c>
      <c r="F1685">
        <f>VLOOKUP($D1685,Combined!$D:$V,8,FALSE)</f>
        <v>6077466</v>
      </c>
      <c r="G1685">
        <f>VLOOKUP($D1685,Combined!$D:$V,9,FALSE)</f>
        <v>238.6</v>
      </c>
      <c r="H1685">
        <f>VLOOKUP($D1685,Combined!$D:$V,10,FALSE)</f>
        <v>25471</v>
      </c>
    </row>
    <row r="1686" spans="1:8" ht="48" x14ac:dyDescent="0.2">
      <c r="A1686" s="33" t="s">
        <v>737</v>
      </c>
      <c r="B1686" s="34" t="s">
        <v>1374</v>
      </c>
      <c r="C1686" s="35" t="s">
        <v>711</v>
      </c>
      <c r="D1686" s="36" t="s">
        <v>1510</v>
      </c>
      <c r="E1686">
        <v>2014</v>
      </c>
      <c r="F1686">
        <f>VLOOKUP($D1686,Combined!$D:$V,8,FALSE)</f>
        <v>11724332</v>
      </c>
      <c r="G1686">
        <f>VLOOKUP($D1686,Combined!$D:$V,9,FALSE)</f>
        <v>873.7</v>
      </c>
      <c r="H1686">
        <f>VLOOKUP($D1686,Combined!$D:$V,10,FALSE)</f>
        <v>13419</v>
      </c>
    </row>
    <row r="1687" spans="1:8" ht="36" x14ac:dyDescent="0.2">
      <c r="A1687" s="37" t="s">
        <v>737</v>
      </c>
      <c r="B1687" s="38" t="s">
        <v>741</v>
      </c>
      <c r="C1687" s="39" t="s">
        <v>29</v>
      </c>
      <c r="D1687" s="36" t="s">
        <v>1511</v>
      </c>
      <c r="E1687">
        <v>2014</v>
      </c>
      <c r="F1687">
        <f>VLOOKUP($D1687,Combined!$D:$V,8,FALSE)</f>
        <v>61967715</v>
      </c>
      <c r="G1687">
        <f>VLOOKUP($D1687,Combined!$D:$V,9,FALSE)</f>
        <v>677.5</v>
      </c>
      <c r="H1687">
        <f>VLOOKUP($D1687,Combined!$D:$V,10,FALSE)</f>
        <v>91459</v>
      </c>
    </row>
    <row r="1688" spans="1:8" ht="36" x14ac:dyDescent="0.2">
      <c r="A1688" s="33" t="s">
        <v>737</v>
      </c>
      <c r="B1688" s="34" t="s">
        <v>742</v>
      </c>
      <c r="C1688" s="35" t="s">
        <v>714</v>
      </c>
      <c r="D1688" s="36" t="s">
        <v>1512</v>
      </c>
      <c r="E1688">
        <v>2014</v>
      </c>
      <c r="F1688">
        <f>VLOOKUP($D1688,Combined!$D:$V,8,FALSE)</f>
        <v>71577083</v>
      </c>
      <c r="G1688">
        <f>VLOOKUP($D1688,Combined!$D:$V,9,FALSE)</f>
        <v>2127.9</v>
      </c>
      <c r="H1688">
        <f>VLOOKUP($D1688,Combined!$D:$V,10,FALSE)</f>
        <v>33637</v>
      </c>
    </row>
    <row r="1689" spans="1:8" ht="48" x14ac:dyDescent="0.2">
      <c r="A1689" s="37" t="s">
        <v>737</v>
      </c>
      <c r="B1689" s="38" t="s">
        <v>743</v>
      </c>
      <c r="C1689" s="39" t="s">
        <v>14</v>
      </c>
      <c r="D1689" s="36" t="s">
        <v>1513</v>
      </c>
      <c r="E1689">
        <v>2014</v>
      </c>
      <c r="F1689">
        <f>VLOOKUP($D1689,Combined!$D:$V,8,FALSE)</f>
        <v>68379516</v>
      </c>
      <c r="G1689">
        <f>VLOOKUP($D1689,Combined!$D:$V,9,FALSE)</f>
        <v>3463.3</v>
      </c>
      <c r="H1689">
        <f>VLOOKUP($D1689,Combined!$D:$V,10,FALSE)</f>
        <v>19744</v>
      </c>
    </row>
    <row r="1690" spans="1:8" ht="32" x14ac:dyDescent="0.2">
      <c r="A1690" s="33" t="s">
        <v>737</v>
      </c>
      <c r="B1690" s="34" t="s">
        <v>744</v>
      </c>
      <c r="C1690" s="35" t="s">
        <v>6</v>
      </c>
      <c r="D1690" s="36" t="s">
        <v>1514</v>
      </c>
      <c r="E1690">
        <v>2014</v>
      </c>
      <c r="F1690">
        <f>VLOOKUP($D1690,Combined!$D:$V,8,FALSE)</f>
        <v>23177516</v>
      </c>
      <c r="G1690">
        <f>VLOOKUP($D1690,Combined!$D:$V,9,FALSE)</f>
        <v>1145.5999999999999</v>
      </c>
      <c r="H1690">
        <f>VLOOKUP($D1690,Combined!$D:$V,10,FALSE)</f>
        <v>20232</v>
      </c>
    </row>
    <row r="1691" spans="1:8" ht="32" x14ac:dyDescent="0.2">
      <c r="A1691" s="37" t="s">
        <v>737</v>
      </c>
      <c r="B1691" s="38" t="s">
        <v>745</v>
      </c>
      <c r="C1691" s="39" t="s">
        <v>68</v>
      </c>
      <c r="D1691" s="36" t="s">
        <v>1515</v>
      </c>
      <c r="E1691">
        <v>2014</v>
      </c>
      <c r="F1691">
        <f>VLOOKUP($D1691,Combined!$D:$V,8,FALSE)</f>
        <v>12365207</v>
      </c>
      <c r="G1691">
        <f>VLOOKUP($D1691,Combined!$D:$V,9,FALSE)</f>
        <v>603</v>
      </c>
      <c r="H1691">
        <f>VLOOKUP($D1691,Combined!$D:$V,10,FALSE)</f>
        <v>20507</v>
      </c>
    </row>
    <row r="1692" spans="1:8" ht="36" x14ac:dyDescent="0.2">
      <c r="A1692" s="33" t="s">
        <v>737</v>
      </c>
      <c r="B1692" s="34" t="s">
        <v>746</v>
      </c>
      <c r="C1692" s="35" t="s">
        <v>77</v>
      </c>
      <c r="D1692" s="36" t="s">
        <v>1516</v>
      </c>
      <c r="E1692">
        <v>2014</v>
      </c>
      <c r="F1692">
        <f>VLOOKUP($D1692,Combined!$D:$V,8,FALSE)</f>
        <v>14970772</v>
      </c>
      <c r="G1692">
        <f>VLOOKUP($D1692,Combined!$D:$V,9,FALSE)</f>
        <v>478.2</v>
      </c>
      <c r="H1692">
        <f>VLOOKUP($D1692,Combined!$D:$V,10,FALSE)</f>
        <v>31310</v>
      </c>
    </row>
    <row r="1693" spans="1:8" ht="48" x14ac:dyDescent="0.2">
      <c r="A1693" s="37" t="s">
        <v>737</v>
      </c>
      <c r="B1693" s="38" t="s">
        <v>747</v>
      </c>
      <c r="C1693" s="39" t="s">
        <v>14</v>
      </c>
      <c r="D1693" s="36" t="s">
        <v>1517</v>
      </c>
      <c r="E1693">
        <v>2014</v>
      </c>
      <c r="F1693">
        <f>VLOOKUP($D1693,Combined!$D:$V,8,FALSE)</f>
        <v>47485345</v>
      </c>
      <c r="G1693">
        <f>VLOOKUP($D1693,Combined!$D:$V,9,FALSE)</f>
        <v>2943.4</v>
      </c>
      <c r="H1693">
        <f>VLOOKUP($D1693,Combined!$D:$V,10,FALSE)</f>
        <v>16133</v>
      </c>
    </row>
    <row r="1694" spans="1:8" ht="32" x14ac:dyDescent="0.2">
      <c r="A1694" s="33" t="s">
        <v>737</v>
      </c>
      <c r="B1694" s="34" t="s">
        <v>748</v>
      </c>
      <c r="C1694" s="35" t="s">
        <v>66</v>
      </c>
      <c r="D1694" s="36" t="s">
        <v>1518</v>
      </c>
      <c r="E1694">
        <v>2014</v>
      </c>
      <c r="F1694">
        <f>VLOOKUP($D1694,Combined!$D:$V,8,FALSE)</f>
        <v>20362131</v>
      </c>
      <c r="G1694">
        <f>VLOOKUP($D1694,Combined!$D:$V,9,FALSE)</f>
        <v>1132.9000000000001</v>
      </c>
      <c r="H1694">
        <f>VLOOKUP($D1694,Combined!$D:$V,10,FALSE)</f>
        <v>17973</v>
      </c>
    </row>
    <row r="1695" spans="1:8" ht="32" x14ac:dyDescent="0.2">
      <c r="A1695" s="37" t="s">
        <v>737</v>
      </c>
      <c r="B1695" s="38" t="s">
        <v>749</v>
      </c>
      <c r="C1695" s="39" t="s">
        <v>6</v>
      </c>
      <c r="D1695" s="36" t="s">
        <v>1519</v>
      </c>
      <c r="E1695">
        <v>2014</v>
      </c>
      <c r="F1695">
        <f>VLOOKUP($D1695,Combined!$D:$V,8,FALSE)</f>
        <v>30948399</v>
      </c>
      <c r="G1695">
        <f>VLOOKUP($D1695,Combined!$D:$V,9,FALSE)</f>
        <v>1739.5</v>
      </c>
      <c r="H1695">
        <f>VLOOKUP($D1695,Combined!$D:$V,10,FALSE)</f>
        <v>17792</v>
      </c>
    </row>
    <row r="1696" spans="1:8" ht="32" x14ac:dyDescent="0.2">
      <c r="A1696" s="33" t="s">
        <v>737</v>
      </c>
      <c r="B1696" s="34" t="s">
        <v>750</v>
      </c>
      <c r="C1696" s="35" t="s">
        <v>68</v>
      </c>
      <c r="D1696" s="36" t="s">
        <v>1520</v>
      </c>
      <c r="E1696">
        <v>2014</v>
      </c>
      <c r="F1696">
        <f>VLOOKUP($D1696,Combined!$D:$V,8,FALSE)</f>
        <v>15018555</v>
      </c>
      <c r="G1696">
        <f>VLOOKUP($D1696,Combined!$D:$V,9,FALSE)</f>
        <v>700.9</v>
      </c>
      <c r="H1696">
        <f>VLOOKUP($D1696,Combined!$D:$V,10,FALSE)</f>
        <v>21428</v>
      </c>
    </row>
    <row r="1697" spans="1:8" ht="48" x14ac:dyDescent="0.2">
      <c r="A1697" s="37" t="s">
        <v>737</v>
      </c>
      <c r="B1697" s="38" t="s">
        <v>751</v>
      </c>
      <c r="C1697" s="39" t="s">
        <v>14</v>
      </c>
      <c r="D1697" s="36" t="s">
        <v>1521</v>
      </c>
      <c r="E1697">
        <v>2014</v>
      </c>
      <c r="F1697">
        <f>VLOOKUP($D1697,Combined!$D:$V,8,FALSE)</f>
        <v>48991455</v>
      </c>
      <c r="G1697">
        <f>VLOOKUP($D1697,Combined!$D:$V,9,FALSE)</f>
        <v>2676.1</v>
      </c>
      <c r="H1697">
        <f>VLOOKUP($D1697,Combined!$D:$V,10,FALSE)</f>
        <v>18307</v>
      </c>
    </row>
    <row r="1698" spans="1:8" ht="36" x14ac:dyDescent="0.2">
      <c r="A1698" s="33" t="s">
        <v>737</v>
      </c>
      <c r="B1698" s="34" t="s">
        <v>752</v>
      </c>
      <c r="C1698" s="35" t="s">
        <v>66</v>
      </c>
      <c r="D1698" s="36" t="s">
        <v>1522</v>
      </c>
      <c r="E1698">
        <v>2014</v>
      </c>
      <c r="F1698">
        <f>VLOOKUP($D1698,Combined!$D:$V,8,FALSE)</f>
        <v>17200259</v>
      </c>
      <c r="G1698">
        <f>VLOOKUP($D1698,Combined!$D:$V,9,FALSE)</f>
        <v>790.2</v>
      </c>
      <c r="H1698">
        <f>VLOOKUP($D1698,Combined!$D:$V,10,FALSE)</f>
        <v>21767</v>
      </c>
    </row>
    <row r="1699" spans="1:8" ht="24" x14ac:dyDescent="0.2">
      <c r="A1699" s="37" t="s">
        <v>737</v>
      </c>
      <c r="B1699" s="38" t="s">
        <v>753</v>
      </c>
      <c r="C1699" s="39" t="s">
        <v>181</v>
      </c>
      <c r="D1699" s="36" t="s">
        <v>1523</v>
      </c>
      <c r="E1699">
        <v>2014</v>
      </c>
      <c r="F1699">
        <f>VLOOKUP($D1699,Combined!$D:$V,8,FALSE)</f>
        <v>19959787</v>
      </c>
      <c r="G1699">
        <f>VLOOKUP($D1699,Combined!$D:$V,9,FALSE)</f>
        <v>1168.9000000000001</v>
      </c>
      <c r="H1699">
        <f>VLOOKUP($D1699,Combined!$D:$V,10,FALSE)</f>
        <v>17076</v>
      </c>
    </row>
    <row r="1700" spans="1:8" ht="48" x14ac:dyDescent="0.2">
      <c r="A1700" s="33" t="s">
        <v>737</v>
      </c>
      <c r="B1700" s="34" t="s">
        <v>754</v>
      </c>
      <c r="C1700" s="35" t="s">
        <v>14</v>
      </c>
      <c r="D1700" s="36" t="s">
        <v>1524</v>
      </c>
      <c r="E1700">
        <v>2014</v>
      </c>
      <c r="F1700">
        <f>VLOOKUP($D1700,Combined!$D:$V,8,FALSE)</f>
        <v>39296461</v>
      </c>
      <c r="G1700">
        <f>VLOOKUP($D1700,Combined!$D:$V,9,FALSE)</f>
        <v>2599.6999999999998</v>
      </c>
      <c r="H1700">
        <f>VLOOKUP($D1700,Combined!$D:$V,10,FALSE)</f>
        <v>15116</v>
      </c>
    </row>
    <row r="1701" spans="1:8" ht="32" x14ac:dyDescent="0.2">
      <c r="A1701" s="37" t="s">
        <v>737</v>
      </c>
      <c r="B1701" s="38" t="s">
        <v>755</v>
      </c>
      <c r="C1701" s="39" t="s">
        <v>6</v>
      </c>
      <c r="D1701" s="36" t="s">
        <v>1525</v>
      </c>
      <c r="E1701">
        <v>2014</v>
      </c>
      <c r="F1701">
        <f>VLOOKUP($D1701,Combined!$D:$V,8,FALSE)</f>
        <v>20325538</v>
      </c>
      <c r="G1701">
        <f>VLOOKUP($D1701,Combined!$D:$V,9,FALSE)</f>
        <v>1216.8</v>
      </c>
      <c r="H1701">
        <f>VLOOKUP($D1701,Combined!$D:$V,10,FALSE)</f>
        <v>16704</v>
      </c>
    </row>
    <row r="1702" spans="1:8" ht="48" x14ac:dyDescent="0.2">
      <c r="A1702" s="33" t="s">
        <v>737</v>
      </c>
      <c r="B1702" s="34" t="s">
        <v>756</v>
      </c>
      <c r="C1702" s="35" t="s">
        <v>14</v>
      </c>
      <c r="D1702" s="36" t="s">
        <v>1526</v>
      </c>
      <c r="E1702">
        <v>2014</v>
      </c>
      <c r="F1702">
        <f>VLOOKUP($D1702,Combined!$D:$V,8,FALSE)</f>
        <v>67759573</v>
      </c>
      <c r="G1702">
        <f>VLOOKUP($D1702,Combined!$D:$V,9,FALSE)</f>
        <v>3109.1</v>
      </c>
      <c r="H1702">
        <f>VLOOKUP($D1702,Combined!$D:$V,10,FALSE)</f>
        <v>21794</v>
      </c>
    </row>
    <row r="1703" spans="1:8" ht="32" x14ac:dyDescent="0.2">
      <c r="A1703" s="37" t="s">
        <v>737</v>
      </c>
      <c r="B1703" s="38" t="s">
        <v>757</v>
      </c>
      <c r="C1703" s="39" t="s">
        <v>2</v>
      </c>
      <c r="D1703" s="36" t="s">
        <v>1527</v>
      </c>
      <c r="E1703">
        <v>2014</v>
      </c>
      <c r="F1703">
        <f>VLOOKUP($D1703,Combined!$D:$V,8,FALSE)</f>
        <v>12640497</v>
      </c>
      <c r="G1703">
        <f>VLOOKUP($D1703,Combined!$D:$V,9,FALSE)</f>
        <v>563.1</v>
      </c>
      <c r="H1703">
        <f>VLOOKUP($D1703,Combined!$D:$V,10,FALSE)</f>
        <v>22449</v>
      </c>
    </row>
    <row r="1704" spans="1:8" ht="60" x14ac:dyDescent="0.2">
      <c r="A1704" s="33" t="s">
        <v>737</v>
      </c>
      <c r="B1704" s="34" t="s">
        <v>1375</v>
      </c>
      <c r="C1704" s="35" t="s">
        <v>711</v>
      </c>
      <c r="D1704" s="36" t="s">
        <v>1528</v>
      </c>
      <c r="E1704">
        <v>2014</v>
      </c>
      <c r="F1704">
        <f>VLOOKUP($D1704,Combined!$D:$V,8,FALSE)</f>
        <v>4174216</v>
      </c>
      <c r="G1704">
        <f>VLOOKUP($D1704,Combined!$D:$V,9,FALSE)</f>
        <v>197.9</v>
      </c>
      <c r="H1704">
        <f>VLOOKUP($D1704,Combined!$D:$V,10,FALSE)</f>
        <v>21093</v>
      </c>
    </row>
    <row r="1705" spans="1:8" ht="32" x14ac:dyDescent="0.2">
      <c r="A1705" s="37" t="s">
        <v>737</v>
      </c>
      <c r="B1705" s="38" t="s">
        <v>759</v>
      </c>
      <c r="C1705" s="39" t="s">
        <v>24</v>
      </c>
      <c r="D1705" s="36" t="s">
        <v>1529</v>
      </c>
      <c r="E1705">
        <v>2014</v>
      </c>
      <c r="F1705">
        <f>VLOOKUP($D1705,Combined!$D:$V,8,FALSE)</f>
        <v>93074865</v>
      </c>
      <c r="G1705">
        <f>VLOOKUP($D1705,Combined!$D:$V,9,FALSE)</f>
        <v>4747.5</v>
      </c>
      <c r="H1705">
        <f>VLOOKUP($D1705,Combined!$D:$V,10,FALSE)</f>
        <v>19605</v>
      </c>
    </row>
    <row r="1706" spans="1:8" ht="32" x14ac:dyDescent="0.2">
      <c r="A1706" s="33" t="s">
        <v>737</v>
      </c>
      <c r="B1706" s="34" t="s">
        <v>760</v>
      </c>
      <c r="C1706" s="35" t="s">
        <v>99</v>
      </c>
      <c r="D1706" s="36" t="s">
        <v>1530</v>
      </c>
      <c r="E1706">
        <v>2014</v>
      </c>
      <c r="F1706">
        <f>VLOOKUP($D1706,Combined!$D:$V,8,FALSE)</f>
        <v>23631848</v>
      </c>
      <c r="G1706">
        <f>VLOOKUP($D1706,Combined!$D:$V,9,FALSE)</f>
        <v>1751.2</v>
      </c>
      <c r="H1706">
        <f>VLOOKUP($D1706,Combined!$D:$V,10,FALSE)</f>
        <v>13494</v>
      </c>
    </row>
    <row r="1707" spans="1:8" ht="32" x14ac:dyDescent="0.2">
      <c r="A1707" s="37" t="s">
        <v>737</v>
      </c>
      <c r="B1707" s="38" t="s">
        <v>761</v>
      </c>
      <c r="C1707" s="39" t="s">
        <v>24</v>
      </c>
      <c r="D1707" s="36" t="s">
        <v>1531</v>
      </c>
      <c r="E1707">
        <v>2014</v>
      </c>
      <c r="F1707">
        <f>VLOOKUP($D1707,Combined!$D:$V,8,FALSE)</f>
        <v>68555027</v>
      </c>
      <c r="G1707">
        <f>VLOOKUP($D1707,Combined!$D:$V,9,FALSE)</f>
        <v>3809.1</v>
      </c>
      <c r="H1707">
        <f>VLOOKUP($D1707,Combined!$D:$V,10,FALSE)</f>
        <v>17998</v>
      </c>
    </row>
    <row r="1708" spans="1:8" ht="32" x14ac:dyDescent="0.2">
      <c r="A1708" s="33" t="s">
        <v>737</v>
      </c>
      <c r="B1708" s="34" t="s">
        <v>762</v>
      </c>
      <c r="C1708" s="35" t="s">
        <v>66</v>
      </c>
      <c r="D1708" s="36" t="s">
        <v>1532</v>
      </c>
      <c r="E1708">
        <v>2014</v>
      </c>
      <c r="F1708">
        <f>VLOOKUP($D1708,Combined!$D:$V,8,FALSE)</f>
        <v>30747050</v>
      </c>
      <c r="G1708">
        <f>VLOOKUP($D1708,Combined!$D:$V,9,FALSE)</f>
        <v>1292.7</v>
      </c>
      <c r="H1708">
        <f>VLOOKUP($D1708,Combined!$D:$V,10,FALSE)</f>
        <v>23785</v>
      </c>
    </row>
    <row r="1709" spans="1:8" ht="32" x14ac:dyDescent="0.2">
      <c r="A1709" s="37" t="s">
        <v>737</v>
      </c>
      <c r="B1709" s="38" t="s">
        <v>763</v>
      </c>
      <c r="C1709" s="39" t="s">
        <v>24</v>
      </c>
      <c r="D1709" s="36" t="s">
        <v>1533</v>
      </c>
      <c r="E1709">
        <v>2014</v>
      </c>
      <c r="F1709">
        <f>VLOOKUP($D1709,Combined!$D:$V,8,FALSE)</f>
        <v>102448906</v>
      </c>
      <c r="G1709">
        <f>VLOOKUP($D1709,Combined!$D:$V,9,FALSE)</f>
        <v>5070</v>
      </c>
      <c r="H1709">
        <f>VLOOKUP($D1709,Combined!$D:$V,10,FALSE)</f>
        <v>20207</v>
      </c>
    </row>
    <row r="1710" spans="1:8" ht="48" x14ac:dyDescent="0.2">
      <c r="A1710" s="33" t="s">
        <v>737</v>
      </c>
      <c r="B1710" s="34" t="s">
        <v>764</v>
      </c>
      <c r="C1710" s="35" t="s">
        <v>14</v>
      </c>
      <c r="D1710" s="36" t="s">
        <v>1534</v>
      </c>
      <c r="E1710">
        <v>2014</v>
      </c>
      <c r="F1710">
        <f>VLOOKUP($D1710,Combined!$D:$V,8,FALSE)</f>
        <v>50404929</v>
      </c>
      <c r="G1710">
        <f>VLOOKUP($D1710,Combined!$D:$V,9,FALSE)</f>
        <v>2432.9</v>
      </c>
      <c r="H1710">
        <f>VLOOKUP($D1710,Combined!$D:$V,10,FALSE)</f>
        <v>20718</v>
      </c>
    </row>
    <row r="1711" spans="1:8" ht="32" x14ac:dyDescent="0.2">
      <c r="A1711" s="37" t="s">
        <v>737</v>
      </c>
      <c r="B1711" s="38" t="s">
        <v>765</v>
      </c>
      <c r="C1711" s="39" t="s">
        <v>24</v>
      </c>
      <c r="D1711" s="36" t="s">
        <v>1535</v>
      </c>
      <c r="E1711">
        <v>2014</v>
      </c>
      <c r="F1711">
        <f>VLOOKUP($D1711,Combined!$D:$V,8,FALSE)</f>
        <v>107864947</v>
      </c>
      <c r="G1711">
        <f>VLOOKUP($D1711,Combined!$D:$V,9,FALSE)</f>
        <v>5562.6</v>
      </c>
      <c r="H1711">
        <f>VLOOKUP($D1711,Combined!$D:$V,10,FALSE)</f>
        <v>19391</v>
      </c>
    </row>
    <row r="1712" spans="1:8" ht="32" x14ac:dyDescent="0.2">
      <c r="A1712" s="33" t="s">
        <v>737</v>
      </c>
      <c r="B1712" s="34" t="s">
        <v>766</v>
      </c>
      <c r="C1712" s="35" t="s">
        <v>68</v>
      </c>
      <c r="D1712" s="36" t="s">
        <v>1536</v>
      </c>
      <c r="E1712">
        <v>2014</v>
      </c>
      <c r="F1712">
        <f>VLOOKUP($D1712,Combined!$D:$V,8,FALSE)</f>
        <v>12351062</v>
      </c>
      <c r="G1712">
        <f>VLOOKUP($D1712,Combined!$D:$V,9,FALSE)</f>
        <v>659.6</v>
      </c>
      <c r="H1712">
        <f>VLOOKUP($D1712,Combined!$D:$V,10,FALSE)</f>
        <v>18725</v>
      </c>
    </row>
    <row r="1713" spans="1:8" ht="48" x14ac:dyDescent="0.2">
      <c r="A1713" s="37" t="s">
        <v>737</v>
      </c>
      <c r="B1713" s="38" t="s">
        <v>767</v>
      </c>
      <c r="C1713" s="39" t="s">
        <v>14</v>
      </c>
      <c r="D1713" s="36" t="s">
        <v>1537</v>
      </c>
      <c r="E1713">
        <v>2014</v>
      </c>
      <c r="F1713">
        <f>VLOOKUP($D1713,Combined!$D:$V,8,FALSE)</f>
        <v>30843361</v>
      </c>
      <c r="G1713">
        <f>VLOOKUP($D1713,Combined!$D:$V,9,FALSE)</f>
        <v>1923</v>
      </c>
      <c r="H1713">
        <f>VLOOKUP($D1713,Combined!$D:$V,10,FALSE)</f>
        <v>16039</v>
      </c>
    </row>
    <row r="1714" spans="1:8" ht="32" x14ac:dyDescent="0.2">
      <c r="A1714" s="33" t="s">
        <v>737</v>
      </c>
      <c r="B1714" s="34" t="s">
        <v>768</v>
      </c>
      <c r="C1714" s="35" t="s">
        <v>68</v>
      </c>
      <c r="D1714" s="36" t="s">
        <v>1538</v>
      </c>
      <c r="E1714">
        <v>2014</v>
      </c>
      <c r="F1714">
        <f>VLOOKUP($D1714,Combined!$D:$V,8,FALSE)</f>
        <v>9887202</v>
      </c>
      <c r="G1714">
        <f>VLOOKUP($D1714,Combined!$D:$V,9,FALSE)</f>
        <v>441.7</v>
      </c>
      <c r="H1714">
        <f>VLOOKUP($D1714,Combined!$D:$V,10,FALSE)</f>
        <v>22385</v>
      </c>
    </row>
    <row r="1715" spans="1:8" ht="32" x14ac:dyDescent="0.2">
      <c r="A1715" s="37" t="s">
        <v>737</v>
      </c>
      <c r="B1715" s="38" t="s">
        <v>769</v>
      </c>
      <c r="C1715" s="39" t="s">
        <v>66</v>
      </c>
      <c r="D1715" s="36" t="s">
        <v>1539</v>
      </c>
      <c r="E1715">
        <v>2014</v>
      </c>
      <c r="F1715">
        <f>VLOOKUP($D1715,Combined!$D:$V,8,FALSE)</f>
        <v>23040026</v>
      </c>
      <c r="G1715">
        <f>VLOOKUP($D1715,Combined!$D:$V,9,FALSE)</f>
        <v>1313.7</v>
      </c>
      <c r="H1715">
        <f>VLOOKUP($D1715,Combined!$D:$V,10,FALSE)</f>
        <v>17538</v>
      </c>
    </row>
    <row r="1716" spans="1:8" ht="32" x14ac:dyDescent="0.2">
      <c r="A1716" s="33" t="s">
        <v>737</v>
      </c>
      <c r="B1716" s="34" t="s">
        <v>770</v>
      </c>
      <c r="C1716" s="35" t="s">
        <v>2</v>
      </c>
      <c r="D1716" s="36" t="s">
        <v>1540</v>
      </c>
      <c r="E1716">
        <v>2014</v>
      </c>
      <c r="F1716">
        <f>VLOOKUP($D1716,Combined!$D:$V,8,FALSE)</f>
        <v>14681613</v>
      </c>
      <c r="G1716">
        <f>VLOOKUP($D1716,Combined!$D:$V,9,FALSE)</f>
        <v>899.5</v>
      </c>
      <c r="H1716">
        <f>VLOOKUP($D1716,Combined!$D:$V,10,FALSE)</f>
        <v>16322</v>
      </c>
    </row>
    <row r="1717" spans="1:8" ht="48" x14ac:dyDescent="0.2">
      <c r="A1717" s="37" t="s">
        <v>737</v>
      </c>
      <c r="B1717" s="38" t="s">
        <v>771</v>
      </c>
      <c r="C1717" s="39" t="s">
        <v>14</v>
      </c>
      <c r="D1717" s="36" t="s">
        <v>1541</v>
      </c>
      <c r="E1717">
        <v>2014</v>
      </c>
      <c r="F1717">
        <f>VLOOKUP($D1717,Combined!$D:$V,8,FALSE)</f>
        <v>34588243</v>
      </c>
      <c r="G1717">
        <f>VLOOKUP($D1717,Combined!$D:$V,9,FALSE)</f>
        <v>1696.1</v>
      </c>
      <c r="H1717">
        <f>VLOOKUP($D1717,Combined!$D:$V,10,FALSE)</f>
        <v>20393</v>
      </c>
    </row>
    <row r="1718" spans="1:8" ht="32" x14ac:dyDescent="0.2">
      <c r="A1718" s="33" t="s">
        <v>737</v>
      </c>
      <c r="B1718" s="34" t="s">
        <v>772</v>
      </c>
      <c r="C1718" s="35" t="s">
        <v>99</v>
      </c>
      <c r="D1718" s="36" t="s">
        <v>1542</v>
      </c>
      <c r="E1718">
        <v>2014</v>
      </c>
      <c r="F1718">
        <f>VLOOKUP($D1718,Combined!$D:$V,8,FALSE)</f>
        <v>19534787</v>
      </c>
      <c r="G1718">
        <f>VLOOKUP($D1718,Combined!$D:$V,9,FALSE)</f>
        <v>1352.2</v>
      </c>
      <c r="H1718">
        <f>VLOOKUP($D1718,Combined!$D:$V,10,FALSE)</f>
        <v>14447</v>
      </c>
    </row>
    <row r="1719" spans="1:8" ht="48" x14ac:dyDescent="0.2">
      <c r="A1719" s="37" t="s">
        <v>737</v>
      </c>
      <c r="B1719" s="38" t="s">
        <v>773</v>
      </c>
      <c r="C1719" s="39" t="s">
        <v>14</v>
      </c>
      <c r="D1719" s="36" t="s">
        <v>1543</v>
      </c>
      <c r="E1719">
        <v>2014</v>
      </c>
      <c r="F1719">
        <f>VLOOKUP($D1719,Combined!$D:$V,8,FALSE)</f>
        <v>60081342</v>
      </c>
      <c r="G1719">
        <f>VLOOKUP($D1719,Combined!$D:$V,9,FALSE)</f>
        <v>3484.3</v>
      </c>
      <c r="H1719">
        <f>VLOOKUP($D1719,Combined!$D:$V,10,FALSE)</f>
        <v>17243</v>
      </c>
    </row>
    <row r="1720" spans="1:8" ht="48" x14ac:dyDescent="0.2">
      <c r="A1720" s="33" t="s">
        <v>737</v>
      </c>
      <c r="B1720" s="34" t="s">
        <v>774</v>
      </c>
      <c r="C1720" s="35" t="s">
        <v>14</v>
      </c>
      <c r="D1720" s="36" t="s">
        <v>1544</v>
      </c>
      <c r="E1720">
        <v>2014</v>
      </c>
      <c r="F1720">
        <f>VLOOKUP($D1720,Combined!$D:$V,8,FALSE)</f>
        <v>40685961</v>
      </c>
      <c r="G1720">
        <f>VLOOKUP($D1720,Combined!$D:$V,9,FALSE)</f>
        <v>2363.6</v>
      </c>
      <c r="H1720">
        <f>VLOOKUP($D1720,Combined!$D:$V,10,FALSE)</f>
        <v>17213</v>
      </c>
    </row>
    <row r="1721" spans="1:8" ht="48" x14ac:dyDescent="0.2">
      <c r="A1721" s="37" t="s">
        <v>737</v>
      </c>
      <c r="B1721" s="38" t="s">
        <v>775</v>
      </c>
      <c r="C1721" s="39" t="s">
        <v>14</v>
      </c>
      <c r="D1721" s="36" t="s">
        <v>1545</v>
      </c>
      <c r="E1721">
        <v>2014</v>
      </c>
      <c r="F1721">
        <f>VLOOKUP($D1721,Combined!$D:$V,8,FALSE)</f>
        <v>68134931</v>
      </c>
      <c r="G1721">
        <f>VLOOKUP($D1721,Combined!$D:$V,9,FALSE)</f>
        <v>3230.7</v>
      </c>
      <c r="H1721">
        <f>VLOOKUP($D1721,Combined!$D:$V,10,FALSE)</f>
        <v>21090</v>
      </c>
    </row>
    <row r="1722" spans="1:8" ht="32" x14ac:dyDescent="0.2">
      <c r="A1722" s="33" t="s">
        <v>737</v>
      </c>
      <c r="B1722" s="34" t="s">
        <v>776</v>
      </c>
      <c r="C1722" s="35" t="s">
        <v>99</v>
      </c>
      <c r="D1722" s="36" t="s">
        <v>1546</v>
      </c>
      <c r="E1722">
        <v>2014</v>
      </c>
      <c r="F1722">
        <f>VLOOKUP($D1722,Combined!$D:$V,8,FALSE)</f>
        <v>20414780</v>
      </c>
      <c r="G1722">
        <f>VLOOKUP($D1722,Combined!$D:$V,9,FALSE)</f>
        <v>1290.3</v>
      </c>
      <c r="H1722">
        <f>VLOOKUP($D1722,Combined!$D:$V,10,FALSE)</f>
        <v>15822</v>
      </c>
    </row>
    <row r="1723" spans="1:8" ht="32" x14ac:dyDescent="0.2">
      <c r="A1723" s="37" t="s">
        <v>737</v>
      </c>
      <c r="B1723" s="38" t="s">
        <v>777</v>
      </c>
      <c r="C1723" s="39" t="s">
        <v>6</v>
      </c>
      <c r="D1723" s="36" t="s">
        <v>1547</v>
      </c>
      <c r="E1723">
        <v>2014</v>
      </c>
      <c r="F1723">
        <f>VLOOKUP($D1723,Combined!$D:$V,8,FALSE)</f>
        <v>23020729</v>
      </c>
      <c r="G1723">
        <f>VLOOKUP($D1723,Combined!$D:$V,9,FALSE)</f>
        <v>1018.9</v>
      </c>
      <c r="H1723">
        <f>VLOOKUP($D1723,Combined!$D:$V,10,FALSE)</f>
        <v>22594</v>
      </c>
    </row>
    <row r="1724" spans="1:8" ht="32" x14ac:dyDescent="0.2">
      <c r="A1724" s="33" t="s">
        <v>737</v>
      </c>
      <c r="B1724" s="34" t="s">
        <v>778</v>
      </c>
      <c r="C1724" s="35" t="s">
        <v>66</v>
      </c>
      <c r="D1724" s="36" t="s">
        <v>1548</v>
      </c>
      <c r="E1724">
        <v>2014</v>
      </c>
      <c r="F1724">
        <f>VLOOKUP($D1724,Combined!$D:$V,8,FALSE)</f>
        <v>18147486</v>
      </c>
      <c r="G1724">
        <f>VLOOKUP($D1724,Combined!$D:$V,9,FALSE)</f>
        <v>1058.4000000000001</v>
      </c>
      <c r="H1724">
        <f>VLOOKUP($D1724,Combined!$D:$V,10,FALSE)</f>
        <v>17147</v>
      </c>
    </row>
    <row r="1725" spans="1:8" ht="32" x14ac:dyDescent="0.2">
      <c r="A1725" s="37" t="s">
        <v>737</v>
      </c>
      <c r="B1725" s="38" t="s">
        <v>779</v>
      </c>
      <c r="C1725" s="39" t="s">
        <v>4</v>
      </c>
      <c r="D1725" s="36" t="s">
        <v>1549</v>
      </c>
      <c r="E1725">
        <v>2014</v>
      </c>
      <c r="F1725">
        <f>VLOOKUP($D1725,Combined!$D:$V,8,FALSE)</f>
        <v>9728110</v>
      </c>
      <c r="G1725">
        <f>VLOOKUP($D1725,Combined!$D:$V,9,FALSE)</f>
        <v>392.8</v>
      </c>
      <c r="H1725">
        <f>VLOOKUP($D1725,Combined!$D:$V,10,FALSE)</f>
        <v>24765</v>
      </c>
    </row>
    <row r="1726" spans="1:8" ht="48" x14ac:dyDescent="0.2">
      <c r="A1726" s="33" t="s">
        <v>737</v>
      </c>
      <c r="B1726" s="34" t="s">
        <v>780</v>
      </c>
      <c r="C1726" s="35" t="s">
        <v>14</v>
      </c>
      <c r="D1726" s="36" t="s">
        <v>1550</v>
      </c>
      <c r="E1726">
        <v>2014</v>
      </c>
      <c r="F1726">
        <f>VLOOKUP($D1726,Combined!$D:$V,8,FALSE)</f>
        <v>35794863</v>
      </c>
      <c r="G1726">
        <f>VLOOKUP($D1726,Combined!$D:$V,9,FALSE)</f>
        <v>2044</v>
      </c>
      <c r="H1726">
        <f>VLOOKUP($D1726,Combined!$D:$V,10,FALSE)</f>
        <v>17512</v>
      </c>
    </row>
    <row r="1727" spans="1:8" ht="36" x14ac:dyDescent="0.2">
      <c r="A1727" s="37" t="s">
        <v>737</v>
      </c>
      <c r="B1727" s="38" t="s">
        <v>781</v>
      </c>
      <c r="C1727" s="39" t="s">
        <v>6</v>
      </c>
      <c r="D1727" s="36" t="s">
        <v>1551</v>
      </c>
      <c r="E1727">
        <v>2014</v>
      </c>
      <c r="F1727">
        <f>VLOOKUP($D1727,Combined!$D:$V,8,FALSE)</f>
        <v>26927120</v>
      </c>
      <c r="G1727">
        <f>VLOOKUP($D1727,Combined!$D:$V,9,FALSE)</f>
        <v>1766.8</v>
      </c>
      <c r="H1727">
        <f>VLOOKUP($D1727,Combined!$D:$V,10,FALSE)</f>
        <v>15240</v>
      </c>
    </row>
    <row r="1728" spans="1:8" ht="36" x14ac:dyDescent="0.2">
      <c r="A1728" s="33" t="s">
        <v>737</v>
      </c>
      <c r="B1728" s="34" t="s">
        <v>782</v>
      </c>
      <c r="C1728" s="35" t="s">
        <v>77</v>
      </c>
      <c r="D1728" s="36" t="s">
        <v>1552</v>
      </c>
      <c r="E1728">
        <v>2014</v>
      </c>
      <c r="F1728">
        <f>VLOOKUP($D1728,Combined!$D:$V,8,FALSE)</f>
        <v>29615242</v>
      </c>
      <c r="G1728">
        <f>VLOOKUP($D1728,Combined!$D:$V,9,FALSE)</f>
        <v>1382.5</v>
      </c>
      <c r="H1728">
        <f>VLOOKUP($D1728,Combined!$D:$V,10,FALSE)</f>
        <v>21421</v>
      </c>
    </row>
    <row r="1729" spans="1:8" ht="36" x14ac:dyDescent="0.2">
      <c r="A1729" s="37" t="s">
        <v>737</v>
      </c>
      <c r="B1729" s="38" t="s">
        <v>783</v>
      </c>
      <c r="C1729" s="39" t="s">
        <v>77</v>
      </c>
      <c r="D1729" s="36" t="s">
        <v>1553</v>
      </c>
      <c r="E1729">
        <v>2014</v>
      </c>
      <c r="F1729">
        <f>VLOOKUP($D1729,Combined!$D:$V,8,FALSE)</f>
        <v>60641970</v>
      </c>
      <c r="G1729">
        <f>VLOOKUP($D1729,Combined!$D:$V,9,FALSE)</f>
        <v>2425.1999999999998</v>
      </c>
      <c r="H1729">
        <f>VLOOKUP($D1729,Combined!$D:$V,10,FALSE)</f>
        <v>25005</v>
      </c>
    </row>
    <row r="1730" spans="1:8" ht="32" x14ac:dyDescent="0.2">
      <c r="A1730" s="33" t="s">
        <v>737</v>
      </c>
      <c r="B1730" s="34" t="s">
        <v>784</v>
      </c>
      <c r="C1730" s="35" t="s">
        <v>68</v>
      </c>
      <c r="D1730" s="36" t="s">
        <v>1554</v>
      </c>
      <c r="E1730">
        <v>2014</v>
      </c>
      <c r="F1730">
        <f>VLOOKUP($D1730,Combined!$D:$V,8,FALSE)</f>
        <v>10263342</v>
      </c>
      <c r="G1730">
        <f>VLOOKUP($D1730,Combined!$D:$V,9,FALSE)</f>
        <v>539.20000000000005</v>
      </c>
      <c r="H1730">
        <f>VLOOKUP($D1730,Combined!$D:$V,10,FALSE)</f>
        <v>19035</v>
      </c>
    </row>
    <row r="1731" spans="1:8" ht="32" x14ac:dyDescent="0.2">
      <c r="A1731" s="37" t="s">
        <v>737</v>
      </c>
      <c r="B1731" s="38" t="s">
        <v>785</v>
      </c>
      <c r="C1731" s="39" t="s">
        <v>68</v>
      </c>
      <c r="D1731" s="36" t="s">
        <v>1555</v>
      </c>
      <c r="E1731">
        <v>2014</v>
      </c>
      <c r="F1731">
        <f>VLOOKUP($D1731,Combined!$D:$V,8,FALSE)</f>
        <v>11257505</v>
      </c>
      <c r="G1731">
        <f>VLOOKUP($D1731,Combined!$D:$V,9,FALSE)</f>
        <v>600.1</v>
      </c>
      <c r="H1731">
        <f>VLOOKUP($D1731,Combined!$D:$V,10,FALSE)</f>
        <v>18759</v>
      </c>
    </row>
    <row r="1732" spans="1:8" ht="32" x14ac:dyDescent="0.2">
      <c r="A1732" s="33" t="s">
        <v>737</v>
      </c>
      <c r="B1732" s="34" t="s">
        <v>786</v>
      </c>
      <c r="C1732" s="35" t="s">
        <v>66</v>
      </c>
      <c r="D1732" s="36" t="s">
        <v>1556</v>
      </c>
      <c r="E1732">
        <v>2014</v>
      </c>
      <c r="F1732">
        <f>VLOOKUP($D1732,Combined!$D:$V,8,FALSE)</f>
        <v>28644613</v>
      </c>
      <c r="G1732">
        <f>VLOOKUP($D1732,Combined!$D:$V,9,FALSE)</f>
        <v>1633.2</v>
      </c>
      <c r="H1732">
        <f>VLOOKUP($D1732,Combined!$D:$V,10,FALSE)</f>
        <v>17539</v>
      </c>
    </row>
    <row r="1733" spans="1:8" ht="32" x14ac:dyDescent="0.2">
      <c r="A1733" s="37" t="s">
        <v>737</v>
      </c>
      <c r="B1733" s="38" t="s">
        <v>787</v>
      </c>
      <c r="C1733" s="39" t="s">
        <v>68</v>
      </c>
      <c r="D1733" s="36" t="s">
        <v>1557</v>
      </c>
      <c r="E1733">
        <v>2014</v>
      </c>
      <c r="F1733">
        <f>VLOOKUP($D1733,Combined!$D:$V,8,FALSE)</f>
        <v>14874648</v>
      </c>
      <c r="G1733">
        <f>VLOOKUP($D1733,Combined!$D:$V,9,FALSE)</f>
        <v>779</v>
      </c>
      <c r="H1733">
        <f>VLOOKUP($D1733,Combined!$D:$V,10,FALSE)</f>
        <v>19095</v>
      </c>
    </row>
    <row r="1734" spans="1:8" ht="24" x14ac:dyDescent="0.2">
      <c r="A1734" s="33" t="s">
        <v>737</v>
      </c>
      <c r="B1734" s="34" t="s">
        <v>788</v>
      </c>
      <c r="C1734" s="35" t="s">
        <v>8</v>
      </c>
      <c r="D1734" s="36" t="s">
        <v>1558</v>
      </c>
      <c r="E1734">
        <v>2014</v>
      </c>
      <c r="F1734">
        <f>VLOOKUP($D1734,Combined!$D:$V,8,FALSE)</f>
        <v>12044722</v>
      </c>
      <c r="G1734">
        <f>VLOOKUP($D1734,Combined!$D:$V,9,FALSE)</f>
        <v>783.9</v>
      </c>
      <c r="H1734">
        <f>VLOOKUP($D1734,Combined!$D:$V,10,FALSE)</f>
        <v>15365</v>
      </c>
    </row>
    <row r="1735" spans="1:8" ht="32" x14ac:dyDescent="0.2">
      <c r="A1735" s="37" t="s">
        <v>737</v>
      </c>
      <c r="B1735" s="38" t="s">
        <v>789</v>
      </c>
      <c r="C1735" s="39" t="s">
        <v>6</v>
      </c>
      <c r="D1735" s="36" t="s">
        <v>1559</v>
      </c>
      <c r="E1735">
        <v>2014</v>
      </c>
      <c r="F1735">
        <f>VLOOKUP($D1735,Combined!$D:$V,8,FALSE)</f>
        <v>25711247</v>
      </c>
      <c r="G1735">
        <f>VLOOKUP($D1735,Combined!$D:$V,9,FALSE)</f>
        <v>1636.9</v>
      </c>
      <c r="H1735">
        <f>VLOOKUP($D1735,Combined!$D:$V,10,FALSE)</f>
        <v>15708</v>
      </c>
    </row>
    <row r="1736" spans="1:8" ht="32" x14ac:dyDescent="0.2">
      <c r="A1736" s="33" t="s">
        <v>737</v>
      </c>
      <c r="B1736" s="34" t="s">
        <v>790</v>
      </c>
      <c r="C1736" s="35" t="s">
        <v>24</v>
      </c>
      <c r="D1736" s="36" t="s">
        <v>1560</v>
      </c>
      <c r="E1736">
        <v>2014</v>
      </c>
      <c r="F1736">
        <f>VLOOKUP($D1736,Combined!$D:$V,8,FALSE)</f>
        <v>82248129</v>
      </c>
      <c r="G1736">
        <f>VLOOKUP($D1736,Combined!$D:$V,9,FALSE)</f>
        <v>3989.4</v>
      </c>
      <c r="H1736">
        <f>VLOOKUP($D1736,Combined!$D:$V,10,FALSE)</f>
        <v>20617</v>
      </c>
    </row>
    <row r="1737" spans="1:8" ht="32" x14ac:dyDescent="0.2">
      <c r="A1737" s="37" t="s">
        <v>737</v>
      </c>
      <c r="B1737" s="38" t="s">
        <v>791</v>
      </c>
      <c r="C1737" s="39" t="s">
        <v>6</v>
      </c>
      <c r="D1737" s="36" t="s">
        <v>1561</v>
      </c>
      <c r="E1737">
        <v>2014</v>
      </c>
      <c r="F1737">
        <f>VLOOKUP($D1737,Combined!$D:$V,8,FALSE)</f>
        <v>30842727</v>
      </c>
      <c r="G1737">
        <f>VLOOKUP($D1737,Combined!$D:$V,9,FALSE)</f>
        <v>1321.5</v>
      </c>
      <c r="H1737">
        <f>VLOOKUP($D1737,Combined!$D:$V,10,FALSE)</f>
        <v>23340</v>
      </c>
    </row>
    <row r="1738" spans="1:8" ht="36" x14ac:dyDescent="0.2">
      <c r="A1738" s="33" t="s">
        <v>737</v>
      </c>
      <c r="B1738" s="34" t="s">
        <v>792</v>
      </c>
      <c r="C1738" s="35" t="s">
        <v>77</v>
      </c>
      <c r="D1738" s="36" t="s">
        <v>1562</v>
      </c>
      <c r="E1738">
        <v>2014</v>
      </c>
      <c r="F1738">
        <f>VLOOKUP($D1738,Combined!$D:$V,8,FALSE)</f>
        <v>51370870</v>
      </c>
      <c r="G1738">
        <f>VLOOKUP($D1738,Combined!$D:$V,9,FALSE)</f>
        <v>2101.3000000000002</v>
      </c>
      <c r="H1738">
        <f>VLOOKUP($D1738,Combined!$D:$V,10,FALSE)</f>
        <v>24447</v>
      </c>
    </row>
    <row r="1739" spans="1:8" ht="36" x14ac:dyDescent="0.2">
      <c r="A1739" s="37" t="s">
        <v>737</v>
      </c>
      <c r="B1739" s="38" t="s">
        <v>793</v>
      </c>
      <c r="C1739" s="39" t="s">
        <v>77</v>
      </c>
      <c r="D1739" s="36" t="s">
        <v>1563</v>
      </c>
      <c r="E1739">
        <v>2014</v>
      </c>
      <c r="F1739">
        <f>VLOOKUP($D1739,Combined!$D:$V,8,FALSE)</f>
        <v>56618946</v>
      </c>
      <c r="G1739">
        <f>VLOOKUP($D1739,Combined!$D:$V,9,FALSE)</f>
        <v>2354.1999999999998</v>
      </c>
      <c r="H1739">
        <f>VLOOKUP($D1739,Combined!$D:$V,10,FALSE)</f>
        <v>24050</v>
      </c>
    </row>
    <row r="1740" spans="1:8" ht="48" x14ac:dyDescent="0.2">
      <c r="A1740" s="33" t="s">
        <v>737</v>
      </c>
      <c r="B1740" s="34" t="s">
        <v>794</v>
      </c>
      <c r="C1740" s="35" t="s">
        <v>14</v>
      </c>
      <c r="D1740" s="36" t="s">
        <v>1564</v>
      </c>
      <c r="E1740">
        <v>2014</v>
      </c>
      <c r="F1740">
        <f>VLOOKUP($D1740,Combined!$D:$V,8,FALSE)</f>
        <v>58457490</v>
      </c>
      <c r="G1740">
        <f>VLOOKUP($D1740,Combined!$D:$V,9,FALSE)</f>
        <v>2982.4</v>
      </c>
      <c r="H1740">
        <f>VLOOKUP($D1740,Combined!$D:$V,10,FALSE)</f>
        <v>19601</v>
      </c>
    </row>
    <row r="1741" spans="1:8" ht="32" x14ac:dyDescent="0.2">
      <c r="A1741" s="37" t="s">
        <v>737</v>
      </c>
      <c r="B1741" s="38" t="s">
        <v>795</v>
      </c>
      <c r="C1741" s="39" t="s">
        <v>6</v>
      </c>
      <c r="D1741" s="36" t="s">
        <v>1565</v>
      </c>
      <c r="E1741">
        <v>2014</v>
      </c>
      <c r="F1741">
        <f>VLOOKUP($D1741,Combined!$D:$V,8,FALSE)</f>
        <v>38417842</v>
      </c>
      <c r="G1741">
        <f>VLOOKUP($D1741,Combined!$D:$V,9,FALSE)</f>
        <v>1773.6</v>
      </c>
      <c r="H1741">
        <f>VLOOKUP($D1741,Combined!$D:$V,10,FALSE)</f>
        <v>21660</v>
      </c>
    </row>
    <row r="1742" spans="1:8" ht="48" x14ac:dyDescent="0.2">
      <c r="A1742" s="33" t="s">
        <v>737</v>
      </c>
      <c r="B1742" s="34" t="s">
        <v>796</v>
      </c>
      <c r="C1742" s="35" t="s">
        <v>14</v>
      </c>
      <c r="D1742" s="36" t="s">
        <v>1566</v>
      </c>
      <c r="E1742">
        <v>2014</v>
      </c>
      <c r="F1742">
        <f>VLOOKUP($D1742,Combined!$D:$V,8,FALSE)</f>
        <v>38751837</v>
      </c>
      <c r="G1742">
        <f>VLOOKUP($D1742,Combined!$D:$V,9,FALSE)</f>
        <v>2358.6</v>
      </c>
      <c r="H1742">
        <f>VLOOKUP($D1742,Combined!$D:$V,10,FALSE)</f>
        <v>16430</v>
      </c>
    </row>
    <row r="1743" spans="1:8" ht="32" x14ac:dyDescent="0.2">
      <c r="A1743" s="37" t="s">
        <v>737</v>
      </c>
      <c r="B1743" s="38" t="s">
        <v>797</v>
      </c>
      <c r="C1743" s="39" t="s">
        <v>24</v>
      </c>
      <c r="D1743" s="36" t="s">
        <v>1567</v>
      </c>
      <c r="E1743">
        <v>2014</v>
      </c>
      <c r="F1743">
        <f>VLOOKUP($D1743,Combined!$D:$V,8,FALSE)</f>
        <v>106223375</v>
      </c>
      <c r="G1743">
        <f>VLOOKUP($D1743,Combined!$D:$V,9,FALSE)</f>
        <v>5817.2</v>
      </c>
      <c r="H1743">
        <f>VLOOKUP($D1743,Combined!$D:$V,10,FALSE)</f>
        <v>18260</v>
      </c>
    </row>
    <row r="1744" spans="1:8" ht="32" x14ac:dyDescent="0.2">
      <c r="A1744" s="33" t="s">
        <v>737</v>
      </c>
      <c r="B1744" s="34" t="s">
        <v>798</v>
      </c>
      <c r="C1744" s="35" t="s">
        <v>21</v>
      </c>
      <c r="D1744" s="36" t="s">
        <v>1568</v>
      </c>
      <c r="E1744">
        <v>2014</v>
      </c>
      <c r="F1744">
        <f>VLOOKUP($D1744,Combined!$D:$V,8,FALSE)</f>
        <v>33405572</v>
      </c>
      <c r="G1744">
        <f>VLOOKUP($D1744,Combined!$D:$V,9,FALSE)</f>
        <v>1688.7</v>
      </c>
      <c r="H1744">
        <f>VLOOKUP($D1744,Combined!$D:$V,10,FALSE)</f>
        <v>19782</v>
      </c>
    </row>
    <row r="1745" spans="1:8" ht="24" x14ac:dyDescent="0.2">
      <c r="A1745" s="37" t="s">
        <v>737</v>
      </c>
      <c r="B1745" s="38" t="s">
        <v>799</v>
      </c>
      <c r="C1745" s="39" t="s">
        <v>8</v>
      </c>
      <c r="D1745" s="36" t="s">
        <v>1569</v>
      </c>
      <c r="E1745">
        <v>2014</v>
      </c>
      <c r="F1745">
        <f>VLOOKUP($D1745,Combined!$D:$V,8,FALSE)</f>
        <v>18543582</v>
      </c>
      <c r="G1745">
        <f>VLOOKUP($D1745,Combined!$D:$V,9,FALSE)</f>
        <v>1168.0999999999999</v>
      </c>
      <c r="H1745">
        <f>VLOOKUP($D1745,Combined!$D:$V,10,FALSE)</f>
        <v>15874</v>
      </c>
    </row>
    <row r="1746" spans="1:8" ht="32" x14ac:dyDescent="0.2">
      <c r="A1746" s="33" t="s">
        <v>737</v>
      </c>
      <c r="B1746" s="34" t="s">
        <v>800</v>
      </c>
      <c r="C1746" s="35" t="s">
        <v>66</v>
      </c>
      <c r="D1746" s="36" t="s">
        <v>1570</v>
      </c>
      <c r="E1746">
        <v>2014</v>
      </c>
      <c r="F1746">
        <f>VLOOKUP($D1746,Combined!$D:$V,8,FALSE)</f>
        <v>24663226</v>
      </c>
      <c r="G1746">
        <f>VLOOKUP($D1746,Combined!$D:$V,9,FALSE)</f>
        <v>1177.5</v>
      </c>
      <c r="H1746">
        <f>VLOOKUP($D1746,Combined!$D:$V,10,FALSE)</f>
        <v>20945</v>
      </c>
    </row>
    <row r="1747" spans="1:8" ht="32" x14ac:dyDescent="0.2">
      <c r="A1747" s="37" t="s">
        <v>737</v>
      </c>
      <c r="B1747" s="38" t="s">
        <v>801</v>
      </c>
      <c r="C1747" s="39" t="s">
        <v>2</v>
      </c>
      <c r="D1747" s="36" t="s">
        <v>1571</v>
      </c>
      <c r="E1747">
        <v>2014</v>
      </c>
      <c r="F1747">
        <f>VLOOKUP($D1747,Combined!$D:$V,8,FALSE)</f>
        <v>11959643</v>
      </c>
      <c r="G1747">
        <f>VLOOKUP($D1747,Combined!$D:$V,9,FALSE)</f>
        <v>635.20000000000005</v>
      </c>
      <c r="H1747">
        <f>VLOOKUP($D1747,Combined!$D:$V,10,FALSE)</f>
        <v>18829</v>
      </c>
    </row>
    <row r="1748" spans="1:8" ht="48" x14ac:dyDescent="0.2">
      <c r="A1748" s="33" t="s">
        <v>737</v>
      </c>
      <c r="B1748" s="34" t="s">
        <v>802</v>
      </c>
      <c r="C1748" s="35" t="s">
        <v>14</v>
      </c>
      <c r="D1748" s="36" t="s">
        <v>1572</v>
      </c>
      <c r="E1748">
        <v>2014</v>
      </c>
      <c r="F1748">
        <f>VLOOKUP($D1748,Combined!$D:$V,8,FALSE)</f>
        <v>45646902</v>
      </c>
      <c r="G1748">
        <f>VLOOKUP($D1748,Combined!$D:$V,9,FALSE)</f>
        <v>2550.6999999999998</v>
      </c>
      <c r="H1748">
        <f>VLOOKUP($D1748,Combined!$D:$V,10,FALSE)</f>
        <v>17896</v>
      </c>
    </row>
    <row r="1749" spans="1:8" ht="32" x14ac:dyDescent="0.2">
      <c r="A1749" s="37" t="s">
        <v>737</v>
      </c>
      <c r="B1749" s="38" t="s">
        <v>803</v>
      </c>
      <c r="C1749" s="39" t="s">
        <v>6</v>
      </c>
      <c r="D1749" s="36" t="s">
        <v>1573</v>
      </c>
      <c r="E1749">
        <v>2014</v>
      </c>
      <c r="F1749">
        <f>VLOOKUP($D1749,Combined!$D:$V,8,FALSE)</f>
        <v>34567440</v>
      </c>
      <c r="G1749">
        <f>VLOOKUP($D1749,Combined!$D:$V,9,FALSE)</f>
        <v>1713.4</v>
      </c>
      <c r="H1749">
        <f>VLOOKUP($D1749,Combined!$D:$V,10,FALSE)</f>
        <v>20175</v>
      </c>
    </row>
    <row r="1750" spans="1:8" ht="24" x14ac:dyDescent="0.2">
      <c r="A1750" s="33" t="s">
        <v>737</v>
      </c>
      <c r="B1750" s="34" t="s">
        <v>804</v>
      </c>
      <c r="C1750" s="35" t="s">
        <v>181</v>
      </c>
      <c r="D1750" s="36" t="s">
        <v>1574</v>
      </c>
      <c r="E1750">
        <v>2014</v>
      </c>
      <c r="F1750">
        <f>VLOOKUP($D1750,Combined!$D:$V,8,FALSE)</f>
        <v>8866300</v>
      </c>
      <c r="G1750">
        <f>VLOOKUP($D1750,Combined!$D:$V,9,FALSE)</f>
        <v>413.8</v>
      </c>
      <c r="H1750">
        <f>VLOOKUP($D1750,Combined!$D:$V,10,FALSE)</f>
        <v>21425</v>
      </c>
    </row>
    <row r="1751" spans="1:8" ht="36" x14ac:dyDescent="0.2">
      <c r="A1751" s="37" t="s">
        <v>737</v>
      </c>
      <c r="B1751" s="38" t="s">
        <v>805</v>
      </c>
      <c r="C1751" s="39" t="s">
        <v>4</v>
      </c>
      <c r="D1751" s="36" t="s">
        <v>1575</v>
      </c>
      <c r="E1751">
        <v>2014</v>
      </c>
      <c r="F1751">
        <f>VLOOKUP($D1751,Combined!$D:$V,8,FALSE)</f>
        <v>8557127</v>
      </c>
      <c r="G1751">
        <f>VLOOKUP($D1751,Combined!$D:$V,9,FALSE)</f>
        <v>347</v>
      </c>
      <c r="H1751">
        <f>VLOOKUP($D1751,Combined!$D:$V,10,FALSE)</f>
        <v>24661</v>
      </c>
    </row>
    <row r="1752" spans="1:8" ht="48" x14ac:dyDescent="0.2">
      <c r="A1752" s="33" t="s">
        <v>737</v>
      </c>
      <c r="B1752" s="34" t="s">
        <v>1376</v>
      </c>
      <c r="C1752" s="35" t="s">
        <v>711</v>
      </c>
      <c r="D1752" s="36" t="s">
        <v>1576</v>
      </c>
      <c r="E1752">
        <v>2014</v>
      </c>
      <c r="F1752">
        <f>VLOOKUP($D1752,Combined!$D:$V,8,FALSE)</f>
        <v>5337126</v>
      </c>
      <c r="G1752">
        <f>VLOOKUP($D1752,Combined!$D:$V,9,FALSE)</f>
        <v>305.60000000000002</v>
      </c>
      <c r="H1752">
        <f>VLOOKUP($D1752,Combined!$D:$V,10,FALSE)</f>
        <v>17464</v>
      </c>
    </row>
    <row r="1753" spans="1:8" ht="32" x14ac:dyDescent="0.2">
      <c r="A1753" s="37" t="s">
        <v>737</v>
      </c>
      <c r="B1753" s="38" t="s">
        <v>807</v>
      </c>
      <c r="C1753" s="39" t="s">
        <v>24</v>
      </c>
      <c r="D1753" s="36" t="s">
        <v>1577</v>
      </c>
      <c r="E1753">
        <v>2014</v>
      </c>
      <c r="F1753">
        <f>VLOOKUP($D1753,Combined!$D:$V,8,FALSE)</f>
        <v>97324876</v>
      </c>
      <c r="G1753">
        <f>VLOOKUP($D1753,Combined!$D:$V,9,FALSE)</f>
        <v>3864.8</v>
      </c>
      <c r="H1753">
        <f>VLOOKUP($D1753,Combined!$D:$V,10,FALSE)</f>
        <v>25182</v>
      </c>
    </row>
    <row r="1754" spans="1:8" ht="32" x14ac:dyDescent="0.2">
      <c r="A1754" s="33" t="s">
        <v>737</v>
      </c>
      <c r="B1754" s="34" t="s">
        <v>808</v>
      </c>
      <c r="C1754" s="35" t="s">
        <v>24</v>
      </c>
      <c r="D1754" s="36" t="s">
        <v>1578</v>
      </c>
      <c r="E1754">
        <v>2014</v>
      </c>
      <c r="F1754">
        <f>VLOOKUP($D1754,Combined!$D:$V,8,FALSE)</f>
        <v>69393904</v>
      </c>
      <c r="G1754">
        <f>VLOOKUP($D1754,Combined!$D:$V,9,FALSE)</f>
        <v>3663.6</v>
      </c>
      <c r="H1754">
        <f>VLOOKUP($D1754,Combined!$D:$V,10,FALSE)</f>
        <v>18941</v>
      </c>
    </row>
    <row r="1755" spans="1:8" ht="36" x14ac:dyDescent="0.2">
      <c r="A1755" s="37" t="s">
        <v>737</v>
      </c>
      <c r="B1755" s="38" t="s">
        <v>809</v>
      </c>
      <c r="C1755" s="39" t="s">
        <v>66</v>
      </c>
      <c r="D1755" s="36" t="s">
        <v>1579</v>
      </c>
      <c r="E1755">
        <v>2014</v>
      </c>
      <c r="F1755">
        <f>VLOOKUP($D1755,Combined!$D:$V,8,FALSE)</f>
        <v>24339344</v>
      </c>
      <c r="G1755">
        <f>VLOOKUP($D1755,Combined!$D:$V,9,FALSE)</f>
        <v>1312.3</v>
      </c>
      <c r="H1755">
        <f>VLOOKUP($D1755,Combined!$D:$V,10,FALSE)</f>
        <v>18547</v>
      </c>
    </row>
    <row r="1756" spans="1:8" ht="32" x14ac:dyDescent="0.2">
      <c r="A1756" s="33" t="s">
        <v>737</v>
      </c>
      <c r="B1756" s="34" t="s">
        <v>810</v>
      </c>
      <c r="C1756" s="35" t="s">
        <v>6</v>
      </c>
      <c r="D1756" s="36" t="s">
        <v>1580</v>
      </c>
      <c r="E1756">
        <v>2014</v>
      </c>
      <c r="F1756">
        <f>VLOOKUP($D1756,Combined!$D:$V,8,FALSE)</f>
        <v>30839750</v>
      </c>
      <c r="G1756">
        <f>VLOOKUP($D1756,Combined!$D:$V,9,FALSE)</f>
        <v>1623.5</v>
      </c>
      <c r="H1756">
        <f>VLOOKUP($D1756,Combined!$D:$V,10,FALSE)</f>
        <v>18996</v>
      </c>
    </row>
    <row r="1757" spans="1:8" ht="32" x14ac:dyDescent="0.2">
      <c r="A1757" s="37" t="s">
        <v>737</v>
      </c>
      <c r="B1757" s="38" t="s">
        <v>811</v>
      </c>
      <c r="C1757" s="39" t="s">
        <v>6</v>
      </c>
      <c r="D1757" s="36" t="s">
        <v>1581</v>
      </c>
      <c r="E1757">
        <v>2014</v>
      </c>
      <c r="F1757">
        <f>VLOOKUP($D1757,Combined!$D:$V,8,FALSE)</f>
        <v>19297821</v>
      </c>
      <c r="G1757">
        <f>VLOOKUP($D1757,Combined!$D:$V,9,FALSE)</f>
        <v>1197.2</v>
      </c>
      <c r="H1757">
        <f>VLOOKUP($D1757,Combined!$D:$V,10,FALSE)</f>
        <v>16119</v>
      </c>
    </row>
    <row r="1758" spans="1:8" ht="48" x14ac:dyDescent="0.2">
      <c r="A1758" s="33" t="s">
        <v>737</v>
      </c>
      <c r="B1758" s="34" t="s">
        <v>812</v>
      </c>
      <c r="C1758" s="35" t="s">
        <v>14</v>
      </c>
      <c r="D1758" s="36" t="s">
        <v>1582</v>
      </c>
      <c r="E1758">
        <v>2014</v>
      </c>
      <c r="F1758">
        <f>VLOOKUP($D1758,Combined!$D:$V,8,FALSE)</f>
        <v>54583071</v>
      </c>
      <c r="G1758">
        <f>VLOOKUP($D1758,Combined!$D:$V,9,FALSE)</f>
        <v>2742.1</v>
      </c>
      <c r="H1758">
        <f>VLOOKUP($D1758,Combined!$D:$V,10,FALSE)</f>
        <v>19906</v>
      </c>
    </row>
    <row r="1759" spans="1:8" ht="32" x14ac:dyDescent="0.2">
      <c r="A1759" s="37" t="s">
        <v>737</v>
      </c>
      <c r="B1759" s="38" t="s">
        <v>813</v>
      </c>
      <c r="C1759" s="39" t="s">
        <v>6</v>
      </c>
      <c r="D1759" s="36" t="s">
        <v>1583</v>
      </c>
      <c r="E1759">
        <v>2014</v>
      </c>
      <c r="F1759">
        <f>VLOOKUP($D1759,Combined!$D:$V,8,FALSE)</f>
        <v>20572523</v>
      </c>
      <c r="G1759">
        <f>VLOOKUP($D1759,Combined!$D:$V,9,FALSE)</f>
        <v>1189.7</v>
      </c>
      <c r="H1759">
        <f>VLOOKUP($D1759,Combined!$D:$V,10,FALSE)</f>
        <v>17292</v>
      </c>
    </row>
    <row r="1760" spans="1:8" ht="32" x14ac:dyDescent="0.2">
      <c r="A1760" s="33" t="s">
        <v>737</v>
      </c>
      <c r="B1760" s="34" t="s">
        <v>814</v>
      </c>
      <c r="C1760" s="35" t="s">
        <v>66</v>
      </c>
      <c r="D1760" s="36" t="s">
        <v>1584</v>
      </c>
      <c r="E1760">
        <v>2014</v>
      </c>
      <c r="F1760">
        <f>VLOOKUP($D1760,Combined!$D:$V,8,FALSE)</f>
        <v>16795179</v>
      </c>
      <c r="G1760">
        <f>VLOOKUP($D1760,Combined!$D:$V,9,FALSE)</f>
        <v>780.3</v>
      </c>
      <c r="H1760">
        <f>VLOOKUP($D1760,Combined!$D:$V,10,FALSE)</f>
        <v>21524</v>
      </c>
    </row>
    <row r="1761" spans="1:8" ht="32" x14ac:dyDescent="0.2">
      <c r="A1761" s="37" t="s">
        <v>737</v>
      </c>
      <c r="B1761" s="38" t="s">
        <v>815</v>
      </c>
      <c r="C1761" s="39" t="s">
        <v>66</v>
      </c>
      <c r="D1761" s="36" t="s">
        <v>1585</v>
      </c>
      <c r="E1761">
        <v>2014</v>
      </c>
      <c r="F1761">
        <f>VLOOKUP($D1761,Combined!$D:$V,8,FALSE)</f>
        <v>41269877</v>
      </c>
      <c r="G1761">
        <f>VLOOKUP($D1761,Combined!$D:$V,9,FALSE)</f>
        <v>1961.2</v>
      </c>
      <c r="H1761">
        <f>VLOOKUP($D1761,Combined!$D:$V,10,FALSE)</f>
        <v>21043</v>
      </c>
    </row>
    <row r="1762" spans="1:8" ht="24" x14ac:dyDescent="0.2">
      <c r="A1762" s="33" t="s">
        <v>816</v>
      </c>
      <c r="B1762" s="34" t="s">
        <v>817</v>
      </c>
      <c r="C1762" s="35" t="s">
        <v>8</v>
      </c>
      <c r="D1762" s="36" t="s">
        <v>1586</v>
      </c>
      <c r="E1762">
        <v>2014</v>
      </c>
      <c r="F1762">
        <f>VLOOKUP($D1762,Combined!$D:$V,8,FALSE)</f>
        <v>2571472</v>
      </c>
      <c r="G1762">
        <f>VLOOKUP($D1762,Combined!$D:$V,9,FALSE)</f>
        <v>110.1</v>
      </c>
      <c r="H1762">
        <f>VLOOKUP($D1762,Combined!$D:$V,10,FALSE)</f>
        <v>23353</v>
      </c>
    </row>
    <row r="1763" spans="1:8" ht="32" x14ac:dyDescent="0.2">
      <c r="A1763" s="37" t="s">
        <v>816</v>
      </c>
      <c r="B1763" s="38" t="s">
        <v>819</v>
      </c>
      <c r="C1763" s="39" t="s">
        <v>4</v>
      </c>
      <c r="D1763" s="36" t="s">
        <v>1587</v>
      </c>
      <c r="E1763">
        <v>2014</v>
      </c>
      <c r="F1763">
        <f>VLOOKUP($D1763,Combined!$D:$V,8,FALSE)</f>
        <v>7606117</v>
      </c>
      <c r="G1763">
        <f>VLOOKUP($D1763,Combined!$D:$V,9,FALSE)</f>
        <v>375.5</v>
      </c>
      <c r="H1763">
        <f>VLOOKUP($D1763,Combined!$D:$V,10,FALSE)</f>
        <v>20258</v>
      </c>
    </row>
    <row r="1764" spans="1:8" ht="48" x14ac:dyDescent="0.2">
      <c r="A1764" s="33" t="s">
        <v>816</v>
      </c>
      <c r="B1764" s="34" t="s">
        <v>820</v>
      </c>
      <c r="C1764" s="35" t="s">
        <v>14</v>
      </c>
      <c r="D1764" s="36" t="s">
        <v>1588</v>
      </c>
      <c r="E1764">
        <v>2014</v>
      </c>
      <c r="F1764">
        <f>VLOOKUP($D1764,Combined!$D:$V,8,FALSE)</f>
        <v>44211985</v>
      </c>
      <c r="G1764">
        <f>VLOOKUP($D1764,Combined!$D:$V,9,FALSE)</f>
        <v>2547.5</v>
      </c>
      <c r="H1764">
        <f>VLOOKUP($D1764,Combined!$D:$V,10,FALSE)</f>
        <v>17355</v>
      </c>
    </row>
    <row r="1765" spans="1:8" ht="32" x14ac:dyDescent="0.2">
      <c r="A1765" s="37" t="s">
        <v>816</v>
      </c>
      <c r="B1765" s="38" t="s">
        <v>821</v>
      </c>
      <c r="C1765" s="39" t="s">
        <v>6</v>
      </c>
      <c r="D1765" s="36" t="s">
        <v>1589</v>
      </c>
      <c r="E1765">
        <v>2014</v>
      </c>
      <c r="F1765">
        <f>VLOOKUP($D1765,Combined!$D:$V,8,FALSE)</f>
        <v>43739119</v>
      </c>
      <c r="G1765">
        <f>VLOOKUP($D1765,Combined!$D:$V,9,FALSE)</f>
        <v>1761.9</v>
      </c>
      <c r="H1765">
        <f>VLOOKUP($D1765,Combined!$D:$V,10,FALSE)</f>
        <v>24825</v>
      </c>
    </row>
    <row r="1766" spans="1:8" ht="24" x14ac:dyDescent="0.2">
      <c r="A1766" s="33" t="s">
        <v>816</v>
      </c>
      <c r="B1766" s="34" t="s">
        <v>822</v>
      </c>
      <c r="C1766" s="35" t="s">
        <v>29</v>
      </c>
      <c r="D1766" s="36" t="s">
        <v>1590</v>
      </c>
      <c r="E1766">
        <v>2014</v>
      </c>
      <c r="F1766">
        <f>VLOOKUP($D1766,Combined!$D:$V,8,FALSE)</f>
        <v>42948915</v>
      </c>
      <c r="G1766">
        <f>VLOOKUP($D1766,Combined!$D:$V,9,FALSE)</f>
        <v>846.1</v>
      </c>
      <c r="H1766">
        <f>VLOOKUP($D1766,Combined!$D:$V,10,FALSE)</f>
        <v>50760</v>
      </c>
    </row>
    <row r="1767" spans="1:8" ht="36" x14ac:dyDescent="0.2">
      <c r="A1767" s="37" t="s">
        <v>816</v>
      </c>
      <c r="B1767" s="38" t="s">
        <v>823</v>
      </c>
      <c r="C1767" s="39" t="s">
        <v>714</v>
      </c>
      <c r="D1767" s="36" t="s">
        <v>1591</v>
      </c>
      <c r="E1767">
        <v>2014</v>
      </c>
      <c r="F1767">
        <f>VLOOKUP($D1767,Combined!$D:$V,8,FALSE)</f>
        <v>45202291</v>
      </c>
      <c r="G1767">
        <f>VLOOKUP($D1767,Combined!$D:$V,9,FALSE)</f>
        <v>2027</v>
      </c>
      <c r="H1767">
        <f>VLOOKUP($D1767,Combined!$D:$V,10,FALSE)</f>
        <v>22300</v>
      </c>
    </row>
    <row r="1768" spans="1:8" ht="32" x14ac:dyDescent="0.2">
      <c r="A1768" s="33" t="s">
        <v>816</v>
      </c>
      <c r="B1768" s="34" t="s">
        <v>824</v>
      </c>
      <c r="C1768" s="35" t="s">
        <v>24</v>
      </c>
      <c r="D1768" s="36" t="s">
        <v>1592</v>
      </c>
      <c r="E1768">
        <v>2014</v>
      </c>
      <c r="F1768">
        <f>VLOOKUP($D1768,Combined!$D:$V,8,FALSE)</f>
        <v>73087708</v>
      </c>
      <c r="G1768">
        <f>VLOOKUP($D1768,Combined!$D:$V,9,FALSE)</f>
        <v>4096.3</v>
      </c>
      <c r="H1768">
        <f>VLOOKUP($D1768,Combined!$D:$V,10,FALSE)</f>
        <v>17842</v>
      </c>
    </row>
    <row r="1769" spans="1:8" ht="24" x14ac:dyDescent="0.2">
      <c r="A1769" s="37" t="s">
        <v>816</v>
      </c>
      <c r="B1769" s="38" t="s">
        <v>825</v>
      </c>
      <c r="C1769" s="39" t="s">
        <v>8</v>
      </c>
      <c r="D1769" s="36" t="s">
        <v>1593</v>
      </c>
      <c r="E1769">
        <v>2014</v>
      </c>
      <c r="F1769">
        <f>VLOOKUP($D1769,Combined!$D:$V,8,FALSE)</f>
        <v>11169239</v>
      </c>
      <c r="G1769">
        <f>VLOOKUP($D1769,Combined!$D:$V,9,FALSE)</f>
        <v>699.2</v>
      </c>
      <c r="H1769">
        <f>VLOOKUP($D1769,Combined!$D:$V,10,FALSE)</f>
        <v>15974</v>
      </c>
    </row>
    <row r="1770" spans="1:8" ht="48" x14ac:dyDescent="0.2">
      <c r="A1770" s="33" t="s">
        <v>816</v>
      </c>
      <c r="B1770" s="34" t="s">
        <v>826</v>
      </c>
      <c r="C1770" s="35" t="s">
        <v>14</v>
      </c>
      <c r="D1770" s="36" t="s">
        <v>1594</v>
      </c>
      <c r="E1770">
        <v>2014</v>
      </c>
      <c r="F1770">
        <f>VLOOKUP($D1770,Combined!$D:$V,8,FALSE)</f>
        <v>46624240</v>
      </c>
      <c r="G1770">
        <f>VLOOKUP($D1770,Combined!$D:$V,9,FALSE)</f>
        <v>2430.6</v>
      </c>
      <c r="H1770">
        <f>VLOOKUP($D1770,Combined!$D:$V,10,FALSE)</f>
        <v>19182</v>
      </c>
    </row>
    <row r="1771" spans="1:8" ht="32" x14ac:dyDescent="0.2">
      <c r="A1771" s="37" t="s">
        <v>816</v>
      </c>
      <c r="B1771" s="38" t="s">
        <v>827</v>
      </c>
      <c r="C1771" s="39" t="s">
        <v>4</v>
      </c>
      <c r="D1771" s="36" t="s">
        <v>1595</v>
      </c>
      <c r="E1771">
        <v>2014</v>
      </c>
      <c r="F1771">
        <f>VLOOKUP($D1771,Combined!$D:$V,8,FALSE)</f>
        <v>9013227</v>
      </c>
      <c r="G1771">
        <f>VLOOKUP($D1771,Combined!$D:$V,9,FALSE)</f>
        <v>532.4</v>
      </c>
      <c r="H1771">
        <f>VLOOKUP($D1771,Combined!$D:$V,10,FALSE)</f>
        <v>16931</v>
      </c>
    </row>
    <row r="1772" spans="1:8" ht="48" x14ac:dyDescent="0.2">
      <c r="A1772" s="33" t="s">
        <v>816</v>
      </c>
      <c r="B1772" s="34" t="s">
        <v>828</v>
      </c>
      <c r="C1772" s="35" t="s">
        <v>14</v>
      </c>
      <c r="D1772" s="36" t="s">
        <v>1596</v>
      </c>
      <c r="E1772">
        <v>2014</v>
      </c>
      <c r="F1772">
        <f>VLOOKUP($D1772,Combined!$D:$V,8,FALSE)</f>
        <v>48342020</v>
      </c>
      <c r="G1772">
        <f>VLOOKUP($D1772,Combined!$D:$V,9,FALSE)</f>
        <v>3006.1</v>
      </c>
      <c r="H1772">
        <f>VLOOKUP($D1772,Combined!$D:$V,10,FALSE)</f>
        <v>16081</v>
      </c>
    </row>
    <row r="1773" spans="1:8" ht="32" x14ac:dyDescent="0.2">
      <c r="A1773" s="37" t="s">
        <v>816</v>
      </c>
      <c r="B1773" s="38" t="s">
        <v>829</v>
      </c>
      <c r="C1773" s="39" t="s">
        <v>68</v>
      </c>
      <c r="D1773" s="36" t="s">
        <v>1597</v>
      </c>
      <c r="E1773">
        <v>2014</v>
      </c>
      <c r="F1773">
        <f>VLOOKUP($D1773,Combined!$D:$V,8,FALSE)</f>
        <v>11867689</v>
      </c>
      <c r="G1773">
        <f>VLOOKUP($D1773,Combined!$D:$V,9,FALSE)</f>
        <v>624.29999999999995</v>
      </c>
      <c r="H1773">
        <f>VLOOKUP($D1773,Combined!$D:$V,10,FALSE)</f>
        <v>19009</v>
      </c>
    </row>
    <row r="1774" spans="1:8" ht="32" x14ac:dyDescent="0.2">
      <c r="A1774" s="33" t="s">
        <v>816</v>
      </c>
      <c r="B1774" s="34" t="s">
        <v>830</v>
      </c>
      <c r="C1774" s="35" t="s">
        <v>99</v>
      </c>
      <c r="D1774" s="36" t="s">
        <v>1598</v>
      </c>
      <c r="E1774">
        <v>2014</v>
      </c>
      <c r="F1774">
        <f>VLOOKUP($D1774,Combined!$D:$V,8,FALSE)</f>
        <v>18555155</v>
      </c>
      <c r="G1774">
        <f>VLOOKUP($D1774,Combined!$D:$V,9,FALSE)</f>
        <v>1082.2</v>
      </c>
      <c r="H1774">
        <f>VLOOKUP($D1774,Combined!$D:$V,10,FALSE)</f>
        <v>17146</v>
      </c>
    </row>
    <row r="1775" spans="1:8" ht="32" x14ac:dyDescent="0.2">
      <c r="A1775" s="37" t="s">
        <v>816</v>
      </c>
      <c r="B1775" s="38" t="s">
        <v>831</v>
      </c>
      <c r="C1775" s="39" t="s">
        <v>66</v>
      </c>
      <c r="D1775" s="36" t="s">
        <v>1599</v>
      </c>
      <c r="E1775">
        <v>2014</v>
      </c>
      <c r="F1775">
        <f>VLOOKUP($D1775,Combined!$D:$V,8,FALSE)</f>
        <v>83810886</v>
      </c>
      <c r="G1775">
        <f>VLOOKUP($D1775,Combined!$D:$V,9,FALSE)</f>
        <v>4622.6000000000004</v>
      </c>
      <c r="H1775">
        <f>VLOOKUP($D1775,Combined!$D:$V,10,FALSE)</f>
        <v>18131</v>
      </c>
    </row>
    <row r="1776" spans="1:8" ht="32" x14ac:dyDescent="0.2">
      <c r="A1776" s="33" t="s">
        <v>816</v>
      </c>
      <c r="B1776" s="34" t="s">
        <v>832</v>
      </c>
      <c r="C1776" s="35" t="s">
        <v>6</v>
      </c>
      <c r="D1776" s="36" t="s">
        <v>1600</v>
      </c>
      <c r="E1776">
        <v>2014</v>
      </c>
      <c r="F1776">
        <f>VLOOKUP($D1776,Combined!$D:$V,8,FALSE)</f>
        <v>30967626</v>
      </c>
      <c r="G1776">
        <f>VLOOKUP($D1776,Combined!$D:$V,9,FALSE)</f>
        <v>1597.6</v>
      </c>
      <c r="H1776">
        <f>VLOOKUP($D1776,Combined!$D:$V,10,FALSE)</f>
        <v>19383</v>
      </c>
    </row>
    <row r="1777" spans="1:8" ht="32" x14ac:dyDescent="0.2">
      <c r="A1777" s="37" t="s">
        <v>816</v>
      </c>
      <c r="B1777" s="38" t="s">
        <v>833</v>
      </c>
      <c r="C1777" s="39" t="s">
        <v>68</v>
      </c>
      <c r="D1777" s="36" t="s">
        <v>1601</v>
      </c>
      <c r="E1777">
        <v>2014</v>
      </c>
      <c r="F1777">
        <f>VLOOKUP($D1777,Combined!$D:$V,8,FALSE)</f>
        <v>10898598</v>
      </c>
      <c r="G1777">
        <f>VLOOKUP($D1777,Combined!$D:$V,9,FALSE)</f>
        <v>672.9</v>
      </c>
      <c r="H1777">
        <f>VLOOKUP($D1777,Combined!$D:$V,10,FALSE)</f>
        <v>16197</v>
      </c>
    </row>
    <row r="1778" spans="1:8" ht="32" x14ac:dyDescent="0.2">
      <c r="A1778" s="33" t="s">
        <v>816</v>
      </c>
      <c r="B1778" s="34" t="s">
        <v>834</v>
      </c>
      <c r="C1778" s="35" t="s">
        <v>77</v>
      </c>
      <c r="D1778" s="36" t="s">
        <v>1602</v>
      </c>
      <c r="E1778">
        <v>2014</v>
      </c>
      <c r="F1778">
        <f>VLOOKUP($D1778,Combined!$D:$V,8,FALSE)</f>
        <v>155124027</v>
      </c>
      <c r="G1778">
        <f>VLOOKUP($D1778,Combined!$D:$V,9,FALSE)</f>
        <v>7106.1</v>
      </c>
      <c r="H1778">
        <f>VLOOKUP($D1778,Combined!$D:$V,10,FALSE)</f>
        <v>21830</v>
      </c>
    </row>
    <row r="1779" spans="1:8" ht="32" x14ac:dyDescent="0.2">
      <c r="A1779" s="37" t="s">
        <v>816</v>
      </c>
      <c r="B1779" s="38" t="s">
        <v>835</v>
      </c>
      <c r="C1779" s="39" t="s">
        <v>66</v>
      </c>
      <c r="D1779" s="36" t="s">
        <v>1603</v>
      </c>
      <c r="E1779">
        <v>2014</v>
      </c>
      <c r="F1779">
        <f>VLOOKUP($D1779,Combined!$D:$V,8,FALSE)</f>
        <v>26995665</v>
      </c>
      <c r="G1779">
        <f>VLOOKUP($D1779,Combined!$D:$V,9,FALSE)</f>
        <v>1497</v>
      </c>
      <c r="H1779">
        <f>VLOOKUP($D1779,Combined!$D:$V,10,FALSE)</f>
        <v>18034</v>
      </c>
    </row>
    <row r="1780" spans="1:8" ht="24" x14ac:dyDescent="0.2">
      <c r="A1780" s="33" t="s">
        <v>816</v>
      </c>
      <c r="B1780" s="34" t="s">
        <v>836</v>
      </c>
      <c r="C1780" s="35" t="s">
        <v>8</v>
      </c>
      <c r="D1780" s="36" t="s">
        <v>1604</v>
      </c>
      <c r="E1780">
        <v>2014</v>
      </c>
      <c r="F1780">
        <f>VLOOKUP($D1780,Combined!$D:$V,8,FALSE)</f>
        <v>12156835</v>
      </c>
      <c r="G1780">
        <f>VLOOKUP($D1780,Combined!$D:$V,9,FALSE)</f>
        <v>732</v>
      </c>
      <c r="H1780">
        <f>VLOOKUP($D1780,Combined!$D:$V,10,FALSE)</f>
        <v>16607</v>
      </c>
    </row>
    <row r="1781" spans="1:8" ht="48" x14ac:dyDescent="0.2">
      <c r="A1781" s="37" t="s">
        <v>816</v>
      </c>
      <c r="B1781" s="38" t="s">
        <v>837</v>
      </c>
      <c r="C1781" s="39" t="s">
        <v>14</v>
      </c>
      <c r="D1781" s="36" t="s">
        <v>1605</v>
      </c>
      <c r="E1781">
        <v>2014</v>
      </c>
      <c r="F1781">
        <f>VLOOKUP($D1781,Combined!$D:$V,8,FALSE)</f>
        <v>38158194</v>
      </c>
      <c r="G1781">
        <f>VLOOKUP($D1781,Combined!$D:$V,9,FALSE)</f>
        <v>2212.3000000000002</v>
      </c>
      <c r="H1781">
        <f>VLOOKUP($D1781,Combined!$D:$V,10,FALSE)</f>
        <v>17248</v>
      </c>
    </row>
    <row r="1782" spans="1:8" ht="32" x14ac:dyDescent="0.2">
      <c r="A1782" s="33" t="s">
        <v>816</v>
      </c>
      <c r="B1782" s="34" t="s">
        <v>838</v>
      </c>
      <c r="C1782" s="35" t="s">
        <v>68</v>
      </c>
      <c r="D1782" s="36" t="s">
        <v>1606</v>
      </c>
      <c r="E1782">
        <v>2014</v>
      </c>
      <c r="F1782">
        <f>VLOOKUP($D1782,Combined!$D:$V,8,FALSE)</f>
        <v>7935092</v>
      </c>
      <c r="G1782">
        <f>VLOOKUP($D1782,Combined!$D:$V,9,FALSE)</f>
        <v>529.4</v>
      </c>
      <c r="H1782">
        <f>VLOOKUP($D1782,Combined!$D:$V,10,FALSE)</f>
        <v>14989</v>
      </c>
    </row>
    <row r="1783" spans="1:8" ht="32" x14ac:dyDescent="0.2">
      <c r="A1783" s="37" t="s">
        <v>816</v>
      </c>
      <c r="B1783" s="38" t="s">
        <v>839</v>
      </c>
      <c r="C1783" s="39" t="s">
        <v>66</v>
      </c>
      <c r="D1783" s="36" t="s">
        <v>1607</v>
      </c>
      <c r="E1783">
        <v>2014</v>
      </c>
      <c r="F1783">
        <f>VLOOKUP($D1783,Combined!$D:$V,8,FALSE)</f>
        <v>53120352</v>
      </c>
      <c r="G1783">
        <f>VLOOKUP($D1783,Combined!$D:$V,9,FALSE)</f>
        <v>2833.9</v>
      </c>
      <c r="H1783">
        <f>VLOOKUP($D1783,Combined!$D:$V,10,FALSE)</f>
        <v>18745</v>
      </c>
    </row>
    <row r="1784" spans="1:8" ht="32" x14ac:dyDescent="0.2">
      <c r="A1784" s="33" t="s">
        <v>816</v>
      </c>
      <c r="B1784" s="34" t="s">
        <v>840</v>
      </c>
      <c r="C1784" s="35" t="s">
        <v>24</v>
      </c>
      <c r="D1784" s="36" t="s">
        <v>1608</v>
      </c>
      <c r="E1784">
        <v>2014</v>
      </c>
      <c r="F1784">
        <f>VLOOKUP($D1784,Combined!$D:$V,8,FALSE)</f>
        <v>74079450</v>
      </c>
      <c r="G1784">
        <f>VLOOKUP($D1784,Combined!$D:$V,9,FALSE)</f>
        <v>4073.8</v>
      </c>
      <c r="H1784">
        <f>VLOOKUP($D1784,Combined!$D:$V,10,FALSE)</f>
        <v>18184</v>
      </c>
    </row>
    <row r="1785" spans="1:8" ht="32" x14ac:dyDescent="0.2">
      <c r="A1785" s="37" t="s">
        <v>816</v>
      </c>
      <c r="B1785" s="38" t="s">
        <v>841</v>
      </c>
      <c r="C1785" s="39" t="s">
        <v>66</v>
      </c>
      <c r="D1785" s="36" t="s">
        <v>1609</v>
      </c>
      <c r="E1785">
        <v>2014</v>
      </c>
      <c r="F1785">
        <f>VLOOKUP($D1785,Combined!$D:$V,8,FALSE)</f>
        <v>20476108</v>
      </c>
      <c r="G1785">
        <f>VLOOKUP($D1785,Combined!$D:$V,9,FALSE)</f>
        <v>1027.7</v>
      </c>
      <c r="H1785">
        <f>VLOOKUP($D1785,Combined!$D:$V,10,FALSE)</f>
        <v>19923</v>
      </c>
    </row>
    <row r="1786" spans="1:8" ht="32" x14ac:dyDescent="0.2">
      <c r="A1786" s="33" t="s">
        <v>816</v>
      </c>
      <c r="B1786" s="34" t="s">
        <v>842</v>
      </c>
      <c r="C1786" s="35" t="s">
        <v>66</v>
      </c>
      <c r="D1786" s="36" t="s">
        <v>1610</v>
      </c>
      <c r="E1786">
        <v>2014</v>
      </c>
      <c r="F1786">
        <f>VLOOKUP($D1786,Combined!$D:$V,8,FALSE)</f>
        <v>72773745</v>
      </c>
      <c r="G1786">
        <f>VLOOKUP($D1786,Combined!$D:$V,9,FALSE)</f>
        <v>4195.2</v>
      </c>
      <c r="H1786">
        <f>VLOOKUP($D1786,Combined!$D:$V,10,FALSE)</f>
        <v>17347</v>
      </c>
    </row>
    <row r="1787" spans="1:8" ht="32" x14ac:dyDescent="0.2">
      <c r="A1787" s="37" t="s">
        <v>816</v>
      </c>
      <c r="B1787" s="38" t="s">
        <v>843</v>
      </c>
      <c r="C1787" s="39" t="s">
        <v>4</v>
      </c>
      <c r="D1787" s="36" t="s">
        <v>1611</v>
      </c>
      <c r="E1787">
        <v>2014</v>
      </c>
      <c r="F1787">
        <f>VLOOKUP($D1787,Combined!$D:$V,8,FALSE)</f>
        <v>5620533</v>
      </c>
      <c r="G1787">
        <f>VLOOKUP($D1787,Combined!$D:$V,9,FALSE)</f>
        <v>250.5</v>
      </c>
      <c r="H1787">
        <f>VLOOKUP($D1787,Combined!$D:$V,10,FALSE)</f>
        <v>22438</v>
      </c>
    </row>
    <row r="1788" spans="1:8" ht="24" x14ac:dyDescent="0.2">
      <c r="A1788" s="33" t="s">
        <v>816</v>
      </c>
      <c r="B1788" s="34" t="s">
        <v>844</v>
      </c>
      <c r="C1788" s="35" t="s">
        <v>8</v>
      </c>
      <c r="D1788" s="36" t="s">
        <v>1612</v>
      </c>
      <c r="E1788">
        <v>2014</v>
      </c>
      <c r="F1788">
        <f>VLOOKUP($D1788,Combined!$D:$V,8,FALSE)</f>
        <v>25233822</v>
      </c>
      <c r="G1788">
        <f>VLOOKUP($D1788,Combined!$D:$V,9,FALSE)</f>
        <v>1278.4000000000001</v>
      </c>
      <c r="H1788">
        <f>VLOOKUP($D1788,Combined!$D:$V,10,FALSE)</f>
        <v>19738</v>
      </c>
    </row>
    <row r="1789" spans="1:8" ht="36" x14ac:dyDescent="0.2">
      <c r="A1789" s="37" t="s">
        <v>816</v>
      </c>
      <c r="B1789" s="38" t="s">
        <v>845</v>
      </c>
      <c r="C1789" s="39" t="s">
        <v>21</v>
      </c>
      <c r="D1789" s="36" t="s">
        <v>1613</v>
      </c>
      <c r="E1789">
        <v>2014</v>
      </c>
      <c r="F1789">
        <f>VLOOKUP($D1789,Combined!$D:$V,8,FALSE)</f>
        <v>38120353</v>
      </c>
      <c r="G1789">
        <f>VLOOKUP($D1789,Combined!$D:$V,9,FALSE)</f>
        <v>2093.1</v>
      </c>
      <c r="H1789">
        <f>VLOOKUP($D1789,Combined!$D:$V,10,FALSE)</f>
        <v>18212</v>
      </c>
    </row>
    <row r="1790" spans="1:8" ht="32" x14ac:dyDescent="0.2">
      <c r="A1790" s="33" t="s">
        <v>816</v>
      </c>
      <c r="B1790" s="34" t="s">
        <v>846</v>
      </c>
      <c r="C1790" s="35" t="s">
        <v>6</v>
      </c>
      <c r="D1790" s="36" t="s">
        <v>1614</v>
      </c>
      <c r="E1790">
        <v>2014</v>
      </c>
      <c r="F1790">
        <f>VLOOKUP($D1790,Combined!$D:$V,8,FALSE)</f>
        <v>16986391</v>
      </c>
      <c r="G1790">
        <f>VLOOKUP($D1790,Combined!$D:$V,9,FALSE)</f>
        <v>995.6</v>
      </c>
      <c r="H1790">
        <f>VLOOKUP($D1790,Combined!$D:$V,10,FALSE)</f>
        <v>17062</v>
      </c>
    </row>
    <row r="1791" spans="1:8" ht="32" x14ac:dyDescent="0.2">
      <c r="A1791" s="37" t="s">
        <v>816</v>
      </c>
      <c r="B1791" s="38" t="s">
        <v>847</v>
      </c>
      <c r="C1791" s="39" t="s">
        <v>24</v>
      </c>
      <c r="D1791" s="36" t="s">
        <v>1615</v>
      </c>
      <c r="E1791">
        <v>2014</v>
      </c>
      <c r="F1791">
        <f>VLOOKUP($D1791,Combined!$D:$V,8,FALSE)</f>
        <v>118353616</v>
      </c>
      <c r="G1791">
        <f>VLOOKUP($D1791,Combined!$D:$V,9,FALSE)</f>
        <v>5182.5</v>
      </c>
      <c r="H1791">
        <f>VLOOKUP($D1791,Combined!$D:$V,10,FALSE)</f>
        <v>22837</v>
      </c>
    </row>
    <row r="1792" spans="1:8" ht="36" x14ac:dyDescent="0.2">
      <c r="A1792" s="33" t="s">
        <v>816</v>
      </c>
      <c r="B1792" s="34" t="s">
        <v>848</v>
      </c>
      <c r="C1792" s="35" t="s">
        <v>77</v>
      </c>
      <c r="D1792" s="36" t="s">
        <v>1616</v>
      </c>
      <c r="E1792">
        <v>2014</v>
      </c>
      <c r="F1792">
        <f>VLOOKUP($D1792,Combined!$D:$V,8,FALSE)</f>
        <v>37994909</v>
      </c>
      <c r="G1792">
        <f>VLOOKUP($D1792,Combined!$D:$V,9,FALSE)</f>
        <v>2120.1</v>
      </c>
      <c r="H1792">
        <f>VLOOKUP($D1792,Combined!$D:$V,10,FALSE)</f>
        <v>17921</v>
      </c>
    </row>
    <row r="1793" spans="1:8" ht="48" x14ac:dyDescent="0.2">
      <c r="A1793" s="37" t="s">
        <v>816</v>
      </c>
      <c r="B1793" s="38" t="s">
        <v>1377</v>
      </c>
      <c r="C1793" s="39" t="s">
        <v>711</v>
      </c>
      <c r="D1793" s="36" t="s">
        <v>1617</v>
      </c>
      <c r="E1793">
        <v>2014</v>
      </c>
      <c r="F1793">
        <f>VLOOKUP($D1793,Combined!$D:$V,8,FALSE)</f>
        <v>37647</v>
      </c>
      <c r="G1793">
        <f>VLOOKUP($D1793,Combined!$D:$V,9,FALSE)</f>
        <v>158.80000000000001</v>
      </c>
      <c r="H1793">
        <f>VLOOKUP($D1793,Combined!$D:$V,10,FALSE)</f>
        <v>237</v>
      </c>
    </row>
    <row r="1794" spans="1:8" ht="48" x14ac:dyDescent="0.2">
      <c r="A1794" s="33" t="s">
        <v>816</v>
      </c>
      <c r="B1794" s="34" t="s">
        <v>1378</v>
      </c>
      <c r="C1794" s="35" t="s">
        <v>711</v>
      </c>
      <c r="D1794" s="36" t="s">
        <v>1618</v>
      </c>
      <c r="E1794">
        <v>2014</v>
      </c>
      <c r="F1794">
        <f>VLOOKUP($D1794,Combined!$D:$V,8,FALSE)</f>
        <v>1716086</v>
      </c>
      <c r="G1794">
        <f>VLOOKUP($D1794,Combined!$D:$V,9,FALSE)</f>
        <v>143.19999999999999</v>
      </c>
      <c r="H1794">
        <f>VLOOKUP($D1794,Combined!$D:$V,10,FALSE)</f>
        <v>11984</v>
      </c>
    </row>
    <row r="1795" spans="1:8" ht="32" x14ac:dyDescent="0.2">
      <c r="A1795" s="37" t="s">
        <v>816</v>
      </c>
      <c r="B1795" s="38" t="s">
        <v>850</v>
      </c>
      <c r="C1795" s="39" t="s">
        <v>6</v>
      </c>
      <c r="D1795" s="36" t="s">
        <v>1619</v>
      </c>
      <c r="E1795">
        <v>2014</v>
      </c>
      <c r="F1795">
        <f>VLOOKUP($D1795,Combined!$D:$V,8,FALSE)</f>
        <v>25199515</v>
      </c>
      <c r="G1795">
        <f>VLOOKUP($D1795,Combined!$D:$V,9,FALSE)</f>
        <v>1524.5</v>
      </c>
      <c r="H1795">
        <f>VLOOKUP($D1795,Combined!$D:$V,10,FALSE)</f>
        <v>16529</v>
      </c>
    </row>
    <row r="1796" spans="1:8" ht="32" x14ac:dyDescent="0.2">
      <c r="A1796" s="33" t="s">
        <v>816</v>
      </c>
      <c r="B1796" s="34" t="s">
        <v>851</v>
      </c>
      <c r="C1796" s="35" t="s">
        <v>4</v>
      </c>
      <c r="D1796" s="36" t="s">
        <v>1620</v>
      </c>
      <c r="E1796">
        <v>2014</v>
      </c>
      <c r="F1796">
        <f>VLOOKUP($D1796,Combined!$D:$V,8,FALSE)</f>
        <v>5862669</v>
      </c>
      <c r="G1796">
        <f>VLOOKUP($D1796,Combined!$D:$V,9,FALSE)</f>
        <v>360.9</v>
      </c>
      <c r="H1796">
        <f>VLOOKUP($D1796,Combined!$D:$V,10,FALSE)</f>
        <v>16245</v>
      </c>
    </row>
    <row r="1797" spans="1:8" ht="32" x14ac:dyDescent="0.2">
      <c r="A1797" s="37" t="s">
        <v>816</v>
      </c>
      <c r="B1797" s="38" t="s">
        <v>852</v>
      </c>
      <c r="C1797" s="39" t="s">
        <v>66</v>
      </c>
      <c r="D1797" s="36" t="s">
        <v>1621</v>
      </c>
      <c r="E1797">
        <v>2014</v>
      </c>
      <c r="F1797">
        <f>VLOOKUP($D1797,Combined!$D:$V,8,FALSE)</f>
        <v>15020331</v>
      </c>
      <c r="G1797">
        <f>VLOOKUP($D1797,Combined!$D:$V,9,FALSE)</f>
        <v>840.8</v>
      </c>
      <c r="H1797">
        <f>VLOOKUP($D1797,Combined!$D:$V,10,FALSE)</f>
        <v>17865</v>
      </c>
    </row>
    <row r="1798" spans="1:8" ht="32" x14ac:dyDescent="0.2">
      <c r="A1798" s="33" t="s">
        <v>816</v>
      </c>
      <c r="B1798" s="34" t="s">
        <v>853</v>
      </c>
      <c r="C1798" s="35" t="s">
        <v>68</v>
      </c>
      <c r="D1798" s="36" t="s">
        <v>1622</v>
      </c>
      <c r="E1798">
        <v>2014</v>
      </c>
      <c r="F1798">
        <f>VLOOKUP($D1798,Combined!$D:$V,8,FALSE)</f>
        <v>15250859</v>
      </c>
      <c r="G1798">
        <f>VLOOKUP($D1798,Combined!$D:$V,9,FALSE)</f>
        <v>723.8</v>
      </c>
      <c r="H1798">
        <f>VLOOKUP($D1798,Combined!$D:$V,10,FALSE)</f>
        <v>21070</v>
      </c>
    </row>
    <row r="1799" spans="1:8" ht="24" x14ac:dyDescent="0.2">
      <c r="A1799" s="37" t="s">
        <v>816</v>
      </c>
      <c r="B1799" s="38" t="s">
        <v>854</v>
      </c>
      <c r="C1799" s="39" t="s">
        <v>8</v>
      </c>
      <c r="D1799" s="36" t="s">
        <v>1623</v>
      </c>
      <c r="E1799">
        <v>2014</v>
      </c>
      <c r="F1799">
        <f>VLOOKUP($D1799,Combined!$D:$V,8,FALSE)</f>
        <v>5844321</v>
      </c>
      <c r="G1799">
        <f>VLOOKUP($D1799,Combined!$D:$V,9,FALSE)</f>
        <v>249.7</v>
      </c>
      <c r="H1799">
        <f>VLOOKUP($D1799,Combined!$D:$V,10,FALSE)</f>
        <v>23408</v>
      </c>
    </row>
    <row r="1800" spans="1:8" ht="32" x14ac:dyDescent="0.2">
      <c r="A1800" s="33" t="s">
        <v>816</v>
      </c>
      <c r="B1800" s="34" t="s">
        <v>855</v>
      </c>
      <c r="C1800" s="35" t="s">
        <v>66</v>
      </c>
      <c r="D1800" s="36" t="s">
        <v>1624</v>
      </c>
      <c r="E1800">
        <v>2014</v>
      </c>
      <c r="F1800">
        <f>VLOOKUP($D1800,Combined!$D:$V,8,FALSE)</f>
        <v>14028536</v>
      </c>
      <c r="G1800">
        <f>VLOOKUP($D1800,Combined!$D:$V,9,FALSE)</f>
        <v>763.7</v>
      </c>
      <c r="H1800">
        <f>VLOOKUP($D1800,Combined!$D:$V,10,FALSE)</f>
        <v>18369</v>
      </c>
    </row>
    <row r="1801" spans="1:8" ht="48" x14ac:dyDescent="0.2">
      <c r="A1801" s="37" t="s">
        <v>816</v>
      </c>
      <c r="B1801" s="38" t="s">
        <v>1379</v>
      </c>
      <c r="C1801" s="39" t="s">
        <v>711</v>
      </c>
      <c r="D1801" s="36" t="s">
        <v>1625</v>
      </c>
      <c r="E1801">
        <v>2014</v>
      </c>
      <c r="F1801">
        <f>VLOOKUP($D1801,Combined!$D:$V,8,FALSE)</f>
        <v>2087199</v>
      </c>
      <c r="G1801">
        <f>VLOOKUP($D1801,Combined!$D:$V,9,FALSE)</f>
        <v>149.30000000000001</v>
      </c>
      <c r="H1801">
        <f>VLOOKUP($D1801,Combined!$D:$V,10,FALSE)</f>
        <v>13980</v>
      </c>
    </row>
    <row r="1802" spans="1:8" ht="32" x14ac:dyDescent="0.2">
      <c r="A1802" s="33" t="s">
        <v>816</v>
      </c>
      <c r="B1802" s="34" t="s">
        <v>1008</v>
      </c>
      <c r="C1802" s="35" t="s">
        <v>4</v>
      </c>
      <c r="D1802" s="36" t="s">
        <v>1626</v>
      </c>
      <c r="E1802">
        <v>2014</v>
      </c>
      <c r="F1802">
        <f>VLOOKUP($D1802,Combined!$D:$V,8,FALSE)</f>
        <v>2065962</v>
      </c>
      <c r="G1802">
        <f>VLOOKUP($D1802,Combined!$D:$V,9,FALSE)</f>
        <v>94.2</v>
      </c>
      <c r="H1802">
        <f>VLOOKUP($D1802,Combined!$D:$V,10,FALSE)</f>
        <v>21928</v>
      </c>
    </row>
    <row r="1803" spans="1:8" ht="32" x14ac:dyDescent="0.2">
      <c r="A1803" s="37" t="s">
        <v>816</v>
      </c>
      <c r="B1803" s="38" t="s">
        <v>856</v>
      </c>
      <c r="C1803" s="39" t="s">
        <v>66</v>
      </c>
      <c r="D1803" s="36" t="s">
        <v>1627</v>
      </c>
      <c r="E1803">
        <v>2014</v>
      </c>
      <c r="F1803">
        <f>VLOOKUP($D1803,Combined!$D:$V,8,FALSE)</f>
        <v>15551685</v>
      </c>
      <c r="G1803">
        <f>VLOOKUP($D1803,Combined!$D:$V,9,FALSE)</f>
        <v>1002.7</v>
      </c>
      <c r="H1803">
        <f>VLOOKUP($D1803,Combined!$D:$V,10,FALSE)</f>
        <v>15509</v>
      </c>
    </row>
    <row r="1804" spans="1:8" ht="32" x14ac:dyDescent="0.2">
      <c r="A1804" s="33" t="s">
        <v>816</v>
      </c>
      <c r="B1804" s="34" t="s">
        <v>857</v>
      </c>
      <c r="C1804" s="35" t="s">
        <v>24</v>
      </c>
      <c r="D1804" s="36" t="s">
        <v>1628</v>
      </c>
      <c r="E1804">
        <v>2014</v>
      </c>
      <c r="F1804">
        <f>VLOOKUP($D1804,Combined!$D:$V,8,FALSE)</f>
        <v>74349750</v>
      </c>
      <c r="G1804">
        <f>VLOOKUP($D1804,Combined!$D:$V,9,FALSE)</f>
        <v>4068</v>
      </c>
      <c r="H1804">
        <f>VLOOKUP($D1804,Combined!$D:$V,10,FALSE)</f>
        <v>18277</v>
      </c>
    </row>
    <row r="1805" spans="1:8" ht="32" x14ac:dyDescent="0.2">
      <c r="A1805" s="37" t="s">
        <v>816</v>
      </c>
      <c r="B1805" s="38" t="s">
        <v>858</v>
      </c>
      <c r="C1805" s="39" t="s">
        <v>73</v>
      </c>
      <c r="D1805" s="36" t="s">
        <v>1629</v>
      </c>
      <c r="E1805">
        <v>2014</v>
      </c>
      <c r="F1805">
        <f>VLOOKUP($D1805,Combined!$D:$V,8,FALSE)</f>
        <v>2782249</v>
      </c>
      <c r="G1805">
        <f>VLOOKUP($D1805,Combined!$D:$V,9,FALSE)</f>
        <v>146.19999999999999</v>
      </c>
      <c r="H1805">
        <f>VLOOKUP($D1805,Combined!$D:$V,10,FALSE)</f>
        <v>19025</v>
      </c>
    </row>
    <row r="1806" spans="1:8" ht="48" x14ac:dyDescent="0.2">
      <c r="A1806" s="33" t="s">
        <v>1380</v>
      </c>
      <c r="B1806" s="34" t="s">
        <v>1381</v>
      </c>
      <c r="C1806" s="35" t="s">
        <v>711</v>
      </c>
      <c r="D1806" s="36" t="s">
        <v>1630</v>
      </c>
      <c r="E1806">
        <v>2014</v>
      </c>
      <c r="F1806">
        <f>VLOOKUP($D1806,Combined!$D:$V,8,FALSE)</f>
        <v>2254089</v>
      </c>
      <c r="G1806">
        <f>VLOOKUP($D1806,Combined!$D:$V,9,FALSE)</f>
        <v>180</v>
      </c>
      <c r="H1806">
        <f>VLOOKUP($D1806,Combined!$D:$V,10,FALSE)</f>
        <v>12523</v>
      </c>
    </row>
    <row r="1807" spans="1:8" ht="32" x14ac:dyDescent="0.2">
      <c r="A1807" s="37" t="s">
        <v>859</v>
      </c>
      <c r="B1807" s="38" t="s">
        <v>860</v>
      </c>
      <c r="C1807" s="39" t="s">
        <v>6</v>
      </c>
      <c r="D1807" s="36" t="s">
        <v>1631</v>
      </c>
      <c r="E1807">
        <v>2014</v>
      </c>
      <c r="F1807">
        <f>VLOOKUP($D1807,Combined!$D:$V,8,FALSE)</f>
        <v>26032222</v>
      </c>
      <c r="G1807">
        <f>VLOOKUP($D1807,Combined!$D:$V,9,FALSE)</f>
        <v>1433</v>
      </c>
      <c r="H1807">
        <f>VLOOKUP($D1807,Combined!$D:$V,10,FALSE)</f>
        <v>18166</v>
      </c>
    </row>
    <row r="1808" spans="1:8" ht="32" x14ac:dyDescent="0.2">
      <c r="A1808" s="33" t="s">
        <v>859</v>
      </c>
      <c r="B1808" s="34" t="s">
        <v>861</v>
      </c>
      <c r="C1808" s="35" t="s">
        <v>2</v>
      </c>
      <c r="D1808" s="36" t="s">
        <v>1632</v>
      </c>
      <c r="E1808">
        <v>2014</v>
      </c>
      <c r="F1808">
        <f>VLOOKUP($D1808,Combined!$D:$V,8,FALSE)</f>
        <v>14190009</v>
      </c>
      <c r="G1808">
        <f>VLOOKUP($D1808,Combined!$D:$V,9,FALSE)</f>
        <v>858</v>
      </c>
      <c r="H1808">
        <f>VLOOKUP($D1808,Combined!$D:$V,10,FALSE)</f>
        <v>16539</v>
      </c>
    </row>
    <row r="1809" spans="1:8" ht="32" x14ac:dyDescent="0.2">
      <c r="A1809" s="37" t="s">
        <v>859</v>
      </c>
      <c r="B1809" s="38" t="s">
        <v>862</v>
      </c>
      <c r="C1809" s="39" t="s">
        <v>66</v>
      </c>
      <c r="D1809" s="36" t="s">
        <v>1633</v>
      </c>
      <c r="E1809">
        <v>2014</v>
      </c>
      <c r="F1809">
        <f>VLOOKUP($D1809,Combined!$D:$V,8,FALSE)</f>
        <v>16790244</v>
      </c>
      <c r="G1809">
        <f>VLOOKUP($D1809,Combined!$D:$V,9,FALSE)</f>
        <v>1158.0999999999999</v>
      </c>
      <c r="H1809">
        <f>VLOOKUP($D1809,Combined!$D:$V,10,FALSE)</f>
        <v>14498</v>
      </c>
    </row>
    <row r="1810" spans="1:8" ht="32" x14ac:dyDescent="0.2">
      <c r="A1810" s="33" t="s">
        <v>859</v>
      </c>
      <c r="B1810" s="34" t="s">
        <v>863</v>
      </c>
      <c r="C1810" s="35" t="s">
        <v>66</v>
      </c>
      <c r="D1810" s="36" t="s">
        <v>1634</v>
      </c>
      <c r="E1810">
        <v>2014</v>
      </c>
      <c r="F1810">
        <f>VLOOKUP($D1810,Combined!$D:$V,8,FALSE)</f>
        <v>12964042</v>
      </c>
      <c r="G1810">
        <f>VLOOKUP($D1810,Combined!$D:$V,9,FALSE)</f>
        <v>874.8</v>
      </c>
      <c r="H1810">
        <f>VLOOKUP($D1810,Combined!$D:$V,10,FALSE)</f>
        <v>14819</v>
      </c>
    </row>
    <row r="1811" spans="1:8" ht="32" x14ac:dyDescent="0.2">
      <c r="A1811" s="37" t="s">
        <v>859</v>
      </c>
      <c r="B1811" s="38" t="s">
        <v>864</v>
      </c>
      <c r="C1811" s="39" t="s">
        <v>2</v>
      </c>
      <c r="D1811" s="36" t="s">
        <v>1635</v>
      </c>
      <c r="E1811">
        <v>2014</v>
      </c>
      <c r="F1811">
        <f>VLOOKUP($D1811,Combined!$D:$V,8,FALSE)</f>
        <v>15822508</v>
      </c>
      <c r="G1811">
        <f>VLOOKUP($D1811,Combined!$D:$V,9,FALSE)</f>
        <v>803.4</v>
      </c>
      <c r="H1811">
        <f>VLOOKUP($D1811,Combined!$D:$V,10,FALSE)</f>
        <v>19695</v>
      </c>
    </row>
    <row r="1812" spans="1:8" ht="36" x14ac:dyDescent="0.2">
      <c r="A1812" s="33" t="s">
        <v>859</v>
      </c>
      <c r="B1812" s="34" t="s">
        <v>865</v>
      </c>
      <c r="C1812" s="35" t="s">
        <v>77</v>
      </c>
      <c r="D1812" s="36" t="s">
        <v>1636</v>
      </c>
      <c r="E1812">
        <v>2014</v>
      </c>
      <c r="F1812">
        <f>VLOOKUP($D1812,Combined!$D:$V,8,FALSE)</f>
        <v>73174383</v>
      </c>
      <c r="G1812">
        <f>VLOOKUP($D1812,Combined!$D:$V,9,FALSE)</f>
        <v>3939</v>
      </c>
      <c r="H1812">
        <f>VLOOKUP($D1812,Combined!$D:$V,10,FALSE)</f>
        <v>18577</v>
      </c>
    </row>
    <row r="1813" spans="1:8" ht="32" x14ac:dyDescent="0.2">
      <c r="A1813" s="37" t="s">
        <v>859</v>
      </c>
      <c r="B1813" s="38" t="s">
        <v>866</v>
      </c>
      <c r="C1813" s="39" t="s">
        <v>4</v>
      </c>
      <c r="D1813" s="36" t="s">
        <v>1637</v>
      </c>
      <c r="E1813">
        <v>2014</v>
      </c>
      <c r="F1813">
        <f>VLOOKUP($D1813,Combined!$D:$V,8,FALSE)</f>
        <v>6727574</v>
      </c>
      <c r="G1813">
        <f>VLOOKUP($D1813,Combined!$D:$V,9,FALSE)</f>
        <v>412.5</v>
      </c>
      <c r="H1813">
        <f>VLOOKUP($D1813,Combined!$D:$V,10,FALSE)</f>
        <v>16311</v>
      </c>
    </row>
    <row r="1814" spans="1:8" ht="48" x14ac:dyDescent="0.2">
      <c r="A1814" s="33" t="s">
        <v>859</v>
      </c>
      <c r="B1814" s="34" t="s">
        <v>1382</v>
      </c>
      <c r="C1814" s="35" t="s">
        <v>711</v>
      </c>
      <c r="D1814" s="36" t="s">
        <v>1638</v>
      </c>
      <c r="E1814">
        <v>2014</v>
      </c>
      <c r="F1814">
        <f>VLOOKUP($D1814,Combined!$D:$V,8,FALSE)</f>
        <v>9237193</v>
      </c>
      <c r="G1814">
        <f>VLOOKUP($D1814,Combined!$D:$V,9,FALSE)</f>
        <v>434.4</v>
      </c>
      <c r="H1814">
        <f>VLOOKUP($D1814,Combined!$D:$V,10,FALSE)</f>
        <v>21264</v>
      </c>
    </row>
    <row r="1815" spans="1:8" ht="32" x14ac:dyDescent="0.2">
      <c r="A1815" s="37" t="s">
        <v>859</v>
      </c>
      <c r="B1815" s="38" t="s">
        <v>867</v>
      </c>
      <c r="C1815" s="39" t="s">
        <v>24</v>
      </c>
      <c r="D1815" s="36" t="s">
        <v>1639</v>
      </c>
      <c r="E1815">
        <v>2014</v>
      </c>
      <c r="F1815">
        <f>VLOOKUP($D1815,Combined!$D:$V,8,FALSE)</f>
        <v>361322562</v>
      </c>
      <c r="G1815">
        <f>VLOOKUP($D1815,Combined!$D:$V,9,FALSE)</f>
        <v>13383.2</v>
      </c>
      <c r="H1815">
        <f>VLOOKUP($D1815,Combined!$D:$V,10,FALSE)</f>
        <v>26998</v>
      </c>
    </row>
    <row r="1816" spans="1:8" ht="48" x14ac:dyDescent="0.2">
      <c r="A1816" s="33" t="s">
        <v>859</v>
      </c>
      <c r="B1816" s="34" t="s">
        <v>1383</v>
      </c>
      <c r="C1816" s="35" t="s">
        <v>711</v>
      </c>
      <c r="D1816" s="36" t="s">
        <v>1640</v>
      </c>
      <c r="E1816">
        <v>2014</v>
      </c>
      <c r="F1816">
        <f>VLOOKUP($D1816,Combined!$D:$V,8,FALSE)</f>
        <v>3200548</v>
      </c>
      <c r="G1816">
        <f>VLOOKUP($D1816,Combined!$D:$V,9,FALSE)</f>
        <v>150</v>
      </c>
      <c r="H1816">
        <f>VLOOKUP($D1816,Combined!$D:$V,10,FALSE)</f>
        <v>21337</v>
      </c>
    </row>
    <row r="1817" spans="1:8" ht="36" x14ac:dyDescent="0.2">
      <c r="A1817" s="37" t="s">
        <v>859</v>
      </c>
      <c r="B1817" s="38" t="s">
        <v>869</v>
      </c>
      <c r="C1817" s="39" t="s">
        <v>714</v>
      </c>
      <c r="D1817" s="36" t="s">
        <v>1641</v>
      </c>
      <c r="E1817">
        <v>2014</v>
      </c>
      <c r="F1817">
        <f>VLOOKUP($D1817,Combined!$D:$V,8,FALSE)</f>
        <v>49494259</v>
      </c>
      <c r="G1817">
        <f>VLOOKUP($D1817,Combined!$D:$V,9,FALSE)</f>
        <v>2144.6999999999998</v>
      </c>
      <c r="H1817">
        <f>VLOOKUP($D1817,Combined!$D:$V,10,FALSE)</f>
        <v>23078</v>
      </c>
    </row>
    <row r="1818" spans="1:8" ht="48" x14ac:dyDescent="0.2">
      <c r="A1818" s="33" t="s">
        <v>859</v>
      </c>
      <c r="B1818" s="34" t="s">
        <v>1384</v>
      </c>
      <c r="C1818" s="35" t="s">
        <v>711</v>
      </c>
      <c r="D1818" s="36" t="s">
        <v>1642</v>
      </c>
      <c r="E1818">
        <v>2014</v>
      </c>
      <c r="F1818">
        <f>VLOOKUP($D1818,Combined!$D:$V,8,FALSE)</f>
        <v>3784393</v>
      </c>
      <c r="G1818">
        <f>VLOOKUP($D1818,Combined!$D:$V,9,FALSE)</f>
        <v>238.7</v>
      </c>
      <c r="H1818">
        <f>VLOOKUP($D1818,Combined!$D:$V,10,FALSE)</f>
        <v>15854</v>
      </c>
    </row>
    <row r="1819" spans="1:8" ht="48" x14ac:dyDescent="0.2">
      <c r="A1819" s="37" t="s">
        <v>859</v>
      </c>
      <c r="B1819" s="38" t="s">
        <v>1385</v>
      </c>
      <c r="C1819" s="39" t="s">
        <v>711</v>
      </c>
      <c r="D1819" s="36" t="s">
        <v>1643</v>
      </c>
      <c r="E1819">
        <v>2014</v>
      </c>
      <c r="F1819">
        <f>VLOOKUP($D1819,Combined!$D:$V,8,FALSE)</f>
        <v>9030184</v>
      </c>
      <c r="G1819">
        <f>VLOOKUP($D1819,Combined!$D:$V,9,FALSE)</f>
        <v>444.4</v>
      </c>
      <c r="H1819">
        <f>VLOOKUP($D1819,Combined!$D:$V,10,FALSE)</f>
        <v>20320</v>
      </c>
    </row>
    <row r="1820" spans="1:8" ht="32" x14ac:dyDescent="0.2">
      <c r="A1820" s="33" t="s">
        <v>859</v>
      </c>
      <c r="B1820" s="34" t="s">
        <v>871</v>
      </c>
      <c r="C1820" s="35" t="s">
        <v>24</v>
      </c>
      <c r="D1820" s="36" t="s">
        <v>1644</v>
      </c>
      <c r="E1820">
        <v>2014</v>
      </c>
      <c r="F1820">
        <f>VLOOKUP($D1820,Combined!$D:$V,8,FALSE)</f>
        <v>194785816</v>
      </c>
      <c r="G1820">
        <f>VLOOKUP($D1820,Combined!$D:$V,9,FALSE)</f>
        <v>11410.4</v>
      </c>
      <c r="H1820">
        <f>VLOOKUP($D1820,Combined!$D:$V,10,FALSE)</f>
        <v>17071</v>
      </c>
    </row>
    <row r="1821" spans="1:8" ht="48" x14ac:dyDescent="0.2">
      <c r="A1821" s="37" t="s">
        <v>859</v>
      </c>
      <c r="B1821" s="38" t="s">
        <v>1386</v>
      </c>
      <c r="C1821" s="39" t="s">
        <v>711</v>
      </c>
      <c r="D1821" s="36" t="s">
        <v>1645</v>
      </c>
      <c r="E1821">
        <v>2014</v>
      </c>
      <c r="F1821">
        <f>VLOOKUP($D1821,Combined!$D:$V,8,FALSE)</f>
        <v>0</v>
      </c>
      <c r="G1821">
        <f>VLOOKUP($D1821,Combined!$D:$V,9,FALSE)</f>
        <v>281.89999999999998</v>
      </c>
      <c r="H1821">
        <f>VLOOKUP($D1821,Combined!$D:$V,10,FALSE)</f>
        <v>0</v>
      </c>
    </row>
    <row r="1822" spans="1:8" ht="32" x14ac:dyDescent="0.2">
      <c r="A1822" s="33" t="s">
        <v>859</v>
      </c>
      <c r="B1822" s="34" t="s">
        <v>872</v>
      </c>
      <c r="C1822" s="35" t="s">
        <v>2</v>
      </c>
      <c r="D1822" s="36" t="s">
        <v>1646</v>
      </c>
      <c r="E1822">
        <v>2014</v>
      </c>
      <c r="F1822">
        <f>VLOOKUP($D1822,Combined!$D:$V,8,FALSE)</f>
        <v>12384889</v>
      </c>
      <c r="G1822">
        <f>VLOOKUP($D1822,Combined!$D:$V,9,FALSE)</f>
        <v>640.4</v>
      </c>
      <c r="H1822">
        <f>VLOOKUP($D1822,Combined!$D:$V,10,FALSE)</f>
        <v>19338</v>
      </c>
    </row>
    <row r="1823" spans="1:8" ht="48" x14ac:dyDescent="0.2">
      <c r="A1823" s="37" t="s">
        <v>859</v>
      </c>
      <c r="B1823" s="38" t="s">
        <v>873</v>
      </c>
      <c r="C1823" s="39" t="s">
        <v>14</v>
      </c>
      <c r="D1823" s="36" t="s">
        <v>1647</v>
      </c>
      <c r="E1823">
        <v>2014</v>
      </c>
      <c r="F1823">
        <f>VLOOKUP($D1823,Combined!$D:$V,8,FALSE)</f>
        <v>35951939</v>
      </c>
      <c r="G1823">
        <f>VLOOKUP($D1823,Combined!$D:$V,9,FALSE)</f>
        <v>1888.2</v>
      </c>
      <c r="H1823">
        <f>VLOOKUP($D1823,Combined!$D:$V,10,FALSE)</f>
        <v>19041</v>
      </c>
    </row>
    <row r="1824" spans="1:8" ht="36" x14ac:dyDescent="0.2">
      <c r="A1824" s="33" t="s">
        <v>859</v>
      </c>
      <c r="B1824" s="34" t="s">
        <v>1387</v>
      </c>
      <c r="C1824" s="35" t="s">
        <v>711</v>
      </c>
      <c r="D1824" s="36" t="s">
        <v>1648</v>
      </c>
      <c r="E1824">
        <v>2014</v>
      </c>
      <c r="F1824">
        <f>VLOOKUP($D1824,Combined!$D:$V,8,FALSE)</f>
        <v>10492093</v>
      </c>
      <c r="G1824">
        <f>VLOOKUP($D1824,Combined!$D:$V,9,FALSE)</f>
        <v>541.20000000000005</v>
      </c>
      <c r="H1824">
        <f>VLOOKUP($D1824,Combined!$D:$V,10,FALSE)</f>
        <v>19387</v>
      </c>
    </row>
    <row r="1825" spans="1:8" ht="36" x14ac:dyDescent="0.2">
      <c r="A1825" s="37" t="s">
        <v>859</v>
      </c>
      <c r="B1825" s="38" t="s">
        <v>874</v>
      </c>
      <c r="C1825" s="39" t="s">
        <v>77</v>
      </c>
      <c r="D1825" s="36" t="s">
        <v>1649</v>
      </c>
      <c r="E1825">
        <v>2014</v>
      </c>
      <c r="F1825">
        <f>VLOOKUP($D1825,Combined!$D:$V,8,FALSE)</f>
        <v>38921846</v>
      </c>
      <c r="G1825">
        <f>VLOOKUP($D1825,Combined!$D:$V,9,FALSE)</f>
        <v>2073.1</v>
      </c>
      <c r="H1825">
        <f>VLOOKUP($D1825,Combined!$D:$V,10,FALSE)</f>
        <v>18775</v>
      </c>
    </row>
    <row r="1826" spans="1:8" ht="48" x14ac:dyDescent="0.2">
      <c r="A1826" s="33" t="s">
        <v>859</v>
      </c>
      <c r="B1826" s="34" t="s">
        <v>1388</v>
      </c>
      <c r="C1826" s="35" t="s">
        <v>711</v>
      </c>
      <c r="D1826" s="36" t="s">
        <v>1650</v>
      </c>
      <c r="E1826">
        <v>2014</v>
      </c>
      <c r="F1826">
        <f>VLOOKUP($D1826,Combined!$D:$V,8,FALSE)</f>
        <v>3484869</v>
      </c>
      <c r="G1826">
        <f>VLOOKUP($D1826,Combined!$D:$V,9,FALSE)</f>
        <v>219.4</v>
      </c>
      <c r="H1826">
        <f>VLOOKUP($D1826,Combined!$D:$V,10,FALSE)</f>
        <v>15884</v>
      </c>
    </row>
    <row r="1827" spans="1:8" ht="48" x14ac:dyDescent="0.2">
      <c r="A1827" s="37" t="s">
        <v>859</v>
      </c>
      <c r="B1827" s="38" t="s">
        <v>1389</v>
      </c>
      <c r="C1827" s="39" t="s">
        <v>711</v>
      </c>
      <c r="D1827" s="36" t="s">
        <v>1651</v>
      </c>
      <c r="E1827">
        <v>2014</v>
      </c>
      <c r="F1827">
        <f>VLOOKUP($D1827,Combined!$D:$V,8,FALSE)</f>
        <v>4094465</v>
      </c>
      <c r="G1827">
        <f>VLOOKUP($D1827,Combined!$D:$V,9,FALSE)</f>
        <v>232.2</v>
      </c>
      <c r="H1827">
        <f>VLOOKUP($D1827,Combined!$D:$V,10,FALSE)</f>
        <v>17633</v>
      </c>
    </row>
    <row r="1828" spans="1:8" ht="32" x14ac:dyDescent="0.2">
      <c r="A1828" s="33" t="s">
        <v>859</v>
      </c>
      <c r="B1828" s="34" t="s">
        <v>877</v>
      </c>
      <c r="C1828" s="35" t="s">
        <v>73</v>
      </c>
      <c r="D1828" s="36" t="s">
        <v>1652</v>
      </c>
      <c r="E1828">
        <v>2014</v>
      </c>
      <c r="F1828">
        <f>VLOOKUP($D1828,Combined!$D:$V,8,FALSE)</f>
        <v>4919471</v>
      </c>
      <c r="G1828">
        <f>VLOOKUP($D1828,Combined!$D:$V,9,FALSE)</f>
        <v>278.7</v>
      </c>
      <c r="H1828">
        <f>VLOOKUP($D1828,Combined!$D:$V,10,FALSE)</f>
        <v>17649</v>
      </c>
    </row>
    <row r="1829" spans="1:8" ht="48" x14ac:dyDescent="0.2">
      <c r="A1829" s="37" t="s">
        <v>859</v>
      </c>
      <c r="B1829" s="38" t="s">
        <v>878</v>
      </c>
      <c r="C1829" s="39" t="s">
        <v>14</v>
      </c>
      <c r="D1829" s="36" t="s">
        <v>1653</v>
      </c>
      <c r="E1829">
        <v>2014</v>
      </c>
      <c r="F1829">
        <f>VLOOKUP($D1829,Combined!$D:$V,8,FALSE)</f>
        <v>50923997</v>
      </c>
      <c r="G1829">
        <f>VLOOKUP($D1829,Combined!$D:$V,9,FALSE)</f>
        <v>2150.5</v>
      </c>
      <c r="H1829">
        <f>VLOOKUP($D1829,Combined!$D:$V,10,FALSE)</f>
        <v>23680</v>
      </c>
    </row>
    <row r="1830" spans="1:8" ht="32" x14ac:dyDescent="0.2">
      <c r="A1830" s="33" t="s">
        <v>859</v>
      </c>
      <c r="B1830" s="34" t="s">
        <v>879</v>
      </c>
      <c r="C1830" s="35" t="s">
        <v>66</v>
      </c>
      <c r="D1830" s="36" t="s">
        <v>1654</v>
      </c>
      <c r="E1830">
        <v>2014</v>
      </c>
      <c r="F1830">
        <f>VLOOKUP($D1830,Combined!$D:$V,8,FALSE)</f>
        <v>112925362</v>
      </c>
      <c r="G1830">
        <f>VLOOKUP($D1830,Combined!$D:$V,9,FALSE)</f>
        <v>6884.5</v>
      </c>
      <c r="H1830">
        <f>VLOOKUP($D1830,Combined!$D:$V,10,FALSE)</f>
        <v>16403</v>
      </c>
    </row>
    <row r="1831" spans="1:8" ht="36" x14ac:dyDescent="0.2">
      <c r="A1831" s="37" t="s">
        <v>859</v>
      </c>
      <c r="B1831" s="38" t="s">
        <v>880</v>
      </c>
      <c r="C1831" s="39" t="s">
        <v>6</v>
      </c>
      <c r="D1831" s="36" t="s">
        <v>1655</v>
      </c>
      <c r="E1831">
        <v>2014</v>
      </c>
      <c r="F1831">
        <f>VLOOKUP($D1831,Combined!$D:$V,8,FALSE)</f>
        <v>22208695</v>
      </c>
      <c r="G1831">
        <f>VLOOKUP($D1831,Combined!$D:$V,9,FALSE)</f>
        <v>1279.5</v>
      </c>
      <c r="H1831">
        <f>VLOOKUP($D1831,Combined!$D:$V,10,FALSE)</f>
        <v>17357</v>
      </c>
    </row>
    <row r="1832" spans="1:8" ht="48" x14ac:dyDescent="0.2">
      <c r="A1832" s="33" t="s">
        <v>859</v>
      </c>
      <c r="B1832" s="34" t="s">
        <v>881</v>
      </c>
      <c r="C1832" s="35" t="s">
        <v>14</v>
      </c>
      <c r="D1832" s="36" t="s">
        <v>1656</v>
      </c>
      <c r="E1832">
        <v>2014</v>
      </c>
      <c r="F1832">
        <f>VLOOKUP($D1832,Combined!$D:$V,8,FALSE)</f>
        <v>35123679</v>
      </c>
      <c r="G1832">
        <f>VLOOKUP($D1832,Combined!$D:$V,9,FALSE)</f>
        <v>2108.6</v>
      </c>
      <c r="H1832">
        <f>VLOOKUP($D1832,Combined!$D:$V,10,FALSE)</f>
        <v>16657</v>
      </c>
    </row>
    <row r="1833" spans="1:8" ht="48" x14ac:dyDescent="0.2">
      <c r="A1833" s="37" t="s">
        <v>859</v>
      </c>
      <c r="B1833" s="38" t="s">
        <v>882</v>
      </c>
      <c r="C1833" s="39" t="s">
        <v>14</v>
      </c>
      <c r="D1833" s="36" t="s">
        <v>1657</v>
      </c>
      <c r="E1833">
        <v>2014</v>
      </c>
      <c r="F1833">
        <f>VLOOKUP($D1833,Combined!$D:$V,8,FALSE)</f>
        <v>38717359</v>
      </c>
      <c r="G1833">
        <f>VLOOKUP($D1833,Combined!$D:$V,9,FALSE)</f>
        <v>2597.4</v>
      </c>
      <c r="H1833">
        <f>VLOOKUP($D1833,Combined!$D:$V,10,FALSE)</f>
        <v>14906</v>
      </c>
    </row>
    <row r="1834" spans="1:8" ht="48" x14ac:dyDescent="0.2">
      <c r="A1834" s="33" t="s">
        <v>859</v>
      </c>
      <c r="B1834" s="34" t="s">
        <v>1390</v>
      </c>
      <c r="C1834" s="35" t="s">
        <v>711</v>
      </c>
      <c r="D1834" s="36" t="s">
        <v>1658</v>
      </c>
      <c r="E1834">
        <v>2014</v>
      </c>
      <c r="F1834">
        <f>VLOOKUP($D1834,Combined!$D:$V,8,FALSE)</f>
        <v>1515023</v>
      </c>
      <c r="G1834">
        <f>VLOOKUP($D1834,Combined!$D:$V,9,FALSE)</f>
        <v>101.4</v>
      </c>
      <c r="H1834">
        <f>VLOOKUP($D1834,Combined!$D:$V,10,FALSE)</f>
        <v>14941</v>
      </c>
    </row>
    <row r="1835" spans="1:8" ht="60" x14ac:dyDescent="0.2">
      <c r="A1835" s="37" t="s">
        <v>859</v>
      </c>
      <c r="B1835" s="38" t="s">
        <v>1391</v>
      </c>
      <c r="C1835" s="39" t="s">
        <v>711</v>
      </c>
      <c r="D1835" s="36" t="s">
        <v>1659</v>
      </c>
      <c r="E1835">
        <v>2014</v>
      </c>
      <c r="F1835">
        <f>VLOOKUP($D1835,Combined!$D:$V,8,FALSE)</f>
        <v>3769169</v>
      </c>
      <c r="G1835">
        <f>VLOOKUP($D1835,Combined!$D:$V,9,FALSE)</f>
        <v>239</v>
      </c>
      <c r="H1835">
        <f>VLOOKUP($D1835,Combined!$D:$V,10,FALSE)</f>
        <v>15771</v>
      </c>
    </row>
    <row r="1836" spans="1:8" ht="36" x14ac:dyDescent="0.2">
      <c r="A1836" s="33" t="s">
        <v>859</v>
      </c>
      <c r="B1836" s="34" t="s">
        <v>886</v>
      </c>
      <c r="C1836" s="35" t="s">
        <v>181</v>
      </c>
      <c r="D1836" s="36" t="s">
        <v>1660</v>
      </c>
      <c r="E1836">
        <v>2014</v>
      </c>
      <c r="F1836">
        <f>VLOOKUP($D1836,Combined!$D:$V,8,FALSE)</f>
        <v>5497606</v>
      </c>
      <c r="G1836">
        <f>VLOOKUP($D1836,Combined!$D:$V,9,FALSE)</f>
        <v>352.1</v>
      </c>
      <c r="H1836">
        <f>VLOOKUP($D1836,Combined!$D:$V,10,FALSE)</f>
        <v>15615</v>
      </c>
    </row>
    <row r="1837" spans="1:8" ht="32" x14ac:dyDescent="0.2">
      <c r="A1837" s="37" t="s">
        <v>859</v>
      </c>
      <c r="B1837" s="38" t="s">
        <v>887</v>
      </c>
      <c r="C1837" s="39" t="s">
        <v>4</v>
      </c>
      <c r="D1837" s="36" t="s">
        <v>1661</v>
      </c>
      <c r="E1837">
        <v>2014</v>
      </c>
      <c r="F1837">
        <f>VLOOKUP($D1837,Combined!$D:$V,8,FALSE)</f>
        <v>8911222</v>
      </c>
      <c r="G1837">
        <f>VLOOKUP($D1837,Combined!$D:$V,9,FALSE)</f>
        <v>408.1</v>
      </c>
      <c r="H1837">
        <f>VLOOKUP($D1837,Combined!$D:$V,10,FALSE)</f>
        <v>21834</v>
      </c>
    </row>
    <row r="1838" spans="1:8" ht="60" x14ac:dyDescent="0.2">
      <c r="A1838" s="33" t="s">
        <v>859</v>
      </c>
      <c r="B1838" s="34" t="s">
        <v>1392</v>
      </c>
      <c r="C1838" s="35" t="s">
        <v>711</v>
      </c>
      <c r="D1838" s="36" t="s">
        <v>1662</v>
      </c>
      <c r="E1838">
        <v>2014</v>
      </c>
      <c r="F1838">
        <f>VLOOKUP($D1838,Combined!$D:$V,8,FALSE)</f>
        <v>22051827</v>
      </c>
      <c r="G1838">
        <f>VLOOKUP($D1838,Combined!$D:$V,9,FALSE)</f>
        <v>1309.7</v>
      </c>
      <c r="H1838">
        <f>VLOOKUP($D1838,Combined!$D:$V,10,FALSE)</f>
        <v>16837</v>
      </c>
    </row>
    <row r="1839" spans="1:8" ht="48" x14ac:dyDescent="0.2">
      <c r="A1839" s="37" t="s">
        <v>859</v>
      </c>
      <c r="B1839" s="38" t="s">
        <v>889</v>
      </c>
      <c r="C1839" s="39" t="s">
        <v>14</v>
      </c>
      <c r="D1839" s="36" t="s">
        <v>1663</v>
      </c>
      <c r="E1839">
        <v>2014</v>
      </c>
      <c r="F1839">
        <f>VLOOKUP($D1839,Combined!$D:$V,8,FALSE)</f>
        <v>45741575</v>
      </c>
      <c r="G1839">
        <f>VLOOKUP($D1839,Combined!$D:$V,9,FALSE)</f>
        <v>2518.9</v>
      </c>
      <c r="H1839">
        <f>VLOOKUP($D1839,Combined!$D:$V,10,FALSE)</f>
        <v>18159</v>
      </c>
    </row>
    <row r="1840" spans="1:8" ht="32" x14ac:dyDescent="0.2">
      <c r="A1840" s="33" t="s">
        <v>859</v>
      </c>
      <c r="B1840" s="34" t="s">
        <v>890</v>
      </c>
      <c r="C1840" s="35" t="s">
        <v>68</v>
      </c>
      <c r="D1840" s="36" t="s">
        <v>1664</v>
      </c>
      <c r="E1840">
        <v>2014</v>
      </c>
      <c r="F1840">
        <f>VLOOKUP($D1840,Combined!$D:$V,8,FALSE)</f>
        <v>6977525</v>
      </c>
      <c r="G1840">
        <f>VLOOKUP($D1840,Combined!$D:$V,9,FALSE)</f>
        <v>399.8</v>
      </c>
      <c r="H1840">
        <f>VLOOKUP($D1840,Combined!$D:$V,10,FALSE)</f>
        <v>17454</v>
      </c>
    </row>
    <row r="1841" spans="1:8" ht="32" x14ac:dyDescent="0.2">
      <c r="A1841" s="37" t="s">
        <v>859</v>
      </c>
      <c r="B1841" s="38" t="s">
        <v>892</v>
      </c>
      <c r="C1841" s="39" t="s">
        <v>4</v>
      </c>
      <c r="D1841" s="36" t="s">
        <v>1665</v>
      </c>
      <c r="E1841">
        <v>2014</v>
      </c>
      <c r="F1841">
        <f>VLOOKUP($D1841,Combined!$D:$V,8,FALSE)</f>
        <v>7329769</v>
      </c>
      <c r="G1841">
        <f>VLOOKUP($D1841,Combined!$D:$V,9,FALSE)</f>
        <v>443</v>
      </c>
      <c r="H1841">
        <f>VLOOKUP($D1841,Combined!$D:$V,10,FALSE)</f>
        <v>16545</v>
      </c>
    </row>
    <row r="1842" spans="1:8" ht="36" x14ac:dyDescent="0.2">
      <c r="A1842" s="33" t="s">
        <v>859</v>
      </c>
      <c r="B1842" s="34" t="s">
        <v>893</v>
      </c>
      <c r="C1842" s="35" t="s">
        <v>2</v>
      </c>
      <c r="D1842" s="36" t="s">
        <v>1666</v>
      </c>
      <c r="E1842">
        <v>2014</v>
      </c>
      <c r="F1842">
        <f>VLOOKUP($D1842,Combined!$D:$V,8,FALSE)</f>
        <v>11050683</v>
      </c>
      <c r="G1842">
        <f>VLOOKUP($D1842,Combined!$D:$V,9,FALSE)</f>
        <v>621.29999999999995</v>
      </c>
      <c r="H1842">
        <f>VLOOKUP($D1842,Combined!$D:$V,10,FALSE)</f>
        <v>17788</v>
      </c>
    </row>
    <row r="1843" spans="1:8" ht="32" x14ac:dyDescent="0.2">
      <c r="A1843" s="37" t="s">
        <v>859</v>
      </c>
      <c r="B1843" s="38" t="s">
        <v>894</v>
      </c>
      <c r="C1843" s="39" t="s">
        <v>6</v>
      </c>
      <c r="D1843" s="36" t="s">
        <v>1667</v>
      </c>
      <c r="E1843">
        <v>2014</v>
      </c>
      <c r="F1843">
        <f>VLOOKUP($D1843,Combined!$D:$V,8,FALSE)</f>
        <v>8072538</v>
      </c>
      <c r="G1843">
        <f>VLOOKUP($D1843,Combined!$D:$V,9,FALSE)</f>
        <v>499.2</v>
      </c>
      <c r="H1843">
        <f>VLOOKUP($D1843,Combined!$D:$V,10,FALSE)</f>
        <v>16172</v>
      </c>
    </row>
    <row r="1844" spans="1:8" ht="32" x14ac:dyDescent="0.2">
      <c r="A1844" s="33" t="s">
        <v>859</v>
      </c>
      <c r="B1844" s="34" t="s">
        <v>895</v>
      </c>
      <c r="C1844" s="35" t="s">
        <v>24</v>
      </c>
      <c r="D1844" s="36" t="s">
        <v>1668</v>
      </c>
      <c r="E1844">
        <v>2014</v>
      </c>
      <c r="F1844">
        <f>VLOOKUP($D1844,Combined!$D:$V,8,FALSE)</f>
        <v>99871371</v>
      </c>
      <c r="G1844">
        <f>VLOOKUP($D1844,Combined!$D:$V,9,FALSE)</f>
        <v>5259.6</v>
      </c>
      <c r="H1844">
        <f>VLOOKUP($D1844,Combined!$D:$V,10,FALSE)</f>
        <v>18988</v>
      </c>
    </row>
    <row r="1845" spans="1:8" ht="48" x14ac:dyDescent="0.2">
      <c r="A1845" s="37" t="s">
        <v>859</v>
      </c>
      <c r="B1845" s="38" t="s">
        <v>896</v>
      </c>
      <c r="C1845" s="39" t="s">
        <v>14</v>
      </c>
      <c r="D1845" s="36" t="s">
        <v>1669</v>
      </c>
      <c r="E1845">
        <v>2014</v>
      </c>
      <c r="F1845">
        <f>VLOOKUP($D1845,Combined!$D:$V,8,FALSE)</f>
        <v>37896162</v>
      </c>
      <c r="G1845">
        <f>VLOOKUP($D1845,Combined!$D:$V,9,FALSE)</f>
        <v>1947.5</v>
      </c>
      <c r="H1845">
        <f>VLOOKUP($D1845,Combined!$D:$V,10,FALSE)</f>
        <v>19459</v>
      </c>
    </row>
    <row r="1846" spans="1:8" ht="32" x14ac:dyDescent="0.2">
      <c r="A1846" s="33" t="s">
        <v>859</v>
      </c>
      <c r="B1846" s="34" t="s">
        <v>897</v>
      </c>
      <c r="C1846" s="35" t="s">
        <v>66</v>
      </c>
      <c r="D1846" s="36" t="s">
        <v>1670</v>
      </c>
      <c r="E1846">
        <v>2014</v>
      </c>
      <c r="F1846">
        <f>VLOOKUP($D1846,Combined!$D:$V,8,FALSE)</f>
        <v>12848639</v>
      </c>
      <c r="G1846">
        <f>VLOOKUP($D1846,Combined!$D:$V,9,FALSE)</f>
        <v>854.8</v>
      </c>
      <c r="H1846">
        <f>VLOOKUP($D1846,Combined!$D:$V,10,FALSE)</f>
        <v>15031</v>
      </c>
    </row>
    <row r="1847" spans="1:8" ht="32" x14ac:dyDescent="0.2">
      <c r="A1847" s="37" t="s">
        <v>859</v>
      </c>
      <c r="B1847" s="38" t="s">
        <v>898</v>
      </c>
      <c r="C1847" s="39" t="s">
        <v>68</v>
      </c>
      <c r="D1847" s="36" t="s">
        <v>1671</v>
      </c>
      <c r="E1847">
        <v>2014</v>
      </c>
      <c r="F1847">
        <f>VLOOKUP($D1847,Combined!$D:$V,8,FALSE)</f>
        <v>8213700</v>
      </c>
      <c r="G1847">
        <f>VLOOKUP($D1847,Combined!$D:$V,9,FALSE)</f>
        <v>535.1</v>
      </c>
      <c r="H1847">
        <f>VLOOKUP($D1847,Combined!$D:$V,10,FALSE)</f>
        <v>15349</v>
      </c>
    </row>
    <row r="1848" spans="1:8" ht="36" x14ac:dyDescent="0.2">
      <c r="A1848" s="33" t="s">
        <v>859</v>
      </c>
      <c r="B1848" s="34" t="s">
        <v>899</v>
      </c>
      <c r="C1848" s="35" t="s">
        <v>77</v>
      </c>
      <c r="D1848" s="36" t="s">
        <v>1672</v>
      </c>
      <c r="E1848">
        <v>2014</v>
      </c>
      <c r="F1848">
        <f>VLOOKUP($D1848,Combined!$D:$V,8,FALSE)</f>
        <v>16718601</v>
      </c>
      <c r="G1848">
        <f>VLOOKUP($D1848,Combined!$D:$V,9,FALSE)</f>
        <v>911.6</v>
      </c>
      <c r="H1848">
        <f>VLOOKUP($D1848,Combined!$D:$V,10,FALSE)</f>
        <v>18341</v>
      </c>
    </row>
    <row r="1849" spans="1:8" ht="32" x14ac:dyDescent="0.2">
      <c r="A1849" s="37" t="s">
        <v>859</v>
      </c>
      <c r="B1849" s="38" t="s">
        <v>900</v>
      </c>
      <c r="C1849" s="39" t="s">
        <v>66</v>
      </c>
      <c r="D1849" s="36" t="s">
        <v>1673</v>
      </c>
      <c r="E1849">
        <v>2014</v>
      </c>
      <c r="F1849">
        <f>VLOOKUP($D1849,Combined!$D:$V,8,FALSE)</f>
        <v>13546563</v>
      </c>
      <c r="G1849">
        <f>VLOOKUP($D1849,Combined!$D:$V,9,FALSE)</f>
        <v>855.2</v>
      </c>
      <c r="H1849">
        <f>VLOOKUP($D1849,Combined!$D:$V,10,FALSE)</f>
        <v>15840</v>
      </c>
    </row>
    <row r="1850" spans="1:8" ht="32" x14ac:dyDescent="0.2">
      <c r="A1850" s="33" t="s">
        <v>859</v>
      </c>
      <c r="B1850" s="34" t="s">
        <v>901</v>
      </c>
      <c r="C1850" s="35" t="s">
        <v>66</v>
      </c>
      <c r="D1850" s="36" t="s">
        <v>1674</v>
      </c>
      <c r="E1850">
        <v>2014</v>
      </c>
      <c r="F1850">
        <f>VLOOKUP($D1850,Combined!$D:$V,8,FALSE)</f>
        <v>53496631</v>
      </c>
      <c r="G1850">
        <f>VLOOKUP($D1850,Combined!$D:$V,9,FALSE)</f>
        <v>3032.5</v>
      </c>
      <c r="H1850">
        <f>VLOOKUP($D1850,Combined!$D:$V,10,FALSE)</f>
        <v>17641</v>
      </c>
    </row>
    <row r="1851" spans="1:8" ht="24" x14ac:dyDescent="0.2">
      <c r="A1851" s="37" t="s">
        <v>859</v>
      </c>
      <c r="B1851" s="38" t="s">
        <v>902</v>
      </c>
      <c r="C1851" s="39" t="s">
        <v>181</v>
      </c>
      <c r="D1851" s="36" t="s">
        <v>1675</v>
      </c>
      <c r="E1851">
        <v>2014</v>
      </c>
      <c r="F1851">
        <f>VLOOKUP($D1851,Combined!$D:$V,8,FALSE)</f>
        <v>29064325</v>
      </c>
      <c r="G1851">
        <f>VLOOKUP($D1851,Combined!$D:$V,9,FALSE)</f>
        <v>1727.4</v>
      </c>
      <c r="H1851">
        <f>VLOOKUP($D1851,Combined!$D:$V,10,FALSE)</f>
        <v>16825</v>
      </c>
    </row>
    <row r="1852" spans="1:8" ht="32" x14ac:dyDescent="0.2">
      <c r="A1852" s="33" t="s">
        <v>859</v>
      </c>
      <c r="B1852" s="34" t="s">
        <v>903</v>
      </c>
      <c r="C1852" s="35" t="s">
        <v>24</v>
      </c>
      <c r="D1852" s="36" t="s">
        <v>1676</v>
      </c>
      <c r="E1852">
        <v>2014</v>
      </c>
      <c r="F1852">
        <f>VLOOKUP($D1852,Combined!$D:$V,8,FALSE)</f>
        <v>104188356</v>
      </c>
      <c r="G1852">
        <f>VLOOKUP($D1852,Combined!$D:$V,9,FALSE)</f>
        <v>4978.1000000000004</v>
      </c>
      <c r="H1852">
        <f>VLOOKUP($D1852,Combined!$D:$V,10,FALSE)</f>
        <v>20929</v>
      </c>
    </row>
    <row r="1853" spans="1:8" ht="32" x14ac:dyDescent="0.2">
      <c r="A1853" s="37" t="s">
        <v>859</v>
      </c>
      <c r="B1853" s="38" t="s">
        <v>904</v>
      </c>
      <c r="C1853" s="39" t="s">
        <v>4</v>
      </c>
      <c r="D1853" s="36" t="s">
        <v>1677</v>
      </c>
      <c r="E1853">
        <v>2014</v>
      </c>
      <c r="F1853">
        <f>VLOOKUP($D1853,Combined!$D:$V,8,FALSE)</f>
        <v>9658915</v>
      </c>
      <c r="G1853">
        <f>VLOOKUP($D1853,Combined!$D:$V,9,FALSE)</f>
        <v>581.29999999999995</v>
      </c>
      <c r="H1853">
        <f>VLOOKUP($D1853,Combined!$D:$V,10,FALSE)</f>
        <v>16617</v>
      </c>
    </row>
    <row r="1854" spans="1:8" ht="32" x14ac:dyDescent="0.2">
      <c r="A1854" s="33" t="s">
        <v>905</v>
      </c>
      <c r="B1854" s="34" t="s">
        <v>906</v>
      </c>
      <c r="C1854" s="35" t="s">
        <v>4</v>
      </c>
      <c r="D1854" s="36" t="s">
        <v>1678</v>
      </c>
      <c r="E1854">
        <v>2014</v>
      </c>
      <c r="F1854">
        <f>VLOOKUP($D1854,Combined!$D:$V,8,FALSE)</f>
        <v>4644802</v>
      </c>
      <c r="G1854">
        <f>VLOOKUP($D1854,Combined!$D:$V,9,FALSE)</f>
        <v>96.3</v>
      </c>
      <c r="H1854">
        <f>VLOOKUP($D1854,Combined!$D:$V,10,FALSE)</f>
        <v>48238</v>
      </c>
    </row>
    <row r="1855" spans="1:8" ht="24" x14ac:dyDescent="0.2">
      <c r="A1855" s="37" t="s">
        <v>905</v>
      </c>
      <c r="B1855" s="38" t="s">
        <v>907</v>
      </c>
      <c r="C1855" s="39" t="s">
        <v>8</v>
      </c>
      <c r="D1855" s="36" t="s">
        <v>1679</v>
      </c>
      <c r="E1855">
        <v>2014</v>
      </c>
      <c r="F1855">
        <f>VLOOKUP($D1855,Combined!$D:$V,8,FALSE)</f>
        <v>3848747</v>
      </c>
      <c r="G1855">
        <f>VLOOKUP($D1855,Combined!$D:$V,9,FALSE)</f>
        <v>165.2</v>
      </c>
      <c r="H1855">
        <f>VLOOKUP($D1855,Combined!$D:$V,10,FALSE)</f>
        <v>23302</v>
      </c>
    </row>
    <row r="1856" spans="1:8" ht="24" x14ac:dyDescent="0.2">
      <c r="A1856" s="33" t="s">
        <v>905</v>
      </c>
      <c r="B1856" s="34" t="s">
        <v>908</v>
      </c>
      <c r="C1856" s="35" t="s">
        <v>29</v>
      </c>
      <c r="D1856" s="36" t="s">
        <v>1680</v>
      </c>
      <c r="E1856">
        <v>2014</v>
      </c>
      <c r="F1856">
        <f>VLOOKUP($D1856,Combined!$D:$V,8,FALSE)</f>
        <v>13095371</v>
      </c>
      <c r="G1856">
        <f>VLOOKUP($D1856,Combined!$D:$V,9,FALSE)</f>
        <v>270.8</v>
      </c>
      <c r="H1856">
        <f>VLOOKUP($D1856,Combined!$D:$V,10,FALSE)</f>
        <v>48357</v>
      </c>
    </row>
    <row r="1857" spans="1:8" ht="32" x14ac:dyDescent="0.2">
      <c r="A1857" s="37" t="s">
        <v>905</v>
      </c>
      <c r="B1857" s="38" t="s">
        <v>909</v>
      </c>
      <c r="C1857" s="39" t="s">
        <v>714</v>
      </c>
      <c r="D1857" s="36" t="s">
        <v>1681</v>
      </c>
      <c r="E1857">
        <v>2014</v>
      </c>
      <c r="F1857">
        <f>VLOOKUP($D1857,Combined!$D:$V,8,FALSE)</f>
        <v>15706980</v>
      </c>
      <c r="G1857">
        <f>VLOOKUP($D1857,Combined!$D:$V,9,FALSE)</f>
        <v>688.3</v>
      </c>
      <c r="H1857">
        <f>VLOOKUP($D1857,Combined!$D:$V,10,FALSE)</f>
        <v>22821</v>
      </c>
    </row>
    <row r="1858" spans="1:8" ht="32" x14ac:dyDescent="0.2">
      <c r="A1858" s="33" t="s">
        <v>905</v>
      </c>
      <c r="B1858" s="34" t="s">
        <v>910</v>
      </c>
      <c r="C1858" s="35" t="s">
        <v>2</v>
      </c>
      <c r="D1858" s="36" t="s">
        <v>1682</v>
      </c>
      <c r="E1858">
        <v>2014</v>
      </c>
      <c r="F1858">
        <f>VLOOKUP($D1858,Combined!$D:$V,8,FALSE)</f>
        <v>16638413</v>
      </c>
      <c r="G1858">
        <f>VLOOKUP($D1858,Combined!$D:$V,9,FALSE)</f>
        <v>739.1</v>
      </c>
      <c r="H1858">
        <f>VLOOKUP($D1858,Combined!$D:$V,10,FALSE)</f>
        <v>22510</v>
      </c>
    </row>
    <row r="1859" spans="1:8" ht="36" x14ac:dyDescent="0.2">
      <c r="A1859" s="37" t="s">
        <v>905</v>
      </c>
      <c r="B1859" s="38" t="s">
        <v>911</v>
      </c>
      <c r="C1859" s="39" t="s">
        <v>21</v>
      </c>
      <c r="D1859" s="36" t="s">
        <v>1683</v>
      </c>
      <c r="E1859">
        <v>2014</v>
      </c>
      <c r="F1859">
        <f>VLOOKUP($D1859,Combined!$D:$V,8,FALSE)</f>
        <v>33054110</v>
      </c>
      <c r="G1859">
        <f>VLOOKUP($D1859,Combined!$D:$V,9,FALSE)</f>
        <v>1464.8</v>
      </c>
      <c r="H1859">
        <f>VLOOKUP($D1859,Combined!$D:$V,10,FALSE)</f>
        <v>22566</v>
      </c>
    </row>
    <row r="1860" spans="1:8" ht="16" x14ac:dyDescent="0.2">
      <c r="A1860" s="33" t="s">
        <v>905</v>
      </c>
      <c r="B1860" s="34" t="s">
        <v>912</v>
      </c>
      <c r="C1860" s="35" t="s">
        <v>8</v>
      </c>
      <c r="D1860" s="36" t="s">
        <v>1684</v>
      </c>
      <c r="E1860">
        <v>2014</v>
      </c>
      <c r="F1860">
        <f>VLOOKUP($D1860,Combined!$D:$V,8,FALSE)</f>
        <v>30705156</v>
      </c>
      <c r="G1860">
        <f>VLOOKUP($D1860,Combined!$D:$V,9,FALSE)</f>
        <v>1845.5</v>
      </c>
      <c r="H1860">
        <f>VLOOKUP($D1860,Combined!$D:$V,10,FALSE)</f>
        <v>16638</v>
      </c>
    </row>
    <row r="1861" spans="1:8" ht="48" x14ac:dyDescent="0.2">
      <c r="A1861" s="37" t="s">
        <v>905</v>
      </c>
      <c r="B1861" s="38" t="s">
        <v>913</v>
      </c>
      <c r="C1861" s="39" t="s">
        <v>14</v>
      </c>
      <c r="D1861" s="36" t="s">
        <v>1685</v>
      </c>
      <c r="E1861">
        <v>2014</v>
      </c>
      <c r="F1861">
        <f>VLOOKUP($D1861,Combined!$D:$V,8,FALSE)</f>
        <v>49283880</v>
      </c>
      <c r="G1861">
        <f>VLOOKUP($D1861,Combined!$D:$V,9,FALSE)</f>
        <v>2594.8000000000002</v>
      </c>
      <c r="H1861">
        <f>VLOOKUP($D1861,Combined!$D:$V,10,FALSE)</f>
        <v>18993</v>
      </c>
    </row>
    <row r="1862" spans="1:8" ht="36" x14ac:dyDescent="0.2">
      <c r="A1862" s="33" t="s">
        <v>905</v>
      </c>
      <c r="B1862" s="34" t="s">
        <v>914</v>
      </c>
      <c r="C1862" s="35" t="s">
        <v>4</v>
      </c>
      <c r="D1862" s="36" t="s">
        <v>1686</v>
      </c>
      <c r="E1862">
        <v>2014</v>
      </c>
      <c r="F1862">
        <f>VLOOKUP($D1862,Combined!$D:$V,8,FALSE)</f>
        <v>8908125</v>
      </c>
      <c r="G1862">
        <f>VLOOKUP($D1862,Combined!$D:$V,9,FALSE)</f>
        <v>375.7</v>
      </c>
      <c r="H1862">
        <f>VLOOKUP($D1862,Combined!$D:$V,10,FALSE)</f>
        <v>23710</v>
      </c>
    </row>
    <row r="1863" spans="1:8" ht="48" x14ac:dyDescent="0.2">
      <c r="A1863" s="37" t="s">
        <v>905</v>
      </c>
      <c r="B1863" s="38" t="s">
        <v>915</v>
      </c>
      <c r="C1863" s="39" t="s">
        <v>14</v>
      </c>
      <c r="D1863" s="36" t="s">
        <v>1687</v>
      </c>
      <c r="E1863">
        <v>2014</v>
      </c>
      <c r="F1863">
        <f>VLOOKUP($D1863,Combined!$D:$V,8,FALSE)</f>
        <v>45826809</v>
      </c>
      <c r="G1863">
        <f>VLOOKUP($D1863,Combined!$D:$V,9,FALSE)</f>
        <v>2106.3000000000002</v>
      </c>
      <c r="H1863">
        <f>VLOOKUP($D1863,Combined!$D:$V,10,FALSE)</f>
        <v>21757</v>
      </c>
    </row>
    <row r="1864" spans="1:8" ht="36" x14ac:dyDescent="0.2">
      <c r="A1864" s="33" t="s">
        <v>905</v>
      </c>
      <c r="B1864" s="34" t="s">
        <v>916</v>
      </c>
      <c r="C1864" s="35" t="s">
        <v>4</v>
      </c>
      <c r="D1864" s="36" t="s">
        <v>1688</v>
      </c>
      <c r="E1864">
        <v>2014</v>
      </c>
      <c r="F1864">
        <f>VLOOKUP($D1864,Combined!$D:$V,8,FALSE)</f>
        <v>3689687</v>
      </c>
      <c r="G1864">
        <f>VLOOKUP($D1864,Combined!$D:$V,9,FALSE)</f>
        <v>99.6</v>
      </c>
      <c r="H1864">
        <f>VLOOKUP($D1864,Combined!$D:$V,10,FALSE)</f>
        <v>37057</v>
      </c>
    </row>
    <row r="1865" spans="1:8" ht="32" x14ac:dyDescent="0.2">
      <c r="A1865" s="37" t="s">
        <v>905</v>
      </c>
      <c r="B1865" s="38" t="s">
        <v>917</v>
      </c>
      <c r="C1865" s="39" t="s">
        <v>99</v>
      </c>
      <c r="D1865" s="36" t="s">
        <v>1689</v>
      </c>
      <c r="E1865">
        <v>2014</v>
      </c>
      <c r="F1865">
        <f>VLOOKUP($D1865,Combined!$D:$V,8,FALSE)</f>
        <v>35521704</v>
      </c>
      <c r="G1865">
        <f>VLOOKUP($D1865,Combined!$D:$V,9,FALSE)</f>
        <v>2048.6</v>
      </c>
      <c r="H1865">
        <f>VLOOKUP($D1865,Combined!$D:$V,10,FALSE)</f>
        <v>17340</v>
      </c>
    </row>
    <row r="1866" spans="1:8" ht="24" x14ac:dyDescent="0.2">
      <c r="A1866" s="33" t="s">
        <v>905</v>
      </c>
      <c r="B1866" s="34" t="s">
        <v>918</v>
      </c>
      <c r="C1866" s="35" t="s">
        <v>8</v>
      </c>
      <c r="D1866" s="36" t="s">
        <v>1690</v>
      </c>
      <c r="E1866">
        <v>2014</v>
      </c>
      <c r="F1866">
        <f>VLOOKUP($D1866,Combined!$D:$V,8,FALSE)</f>
        <v>1434269</v>
      </c>
      <c r="G1866">
        <f>VLOOKUP($D1866,Combined!$D:$V,9,FALSE)</f>
        <v>75.400000000000006</v>
      </c>
      <c r="H1866">
        <f>VLOOKUP($D1866,Combined!$D:$V,10,FALSE)</f>
        <v>19029</v>
      </c>
    </row>
    <row r="1867" spans="1:8" ht="32" x14ac:dyDescent="0.2">
      <c r="A1867" s="37" t="s">
        <v>905</v>
      </c>
      <c r="B1867" s="38" t="s">
        <v>919</v>
      </c>
      <c r="C1867" s="39" t="s">
        <v>6</v>
      </c>
      <c r="D1867" s="36" t="s">
        <v>1691</v>
      </c>
      <c r="E1867">
        <v>2014</v>
      </c>
      <c r="F1867">
        <f>VLOOKUP($D1867,Combined!$D:$V,8,FALSE)</f>
        <v>20652453</v>
      </c>
      <c r="G1867">
        <f>VLOOKUP($D1867,Combined!$D:$V,9,FALSE)</f>
        <v>878.6</v>
      </c>
      <c r="H1867">
        <f>VLOOKUP($D1867,Combined!$D:$V,10,FALSE)</f>
        <v>23507</v>
      </c>
    </row>
    <row r="1868" spans="1:8" ht="32" x14ac:dyDescent="0.2">
      <c r="A1868" s="33" t="s">
        <v>905</v>
      </c>
      <c r="B1868" s="34" t="s">
        <v>920</v>
      </c>
      <c r="C1868" s="35" t="s">
        <v>4</v>
      </c>
      <c r="D1868" s="36" t="s">
        <v>1692</v>
      </c>
      <c r="E1868">
        <v>2014</v>
      </c>
      <c r="F1868">
        <f>VLOOKUP($D1868,Combined!$D:$V,8,FALSE)</f>
        <v>7511097</v>
      </c>
      <c r="G1868">
        <f>VLOOKUP($D1868,Combined!$D:$V,9,FALSE)</f>
        <v>282</v>
      </c>
      <c r="H1868">
        <f>VLOOKUP($D1868,Combined!$D:$V,10,FALSE)</f>
        <v>26639</v>
      </c>
    </row>
    <row r="1869" spans="1:8" ht="32" x14ac:dyDescent="0.2">
      <c r="A1869" s="37" t="s">
        <v>905</v>
      </c>
      <c r="B1869" s="38" t="s">
        <v>921</v>
      </c>
      <c r="C1869" s="39" t="s">
        <v>4</v>
      </c>
      <c r="D1869" s="36" t="s">
        <v>1693</v>
      </c>
      <c r="E1869">
        <v>2014</v>
      </c>
      <c r="F1869">
        <f>VLOOKUP($D1869,Combined!$D:$V,8,FALSE)</f>
        <v>6076885</v>
      </c>
      <c r="G1869">
        <f>VLOOKUP($D1869,Combined!$D:$V,9,FALSE)</f>
        <v>276.8</v>
      </c>
      <c r="H1869">
        <f>VLOOKUP($D1869,Combined!$D:$V,10,FALSE)</f>
        <v>21956</v>
      </c>
    </row>
    <row r="1870" spans="1:8" ht="32" x14ac:dyDescent="0.2">
      <c r="A1870" s="33" t="s">
        <v>922</v>
      </c>
      <c r="B1870" s="34" t="s">
        <v>923</v>
      </c>
      <c r="C1870" s="35" t="s">
        <v>24</v>
      </c>
      <c r="D1870" s="36" t="s">
        <v>1694</v>
      </c>
      <c r="E1870">
        <v>2014</v>
      </c>
      <c r="F1870">
        <f>VLOOKUP($D1870,Combined!$D:$V,8,FALSE)</f>
        <v>116050911</v>
      </c>
      <c r="G1870">
        <f>VLOOKUP($D1870,Combined!$D:$V,9,FALSE)</f>
        <v>5990.2</v>
      </c>
      <c r="H1870">
        <f>VLOOKUP($D1870,Combined!$D:$V,10,FALSE)</f>
        <v>19373</v>
      </c>
    </row>
    <row r="1871" spans="1:8" ht="32" x14ac:dyDescent="0.2">
      <c r="A1871" s="37" t="s">
        <v>922</v>
      </c>
      <c r="B1871" s="38" t="s">
        <v>925</v>
      </c>
      <c r="C1871" s="39" t="s">
        <v>2</v>
      </c>
      <c r="D1871" s="36" t="s">
        <v>1695</v>
      </c>
      <c r="E1871">
        <v>2014</v>
      </c>
      <c r="F1871">
        <f>VLOOKUP($D1871,Combined!$D:$V,8,FALSE)</f>
        <v>14792309</v>
      </c>
      <c r="G1871">
        <f>VLOOKUP($D1871,Combined!$D:$V,9,FALSE)</f>
        <v>835.6</v>
      </c>
      <c r="H1871">
        <f>VLOOKUP($D1871,Combined!$D:$V,10,FALSE)</f>
        <v>17702</v>
      </c>
    </row>
    <row r="1872" spans="1:8" ht="48" x14ac:dyDescent="0.2">
      <c r="A1872" s="33" t="s">
        <v>922</v>
      </c>
      <c r="B1872" s="34" t="s">
        <v>1393</v>
      </c>
      <c r="C1872" s="35" t="s">
        <v>711</v>
      </c>
      <c r="D1872" s="36" t="s">
        <v>1696</v>
      </c>
      <c r="E1872">
        <v>2014</v>
      </c>
      <c r="F1872">
        <f>VLOOKUP($D1872,Combined!$D:$V,8,FALSE)</f>
        <v>1149535</v>
      </c>
      <c r="G1872">
        <f>VLOOKUP($D1872,Combined!$D:$V,9,FALSE)</f>
        <v>102.4</v>
      </c>
      <c r="H1872">
        <f>VLOOKUP($D1872,Combined!$D:$V,10,FALSE)</f>
        <v>11226</v>
      </c>
    </row>
    <row r="1873" spans="1:8" ht="36" x14ac:dyDescent="0.2">
      <c r="A1873" s="37" t="s">
        <v>922</v>
      </c>
      <c r="B1873" s="38" t="s">
        <v>927</v>
      </c>
      <c r="C1873" s="39" t="s">
        <v>714</v>
      </c>
      <c r="D1873" s="36" t="s">
        <v>1697</v>
      </c>
      <c r="E1873">
        <v>2014</v>
      </c>
      <c r="F1873">
        <f>VLOOKUP($D1873,Combined!$D:$V,8,FALSE)</f>
        <v>8227275</v>
      </c>
      <c r="G1873">
        <f>VLOOKUP($D1873,Combined!$D:$V,9,FALSE)</f>
        <v>412.2</v>
      </c>
      <c r="H1873">
        <f>VLOOKUP($D1873,Combined!$D:$V,10,FALSE)</f>
        <v>19957</v>
      </c>
    </row>
    <row r="1874" spans="1:8" ht="32" x14ac:dyDescent="0.2">
      <c r="A1874" s="33" t="s">
        <v>922</v>
      </c>
      <c r="B1874" s="34" t="s">
        <v>928</v>
      </c>
      <c r="C1874" s="35" t="s">
        <v>77</v>
      </c>
      <c r="D1874" s="36" t="s">
        <v>1698</v>
      </c>
      <c r="E1874">
        <v>2014</v>
      </c>
      <c r="F1874">
        <f>VLOOKUP($D1874,Combined!$D:$V,8,FALSE)</f>
        <v>25342786</v>
      </c>
      <c r="G1874">
        <f>VLOOKUP($D1874,Combined!$D:$V,9,FALSE)</f>
        <v>1285.5</v>
      </c>
      <c r="H1874">
        <f>VLOOKUP($D1874,Combined!$D:$V,10,FALSE)</f>
        <v>19715</v>
      </c>
    </row>
    <row r="1875" spans="1:8" ht="32" x14ac:dyDescent="0.2">
      <c r="A1875" s="37" t="s">
        <v>922</v>
      </c>
      <c r="B1875" s="38" t="s">
        <v>929</v>
      </c>
      <c r="C1875" s="39" t="s">
        <v>73</v>
      </c>
      <c r="D1875" s="36" t="s">
        <v>1699</v>
      </c>
      <c r="E1875">
        <v>2014</v>
      </c>
      <c r="F1875">
        <f>VLOOKUP($D1875,Combined!$D:$V,8,FALSE)</f>
        <v>6072624</v>
      </c>
      <c r="G1875">
        <f>VLOOKUP($D1875,Combined!$D:$V,9,FALSE)</f>
        <v>350.5</v>
      </c>
      <c r="H1875">
        <f>VLOOKUP($D1875,Combined!$D:$V,10,FALSE)</f>
        <v>17326</v>
      </c>
    </row>
    <row r="1876" spans="1:8" ht="32" x14ac:dyDescent="0.2">
      <c r="A1876" s="33" t="s">
        <v>922</v>
      </c>
      <c r="B1876" s="34" t="s">
        <v>930</v>
      </c>
      <c r="C1876" s="35" t="s">
        <v>4</v>
      </c>
      <c r="D1876" s="36" t="s">
        <v>1700</v>
      </c>
      <c r="E1876">
        <v>2014</v>
      </c>
      <c r="F1876">
        <f>VLOOKUP($D1876,Combined!$D:$V,8,FALSE)</f>
        <v>4230507</v>
      </c>
      <c r="G1876">
        <f>VLOOKUP($D1876,Combined!$D:$V,9,FALSE)</f>
        <v>219</v>
      </c>
      <c r="H1876">
        <f>VLOOKUP($D1876,Combined!$D:$V,10,FALSE)</f>
        <v>19315</v>
      </c>
    </row>
    <row r="1877" spans="1:8" ht="32" x14ac:dyDescent="0.2">
      <c r="A1877" s="37" t="s">
        <v>922</v>
      </c>
      <c r="B1877" s="38" t="s">
        <v>931</v>
      </c>
      <c r="C1877" s="39" t="s">
        <v>68</v>
      </c>
      <c r="D1877" s="36" t="s">
        <v>1701</v>
      </c>
      <c r="E1877">
        <v>2014</v>
      </c>
      <c r="F1877">
        <f>VLOOKUP($D1877,Combined!$D:$V,8,FALSE)</f>
        <v>11349889</v>
      </c>
      <c r="G1877">
        <f>VLOOKUP($D1877,Combined!$D:$V,9,FALSE)</f>
        <v>626</v>
      </c>
      <c r="H1877">
        <f>VLOOKUP($D1877,Combined!$D:$V,10,FALSE)</f>
        <v>18131</v>
      </c>
    </row>
    <row r="1878" spans="1:8" ht="32" x14ac:dyDescent="0.2">
      <c r="A1878" s="33" t="s">
        <v>922</v>
      </c>
      <c r="B1878" s="34" t="s">
        <v>932</v>
      </c>
      <c r="C1878" s="35" t="s">
        <v>73</v>
      </c>
      <c r="D1878" s="36" t="s">
        <v>1702</v>
      </c>
      <c r="E1878">
        <v>2014</v>
      </c>
      <c r="F1878">
        <f>VLOOKUP($D1878,Combined!$D:$V,8,FALSE)</f>
        <v>1529756</v>
      </c>
      <c r="G1878">
        <f>VLOOKUP($D1878,Combined!$D:$V,9,FALSE)</f>
        <v>66.8</v>
      </c>
      <c r="H1878">
        <f>VLOOKUP($D1878,Combined!$D:$V,10,FALSE)</f>
        <v>22916</v>
      </c>
    </row>
    <row r="1879" spans="1:8" ht="32" x14ac:dyDescent="0.2">
      <c r="A1879" s="37" t="s">
        <v>922</v>
      </c>
      <c r="B1879" s="38" t="s">
        <v>933</v>
      </c>
      <c r="C1879" s="39" t="s">
        <v>68</v>
      </c>
      <c r="D1879" s="36" t="s">
        <v>1703</v>
      </c>
      <c r="E1879">
        <v>2014</v>
      </c>
      <c r="F1879">
        <f>VLOOKUP($D1879,Combined!$D:$V,8,FALSE)</f>
        <v>8103966</v>
      </c>
      <c r="G1879">
        <f>VLOOKUP($D1879,Combined!$D:$V,9,FALSE)</f>
        <v>519.20000000000005</v>
      </c>
      <c r="H1879">
        <f>VLOOKUP($D1879,Combined!$D:$V,10,FALSE)</f>
        <v>15610</v>
      </c>
    </row>
    <row r="1880" spans="1:8" ht="32" x14ac:dyDescent="0.2">
      <c r="A1880" s="33" t="s">
        <v>922</v>
      </c>
      <c r="B1880" s="34" t="s">
        <v>934</v>
      </c>
      <c r="C1880" s="35" t="s">
        <v>2</v>
      </c>
      <c r="D1880" s="36" t="s">
        <v>1704</v>
      </c>
      <c r="E1880">
        <v>2014</v>
      </c>
      <c r="F1880">
        <f>VLOOKUP($D1880,Combined!$D:$V,8,FALSE)</f>
        <v>10534778</v>
      </c>
      <c r="G1880">
        <f>VLOOKUP($D1880,Combined!$D:$V,9,FALSE)</f>
        <v>619.20000000000005</v>
      </c>
      <c r="H1880">
        <f>VLOOKUP($D1880,Combined!$D:$V,10,FALSE)</f>
        <v>17014</v>
      </c>
    </row>
    <row r="1881" spans="1:8" ht="32" x14ac:dyDescent="0.2">
      <c r="A1881" s="37" t="s">
        <v>922</v>
      </c>
      <c r="B1881" s="38" t="s">
        <v>935</v>
      </c>
      <c r="C1881" s="39" t="s">
        <v>2</v>
      </c>
      <c r="D1881" s="36" t="s">
        <v>1705</v>
      </c>
      <c r="E1881">
        <v>2014</v>
      </c>
      <c r="F1881">
        <f>VLOOKUP($D1881,Combined!$D:$V,8,FALSE)</f>
        <v>8975305</v>
      </c>
      <c r="G1881">
        <f>VLOOKUP($D1881,Combined!$D:$V,9,FALSE)</f>
        <v>556.29999999999995</v>
      </c>
      <c r="H1881">
        <f>VLOOKUP($D1881,Combined!$D:$V,10,FALSE)</f>
        <v>16133</v>
      </c>
    </row>
    <row r="1882" spans="1:8" ht="32" x14ac:dyDescent="0.2">
      <c r="A1882" s="33" t="s">
        <v>922</v>
      </c>
      <c r="B1882" s="34" t="s">
        <v>936</v>
      </c>
      <c r="C1882" s="35" t="s">
        <v>24</v>
      </c>
      <c r="D1882" s="36" t="s">
        <v>1706</v>
      </c>
      <c r="E1882">
        <v>2014</v>
      </c>
      <c r="F1882">
        <f>VLOOKUP($D1882,Combined!$D:$V,8,FALSE)</f>
        <v>115811992</v>
      </c>
      <c r="G1882">
        <f>VLOOKUP($D1882,Combined!$D:$V,9,FALSE)</f>
        <v>6027</v>
      </c>
      <c r="H1882">
        <f>VLOOKUP($D1882,Combined!$D:$V,10,FALSE)</f>
        <v>19216</v>
      </c>
    </row>
    <row r="1883" spans="1:8" ht="48" x14ac:dyDescent="0.2">
      <c r="A1883" s="37" t="s">
        <v>922</v>
      </c>
      <c r="B1883" s="38" t="s">
        <v>937</v>
      </c>
      <c r="C1883" s="39" t="s">
        <v>711</v>
      </c>
      <c r="D1883" s="36" t="s">
        <v>1707</v>
      </c>
      <c r="E1883">
        <v>2014</v>
      </c>
      <c r="F1883">
        <f>VLOOKUP($D1883,Combined!$D:$V,8,FALSE)</f>
        <v>2156319</v>
      </c>
      <c r="G1883">
        <f>VLOOKUP($D1883,Combined!$D:$V,9,FALSE)</f>
        <v>175.8</v>
      </c>
      <c r="H1883">
        <f>VLOOKUP($D1883,Combined!$D:$V,10,FALSE)</f>
        <v>12266</v>
      </c>
    </row>
    <row r="1884" spans="1:8" ht="32" x14ac:dyDescent="0.2">
      <c r="A1884" s="33" t="s">
        <v>922</v>
      </c>
      <c r="B1884" s="34" t="s">
        <v>938</v>
      </c>
      <c r="C1884" s="35" t="s">
        <v>73</v>
      </c>
      <c r="D1884" s="36" t="s">
        <v>1708</v>
      </c>
      <c r="E1884">
        <v>2014</v>
      </c>
      <c r="F1884">
        <f>VLOOKUP($D1884,Combined!$D:$V,8,FALSE)</f>
        <v>2121797</v>
      </c>
      <c r="G1884">
        <f>VLOOKUP($D1884,Combined!$D:$V,9,FALSE)</f>
        <v>119.9</v>
      </c>
      <c r="H1884">
        <f>VLOOKUP($D1884,Combined!$D:$V,10,FALSE)</f>
        <v>17696</v>
      </c>
    </row>
    <row r="1885" spans="1:8" ht="36" x14ac:dyDescent="0.2">
      <c r="A1885" s="37" t="s">
        <v>922</v>
      </c>
      <c r="B1885" s="38" t="s">
        <v>939</v>
      </c>
      <c r="C1885" s="39" t="s">
        <v>66</v>
      </c>
      <c r="D1885" s="36" t="s">
        <v>1709</v>
      </c>
      <c r="E1885">
        <v>2014</v>
      </c>
      <c r="F1885">
        <f>VLOOKUP($D1885,Combined!$D:$V,8,FALSE)</f>
        <v>16091387</v>
      </c>
      <c r="G1885">
        <f>VLOOKUP($D1885,Combined!$D:$V,9,FALSE)</f>
        <v>917</v>
      </c>
      <c r="H1885">
        <f>VLOOKUP($D1885,Combined!$D:$V,10,FALSE)</f>
        <v>17547</v>
      </c>
    </row>
    <row r="1886" spans="1:8" ht="32" x14ac:dyDescent="0.2">
      <c r="A1886" s="33" t="s">
        <v>922</v>
      </c>
      <c r="B1886" s="34" t="s">
        <v>940</v>
      </c>
      <c r="C1886" s="35" t="s">
        <v>24</v>
      </c>
      <c r="D1886" s="36" t="s">
        <v>1710</v>
      </c>
      <c r="E1886">
        <v>2014</v>
      </c>
      <c r="F1886">
        <f>VLOOKUP($D1886,Combined!$D:$V,8,FALSE)</f>
        <v>215572070</v>
      </c>
      <c r="G1886">
        <f>VLOOKUP($D1886,Combined!$D:$V,9,FALSE)</f>
        <v>11081.5</v>
      </c>
      <c r="H1886">
        <f>VLOOKUP($D1886,Combined!$D:$V,10,FALSE)</f>
        <v>19453</v>
      </c>
    </row>
    <row r="1887" spans="1:8" ht="48" x14ac:dyDescent="0.2">
      <c r="A1887" s="37" t="s">
        <v>922</v>
      </c>
      <c r="B1887" s="38" t="s">
        <v>941</v>
      </c>
      <c r="C1887" s="39" t="s">
        <v>711</v>
      </c>
      <c r="D1887" s="36" t="s">
        <v>1711</v>
      </c>
      <c r="E1887">
        <v>2014</v>
      </c>
      <c r="F1887">
        <f>VLOOKUP($D1887,Combined!$D:$V,8,FALSE)</f>
        <v>3039324</v>
      </c>
      <c r="G1887">
        <f>VLOOKUP($D1887,Combined!$D:$V,9,FALSE)</f>
        <v>263.60000000000002</v>
      </c>
      <c r="H1887">
        <f>VLOOKUP($D1887,Combined!$D:$V,10,FALSE)</f>
        <v>11530</v>
      </c>
    </row>
    <row r="1888" spans="1:8" ht="32" x14ac:dyDescent="0.2">
      <c r="A1888" s="33" t="s">
        <v>942</v>
      </c>
      <c r="B1888" s="34" t="s">
        <v>943</v>
      </c>
      <c r="C1888" s="35" t="s">
        <v>24</v>
      </c>
      <c r="D1888" s="36" t="s">
        <v>1712</v>
      </c>
      <c r="E1888">
        <v>2014</v>
      </c>
      <c r="F1888">
        <f>VLOOKUP($D1888,Combined!$D:$V,8,FALSE)</f>
        <v>75275430</v>
      </c>
      <c r="G1888">
        <f>VLOOKUP($D1888,Combined!$D:$V,9,FALSE)</f>
        <v>3026.9</v>
      </c>
      <c r="H1888">
        <f>VLOOKUP($D1888,Combined!$D:$V,10,FALSE)</f>
        <v>24869</v>
      </c>
    </row>
    <row r="1889" spans="1:8" ht="32" x14ac:dyDescent="0.2">
      <c r="A1889" s="37" t="s">
        <v>942</v>
      </c>
      <c r="B1889" s="38" t="s">
        <v>944</v>
      </c>
      <c r="C1889" s="39" t="s">
        <v>24</v>
      </c>
      <c r="D1889" s="36" t="s">
        <v>1713</v>
      </c>
      <c r="E1889">
        <v>2014</v>
      </c>
      <c r="F1889">
        <f>VLOOKUP($D1889,Combined!$D:$V,8,FALSE)</f>
        <v>101247798</v>
      </c>
      <c r="G1889">
        <f>VLOOKUP($D1889,Combined!$D:$V,9,FALSE)</f>
        <v>6240.1</v>
      </c>
      <c r="H1889">
        <f>VLOOKUP($D1889,Combined!$D:$V,10,FALSE)</f>
        <v>16225</v>
      </c>
    </row>
    <row r="1890" spans="1:8" ht="48" x14ac:dyDescent="0.2">
      <c r="A1890" s="33" t="s">
        <v>942</v>
      </c>
      <c r="B1890" s="34" t="s">
        <v>945</v>
      </c>
      <c r="C1890" s="35" t="s">
        <v>711</v>
      </c>
      <c r="D1890" s="36" t="s">
        <v>1714</v>
      </c>
      <c r="E1890">
        <v>2014</v>
      </c>
      <c r="F1890">
        <f>VLOOKUP($D1890,Combined!$D:$V,8,FALSE)</f>
        <v>5270892</v>
      </c>
      <c r="G1890">
        <f>VLOOKUP($D1890,Combined!$D:$V,9,FALSE)</f>
        <v>340.4</v>
      </c>
      <c r="H1890">
        <f>VLOOKUP($D1890,Combined!$D:$V,10,FALSE)</f>
        <v>15484</v>
      </c>
    </row>
    <row r="1891" spans="1:8" ht="48" x14ac:dyDescent="0.2">
      <c r="A1891" s="37" t="s">
        <v>942</v>
      </c>
      <c r="B1891" s="38" t="s">
        <v>946</v>
      </c>
      <c r="C1891" s="39" t="s">
        <v>14</v>
      </c>
      <c r="D1891" s="36" t="s">
        <v>1715</v>
      </c>
      <c r="E1891">
        <v>2014</v>
      </c>
      <c r="F1891">
        <f>VLOOKUP($D1891,Combined!$D:$V,8,FALSE)</f>
        <v>45916281</v>
      </c>
      <c r="G1891">
        <f>VLOOKUP($D1891,Combined!$D:$V,9,FALSE)</f>
        <v>2675.6</v>
      </c>
      <c r="H1891">
        <f>VLOOKUP($D1891,Combined!$D:$V,10,FALSE)</f>
        <v>17161</v>
      </c>
    </row>
    <row r="1892" spans="1:8" ht="32" x14ac:dyDescent="0.2">
      <c r="A1892" s="33" t="s">
        <v>942</v>
      </c>
      <c r="B1892" s="34" t="s">
        <v>947</v>
      </c>
      <c r="C1892" s="35" t="s">
        <v>6</v>
      </c>
      <c r="D1892" s="36" t="s">
        <v>1716</v>
      </c>
      <c r="E1892">
        <v>2014</v>
      </c>
      <c r="F1892">
        <f>VLOOKUP($D1892,Combined!$D:$V,8,FALSE)</f>
        <v>29440628</v>
      </c>
      <c r="G1892">
        <f>VLOOKUP($D1892,Combined!$D:$V,9,FALSE)</f>
        <v>1694.8</v>
      </c>
      <c r="H1892">
        <f>VLOOKUP($D1892,Combined!$D:$V,10,FALSE)</f>
        <v>17371</v>
      </c>
    </row>
    <row r="1893" spans="1:8" ht="32" x14ac:dyDescent="0.2">
      <c r="A1893" s="37" t="s">
        <v>942</v>
      </c>
      <c r="B1893" s="38" t="s">
        <v>948</v>
      </c>
      <c r="C1893" s="39" t="s">
        <v>24</v>
      </c>
      <c r="D1893" s="36" t="s">
        <v>1717</v>
      </c>
      <c r="E1893">
        <v>2014</v>
      </c>
      <c r="F1893">
        <f>VLOOKUP($D1893,Combined!$D:$V,8,FALSE)</f>
        <v>120425987</v>
      </c>
      <c r="G1893">
        <f>VLOOKUP($D1893,Combined!$D:$V,9,FALSE)</f>
        <v>5579.3</v>
      </c>
      <c r="H1893">
        <f>VLOOKUP($D1893,Combined!$D:$V,10,FALSE)</f>
        <v>21584</v>
      </c>
    </row>
    <row r="1894" spans="1:8" ht="36" x14ac:dyDescent="0.2">
      <c r="A1894" s="33" t="s">
        <v>942</v>
      </c>
      <c r="B1894" s="34" t="s">
        <v>1394</v>
      </c>
      <c r="C1894" s="35" t="s">
        <v>711</v>
      </c>
      <c r="D1894" s="36" t="s">
        <v>1718</v>
      </c>
      <c r="E1894">
        <v>2014</v>
      </c>
      <c r="F1894">
        <f>VLOOKUP($D1894,Combined!$D:$V,8,FALSE)</f>
        <v>1324283</v>
      </c>
      <c r="G1894">
        <f>VLOOKUP($D1894,Combined!$D:$V,9,FALSE)</f>
        <v>75</v>
      </c>
      <c r="H1894">
        <f>VLOOKUP($D1894,Combined!$D:$V,10,FALSE)</f>
        <v>17657</v>
      </c>
    </row>
    <row r="1895" spans="1:8" ht="32" x14ac:dyDescent="0.2">
      <c r="A1895" s="37" t="s">
        <v>942</v>
      </c>
      <c r="B1895" s="38" t="s">
        <v>950</v>
      </c>
      <c r="C1895" s="39" t="s">
        <v>24</v>
      </c>
      <c r="D1895" s="36" t="s">
        <v>1719</v>
      </c>
      <c r="E1895">
        <v>2014</v>
      </c>
      <c r="F1895">
        <f>VLOOKUP($D1895,Combined!$D:$V,8,FALSE)</f>
        <v>270521210</v>
      </c>
      <c r="G1895">
        <f>VLOOKUP($D1895,Combined!$D:$V,9,FALSE)</f>
        <v>10492.9</v>
      </c>
      <c r="H1895">
        <f>VLOOKUP($D1895,Combined!$D:$V,10,FALSE)</f>
        <v>25781</v>
      </c>
    </row>
    <row r="1896" spans="1:8" ht="48" x14ac:dyDescent="0.2">
      <c r="A1896" s="33" t="s">
        <v>942</v>
      </c>
      <c r="B1896" s="34" t="s">
        <v>1395</v>
      </c>
      <c r="C1896" s="35" t="s">
        <v>711</v>
      </c>
      <c r="D1896" s="36" t="s">
        <v>1720</v>
      </c>
      <c r="E1896">
        <v>2014</v>
      </c>
      <c r="F1896">
        <f>VLOOKUP($D1896,Combined!$D:$V,8,FALSE)</f>
        <v>8109702</v>
      </c>
      <c r="G1896">
        <f>VLOOKUP($D1896,Combined!$D:$V,9,FALSE)</f>
        <v>490</v>
      </c>
      <c r="H1896">
        <f>VLOOKUP($D1896,Combined!$D:$V,10,FALSE)</f>
        <v>16550</v>
      </c>
    </row>
    <row r="1897" spans="1:8" ht="32" x14ac:dyDescent="0.2">
      <c r="A1897" s="37" t="s">
        <v>942</v>
      </c>
      <c r="B1897" s="38" t="s">
        <v>952</v>
      </c>
      <c r="C1897" s="39" t="s">
        <v>714</v>
      </c>
      <c r="D1897" s="36" t="s">
        <v>1721</v>
      </c>
      <c r="E1897">
        <v>2014</v>
      </c>
      <c r="F1897">
        <f>VLOOKUP($D1897,Combined!$D:$V,8,FALSE)</f>
        <v>46861047</v>
      </c>
      <c r="G1897">
        <f>VLOOKUP($D1897,Combined!$D:$V,9,FALSE)</f>
        <v>2182.3000000000002</v>
      </c>
      <c r="H1897">
        <f>VLOOKUP($D1897,Combined!$D:$V,10,FALSE)</f>
        <v>21473</v>
      </c>
    </row>
    <row r="1898" spans="1:8" ht="24" x14ac:dyDescent="0.2">
      <c r="A1898" s="33" t="s">
        <v>942</v>
      </c>
      <c r="B1898" s="34" t="s">
        <v>953</v>
      </c>
      <c r="C1898" s="35" t="s">
        <v>8</v>
      </c>
      <c r="D1898" s="36" t="s">
        <v>1722</v>
      </c>
      <c r="E1898">
        <v>2014</v>
      </c>
      <c r="F1898">
        <f>VLOOKUP($D1898,Combined!$D:$V,8,FALSE)</f>
        <v>5055499</v>
      </c>
      <c r="G1898">
        <f>VLOOKUP($D1898,Combined!$D:$V,9,FALSE)</f>
        <v>210.3</v>
      </c>
      <c r="H1898">
        <f>VLOOKUP($D1898,Combined!$D:$V,10,FALSE)</f>
        <v>24036</v>
      </c>
    </row>
    <row r="1899" spans="1:8" ht="24" x14ac:dyDescent="0.2">
      <c r="A1899" s="37" t="s">
        <v>942</v>
      </c>
      <c r="B1899" s="38" t="s">
        <v>931</v>
      </c>
      <c r="C1899" s="39" t="s">
        <v>8</v>
      </c>
      <c r="D1899" s="36" t="s">
        <v>1723</v>
      </c>
      <c r="E1899">
        <v>2014</v>
      </c>
      <c r="F1899">
        <f>VLOOKUP($D1899,Combined!$D:$V,8,FALSE)</f>
        <v>11993340</v>
      </c>
      <c r="G1899">
        <f>VLOOKUP($D1899,Combined!$D:$V,9,FALSE)</f>
        <v>648.20000000000005</v>
      </c>
      <c r="H1899">
        <f>VLOOKUP($D1899,Combined!$D:$V,10,FALSE)</f>
        <v>18501</v>
      </c>
    </row>
    <row r="1900" spans="1:8" ht="48" x14ac:dyDescent="0.2">
      <c r="A1900" s="33" t="s">
        <v>942</v>
      </c>
      <c r="B1900" s="34" t="s">
        <v>954</v>
      </c>
      <c r="C1900" s="35" t="s">
        <v>14</v>
      </c>
      <c r="D1900" s="36" t="s">
        <v>1724</v>
      </c>
      <c r="E1900">
        <v>2014</v>
      </c>
      <c r="F1900">
        <f>VLOOKUP($D1900,Combined!$D:$V,8,FALSE)</f>
        <v>32550283</v>
      </c>
      <c r="G1900">
        <f>VLOOKUP($D1900,Combined!$D:$V,9,FALSE)</f>
        <v>1958.1</v>
      </c>
      <c r="H1900">
        <f>VLOOKUP($D1900,Combined!$D:$V,10,FALSE)</f>
        <v>16623</v>
      </c>
    </row>
    <row r="1901" spans="1:8" ht="36" x14ac:dyDescent="0.2">
      <c r="A1901" s="37" t="s">
        <v>942</v>
      </c>
      <c r="B1901" s="38" t="s">
        <v>1396</v>
      </c>
      <c r="C1901" s="39" t="s">
        <v>711</v>
      </c>
      <c r="D1901" s="36" t="s">
        <v>1725</v>
      </c>
      <c r="E1901">
        <v>2014</v>
      </c>
      <c r="F1901">
        <f>VLOOKUP($D1901,Combined!$D:$V,8,FALSE)</f>
        <v>5070369</v>
      </c>
      <c r="G1901">
        <f>VLOOKUP($D1901,Combined!$D:$V,9,FALSE)</f>
        <v>299.39999999999998</v>
      </c>
      <c r="H1901">
        <f>VLOOKUP($D1901,Combined!$D:$V,10,FALSE)</f>
        <v>16935</v>
      </c>
    </row>
    <row r="1902" spans="1:8" ht="36" x14ac:dyDescent="0.2">
      <c r="A1902" s="33" t="s">
        <v>942</v>
      </c>
      <c r="B1902" s="34" t="s">
        <v>956</v>
      </c>
      <c r="C1902" s="35" t="s">
        <v>711</v>
      </c>
      <c r="D1902" s="36" t="s">
        <v>1726</v>
      </c>
      <c r="E1902">
        <v>2014</v>
      </c>
      <c r="F1902">
        <f>VLOOKUP($D1902,Combined!$D:$V,8,FALSE)</f>
        <v>5240446</v>
      </c>
      <c r="G1902">
        <f>VLOOKUP($D1902,Combined!$D:$V,9,FALSE)</f>
        <v>260.10000000000002</v>
      </c>
      <c r="H1902">
        <f>VLOOKUP($D1902,Combined!$D:$V,10,FALSE)</f>
        <v>20148</v>
      </c>
    </row>
    <row r="1903" spans="1:8" ht="48" x14ac:dyDescent="0.2">
      <c r="A1903" s="37" t="s">
        <v>942</v>
      </c>
      <c r="B1903" s="38" t="s">
        <v>1397</v>
      </c>
      <c r="C1903" s="39" t="s">
        <v>711</v>
      </c>
      <c r="D1903" s="36" t="s">
        <v>1727</v>
      </c>
      <c r="E1903">
        <v>2014</v>
      </c>
      <c r="F1903">
        <f>VLOOKUP($D1903,Combined!$D:$V,8,FALSE)</f>
        <v>4910826</v>
      </c>
      <c r="G1903">
        <f>VLOOKUP($D1903,Combined!$D:$V,9,FALSE)</f>
        <v>212.4</v>
      </c>
      <c r="H1903">
        <f>VLOOKUP($D1903,Combined!$D:$V,10,FALSE)</f>
        <v>23121</v>
      </c>
    </row>
    <row r="1904" spans="1:8" ht="32" x14ac:dyDescent="0.2">
      <c r="A1904" s="33" t="s">
        <v>942</v>
      </c>
      <c r="B1904" s="34" t="s">
        <v>957</v>
      </c>
      <c r="C1904" s="35" t="s">
        <v>24</v>
      </c>
      <c r="D1904" s="36" t="s">
        <v>1728</v>
      </c>
      <c r="E1904">
        <v>2014</v>
      </c>
      <c r="F1904">
        <f>VLOOKUP($D1904,Combined!$D:$V,8,FALSE)</f>
        <v>175446618</v>
      </c>
      <c r="G1904">
        <f>VLOOKUP($D1904,Combined!$D:$V,9,FALSE)</f>
        <v>7608.9</v>
      </c>
      <c r="H1904">
        <f>VLOOKUP($D1904,Combined!$D:$V,10,FALSE)</f>
        <v>23058</v>
      </c>
    </row>
    <row r="1905" spans="1:8" ht="48" x14ac:dyDescent="0.2">
      <c r="A1905" s="37" t="s">
        <v>942</v>
      </c>
      <c r="B1905" s="38" t="s">
        <v>1398</v>
      </c>
      <c r="C1905" s="39" t="s">
        <v>711</v>
      </c>
      <c r="D1905" s="36" t="s">
        <v>1729</v>
      </c>
      <c r="E1905">
        <v>2014</v>
      </c>
      <c r="F1905">
        <f>VLOOKUP($D1905,Combined!$D:$V,8,FALSE)</f>
        <v>7944160</v>
      </c>
      <c r="G1905">
        <f>VLOOKUP($D1905,Combined!$D:$V,9,FALSE)</f>
        <v>453.8</v>
      </c>
      <c r="H1905">
        <f>VLOOKUP($D1905,Combined!$D:$V,10,FALSE)</f>
        <v>17506</v>
      </c>
    </row>
    <row r="1906" spans="1:8" ht="32" x14ac:dyDescent="0.2">
      <c r="A1906" s="33" t="s">
        <v>942</v>
      </c>
      <c r="B1906" s="34" t="s">
        <v>960</v>
      </c>
      <c r="C1906" s="35" t="s">
        <v>24</v>
      </c>
      <c r="D1906" s="36" t="s">
        <v>1730</v>
      </c>
      <c r="E1906">
        <v>2014</v>
      </c>
      <c r="F1906">
        <f>VLOOKUP($D1906,Combined!$D:$V,8,FALSE)</f>
        <v>115124729</v>
      </c>
      <c r="G1906">
        <f>VLOOKUP($D1906,Combined!$D:$V,9,FALSE)</f>
        <v>5972.8</v>
      </c>
      <c r="H1906">
        <f>VLOOKUP($D1906,Combined!$D:$V,10,FALSE)</f>
        <v>19275</v>
      </c>
    </row>
    <row r="1907" spans="1:8" ht="60" x14ac:dyDescent="0.2">
      <c r="A1907" s="37" t="s">
        <v>942</v>
      </c>
      <c r="B1907" s="38" t="s">
        <v>1399</v>
      </c>
      <c r="C1907" s="39" t="s">
        <v>711</v>
      </c>
      <c r="D1907" s="36" t="s">
        <v>1731</v>
      </c>
      <c r="E1907">
        <v>2014</v>
      </c>
      <c r="F1907">
        <f>VLOOKUP($D1907,Combined!$D:$V,8,FALSE)</f>
        <v>9039976</v>
      </c>
      <c r="G1907">
        <f>VLOOKUP($D1907,Combined!$D:$V,9,FALSE)</f>
        <v>486</v>
      </c>
      <c r="H1907">
        <f>VLOOKUP($D1907,Combined!$D:$V,10,FALSE)</f>
        <v>18601</v>
      </c>
    </row>
    <row r="1908" spans="1:8" ht="48" x14ac:dyDescent="0.2">
      <c r="A1908" s="33" t="s">
        <v>942</v>
      </c>
      <c r="B1908" s="34" t="s">
        <v>1400</v>
      </c>
      <c r="C1908" s="35" t="s">
        <v>711</v>
      </c>
      <c r="D1908" s="36" t="s">
        <v>1732</v>
      </c>
      <c r="E1908">
        <v>2014</v>
      </c>
      <c r="F1908">
        <f>VLOOKUP($D1908,Combined!$D:$V,8,FALSE)</f>
        <v>12210660</v>
      </c>
      <c r="G1908">
        <f>VLOOKUP($D1908,Combined!$D:$V,9,FALSE)</f>
        <v>673.2</v>
      </c>
      <c r="H1908">
        <f>VLOOKUP($D1908,Combined!$D:$V,10,FALSE)</f>
        <v>18138</v>
      </c>
    </row>
    <row r="1909" spans="1:8" ht="60" x14ac:dyDescent="0.2">
      <c r="A1909" s="37" t="s">
        <v>942</v>
      </c>
      <c r="B1909" s="38" t="s">
        <v>1401</v>
      </c>
      <c r="C1909" s="39" t="s">
        <v>711</v>
      </c>
      <c r="D1909" s="36" t="s">
        <v>1733</v>
      </c>
      <c r="E1909">
        <v>2014</v>
      </c>
      <c r="F1909">
        <f>VLOOKUP($D1909,Combined!$D:$V,8,FALSE)</f>
        <v>3766979</v>
      </c>
      <c r="G1909">
        <f>VLOOKUP($D1909,Combined!$D:$V,9,FALSE)</f>
        <v>235.6</v>
      </c>
      <c r="H1909">
        <f>VLOOKUP($D1909,Combined!$D:$V,10,FALSE)</f>
        <v>15989</v>
      </c>
    </row>
    <row r="1910" spans="1:8" ht="32" x14ac:dyDescent="0.2">
      <c r="A1910" s="33" t="s">
        <v>942</v>
      </c>
      <c r="B1910" s="34" t="s">
        <v>964</v>
      </c>
      <c r="C1910" s="35" t="s">
        <v>24</v>
      </c>
      <c r="D1910" s="36" t="s">
        <v>1734</v>
      </c>
      <c r="E1910">
        <v>2014</v>
      </c>
      <c r="F1910">
        <f>VLOOKUP($D1910,Combined!$D:$V,8,FALSE)</f>
        <v>94286429</v>
      </c>
      <c r="G1910">
        <f>VLOOKUP($D1910,Combined!$D:$V,9,FALSE)</f>
        <v>4940.2</v>
      </c>
      <c r="H1910">
        <f>VLOOKUP($D1910,Combined!$D:$V,10,FALSE)</f>
        <v>19086</v>
      </c>
    </row>
    <row r="1911" spans="1:8" ht="32" x14ac:dyDescent="0.2">
      <c r="A1911" s="37" t="s">
        <v>942</v>
      </c>
      <c r="B1911" s="38" t="s">
        <v>965</v>
      </c>
      <c r="C1911" s="39" t="s">
        <v>24</v>
      </c>
      <c r="D1911" s="36" t="s">
        <v>1735</v>
      </c>
      <c r="E1911">
        <v>2014</v>
      </c>
      <c r="F1911">
        <f>VLOOKUP($D1911,Combined!$D:$V,8,FALSE)</f>
        <v>129305950</v>
      </c>
      <c r="G1911">
        <f>VLOOKUP($D1911,Combined!$D:$V,9,FALSE)</f>
        <v>6772.3</v>
      </c>
      <c r="H1911">
        <f>VLOOKUP($D1911,Combined!$D:$V,10,FALSE)</f>
        <v>19093</v>
      </c>
    </row>
    <row r="1912" spans="1:8" ht="60" x14ac:dyDescent="0.2">
      <c r="A1912" s="33" t="s">
        <v>942</v>
      </c>
      <c r="B1912" s="34" t="s">
        <v>1402</v>
      </c>
      <c r="C1912" s="35" t="s">
        <v>711</v>
      </c>
      <c r="D1912" s="36" t="s">
        <v>1736</v>
      </c>
      <c r="E1912">
        <v>2014</v>
      </c>
      <c r="F1912">
        <f>VLOOKUP($D1912,Combined!$D:$V,8,FALSE)</f>
        <v>7457901</v>
      </c>
      <c r="G1912">
        <f>VLOOKUP($D1912,Combined!$D:$V,9,FALSE)</f>
        <v>451.5</v>
      </c>
      <c r="H1912">
        <f>VLOOKUP($D1912,Combined!$D:$V,10,FALSE)</f>
        <v>16518</v>
      </c>
    </row>
    <row r="1913" spans="1:8" ht="32" x14ac:dyDescent="0.2">
      <c r="A1913" s="37" t="s">
        <v>942</v>
      </c>
      <c r="B1913" s="38" t="s">
        <v>967</v>
      </c>
      <c r="C1913" s="39" t="s">
        <v>24</v>
      </c>
      <c r="D1913" s="36" t="s">
        <v>1737</v>
      </c>
      <c r="E1913">
        <v>2014</v>
      </c>
      <c r="F1913">
        <f>VLOOKUP($D1913,Combined!$D:$V,8,FALSE)</f>
        <v>958133304</v>
      </c>
      <c r="G1913">
        <f>VLOOKUP($D1913,Combined!$D:$V,9,FALSE)</f>
        <v>43030.1</v>
      </c>
      <c r="H1913">
        <f>VLOOKUP($D1913,Combined!$D:$V,10,FALSE)</f>
        <v>22267</v>
      </c>
    </row>
    <row r="1914" spans="1:8" ht="48" x14ac:dyDescent="0.2">
      <c r="A1914" s="33" t="s">
        <v>942</v>
      </c>
      <c r="B1914" s="34" t="s">
        <v>1403</v>
      </c>
      <c r="C1914" s="35" t="s">
        <v>711</v>
      </c>
      <c r="D1914" s="36" t="s">
        <v>1738</v>
      </c>
      <c r="E1914">
        <v>2014</v>
      </c>
      <c r="F1914">
        <f>VLOOKUP($D1914,Combined!$D:$V,8,FALSE)</f>
        <v>5002476</v>
      </c>
      <c r="G1914">
        <f>VLOOKUP($D1914,Combined!$D:$V,9,FALSE)</f>
        <v>272.8</v>
      </c>
      <c r="H1914">
        <f>VLOOKUP($D1914,Combined!$D:$V,10,FALSE)</f>
        <v>18338</v>
      </c>
    </row>
    <row r="1915" spans="1:8" ht="48" x14ac:dyDescent="0.2">
      <c r="A1915" s="37" t="s">
        <v>942</v>
      </c>
      <c r="B1915" s="38" t="s">
        <v>1404</v>
      </c>
      <c r="C1915" s="39" t="s">
        <v>711</v>
      </c>
      <c r="D1915" s="36" t="s">
        <v>1739</v>
      </c>
      <c r="E1915">
        <v>2014</v>
      </c>
      <c r="F1915">
        <f>VLOOKUP($D1915,Combined!$D:$V,8,FALSE)</f>
        <v>4681848</v>
      </c>
      <c r="G1915">
        <f>VLOOKUP($D1915,Combined!$D:$V,9,FALSE)</f>
        <v>300</v>
      </c>
      <c r="H1915">
        <f>VLOOKUP($D1915,Combined!$D:$V,10,FALSE)</f>
        <v>15606</v>
      </c>
    </row>
    <row r="1916" spans="1:8" ht="36" x14ac:dyDescent="0.2">
      <c r="A1916" s="33" t="s">
        <v>942</v>
      </c>
      <c r="B1916" s="34" t="s">
        <v>969</v>
      </c>
      <c r="C1916" s="35" t="s">
        <v>711</v>
      </c>
      <c r="D1916" s="36" t="s">
        <v>1740</v>
      </c>
      <c r="E1916">
        <v>2014</v>
      </c>
      <c r="F1916">
        <f>VLOOKUP($D1916,Combined!$D:$V,8,FALSE)</f>
        <v>5718153</v>
      </c>
      <c r="G1916">
        <f>VLOOKUP($D1916,Combined!$D:$V,9,FALSE)</f>
        <v>281.60000000000002</v>
      </c>
      <c r="H1916">
        <f>VLOOKUP($D1916,Combined!$D:$V,10,FALSE)</f>
        <v>20306</v>
      </c>
    </row>
    <row r="1917" spans="1:8" ht="36" x14ac:dyDescent="0.2">
      <c r="A1917" s="37" t="s">
        <v>942</v>
      </c>
      <c r="B1917" s="38" t="s">
        <v>970</v>
      </c>
      <c r="C1917" s="39" t="s">
        <v>8</v>
      </c>
      <c r="D1917" s="36" t="s">
        <v>1741</v>
      </c>
      <c r="E1917">
        <v>2014</v>
      </c>
      <c r="F1917">
        <f>VLOOKUP($D1917,Combined!$D:$V,8,FALSE)</f>
        <v>13330075</v>
      </c>
      <c r="G1917">
        <f>VLOOKUP($D1917,Combined!$D:$V,9,FALSE)</f>
        <v>675.5</v>
      </c>
      <c r="H1917">
        <f>VLOOKUP($D1917,Combined!$D:$V,10,FALSE)</f>
        <v>19734</v>
      </c>
    </row>
    <row r="1918" spans="1:8" ht="60" x14ac:dyDescent="0.2">
      <c r="A1918" s="33" t="s">
        <v>942</v>
      </c>
      <c r="B1918" s="34" t="s">
        <v>1405</v>
      </c>
      <c r="C1918" s="35" t="s">
        <v>711</v>
      </c>
      <c r="D1918" s="36" t="s">
        <v>1742</v>
      </c>
      <c r="E1918">
        <v>2014</v>
      </c>
      <c r="F1918">
        <f>VLOOKUP($D1918,Combined!$D:$V,8,FALSE)</f>
        <v>50332421</v>
      </c>
      <c r="G1918">
        <f>VLOOKUP($D1918,Combined!$D:$V,9,FALSE)</f>
        <v>2711.2</v>
      </c>
      <c r="H1918">
        <f>VLOOKUP($D1918,Combined!$D:$V,10,FALSE)</f>
        <v>18565</v>
      </c>
    </row>
    <row r="1919" spans="1:8" ht="32" x14ac:dyDescent="0.2">
      <c r="A1919" s="37" t="s">
        <v>942</v>
      </c>
      <c r="B1919" s="38" t="s">
        <v>972</v>
      </c>
      <c r="C1919" s="39" t="s">
        <v>24</v>
      </c>
      <c r="D1919" s="36" t="s">
        <v>1743</v>
      </c>
      <c r="E1919">
        <v>2014</v>
      </c>
      <c r="F1919">
        <f>VLOOKUP($D1919,Combined!$D:$V,8,FALSE)</f>
        <v>67726834</v>
      </c>
      <c r="G1919">
        <f>VLOOKUP($D1919,Combined!$D:$V,9,FALSE)</f>
        <v>4063.3</v>
      </c>
      <c r="H1919">
        <f>VLOOKUP($D1919,Combined!$D:$V,10,FALSE)</f>
        <v>16668</v>
      </c>
    </row>
    <row r="1920" spans="1:8" ht="48" x14ac:dyDescent="0.2">
      <c r="A1920" s="33" t="s">
        <v>942</v>
      </c>
      <c r="B1920" s="34" t="s">
        <v>1406</v>
      </c>
      <c r="C1920" s="35" t="s">
        <v>711</v>
      </c>
      <c r="D1920" s="36" t="s">
        <v>1744</v>
      </c>
      <c r="E1920">
        <v>2014</v>
      </c>
      <c r="F1920">
        <f>VLOOKUP($D1920,Combined!$D:$V,8,FALSE)</f>
        <v>5396161</v>
      </c>
      <c r="G1920">
        <f>VLOOKUP($D1920,Combined!$D:$V,9,FALSE)</f>
        <v>280</v>
      </c>
      <c r="H1920">
        <f>VLOOKUP($D1920,Combined!$D:$V,10,FALSE)</f>
        <v>19272</v>
      </c>
    </row>
    <row r="1921" spans="1:8" ht="48" x14ac:dyDescent="0.2">
      <c r="A1921" s="37" t="s">
        <v>942</v>
      </c>
      <c r="B1921" s="38" t="s">
        <v>1407</v>
      </c>
      <c r="C1921" s="39" t="s">
        <v>711</v>
      </c>
      <c r="D1921" s="36" t="s">
        <v>1745</v>
      </c>
      <c r="E1921">
        <v>2014</v>
      </c>
      <c r="F1921">
        <f>VLOOKUP($D1921,Combined!$D:$V,8,FALSE)</f>
        <v>4443590</v>
      </c>
      <c r="G1921">
        <f>VLOOKUP($D1921,Combined!$D:$V,9,FALSE)</f>
        <v>371.2</v>
      </c>
      <c r="H1921">
        <f>VLOOKUP($D1921,Combined!$D:$V,10,FALSE)</f>
        <v>11971</v>
      </c>
    </row>
    <row r="1922" spans="1:8" ht="48" x14ac:dyDescent="0.2">
      <c r="A1922" s="33" t="s">
        <v>942</v>
      </c>
      <c r="B1922" s="34" t="s">
        <v>976</v>
      </c>
      <c r="C1922" s="35" t="s">
        <v>711</v>
      </c>
      <c r="D1922" s="36" t="s">
        <v>1746</v>
      </c>
      <c r="E1922">
        <v>2014</v>
      </c>
      <c r="F1922">
        <f>VLOOKUP($D1922,Combined!$D:$V,8,FALSE)</f>
        <v>5083826</v>
      </c>
      <c r="G1922">
        <f>VLOOKUP($D1922,Combined!$D:$V,9,FALSE)</f>
        <v>262.2</v>
      </c>
      <c r="H1922">
        <f>VLOOKUP($D1922,Combined!$D:$V,10,FALSE)</f>
        <v>19389</v>
      </c>
    </row>
    <row r="1923" spans="1:8" ht="60" x14ac:dyDescent="0.2">
      <c r="A1923" s="37" t="s">
        <v>942</v>
      </c>
      <c r="B1923" s="38" t="s">
        <v>1408</v>
      </c>
      <c r="C1923" s="39" t="s">
        <v>711</v>
      </c>
      <c r="D1923" s="36" t="s">
        <v>1747</v>
      </c>
      <c r="E1923">
        <v>2014</v>
      </c>
      <c r="F1923">
        <f>VLOOKUP($D1923,Combined!$D:$V,8,FALSE)</f>
        <v>10231544</v>
      </c>
      <c r="G1923">
        <f>VLOOKUP($D1923,Combined!$D:$V,9,FALSE)</f>
        <v>599.4</v>
      </c>
      <c r="H1923">
        <f>VLOOKUP($D1923,Combined!$D:$V,10,FALSE)</f>
        <v>17070</v>
      </c>
    </row>
    <row r="1924" spans="1:8" ht="24" x14ac:dyDescent="0.2">
      <c r="A1924" s="33" t="s">
        <v>942</v>
      </c>
      <c r="B1924" s="34" t="s">
        <v>978</v>
      </c>
      <c r="C1924" s="35" t="s">
        <v>8</v>
      </c>
      <c r="D1924" s="36" t="s">
        <v>1748</v>
      </c>
      <c r="E1924">
        <v>2014</v>
      </c>
      <c r="F1924">
        <f>VLOOKUP($D1924,Combined!$D:$V,8,FALSE)</f>
        <v>9156349</v>
      </c>
      <c r="G1924">
        <f>VLOOKUP($D1924,Combined!$D:$V,9,FALSE)</f>
        <v>419.9</v>
      </c>
      <c r="H1924">
        <f>VLOOKUP($D1924,Combined!$D:$V,10,FALSE)</f>
        <v>21807</v>
      </c>
    </row>
    <row r="1925" spans="1:8" ht="48" x14ac:dyDescent="0.2">
      <c r="A1925" s="37" t="s">
        <v>942</v>
      </c>
      <c r="B1925" s="38" t="s">
        <v>1409</v>
      </c>
      <c r="C1925" s="39" t="s">
        <v>711</v>
      </c>
      <c r="D1925" s="36" t="s">
        <v>1749</v>
      </c>
      <c r="E1925">
        <v>2014</v>
      </c>
      <c r="F1925">
        <f>VLOOKUP($D1925,Combined!$D:$V,8,FALSE)</f>
        <v>3640598</v>
      </c>
      <c r="G1925">
        <f>VLOOKUP($D1925,Combined!$D:$V,9,FALSE)</f>
        <v>256.3</v>
      </c>
      <c r="H1925">
        <f>VLOOKUP($D1925,Combined!$D:$V,10,FALSE)</f>
        <v>14204</v>
      </c>
    </row>
    <row r="1926" spans="1:8" ht="36" x14ac:dyDescent="0.2">
      <c r="A1926" s="33" t="s">
        <v>942</v>
      </c>
      <c r="B1926" s="34" t="s">
        <v>980</v>
      </c>
      <c r="C1926" s="35" t="s">
        <v>24</v>
      </c>
      <c r="D1926" s="36" t="s">
        <v>1750</v>
      </c>
      <c r="E1926">
        <v>2014</v>
      </c>
      <c r="F1926">
        <f>VLOOKUP($D1926,Combined!$D:$V,8,FALSE)</f>
        <v>130004054</v>
      </c>
      <c r="G1926">
        <f>VLOOKUP($D1926,Combined!$D:$V,9,FALSE)</f>
        <v>6923.3</v>
      </c>
      <c r="H1926">
        <f>VLOOKUP($D1926,Combined!$D:$V,10,FALSE)</f>
        <v>18778</v>
      </c>
    </row>
    <row r="1927" spans="1:8" ht="48" x14ac:dyDescent="0.2">
      <c r="A1927" s="37" t="s">
        <v>942</v>
      </c>
      <c r="B1927" s="38" t="s">
        <v>981</v>
      </c>
      <c r="C1927" s="39" t="s">
        <v>711</v>
      </c>
      <c r="D1927" s="36" t="s">
        <v>1751</v>
      </c>
      <c r="E1927">
        <v>2014</v>
      </c>
      <c r="F1927">
        <f>VLOOKUP($D1927,Combined!$D:$V,8,FALSE)</f>
        <v>46704102</v>
      </c>
      <c r="G1927">
        <f>VLOOKUP($D1927,Combined!$D:$V,9,FALSE)</f>
        <v>2213.4</v>
      </c>
      <c r="H1927">
        <f>VLOOKUP($D1927,Combined!$D:$V,10,FALSE)</f>
        <v>21101</v>
      </c>
    </row>
    <row r="1928" spans="1:8" ht="60" x14ac:dyDescent="0.2">
      <c r="A1928" s="33" t="s">
        <v>942</v>
      </c>
      <c r="B1928" s="34" t="s">
        <v>1410</v>
      </c>
      <c r="C1928" s="35" t="s">
        <v>711</v>
      </c>
      <c r="D1928" s="36" t="s">
        <v>1752</v>
      </c>
      <c r="E1928">
        <v>2014</v>
      </c>
      <c r="F1928">
        <f>VLOOKUP($D1928,Combined!$D:$V,8,FALSE)</f>
        <v>2335944</v>
      </c>
      <c r="G1928">
        <f>VLOOKUP($D1928,Combined!$D:$V,9,FALSE)</f>
        <v>118.8</v>
      </c>
      <c r="H1928">
        <f>VLOOKUP($D1928,Combined!$D:$V,10,FALSE)</f>
        <v>19663</v>
      </c>
    </row>
    <row r="1929" spans="1:8" ht="48" x14ac:dyDescent="0.2">
      <c r="A1929" s="37" t="s">
        <v>942</v>
      </c>
      <c r="B1929" s="38" t="s">
        <v>1411</v>
      </c>
      <c r="C1929" s="39" t="s">
        <v>711</v>
      </c>
      <c r="D1929" s="36" t="s">
        <v>1753</v>
      </c>
      <c r="E1929">
        <v>2014</v>
      </c>
      <c r="F1929">
        <f>VLOOKUP($D1929,Combined!$D:$V,8,FALSE)</f>
        <v>10123990</v>
      </c>
      <c r="G1929">
        <f>VLOOKUP($D1929,Combined!$D:$V,9,FALSE)</f>
        <v>467.5</v>
      </c>
      <c r="H1929">
        <f>VLOOKUP($D1929,Combined!$D:$V,10,FALSE)</f>
        <v>21656</v>
      </c>
    </row>
    <row r="1930" spans="1:8" ht="48" x14ac:dyDescent="0.2">
      <c r="A1930" s="33" t="s">
        <v>942</v>
      </c>
      <c r="B1930" s="34" t="s">
        <v>983</v>
      </c>
      <c r="C1930" s="35" t="s">
        <v>14</v>
      </c>
      <c r="D1930" s="36" t="s">
        <v>1754</v>
      </c>
      <c r="E1930">
        <v>2014</v>
      </c>
      <c r="F1930">
        <f>VLOOKUP($D1930,Combined!$D:$V,8,FALSE)</f>
        <v>36732257</v>
      </c>
      <c r="G1930">
        <f>VLOOKUP($D1930,Combined!$D:$V,9,FALSE)</f>
        <v>2214.9</v>
      </c>
      <c r="H1930">
        <f>VLOOKUP($D1930,Combined!$D:$V,10,FALSE)</f>
        <v>16584</v>
      </c>
    </row>
    <row r="1931" spans="1:8" ht="48" x14ac:dyDescent="0.2">
      <c r="A1931" s="37" t="s">
        <v>942</v>
      </c>
      <c r="B1931" s="38" t="s">
        <v>1412</v>
      </c>
      <c r="C1931" s="39" t="s">
        <v>711</v>
      </c>
      <c r="D1931" s="36" t="s">
        <v>1755</v>
      </c>
      <c r="E1931">
        <v>2014</v>
      </c>
      <c r="F1931">
        <f>VLOOKUP($D1931,Combined!$D:$V,8,FALSE)</f>
        <v>7429874</v>
      </c>
      <c r="G1931">
        <f>VLOOKUP($D1931,Combined!$D:$V,9,FALSE)</f>
        <v>431.4</v>
      </c>
      <c r="H1931">
        <f>VLOOKUP($D1931,Combined!$D:$V,10,FALSE)</f>
        <v>17223</v>
      </c>
    </row>
    <row r="1932" spans="1:8" ht="32" x14ac:dyDescent="0.2">
      <c r="A1932" s="33" t="s">
        <v>942</v>
      </c>
      <c r="B1932" s="34" t="s">
        <v>984</v>
      </c>
      <c r="C1932" s="35" t="s">
        <v>21</v>
      </c>
      <c r="D1932" s="36" t="s">
        <v>1756</v>
      </c>
      <c r="E1932">
        <v>2014</v>
      </c>
      <c r="F1932">
        <f>VLOOKUP($D1932,Combined!$D:$V,8,FALSE)</f>
        <v>38948114</v>
      </c>
      <c r="G1932">
        <f>VLOOKUP($D1932,Combined!$D:$V,9,FALSE)</f>
        <v>1665.2</v>
      </c>
      <c r="H1932">
        <f>VLOOKUP($D1932,Combined!$D:$V,10,FALSE)</f>
        <v>23390</v>
      </c>
    </row>
    <row r="1933" spans="1:8" ht="32" x14ac:dyDescent="0.2">
      <c r="A1933" s="37" t="s">
        <v>942</v>
      </c>
      <c r="B1933" s="38" t="s">
        <v>985</v>
      </c>
      <c r="C1933" s="39" t="s">
        <v>24</v>
      </c>
      <c r="D1933" s="36" t="s">
        <v>1757</v>
      </c>
      <c r="E1933">
        <v>2014</v>
      </c>
      <c r="F1933">
        <f>VLOOKUP($D1933,Combined!$D:$V,8,FALSE)</f>
        <v>156594826</v>
      </c>
      <c r="G1933">
        <f>VLOOKUP($D1933,Combined!$D:$V,9,FALSE)</f>
        <v>6963.2</v>
      </c>
      <c r="H1933">
        <f>VLOOKUP($D1933,Combined!$D:$V,10,FALSE)</f>
        <v>22489</v>
      </c>
    </row>
    <row r="1934" spans="1:8" ht="32" x14ac:dyDescent="0.2">
      <c r="A1934" s="33" t="s">
        <v>986</v>
      </c>
      <c r="B1934" s="34" t="s">
        <v>987</v>
      </c>
      <c r="C1934" s="35" t="s">
        <v>6</v>
      </c>
      <c r="D1934" s="36" t="s">
        <v>1758</v>
      </c>
      <c r="E1934">
        <v>2014</v>
      </c>
      <c r="F1934">
        <f>VLOOKUP($D1934,Combined!$D:$V,8,FALSE)</f>
        <v>23308460</v>
      </c>
      <c r="G1934">
        <f>VLOOKUP($D1934,Combined!$D:$V,9,FALSE)</f>
        <v>1416</v>
      </c>
      <c r="H1934">
        <f>VLOOKUP($D1934,Combined!$D:$V,10,FALSE)</f>
        <v>16461</v>
      </c>
    </row>
    <row r="1935" spans="1:8" ht="32" x14ac:dyDescent="0.2">
      <c r="A1935" s="37" t="s">
        <v>986</v>
      </c>
      <c r="B1935" s="38" t="s">
        <v>988</v>
      </c>
      <c r="C1935" s="39" t="s">
        <v>21</v>
      </c>
      <c r="D1935" s="36" t="s">
        <v>1759</v>
      </c>
      <c r="E1935">
        <v>2014</v>
      </c>
      <c r="F1935">
        <f>VLOOKUP($D1935,Combined!$D:$V,8,FALSE)</f>
        <v>39526520</v>
      </c>
      <c r="G1935">
        <f>VLOOKUP($D1935,Combined!$D:$V,9,FALSE)</f>
        <v>2509.6999999999998</v>
      </c>
      <c r="H1935">
        <f>VLOOKUP($D1935,Combined!$D:$V,10,FALSE)</f>
        <v>15750</v>
      </c>
    </row>
    <row r="1936" spans="1:8" ht="36" x14ac:dyDescent="0.2">
      <c r="A1936" s="33" t="s">
        <v>986</v>
      </c>
      <c r="B1936" s="34" t="s">
        <v>989</v>
      </c>
      <c r="C1936" s="35" t="s">
        <v>21</v>
      </c>
      <c r="D1936" s="36" t="s">
        <v>1760</v>
      </c>
      <c r="E1936">
        <v>2014</v>
      </c>
      <c r="F1936">
        <f>VLOOKUP($D1936,Combined!$D:$V,8,FALSE)</f>
        <v>34062585</v>
      </c>
      <c r="G1936">
        <f>VLOOKUP($D1936,Combined!$D:$V,9,FALSE)</f>
        <v>1788.3</v>
      </c>
      <c r="H1936">
        <f>VLOOKUP($D1936,Combined!$D:$V,10,FALSE)</f>
        <v>19048</v>
      </c>
    </row>
    <row r="1937" spans="1:8" ht="32" x14ac:dyDescent="0.2">
      <c r="A1937" s="37" t="s">
        <v>986</v>
      </c>
      <c r="B1937" s="38" t="s">
        <v>990</v>
      </c>
      <c r="C1937" s="39" t="s">
        <v>24</v>
      </c>
      <c r="D1937" s="36" t="s">
        <v>1761</v>
      </c>
      <c r="E1937">
        <v>2014</v>
      </c>
      <c r="F1937">
        <f>VLOOKUP($D1937,Combined!$D:$V,8,FALSE)</f>
        <v>70566135</v>
      </c>
      <c r="G1937">
        <f>VLOOKUP($D1937,Combined!$D:$V,9,FALSE)</f>
        <v>4423.5</v>
      </c>
      <c r="H1937">
        <f>VLOOKUP($D1937,Combined!$D:$V,10,FALSE)</f>
        <v>15952</v>
      </c>
    </row>
    <row r="1938" spans="1:8" ht="36" x14ac:dyDescent="0.2">
      <c r="A1938" s="33" t="s">
        <v>986</v>
      </c>
      <c r="B1938" s="34" t="s">
        <v>991</v>
      </c>
      <c r="C1938" s="35" t="s">
        <v>8</v>
      </c>
      <c r="D1938" s="36" t="s">
        <v>1762</v>
      </c>
      <c r="E1938">
        <v>2014</v>
      </c>
      <c r="F1938">
        <f>VLOOKUP($D1938,Combined!$D:$V,8,FALSE)</f>
        <v>17118362</v>
      </c>
      <c r="G1938">
        <f>VLOOKUP($D1938,Combined!$D:$V,9,FALSE)</f>
        <v>1233</v>
      </c>
      <c r="H1938">
        <f>VLOOKUP($D1938,Combined!$D:$V,10,FALSE)</f>
        <v>13884</v>
      </c>
    </row>
    <row r="1939" spans="1:8" ht="16" x14ac:dyDescent="0.2">
      <c r="A1939" s="37" t="s">
        <v>986</v>
      </c>
      <c r="B1939" s="38" t="s">
        <v>992</v>
      </c>
      <c r="C1939" s="39" t="s">
        <v>8</v>
      </c>
      <c r="D1939" s="36" t="s">
        <v>1763</v>
      </c>
      <c r="E1939">
        <v>2014</v>
      </c>
      <c r="F1939">
        <f>VLOOKUP($D1939,Combined!$D:$V,8,FALSE)</f>
        <v>6420156</v>
      </c>
      <c r="G1939">
        <f>VLOOKUP($D1939,Combined!$D:$V,9,FALSE)</f>
        <v>360.3</v>
      </c>
      <c r="H1939">
        <f>VLOOKUP($D1939,Combined!$D:$V,10,FALSE)</f>
        <v>17820</v>
      </c>
    </row>
    <row r="1940" spans="1:8" ht="24" x14ac:dyDescent="0.2">
      <c r="A1940" s="33" t="s">
        <v>986</v>
      </c>
      <c r="B1940" s="34" t="s">
        <v>993</v>
      </c>
      <c r="C1940" s="35" t="s">
        <v>8</v>
      </c>
      <c r="D1940" s="36" t="s">
        <v>1764</v>
      </c>
      <c r="E1940">
        <v>2014</v>
      </c>
      <c r="F1940">
        <f>VLOOKUP($D1940,Combined!$D:$V,8,FALSE)</f>
        <v>21535596</v>
      </c>
      <c r="G1940">
        <f>VLOOKUP($D1940,Combined!$D:$V,9,FALSE)</f>
        <v>1406.9</v>
      </c>
      <c r="H1940">
        <f>VLOOKUP($D1940,Combined!$D:$V,10,FALSE)</f>
        <v>15307</v>
      </c>
    </row>
    <row r="1941" spans="1:8" ht="32" x14ac:dyDescent="0.2">
      <c r="A1941" s="37" t="s">
        <v>986</v>
      </c>
      <c r="B1941" s="38" t="s">
        <v>994</v>
      </c>
      <c r="C1941" s="39" t="s">
        <v>21</v>
      </c>
      <c r="D1941" s="36" t="s">
        <v>1765</v>
      </c>
      <c r="E1941">
        <v>2014</v>
      </c>
      <c r="F1941">
        <f>VLOOKUP($D1941,Combined!$D:$V,8,FALSE)</f>
        <v>21250147</v>
      </c>
      <c r="G1941">
        <f>VLOOKUP($D1941,Combined!$D:$V,9,FALSE)</f>
        <v>913.9</v>
      </c>
      <c r="H1941">
        <f>VLOOKUP($D1941,Combined!$D:$V,10,FALSE)</f>
        <v>23253</v>
      </c>
    </row>
    <row r="1942" spans="1:8" ht="48" x14ac:dyDescent="0.2">
      <c r="A1942" s="33" t="s">
        <v>986</v>
      </c>
      <c r="B1942" s="34" t="s">
        <v>995</v>
      </c>
      <c r="C1942" s="35" t="s">
        <v>14</v>
      </c>
      <c r="D1942" s="36" t="s">
        <v>1766</v>
      </c>
      <c r="E1942">
        <v>2014</v>
      </c>
      <c r="F1942">
        <f>VLOOKUP($D1942,Combined!$D:$V,8,FALSE)</f>
        <v>43245814</v>
      </c>
      <c r="G1942">
        <f>VLOOKUP($D1942,Combined!$D:$V,9,FALSE)</f>
        <v>2260.1</v>
      </c>
      <c r="H1942">
        <f>VLOOKUP($D1942,Combined!$D:$V,10,FALSE)</f>
        <v>19134</v>
      </c>
    </row>
    <row r="1943" spans="1:8" ht="24" x14ac:dyDescent="0.2">
      <c r="A1943" s="37" t="s">
        <v>986</v>
      </c>
      <c r="B1943" s="38" t="s">
        <v>996</v>
      </c>
      <c r="C1943" s="39" t="s">
        <v>29</v>
      </c>
      <c r="D1943" s="36" t="s">
        <v>1767</v>
      </c>
      <c r="E1943">
        <v>2014</v>
      </c>
      <c r="F1943">
        <f>VLOOKUP($D1943,Combined!$D:$V,8,FALSE)</f>
        <v>35670951</v>
      </c>
      <c r="G1943">
        <f>VLOOKUP($D1943,Combined!$D:$V,9,FALSE)</f>
        <v>730.4</v>
      </c>
      <c r="H1943">
        <f>VLOOKUP($D1943,Combined!$D:$V,10,FALSE)</f>
        <v>48835</v>
      </c>
    </row>
    <row r="1944" spans="1:8" ht="36" x14ac:dyDescent="0.2">
      <c r="A1944" s="33" t="s">
        <v>986</v>
      </c>
      <c r="B1944" s="34" t="s">
        <v>997</v>
      </c>
      <c r="C1944" s="35" t="s">
        <v>714</v>
      </c>
      <c r="D1944" s="36" t="s">
        <v>1768</v>
      </c>
      <c r="E1944">
        <v>2014</v>
      </c>
      <c r="F1944">
        <f>VLOOKUP($D1944,Combined!$D:$V,8,FALSE)</f>
        <v>25141694</v>
      </c>
      <c r="G1944">
        <f>VLOOKUP($D1944,Combined!$D:$V,9,FALSE)</f>
        <v>1373.2</v>
      </c>
      <c r="H1944">
        <f>VLOOKUP($D1944,Combined!$D:$V,10,FALSE)</f>
        <v>18309</v>
      </c>
    </row>
    <row r="1945" spans="1:8" ht="32" x14ac:dyDescent="0.2">
      <c r="A1945" s="37" t="s">
        <v>986</v>
      </c>
      <c r="B1945" s="38" t="s">
        <v>932</v>
      </c>
      <c r="C1945" s="39" t="s">
        <v>2</v>
      </c>
      <c r="D1945" s="36" t="s">
        <v>1769</v>
      </c>
      <c r="E1945">
        <v>2014</v>
      </c>
      <c r="F1945">
        <f>VLOOKUP($D1945,Combined!$D:$V,8,FALSE)</f>
        <v>12109728</v>
      </c>
      <c r="G1945">
        <f>VLOOKUP($D1945,Combined!$D:$V,9,FALSE)</f>
        <v>580.6</v>
      </c>
      <c r="H1945">
        <f>VLOOKUP($D1945,Combined!$D:$V,10,FALSE)</f>
        <v>20857</v>
      </c>
    </row>
    <row r="1946" spans="1:8" ht="24" x14ac:dyDescent="0.2">
      <c r="A1946" s="33" t="s">
        <v>986</v>
      </c>
      <c r="B1946" s="34" t="s">
        <v>998</v>
      </c>
      <c r="C1946" s="35" t="s">
        <v>8</v>
      </c>
      <c r="D1946" s="36" t="s">
        <v>1770</v>
      </c>
      <c r="E1946">
        <v>2014</v>
      </c>
      <c r="F1946">
        <f>VLOOKUP($D1946,Combined!$D:$V,8,FALSE)</f>
        <v>21234228</v>
      </c>
      <c r="G1946">
        <f>VLOOKUP($D1946,Combined!$D:$V,9,FALSE)</f>
        <v>1485.3</v>
      </c>
      <c r="H1946">
        <f>VLOOKUP($D1946,Combined!$D:$V,10,FALSE)</f>
        <v>14297</v>
      </c>
    </row>
    <row r="1947" spans="1:8" ht="32" x14ac:dyDescent="0.2">
      <c r="A1947" s="37" t="s">
        <v>986</v>
      </c>
      <c r="B1947" s="38" t="s">
        <v>999</v>
      </c>
      <c r="C1947" s="39" t="s">
        <v>21</v>
      </c>
      <c r="D1947" s="36" t="s">
        <v>1771</v>
      </c>
      <c r="E1947">
        <v>2014</v>
      </c>
      <c r="F1947">
        <f>VLOOKUP($D1947,Combined!$D:$V,8,FALSE)</f>
        <v>39037205</v>
      </c>
      <c r="G1947">
        <f>VLOOKUP($D1947,Combined!$D:$V,9,FALSE)</f>
        <v>2492.8000000000002</v>
      </c>
      <c r="H1947">
        <f>VLOOKUP($D1947,Combined!$D:$V,10,FALSE)</f>
        <v>15660</v>
      </c>
    </row>
    <row r="1948" spans="1:8" ht="32" x14ac:dyDescent="0.2">
      <c r="A1948" s="33" t="s">
        <v>986</v>
      </c>
      <c r="B1948" s="34" t="s">
        <v>1000</v>
      </c>
      <c r="C1948" s="35" t="s">
        <v>99</v>
      </c>
      <c r="D1948" s="36" t="s">
        <v>1772</v>
      </c>
      <c r="E1948">
        <v>2014</v>
      </c>
      <c r="F1948">
        <f>VLOOKUP($D1948,Combined!$D:$V,8,FALSE)</f>
        <v>20311038</v>
      </c>
      <c r="G1948">
        <f>VLOOKUP($D1948,Combined!$D:$V,9,FALSE)</f>
        <v>1139.4000000000001</v>
      </c>
      <c r="H1948">
        <f>VLOOKUP($D1948,Combined!$D:$V,10,FALSE)</f>
        <v>17826</v>
      </c>
    </row>
    <row r="1949" spans="1:8" ht="16" x14ac:dyDescent="0.2">
      <c r="A1949" s="37" t="s">
        <v>986</v>
      </c>
      <c r="B1949" s="38" t="s">
        <v>1001</v>
      </c>
      <c r="C1949" s="39" t="s">
        <v>8</v>
      </c>
      <c r="D1949" s="36" t="s">
        <v>1773</v>
      </c>
      <c r="E1949">
        <v>2014</v>
      </c>
      <c r="F1949">
        <f>VLOOKUP($D1949,Combined!$D:$V,8,FALSE)</f>
        <v>22548803</v>
      </c>
      <c r="G1949">
        <f>VLOOKUP($D1949,Combined!$D:$V,9,FALSE)</f>
        <v>1316.1</v>
      </c>
      <c r="H1949">
        <f>VLOOKUP($D1949,Combined!$D:$V,10,FALSE)</f>
        <v>17134</v>
      </c>
    </row>
    <row r="1950" spans="1:8" ht="32" x14ac:dyDescent="0.2">
      <c r="A1950" s="33" t="s">
        <v>986</v>
      </c>
      <c r="B1950" s="34" t="s">
        <v>1002</v>
      </c>
      <c r="C1950" s="35" t="s">
        <v>24</v>
      </c>
      <c r="D1950" s="36" t="s">
        <v>1774</v>
      </c>
      <c r="E1950">
        <v>2014</v>
      </c>
      <c r="F1950">
        <f>VLOOKUP($D1950,Combined!$D:$V,8,FALSE)</f>
        <v>97480139</v>
      </c>
      <c r="G1950">
        <f>VLOOKUP($D1950,Combined!$D:$V,9,FALSE)</f>
        <v>6002.4</v>
      </c>
      <c r="H1950">
        <f>VLOOKUP($D1950,Combined!$D:$V,10,FALSE)</f>
        <v>16240</v>
      </c>
    </row>
    <row r="1951" spans="1:8" ht="24" x14ac:dyDescent="0.2">
      <c r="A1951" s="37" t="s">
        <v>986</v>
      </c>
      <c r="B1951" s="38" t="s">
        <v>1003</v>
      </c>
      <c r="C1951" s="39" t="s">
        <v>8</v>
      </c>
      <c r="D1951" s="36" t="s">
        <v>1775</v>
      </c>
      <c r="E1951">
        <v>2014</v>
      </c>
      <c r="F1951">
        <f>VLOOKUP($D1951,Combined!$D:$V,8,FALSE)</f>
        <v>4983726</v>
      </c>
      <c r="G1951">
        <f>VLOOKUP($D1951,Combined!$D:$V,9,FALSE)</f>
        <v>287.2</v>
      </c>
      <c r="H1951">
        <f>VLOOKUP($D1951,Combined!$D:$V,10,FALSE)</f>
        <v>17351</v>
      </c>
    </row>
    <row r="1952" spans="1:8" ht="32" x14ac:dyDescent="0.2">
      <c r="A1952" s="33" t="s">
        <v>986</v>
      </c>
      <c r="B1952" s="34" t="s">
        <v>1004</v>
      </c>
      <c r="C1952" s="35" t="s">
        <v>6</v>
      </c>
      <c r="D1952" s="36" t="s">
        <v>1776</v>
      </c>
      <c r="E1952">
        <v>2014</v>
      </c>
      <c r="F1952">
        <f>VLOOKUP($D1952,Combined!$D:$V,8,FALSE)</f>
        <v>23513148</v>
      </c>
      <c r="G1952">
        <f>VLOOKUP($D1952,Combined!$D:$V,9,FALSE)</f>
        <v>1206.5</v>
      </c>
      <c r="H1952">
        <f>VLOOKUP($D1952,Combined!$D:$V,10,FALSE)</f>
        <v>19488</v>
      </c>
    </row>
    <row r="1953" spans="1:8" ht="32" x14ac:dyDescent="0.2">
      <c r="A1953" s="37" t="s">
        <v>986</v>
      </c>
      <c r="B1953" s="38" t="s">
        <v>1005</v>
      </c>
      <c r="C1953" s="39" t="s">
        <v>6</v>
      </c>
      <c r="D1953" s="36" t="s">
        <v>1777</v>
      </c>
      <c r="E1953">
        <v>2014</v>
      </c>
      <c r="F1953">
        <f>VLOOKUP($D1953,Combined!$D:$V,8,FALSE)</f>
        <v>26564518</v>
      </c>
      <c r="G1953">
        <f>VLOOKUP($D1953,Combined!$D:$V,9,FALSE)</f>
        <v>1480.3</v>
      </c>
      <c r="H1953">
        <f>VLOOKUP($D1953,Combined!$D:$V,10,FALSE)</f>
        <v>17945</v>
      </c>
    </row>
    <row r="1954" spans="1:8" ht="36" x14ac:dyDescent="0.2">
      <c r="A1954" s="33" t="s">
        <v>986</v>
      </c>
      <c r="B1954" s="34" t="s">
        <v>1006</v>
      </c>
      <c r="C1954" s="35" t="s">
        <v>8</v>
      </c>
      <c r="D1954" s="36" t="s">
        <v>1778</v>
      </c>
      <c r="E1954">
        <v>2014</v>
      </c>
      <c r="F1954">
        <f>VLOOKUP($D1954,Combined!$D:$V,8,FALSE)</f>
        <v>5811061</v>
      </c>
      <c r="G1954">
        <f>VLOOKUP($D1954,Combined!$D:$V,9,FALSE)</f>
        <v>379.3</v>
      </c>
      <c r="H1954">
        <f>VLOOKUP($D1954,Combined!$D:$V,10,FALSE)</f>
        <v>15319</v>
      </c>
    </row>
    <row r="1955" spans="1:8" ht="24" x14ac:dyDescent="0.2">
      <c r="A1955" s="37" t="s">
        <v>986</v>
      </c>
      <c r="B1955" s="38" t="s">
        <v>1007</v>
      </c>
      <c r="C1955" s="39" t="s">
        <v>8</v>
      </c>
      <c r="D1955" s="36" t="s">
        <v>1779</v>
      </c>
      <c r="E1955">
        <v>2014</v>
      </c>
      <c r="F1955">
        <f>VLOOKUP($D1955,Combined!$D:$V,8,FALSE)</f>
        <v>27364226</v>
      </c>
      <c r="G1955">
        <f>VLOOKUP($D1955,Combined!$D:$V,9,FALSE)</f>
        <v>1771.6</v>
      </c>
      <c r="H1955">
        <f>VLOOKUP($D1955,Combined!$D:$V,10,FALSE)</f>
        <v>15446</v>
      </c>
    </row>
    <row r="1956" spans="1:8" ht="32" x14ac:dyDescent="0.2">
      <c r="A1956" s="33" t="s">
        <v>986</v>
      </c>
      <c r="B1956" s="34" t="s">
        <v>1008</v>
      </c>
      <c r="C1956" s="35" t="s">
        <v>24</v>
      </c>
      <c r="D1956" s="36" t="s">
        <v>1780</v>
      </c>
      <c r="E1956">
        <v>2014</v>
      </c>
      <c r="F1956">
        <f>VLOOKUP($D1956,Combined!$D:$V,8,FALSE)</f>
        <v>150803447</v>
      </c>
      <c r="G1956">
        <f>VLOOKUP($D1956,Combined!$D:$V,9,FALSE)</f>
        <v>7705.7</v>
      </c>
      <c r="H1956">
        <f>VLOOKUP($D1956,Combined!$D:$V,10,FALSE)</f>
        <v>19570</v>
      </c>
    </row>
    <row r="1957" spans="1:8" ht="24" x14ac:dyDescent="0.2">
      <c r="A1957" s="37" t="s">
        <v>986</v>
      </c>
      <c r="B1957" s="38" t="s">
        <v>1009</v>
      </c>
      <c r="C1957" s="39" t="s">
        <v>8</v>
      </c>
      <c r="D1957" s="36" t="s">
        <v>1781</v>
      </c>
      <c r="E1957">
        <v>2014</v>
      </c>
      <c r="F1957">
        <f>VLOOKUP($D1957,Combined!$D:$V,8,FALSE)</f>
        <v>3558408</v>
      </c>
      <c r="G1957">
        <f>VLOOKUP($D1957,Combined!$D:$V,9,FALSE)</f>
        <v>224.4</v>
      </c>
      <c r="H1957">
        <f>VLOOKUP($D1957,Combined!$D:$V,10,FALSE)</f>
        <v>15859</v>
      </c>
    </row>
    <row r="1958" spans="1:8" ht="48" x14ac:dyDescent="0.2">
      <c r="A1958" s="33" t="s">
        <v>986</v>
      </c>
      <c r="B1958" s="34" t="s">
        <v>1010</v>
      </c>
      <c r="C1958" s="35" t="s">
        <v>14</v>
      </c>
      <c r="D1958" s="36" t="s">
        <v>1782</v>
      </c>
      <c r="E1958">
        <v>2014</v>
      </c>
      <c r="F1958">
        <f>VLOOKUP($D1958,Combined!$D:$V,8,FALSE)</f>
        <v>47643001</v>
      </c>
      <c r="G1958">
        <f>VLOOKUP($D1958,Combined!$D:$V,9,FALSE)</f>
        <v>3053.8</v>
      </c>
      <c r="H1958">
        <f>VLOOKUP($D1958,Combined!$D:$V,10,FALSE)</f>
        <v>15601</v>
      </c>
    </row>
    <row r="1959" spans="1:8" ht="24" x14ac:dyDescent="0.2">
      <c r="A1959" s="37" t="s">
        <v>986</v>
      </c>
      <c r="B1959" s="38" t="s">
        <v>1011</v>
      </c>
      <c r="C1959" s="39" t="s">
        <v>8</v>
      </c>
      <c r="D1959" s="36" t="s">
        <v>1783</v>
      </c>
      <c r="E1959">
        <v>2014</v>
      </c>
      <c r="F1959">
        <f>VLOOKUP($D1959,Combined!$D:$V,8,FALSE)</f>
        <v>5839967</v>
      </c>
      <c r="G1959">
        <f>VLOOKUP($D1959,Combined!$D:$V,9,FALSE)</f>
        <v>369.2</v>
      </c>
      <c r="H1959">
        <f>VLOOKUP($D1959,Combined!$D:$V,10,FALSE)</f>
        <v>15817</v>
      </c>
    </row>
    <row r="1960" spans="1:8" ht="32" x14ac:dyDescent="0.2">
      <c r="A1960" s="33" t="s">
        <v>986</v>
      </c>
      <c r="B1960" s="34" t="s">
        <v>1012</v>
      </c>
      <c r="C1960" s="35" t="s">
        <v>6</v>
      </c>
      <c r="D1960" s="36" t="s">
        <v>1784</v>
      </c>
      <c r="E1960">
        <v>2014</v>
      </c>
      <c r="F1960">
        <f>VLOOKUP($D1960,Combined!$D:$V,8,FALSE)</f>
        <v>31099795</v>
      </c>
      <c r="G1960">
        <f>VLOOKUP($D1960,Combined!$D:$V,9,FALSE)</f>
        <v>1548.4</v>
      </c>
      <c r="H1960">
        <f>VLOOKUP($D1960,Combined!$D:$V,10,FALSE)</f>
        <v>20085</v>
      </c>
    </row>
    <row r="1961" spans="1:8" ht="36" x14ac:dyDescent="0.2">
      <c r="A1961" s="37" t="s">
        <v>986</v>
      </c>
      <c r="B1961" s="38" t="s">
        <v>1013</v>
      </c>
      <c r="C1961" s="39" t="s">
        <v>8</v>
      </c>
      <c r="D1961" s="36" t="s">
        <v>1785</v>
      </c>
      <c r="E1961">
        <v>2014</v>
      </c>
      <c r="F1961">
        <f>VLOOKUP($D1961,Combined!$D:$V,8,FALSE)</f>
        <v>3811451</v>
      </c>
      <c r="G1961">
        <f>VLOOKUP($D1961,Combined!$D:$V,9,FALSE)</f>
        <v>219.2</v>
      </c>
      <c r="H1961">
        <f>VLOOKUP($D1961,Combined!$D:$V,10,FALSE)</f>
        <v>17387</v>
      </c>
    </row>
    <row r="1962" spans="1:8" ht="32" x14ac:dyDescent="0.2">
      <c r="A1962" s="33" t="s">
        <v>1014</v>
      </c>
      <c r="B1962" s="34" t="s">
        <v>1015</v>
      </c>
      <c r="C1962" s="35" t="s">
        <v>24</v>
      </c>
      <c r="D1962" s="36" t="s">
        <v>1786</v>
      </c>
      <c r="E1962">
        <v>2014</v>
      </c>
      <c r="F1962">
        <f>VLOOKUP($D1962,Combined!$D:$V,8,FALSE)</f>
        <v>150271981</v>
      </c>
      <c r="G1962">
        <f>VLOOKUP($D1962,Combined!$D:$V,9,FALSE)</f>
        <v>9517.7000000000007</v>
      </c>
      <c r="H1962">
        <f>VLOOKUP($D1962,Combined!$D:$V,10,FALSE)</f>
        <v>15789</v>
      </c>
    </row>
    <row r="1963" spans="1:8" ht="48" x14ac:dyDescent="0.2">
      <c r="A1963" s="37" t="s">
        <v>1014</v>
      </c>
      <c r="B1963" s="38" t="s">
        <v>1016</v>
      </c>
      <c r="C1963" s="39" t="s">
        <v>711</v>
      </c>
      <c r="D1963" s="36" t="s">
        <v>1787</v>
      </c>
      <c r="E1963">
        <v>2014</v>
      </c>
      <c r="F1963">
        <f>VLOOKUP($D1963,Combined!$D:$V,8,FALSE)</f>
        <v>6377157</v>
      </c>
      <c r="G1963">
        <f>VLOOKUP($D1963,Combined!$D:$V,9,FALSE)</f>
        <v>470.4</v>
      </c>
      <c r="H1963">
        <f>VLOOKUP($D1963,Combined!$D:$V,10,FALSE)</f>
        <v>13557</v>
      </c>
    </row>
    <row r="1964" spans="1:8" ht="60" x14ac:dyDescent="0.2">
      <c r="A1964" s="33" t="s">
        <v>1014</v>
      </c>
      <c r="B1964" s="34" t="s">
        <v>1413</v>
      </c>
      <c r="C1964" s="35" t="s">
        <v>711</v>
      </c>
      <c r="D1964" s="36" t="s">
        <v>1788</v>
      </c>
      <c r="E1964">
        <v>2014</v>
      </c>
      <c r="F1964">
        <f>VLOOKUP($D1964,Combined!$D:$V,8,FALSE)</f>
        <v>5647919</v>
      </c>
      <c r="G1964">
        <f>VLOOKUP($D1964,Combined!$D:$V,9,FALSE)</f>
        <v>376.9</v>
      </c>
      <c r="H1964">
        <f>VLOOKUP($D1964,Combined!$D:$V,10,FALSE)</f>
        <v>14985</v>
      </c>
    </row>
    <row r="1965" spans="1:8" ht="32" x14ac:dyDescent="0.2">
      <c r="A1965" s="37" t="s">
        <v>1014</v>
      </c>
      <c r="B1965" s="38" t="s">
        <v>1018</v>
      </c>
      <c r="C1965" s="39" t="s">
        <v>4</v>
      </c>
      <c r="D1965" s="36" t="s">
        <v>1789</v>
      </c>
      <c r="E1965">
        <v>2014</v>
      </c>
      <c r="F1965">
        <f>VLOOKUP($D1965,Combined!$D:$V,8,FALSE)</f>
        <v>6636681</v>
      </c>
      <c r="G1965">
        <f>VLOOKUP($D1965,Combined!$D:$V,9,FALSE)</f>
        <v>417.6</v>
      </c>
      <c r="H1965">
        <f>VLOOKUP($D1965,Combined!$D:$V,10,FALSE)</f>
        <v>15893</v>
      </c>
    </row>
    <row r="1966" spans="1:8" ht="48" x14ac:dyDescent="0.2">
      <c r="A1966" s="33" t="s">
        <v>1014</v>
      </c>
      <c r="B1966" s="34" t="s">
        <v>1414</v>
      </c>
      <c r="C1966" s="35" t="s">
        <v>711</v>
      </c>
      <c r="D1966" s="36" t="s">
        <v>1790</v>
      </c>
      <c r="E1966">
        <v>2014</v>
      </c>
      <c r="F1966">
        <f>VLOOKUP($D1966,Combined!$D:$V,8,FALSE)</f>
        <v>4522937</v>
      </c>
      <c r="G1966">
        <f>VLOOKUP($D1966,Combined!$D:$V,9,FALSE)</f>
        <v>288</v>
      </c>
      <c r="H1966">
        <f>VLOOKUP($D1966,Combined!$D:$V,10,FALSE)</f>
        <v>15705</v>
      </c>
    </row>
    <row r="1967" spans="1:8" ht="32" x14ac:dyDescent="0.2">
      <c r="A1967" s="37" t="s">
        <v>1014</v>
      </c>
      <c r="B1967" s="38" t="s">
        <v>1022</v>
      </c>
      <c r="C1967" s="39" t="s">
        <v>99</v>
      </c>
      <c r="D1967" s="36" t="s">
        <v>1791</v>
      </c>
      <c r="E1967">
        <v>2014</v>
      </c>
      <c r="F1967">
        <f>VLOOKUP($D1967,Combined!$D:$V,8,FALSE)</f>
        <v>17785730</v>
      </c>
      <c r="G1967">
        <f>VLOOKUP($D1967,Combined!$D:$V,9,FALSE)</f>
        <v>1306.7</v>
      </c>
      <c r="H1967">
        <f>VLOOKUP($D1967,Combined!$D:$V,10,FALSE)</f>
        <v>13611</v>
      </c>
    </row>
    <row r="1968" spans="1:8" ht="48" x14ac:dyDescent="0.2">
      <c r="A1968" s="33" t="s">
        <v>1014</v>
      </c>
      <c r="B1968" s="34" t="s">
        <v>1023</v>
      </c>
      <c r="C1968" s="35" t="s">
        <v>14</v>
      </c>
      <c r="D1968" s="36" t="s">
        <v>1792</v>
      </c>
      <c r="E1968">
        <v>2014</v>
      </c>
      <c r="F1968">
        <f>VLOOKUP($D1968,Combined!$D:$V,8,FALSE)</f>
        <v>54938698</v>
      </c>
      <c r="G1968">
        <f>VLOOKUP($D1968,Combined!$D:$V,9,FALSE)</f>
        <v>2403.9</v>
      </c>
      <c r="H1968">
        <f>VLOOKUP($D1968,Combined!$D:$V,10,FALSE)</f>
        <v>22854</v>
      </c>
    </row>
    <row r="1969" spans="1:8" ht="36" x14ac:dyDescent="0.2">
      <c r="A1969" s="37" t="s">
        <v>1014</v>
      </c>
      <c r="B1969" s="38" t="s">
        <v>1415</v>
      </c>
      <c r="C1969" s="39" t="s">
        <v>711</v>
      </c>
      <c r="D1969" s="36" t="s">
        <v>1793</v>
      </c>
      <c r="E1969">
        <v>2014</v>
      </c>
      <c r="F1969">
        <f>VLOOKUP($D1969,Combined!$D:$V,8,FALSE)</f>
        <v>4877755</v>
      </c>
      <c r="G1969">
        <f>VLOOKUP($D1969,Combined!$D:$V,9,FALSE)</f>
        <v>277.10000000000002</v>
      </c>
      <c r="H1969">
        <f>VLOOKUP($D1969,Combined!$D:$V,10,FALSE)</f>
        <v>17603</v>
      </c>
    </row>
    <row r="1970" spans="1:8" ht="48" x14ac:dyDescent="0.2">
      <c r="A1970" s="33" t="s">
        <v>1014</v>
      </c>
      <c r="B1970" s="34" t="s">
        <v>1024</v>
      </c>
      <c r="C1970" s="35" t="s">
        <v>14</v>
      </c>
      <c r="D1970" s="36" t="s">
        <v>1794</v>
      </c>
      <c r="E1970">
        <v>2014</v>
      </c>
      <c r="F1970">
        <f>VLOOKUP($D1970,Combined!$D:$V,8,FALSE)</f>
        <v>59669956</v>
      </c>
      <c r="G1970">
        <f>VLOOKUP($D1970,Combined!$D:$V,9,FALSE)</f>
        <v>2453.6999999999998</v>
      </c>
      <c r="H1970">
        <f>VLOOKUP($D1970,Combined!$D:$V,10,FALSE)</f>
        <v>24318</v>
      </c>
    </row>
    <row r="1971" spans="1:8" ht="60" x14ac:dyDescent="0.2">
      <c r="A1971" s="37" t="s">
        <v>1014</v>
      </c>
      <c r="B1971" s="38" t="s">
        <v>1416</v>
      </c>
      <c r="C1971" s="39" t="s">
        <v>711</v>
      </c>
      <c r="D1971" s="36" t="s">
        <v>1795</v>
      </c>
      <c r="E1971">
        <v>2014</v>
      </c>
      <c r="F1971">
        <f>VLOOKUP($D1971,Combined!$D:$V,8,FALSE)</f>
        <v>3189982</v>
      </c>
      <c r="G1971">
        <f>VLOOKUP($D1971,Combined!$D:$V,9,FALSE)</f>
        <v>244.1</v>
      </c>
      <c r="H1971">
        <f>VLOOKUP($D1971,Combined!$D:$V,10,FALSE)</f>
        <v>13068</v>
      </c>
    </row>
    <row r="1972" spans="1:8" ht="36" x14ac:dyDescent="0.2">
      <c r="A1972" s="33" t="s">
        <v>1014</v>
      </c>
      <c r="B1972" s="34" t="s">
        <v>1027</v>
      </c>
      <c r="C1972" s="35" t="s">
        <v>714</v>
      </c>
      <c r="D1972" s="36" t="s">
        <v>1796</v>
      </c>
      <c r="E1972">
        <v>2014</v>
      </c>
      <c r="F1972">
        <f>VLOOKUP($D1972,Combined!$D:$V,8,FALSE)</f>
        <v>51288243</v>
      </c>
      <c r="G1972">
        <f>VLOOKUP($D1972,Combined!$D:$V,9,FALSE)</f>
        <v>2004.1</v>
      </c>
      <c r="H1972">
        <f>VLOOKUP($D1972,Combined!$D:$V,10,FALSE)</f>
        <v>25592</v>
      </c>
    </row>
    <row r="1973" spans="1:8" ht="32" x14ac:dyDescent="0.2">
      <c r="A1973" s="37" t="s">
        <v>1014</v>
      </c>
      <c r="B1973" s="38" t="s">
        <v>1028</v>
      </c>
      <c r="C1973" s="39" t="s">
        <v>24</v>
      </c>
      <c r="D1973" s="36" t="s">
        <v>1797</v>
      </c>
      <c r="E1973">
        <v>2014</v>
      </c>
      <c r="F1973">
        <f>VLOOKUP($D1973,Combined!$D:$V,8,FALSE)</f>
        <v>677958059</v>
      </c>
      <c r="G1973">
        <f>VLOOKUP($D1973,Combined!$D:$V,9,FALSE)</f>
        <v>28929.3</v>
      </c>
      <c r="H1973">
        <f>VLOOKUP($D1973,Combined!$D:$V,10,FALSE)</f>
        <v>23435</v>
      </c>
    </row>
    <row r="1974" spans="1:8" ht="48" x14ac:dyDescent="0.2">
      <c r="A1974" s="33" t="s">
        <v>1014</v>
      </c>
      <c r="B1974" s="34" t="s">
        <v>1417</v>
      </c>
      <c r="C1974" s="35" t="s">
        <v>711</v>
      </c>
      <c r="D1974" s="36" t="s">
        <v>1798</v>
      </c>
      <c r="E1974">
        <v>2014</v>
      </c>
      <c r="F1974">
        <f>VLOOKUP($D1974,Combined!$D:$V,8,FALSE)</f>
        <v>8359018</v>
      </c>
      <c r="G1974">
        <f>VLOOKUP($D1974,Combined!$D:$V,9,FALSE)</f>
        <v>578.5</v>
      </c>
      <c r="H1974">
        <f>VLOOKUP($D1974,Combined!$D:$V,10,FALSE)</f>
        <v>14449</v>
      </c>
    </row>
    <row r="1975" spans="1:8" ht="48" x14ac:dyDescent="0.2">
      <c r="A1975" s="37" t="s">
        <v>1014</v>
      </c>
      <c r="B1975" s="38" t="s">
        <v>1031</v>
      </c>
      <c r="C1975" s="39" t="s">
        <v>711</v>
      </c>
      <c r="D1975" s="36" t="s">
        <v>1799</v>
      </c>
      <c r="E1975">
        <v>2014</v>
      </c>
      <c r="F1975">
        <f>VLOOKUP($D1975,Combined!$D:$V,8,FALSE)</f>
        <v>6302593</v>
      </c>
      <c r="G1975">
        <f>VLOOKUP($D1975,Combined!$D:$V,9,FALSE)</f>
        <v>479.5</v>
      </c>
      <c r="H1975">
        <f>VLOOKUP($D1975,Combined!$D:$V,10,FALSE)</f>
        <v>13144</v>
      </c>
    </row>
    <row r="1976" spans="1:8" ht="32" x14ac:dyDescent="0.2">
      <c r="A1976" s="33" t="s">
        <v>1014</v>
      </c>
      <c r="B1976" s="34" t="s">
        <v>1032</v>
      </c>
      <c r="C1976" s="35" t="s">
        <v>24</v>
      </c>
      <c r="D1976" s="36" t="s">
        <v>1800</v>
      </c>
      <c r="E1976">
        <v>2014</v>
      </c>
      <c r="F1976">
        <f>VLOOKUP($D1976,Combined!$D:$V,8,FALSE)</f>
        <v>90986350</v>
      </c>
      <c r="G1976">
        <f>VLOOKUP($D1976,Combined!$D:$V,9,FALSE)</f>
        <v>5992.3</v>
      </c>
      <c r="H1976">
        <f>VLOOKUP($D1976,Combined!$D:$V,10,FALSE)</f>
        <v>15184</v>
      </c>
    </row>
    <row r="1977" spans="1:8" ht="48" x14ac:dyDescent="0.2">
      <c r="A1977" s="37" t="s">
        <v>1014</v>
      </c>
      <c r="B1977" s="38" t="s">
        <v>1418</v>
      </c>
      <c r="C1977" s="39" t="s">
        <v>711</v>
      </c>
      <c r="D1977" s="36" t="s">
        <v>1801</v>
      </c>
      <c r="E1977">
        <v>2014</v>
      </c>
      <c r="F1977">
        <f>VLOOKUP($D1977,Combined!$D:$V,8,FALSE)</f>
        <v>7263781</v>
      </c>
      <c r="G1977">
        <f>VLOOKUP($D1977,Combined!$D:$V,9,FALSE)</f>
        <v>535.70000000000005</v>
      </c>
      <c r="H1977">
        <f>VLOOKUP($D1977,Combined!$D:$V,10,FALSE)</f>
        <v>13559</v>
      </c>
    </row>
    <row r="1978" spans="1:8" ht="36" x14ac:dyDescent="0.2">
      <c r="A1978" s="33" t="s">
        <v>1014</v>
      </c>
      <c r="B1978" s="34" t="s">
        <v>1419</v>
      </c>
      <c r="C1978" s="35" t="s">
        <v>711</v>
      </c>
      <c r="D1978" s="36" t="s">
        <v>1802</v>
      </c>
      <c r="E1978">
        <v>2014</v>
      </c>
      <c r="F1978">
        <f>VLOOKUP($D1978,Combined!$D:$V,8,FALSE)</f>
        <v>5973766</v>
      </c>
      <c r="G1978">
        <f>VLOOKUP($D1978,Combined!$D:$V,9,FALSE)</f>
        <v>479.6</v>
      </c>
      <c r="H1978">
        <f>VLOOKUP($D1978,Combined!$D:$V,10,FALSE)</f>
        <v>12456</v>
      </c>
    </row>
    <row r="1979" spans="1:8" ht="32" x14ac:dyDescent="0.2">
      <c r="A1979" s="37" t="s">
        <v>1014</v>
      </c>
      <c r="B1979" s="38" t="s">
        <v>1035</v>
      </c>
      <c r="C1979" s="39" t="s">
        <v>24</v>
      </c>
      <c r="D1979" s="36" t="s">
        <v>1803</v>
      </c>
      <c r="E1979">
        <v>2014</v>
      </c>
      <c r="F1979">
        <f>VLOOKUP($D1979,Combined!$D:$V,8,FALSE)</f>
        <v>125434468</v>
      </c>
      <c r="G1979">
        <f>VLOOKUP($D1979,Combined!$D:$V,9,FALSE)</f>
        <v>8131.7</v>
      </c>
      <c r="H1979">
        <f>VLOOKUP($D1979,Combined!$D:$V,10,FALSE)</f>
        <v>15425</v>
      </c>
    </row>
    <row r="1980" spans="1:8" ht="48" x14ac:dyDescent="0.2">
      <c r="A1980" s="33" t="s">
        <v>1014</v>
      </c>
      <c r="B1980" s="34" t="s">
        <v>1036</v>
      </c>
      <c r="C1980" s="35" t="s">
        <v>14</v>
      </c>
      <c r="D1980" s="36" t="s">
        <v>1804</v>
      </c>
      <c r="E1980">
        <v>2014</v>
      </c>
      <c r="F1980">
        <f>VLOOKUP($D1980,Combined!$D:$V,8,FALSE)</f>
        <v>39195754</v>
      </c>
      <c r="G1980">
        <f>VLOOKUP($D1980,Combined!$D:$V,9,FALSE)</f>
        <v>2191.4</v>
      </c>
      <c r="H1980">
        <f>VLOOKUP($D1980,Combined!$D:$V,10,FALSE)</f>
        <v>17886</v>
      </c>
    </row>
    <row r="1981" spans="1:8" ht="48" x14ac:dyDescent="0.2">
      <c r="A1981" s="37" t="s">
        <v>1014</v>
      </c>
      <c r="B1981" s="38" t="s">
        <v>1420</v>
      </c>
      <c r="C1981" s="39" t="s">
        <v>711</v>
      </c>
      <c r="D1981" s="36" t="s">
        <v>1805</v>
      </c>
      <c r="E1981">
        <v>2014</v>
      </c>
      <c r="F1981">
        <f>VLOOKUP($D1981,Combined!$D:$V,8,FALSE)</f>
        <v>2977059</v>
      </c>
      <c r="G1981">
        <f>VLOOKUP($D1981,Combined!$D:$V,9,FALSE)</f>
        <v>227.9</v>
      </c>
      <c r="H1981">
        <f>VLOOKUP($D1981,Combined!$D:$V,10,FALSE)</f>
        <v>13063</v>
      </c>
    </row>
    <row r="1982" spans="1:8" ht="48" x14ac:dyDescent="0.2">
      <c r="A1982" s="33" t="s">
        <v>1014</v>
      </c>
      <c r="B1982" s="34" t="s">
        <v>1038</v>
      </c>
      <c r="C1982" s="35" t="s">
        <v>711</v>
      </c>
      <c r="D1982" s="36" t="s">
        <v>1806</v>
      </c>
      <c r="E1982">
        <v>2014</v>
      </c>
      <c r="F1982">
        <f>VLOOKUP($D1982,Combined!$D:$V,8,FALSE)</f>
        <v>3404309</v>
      </c>
      <c r="G1982">
        <f>VLOOKUP($D1982,Combined!$D:$V,9,FALSE)</f>
        <v>275.3</v>
      </c>
      <c r="H1982">
        <f>VLOOKUP($D1982,Combined!$D:$V,10,FALSE)</f>
        <v>12366</v>
      </c>
    </row>
    <row r="1983" spans="1:8" ht="48" x14ac:dyDescent="0.2">
      <c r="A1983" s="37" t="s">
        <v>1014</v>
      </c>
      <c r="B1983" s="38" t="s">
        <v>1421</v>
      </c>
      <c r="C1983" s="39" t="s">
        <v>711</v>
      </c>
      <c r="D1983" s="36" t="s">
        <v>1807</v>
      </c>
      <c r="E1983">
        <v>2014</v>
      </c>
      <c r="F1983">
        <f>VLOOKUP($D1983,Combined!$D:$V,8,FALSE)</f>
        <v>2052774</v>
      </c>
      <c r="G1983">
        <f>VLOOKUP($D1983,Combined!$D:$V,9,FALSE)</f>
        <v>160.19999999999999</v>
      </c>
      <c r="H1983">
        <f>VLOOKUP($D1983,Combined!$D:$V,10,FALSE)</f>
        <v>12814</v>
      </c>
    </row>
    <row r="1984" spans="1:8" ht="32" x14ac:dyDescent="0.2">
      <c r="A1984" s="33" t="s">
        <v>1014</v>
      </c>
      <c r="B1984" s="34" t="s">
        <v>1039</v>
      </c>
      <c r="C1984" s="35" t="s">
        <v>24</v>
      </c>
      <c r="D1984" s="36" t="s">
        <v>1808</v>
      </c>
      <c r="E1984">
        <v>2014</v>
      </c>
      <c r="F1984">
        <f>VLOOKUP($D1984,Combined!$D:$V,8,FALSE)</f>
        <v>275177095</v>
      </c>
      <c r="G1984">
        <f>VLOOKUP($D1984,Combined!$D:$V,9,FALSE)</f>
        <v>13186.7</v>
      </c>
      <c r="H1984">
        <f>VLOOKUP($D1984,Combined!$D:$V,10,FALSE)</f>
        <v>20868</v>
      </c>
    </row>
    <row r="1985" spans="1:8" ht="48" x14ac:dyDescent="0.2">
      <c r="A1985" s="37" t="s">
        <v>1014</v>
      </c>
      <c r="B1985" s="38" t="s">
        <v>1422</v>
      </c>
      <c r="C1985" s="39" t="s">
        <v>711</v>
      </c>
      <c r="D1985" s="36" t="s">
        <v>1809</v>
      </c>
      <c r="E1985">
        <v>2014</v>
      </c>
      <c r="F1985">
        <f>VLOOKUP($D1985,Combined!$D:$V,8,FALSE)</f>
        <v>6707328</v>
      </c>
      <c r="G1985">
        <f>VLOOKUP($D1985,Combined!$D:$V,9,FALSE)</f>
        <v>413.1</v>
      </c>
      <c r="H1985">
        <f>VLOOKUP($D1985,Combined!$D:$V,10,FALSE)</f>
        <v>16237</v>
      </c>
    </row>
    <row r="1986" spans="1:8" ht="32" x14ac:dyDescent="0.2">
      <c r="A1986" s="33" t="s">
        <v>1014</v>
      </c>
      <c r="B1986" s="34" t="s">
        <v>1041</v>
      </c>
      <c r="C1986" s="35" t="s">
        <v>6</v>
      </c>
      <c r="D1986" s="36" t="s">
        <v>1810</v>
      </c>
      <c r="E1986">
        <v>2014</v>
      </c>
      <c r="F1986">
        <f>VLOOKUP($D1986,Combined!$D:$V,8,FALSE)</f>
        <v>25649670</v>
      </c>
      <c r="G1986">
        <f>VLOOKUP($D1986,Combined!$D:$V,9,FALSE)</f>
        <v>1350.1</v>
      </c>
      <c r="H1986">
        <f>VLOOKUP($D1986,Combined!$D:$V,10,FALSE)</f>
        <v>18998</v>
      </c>
    </row>
    <row r="1987" spans="1:8" ht="32" x14ac:dyDescent="0.2">
      <c r="A1987" s="37" t="s">
        <v>1014</v>
      </c>
      <c r="B1987" s="38" t="s">
        <v>1042</v>
      </c>
      <c r="C1987" s="39" t="s">
        <v>24</v>
      </c>
      <c r="D1987" s="36" t="s">
        <v>1811</v>
      </c>
      <c r="E1987">
        <v>2014</v>
      </c>
      <c r="F1987">
        <f>VLOOKUP($D1987,Combined!$D:$V,8,FALSE)</f>
        <v>158363853</v>
      </c>
      <c r="G1987">
        <f>VLOOKUP($D1987,Combined!$D:$V,9,FALSE)</f>
        <v>9019.6</v>
      </c>
      <c r="H1987">
        <f>VLOOKUP($D1987,Combined!$D:$V,10,FALSE)</f>
        <v>17558</v>
      </c>
    </row>
    <row r="1988" spans="1:8" ht="32" x14ac:dyDescent="0.2">
      <c r="A1988" s="33" t="s">
        <v>1043</v>
      </c>
      <c r="B1988" s="34" t="s">
        <v>1044</v>
      </c>
      <c r="C1988" s="35" t="s">
        <v>68</v>
      </c>
      <c r="D1988" s="36" t="s">
        <v>1812</v>
      </c>
      <c r="E1988">
        <v>2014</v>
      </c>
      <c r="F1988">
        <f>VLOOKUP($D1988,Combined!$D:$V,8,FALSE)</f>
        <v>11131279</v>
      </c>
      <c r="G1988">
        <f>VLOOKUP($D1988,Combined!$D:$V,9,FALSE)</f>
        <v>524.6</v>
      </c>
      <c r="H1988">
        <f>VLOOKUP($D1988,Combined!$D:$V,10,FALSE)</f>
        <v>21218</v>
      </c>
    </row>
    <row r="1989" spans="1:8" ht="32" x14ac:dyDescent="0.2">
      <c r="A1989" s="37" t="s">
        <v>1043</v>
      </c>
      <c r="B1989" s="38" t="s">
        <v>1045</v>
      </c>
      <c r="C1989" s="39" t="s">
        <v>73</v>
      </c>
      <c r="D1989" s="36" t="s">
        <v>1813</v>
      </c>
      <c r="E1989">
        <v>2014</v>
      </c>
      <c r="F1989">
        <f>VLOOKUP($D1989,Combined!$D:$V,8,FALSE)</f>
        <v>9862142</v>
      </c>
      <c r="G1989">
        <f>VLOOKUP($D1989,Combined!$D:$V,9,FALSE)</f>
        <v>454.1</v>
      </c>
      <c r="H1989">
        <f>VLOOKUP($D1989,Combined!$D:$V,10,FALSE)</f>
        <v>21716</v>
      </c>
    </row>
    <row r="1990" spans="1:8" ht="32" x14ac:dyDescent="0.2">
      <c r="A1990" s="33" t="s">
        <v>1043</v>
      </c>
      <c r="B1990" s="34" t="s">
        <v>1046</v>
      </c>
      <c r="C1990" s="35" t="s">
        <v>4</v>
      </c>
      <c r="D1990" s="36" t="s">
        <v>1814</v>
      </c>
      <c r="E1990">
        <v>2014</v>
      </c>
      <c r="F1990">
        <f>VLOOKUP($D1990,Combined!$D:$V,8,FALSE)</f>
        <v>3433935</v>
      </c>
      <c r="G1990">
        <f>VLOOKUP($D1990,Combined!$D:$V,9,FALSE)</f>
        <v>177</v>
      </c>
      <c r="H1990">
        <f>VLOOKUP($D1990,Combined!$D:$V,10,FALSE)</f>
        <v>19400</v>
      </c>
    </row>
    <row r="1991" spans="1:8" ht="32" x14ac:dyDescent="0.2">
      <c r="A1991" s="37" t="s">
        <v>1043</v>
      </c>
      <c r="B1991" s="38" t="s">
        <v>1047</v>
      </c>
      <c r="C1991" s="39" t="s">
        <v>73</v>
      </c>
      <c r="D1991" s="36" t="s">
        <v>1815</v>
      </c>
      <c r="E1991">
        <v>2014</v>
      </c>
      <c r="F1991">
        <f>VLOOKUP($D1991,Combined!$D:$V,8,FALSE)</f>
        <v>2652057</v>
      </c>
      <c r="G1991">
        <f>VLOOKUP($D1991,Combined!$D:$V,9,FALSE)</f>
        <v>115.1</v>
      </c>
      <c r="H1991">
        <f>VLOOKUP($D1991,Combined!$D:$V,10,FALSE)</f>
        <v>23036</v>
      </c>
    </row>
    <row r="1992" spans="1:8" ht="32" x14ac:dyDescent="0.2">
      <c r="A1992" s="33" t="s">
        <v>1043</v>
      </c>
      <c r="B1992" s="34" t="s">
        <v>1048</v>
      </c>
      <c r="C1992" s="35" t="s">
        <v>73</v>
      </c>
      <c r="D1992" s="36" t="s">
        <v>1816</v>
      </c>
      <c r="E1992">
        <v>2014</v>
      </c>
      <c r="F1992">
        <f>VLOOKUP($D1992,Combined!$D:$V,8,FALSE)</f>
        <v>8984878</v>
      </c>
      <c r="G1992">
        <f>VLOOKUP($D1992,Combined!$D:$V,9,FALSE)</f>
        <v>477.4</v>
      </c>
      <c r="H1992">
        <f>VLOOKUP($D1992,Combined!$D:$V,10,FALSE)</f>
        <v>18822</v>
      </c>
    </row>
    <row r="1993" spans="1:8" ht="32" x14ac:dyDescent="0.2">
      <c r="A1993" s="37" t="s">
        <v>1043</v>
      </c>
      <c r="B1993" s="38" t="s">
        <v>1049</v>
      </c>
      <c r="C1993" s="39" t="s">
        <v>66</v>
      </c>
      <c r="D1993" s="36" t="s">
        <v>1817</v>
      </c>
      <c r="E1993">
        <v>2014</v>
      </c>
      <c r="F1993">
        <f>VLOOKUP($D1993,Combined!$D:$V,8,FALSE)</f>
        <v>32234158</v>
      </c>
      <c r="G1993">
        <f>VLOOKUP($D1993,Combined!$D:$V,9,FALSE)</f>
        <v>1554.7</v>
      </c>
      <c r="H1993">
        <f>VLOOKUP($D1993,Combined!$D:$V,10,FALSE)</f>
        <v>20733</v>
      </c>
    </row>
    <row r="1994" spans="1:8" ht="32" x14ac:dyDescent="0.2">
      <c r="A1994" s="33" t="s">
        <v>1043</v>
      </c>
      <c r="B1994" s="34" t="s">
        <v>1050</v>
      </c>
      <c r="C1994" s="35" t="s">
        <v>73</v>
      </c>
      <c r="D1994" s="36" t="s">
        <v>1818</v>
      </c>
      <c r="E1994">
        <v>2014</v>
      </c>
      <c r="F1994">
        <f>VLOOKUP($D1994,Combined!$D:$V,8,FALSE)</f>
        <v>10178036</v>
      </c>
      <c r="G1994">
        <f>VLOOKUP($D1994,Combined!$D:$V,9,FALSE)</f>
        <v>410.8</v>
      </c>
      <c r="H1994">
        <f>VLOOKUP($D1994,Combined!$D:$V,10,FALSE)</f>
        <v>24778</v>
      </c>
    </row>
    <row r="1995" spans="1:8" ht="36" x14ac:dyDescent="0.2">
      <c r="A1995" s="37" t="s">
        <v>1043</v>
      </c>
      <c r="B1995" s="38" t="s">
        <v>1051</v>
      </c>
      <c r="C1995" s="39" t="s">
        <v>77</v>
      </c>
      <c r="D1995" s="36" t="s">
        <v>1819</v>
      </c>
      <c r="E1995">
        <v>2014</v>
      </c>
      <c r="F1995">
        <f>VLOOKUP($D1995,Combined!$D:$V,8,FALSE)</f>
        <v>20489842</v>
      </c>
      <c r="G1995">
        <f>VLOOKUP($D1995,Combined!$D:$V,9,FALSE)</f>
        <v>960.9</v>
      </c>
      <c r="H1995">
        <f>VLOOKUP($D1995,Combined!$D:$V,10,FALSE)</f>
        <v>21325</v>
      </c>
    </row>
    <row r="1996" spans="1:8" ht="32" x14ac:dyDescent="0.2">
      <c r="A1996" s="33" t="s">
        <v>1043</v>
      </c>
      <c r="B1996" s="34" t="s">
        <v>1052</v>
      </c>
      <c r="C1996" s="35" t="s">
        <v>73</v>
      </c>
      <c r="D1996" s="36" t="s">
        <v>1820</v>
      </c>
      <c r="E1996">
        <v>2014</v>
      </c>
      <c r="F1996">
        <f>VLOOKUP($D1996,Combined!$D:$V,8,FALSE)</f>
        <v>8924808</v>
      </c>
      <c r="G1996">
        <f>VLOOKUP($D1996,Combined!$D:$V,9,FALSE)</f>
        <v>415.6</v>
      </c>
      <c r="H1996">
        <f>VLOOKUP($D1996,Combined!$D:$V,10,FALSE)</f>
        <v>21477</v>
      </c>
    </row>
    <row r="1997" spans="1:8" ht="32" x14ac:dyDescent="0.2">
      <c r="A1997" s="37" t="s">
        <v>1043</v>
      </c>
      <c r="B1997" s="38" t="s">
        <v>1053</v>
      </c>
      <c r="C1997" s="39" t="s">
        <v>66</v>
      </c>
      <c r="D1997" s="36" t="s">
        <v>1821</v>
      </c>
      <c r="E1997">
        <v>2014</v>
      </c>
      <c r="F1997">
        <f>VLOOKUP($D1997,Combined!$D:$V,8,FALSE)</f>
        <v>62502290</v>
      </c>
      <c r="G1997">
        <f>VLOOKUP($D1997,Combined!$D:$V,9,FALSE)</f>
        <v>3416.3</v>
      </c>
      <c r="H1997">
        <f>VLOOKUP($D1997,Combined!$D:$V,10,FALSE)</f>
        <v>18295</v>
      </c>
    </row>
    <row r="1998" spans="1:8" ht="32" x14ac:dyDescent="0.2">
      <c r="A1998" s="33" t="s">
        <v>1043</v>
      </c>
      <c r="B1998" s="34" t="s">
        <v>993</v>
      </c>
      <c r="C1998" s="35" t="s">
        <v>73</v>
      </c>
      <c r="D1998" s="36" t="s">
        <v>1822</v>
      </c>
      <c r="E1998">
        <v>2014</v>
      </c>
      <c r="F1998">
        <f>VLOOKUP($D1998,Combined!$D:$V,8,FALSE)</f>
        <v>6952781</v>
      </c>
      <c r="G1998">
        <f>VLOOKUP($D1998,Combined!$D:$V,9,FALSE)</f>
        <v>301.89999999999998</v>
      </c>
      <c r="H1998">
        <f>VLOOKUP($D1998,Combined!$D:$V,10,FALSE)</f>
        <v>23031</v>
      </c>
    </row>
    <row r="1999" spans="1:8" ht="32" x14ac:dyDescent="0.2">
      <c r="A1999" s="37" t="s">
        <v>1043</v>
      </c>
      <c r="B1999" s="38" t="s">
        <v>1054</v>
      </c>
      <c r="C1999" s="39" t="s">
        <v>73</v>
      </c>
      <c r="D1999" s="36" t="s">
        <v>1823</v>
      </c>
      <c r="E1999">
        <v>2014</v>
      </c>
      <c r="F1999">
        <f>VLOOKUP($D1999,Combined!$D:$V,8,FALSE)</f>
        <v>3090735</v>
      </c>
      <c r="G1999">
        <f>VLOOKUP($D1999,Combined!$D:$V,9,FALSE)</f>
        <v>138.69999999999999</v>
      </c>
      <c r="H1999">
        <f>VLOOKUP($D1999,Combined!$D:$V,10,FALSE)</f>
        <v>22284</v>
      </c>
    </row>
    <row r="2000" spans="1:8" ht="32" x14ac:dyDescent="0.2">
      <c r="A2000" s="33" t="s">
        <v>1043</v>
      </c>
      <c r="B2000" s="34" t="s">
        <v>1055</v>
      </c>
      <c r="C2000" s="35" t="s">
        <v>73</v>
      </c>
      <c r="D2000" s="36" t="s">
        <v>1824</v>
      </c>
      <c r="E2000">
        <v>2014</v>
      </c>
      <c r="F2000">
        <f>VLOOKUP($D2000,Combined!$D:$V,8,FALSE)</f>
        <v>2925355</v>
      </c>
      <c r="G2000">
        <f>VLOOKUP($D2000,Combined!$D:$V,9,FALSE)</f>
        <v>110.1</v>
      </c>
      <c r="H2000">
        <f>VLOOKUP($D2000,Combined!$D:$V,10,FALSE)</f>
        <v>26567</v>
      </c>
    </row>
    <row r="2001" spans="1:8" ht="32" x14ac:dyDescent="0.2">
      <c r="A2001" s="37" t="s">
        <v>1043</v>
      </c>
      <c r="B2001" s="38" t="s">
        <v>1056</v>
      </c>
      <c r="C2001" s="39" t="s">
        <v>73</v>
      </c>
      <c r="D2001" s="36" t="s">
        <v>1825</v>
      </c>
      <c r="E2001">
        <v>2014</v>
      </c>
      <c r="F2001">
        <f>VLOOKUP($D2001,Combined!$D:$V,8,FALSE)</f>
        <v>7709381</v>
      </c>
      <c r="G2001">
        <f>VLOOKUP($D2001,Combined!$D:$V,9,FALSE)</f>
        <v>369</v>
      </c>
      <c r="H2001">
        <f>VLOOKUP($D2001,Combined!$D:$V,10,FALSE)</f>
        <v>20892</v>
      </c>
    </row>
    <row r="2002" spans="1:8" ht="32" x14ac:dyDescent="0.2">
      <c r="A2002" s="33" t="s">
        <v>1043</v>
      </c>
      <c r="B2002" s="34" t="s">
        <v>1057</v>
      </c>
      <c r="C2002" s="35" t="s">
        <v>68</v>
      </c>
      <c r="D2002" s="36" t="s">
        <v>1826</v>
      </c>
      <c r="E2002">
        <v>2014</v>
      </c>
      <c r="F2002">
        <f>VLOOKUP($D2002,Combined!$D:$V,8,FALSE)</f>
        <v>11602075</v>
      </c>
      <c r="G2002">
        <f>VLOOKUP($D2002,Combined!$D:$V,9,FALSE)</f>
        <v>604.20000000000005</v>
      </c>
      <c r="H2002">
        <f>VLOOKUP($D2002,Combined!$D:$V,10,FALSE)</f>
        <v>19202</v>
      </c>
    </row>
    <row r="2003" spans="1:8" ht="32" x14ac:dyDescent="0.2">
      <c r="A2003" s="37" t="s">
        <v>1043</v>
      </c>
      <c r="B2003" s="38" t="s">
        <v>1058</v>
      </c>
      <c r="C2003" s="39" t="s">
        <v>77</v>
      </c>
      <c r="D2003" s="36" t="s">
        <v>1827</v>
      </c>
      <c r="E2003">
        <v>2014</v>
      </c>
      <c r="F2003">
        <f>VLOOKUP($D2003,Combined!$D:$V,8,FALSE)</f>
        <v>61730178</v>
      </c>
      <c r="G2003">
        <f>VLOOKUP($D2003,Combined!$D:$V,9,FALSE)</f>
        <v>2971.7</v>
      </c>
      <c r="H2003">
        <f>VLOOKUP($D2003,Combined!$D:$V,10,FALSE)</f>
        <v>20773</v>
      </c>
    </row>
    <row r="2004" spans="1:8" ht="36" x14ac:dyDescent="0.2">
      <c r="A2004" s="33" t="s">
        <v>1043</v>
      </c>
      <c r="B2004" s="34" t="s">
        <v>1059</v>
      </c>
      <c r="C2004" s="35" t="s">
        <v>714</v>
      </c>
      <c r="D2004" s="36" t="s">
        <v>1828</v>
      </c>
      <c r="E2004">
        <v>2014</v>
      </c>
      <c r="F2004">
        <f>VLOOKUP($D2004,Combined!$D:$V,8,FALSE)</f>
        <v>5128997</v>
      </c>
      <c r="G2004">
        <f>VLOOKUP($D2004,Combined!$D:$V,9,FALSE)</f>
        <v>266.60000000000002</v>
      </c>
      <c r="H2004">
        <f>VLOOKUP($D2004,Combined!$D:$V,10,FALSE)</f>
        <v>19242</v>
      </c>
    </row>
    <row r="2005" spans="1:8" ht="32" x14ac:dyDescent="0.2">
      <c r="A2005" s="37" t="s">
        <v>1043</v>
      </c>
      <c r="B2005" s="38" t="s">
        <v>1060</v>
      </c>
      <c r="C2005" s="39" t="s">
        <v>73</v>
      </c>
      <c r="D2005" s="36" t="s">
        <v>1829</v>
      </c>
      <c r="E2005">
        <v>2014</v>
      </c>
      <c r="F2005">
        <f>VLOOKUP($D2005,Combined!$D:$V,8,FALSE)</f>
        <v>7546942</v>
      </c>
      <c r="G2005">
        <f>VLOOKUP($D2005,Combined!$D:$V,9,FALSE)</f>
        <v>368.9</v>
      </c>
      <c r="H2005">
        <f>VLOOKUP($D2005,Combined!$D:$V,10,FALSE)</f>
        <v>20458</v>
      </c>
    </row>
    <row r="2006" spans="1:8" ht="24" x14ac:dyDescent="0.2">
      <c r="A2006" s="33" t="s">
        <v>1043</v>
      </c>
      <c r="B2006" s="34" t="s">
        <v>1061</v>
      </c>
      <c r="C2006" s="35" t="s">
        <v>360</v>
      </c>
      <c r="D2006" s="36" t="s">
        <v>1830</v>
      </c>
      <c r="E2006">
        <v>2014</v>
      </c>
      <c r="F2006">
        <f>VLOOKUP($D2006,Combined!$D:$V,8,FALSE)</f>
        <v>2777632</v>
      </c>
      <c r="G2006">
        <f>VLOOKUP($D2006,Combined!$D:$V,9,FALSE)</f>
        <v>117</v>
      </c>
      <c r="H2006">
        <f>VLOOKUP($D2006,Combined!$D:$V,10,FALSE)</f>
        <v>23744</v>
      </c>
    </row>
    <row r="2007" spans="1:8" ht="32" x14ac:dyDescent="0.2">
      <c r="A2007" s="37" t="s">
        <v>1043</v>
      </c>
      <c r="B2007" s="38" t="s">
        <v>1062</v>
      </c>
      <c r="C2007" s="39" t="s">
        <v>68</v>
      </c>
      <c r="D2007" s="36" t="s">
        <v>1831</v>
      </c>
      <c r="E2007">
        <v>2014</v>
      </c>
      <c r="F2007">
        <f>VLOOKUP($D2007,Combined!$D:$V,8,FALSE)</f>
        <v>13450219</v>
      </c>
      <c r="G2007">
        <f>VLOOKUP($D2007,Combined!$D:$V,9,FALSE)</f>
        <v>727.6</v>
      </c>
      <c r="H2007">
        <f>VLOOKUP($D2007,Combined!$D:$V,10,FALSE)</f>
        <v>18486</v>
      </c>
    </row>
    <row r="2008" spans="1:8" ht="32" x14ac:dyDescent="0.2">
      <c r="A2008" s="33" t="s">
        <v>1043</v>
      </c>
      <c r="B2008" s="34" t="s">
        <v>1063</v>
      </c>
      <c r="C2008" s="35" t="s">
        <v>73</v>
      </c>
      <c r="D2008" s="36" t="s">
        <v>1832</v>
      </c>
      <c r="E2008">
        <v>2014</v>
      </c>
      <c r="F2008">
        <f>VLOOKUP($D2008,Combined!$D:$V,8,FALSE)</f>
        <v>3014513</v>
      </c>
      <c r="G2008">
        <f>VLOOKUP($D2008,Combined!$D:$V,9,FALSE)</f>
        <v>109</v>
      </c>
      <c r="H2008">
        <f>VLOOKUP($D2008,Combined!$D:$V,10,FALSE)</f>
        <v>27656</v>
      </c>
    </row>
    <row r="2009" spans="1:8" ht="36" x14ac:dyDescent="0.2">
      <c r="A2009" s="37" t="s">
        <v>1043</v>
      </c>
      <c r="B2009" s="38" t="s">
        <v>1064</v>
      </c>
      <c r="C2009" s="39" t="s">
        <v>77</v>
      </c>
      <c r="D2009" s="36" t="s">
        <v>1833</v>
      </c>
      <c r="E2009">
        <v>2014</v>
      </c>
      <c r="F2009">
        <f>VLOOKUP($D2009,Combined!$D:$V,8,FALSE)</f>
        <v>54379351</v>
      </c>
      <c r="G2009">
        <f>VLOOKUP($D2009,Combined!$D:$V,9,FALSE)</f>
        <v>2815.4</v>
      </c>
      <c r="H2009">
        <f>VLOOKUP($D2009,Combined!$D:$V,10,FALSE)</f>
        <v>19315</v>
      </c>
    </row>
    <row r="2010" spans="1:8" ht="32" x14ac:dyDescent="0.2">
      <c r="A2010" s="33" t="s">
        <v>1043</v>
      </c>
      <c r="B2010" s="34" t="s">
        <v>1065</v>
      </c>
      <c r="C2010" s="35" t="s">
        <v>66</v>
      </c>
      <c r="D2010" s="36" t="s">
        <v>1834</v>
      </c>
      <c r="E2010">
        <v>2014</v>
      </c>
      <c r="F2010">
        <f>VLOOKUP($D2010,Combined!$D:$V,8,FALSE)</f>
        <v>36526849</v>
      </c>
      <c r="G2010">
        <f>VLOOKUP($D2010,Combined!$D:$V,9,FALSE)</f>
        <v>1784.9</v>
      </c>
      <c r="H2010">
        <f>VLOOKUP($D2010,Combined!$D:$V,10,FALSE)</f>
        <v>20465</v>
      </c>
    </row>
    <row r="2011" spans="1:8" ht="32" x14ac:dyDescent="0.2">
      <c r="A2011" s="37" t="s">
        <v>1043</v>
      </c>
      <c r="B2011" s="38" t="s">
        <v>1067</v>
      </c>
      <c r="C2011" s="39" t="s">
        <v>68</v>
      </c>
      <c r="D2011" s="36" t="s">
        <v>1835</v>
      </c>
      <c r="E2011">
        <v>2014</v>
      </c>
      <c r="F2011">
        <f>VLOOKUP($D2011,Combined!$D:$V,8,FALSE)</f>
        <v>14220866</v>
      </c>
      <c r="G2011">
        <f>VLOOKUP($D2011,Combined!$D:$V,9,FALSE)</f>
        <v>686.2</v>
      </c>
      <c r="H2011">
        <f>VLOOKUP($D2011,Combined!$D:$V,10,FALSE)</f>
        <v>20723</v>
      </c>
    </row>
    <row r="2012" spans="1:8" ht="32" x14ac:dyDescent="0.2">
      <c r="A2012" s="33" t="s">
        <v>1043</v>
      </c>
      <c r="B2012" s="34" t="s">
        <v>1068</v>
      </c>
      <c r="C2012" s="35" t="s">
        <v>68</v>
      </c>
      <c r="D2012" s="36" t="s">
        <v>1836</v>
      </c>
      <c r="E2012">
        <v>2014</v>
      </c>
      <c r="F2012">
        <f>VLOOKUP($D2012,Combined!$D:$V,8,FALSE)</f>
        <v>10597106</v>
      </c>
      <c r="G2012">
        <f>VLOOKUP($D2012,Combined!$D:$V,9,FALSE)</f>
        <v>499.3</v>
      </c>
      <c r="H2012">
        <f>VLOOKUP($D2012,Combined!$D:$V,10,FALSE)</f>
        <v>21222</v>
      </c>
    </row>
    <row r="2013" spans="1:8" ht="36" x14ac:dyDescent="0.2">
      <c r="A2013" s="37" t="s">
        <v>1069</v>
      </c>
      <c r="B2013" s="38" t="s">
        <v>1070</v>
      </c>
      <c r="C2013" s="39" t="s">
        <v>24</v>
      </c>
      <c r="D2013" s="36" t="s">
        <v>1837</v>
      </c>
      <c r="E2013">
        <v>2014</v>
      </c>
      <c r="F2013">
        <f>VLOOKUP($D2013,Combined!$D:$V,8,FALSE)</f>
        <v>96184388</v>
      </c>
      <c r="G2013">
        <f>VLOOKUP($D2013,Combined!$D:$V,9,FALSE)</f>
        <v>5200.3999999999996</v>
      </c>
      <c r="H2013">
        <f>VLOOKUP($D2013,Combined!$D:$V,10,FALSE)</f>
        <v>18496</v>
      </c>
    </row>
    <row r="2014" spans="1:8" ht="32" x14ac:dyDescent="0.2">
      <c r="A2014" s="33" t="s">
        <v>1069</v>
      </c>
      <c r="B2014" s="34" t="s">
        <v>1071</v>
      </c>
      <c r="C2014" s="35" t="s">
        <v>24</v>
      </c>
      <c r="D2014" s="36" t="s">
        <v>1838</v>
      </c>
      <c r="E2014">
        <v>2014</v>
      </c>
      <c r="F2014">
        <f>VLOOKUP($D2014,Combined!$D:$V,8,FALSE)</f>
        <v>75651206</v>
      </c>
      <c r="G2014">
        <f>VLOOKUP($D2014,Combined!$D:$V,9,FALSE)</f>
        <v>3678.4</v>
      </c>
      <c r="H2014">
        <f>VLOOKUP($D2014,Combined!$D:$V,10,FALSE)</f>
        <v>20566</v>
      </c>
    </row>
    <row r="2015" spans="1:8" ht="48" x14ac:dyDescent="0.2">
      <c r="A2015" s="37" t="s">
        <v>1069</v>
      </c>
      <c r="B2015" s="38" t="s">
        <v>1423</v>
      </c>
      <c r="C2015" s="39" t="s">
        <v>711</v>
      </c>
      <c r="D2015" s="36" t="s">
        <v>1839</v>
      </c>
      <c r="E2015">
        <v>2014</v>
      </c>
      <c r="F2015">
        <f>VLOOKUP($D2015,Combined!$D:$V,8,FALSE)</f>
        <v>8722712</v>
      </c>
      <c r="G2015">
        <f>VLOOKUP($D2015,Combined!$D:$V,9,FALSE)</f>
        <v>526.4</v>
      </c>
      <c r="H2015">
        <f>VLOOKUP($D2015,Combined!$D:$V,10,FALSE)</f>
        <v>16571</v>
      </c>
    </row>
    <row r="2016" spans="1:8" ht="32" x14ac:dyDescent="0.2">
      <c r="A2016" s="33" t="s">
        <v>1069</v>
      </c>
      <c r="B2016" s="34" t="s">
        <v>724</v>
      </c>
      <c r="C2016" s="35" t="s">
        <v>24</v>
      </c>
      <c r="D2016" s="36" t="s">
        <v>1840</v>
      </c>
      <c r="E2016">
        <v>2014</v>
      </c>
      <c r="F2016">
        <f>VLOOKUP($D2016,Combined!$D:$V,8,FALSE)</f>
        <v>210192805</v>
      </c>
      <c r="G2016">
        <f>VLOOKUP($D2016,Combined!$D:$V,9,FALSE)</f>
        <v>12289.6</v>
      </c>
      <c r="H2016">
        <f>VLOOKUP($D2016,Combined!$D:$V,10,FALSE)</f>
        <v>17103</v>
      </c>
    </row>
    <row r="2017" spans="1:8" ht="36" x14ac:dyDescent="0.2">
      <c r="A2017" s="37" t="s">
        <v>1069</v>
      </c>
      <c r="B2017" s="38" t="s">
        <v>1073</v>
      </c>
      <c r="C2017" s="39" t="s">
        <v>24</v>
      </c>
      <c r="D2017" s="36" t="s">
        <v>1841</v>
      </c>
      <c r="E2017">
        <v>2014</v>
      </c>
      <c r="F2017">
        <f>VLOOKUP($D2017,Combined!$D:$V,8,FALSE)</f>
        <v>83757063</v>
      </c>
      <c r="G2017">
        <f>VLOOKUP($D2017,Combined!$D:$V,9,FALSE)</f>
        <v>3731.1</v>
      </c>
      <c r="H2017">
        <f>VLOOKUP($D2017,Combined!$D:$V,10,FALSE)</f>
        <v>22449</v>
      </c>
    </row>
    <row r="2018" spans="1:8" ht="48" x14ac:dyDescent="0.2">
      <c r="A2018" s="33" t="s">
        <v>1069</v>
      </c>
      <c r="B2018" s="34" t="s">
        <v>1424</v>
      </c>
      <c r="C2018" s="35" t="s">
        <v>711</v>
      </c>
      <c r="D2018" s="36" t="s">
        <v>1842</v>
      </c>
      <c r="E2018">
        <v>2014</v>
      </c>
      <c r="F2018">
        <f>VLOOKUP($D2018,Combined!$D:$V,8,FALSE)</f>
        <v>1528468</v>
      </c>
      <c r="G2018">
        <f>VLOOKUP($D2018,Combined!$D:$V,9,FALSE)</f>
        <v>89.9</v>
      </c>
      <c r="H2018">
        <f>VLOOKUP($D2018,Combined!$D:$V,10,FALSE)</f>
        <v>17002</v>
      </c>
    </row>
    <row r="2019" spans="1:8" ht="32" x14ac:dyDescent="0.2">
      <c r="A2019" s="37" t="s">
        <v>1069</v>
      </c>
      <c r="B2019" s="38" t="s">
        <v>934</v>
      </c>
      <c r="C2019" s="39" t="s">
        <v>24</v>
      </c>
      <c r="D2019" s="36" t="s">
        <v>1843</v>
      </c>
      <c r="E2019">
        <v>2014</v>
      </c>
      <c r="F2019">
        <f>VLOOKUP($D2019,Combined!$D:$V,8,FALSE)</f>
        <v>75346021</v>
      </c>
      <c r="G2019">
        <f>VLOOKUP($D2019,Combined!$D:$V,9,FALSE)</f>
        <v>4070.9</v>
      </c>
      <c r="H2019">
        <f>VLOOKUP($D2019,Combined!$D:$V,10,FALSE)</f>
        <v>18509</v>
      </c>
    </row>
    <row r="2020" spans="1:8" ht="36" x14ac:dyDescent="0.2">
      <c r="A2020" s="33" t="s">
        <v>1069</v>
      </c>
      <c r="B2020" s="34" t="s">
        <v>1076</v>
      </c>
      <c r="C2020" s="35" t="s">
        <v>29</v>
      </c>
      <c r="D2020" s="36" t="s">
        <v>1844</v>
      </c>
      <c r="E2020">
        <v>2014</v>
      </c>
      <c r="F2020">
        <f>VLOOKUP($D2020,Combined!$D:$V,8,FALSE)</f>
        <v>40861650</v>
      </c>
      <c r="G2020">
        <f>VLOOKUP($D2020,Combined!$D:$V,9,FALSE)</f>
        <v>630.1</v>
      </c>
      <c r="H2020">
        <f>VLOOKUP($D2020,Combined!$D:$V,10,FALSE)</f>
        <v>64853</v>
      </c>
    </row>
    <row r="2021" spans="1:8" ht="36" x14ac:dyDescent="0.2">
      <c r="A2021" s="37" t="s">
        <v>1069</v>
      </c>
      <c r="B2021" s="38" t="s">
        <v>1077</v>
      </c>
      <c r="C2021" s="39" t="s">
        <v>714</v>
      </c>
      <c r="D2021" s="36" t="s">
        <v>1845</v>
      </c>
      <c r="E2021">
        <v>2014</v>
      </c>
      <c r="F2021">
        <f>VLOOKUP($D2021,Combined!$D:$V,8,FALSE)</f>
        <v>11579246</v>
      </c>
      <c r="G2021">
        <f>VLOOKUP($D2021,Combined!$D:$V,9,FALSE)</f>
        <v>496.4</v>
      </c>
      <c r="H2021">
        <f>VLOOKUP($D2021,Combined!$D:$V,10,FALSE)</f>
        <v>23325</v>
      </c>
    </row>
    <row r="2022" spans="1:8" ht="48" x14ac:dyDescent="0.2">
      <c r="A2022" s="33" t="s">
        <v>1069</v>
      </c>
      <c r="B2022" s="34" t="s">
        <v>1425</v>
      </c>
      <c r="C2022" s="35" t="s">
        <v>711</v>
      </c>
      <c r="D2022" s="36" t="s">
        <v>1846</v>
      </c>
      <c r="E2022">
        <v>2014</v>
      </c>
      <c r="F2022">
        <f>VLOOKUP($D2022,Combined!$D:$V,8,FALSE)</f>
        <v>2342886</v>
      </c>
      <c r="G2022">
        <f>VLOOKUP($D2022,Combined!$D:$V,9,FALSE)</f>
        <v>147</v>
      </c>
      <c r="H2022">
        <f>VLOOKUP($D2022,Combined!$D:$V,10,FALSE)</f>
        <v>15938</v>
      </c>
    </row>
    <row r="2023" spans="1:8" ht="60" x14ac:dyDescent="0.2">
      <c r="A2023" s="37" t="s">
        <v>1069</v>
      </c>
      <c r="B2023" s="38" t="s">
        <v>1426</v>
      </c>
      <c r="C2023" s="39" t="s">
        <v>711</v>
      </c>
      <c r="D2023" s="36" t="s">
        <v>1847</v>
      </c>
      <c r="E2023">
        <v>2014</v>
      </c>
      <c r="F2023">
        <f>VLOOKUP($D2023,Combined!$D:$V,8,FALSE)</f>
        <v>6615062</v>
      </c>
      <c r="G2023">
        <f>VLOOKUP($D2023,Combined!$D:$V,9,FALSE)</f>
        <v>361.2</v>
      </c>
      <c r="H2023">
        <f>VLOOKUP($D2023,Combined!$D:$V,10,FALSE)</f>
        <v>18314</v>
      </c>
    </row>
    <row r="2024" spans="1:8" ht="32" x14ac:dyDescent="0.2">
      <c r="A2024" s="33" t="s">
        <v>1069</v>
      </c>
      <c r="B2024" s="34" t="s">
        <v>1080</v>
      </c>
      <c r="C2024" s="35" t="s">
        <v>24</v>
      </c>
      <c r="D2024" s="36" t="s">
        <v>1848</v>
      </c>
      <c r="E2024">
        <v>2014</v>
      </c>
      <c r="F2024">
        <f>VLOOKUP($D2024,Combined!$D:$V,8,FALSE)</f>
        <v>85461879</v>
      </c>
      <c r="G2024">
        <f>VLOOKUP($D2024,Combined!$D:$V,9,FALSE)</f>
        <v>3472</v>
      </c>
      <c r="H2024">
        <f>VLOOKUP($D2024,Combined!$D:$V,10,FALSE)</f>
        <v>24614</v>
      </c>
    </row>
    <row r="2025" spans="1:8" ht="36" x14ac:dyDescent="0.2">
      <c r="A2025" s="37" t="s">
        <v>1069</v>
      </c>
      <c r="B2025" s="38" t="s">
        <v>1427</v>
      </c>
      <c r="C2025" s="39" t="s">
        <v>711</v>
      </c>
      <c r="D2025" s="36" t="s">
        <v>1849</v>
      </c>
      <c r="E2025">
        <v>2014</v>
      </c>
      <c r="F2025">
        <f>VLOOKUP($D2025,Combined!$D:$V,8,FALSE)</f>
        <v>6044041</v>
      </c>
      <c r="G2025">
        <f>VLOOKUP($D2025,Combined!$D:$V,9,FALSE)</f>
        <v>344.4</v>
      </c>
      <c r="H2025">
        <f>VLOOKUP($D2025,Combined!$D:$V,10,FALSE)</f>
        <v>17549</v>
      </c>
    </row>
    <row r="2026" spans="1:8" ht="48" x14ac:dyDescent="0.2">
      <c r="A2026" s="33" t="s">
        <v>1069</v>
      </c>
      <c r="B2026" s="34" t="s">
        <v>1082</v>
      </c>
      <c r="C2026" s="35" t="s">
        <v>14</v>
      </c>
      <c r="D2026" s="36" t="s">
        <v>1850</v>
      </c>
      <c r="E2026">
        <v>2014</v>
      </c>
      <c r="F2026">
        <f>VLOOKUP($D2026,Combined!$D:$V,8,FALSE)</f>
        <v>47650400</v>
      </c>
      <c r="G2026">
        <f>VLOOKUP($D2026,Combined!$D:$V,9,FALSE)</f>
        <v>2936.2</v>
      </c>
      <c r="H2026">
        <f>VLOOKUP($D2026,Combined!$D:$V,10,FALSE)</f>
        <v>16228</v>
      </c>
    </row>
    <row r="2027" spans="1:8" ht="32" x14ac:dyDescent="0.2">
      <c r="A2027" s="37" t="s">
        <v>1069</v>
      </c>
      <c r="B2027" s="38" t="s">
        <v>1083</v>
      </c>
      <c r="C2027" s="39" t="s">
        <v>24</v>
      </c>
      <c r="D2027" s="36" t="s">
        <v>1851</v>
      </c>
      <c r="E2027">
        <v>2014</v>
      </c>
      <c r="F2027">
        <f>VLOOKUP($D2027,Combined!$D:$V,8,FALSE)</f>
        <v>330187517</v>
      </c>
      <c r="G2027">
        <f>VLOOKUP($D2027,Combined!$D:$V,9,FALSE)</f>
        <v>14244.1</v>
      </c>
      <c r="H2027">
        <f>VLOOKUP($D2027,Combined!$D:$V,10,FALSE)</f>
        <v>23181</v>
      </c>
    </row>
    <row r="2028" spans="1:8" ht="36" x14ac:dyDescent="0.2">
      <c r="A2028" s="33" t="s">
        <v>1069</v>
      </c>
      <c r="B2028" s="34" t="s">
        <v>1428</v>
      </c>
      <c r="C2028" s="35" t="s">
        <v>711</v>
      </c>
      <c r="D2028" s="36" t="s">
        <v>1852</v>
      </c>
      <c r="E2028">
        <v>2014</v>
      </c>
      <c r="F2028">
        <f>VLOOKUP($D2028,Combined!$D:$V,8,FALSE)</f>
        <v>6524907</v>
      </c>
      <c r="G2028">
        <f>VLOOKUP($D2028,Combined!$D:$V,9,FALSE)</f>
        <v>359.3</v>
      </c>
      <c r="H2028">
        <f>VLOOKUP($D2028,Combined!$D:$V,10,FALSE)</f>
        <v>18160</v>
      </c>
    </row>
    <row r="2029" spans="1:8" ht="36" x14ac:dyDescent="0.2">
      <c r="A2029" s="37" t="s">
        <v>1069</v>
      </c>
      <c r="B2029" s="38" t="s">
        <v>1086</v>
      </c>
      <c r="C2029" s="39" t="s">
        <v>24</v>
      </c>
      <c r="D2029" s="36" t="s">
        <v>1853</v>
      </c>
      <c r="E2029">
        <v>2014</v>
      </c>
      <c r="F2029">
        <f>VLOOKUP($D2029,Combined!$D:$V,8,FALSE)</f>
        <v>169765145</v>
      </c>
      <c r="G2029">
        <f>VLOOKUP($D2029,Combined!$D:$V,9,FALSE)</f>
        <v>9834.7999999999993</v>
      </c>
      <c r="H2029">
        <f>VLOOKUP($D2029,Combined!$D:$V,10,FALSE)</f>
        <v>17262</v>
      </c>
    </row>
    <row r="2030" spans="1:8" ht="48" x14ac:dyDescent="0.2">
      <c r="A2030" s="33" t="s">
        <v>1087</v>
      </c>
      <c r="B2030" s="34" t="s">
        <v>1429</v>
      </c>
      <c r="C2030" s="35" t="s">
        <v>711</v>
      </c>
      <c r="D2030" s="36" t="s">
        <v>1854</v>
      </c>
      <c r="E2030">
        <v>2014</v>
      </c>
      <c r="F2030">
        <f>VLOOKUP($D2030,Combined!$D:$V,8,FALSE)</f>
        <v>5192909</v>
      </c>
      <c r="G2030">
        <f>VLOOKUP($D2030,Combined!$D:$V,9,FALSE)</f>
        <v>392.3</v>
      </c>
      <c r="H2030">
        <f>VLOOKUP($D2030,Combined!$D:$V,10,FALSE)</f>
        <v>13237</v>
      </c>
    </row>
    <row r="2031" spans="1:8" ht="32" x14ac:dyDescent="0.2">
      <c r="A2031" s="37" t="s">
        <v>1087</v>
      </c>
      <c r="B2031" s="38" t="s">
        <v>1089</v>
      </c>
      <c r="C2031" s="39" t="s">
        <v>24</v>
      </c>
      <c r="D2031" s="36" t="s">
        <v>1855</v>
      </c>
      <c r="E2031">
        <v>2014</v>
      </c>
      <c r="F2031">
        <f>VLOOKUP($D2031,Combined!$D:$V,8,FALSE)</f>
        <v>65537210</v>
      </c>
      <c r="G2031">
        <f>VLOOKUP($D2031,Combined!$D:$V,9,FALSE)</f>
        <v>3828</v>
      </c>
      <c r="H2031">
        <f>VLOOKUP($D2031,Combined!$D:$V,10,FALSE)</f>
        <v>17120</v>
      </c>
    </row>
    <row r="2032" spans="1:8" ht="32" x14ac:dyDescent="0.2">
      <c r="A2032" s="33" t="s">
        <v>1087</v>
      </c>
      <c r="B2032" s="34" t="s">
        <v>1090</v>
      </c>
      <c r="C2032" s="35" t="s">
        <v>2</v>
      </c>
      <c r="D2032" s="36" t="s">
        <v>1856</v>
      </c>
      <c r="E2032">
        <v>2014</v>
      </c>
      <c r="F2032">
        <f>VLOOKUP($D2032,Combined!$D:$V,8,FALSE)</f>
        <v>17256956</v>
      </c>
      <c r="G2032">
        <f>VLOOKUP($D2032,Combined!$D:$V,9,FALSE)</f>
        <v>798.1</v>
      </c>
      <c r="H2032">
        <f>VLOOKUP($D2032,Combined!$D:$V,10,FALSE)</f>
        <v>21621</v>
      </c>
    </row>
    <row r="2033" spans="1:8" ht="32" x14ac:dyDescent="0.2">
      <c r="A2033" s="37" t="s">
        <v>1087</v>
      </c>
      <c r="B2033" s="38" t="s">
        <v>1091</v>
      </c>
      <c r="C2033" s="39" t="s">
        <v>6</v>
      </c>
      <c r="D2033" s="36" t="s">
        <v>1857</v>
      </c>
      <c r="E2033">
        <v>2014</v>
      </c>
      <c r="F2033">
        <f>VLOOKUP($D2033,Combined!$D:$V,8,FALSE)</f>
        <v>18116438</v>
      </c>
      <c r="G2033">
        <f>VLOOKUP($D2033,Combined!$D:$V,9,FALSE)</f>
        <v>1168.5999999999999</v>
      </c>
      <c r="H2033">
        <f>VLOOKUP($D2033,Combined!$D:$V,10,FALSE)</f>
        <v>15502</v>
      </c>
    </row>
    <row r="2034" spans="1:8" ht="36" x14ac:dyDescent="0.2">
      <c r="A2034" s="33" t="s">
        <v>1087</v>
      </c>
      <c r="B2034" s="34" t="s">
        <v>1092</v>
      </c>
      <c r="C2034" s="35" t="s">
        <v>24</v>
      </c>
      <c r="D2034" s="36" t="s">
        <v>1858</v>
      </c>
      <c r="E2034">
        <v>2014</v>
      </c>
      <c r="F2034">
        <f>VLOOKUP($D2034,Combined!$D:$V,8,FALSE)</f>
        <v>156701286</v>
      </c>
      <c r="G2034">
        <f>VLOOKUP($D2034,Combined!$D:$V,9,FALSE)</f>
        <v>8362.1</v>
      </c>
      <c r="H2034">
        <f>VLOOKUP($D2034,Combined!$D:$V,10,FALSE)</f>
        <v>18740</v>
      </c>
    </row>
    <row r="2035" spans="1:8" ht="32" x14ac:dyDescent="0.2">
      <c r="A2035" s="37" t="s">
        <v>1087</v>
      </c>
      <c r="B2035" s="38" t="s">
        <v>1093</v>
      </c>
      <c r="C2035" s="39" t="s">
        <v>24</v>
      </c>
      <c r="D2035" s="36" t="s">
        <v>1859</v>
      </c>
      <c r="E2035">
        <v>2014</v>
      </c>
      <c r="F2035">
        <f>VLOOKUP($D2035,Combined!$D:$V,8,FALSE)</f>
        <v>237312294</v>
      </c>
      <c r="G2035">
        <f>VLOOKUP($D2035,Combined!$D:$V,9,FALSE)</f>
        <v>14673</v>
      </c>
      <c r="H2035">
        <f>VLOOKUP($D2035,Combined!$D:$V,10,FALSE)</f>
        <v>16173</v>
      </c>
    </row>
    <row r="2036" spans="1:8" ht="48" x14ac:dyDescent="0.2">
      <c r="A2036" s="33" t="s">
        <v>1087</v>
      </c>
      <c r="B2036" s="34" t="s">
        <v>1430</v>
      </c>
      <c r="C2036" s="35" t="s">
        <v>711</v>
      </c>
      <c r="D2036" s="36" t="s">
        <v>1860</v>
      </c>
      <c r="E2036">
        <v>2014</v>
      </c>
      <c r="F2036">
        <f>VLOOKUP($D2036,Combined!$D:$V,8,FALSE)</f>
        <v>6547717</v>
      </c>
      <c r="G2036">
        <f>VLOOKUP($D2036,Combined!$D:$V,9,FALSE)</f>
        <v>377.5</v>
      </c>
      <c r="H2036">
        <f>VLOOKUP($D2036,Combined!$D:$V,10,FALSE)</f>
        <v>17345</v>
      </c>
    </row>
    <row r="2037" spans="1:8" ht="48" x14ac:dyDescent="0.2">
      <c r="A2037" s="37" t="s">
        <v>1087</v>
      </c>
      <c r="B2037" s="38" t="s">
        <v>1431</v>
      </c>
      <c r="C2037" s="39" t="s">
        <v>711</v>
      </c>
      <c r="D2037" s="36" t="s">
        <v>1861</v>
      </c>
      <c r="E2037">
        <v>2014</v>
      </c>
      <c r="F2037">
        <f>VLOOKUP($D2037,Combined!$D:$V,8,FALSE)</f>
        <v>3305986</v>
      </c>
      <c r="G2037">
        <f>VLOOKUP($D2037,Combined!$D:$V,9,FALSE)</f>
        <v>269</v>
      </c>
      <c r="H2037">
        <f>VLOOKUP($D2037,Combined!$D:$V,10,FALSE)</f>
        <v>12290</v>
      </c>
    </row>
    <row r="2038" spans="1:8" ht="32" x14ac:dyDescent="0.2">
      <c r="A2038" s="33" t="s">
        <v>1087</v>
      </c>
      <c r="B2038" s="34" t="s">
        <v>1096</v>
      </c>
      <c r="C2038" s="35" t="s">
        <v>6</v>
      </c>
      <c r="D2038" s="36" t="s">
        <v>1862</v>
      </c>
      <c r="E2038">
        <v>2014</v>
      </c>
      <c r="F2038">
        <f>VLOOKUP($D2038,Combined!$D:$V,8,FALSE)</f>
        <v>32914275</v>
      </c>
      <c r="G2038">
        <f>VLOOKUP($D2038,Combined!$D:$V,9,FALSE)</f>
        <v>1624.3</v>
      </c>
      <c r="H2038">
        <f>VLOOKUP($D2038,Combined!$D:$V,10,FALSE)</f>
        <v>20264</v>
      </c>
    </row>
    <row r="2039" spans="1:8" ht="32" x14ac:dyDescent="0.2">
      <c r="A2039" s="37" t="s">
        <v>1087</v>
      </c>
      <c r="B2039" s="38" t="s">
        <v>1097</v>
      </c>
      <c r="C2039" s="39" t="s">
        <v>2</v>
      </c>
      <c r="D2039" s="36" t="s">
        <v>1863</v>
      </c>
      <c r="E2039">
        <v>2014</v>
      </c>
      <c r="F2039">
        <f>VLOOKUP($D2039,Combined!$D:$V,8,FALSE)</f>
        <v>14184159</v>
      </c>
      <c r="G2039">
        <f>VLOOKUP($D2039,Combined!$D:$V,9,FALSE)</f>
        <v>940.2</v>
      </c>
      <c r="H2039">
        <f>VLOOKUP($D2039,Combined!$D:$V,10,FALSE)</f>
        <v>15086</v>
      </c>
    </row>
    <row r="2040" spans="1:8" ht="48" x14ac:dyDescent="0.2">
      <c r="A2040" s="33" t="s">
        <v>1087</v>
      </c>
      <c r="B2040" s="34" t="s">
        <v>1098</v>
      </c>
      <c r="C2040" s="35" t="s">
        <v>14</v>
      </c>
      <c r="D2040" s="36" t="s">
        <v>1864</v>
      </c>
      <c r="E2040">
        <v>2014</v>
      </c>
      <c r="F2040">
        <f>VLOOKUP($D2040,Combined!$D:$V,8,FALSE)</f>
        <v>40213133</v>
      </c>
      <c r="G2040">
        <f>VLOOKUP($D2040,Combined!$D:$V,9,FALSE)</f>
        <v>2142.9</v>
      </c>
      <c r="H2040">
        <f>VLOOKUP($D2040,Combined!$D:$V,10,FALSE)</f>
        <v>18766</v>
      </c>
    </row>
    <row r="2041" spans="1:8" ht="48" x14ac:dyDescent="0.2">
      <c r="A2041" s="37" t="s">
        <v>1087</v>
      </c>
      <c r="B2041" s="38" t="s">
        <v>1099</v>
      </c>
      <c r="C2041" s="39" t="s">
        <v>14</v>
      </c>
      <c r="D2041" s="36" t="s">
        <v>1865</v>
      </c>
      <c r="E2041">
        <v>2014</v>
      </c>
      <c r="F2041">
        <f>VLOOKUP($D2041,Combined!$D:$V,8,FALSE)</f>
        <v>35366664</v>
      </c>
      <c r="G2041">
        <f>VLOOKUP($D2041,Combined!$D:$V,9,FALSE)</f>
        <v>2122.5</v>
      </c>
      <c r="H2041">
        <f>VLOOKUP($D2041,Combined!$D:$V,10,FALSE)</f>
        <v>16663</v>
      </c>
    </row>
    <row r="2042" spans="1:8" ht="32" x14ac:dyDescent="0.2">
      <c r="A2042" s="33" t="s">
        <v>1087</v>
      </c>
      <c r="B2042" s="34" t="s">
        <v>1100</v>
      </c>
      <c r="C2042" s="35" t="s">
        <v>714</v>
      </c>
      <c r="D2042" s="36" t="s">
        <v>1866</v>
      </c>
      <c r="E2042">
        <v>2014</v>
      </c>
      <c r="F2042">
        <f>VLOOKUP($D2042,Combined!$D:$V,8,FALSE)</f>
        <v>49497258</v>
      </c>
      <c r="G2042">
        <f>VLOOKUP($D2042,Combined!$D:$V,9,FALSE)</f>
        <v>2183.6999999999998</v>
      </c>
      <c r="H2042">
        <f>VLOOKUP($D2042,Combined!$D:$V,10,FALSE)</f>
        <v>22666</v>
      </c>
    </row>
    <row r="2043" spans="1:8" ht="32" x14ac:dyDescent="0.2">
      <c r="A2043" s="37" t="s">
        <v>1087</v>
      </c>
      <c r="B2043" s="38" t="s">
        <v>1101</v>
      </c>
      <c r="C2043" s="39" t="s">
        <v>2</v>
      </c>
      <c r="D2043" s="36" t="s">
        <v>1867</v>
      </c>
      <c r="E2043">
        <v>2014</v>
      </c>
      <c r="F2043">
        <f>VLOOKUP($D2043,Combined!$D:$V,8,FALSE)</f>
        <v>16446348</v>
      </c>
      <c r="G2043">
        <f>VLOOKUP($D2043,Combined!$D:$V,9,FALSE)</f>
        <v>990</v>
      </c>
      <c r="H2043">
        <f>VLOOKUP($D2043,Combined!$D:$V,10,FALSE)</f>
        <v>16612</v>
      </c>
    </row>
    <row r="2044" spans="1:8" ht="32" x14ac:dyDescent="0.2">
      <c r="A2044" s="33" t="s">
        <v>1087</v>
      </c>
      <c r="B2044" s="34" t="s">
        <v>1002</v>
      </c>
      <c r="C2044" s="35" t="s">
        <v>24</v>
      </c>
      <c r="D2044" s="36" t="s">
        <v>1868</v>
      </c>
      <c r="E2044">
        <v>2014</v>
      </c>
      <c r="F2044">
        <f>VLOOKUP($D2044,Combined!$D:$V,8,FALSE)</f>
        <v>115863716</v>
      </c>
      <c r="G2044">
        <f>VLOOKUP($D2044,Combined!$D:$V,9,FALSE)</f>
        <v>6181.9</v>
      </c>
      <c r="H2044">
        <f>VLOOKUP($D2044,Combined!$D:$V,10,FALSE)</f>
        <v>18742</v>
      </c>
    </row>
    <row r="2045" spans="1:8" ht="36" x14ac:dyDescent="0.2">
      <c r="A2045" s="37" t="s">
        <v>1087</v>
      </c>
      <c r="B2045" s="38" t="s">
        <v>1102</v>
      </c>
      <c r="C2045" s="39" t="s">
        <v>24</v>
      </c>
      <c r="D2045" s="36" t="s">
        <v>1869</v>
      </c>
      <c r="E2045">
        <v>2014</v>
      </c>
      <c r="F2045">
        <f>VLOOKUP($D2045,Combined!$D:$V,8,FALSE)</f>
        <v>206594541</v>
      </c>
      <c r="G2045">
        <f>VLOOKUP($D2045,Combined!$D:$V,9,FALSE)</f>
        <v>9502.2999999999993</v>
      </c>
      <c r="H2045">
        <f>VLOOKUP($D2045,Combined!$D:$V,10,FALSE)</f>
        <v>21741</v>
      </c>
    </row>
    <row r="2046" spans="1:8" ht="36" x14ac:dyDescent="0.2">
      <c r="A2046" s="33" t="s">
        <v>1087</v>
      </c>
      <c r="B2046" s="34" t="s">
        <v>1103</v>
      </c>
      <c r="C2046" s="35" t="s">
        <v>24</v>
      </c>
      <c r="D2046" s="36" t="s">
        <v>1870</v>
      </c>
      <c r="E2046">
        <v>2014</v>
      </c>
      <c r="F2046">
        <f>VLOOKUP($D2046,Combined!$D:$V,8,FALSE)</f>
        <v>103949093</v>
      </c>
      <c r="G2046">
        <f>VLOOKUP($D2046,Combined!$D:$V,9,FALSE)</f>
        <v>6232.5</v>
      </c>
      <c r="H2046">
        <f>VLOOKUP($D2046,Combined!$D:$V,10,FALSE)</f>
        <v>16678</v>
      </c>
    </row>
    <row r="2047" spans="1:8" ht="32" x14ac:dyDescent="0.2">
      <c r="A2047" s="37" t="s">
        <v>1087</v>
      </c>
      <c r="B2047" s="38" t="s">
        <v>1104</v>
      </c>
      <c r="C2047" s="39" t="s">
        <v>24</v>
      </c>
      <c r="D2047" s="36" t="s">
        <v>1871</v>
      </c>
      <c r="E2047">
        <v>2014</v>
      </c>
      <c r="F2047">
        <f>VLOOKUP($D2047,Combined!$D:$V,8,FALSE)</f>
        <v>154736702</v>
      </c>
      <c r="G2047">
        <f>VLOOKUP($D2047,Combined!$D:$V,9,FALSE)</f>
        <v>8966</v>
      </c>
      <c r="H2047">
        <f>VLOOKUP($D2047,Combined!$D:$V,10,FALSE)</f>
        <v>17258</v>
      </c>
    </row>
    <row r="2048" spans="1:8" ht="32" x14ac:dyDescent="0.2">
      <c r="A2048" s="33" t="s">
        <v>1087</v>
      </c>
      <c r="B2048" s="34" t="s">
        <v>1105</v>
      </c>
      <c r="C2048" s="35" t="s">
        <v>24</v>
      </c>
      <c r="D2048" s="36" t="s">
        <v>1872</v>
      </c>
      <c r="E2048">
        <v>2014</v>
      </c>
      <c r="F2048">
        <f>VLOOKUP($D2048,Combined!$D:$V,8,FALSE)</f>
        <v>209190993</v>
      </c>
      <c r="G2048">
        <f>VLOOKUP($D2048,Combined!$D:$V,9,FALSE)</f>
        <v>10485.6</v>
      </c>
      <c r="H2048">
        <f>VLOOKUP($D2048,Combined!$D:$V,10,FALSE)</f>
        <v>19950</v>
      </c>
    </row>
    <row r="2049" spans="1:8" ht="32" x14ac:dyDescent="0.2">
      <c r="A2049" s="37" t="s">
        <v>1087</v>
      </c>
      <c r="B2049" s="38" t="s">
        <v>1106</v>
      </c>
      <c r="C2049" s="39" t="s">
        <v>24</v>
      </c>
      <c r="D2049" s="36" t="s">
        <v>1873</v>
      </c>
      <c r="E2049">
        <v>2014</v>
      </c>
      <c r="F2049">
        <f>VLOOKUP($D2049,Combined!$D:$V,8,FALSE)</f>
        <v>116253583</v>
      </c>
      <c r="G2049">
        <f>VLOOKUP($D2049,Combined!$D:$V,9,FALSE)</f>
        <v>7360.3</v>
      </c>
      <c r="H2049">
        <f>VLOOKUP($D2049,Combined!$D:$V,10,FALSE)</f>
        <v>15795</v>
      </c>
    </row>
    <row r="2050" spans="1:8" ht="32" x14ac:dyDescent="0.2">
      <c r="A2050" s="33" t="s">
        <v>1087</v>
      </c>
      <c r="B2050" s="34" t="s">
        <v>1107</v>
      </c>
      <c r="C2050" s="35" t="s">
        <v>24</v>
      </c>
      <c r="D2050" s="36" t="s">
        <v>1874</v>
      </c>
      <c r="E2050">
        <v>2014</v>
      </c>
      <c r="F2050">
        <f>VLOOKUP($D2050,Combined!$D:$V,8,FALSE)</f>
        <v>93350908</v>
      </c>
      <c r="G2050">
        <f>VLOOKUP($D2050,Combined!$D:$V,9,FALSE)</f>
        <v>6126.5</v>
      </c>
      <c r="H2050">
        <f>VLOOKUP($D2050,Combined!$D:$V,10,FALSE)</f>
        <v>15237</v>
      </c>
    </row>
    <row r="2051" spans="1:8" ht="32" x14ac:dyDescent="0.2">
      <c r="A2051" s="37" t="s">
        <v>1087</v>
      </c>
      <c r="B2051" s="38" t="s">
        <v>1108</v>
      </c>
      <c r="C2051" s="39" t="s">
        <v>6</v>
      </c>
      <c r="D2051" s="36" t="s">
        <v>1875</v>
      </c>
      <c r="E2051">
        <v>2014</v>
      </c>
      <c r="F2051">
        <f>VLOOKUP($D2051,Combined!$D:$V,8,FALSE)</f>
        <v>18628112</v>
      </c>
      <c r="G2051">
        <f>VLOOKUP($D2051,Combined!$D:$V,9,FALSE)</f>
        <v>1161.5</v>
      </c>
      <c r="H2051">
        <f>VLOOKUP($D2051,Combined!$D:$V,10,FALSE)</f>
        <v>16037</v>
      </c>
    </row>
    <row r="2052" spans="1:8" ht="36" x14ac:dyDescent="0.2">
      <c r="A2052" s="33" t="s">
        <v>1087</v>
      </c>
      <c r="B2052" s="34" t="s">
        <v>1109</v>
      </c>
      <c r="C2052" s="35" t="s">
        <v>24</v>
      </c>
      <c r="D2052" s="36" t="s">
        <v>1876</v>
      </c>
      <c r="E2052">
        <v>2014</v>
      </c>
      <c r="F2052">
        <f>VLOOKUP($D2052,Combined!$D:$V,8,FALSE)</f>
        <v>145816638</v>
      </c>
      <c r="G2052">
        <f>VLOOKUP($D2052,Combined!$D:$V,9,FALSE)</f>
        <v>8879.9</v>
      </c>
      <c r="H2052">
        <f>VLOOKUP($D2052,Combined!$D:$V,10,FALSE)</f>
        <v>16421</v>
      </c>
    </row>
    <row r="2053" spans="1:8" ht="36" x14ac:dyDescent="0.2">
      <c r="A2053" s="37" t="s">
        <v>1087</v>
      </c>
      <c r="B2053" s="38" t="s">
        <v>1110</v>
      </c>
      <c r="C2053" s="39" t="s">
        <v>24</v>
      </c>
      <c r="D2053" s="36" t="s">
        <v>1877</v>
      </c>
      <c r="E2053">
        <v>2014</v>
      </c>
      <c r="F2053">
        <f>VLOOKUP($D2053,Combined!$D:$V,8,FALSE)</f>
        <v>62343047</v>
      </c>
      <c r="G2053">
        <f>VLOOKUP($D2053,Combined!$D:$V,9,FALSE)</f>
        <v>3496.4</v>
      </c>
      <c r="H2053">
        <f>VLOOKUP($D2053,Combined!$D:$V,10,FALSE)</f>
        <v>17830</v>
      </c>
    </row>
    <row r="2054" spans="1:8" ht="48" x14ac:dyDescent="0.2">
      <c r="A2054" s="33" t="s">
        <v>1087</v>
      </c>
      <c r="B2054" s="34" t="s">
        <v>1111</v>
      </c>
      <c r="C2054" s="35" t="s">
        <v>14</v>
      </c>
      <c r="D2054" s="36" t="s">
        <v>1878</v>
      </c>
      <c r="E2054">
        <v>2014</v>
      </c>
      <c r="F2054">
        <f>VLOOKUP($D2054,Combined!$D:$V,8,FALSE)</f>
        <v>34093379</v>
      </c>
      <c r="G2054">
        <f>VLOOKUP($D2054,Combined!$D:$V,9,FALSE)</f>
        <v>2347.5</v>
      </c>
      <c r="H2054">
        <f>VLOOKUP($D2054,Combined!$D:$V,10,FALSE)</f>
        <v>14524</v>
      </c>
    </row>
    <row r="2055" spans="1:8" ht="32" x14ac:dyDescent="0.2">
      <c r="A2055" s="37" t="s">
        <v>1087</v>
      </c>
      <c r="B2055" s="38" t="s">
        <v>1432</v>
      </c>
      <c r="C2055" s="39" t="s">
        <v>6</v>
      </c>
      <c r="D2055" s="36" t="s">
        <v>1879</v>
      </c>
      <c r="E2055">
        <v>2014</v>
      </c>
      <c r="F2055">
        <f>VLOOKUP($D2055,Combined!$D:$V,8,FALSE)</f>
        <v>29246195</v>
      </c>
      <c r="G2055">
        <f>VLOOKUP($D2055,Combined!$D:$V,9,FALSE)</f>
        <v>1800.5</v>
      </c>
      <c r="H2055">
        <f>VLOOKUP($D2055,Combined!$D:$V,10,FALSE)</f>
        <v>16243</v>
      </c>
    </row>
    <row r="2056" spans="1:8" ht="32" x14ac:dyDescent="0.2">
      <c r="A2056" s="33" t="s">
        <v>1087</v>
      </c>
      <c r="B2056" s="34" t="s">
        <v>1113</v>
      </c>
      <c r="C2056" s="35" t="s">
        <v>24</v>
      </c>
      <c r="D2056" s="36" t="s">
        <v>1880</v>
      </c>
      <c r="E2056">
        <v>2014</v>
      </c>
      <c r="F2056">
        <f>VLOOKUP($D2056,Combined!$D:$V,8,FALSE)</f>
        <v>219851495</v>
      </c>
      <c r="G2056">
        <f>VLOOKUP($D2056,Combined!$D:$V,9,FALSE)</f>
        <v>13603.7</v>
      </c>
      <c r="H2056">
        <f>VLOOKUP($D2056,Combined!$D:$V,10,FALSE)</f>
        <v>16161</v>
      </c>
    </row>
    <row r="2057" spans="1:8" ht="36" x14ac:dyDescent="0.2">
      <c r="A2057" s="37" t="s">
        <v>1114</v>
      </c>
      <c r="B2057" s="38" t="s">
        <v>1115</v>
      </c>
      <c r="C2057" s="39" t="s">
        <v>711</v>
      </c>
      <c r="D2057" s="36" t="s">
        <v>1881</v>
      </c>
      <c r="E2057">
        <v>2014</v>
      </c>
      <c r="F2057">
        <f>VLOOKUP($D2057,Combined!$D:$V,8,FALSE)</f>
        <v>3806385</v>
      </c>
      <c r="G2057">
        <f>VLOOKUP($D2057,Combined!$D:$V,9,FALSE)</f>
        <v>193.7</v>
      </c>
      <c r="H2057">
        <f>VLOOKUP($D2057,Combined!$D:$V,10,FALSE)</f>
        <v>19651</v>
      </c>
    </row>
    <row r="2058" spans="1:8" ht="48" x14ac:dyDescent="0.2">
      <c r="A2058" s="33" t="s">
        <v>1114</v>
      </c>
      <c r="B2058" s="34" t="s">
        <v>1116</v>
      </c>
      <c r="C2058" s="35" t="s">
        <v>14</v>
      </c>
      <c r="D2058" s="36" t="s">
        <v>1882</v>
      </c>
      <c r="E2058">
        <v>2014</v>
      </c>
      <c r="F2058">
        <f>VLOOKUP($D2058,Combined!$D:$V,8,FALSE)</f>
        <v>81757200</v>
      </c>
      <c r="G2058">
        <f>VLOOKUP($D2058,Combined!$D:$V,9,FALSE)</f>
        <v>2469.4</v>
      </c>
      <c r="H2058">
        <f>VLOOKUP($D2058,Combined!$D:$V,10,FALSE)</f>
        <v>33109</v>
      </c>
    </row>
    <row r="2059" spans="1:8" ht="36" x14ac:dyDescent="0.2">
      <c r="A2059" s="37" t="s">
        <v>1114</v>
      </c>
      <c r="B2059" s="38" t="s">
        <v>1117</v>
      </c>
      <c r="C2059" s="39" t="s">
        <v>8</v>
      </c>
      <c r="D2059" s="36" t="s">
        <v>1883</v>
      </c>
      <c r="E2059">
        <v>2014</v>
      </c>
      <c r="F2059">
        <f>VLOOKUP($D2059,Combined!$D:$V,8,FALSE)</f>
        <v>5872590</v>
      </c>
      <c r="G2059">
        <f>VLOOKUP($D2059,Combined!$D:$V,9,FALSE)</f>
        <v>320.39999999999998</v>
      </c>
      <c r="H2059">
        <f>VLOOKUP($D2059,Combined!$D:$V,10,FALSE)</f>
        <v>18328</v>
      </c>
    </row>
    <row r="2060" spans="1:8" ht="32" x14ac:dyDescent="0.2">
      <c r="A2060" s="33" t="s">
        <v>1114</v>
      </c>
      <c r="B2060" s="34" t="s">
        <v>1118</v>
      </c>
      <c r="C2060" s="35" t="s">
        <v>4</v>
      </c>
      <c r="D2060" s="36" t="s">
        <v>1884</v>
      </c>
      <c r="E2060">
        <v>2014</v>
      </c>
      <c r="F2060">
        <f>VLOOKUP($D2060,Combined!$D:$V,8,FALSE)</f>
        <v>3866034</v>
      </c>
      <c r="G2060">
        <f>VLOOKUP($D2060,Combined!$D:$V,9,FALSE)</f>
        <v>195.6</v>
      </c>
      <c r="H2060">
        <f>VLOOKUP($D2060,Combined!$D:$V,10,FALSE)</f>
        <v>19763</v>
      </c>
    </row>
    <row r="2061" spans="1:8" ht="32" x14ac:dyDescent="0.2">
      <c r="A2061" s="37" t="s">
        <v>1114</v>
      </c>
      <c r="B2061" s="38" t="s">
        <v>1119</v>
      </c>
      <c r="C2061" s="39" t="s">
        <v>2</v>
      </c>
      <c r="D2061" s="36" t="s">
        <v>1885</v>
      </c>
      <c r="E2061">
        <v>2014</v>
      </c>
      <c r="F2061">
        <f>VLOOKUP($D2061,Combined!$D:$V,8,FALSE)</f>
        <v>12856061</v>
      </c>
      <c r="G2061">
        <f>VLOOKUP($D2061,Combined!$D:$V,9,FALSE)</f>
        <v>711.1</v>
      </c>
      <c r="H2061">
        <f>VLOOKUP($D2061,Combined!$D:$V,10,FALSE)</f>
        <v>18079</v>
      </c>
    </row>
    <row r="2062" spans="1:8" ht="32" x14ac:dyDescent="0.2">
      <c r="A2062" s="33" t="s">
        <v>1114</v>
      </c>
      <c r="B2062" s="34" t="s">
        <v>1120</v>
      </c>
      <c r="C2062" s="35" t="s">
        <v>4</v>
      </c>
      <c r="D2062" s="36" t="s">
        <v>1886</v>
      </c>
      <c r="E2062">
        <v>2014</v>
      </c>
      <c r="F2062">
        <f>VLOOKUP($D2062,Combined!$D:$V,8,FALSE)</f>
        <v>8166098</v>
      </c>
      <c r="G2062">
        <f>VLOOKUP($D2062,Combined!$D:$V,9,FALSE)</f>
        <v>382.9</v>
      </c>
      <c r="H2062">
        <f>VLOOKUP($D2062,Combined!$D:$V,10,FALSE)</f>
        <v>21326</v>
      </c>
    </row>
    <row r="2063" spans="1:8" ht="32" x14ac:dyDescent="0.2">
      <c r="A2063" s="37" t="s">
        <v>1114</v>
      </c>
      <c r="B2063" s="38" t="s">
        <v>1121</v>
      </c>
      <c r="C2063" s="39" t="s">
        <v>2</v>
      </c>
      <c r="D2063" s="36" t="s">
        <v>1887</v>
      </c>
      <c r="E2063">
        <v>2014</v>
      </c>
      <c r="F2063">
        <f>VLOOKUP($D2063,Combined!$D:$V,8,FALSE)</f>
        <v>13938694</v>
      </c>
      <c r="G2063">
        <f>VLOOKUP($D2063,Combined!$D:$V,9,FALSE)</f>
        <v>841.3</v>
      </c>
      <c r="H2063">
        <f>VLOOKUP($D2063,Combined!$D:$V,10,FALSE)</f>
        <v>16568</v>
      </c>
    </row>
    <row r="2064" spans="1:8" ht="32" x14ac:dyDescent="0.2">
      <c r="A2064" s="33" t="s">
        <v>1114</v>
      </c>
      <c r="B2064" s="34" t="s">
        <v>1122</v>
      </c>
      <c r="C2064" s="35" t="s">
        <v>66</v>
      </c>
      <c r="D2064" s="36" t="s">
        <v>1888</v>
      </c>
      <c r="E2064">
        <v>2014</v>
      </c>
      <c r="F2064">
        <f>VLOOKUP($D2064,Combined!$D:$V,8,FALSE)</f>
        <v>26053609</v>
      </c>
      <c r="G2064">
        <f>VLOOKUP($D2064,Combined!$D:$V,9,FALSE)</f>
        <v>1012.1</v>
      </c>
      <c r="H2064">
        <f>VLOOKUP($D2064,Combined!$D:$V,10,FALSE)</f>
        <v>25743</v>
      </c>
    </row>
    <row r="2065" spans="1:8" ht="32" x14ac:dyDescent="0.2">
      <c r="A2065" s="37" t="s">
        <v>1114</v>
      </c>
      <c r="B2065" s="38" t="s">
        <v>1123</v>
      </c>
      <c r="C2065" s="39" t="s">
        <v>4</v>
      </c>
      <c r="D2065" s="36" t="s">
        <v>1889</v>
      </c>
      <c r="E2065">
        <v>2014</v>
      </c>
      <c r="F2065">
        <f>VLOOKUP($D2065,Combined!$D:$V,8,FALSE)</f>
        <v>4489684</v>
      </c>
      <c r="G2065">
        <f>VLOOKUP($D2065,Combined!$D:$V,9,FALSE)</f>
        <v>161.69999999999999</v>
      </c>
      <c r="H2065">
        <f>VLOOKUP($D2065,Combined!$D:$V,10,FALSE)</f>
        <v>27769</v>
      </c>
    </row>
    <row r="2066" spans="1:8" ht="32" x14ac:dyDescent="0.2">
      <c r="A2066" s="33" t="s">
        <v>1114</v>
      </c>
      <c r="B2066" s="34" t="s">
        <v>1124</v>
      </c>
      <c r="C2066" s="35" t="s">
        <v>66</v>
      </c>
      <c r="D2066" s="36" t="s">
        <v>1890</v>
      </c>
      <c r="E2066">
        <v>2014</v>
      </c>
      <c r="F2066">
        <f>VLOOKUP($D2066,Combined!$D:$V,8,FALSE)</f>
        <v>22259801</v>
      </c>
      <c r="G2066">
        <f>VLOOKUP($D2066,Combined!$D:$V,9,FALSE)</f>
        <v>1081.3</v>
      </c>
      <c r="H2066">
        <f>VLOOKUP($D2066,Combined!$D:$V,10,FALSE)</f>
        <v>20586</v>
      </c>
    </row>
    <row r="2067" spans="1:8" ht="32" x14ac:dyDescent="0.2">
      <c r="A2067" s="37" t="s">
        <v>1114</v>
      </c>
      <c r="B2067" s="38" t="s">
        <v>1125</v>
      </c>
      <c r="C2067" s="39" t="s">
        <v>66</v>
      </c>
      <c r="D2067" s="36" t="s">
        <v>1891</v>
      </c>
      <c r="E2067">
        <v>2014</v>
      </c>
      <c r="F2067">
        <f>VLOOKUP($D2067,Combined!$D:$V,8,FALSE)</f>
        <v>15031053</v>
      </c>
      <c r="G2067">
        <f>VLOOKUP($D2067,Combined!$D:$V,9,FALSE)</f>
        <v>1016.1</v>
      </c>
      <c r="H2067">
        <f>VLOOKUP($D2067,Combined!$D:$V,10,FALSE)</f>
        <v>14793</v>
      </c>
    </row>
    <row r="2068" spans="1:8" ht="32" x14ac:dyDescent="0.2">
      <c r="A2068" s="33" t="s">
        <v>1114</v>
      </c>
      <c r="B2068" s="34" t="s">
        <v>1126</v>
      </c>
      <c r="C2068" s="35" t="s">
        <v>73</v>
      </c>
      <c r="D2068" s="36" t="s">
        <v>1892</v>
      </c>
      <c r="E2068">
        <v>2014</v>
      </c>
      <c r="F2068">
        <f>VLOOKUP($D2068,Combined!$D:$V,8,FALSE)</f>
        <v>2671498</v>
      </c>
      <c r="G2068">
        <f>VLOOKUP($D2068,Combined!$D:$V,9,FALSE)</f>
        <v>149</v>
      </c>
      <c r="H2068">
        <f>VLOOKUP($D2068,Combined!$D:$V,10,FALSE)</f>
        <v>17935</v>
      </c>
    </row>
    <row r="2069" spans="1:8" ht="32" x14ac:dyDescent="0.2">
      <c r="A2069" s="37" t="s">
        <v>1114</v>
      </c>
      <c r="B2069" s="38" t="s">
        <v>1127</v>
      </c>
      <c r="C2069" s="39" t="s">
        <v>66</v>
      </c>
      <c r="D2069" s="36" t="s">
        <v>1893</v>
      </c>
      <c r="E2069">
        <v>2014</v>
      </c>
      <c r="F2069">
        <f>VLOOKUP($D2069,Combined!$D:$V,8,FALSE)</f>
        <v>24204300</v>
      </c>
      <c r="G2069">
        <f>VLOOKUP($D2069,Combined!$D:$V,9,FALSE)</f>
        <v>1583.8</v>
      </c>
      <c r="H2069">
        <f>VLOOKUP($D2069,Combined!$D:$V,10,FALSE)</f>
        <v>15282</v>
      </c>
    </row>
    <row r="2070" spans="1:8" ht="32" x14ac:dyDescent="0.2">
      <c r="A2070" s="33" t="s">
        <v>1114</v>
      </c>
      <c r="B2070" s="34" t="s">
        <v>1128</v>
      </c>
      <c r="C2070" s="35" t="s">
        <v>77</v>
      </c>
      <c r="D2070" s="36" t="s">
        <v>1894</v>
      </c>
      <c r="E2070">
        <v>2014</v>
      </c>
      <c r="F2070">
        <f>VLOOKUP($D2070,Combined!$D:$V,8,FALSE)</f>
        <v>195329864</v>
      </c>
      <c r="G2070">
        <f>VLOOKUP($D2070,Combined!$D:$V,9,FALSE)</f>
        <v>11437.3</v>
      </c>
      <c r="H2070">
        <f>VLOOKUP($D2070,Combined!$D:$V,10,FALSE)</f>
        <v>17078</v>
      </c>
    </row>
    <row r="2071" spans="1:8" ht="32" x14ac:dyDescent="0.2">
      <c r="A2071" s="37" t="s">
        <v>1114</v>
      </c>
      <c r="B2071" s="38" t="s">
        <v>1129</v>
      </c>
      <c r="C2071" s="39" t="s">
        <v>66</v>
      </c>
      <c r="D2071" s="36" t="s">
        <v>1895</v>
      </c>
      <c r="E2071">
        <v>2014</v>
      </c>
      <c r="F2071">
        <f>VLOOKUP($D2071,Combined!$D:$V,8,FALSE)</f>
        <v>78887922</v>
      </c>
      <c r="G2071">
        <f>VLOOKUP($D2071,Combined!$D:$V,9,FALSE)</f>
        <v>4066.3</v>
      </c>
      <c r="H2071">
        <f>VLOOKUP($D2071,Combined!$D:$V,10,FALSE)</f>
        <v>19400</v>
      </c>
    </row>
    <row r="2072" spans="1:8" ht="48" x14ac:dyDescent="0.2">
      <c r="A2072" s="33" t="s">
        <v>1114</v>
      </c>
      <c r="B2072" s="34" t="s">
        <v>1130</v>
      </c>
      <c r="C2072" s="35" t="s">
        <v>14</v>
      </c>
      <c r="D2072" s="36" t="s">
        <v>1896</v>
      </c>
      <c r="E2072">
        <v>2014</v>
      </c>
      <c r="F2072">
        <f>VLOOKUP($D2072,Combined!$D:$V,8,FALSE)</f>
        <v>56421818</v>
      </c>
      <c r="G2072">
        <f>VLOOKUP($D2072,Combined!$D:$V,9,FALSE)</f>
        <v>3028.1</v>
      </c>
      <c r="H2072">
        <f>VLOOKUP($D2072,Combined!$D:$V,10,FALSE)</f>
        <v>18633</v>
      </c>
    </row>
    <row r="2073" spans="1:8" ht="36" x14ac:dyDescent="0.2">
      <c r="A2073" s="37" t="s">
        <v>1114</v>
      </c>
      <c r="B2073" s="38" t="s">
        <v>1131</v>
      </c>
      <c r="C2073" s="39" t="s">
        <v>21</v>
      </c>
      <c r="D2073" s="36" t="s">
        <v>1897</v>
      </c>
      <c r="E2073">
        <v>2014</v>
      </c>
      <c r="F2073">
        <f>VLOOKUP($D2073,Combined!$D:$V,8,FALSE)</f>
        <v>9883198</v>
      </c>
      <c r="G2073">
        <f>VLOOKUP($D2073,Combined!$D:$V,9,FALSE)</f>
        <v>320.8</v>
      </c>
      <c r="H2073">
        <f>VLOOKUP($D2073,Combined!$D:$V,10,FALSE)</f>
        <v>30806</v>
      </c>
    </row>
    <row r="2074" spans="1:8" ht="24" x14ac:dyDescent="0.2">
      <c r="A2074" s="33" t="s">
        <v>1114</v>
      </c>
      <c r="B2074" s="34" t="s">
        <v>1132</v>
      </c>
      <c r="C2074" s="35" t="s">
        <v>8</v>
      </c>
      <c r="D2074" s="36" t="s">
        <v>1898</v>
      </c>
      <c r="E2074">
        <v>2014</v>
      </c>
      <c r="F2074">
        <f>VLOOKUP($D2074,Combined!$D:$V,8,FALSE)</f>
        <v>4603695</v>
      </c>
      <c r="G2074">
        <f>VLOOKUP($D2074,Combined!$D:$V,9,FALSE)</f>
        <v>179.5</v>
      </c>
      <c r="H2074">
        <f>VLOOKUP($D2074,Combined!$D:$V,10,FALSE)</f>
        <v>25646</v>
      </c>
    </row>
    <row r="2075" spans="1:8" ht="48" x14ac:dyDescent="0.2">
      <c r="A2075" s="37" t="s">
        <v>1114</v>
      </c>
      <c r="B2075" s="38" t="s">
        <v>1133</v>
      </c>
      <c r="C2075" s="39" t="s">
        <v>14</v>
      </c>
      <c r="D2075" s="36" t="s">
        <v>1899</v>
      </c>
      <c r="E2075">
        <v>2014</v>
      </c>
      <c r="F2075">
        <f>VLOOKUP($D2075,Combined!$D:$V,8,FALSE)</f>
        <v>62145467</v>
      </c>
      <c r="G2075">
        <f>VLOOKUP($D2075,Combined!$D:$V,9,FALSE)</f>
        <v>3108.1</v>
      </c>
      <c r="H2075">
        <f>VLOOKUP($D2075,Combined!$D:$V,10,FALSE)</f>
        <v>19995</v>
      </c>
    </row>
    <row r="2076" spans="1:8" ht="48" x14ac:dyDescent="0.2">
      <c r="A2076" s="33" t="s">
        <v>1114</v>
      </c>
      <c r="B2076" s="34" t="s">
        <v>1433</v>
      </c>
      <c r="C2076" s="35" t="s">
        <v>711</v>
      </c>
      <c r="D2076" s="36" t="s">
        <v>1900</v>
      </c>
      <c r="E2076">
        <v>2014</v>
      </c>
      <c r="F2076">
        <f>VLOOKUP($D2076,Combined!$D:$V,8,FALSE)</f>
        <v>3870782</v>
      </c>
      <c r="G2076">
        <f>VLOOKUP($D2076,Combined!$D:$V,9,FALSE)</f>
        <v>204.2</v>
      </c>
      <c r="H2076">
        <f>VLOOKUP($D2076,Combined!$D:$V,10,FALSE)</f>
        <v>18956</v>
      </c>
    </row>
    <row r="2077" spans="1:8" ht="32" x14ac:dyDescent="0.2">
      <c r="A2077" s="37" t="s">
        <v>1114</v>
      </c>
      <c r="B2077" s="38" t="s">
        <v>1135</v>
      </c>
      <c r="C2077" s="39" t="s">
        <v>66</v>
      </c>
      <c r="D2077" s="36" t="s">
        <v>1901</v>
      </c>
      <c r="E2077">
        <v>2014</v>
      </c>
      <c r="F2077">
        <f>VLOOKUP($D2077,Combined!$D:$V,8,FALSE)</f>
        <v>122638601</v>
      </c>
      <c r="G2077">
        <f>VLOOKUP($D2077,Combined!$D:$V,9,FALSE)</f>
        <v>6326.2</v>
      </c>
      <c r="H2077">
        <f>VLOOKUP($D2077,Combined!$D:$V,10,FALSE)</f>
        <v>19386</v>
      </c>
    </row>
    <row r="2078" spans="1:8" ht="32" x14ac:dyDescent="0.2">
      <c r="A2078" s="33" t="s">
        <v>1114</v>
      </c>
      <c r="B2078" s="34" t="s">
        <v>1136</v>
      </c>
      <c r="C2078" s="35" t="s">
        <v>6</v>
      </c>
      <c r="D2078" s="36" t="s">
        <v>1902</v>
      </c>
      <c r="E2078">
        <v>2014</v>
      </c>
      <c r="F2078">
        <f>VLOOKUP($D2078,Combined!$D:$V,8,FALSE)</f>
        <v>44778020</v>
      </c>
      <c r="G2078">
        <f>VLOOKUP($D2078,Combined!$D:$V,9,FALSE)</f>
        <v>1478.3</v>
      </c>
      <c r="H2078">
        <f>VLOOKUP($D2078,Combined!$D:$V,10,FALSE)</f>
        <v>30290</v>
      </c>
    </row>
    <row r="2079" spans="1:8" ht="32" x14ac:dyDescent="0.2">
      <c r="A2079" s="37" t="s">
        <v>1114</v>
      </c>
      <c r="B2079" s="38" t="s">
        <v>1137</v>
      </c>
      <c r="C2079" s="39" t="s">
        <v>6</v>
      </c>
      <c r="D2079" s="36" t="s">
        <v>1903</v>
      </c>
      <c r="E2079">
        <v>2014</v>
      </c>
      <c r="F2079">
        <f>VLOOKUP($D2079,Combined!$D:$V,8,FALSE)</f>
        <v>21647899</v>
      </c>
      <c r="G2079">
        <f>VLOOKUP($D2079,Combined!$D:$V,9,FALSE)</f>
        <v>1096.2</v>
      </c>
      <c r="H2079">
        <f>VLOOKUP($D2079,Combined!$D:$V,10,FALSE)</f>
        <v>19748</v>
      </c>
    </row>
    <row r="2080" spans="1:8" ht="32" x14ac:dyDescent="0.2">
      <c r="A2080" s="33" t="s">
        <v>1114</v>
      </c>
      <c r="B2080" s="34" t="s">
        <v>1138</v>
      </c>
      <c r="C2080" s="35" t="s">
        <v>66</v>
      </c>
      <c r="D2080" s="36" t="s">
        <v>1904</v>
      </c>
      <c r="E2080">
        <v>2014</v>
      </c>
      <c r="F2080">
        <f>VLOOKUP($D2080,Combined!$D:$V,8,FALSE)</f>
        <v>14068564</v>
      </c>
      <c r="G2080">
        <f>VLOOKUP($D2080,Combined!$D:$V,9,FALSE)</f>
        <v>869.9</v>
      </c>
      <c r="H2080">
        <f>VLOOKUP($D2080,Combined!$D:$V,10,FALSE)</f>
        <v>16173</v>
      </c>
    </row>
    <row r="2081" spans="1:8" ht="32" x14ac:dyDescent="0.2">
      <c r="A2081" s="37" t="s">
        <v>1114</v>
      </c>
      <c r="B2081" s="38" t="s">
        <v>1139</v>
      </c>
      <c r="C2081" s="39" t="s">
        <v>24</v>
      </c>
      <c r="D2081" s="36" t="s">
        <v>1905</v>
      </c>
      <c r="E2081">
        <v>2014</v>
      </c>
      <c r="F2081">
        <f>VLOOKUP($D2081,Combined!$D:$V,8,FALSE)</f>
        <v>118553443</v>
      </c>
      <c r="G2081">
        <f>VLOOKUP($D2081,Combined!$D:$V,9,FALSE)</f>
        <v>5646</v>
      </c>
      <c r="H2081">
        <f>VLOOKUP($D2081,Combined!$D:$V,10,FALSE)</f>
        <v>20998</v>
      </c>
    </row>
    <row r="2082" spans="1:8" ht="36" x14ac:dyDescent="0.2">
      <c r="A2082" s="33" t="s">
        <v>1114</v>
      </c>
      <c r="B2082" s="34" t="s">
        <v>1140</v>
      </c>
      <c r="C2082" s="35" t="s">
        <v>66</v>
      </c>
      <c r="D2082" s="36" t="s">
        <v>1906</v>
      </c>
      <c r="E2082">
        <v>2014</v>
      </c>
      <c r="F2082">
        <f>VLOOKUP($D2082,Combined!$D:$V,8,FALSE)</f>
        <v>87310114</v>
      </c>
      <c r="G2082">
        <f>VLOOKUP($D2082,Combined!$D:$V,9,FALSE)</f>
        <v>5081.8</v>
      </c>
      <c r="H2082">
        <f>VLOOKUP($D2082,Combined!$D:$V,10,FALSE)</f>
        <v>17181</v>
      </c>
    </row>
    <row r="2083" spans="1:8" ht="32" x14ac:dyDescent="0.2">
      <c r="A2083" s="37" t="s">
        <v>1114</v>
      </c>
      <c r="B2083" s="38" t="s">
        <v>1141</v>
      </c>
      <c r="C2083" s="39" t="s">
        <v>6</v>
      </c>
      <c r="D2083" s="36" t="s">
        <v>1907</v>
      </c>
      <c r="E2083">
        <v>2014</v>
      </c>
      <c r="F2083">
        <f>VLOOKUP($D2083,Combined!$D:$V,8,FALSE)</f>
        <v>26746413</v>
      </c>
      <c r="G2083">
        <f>VLOOKUP($D2083,Combined!$D:$V,9,FALSE)</f>
        <v>1648.9</v>
      </c>
      <c r="H2083">
        <f>VLOOKUP($D2083,Combined!$D:$V,10,FALSE)</f>
        <v>16221</v>
      </c>
    </row>
    <row r="2084" spans="1:8" ht="32" x14ac:dyDescent="0.2">
      <c r="A2084" s="33" t="s">
        <v>1114</v>
      </c>
      <c r="B2084" s="34" t="s">
        <v>1142</v>
      </c>
      <c r="C2084" s="35" t="s">
        <v>66</v>
      </c>
      <c r="D2084" s="36" t="s">
        <v>1908</v>
      </c>
      <c r="E2084">
        <v>2014</v>
      </c>
      <c r="F2084">
        <f>VLOOKUP($D2084,Combined!$D:$V,8,FALSE)</f>
        <v>91058099</v>
      </c>
      <c r="G2084">
        <f>VLOOKUP($D2084,Combined!$D:$V,9,FALSE)</f>
        <v>5301.6</v>
      </c>
      <c r="H2084">
        <f>VLOOKUP($D2084,Combined!$D:$V,10,FALSE)</f>
        <v>17176</v>
      </c>
    </row>
    <row r="2085" spans="1:8" ht="36" x14ac:dyDescent="0.2">
      <c r="A2085" s="37" t="s">
        <v>1114</v>
      </c>
      <c r="B2085" s="38" t="s">
        <v>1143</v>
      </c>
      <c r="C2085" s="39" t="s">
        <v>24</v>
      </c>
      <c r="D2085" s="36" t="s">
        <v>1909</v>
      </c>
      <c r="E2085">
        <v>2014</v>
      </c>
      <c r="F2085">
        <f>VLOOKUP($D2085,Combined!$D:$V,8,FALSE)</f>
        <v>72152859</v>
      </c>
      <c r="G2085">
        <f>VLOOKUP($D2085,Combined!$D:$V,9,FALSE)</f>
        <v>3836.6</v>
      </c>
      <c r="H2085">
        <f>VLOOKUP($D2085,Combined!$D:$V,10,FALSE)</f>
        <v>18806</v>
      </c>
    </row>
    <row r="2086" spans="1:8" ht="32" x14ac:dyDescent="0.2">
      <c r="A2086" s="33" t="s">
        <v>1114</v>
      </c>
      <c r="B2086" s="34" t="s">
        <v>1144</v>
      </c>
      <c r="C2086" s="35" t="s">
        <v>24</v>
      </c>
      <c r="D2086" s="36" t="s">
        <v>1910</v>
      </c>
      <c r="E2086">
        <v>2014</v>
      </c>
      <c r="F2086">
        <f>VLOOKUP($D2086,Combined!$D:$V,8,FALSE)</f>
        <v>175833089</v>
      </c>
      <c r="G2086">
        <f>VLOOKUP($D2086,Combined!$D:$V,9,FALSE)</f>
        <v>9889.7000000000007</v>
      </c>
      <c r="H2086">
        <f>VLOOKUP($D2086,Combined!$D:$V,10,FALSE)</f>
        <v>17779</v>
      </c>
    </row>
    <row r="2087" spans="1:8" ht="32" x14ac:dyDescent="0.2">
      <c r="A2087" s="37" t="s">
        <v>1114</v>
      </c>
      <c r="B2087" s="38" t="s">
        <v>1145</v>
      </c>
      <c r="C2087" s="39" t="s">
        <v>99</v>
      </c>
      <c r="D2087" s="36" t="s">
        <v>1911</v>
      </c>
      <c r="E2087">
        <v>2014</v>
      </c>
      <c r="F2087">
        <f>VLOOKUP($D2087,Combined!$D:$V,8,FALSE)</f>
        <v>38807188</v>
      </c>
      <c r="G2087">
        <f>VLOOKUP($D2087,Combined!$D:$V,9,FALSE)</f>
        <v>1941.7</v>
      </c>
      <c r="H2087">
        <f>VLOOKUP($D2087,Combined!$D:$V,10,FALSE)</f>
        <v>19986</v>
      </c>
    </row>
    <row r="2088" spans="1:8" ht="32" x14ac:dyDescent="0.2">
      <c r="A2088" s="33" t="s">
        <v>1114</v>
      </c>
      <c r="B2088" s="34" t="s">
        <v>1146</v>
      </c>
      <c r="C2088" s="35" t="s">
        <v>73</v>
      </c>
      <c r="D2088" s="36" t="s">
        <v>1912</v>
      </c>
      <c r="E2088">
        <v>2014</v>
      </c>
      <c r="F2088">
        <f>VLOOKUP($D2088,Combined!$D:$V,8,FALSE)</f>
        <v>5094238</v>
      </c>
      <c r="G2088">
        <f>VLOOKUP($D2088,Combined!$D:$V,9,FALSE)</f>
        <v>279.10000000000002</v>
      </c>
      <c r="H2088">
        <f>VLOOKUP($D2088,Combined!$D:$V,10,FALSE)</f>
        <v>18255</v>
      </c>
    </row>
    <row r="2089" spans="1:8" ht="36" x14ac:dyDescent="0.2">
      <c r="A2089" s="37" t="s">
        <v>1114</v>
      </c>
      <c r="B2089" s="38" t="s">
        <v>1147</v>
      </c>
      <c r="C2089" s="39" t="s">
        <v>714</v>
      </c>
      <c r="D2089" s="36" t="s">
        <v>1913</v>
      </c>
      <c r="E2089">
        <v>2014</v>
      </c>
      <c r="F2089">
        <f>VLOOKUP($D2089,Combined!$D:$V,8,FALSE)</f>
        <v>53747617</v>
      </c>
      <c r="G2089">
        <f>VLOOKUP($D2089,Combined!$D:$V,9,FALSE)</f>
        <v>2174.6</v>
      </c>
      <c r="H2089">
        <f>VLOOKUP($D2089,Combined!$D:$V,10,FALSE)</f>
        <v>24716</v>
      </c>
    </row>
    <row r="2090" spans="1:8" ht="32" x14ac:dyDescent="0.2">
      <c r="A2090" s="33" t="s">
        <v>1114</v>
      </c>
      <c r="B2090" s="34" t="s">
        <v>1148</v>
      </c>
      <c r="C2090" s="35" t="s">
        <v>77</v>
      </c>
      <c r="D2090" s="36" t="s">
        <v>1914</v>
      </c>
      <c r="E2090">
        <v>2014</v>
      </c>
      <c r="F2090">
        <f>VLOOKUP($D2090,Combined!$D:$V,8,FALSE)</f>
        <v>26856593</v>
      </c>
      <c r="G2090">
        <f>VLOOKUP($D2090,Combined!$D:$V,9,FALSE)</f>
        <v>974.6</v>
      </c>
      <c r="H2090">
        <f>VLOOKUP($D2090,Combined!$D:$V,10,FALSE)</f>
        <v>27557</v>
      </c>
    </row>
    <row r="2091" spans="1:8" ht="32" x14ac:dyDescent="0.2">
      <c r="A2091" s="37" t="s">
        <v>1114</v>
      </c>
      <c r="B2091" s="38" t="s">
        <v>1149</v>
      </c>
      <c r="C2091" s="39" t="s">
        <v>4</v>
      </c>
      <c r="D2091" s="36" t="s">
        <v>1915</v>
      </c>
      <c r="E2091">
        <v>2014</v>
      </c>
      <c r="F2091">
        <f>VLOOKUP($D2091,Combined!$D:$V,8,FALSE)</f>
        <v>9592657</v>
      </c>
      <c r="G2091">
        <f>VLOOKUP($D2091,Combined!$D:$V,9,FALSE)</f>
        <v>602.1</v>
      </c>
      <c r="H2091">
        <f>VLOOKUP($D2091,Combined!$D:$V,10,FALSE)</f>
        <v>15932</v>
      </c>
    </row>
    <row r="2092" spans="1:8" ht="32" x14ac:dyDescent="0.2">
      <c r="A2092" s="33" t="s">
        <v>1114</v>
      </c>
      <c r="B2092" s="34" t="s">
        <v>1150</v>
      </c>
      <c r="C2092" s="35" t="s">
        <v>24</v>
      </c>
      <c r="D2092" s="36" t="s">
        <v>1916</v>
      </c>
      <c r="E2092">
        <v>2014</v>
      </c>
      <c r="F2092">
        <f>VLOOKUP($D2092,Combined!$D:$V,8,FALSE)</f>
        <v>101487222</v>
      </c>
      <c r="G2092">
        <f>VLOOKUP($D2092,Combined!$D:$V,9,FALSE)</f>
        <v>4553.5</v>
      </c>
      <c r="H2092">
        <f>VLOOKUP($D2092,Combined!$D:$V,10,FALSE)</f>
        <v>22288</v>
      </c>
    </row>
    <row r="2093" spans="1:8" ht="32" x14ac:dyDescent="0.2">
      <c r="A2093" s="37" t="s">
        <v>1114</v>
      </c>
      <c r="B2093" s="38" t="s">
        <v>1151</v>
      </c>
      <c r="C2093" s="39" t="s">
        <v>24</v>
      </c>
      <c r="D2093" s="36" t="s">
        <v>1917</v>
      </c>
      <c r="E2093">
        <v>2014</v>
      </c>
      <c r="F2093">
        <f>VLOOKUP($D2093,Combined!$D:$V,8,FALSE)</f>
        <v>79336816</v>
      </c>
      <c r="G2093">
        <f>VLOOKUP($D2093,Combined!$D:$V,9,FALSE)</f>
        <v>3828.8</v>
      </c>
      <c r="H2093">
        <f>VLOOKUP($D2093,Combined!$D:$V,10,FALSE)</f>
        <v>20721</v>
      </c>
    </row>
    <row r="2094" spans="1:8" ht="32" x14ac:dyDescent="0.2">
      <c r="A2094" s="33" t="s">
        <v>1114</v>
      </c>
      <c r="B2094" s="34" t="s">
        <v>1152</v>
      </c>
      <c r="C2094" s="35" t="s">
        <v>68</v>
      </c>
      <c r="D2094" s="36" t="s">
        <v>1918</v>
      </c>
      <c r="E2094">
        <v>2014</v>
      </c>
      <c r="F2094">
        <f>VLOOKUP($D2094,Combined!$D:$V,8,FALSE)</f>
        <v>10830378</v>
      </c>
      <c r="G2094">
        <f>VLOOKUP($D2094,Combined!$D:$V,9,FALSE)</f>
        <v>617</v>
      </c>
      <c r="H2094">
        <f>VLOOKUP($D2094,Combined!$D:$V,10,FALSE)</f>
        <v>17553</v>
      </c>
    </row>
    <row r="2095" spans="1:8" ht="32" x14ac:dyDescent="0.2">
      <c r="A2095" s="37" t="s">
        <v>1114</v>
      </c>
      <c r="B2095" s="38" t="s">
        <v>1153</v>
      </c>
      <c r="C2095" s="39" t="s">
        <v>66</v>
      </c>
      <c r="D2095" s="36" t="s">
        <v>1919</v>
      </c>
      <c r="E2095">
        <v>2014</v>
      </c>
      <c r="F2095">
        <f>VLOOKUP($D2095,Combined!$D:$V,8,FALSE)</f>
        <v>22813202</v>
      </c>
      <c r="G2095">
        <f>VLOOKUP($D2095,Combined!$D:$V,9,FALSE)</f>
        <v>1422.7</v>
      </c>
      <c r="H2095">
        <f>VLOOKUP($D2095,Combined!$D:$V,10,FALSE)</f>
        <v>16035</v>
      </c>
    </row>
    <row r="2096" spans="1:8" ht="36" x14ac:dyDescent="0.2">
      <c r="A2096" s="33" t="s">
        <v>1114</v>
      </c>
      <c r="B2096" s="34" t="s">
        <v>1434</v>
      </c>
      <c r="C2096" s="35" t="s">
        <v>711</v>
      </c>
      <c r="D2096" s="36" t="s">
        <v>1920</v>
      </c>
      <c r="E2096">
        <v>2014</v>
      </c>
      <c r="F2096">
        <f>VLOOKUP($D2096,Combined!$D:$V,8,FALSE)</f>
        <v>3197425</v>
      </c>
      <c r="G2096">
        <f>VLOOKUP($D2096,Combined!$D:$V,9,FALSE)</f>
        <v>178.6</v>
      </c>
      <c r="H2096">
        <f>VLOOKUP($D2096,Combined!$D:$V,10,FALSE)</f>
        <v>17903</v>
      </c>
    </row>
    <row r="2097" spans="1:8" ht="32" x14ac:dyDescent="0.2">
      <c r="A2097" s="37" t="s">
        <v>1114</v>
      </c>
      <c r="B2097" s="38" t="s">
        <v>1154</v>
      </c>
      <c r="C2097" s="39" t="s">
        <v>77</v>
      </c>
      <c r="D2097" s="36" t="s">
        <v>1921</v>
      </c>
      <c r="E2097">
        <v>2014</v>
      </c>
      <c r="F2097">
        <f>VLOOKUP($D2097,Combined!$D:$V,8,FALSE)</f>
        <v>28768756</v>
      </c>
      <c r="G2097">
        <f>VLOOKUP($D2097,Combined!$D:$V,9,FALSE)</f>
        <v>1193.5999999999999</v>
      </c>
      <c r="H2097">
        <f>VLOOKUP($D2097,Combined!$D:$V,10,FALSE)</f>
        <v>24102</v>
      </c>
    </row>
    <row r="2098" spans="1:8" ht="24" x14ac:dyDescent="0.2">
      <c r="A2098" s="33" t="s">
        <v>1114</v>
      </c>
      <c r="B2098" s="34" t="s">
        <v>1155</v>
      </c>
      <c r="C2098" s="35" t="s">
        <v>181</v>
      </c>
      <c r="D2098" s="36" t="s">
        <v>1922</v>
      </c>
      <c r="E2098">
        <v>2014</v>
      </c>
      <c r="F2098">
        <f>VLOOKUP($D2098,Combined!$D:$V,8,FALSE)</f>
        <v>2528547</v>
      </c>
      <c r="G2098">
        <f>VLOOKUP($D2098,Combined!$D:$V,9,FALSE)</f>
        <v>145.19999999999999</v>
      </c>
      <c r="H2098">
        <f>VLOOKUP($D2098,Combined!$D:$V,10,FALSE)</f>
        <v>17416</v>
      </c>
    </row>
    <row r="2099" spans="1:8" ht="32" x14ac:dyDescent="0.2">
      <c r="A2099" s="37" t="s">
        <v>1114</v>
      </c>
      <c r="B2099" s="38" t="s">
        <v>1156</v>
      </c>
      <c r="C2099" s="39" t="s">
        <v>66</v>
      </c>
      <c r="D2099" s="36" t="s">
        <v>1923</v>
      </c>
      <c r="E2099">
        <v>2014</v>
      </c>
      <c r="F2099">
        <f>VLOOKUP($D2099,Combined!$D:$V,8,FALSE)</f>
        <v>17191618</v>
      </c>
      <c r="G2099">
        <f>VLOOKUP($D2099,Combined!$D:$V,9,FALSE)</f>
        <v>988.8</v>
      </c>
      <c r="H2099">
        <f>VLOOKUP($D2099,Combined!$D:$V,10,FALSE)</f>
        <v>17386</v>
      </c>
    </row>
    <row r="2100" spans="1:8" ht="32" x14ac:dyDescent="0.2">
      <c r="A2100" s="33" t="s">
        <v>1114</v>
      </c>
      <c r="B2100" s="34" t="s">
        <v>1157</v>
      </c>
      <c r="C2100" s="35" t="s">
        <v>77</v>
      </c>
      <c r="D2100" s="36" t="s">
        <v>1924</v>
      </c>
      <c r="E2100">
        <v>2014</v>
      </c>
      <c r="F2100">
        <f>VLOOKUP($D2100,Combined!$D:$V,8,FALSE)</f>
        <v>20686735</v>
      </c>
      <c r="G2100">
        <f>VLOOKUP($D2100,Combined!$D:$V,9,FALSE)</f>
        <v>929.3</v>
      </c>
      <c r="H2100">
        <f>VLOOKUP($D2100,Combined!$D:$V,10,FALSE)</f>
        <v>22261</v>
      </c>
    </row>
    <row r="2101" spans="1:8" ht="32" x14ac:dyDescent="0.2">
      <c r="A2101" s="37" t="s">
        <v>1114</v>
      </c>
      <c r="B2101" s="38" t="s">
        <v>1158</v>
      </c>
      <c r="C2101" s="39" t="s">
        <v>4</v>
      </c>
      <c r="D2101" s="36" t="s">
        <v>1925</v>
      </c>
      <c r="E2101">
        <v>2014</v>
      </c>
      <c r="F2101">
        <f>VLOOKUP($D2101,Combined!$D:$V,8,FALSE)</f>
        <v>4499014</v>
      </c>
      <c r="G2101">
        <f>VLOOKUP($D2101,Combined!$D:$V,9,FALSE)</f>
        <v>209.8</v>
      </c>
      <c r="H2101">
        <f>VLOOKUP($D2101,Combined!$D:$V,10,FALSE)</f>
        <v>21448</v>
      </c>
    </row>
    <row r="2102" spans="1:8" ht="32" x14ac:dyDescent="0.2">
      <c r="A2102" s="33" t="s">
        <v>1114</v>
      </c>
      <c r="B2102" s="34" t="s">
        <v>1159</v>
      </c>
      <c r="C2102" s="35" t="s">
        <v>77</v>
      </c>
      <c r="D2102" s="36" t="s">
        <v>1926</v>
      </c>
      <c r="E2102">
        <v>2014</v>
      </c>
      <c r="F2102">
        <f>VLOOKUP($D2102,Combined!$D:$V,8,FALSE)</f>
        <v>18312214</v>
      </c>
      <c r="G2102">
        <f>VLOOKUP($D2102,Combined!$D:$V,9,FALSE)</f>
        <v>656.8</v>
      </c>
      <c r="H2102">
        <f>VLOOKUP($D2102,Combined!$D:$V,10,FALSE)</f>
        <v>27879</v>
      </c>
    </row>
    <row r="2103" spans="1:8" ht="32" x14ac:dyDescent="0.2">
      <c r="A2103" s="37" t="s">
        <v>1114</v>
      </c>
      <c r="B2103" s="38" t="s">
        <v>1160</v>
      </c>
      <c r="C2103" s="39" t="s">
        <v>68</v>
      </c>
      <c r="D2103" s="36" t="s">
        <v>1927</v>
      </c>
      <c r="E2103">
        <v>2014</v>
      </c>
      <c r="F2103">
        <f>VLOOKUP($D2103,Combined!$D:$V,8,FALSE)</f>
        <v>8612721</v>
      </c>
      <c r="G2103">
        <f>VLOOKUP($D2103,Combined!$D:$V,9,FALSE)</f>
        <v>479.8</v>
      </c>
      <c r="H2103">
        <f>VLOOKUP($D2103,Combined!$D:$V,10,FALSE)</f>
        <v>17951</v>
      </c>
    </row>
    <row r="2104" spans="1:8" ht="32" x14ac:dyDescent="0.2">
      <c r="A2104" s="33" t="s">
        <v>1114</v>
      </c>
      <c r="B2104" s="34" t="s">
        <v>1161</v>
      </c>
      <c r="C2104" s="35" t="s">
        <v>4</v>
      </c>
      <c r="D2104" s="36" t="s">
        <v>1928</v>
      </c>
      <c r="E2104">
        <v>2014</v>
      </c>
      <c r="F2104">
        <f>VLOOKUP($D2104,Combined!$D:$V,8,FALSE)</f>
        <v>7444918</v>
      </c>
      <c r="G2104">
        <f>VLOOKUP($D2104,Combined!$D:$V,9,FALSE)</f>
        <v>305</v>
      </c>
      <c r="H2104">
        <f>VLOOKUP($D2104,Combined!$D:$V,10,FALSE)</f>
        <v>24409</v>
      </c>
    </row>
    <row r="2105" spans="1:8" ht="36" x14ac:dyDescent="0.2">
      <c r="A2105" s="37" t="s">
        <v>1114</v>
      </c>
      <c r="B2105" s="38" t="s">
        <v>1162</v>
      </c>
      <c r="C2105" s="39" t="s">
        <v>4</v>
      </c>
      <c r="D2105" s="36" t="s">
        <v>1929</v>
      </c>
      <c r="E2105">
        <v>2014</v>
      </c>
      <c r="F2105">
        <f>VLOOKUP($D2105,Combined!$D:$V,8,FALSE)</f>
        <v>9010473</v>
      </c>
      <c r="G2105">
        <f>VLOOKUP($D2105,Combined!$D:$V,9,FALSE)</f>
        <v>504.1</v>
      </c>
      <c r="H2105">
        <f>VLOOKUP($D2105,Combined!$D:$V,10,FALSE)</f>
        <v>17874</v>
      </c>
    </row>
    <row r="2106" spans="1:8" ht="32" x14ac:dyDescent="0.2">
      <c r="A2106" s="33" t="s">
        <v>1114</v>
      </c>
      <c r="B2106" s="34" t="s">
        <v>1164</v>
      </c>
      <c r="C2106" s="35" t="s">
        <v>66</v>
      </c>
      <c r="D2106" s="36" t="s">
        <v>1930</v>
      </c>
      <c r="E2106">
        <v>2014</v>
      </c>
      <c r="F2106">
        <f>VLOOKUP($D2106,Combined!$D:$V,8,FALSE)</f>
        <v>28101624</v>
      </c>
      <c r="G2106">
        <f>VLOOKUP($D2106,Combined!$D:$V,9,FALSE)</f>
        <v>1526.5</v>
      </c>
      <c r="H2106">
        <f>VLOOKUP($D2106,Combined!$D:$V,10,FALSE)</f>
        <v>18409</v>
      </c>
    </row>
    <row r="2107" spans="1:8" ht="32" x14ac:dyDescent="0.2">
      <c r="A2107" s="37" t="s">
        <v>1114</v>
      </c>
      <c r="B2107" s="38" t="s">
        <v>1165</v>
      </c>
      <c r="C2107" s="39" t="s">
        <v>2</v>
      </c>
      <c r="D2107" s="36" t="s">
        <v>1931</v>
      </c>
      <c r="E2107">
        <v>2014</v>
      </c>
      <c r="F2107">
        <f>VLOOKUP($D2107,Combined!$D:$V,8,FALSE)</f>
        <v>17002267</v>
      </c>
      <c r="G2107">
        <f>VLOOKUP($D2107,Combined!$D:$V,9,FALSE)</f>
        <v>960.5</v>
      </c>
      <c r="H2107">
        <f>VLOOKUP($D2107,Combined!$D:$V,10,FALSE)</f>
        <v>17702</v>
      </c>
    </row>
    <row r="2108" spans="1:8" ht="48" x14ac:dyDescent="0.2">
      <c r="A2108" s="33" t="s">
        <v>1114</v>
      </c>
      <c r="B2108" s="34" t="s">
        <v>1166</v>
      </c>
      <c r="C2108" s="35" t="s">
        <v>14</v>
      </c>
      <c r="D2108" s="36" t="s">
        <v>1932</v>
      </c>
      <c r="E2108">
        <v>2014</v>
      </c>
      <c r="F2108">
        <f>VLOOKUP($D2108,Combined!$D:$V,8,FALSE)</f>
        <v>42263579</v>
      </c>
      <c r="G2108">
        <f>VLOOKUP($D2108,Combined!$D:$V,9,FALSE)</f>
        <v>2354.6</v>
      </c>
      <c r="H2108">
        <f>VLOOKUP($D2108,Combined!$D:$V,10,FALSE)</f>
        <v>17949</v>
      </c>
    </row>
    <row r="2109" spans="1:8" ht="32" x14ac:dyDescent="0.2">
      <c r="A2109" s="37" t="s">
        <v>1114</v>
      </c>
      <c r="B2109" s="38" t="s">
        <v>1167</v>
      </c>
      <c r="C2109" s="39" t="s">
        <v>24</v>
      </c>
      <c r="D2109" s="36" t="s">
        <v>1933</v>
      </c>
      <c r="E2109">
        <v>2014</v>
      </c>
      <c r="F2109">
        <f>VLOOKUP($D2109,Combined!$D:$V,8,FALSE)</f>
        <v>74466473</v>
      </c>
      <c r="G2109">
        <f>VLOOKUP($D2109,Combined!$D:$V,9,FALSE)</f>
        <v>3813.4</v>
      </c>
      <c r="H2109">
        <f>VLOOKUP($D2109,Combined!$D:$V,10,FALSE)</f>
        <v>19527</v>
      </c>
    </row>
    <row r="2110" spans="1:8" ht="36" x14ac:dyDescent="0.2">
      <c r="A2110" s="33" t="s">
        <v>1114</v>
      </c>
      <c r="B2110" s="34" t="s">
        <v>1168</v>
      </c>
      <c r="C2110" s="35" t="s">
        <v>68</v>
      </c>
      <c r="D2110" s="36" t="s">
        <v>1934</v>
      </c>
      <c r="E2110">
        <v>2014</v>
      </c>
      <c r="F2110">
        <f>VLOOKUP($D2110,Combined!$D:$V,8,FALSE)</f>
        <v>12088853</v>
      </c>
      <c r="G2110">
        <f>VLOOKUP($D2110,Combined!$D:$V,9,FALSE)</f>
        <v>597.79999999999995</v>
      </c>
      <c r="H2110">
        <f>VLOOKUP($D2110,Combined!$D:$V,10,FALSE)</f>
        <v>20222</v>
      </c>
    </row>
    <row r="2111" spans="1:8" ht="32" x14ac:dyDescent="0.2">
      <c r="A2111" s="37" t="s">
        <v>1169</v>
      </c>
      <c r="B2111" s="38" t="s">
        <v>1170</v>
      </c>
      <c r="C2111" s="39" t="s">
        <v>6</v>
      </c>
      <c r="D2111" s="36" t="s">
        <v>1935</v>
      </c>
      <c r="E2111">
        <v>2014</v>
      </c>
      <c r="F2111">
        <f>VLOOKUP($D2111,Combined!$D:$V,8,FALSE)</f>
        <v>28821858</v>
      </c>
      <c r="G2111">
        <f>VLOOKUP($D2111,Combined!$D:$V,9,FALSE)</f>
        <v>1318</v>
      </c>
      <c r="H2111">
        <f>VLOOKUP($D2111,Combined!$D:$V,10,FALSE)</f>
        <v>21869</v>
      </c>
    </row>
    <row r="2112" spans="1:8" ht="32" x14ac:dyDescent="0.2">
      <c r="A2112" s="33" t="s">
        <v>1169</v>
      </c>
      <c r="B2112" s="34" t="s">
        <v>1171</v>
      </c>
      <c r="C2112" s="35" t="s">
        <v>2</v>
      </c>
      <c r="D2112" s="36" t="s">
        <v>1936</v>
      </c>
      <c r="E2112">
        <v>2014</v>
      </c>
      <c r="F2112">
        <f>VLOOKUP($D2112,Combined!$D:$V,8,FALSE)</f>
        <v>13718845</v>
      </c>
      <c r="G2112">
        <f>VLOOKUP($D2112,Combined!$D:$V,9,FALSE)</f>
        <v>739.6</v>
      </c>
      <c r="H2112">
        <f>VLOOKUP($D2112,Combined!$D:$V,10,FALSE)</f>
        <v>18549</v>
      </c>
    </row>
    <row r="2113" spans="1:8" ht="32" x14ac:dyDescent="0.2">
      <c r="A2113" s="37" t="s">
        <v>1169</v>
      </c>
      <c r="B2113" s="38" t="s">
        <v>1172</v>
      </c>
      <c r="C2113" s="39" t="s">
        <v>6</v>
      </c>
      <c r="D2113" s="36" t="s">
        <v>1937</v>
      </c>
      <c r="E2113">
        <v>2014</v>
      </c>
      <c r="F2113">
        <f>VLOOKUP($D2113,Combined!$D:$V,8,FALSE)</f>
        <v>23740686</v>
      </c>
      <c r="G2113">
        <f>VLOOKUP($D2113,Combined!$D:$V,9,FALSE)</f>
        <v>1150.9000000000001</v>
      </c>
      <c r="H2113">
        <f>VLOOKUP($D2113,Combined!$D:$V,10,FALSE)</f>
        <v>20628</v>
      </c>
    </row>
    <row r="2114" spans="1:8" ht="32" x14ac:dyDescent="0.2">
      <c r="A2114" s="33" t="s">
        <v>1169</v>
      </c>
      <c r="B2114" s="34" t="s">
        <v>1173</v>
      </c>
      <c r="C2114" s="35" t="s">
        <v>66</v>
      </c>
      <c r="D2114" s="36" t="s">
        <v>1938</v>
      </c>
      <c r="E2114">
        <v>2014</v>
      </c>
      <c r="F2114">
        <f>VLOOKUP($D2114,Combined!$D:$V,8,FALSE)</f>
        <v>24801676</v>
      </c>
      <c r="G2114">
        <f>VLOOKUP($D2114,Combined!$D:$V,9,FALSE)</f>
        <v>1210.5999999999999</v>
      </c>
      <c r="H2114">
        <f>VLOOKUP($D2114,Combined!$D:$V,10,FALSE)</f>
        <v>20487</v>
      </c>
    </row>
    <row r="2115" spans="1:8" ht="32" x14ac:dyDescent="0.2">
      <c r="A2115" s="37" t="s">
        <v>1169</v>
      </c>
      <c r="B2115" s="38" t="s">
        <v>1174</v>
      </c>
      <c r="C2115" s="39" t="s">
        <v>66</v>
      </c>
      <c r="D2115" s="36" t="s">
        <v>1939</v>
      </c>
      <c r="E2115">
        <v>2014</v>
      </c>
      <c r="F2115">
        <f>VLOOKUP($D2115,Combined!$D:$V,8,FALSE)</f>
        <v>31392142</v>
      </c>
      <c r="G2115">
        <f>VLOOKUP($D2115,Combined!$D:$V,9,FALSE)</f>
        <v>1736.8</v>
      </c>
      <c r="H2115">
        <f>VLOOKUP($D2115,Combined!$D:$V,10,FALSE)</f>
        <v>18075</v>
      </c>
    </row>
    <row r="2116" spans="1:8" ht="48" x14ac:dyDescent="0.2">
      <c r="A2116" s="33" t="s">
        <v>1169</v>
      </c>
      <c r="B2116" s="34" t="s">
        <v>1175</v>
      </c>
      <c r="C2116" s="35" t="s">
        <v>14</v>
      </c>
      <c r="D2116" s="36" t="s">
        <v>1940</v>
      </c>
      <c r="E2116">
        <v>2014</v>
      </c>
      <c r="F2116">
        <f>VLOOKUP($D2116,Combined!$D:$V,8,FALSE)</f>
        <v>47940224</v>
      </c>
      <c r="G2116">
        <f>VLOOKUP($D2116,Combined!$D:$V,9,FALSE)</f>
        <v>3134.7</v>
      </c>
      <c r="H2116">
        <f>VLOOKUP($D2116,Combined!$D:$V,10,FALSE)</f>
        <v>15293</v>
      </c>
    </row>
    <row r="2117" spans="1:8" ht="32" x14ac:dyDescent="0.2">
      <c r="A2117" s="37" t="s">
        <v>1169</v>
      </c>
      <c r="B2117" s="38" t="s">
        <v>1176</v>
      </c>
      <c r="C2117" s="39" t="s">
        <v>66</v>
      </c>
      <c r="D2117" s="36" t="s">
        <v>1941</v>
      </c>
      <c r="E2117">
        <v>2014</v>
      </c>
      <c r="F2117">
        <f>VLOOKUP($D2117,Combined!$D:$V,8,FALSE)</f>
        <v>20595032</v>
      </c>
      <c r="G2117">
        <f>VLOOKUP($D2117,Combined!$D:$V,9,FALSE)</f>
        <v>1028.4000000000001</v>
      </c>
      <c r="H2117">
        <f>VLOOKUP($D2117,Combined!$D:$V,10,FALSE)</f>
        <v>20027</v>
      </c>
    </row>
    <row r="2118" spans="1:8" ht="32" x14ac:dyDescent="0.2">
      <c r="A2118" s="33" t="s">
        <v>1169</v>
      </c>
      <c r="B2118" s="34" t="s">
        <v>1177</v>
      </c>
      <c r="C2118" s="35" t="s">
        <v>66</v>
      </c>
      <c r="D2118" s="36" t="s">
        <v>1942</v>
      </c>
      <c r="E2118">
        <v>2014</v>
      </c>
      <c r="F2118">
        <f>VLOOKUP($D2118,Combined!$D:$V,8,FALSE)</f>
        <v>19625944</v>
      </c>
      <c r="G2118">
        <f>VLOOKUP($D2118,Combined!$D:$V,9,FALSE)</f>
        <v>1014.2</v>
      </c>
      <c r="H2118">
        <f>VLOOKUP($D2118,Combined!$D:$V,10,FALSE)</f>
        <v>19352</v>
      </c>
    </row>
    <row r="2119" spans="1:8" ht="36" x14ac:dyDescent="0.2">
      <c r="A2119" s="37" t="s">
        <v>1169</v>
      </c>
      <c r="B2119" s="38" t="s">
        <v>1178</v>
      </c>
      <c r="C2119" s="39" t="s">
        <v>77</v>
      </c>
      <c r="D2119" s="36" t="s">
        <v>1943</v>
      </c>
      <c r="E2119">
        <v>2014</v>
      </c>
      <c r="F2119">
        <f>VLOOKUP($D2119,Combined!$D:$V,8,FALSE)</f>
        <v>35654900</v>
      </c>
      <c r="G2119">
        <f>VLOOKUP($D2119,Combined!$D:$V,9,FALSE)</f>
        <v>1612.8</v>
      </c>
      <c r="H2119">
        <f>VLOOKUP($D2119,Combined!$D:$V,10,FALSE)</f>
        <v>22107</v>
      </c>
    </row>
    <row r="2120" spans="1:8" ht="32" x14ac:dyDescent="0.2">
      <c r="A2120" s="33" t="s">
        <v>1169</v>
      </c>
      <c r="B2120" s="34" t="s">
        <v>1179</v>
      </c>
      <c r="C2120" s="35" t="s">
        <v>66</v>
      </c>
      <c r="D2120" s="36" t="s">
        <v>1944</v>
      </c>
      <c r="E2120">
        <v>2014</v>
      </c>
      <c r="F2120">
        <f>VLOOKUP($D2120,Combined!$D:$V,8,FALSE)</f>
        <v>26413921</v>
      </c>
      <c r="G2120">
        <f>VLOOKUP($D2120,Combined!$D:$V,9,FALSE)</f>
        <v>1495.9</v>
      </c>
      <c r="H2120">
        <f>VLOOKUP($D2120,Combined!$D:$V,10,FALSE)</f>
        <v>17658</v>
      </c>
    </row>
    <row r="2121" spans="1:8" ht="32" x14ac:dyDescent="0.2">
      <c r="A2121" s="37" t="s">
        <v>1169</v>
      </c>
      <c r="B2121" s="38" t="s">
        <v>1180</v>
      </c>
      <c r="C2121" s="39" t="s">
        <v>4</v>
      </c>
      <c r="D2121" s="36" t="s">
        <v>1945</v>
      </c>
      <c r="E2121">
        <v>2014</v>
      </c>
      <c r="F2121">
        <f>VLOOKUP($D2121,Combined!$D:$V,8,FALSE)</f>
        <v>11132248</v>
      </c>
      <c r="G2121">
        <f>VLOOKUP($D2121,Combined!$D:$V,9,FALSE)</f>
        <v>446.6</v>
      </c>
      <c r="H2121">
        <f>VLOOKUP($D2121,Combined!$D:$V,10,FALSE)</f>
        <v>24927</v>
      </c>
    </row>
    <row r="2122" spans="1:8" ht="48" x14ac:dyDescent="0.2">
      <c r="A2122" s="33" t="s">
        <v>1169</v>
      </c>
      <c r="B2122" s="34" t="s">
        <v>1181</v>
      </c>
      <c r="C2122" s="35" t="s">
        <v>14</v>
      </c>
      <c r="D2122" s="36" t="s">
        <v>1946</v>
      </c>
      <c r="E2122">
        <v>2014</v>
      </c>
      <c r="F2122">
        <f>VLOOKUP($D2122,Combined!$D:$V,8,FALSE)</f>
        <v>63603460</v>
      </c>
      <c r="G2122">
        <f>VLOOKUP($D2122,Combined!$D:$V,9,FALSE)</f>
        <v>3319.8</v>
      </c>
      <c r="H2122">
        <f>VLOOKUP($D2122,Combined!$D:$V,10,FALSE)</f>
        <v>19159</v>
      </c>
    </row>
    <row r="2123" spans="1:8" ht="48" x14ac:dyDescent="0.2">
      <c r="A2123" s="37" t="s">
        <v>1169</v>
      </c>
      <c r="B2123" s="38" t="s">
        <v>1182</v>
      </c>
      <c r="C2123" s="39" t="s">
        <v>14</v>
      </c>
      <c r="D2123" s="36" t="s">
        <v>1947</v>
      </c>
      <c r="E2123">
        <v>2014</v>
      </c>
      <c r="F2123">
        <f>VLOOKUP($D2123,Combined!$D:$V,8,FALSE)</f>
        <v>40177869</v>
      </c>
      <c r="G2123">
        <f>VLOOKUP($D2123,Combined!$D:$V,9,FALSE)</f>
        <v>2081</v>
      </c>
      <c r="H2123">
        <f>VLOOKUP($D2123,Combined!$D:$V,10,FALSE)</f>
        <v>19307</v>
      </c>
    </row>
    <row r="2124" spans="1:8" ht="32" x14ac:dyDescent="0.2">
      <c r="A2124" s="33" t="s">
        <v>1169</v>
      </c>
      <c r="B2124" s="34" t="s">
        <v>1183</v>
      </c>
      <c r="C2124" s="35" t="s">
        <v>99</v>
      </c>
      <c r="D2124" s="36" t="s">
        <v>1948</v>
      </c>
      <c r="E2124">
        <v>2014</v>
      </c>
      <c r="F2124">
        <f>VLOOKUP($D2124,Combined!$D:$V,8,FALSE)</f>
        <v>21818006</v>
      </c>
      <c r="G2124">
        <f>VLOOKUP($D2124,Combined!$D:$V,9,FALSE)</f>
        <v>1250.0999999999999</v>
      </c>
      <c r="H2124">
        <f>VLOOKUP($D2124,Combined!$D:$V,10,FALSE)</f>
        <v>17453</v>
      </c>
    </row>
    <row r="2125" spans="1:8" ht="32" x14ac:dyDescent="0.2">
      <c r="A2125" s="37" t="s">
        <v>1169</v>
      </c>
      <c r="B2125" s="38" t="s">
        <v>1184</v>
      </c>
      <c r="C2125" s="39" t="s">
        <v>66</v>
      </c>
      <c r="D2125" s="36" t="s">
        <v>1949</v>
      </c>
      <c r="E2125">
        <v>2014</v>
      </c>
      <c r="F2125">
        <f>VLOOKUP($D2125,Combined!$D:$V,8,FALSE)</f>
        <v>18022261</v>
      </c>
      <c r="G2125">
        <f>VLOOKUP($D2125,Combined!$D:$V,9,FALSE)</f>
        <v>857.7</v>
      </c>
      <c r="H2125">
        <f>VLOOKUP($D2125,Combined!$D:$V,10,FALSE)</f>
        <v>21012</v>
      </c>
    </row>
    <row r="2126" spans="1:8" ht="48" x14ac:dyDescent="0.2">
      <c r="A2126" s="33" t="s">
        <v>1169</v>
      </c>
      <c r="B2126" s="34" t="s">
        <v>1185</v>
      </c>
      <c r="C2126" s="35" t="s">
        <v>14</v>
      </c>
      <c r="D2126" s="36" t="s">
        <v>1950</v>
      </c>
      <c r="E2126">
        <v>2014</v>
      </c>
      <c r="F2126">
        <f>VLOOKUP($D2126,Combined!$D:$V,8,FALSE)</f>
        <v>44510981</v>
      </c>
      <c r="G2126">
        <f>VLOOKUP($D2126,Combined!$D:$V,9,FALSE)</f>
        <v>2525.9</v>
      </c>
      <c r="H2126">
        <f>VLOOKUP($D2126,Combined!$D:$V,10,FALSE)</f>
        <v>17622</v>
      </c>
    </row>
    <row r="2127" spans="1:8" ht="32" x14ac:dyDescent="0.2">
      <c r="A2127" s="37" t="s">
        <v>1169</v>
      </c>
      <c r="B2127" s="38" t="s">
        <v>1186</v>
      </c>
      <c r="C2127" s="39" t="s">
        <v>68</v>
      </c>
      <c r="D2127" s="36" t="s">
        <v>1951</v>
      </c>
      <c r="E2127">
        <v>2014</v>
      </c>
      <c r="F2127">
        <f>VLOOKUP($D2127,Combined!$D:$V,8,FALSE)</f>
        <v>11828616</v>
      </c>
      <c r="G2127">
        <f>VLOOKUP($D2127,Combined!$D:$V,9,FALSE)</f>
        <v>615</v>
      </c>
      <c r="H2127">
        <f>VLOOKUP($D2127,Combined!$D:$V,10,FALSE)</f>
        <v>19233</v>
      </c>
    </row>
    <row r="2128" spans="1:8" ht="32" x14ac:dyDescent="0.2">
      <c r="A2128" s="33" t="s">
        <v>1169</v>
      </c>
      <c r="B2128" s="34" t="s">
        <v>1187</v>
      </c>
      <c r="C2128" s="35" t="s">
        <v>68</v>
      </c>
      <c r="D2128" s="36" t="s">
        <v>1952</v>
      </c>
      <c r="E2128">
        <v>2014</v>
      </c>
      <c r="F2128">
        <f>VLOOKUP($D2128,Combined!$D:$V,8,FALSE)</f>
        <v>18491198</v>
      </c>
      <c r="G2128">
        <f>VLOOKUP($D2128,Combined!$D:$V,9,FALSE)</f>
        <v>739.2</v>
      </c>
      <c r="H2128">
        <f>VLOOKUP($D2128,Combined!$D:$V,10,FALSE)</f>
        <v>25016</v>
      </c>
    </row>
    <row r="2129" spans="1:8" ht="16" x14ac:dyDescent="0.2">
      <c r="A2129" s="37" t="s">
        <v>1169</v>
      </c>
      <c r="B2129" s="38" t="s">
        <v>1188</v>
      </c>
      <c r="C2129" s="39" t="s">
        <v>181</v>
      </c>
      <c r="D2129" s="36" t="s">
        <v>1953</v>
      </c>
      <c r="E2129">
        <v>2014</v>
      </c>
      <c r="F2129">
        <f>VLOOKUP($D2129,Combined!$D:$V,8,FALSE)</f>
        <v>9605785</v>
      </c>
      <c r="G2129">
        <f>VLOOKUP($D2129,Combined!$D:$V,9,FALSE)</f>
        <v>571</v>
      </c>
      <c r="H2129">
        <f>VLOOKUP($D2129,Combined!$D:$V,10,FALSE)</f>
        <v>16822</v>
      </c>
    </row>
    <row r="2130" spans="1:8" ht="32" x14ac:dyDescent="0.2">
      <c r="A2130" s="33" t="s">
        <v>1169</v>
      </c>
      <c r="B2130" s="34" t="s">
        <v>1189</v>
      </c>
      <c r="C2130" s="35" t="s">
        <v>24</v>
      </c>
      <c r="D2130" s="36" t="s">
        <v>1954</v>
      </c>
      <c r="E2130">
        <v>2014</v>
      </c>
      <c r="F2130">
        <f>VLOOKUP($D2130,Combined!$D:$V,8,FALSE)</f>
        <v>75797702</v>
      </c>
      <c r="G2130">
        <f>VLOOKUP($D2130,Combined!$D:$V,9,FALSE)</f>
        <v>4016.7</v>
      </c>
      <c r="H2130">
        <f>VLOOKUP($D2130,Combined!$D:$V,10,FALSE)</f>
        <v>18871</v>
      </c>
    </row>
    <row r="2131" spans="1:8" ht="36" x14ac:dyDescent="0.2">
      <c r="A2131" s="37" t="s">
        <v>1169</v>
      </c>
      <c r="B2131" s="38" t="s">
        <v>1190</v>
      </c>
      <c r="C2131" s="39" t="s">
        <v>714</v>
      </c>
      <c r="D2131" s="36" t="s">
        <v>1955</v>
      </c>
      <c r="E2131">
        <v>2014</v>
      </c>
      <c r="F2131">
        <f>VLOOKUP($D2131,Combined!$D:$V,8,FALSE)</f>
        <v>19883244</v>
      </c>
      <c r="G2131">
        <f>VLOOKUP($D2131,Combined!$D:$V,9,FALSE)</f>
        <v>971.7</v>
      </c>
      <c r="H2131">
        <f>VLOOKUP($D2131,Combined!$D:$V,10,FALSE)</f>
        <v>20463</v>
      </c>
    </row>
    <row r="2132" spans="1:8" ht="32" x14ac:dyDescent="0.2">
      <c r="A2132" s="33" t="s">
        <v>1169</v>
      </c>
      <c r="B2132" s="34" t="s">
        <v>1191</v>
      </c>
      <c r="C2132" s="35" t="s">
        <v>77</v>
      </c>
      <c r="D2132" s="36" t="s">
        <v>1956</v>
      </c>
      <c r="E2132">
        <v>2014</v>
      </c>
      <c r="F2132">
        <f>VLOOKUP($D2132,Combined!$D:$V,8,FALSE)</f>
        <v>71924658</v>
      </c>
      <c r="G2132">
        <f>VLOOKUP($D2132,Combined!$D:$V,9,FALSE)</f>
        <v>2792</v>
      </c>
      <c r="H2132">
        <f>VLOOKUP($D2132,Combined!$D:$V,10,FALSE)</f>
        <v>25761</v>
      </c>
    </row>
    <row r="2133" spans="1:8" ht="32" x14ac:dyDescent="0.2">
      <c r="A2133" s="37" t="s">
        <v>1169</v>
      </c>
      <c r="B2133" s="38" t="s">
        <v>1192</v>
      </c>
      <c r="C2133" s="39" t="s">
        <v>2</v>
      </c>
      <c r="D2133" s="36" t="s">
        <v>1957</v>
      </c>
      <c r="E2133">
        <v>2014</v>
      </c>
      <c r="F2133">
        <f>VLOOKUP($D2133,Combined!$D:$V,8,FALSE)</f>
        <v>16793535</v>
      </c>
      <c r="G2133">
        <f>VLOOKUP($D2133,Combined!$D:$V,9,FALSE)</f>
        <v>870</v>
      </c>
      <c r="H2133">
        <f>VLOOKUP($D2133,Combined!$D:$V,10,FALSE)</f>
        <v>19304</v>
      </c>
    </row>
    <row r="2134" spans="1:8" ht="36" x14ac:dyDescent="0.2">
      <c r="A2134" s="33" t="s">
        <v>1169</v>
      </c>
      <c r="B2134" s="34" t="s">
        <v>1193</v>
      </c>
      <c r="C2134" s="35" t="s">
        <v>24</v>
      </c>
      <c r="D2134" s="36" t="s">
        <v>1958</v>
      </c>
      <c r="E2134">
        <v>2014</v>
      </c>
      <c r="F2134">
        <f>VLOOKUP($D2134,Combined!$D:$V,8,FALSE)</f>
        <v>104549203</v>
      </c>
      <c r="G2134">
        <f>VLOOKUP($D2134,Combined!$D:$V,9,FALSE)</f>
        <v>5217.8999999999996</v>
      </c>
      <c r="H2134">
        <f>VLOOKUP($D2134,Combined!$D:$V,10,FALSE)</f>
        <v>20037</v>
      </c>
    </row>
    <row r="2135" spans="1:8" ht="36" x14ac:dyDescent="0.2">
      <c r="A2135" s="37" t="s">
        <v>1169</v>
      </c>
      <c r="B2135" s="38" t="s">
        <v>1194</v>
      </c>
      <c r="C2135" s="39" t="s">
        <v>4</v>
      </c>
      <c r="D2135" s="36" t="s">
        <v>1959</v>
      </c>
      <c r="E2135">
        <v>2014</v>
      </c>
      <c r="F2135">
        <f>VLOOKUP($D2135,Combined!$D:$V,8,FALSE)</f>
        <v>11021909</v>
      </c>
      <c r="G2135">
        <f>VLOOKUP($D2135,Combined!$D:$V,9,FALSE)</f>
        <v>491.6</v>
      </c>
      <c r="H2135">
        <f>VLOOKUP($D2135,Combined!$D:$V,10,FALSE)</f>
        <v>22423</v>
      </c>
    </row>
    <row r="2136" spans="1:8" ht="32" x14ac:dyDescent="0.2">
      <c r="A2136" s="33" t="s">
        <v>1169</v>
      </c>
      <c r="B2136" s="34" t="s">
        <v>1195</v>
      </c>
      <c r="C2136" s="35" t="s">
        <v>24</v>
      </c>
      <c r="D2136" s="36" t="s">
        <v>1960</v>
      </c>
      <c r="E2136">
        <v>2014</v>
      </c>
      <c r="F2136">
        <f>VLOOKUP($D2136,Combined!$D:$V,8,FALSE)</f>
        <v>88298227</v>
      </c>
      <c r="G2136">
        <f>VLOOKUP($D2136,Combined!$D:$V,9,FALSE)</f>
        <v>4680.8</v>
      </c>
      <c r="H2136">
        <f>VLOOKUP($D2136,Combined!$D:$V,10,FALSE)</f>
        <v>18864</v>
      </c>
    </row>
    <row r="2137" spans="1:8" ht="32" x14ac:dyDescent="0.2">
      <c r="A2137" s="37" t="s">
        <v>1169</v>
      </c>
      <c r="B2137" s="38" t="s">
        <v>1196</v>
      </c>
      <c r="C2137" s="39" t="s">
        <v>6</v>
      </c>
      <c r="D2137" s="36" t="s">
        <v>1961</v>
      </c>
      <c r="E2137">
        <v>2014</v>
      </c>
      <c r="F2137">
        <f>VLOOKUP($D2137,Combined!$D:$V,8,FALSE)</f>
        <v>38482607</v>
      </c>
      <c r="G2137">
        <f>VLOOKUP($D2137,Combined!$D:$V,9,FALSE)</f>
        <v>1599.3</v>
      </c>
      <c r="H2137">
        <f>VLOOKUP($D2137,Combined!$D:$V,10,FALSE)</f>
        <v>24062</v>
      </c>
    </row>
    <row r="2138" spans="1:8" ht="32" x14ac:dyDescent="0.2">
      <c r="A2138" s="33" t="s">
        <v>1169</v>
      </c>
      <c r="B2138" s="34" t="s">
        <v>1197</v>
      </c>
      <c r="C2138" s="35" t="s">
        <v>73</v>
      </c>
      <c r="D2138" s="36" t="s">
        <v>1962</v>
      </c>
      <c r="E2138">
        <v>2014</v>
      </c>
      <c r="F2138">
        <f>VLOOKUP($D2138,Combined!$D:$V,8,FALSE)</f>
        <v>5268586</v>
      </c>
      <c r="G2138">
        <f>VLOOKUP($D2138,Combined!$D:$V,9,FALSE)</f>
        <v>301.3</v>
      </c>
      <c r="H2138">
        <f>VLOOKUP($D2138,Combined!$D:$V,10,FALSE)</f>
        <v>17484</v>
      </c>
    </row>
    <row r="2139" spans="1:8" ht="36" x14ac:dyDescent="0.2">
      <c r="A2139" s="37" t="s">
        <v>1169</v>
      </c>
      <c r="B2139" s="38" t="s">
        <v>1198</v>
      </c>
      <c r="C2139" s="39" t="s">
        <v>24</v>
      </c>
      <c r="D2139" s="36" t="s">
        <v>1963</v>
      </c>
      <c r="E2139">
        <v>2014</v>
      </c>
      <c r="F2139">
        <f>VLOOKUP($D2139,Combined!$D:$V,8,FALSE)</f>
        <v>144580171</v>
      </c>
      <c r="G2139">
        <f>VLOOKUP($D2139,Combined!$D:$V,9,FALSE)</f>
        <v>7115.2</v>
      </c>
      <c r="H2139">
        <f>VLOOKUP($D2139,Combined!$D:$V,10,FALSE)</f>
        <v>20320</v>
      </c>
    </row>
    <row r="2140" spans="1:8" ht="48" x14ac:dyDescent="0.2">
      <c r="A2140" s="33" t="s">
        <v>1169</v>
      </c>
      <c r="B2140" s="34" t="s">
        <v>1199</v>
      </c>
      <c r="C2140" s="35" t="s">
        <v>14</v>
      </c>
      <c r="D2140" s="36" t="s">
        <v>1964</v>
      </c>
      <c r="E2140">
        <v>2014</v>
      </c>
      <c r="F2140">
        <f>VLOOKUP($D2140,Combined!$D:$V,8,FALSE)</f>
        <v>40795968</v>
      </c>
      <c r="G2140">
        <f>VLOOKUP($D2140,Combined!$D:$V,9,FALSE)</f>
        <v>2284</v>
      </c>
      <c r="H2140">
        <f>VLOOKUP($D2140,Combined!$D:$V,10,FALSE)</f>
        <v>17861</v>
      </c>
    </row>
    <row r="2141" spans="1:8" ht="32" x14ac:dyDescent="0.2">
      <c r="A2141" s="37" t="s">
        <v>1169</v>
      </c>
      <c r="B2141" s="38" t="s">
        <v>1200</v>
      </c>
      <c r="C2141" s="39" t="s">
        <v>24</v>
      </c>
      <c r="D2141" s="36" t="s">
        <v>1965</v>
      </c>
      <c r="E2141">
        <v>2014</v>
      </c>
      <c r="F2141">
        <f>VLOOKUP($D2141,Combined!$D:$V,8,FALSE)</f>
        <v>94797715</v>
      </c>
      <c r="G2141">
        <f>VLOOKUP($D2141,Combined!$D:$V,9,FALSE)</f>
        <v>4973</v>
      </c>
      <c r="H2141">
        <f>VLOOKUP($D2141,Combined!$D:$V,10,FALSE)</f>
        <v>19062</v>
      </c>
    </row>
    <row r="2142" spans="1:8" ht="32" x14ac:dyDescent="0.2">
      <c r="A2142" s="33" t="s">
        <v>1169</v>
      </c>
      <c r="B2142" s="34" t="s">
        <v>1201</v>
      </c>
      <c r="C2142" s="35" t="s">
        <v>4</v>
      </c>
      <c r="D2142" s="36" t="s">
        <v>1966</v>
      </c>
      <c r="E2142">
        <v>2014</v>
      </c>
      <c r="F2142">
        <f>VLOOKUP($D2142,Combined!$D:$V,8,FALSE)</f>
        <v>7982559</v>
      </c>
      <c r="G2142">
        <f>VLOOKUP($D2142,Combined!$D:$V,9,FALSE)</f>
        <v>440.5</v>
      </c>
      <c r="H2142">
        <f>VLOOKUP($D2142,Combined!$D:$V,10,FALSE)</f>
        <v>18123</v>
      </c>
    </row>
    <row r="2143" spans="1:8" ht="32" x14ac:dyDescent="0.2">
      <c r="A2143" s="37" t="s">
        <v>1169</v>
      </c>
      <c r="B2143" s="38" t="s">
        <v>1202</v>
      </c>
      <c r="C2143" s="39" t="s">
        <v>68</v>
      </c>
      <c r="D2143" s="36" t="s">
        <v>1967</v>
      </c>
      <c r="E2143">
        <v>2014</v>
      </c>
      <c r="F2143">
        <f>VLOOKUP($D2143,Combined!$D:$V,8,FALSE)</f>
        <v>8653914</v>
      </c>
      <c r="G2143">
        <f>VLOOKUP($D2143,Combined!$D:$V,9,FALSE)</f>
        <v>628.4</v>
      </c>
      <c r="H2143">
        <f>VLOOKUP($D2143,Combined!$D:$V,10,FALSE)</f>
        <v>13770</v>
      </c>
    </row>
    <row r="2144" spans="1:8" ht="32" x14ac:dyDescent="0.2">
      <c r="A2144" s="33" t="s">
        <v>1169</v>
      </c>
      <c r="B2144" s="34" t="s">
        <v>1203</v>
      </c>
      <c r="C2144" s="35" t="s">
        <v>66</v>
      </c>
      <c r="D2144" s="36" t="s">
        <v>1968</v>
      </c>
      <c r="E2144">
        <v>2014</v>
      </c>
      <c r="F2144">
        <f>VLOOKUP($D2144,Combined!$D:$V,8,FALSE)</f>
        <v>49876781</v>
      </c>
      <c r="G2144">
        <f>VLOOKUP($D2144,Combined!$D:$V,9,FALSE)</f>
        <v>2424.6999999999998</v>
      </c>
      <c r="H2144">
        <f>VLOOKUP($D2144,Combined!$D:$V,10,FALSE)</f>
        <v>20570</v>
      </c>
    </row>
    <row r="2145" spans="1:8" ht="32" x14ac:dyDescent="0.2">
      <c r="A2145" s="37" t="s">
        <v>1169</v>
      </c>
      <c r="B2145" s="38" t="s">
        <v>1204</v>
      </c>
      <c r="C2145" s="39" t="s">
        <v>24</v>
      </c>
      <c r="D2145" s="36" t="s">
        <v>1969</v>
      </c>
      <c r="E2145">
        <v>2014</v>
      </c>
      <c r="F2145">
        <f>VLOOKUP($D2145,Combined!$D:$V,8,FALSE)</f>
        <v>75925494</v>
      </c>
      <c r="G2145">
        <f>VLOOKUP($D2145,Combined!$D:$V,9,FALSE)</f>
        <v>3789.5</v>
      </c>
      <c r="H2145">
        <f>VLOOKUP($D2145,Combined!$D:$V,10,FALSE)</f>
        <v>20036</v>
      </c>
    </row>
    <row r="2146" spans="1:8" ht="36" x14ac:dyDescent="0.2">
      <c r="A2146" s="33" t="s">
        <v>1169</v>
      </c>
      <c r="B2146" s="34" t="s">
        <v>1205</v>
      </c>
      <c r="C2146" s="35" t="s">
        <v>24</v>
      </c>
      <c r="D2146" s="36" t="s">
        <v>1970</v>
      </c>
      <c r="E2146">
        <v>2014</v>
      </c>
      <c r="F2146">
        <f>VLOOKUP($D2146,Combined!$D:$V,8,FALSE)</f>
        <v>69472194</v>
      </c>
      <c r="G2146">
        <f>VLOOKUP($D2146,Combined!$D:$V,9,FALSE)</f>
        <v>4163.8</v>
      </c>
      <c r="H2146">
        <f>VLOOKUP($D2146,Combined!$D:$V,10,FALSE)</f>
        <v>16685</v>
      </c>
    </row>
    <row r="2147" spans="1:8" ht="36" x14ac:dyDescent="0.2">
      <c r="A2147" s="37" t="s">
        <v>1169</v>
      </c>
      <c r="B2147" s="38" t="s">
        <v>1435</v>
      </c>
      <c r="C2147" s="39" t="s">
        <v>711</v>
      </c>
      <c r="D2147" s="36" t="s">
        <v>1971</v>
      </c>
      <c r="E2147">
        <v>2014</v>
      </c>
      <c r="F2147">
        <f>VLOOKUP($D2147,Combined!$D:$V,8,FALSE)</f>
        <v>2956530</v>
      </c>
      <c r="G2147">
        <f>VLOOKUP($D2147,Combined!$D:$V,9,FALSE)</f>
        <v>194</v>
      </c>
      <c r="H2147">
        <f>VLOOKUP($D2147,Combined!$D:$V,10,FALSE)</f>
        <v>15240</v>
      </c>
    </row>
    <row r="2148" spans="1:8" ht="32" x14ac:dyDescent="0.2">
      <c r="A2148" s="33" t="s">
        <v>1169</v>
      </c>
      <c r="B2148" s="34" t="s">
        <v>1008</v>
      </c>
      <c r="C2148" s="35" t="s">
        <v>66</v>
      </c>
      <c r="D2148" s="36" t="s">
        <v>1972</v>
      </c>
      <c r="E2148">
        <v>2014</v>
      </c>
      <c r="F2148">
        <f>VLOOKUP($D2148,Combined!$D:$V,8,FALSE)</f>
        <v>46419561</v>
      </c>
      <c r="G2148">
        <f>VLOOKUP($D2148,Combined!$D:$V,9,FALSE)</f>
        <v>2357.3000000000002</v>
      </c>
      <c r="H2148">
        <f>VLOOKUP($D2148,Combined!$D:$V,10,FALSE)</f>
        <v>19692</v>
      </c>
    </row>
    <row r="2149" spans="1:8" ht="32" x14ac:dyDescent="0.2">
      <c r="A2149" s="37" t="s">
        <v>1169</v>
      </c>
      <c r="B2149" s="38" t="s">
        <v>1207</v>
      </c>
      <c r="C2149" s="39" t="s">
        <v>77</v>
      </c>
      <c r="D2149" s="36" t="s">
        <v>1973</v>
      </c>
      <c r="E2149">
        <v>2014</v>
      </c>
      <c r="F2149">
        <f>VLOOKUP($D2149,Combined!$D:$V,8,FALSE)</f>
        <v>53596743</v>
      </c>
      <c r="G2149">
        <f>VLOOKUP($D2149,Combined!$D:$V,9,FALSE)</f>
        <v>2782.7</v>
      </c>
      <c r="H2149">
        <f>VLOOKUP($D2149,Combined!$D:$V,10,FALSE)</f>
        <v>19261</v>
      </c>
    </row>
    <row r="2150" spans="1:8" ht="32" x14ac:dyDescent="0.2">
      <c r="A2150" s="33" t="s">
        <v>1169</v>
      </c>
      <c r="B2150" s="34" t="s">
        <v>1208</v>
      </c>
      <c r="C2150" s="35" t="s">
        <v>66</v>
      </c>
      <c r="D2150" s="36" t="s">
        <v>1974</v>
      </c>
      <c r="E2150">
        <v>2014</v>
      </c>
      <c r="F2150">
        <f>VLOOKUP($D2150,Combined!$D:$V,8,FALSE)</f>
        <v>15195642</v>
      </c>
      <c r="G2150">
        <f>VLOOKUP($D2150,Combined!$D:$V,9,FALSE)</f>
        <v>821.6</v>
      </c>
      <c r="H2150">
        <f>VLOOKUP($D2150,Combined!$D:$V,10,FALSE)</f>
        <v>18496</v>
      </c>
    </row>
    <row r="2151" spans="1:8" ht="48" x14ac:dyDescent="0.2">
      <c r="A2151" s="37" t="s">
        <v>1209</v>
      </c>
      <c r="B2151" s="38" t="s">
        <v>1210</v>
      </c>
      <c r="C2151" s="39" t="s">
        <v>14</v>
      </c>
      <c r="D2151" s="36" t="s">
        <v>1975</v>
      </c>
      <c r="E2151">
        <v>2014</v>
      </c>
      <c r="F2151">
        <f>VLOOKUP($D2151,Combined!$D:$V,8,FALSE)</f>
        <v>58326264</v>
      </c>
      <c r="G2151">
        <f>VLOOKUP($D2151,Combined!$D:$V,9,FALSE)</f>
        <v>3202.7</v>
      </c>
      <c r="H2151">
        <f>VLOOKUP($D2151,Combined!$D:$V,10,FALSE)</f>
        <v>18212</v>
      </c>
    </row>
    <row r="2152" spans="1:8" ht="32" x14ac:dyDescent="0.2">
      <c r="A2152" s="33" t="s">
        <v>1209</v>
      </c>
      <c r="B2152" s="34" t="s">
        <v>1211</v>
      </c>
      <c r="C2152" s="35" t="s">
        <v>4</v>
      </c>
      <c r="D2152" s="36" t="s">
        <v>1976</v>
      </c>
      <c r="E2152">
        <v>2014</v>
      </c>
      <c r="F2152">
        <f>VLOOKUP($D2152,Combined!$D:$V,8,FALSE)</f>
        <v>3631946</v>
      </c>
      <c r="G2152">
        <f>VLOOKUP($D2152,Combined!$D:$V,9,FALSE)</f>
        <v>169.1</v>
      </c>
      <c r="H2152">
        <f>VLOOKUP($D2152,Combined!$D:$V,10,FALSE)</f>
        <v>21476</v>
      </c>
    </row>
    <row r="2153" spans="1:8" ht="24" x14ac:dyDescent="0.2">
      <c r="A2153" s="37" t="s">
        <v>1209</v>
      </c>
      <c r="B2153" s="38" t="s">
        <v>1212</v>
      </c>
      <c r="C2153" s="39" t="s">
        <v>8</v>
      </c>
      <c r="D2153" s="36" t="s">
        <v>1977</v>
      </c>
      <c r="E2153">
        <v>2014</v>
      </c>
      <c r="F2153">
        <f>VLOOKUP($D2153,Combined!$D:$V,8,FALSE)</f>
        <v>1722487</v>
      </c>
      <c r="G2153">
        <f>VLOOKUP($D2153,Combined!$D:$V,9,FALSE)</f>
        <v>73.900000000000006</v>
      </c>
      <c r="H2153">
        <f>VLOOKUP($D2153,Combined!$D:$V,10,FALSE)</f>
        <v>23315</v>
      </c>
    </row>
    <row r="2154" spans="1:8" ht="24" x14ac:dyDescent="0.2">
      <c r="A2154" s="33" t="s">
        <v>1209</v>
      </c>
      <c r="B2154" s="34" t="s">
        <v>1213</v>
      </c>
      <c r="C2154" s="35" t="s">
        <v>8</v>
      </c>
      <c r="D2154" s="36" t="s">
        <v>1978</v>
      </c>
      <c r="E2154">
        <v>2014</v>
      </c>
      <c r="F2154">
        <f>VLOOKUP($D2154,Combined!$D:$V,8,FALSE)</f>
        <v>35418142</v>
      </c>
      <c r="G2154">
        <f>VLOOKUP($D2154,Combined!$D:$V,9,FALSE)</f>
        <v>2126</v>
      </c>
      <c r="H2154">
        <f>VLOOKUP($D2154,Combined!$D:$V,10,FALSE)</f>
        <v>16660</v>
      </c>
    </row>
    <row r="2155" spans="1:8" ht="32" x14ac:dyDescent="0.2">
      <c r="A2155" s="37" t="s">
        <v>1209</v>
      </c>
      <c r="B2155" s="38" t="s">
        <v>1214</v>
      </c>
      <c r="C2155" s="39" t="s">
        <v>24</v>
      </c>
      <c r="D2155" s="36" t="s">
        <v>1979</v>
      </c>
      <c r="E2155">
        <v>2014</v>
      </c>
      <c r="F2155">
        <f>VLOOKUP($D2155,Combined!$D:$V,8,FALSE)</f>
        <v>163062686</v>
      </c>
      <c r="G2155">
        <f>VLOOKUP($D2155,Combined!$D:$V,9,FALSE)</f>
        <v>9422.2999999999993</v>
      </c>
      <c r="H2155">
        <f>VLOOKUP($D2155,Combined!$D:$V,10,FALSE)</f>
        <v>17306</v>
      </c>
    </row>
    <row r="2156" spans="1:8" ht="32" x14ac:dyDescent="0.2">
      <c r="A2156" s="33" t="s">
        <v>1209</v>
      </c>
      <c r="B2156" s="34" t="s">
        <v>1215</v>
      </c>
      <c r="C2156" s="35" t="s">
        <v>21</v>
      </c>
      <c r="D2156" s="36" t="s">
        <v>1980</v>
      </c>
      <c r="E2156">
        <v>2014</v>
      </c>
      <c r="F2156">
        <f>VLOOKUP($D2156,Combined!$D:$V,8,FALSE)</f>
        <v>38195882</v>
      </c>
      <c r="G2156">
        <f>VLOOKUP($D2156,Combined!$D:$V,9,FALSE)</f>
        <v>1907.4</v>
      </c>
      <c r="H2156">
        <f>VLOOKUP($D2156,Combined!$D:$V,10,FALSE)</f>
        <v>20025</v>
      </c>
    </row>
    <row r="2157" spans="1:8" ht="24" x14ac:dyDescent="0.2">
      <c r="A2157" s="37" t="s">
        <v>1209</v>
      </c>
      <c r="B2157" s="38" t="s">
        <v>1216</v>
      </c>
      <c r="C2157" s="39" t="s">
        <v>8</v>
      </c>
      <c r="D2157" s="36" t="s">
        <v>1981</v>
      </c>
      <c r="E2157">
        <v>2014</v>
      </c>
      <c r="F2157">
        <f>VLOOKUP($D2157,Combined!$D:$V,8,FALSE)</f>
        <v>2751145</v>
      </c>
      <c r="G2157">
        <f>VLOOKUP($D2157,Combined!$D:$V,9,FALSE)</f>
        <v>144.5</v>
      </c>
      <c r="H2157">
        <f>VLOOKUP($D2157,Combined!$D:$V,10,FALSE)</f>
        <v>19036</v>
      </c>
    </row>
    <row r="2158" spans="1:8" ht="36" x14ac:dyDescent="0.2">
      <c r="A2158" s="33" t="s">
        <v>1209</v>
      </c>
      <c r="B2158" s="34" t="s">
        <v>1217</v>
      </c>
      <c r="C2158" s="35" t="s">
        <v>8</v>
      </c>
      <c r="D2158" s="36" t="s">
        <v>1982</v>
      </c>
      <c r="E2158">
        <v>2014</v>
      </c>
      <c r="F2158">
        <f>VLOOKUP($D2158,Combined!$D:$V,8,FALSE)</f>
        <v>2176906</v>
      </c>
      <c r="G2158">
        <f>VLOOKUP($D2158,Combined!$D:$V,9,FALSE)</f>
        <v>106.9</v>
      </c>
      <c r="H2158">
        <f>VLOOKUP($D2158,Combined!$D:$V,10,FALSE)</f>
        <v>20366</v>
      </c>
    </row>
    <row r="2159" spans="1:8" ht="32" x14ac:dyDescent="0.2">
      <c r="A2159" s="37" t="s">
        <v>1209</v>
      </c>
      <c r="B2159" s="38" t="s">
        <v>1218</v>
      </c>
      <c r="C2159" s="39" t="s">
        <v>24</v>
      </c>
      <c r="D2159" s="36" t="s">
        <v>1983</v>
      </c>
      <c r="E2159">
        <v>2014</v>
      </c>
      <c r="F2159">
        <f>VLOOKUP($D2159,Combined!$D:$V,8,FALSE)</f>
        <v>149976268</v>
      </c>
      <c r="G2159">
        <f>VLOOKUP($D2159,Combined!$D:$V,9,FALSE)</f>
        <v>9027.2999999999993</v>
      </c>
      <c r="H2159">
        <f>VLOOKUP($D2159,Combined!$D:$V,10,FALSE)</f>
        <v>16614</v>
      </c>
    </row>
    <row r="2160" spans="1:8" ht="32" x14ac:dyDescent="0.2">
      <c r="A2160" s="33" t="s">
        <v>1209</v>
      </c>
      <c r="B2160" s="34" t="s">
        <v>1219</v>
      </c>
      <c r="C2160" s="35" t="s">
        <v>24</v>
      </c>
      <c r="D2160" s="36" t="s">
        <v>1984</v>
      </c>
      <c r="E2160">
        <v>2014</v>
      </c>
      <c r="F2160">
        <f>VLOOKUP($D2160,Combined!$D:$V,8,FALSE)</f>
        <v>77428871</v>
      </c>
      <c r="G2160">
        <f>VLOOKUP($D2160,Combined!$D:$V,9,FALSE)</f>
        <v>4494.1000000000004</v>
      </c>
      <c r="H2160">
        <f>VLOOKUP($D2160,Combined!$D:$V,10,FALSE)</f>
        <v>17229</v>
      </c>
    </row>
    <row r="2161" spans="1:8" ht="32" x14ac:dyDescent="0.2">
      <c r="A2161" s="37" t="s">
        <v>1209</v>
      </c>
      <c r="B2161" s="38" t="s">
        <v>1220</v>
      </c>
      <c r="C2161" s="39" t="s">
        <v>4</v>
      </c>
      <c r="D2161" s="36" t="s">
        <v>1985</v>
      </c>
      <c r="E2161">
        <v>2014</v>
      </c>
      <c r="F2161">
        <f>VLOOKUP($D2161,Combined!$D:$V,8,FALSE)</f>
        <v>9510828</v>
      </c>
      <c r="G2161">
        <f>VLOOKUP($D2161,Combined!$D:$V,9,FALSE)</f>
        <v>548.70000000000005</v>
      </c>
      <c r="H2161">
        <f>VLOOKUP($D2161,Combined!$D:$V,10,FALSE)</f>
        <v>17333</v>
      </c>
    </row>
    <row r="2162" spans="1:8" ht="32" x14ac:dyDescent="0.2">
      <c r="A2162" s="33" t="s">
        <v>1209</v>
      </c>
      <c r="B2162" s="34" t="s">
        <v>1221</v>
      </c>
      <c r="C2162" s="35" t="s">
        <v>24</v>
      </c>
      <c r="D2162" s="36" t="s">
        <v>1986</v>
      </c>
      <c r="E2162">
        <v>2014</v>
      </c>
      <c r="F2162">
        <f>VLOOKUP($D2162,Combined!$D:$V,8,FALSE)</f>
        <v>146908722</v>
      </c>
      <c r="G2162">
        <f>VLOOKUP($D2162,Combined!$D:$V,9,FALSE)</f>
        <v>5895.3</v>
      </c>
      <c r="H2162">
        <f>VLOOKUP($D2162,Combined!$D:$V,10,FALSE)</f>
        <v>24919</v>
      </c>
    </row>
    <row r="2163" spans="1:8" ht="32" x14ac:dyDescent="0.2">
      <c r="A2163" s="37" t="s">
        <v>1209</v>
      </c>
      <c r="B2163" s="38" t="s">
        <v>1222</v>
      </c>
      <c r="C2163" s="39" t="s">
        <v>4</v>
      </c>
      <c r="D2163" s="36" t="s">
        <v>1987</v>
      </c>
      <c r="E2163">
        <v>2014</v>
      </c>
      <c r="F2163">
        <f>VLOOKUP($D2163,Combined!$D:$V,8,FALSE)</f>
        <v>4378015</v>
      </c>
      <c r="G2163">
        <f>VLOOKUP($D2163,Combined!$D:$V,9,FALSE)</f>
        <v>183.1</v>
      </c>
      <c r="H2163">
        <f>VLOOKUP($D2163,Combined!$D:$V,10,FALSE)</f>
        <v>23911</v>
      </c>
    </row>
    <row r="2164" spans="1:8" ht="24" x14ac:dyDescent="0.2">
      <c r="A2164" s="33" t="s">
        <v>1209</v>
      </c>
      <c r="B2164" s="34" t="s">
        <v>1223</v>
      </c>
      <c r="C2164" s="35" t="s">
        <v>8</v>
      </c>
      <c r="D2164" s="36" t="s">
        <v>1988</v>
      </c>
      <c r="E2164">
        <v>2014</v>
      </c>
      <c r="F2164">
        <f>VLOOKUP($D2164,Combined!$D:$V,8,FALSE)</f>
        <v>31050842</v>
      </c>
      <c r="G2164">
        <f>VLOOKUP($D2164,Combined!$D:$V,9,FALSE)</f>
        <v>1673.4</v>
      </c>
      <c r="H2164">
        <f>VLOOKUP($D2164,Combined!$D:$V,10,FALSE)</f>
        <v>18556</v>
      </c>
    </row>
    <row r="2165" spans="1:8" ht="24" x14ac:dyDescent="0.2">
      <c r="A2165" s="37" t="s">
        <v>1209</v>
      </c>
      <c r="B2165" s="38" t="s">
        <v>1224</v>
      </c>
      <c r="C2165" s="39" t="s">
        <v>8</v>
      </c>
      <c r="D2165" s="36" t="s">
        <v>1989</v>
      </c>
      <c r="E2165">
        <v>2014</v>
      </c>
      <c r="F2165">
        <f>VLOOKUP($D2165,Combined!$D:$V,8,FALSE)</f>
        <v>6494074</v>
      </c>
      <c r="G2165">
        <f>VLOOKUP($D2165,Combined!$D:$V,9,FALSE)</f>
        <v>234.9</v>
      </c>
      <c r="H2165">
        <f>VLOOKUP($D2165,Combined!$D:$V,10,FALSE)</f>
        <v>27645</v>
      </c>
    </row>
    <row r="2166" spans="1:8" ht="48" x14ac:dyDescent="0.2">
      <c r="A2166" s="33" t="s">
        <v>1209</v>
      </c>
      <c r="B2166" s="34" t="s">
        <v>1225</v>
      </c>
      <c r="C2166" s="35" t="s">
        <v>14</v>
      </c>
      <c r="D2166" s="36" t="s">
        <v>1990</v>
      </c>
      <c r="E2166">
        <v>2014</v>
      </c>
      <c r="F2166">
        <f>VLOOKUP($D2166,Combined!$D:$V,8,FALSE)</f>
        <v>57533061</v>
      </c>
      <c r="G2166">
        <f>VLOOKUP($D2166,Combined!$D:$V,9,FALSE)</f>
        <v>3066.6</v>
      </c>
      <c r="H2166">
        <f>VLOOKUP($D2166,Combined!$D:$V,10,FALSE)</f>
        <v>18761</v>
      </c>
    </row>
    <row r="2167" spans="1:8" ht="36" x14ac:dyDescent="0.2">
      <c r="A2167" s="37" t="s">
        <v>1209</v>
      </c>
      <c r="B2167" s="38" t="s">
        <v>1226</v>
      </c>
      <c r="C2167" s="39" t="s">
        <v>714</v>
      </c>
      <c r="D2167" s="36" t="s">
        <v>1991</v>
      </c>
      <c r="E2167">
        <v>2014</v>
      </c>
      <c r="F2167">
        <f>VLOOKUP($D2167,Combined!$D:$V,8,FALSE)</f>
        <v>26501512</v>
      </c>
      <c r="G2167">
        <f>VLOOKUP($D2167,Combined!$D:$V,9,FALSE)</f>
        <v>1752.2</v>
      </c>
      <c r="H2167">
        <f>VLOOKUP($D2167,Combined!$D:$V,10,FALSE)</f>
        <v>15125</v>
      </c>
    </row>
    <row r="2168" spans="1:8" ht="24" x14ac:dyDescent="0.2">
      <c r="A2168" s="33" t="s">
        <v>1209</v>
      </c>
      <c r="B2168" s="34" t="s">
        <v>1227</v>
      </c>
      <c r="C2168" s="35" t="s">
        <v>8</v>
      </c>
      <c r="D2168" s="36" t="s">
        <v>1992</v>
      </c>
      <c r="E2168">
        <v>2014</v>
      </c>
      <c r="F2168">
        <f>VLOOKUP($D2168,Combined!$D:$V,8,FALSE)</f>
        <v>3108213</v>
      </c>
      <c r="G2168">
        <f>VLOOKUP($D2168,Combined!$D:$V,9,FALSE)</f>
        <v>143.5</v>
      </c>
      <c r="H2168">
        <f>VLOOKUP($D2168,Combined!$D:$V,10,FALSE)</f>
        <v>21664</v>
      </c>
    </row>
    <row r="2169" spans="1:8" ht="16" x14ac:dyDescent="0.2">
      <c r="A2169" s="37" t="s">
        <v>1209</v>
      </c>
      <c r="B2169" s="38" t="s">
        <v>1151</v>
      </c>
      <c r="C2169" s="39" t="s">
        <v>181</v>
      </c>
      <c r="D2169" s="36" t="s">
        <v>1993</v>
      </c>
      <c r="E2169">
        <v>2014</v>
      </c>
      <c r="F2169">
        <f>VLOOKUP($D2169,Combined!$D:$V,8,FALSE)</f>
        <v>18743070</v>
      </c>
      <c r="G2169">
        <f>VLOOKUP($D2169,Combined!$D:$V,9,FALSE)</f>
        <v>941.9</v>
      </c>
      <c r="H2169">
        <f>VLOOKUP($D2169,Combined!$D:$V,10,FALSE)</f>
        <v>19899</v>
      </c>
    </row>
    <row r="2170" spans="1:8" ht="32" x14ac:dyDescent="0.2">
      <c r="A2170" s="33" t="s">
        <v>1209</v>
      </c>
      <c r="B2170" s="34" t="s">
        <v>1228</v>
      </c>
      <c r="C2170" s="35" t="s">
        <v>21</v>
      </c>
      <c r="D2170" s="36" t="s">
        <v>1994</v>
      </c>
      <c r="E2170">
        <v>2014</v>
      </c>
      <c r="F2170">
        <f>VLOOKUP($D2170,Combined!$D:$V,8,FALSE)</f>
        <v>36305166</v>
      </c>
      <c r="G2170">
        <f>VLOOKUP($D2170,Combined!$D:$V,9,FALSE)</f>
        <v>1624.9</v>
      </c>
      <c r="H2170">
        <f>VLOOKUP($D2170,Combined!$D:$V,10,FALSE)</f>
        <v>22343</v>
      </c>
    </row>
    <row r="2171" spans="1:8" ht="32" x14ac:dyDescent="0.2">
      <c r="A2171" s="37" t="s">
        <v>1209</v>
      </c>
      <c r="B2171" s="38" t="s">
        <v>1229</v>
      </c>
      <c r="C2171" s="39" t="s">
        <v>6</v>
      </c>
      <c r="D2171" s="36" t="s">
        <v>1995</v>
      </c>
      <c r="E2171">
        <v>2014</v>
      </c>
      <c r="F2171">
        <f>VLOOKUP($D2171,Combined!$D:$V,8,FALSE)</f>
        <v>36588523</v>
      </c>
      <c r="G2171">
        <f>VLOOKUP($D2171,Combined!$D:$V,9,FALSE)</f>
        <v>1529</v>
      </c>
      <c r="H2171">
        <f>VLOOKUP($D2171,Combined!$D:$V,10,FALSE)</f>
        <v>23930</v>
      </c>
    </row>
    <row r="2172" spans="1:8" ht="36" x14ac:dyDescent="0.2">
      <c r="A2172" s="33" t="s">
        <v>1209</v>
      </c>
      <c r="B2172" s="34" t="s">
        <v>1230</v>
      </c>
      <c r="C2172" s="35" t="s">
        <v>6</v>
      </c>
      <c r="D2172" s="36" t="s">
        <v>1996</v>
      </c>
      <c r="E2172">
        <v>2014</v>
      </c>
      <c r="F2172">
        <f>VLOOKUP($D2172,Combined!$D:$V,8,FALSE)</f>
        <v>16504680</v>
      </c>
      <c r="G2172">
        <f>VLOOKUP($D2172,Combined!$D:$V,9,FALSE)</f>
        <v>833.6</v>
      </c>
      <c r="H2172">
        <f>VLOOKUP($D2172,Combined!$D:$V,10,FALSE)</f>
        <v>19800</v>
      </c>
    </row>
    <row r="2173" spans="1:8" ht="48" x14ac:dyDescent="0.2">
      <c r="A2173" s="37" t="s">
        <v>1209</v>
      </c>
      <c r="B2173" s="38" t="s">
        <v>1231</v>
      </c>
      <c r="C2173" s="39" t="s">
        <v>14</v>
      </c>
      <c r="D2173" s="36" t="s">
        <v>1997</v>
      </c>
      <c r="E2173">
        <v>2014</v>
      </c>
      <c r="F2173">
        <f>VLOOKUP($D2173,Combined!$D:$V,8,FALSE)</f>
        <v>45000683</v>
      </c>
      <c r="G2173">
        <f>VLOOKUP($D2173,Combined!$D:$V,9,FALSE)</f>
        <v>2911.9</v>
      </c>
      <c r="H2173">
        <f>VLOOKUP($D2173,Combined!$D:$V,10,FALSE)</f>
        <v>15454</v>
      </c>
    </row>
    <row r="2174" spans="1:8" ht="36" x14ac:dyDescent="0.2">
      <c r="A2174" s="33" t="s">
        <v>1209</v>
      </c>
      <c r="B2174" s="34" t="s">
        <v>1232</v>
      </c>
      <c r="C2174" s="35" t="s">
        <v>8</v>
      </c>
      <c r="D2174" s="36" t="s">
        <v>1998</v>
      </c>
      <c r="E2174">
        <v>2014</v>
      </c>
      <c r="F2174">
        <f>VLOOKUP($D2174,Combined!$D:$V,8,FALSE)</f>
        <v>5561726</v>
      </c>
      <c r="G2174">
        <f>VLOOKUP($D2174,Combined!$D:$V,9,FALSE)</f>
        <v>210.4</v>
      </c>
      <c r="H2174">
        <f>VLOOKUP($D2174,Combined!$D:$V,10,FALSE)</f>
        <v>26430</v>
      </c>
    </row>
    <row r="2175" spans="1:8" ht="32" x14ac:dyDescent="0.2">
      <c r="A2175" s="37" t="s">
        <v>1209</v>
      </c>
      <c r="B2175" s="38" t="s">
        <v>1233</v>
      </c>
      <c r="C2175" s="39" t="s">
        <v>21</v>
      </c>
      <c r="D2175" s="36" t="s">
        <v>1999</v>
      </c>
      <c r="E2175">
        <v>2014</v>
      </c>
      <c r="F2175">
        <f>VLOOKUP($D2175,Combined!$D:$V,8,FALSE)</f>
        <v>59310500</v>
      </c>
      <c r="G2175">
        <f>VLOOKUP($D2175,Combined!$D:$V,9,FALSE)</f>
        <v>3018</v>
      </c>
      <c r="H2175">
        <f>VLOOKUP($D2175,Combined!$D:$V,10,FALSE)</f>
        <v>19652</v>
      </c>
    </row>
    <row r="2176" spans="1:8" ht="24" x14ac:dyDescent="0.2">
      <c r="A2176" s="33" t="s">
        <v>1209</v>
      </c>
      <c r="B2176" s="34" t="s">
        <v>1234</v>
      </c>
      <c r="C2176" s="35" t="s">
        <v>8</v>
      </c>
      <c r="D2176" s="36" t="s">
        <v>2000</v>
      </c>
      <c r="E2176">
        <v>2014</v>
      </c>
      <c r="F2176">
        <f>VLOOKUP($D2176,Combined!$D:$V,8,FALSE)</f>
        <v>41014652</v>
      </c>
      <c r="G2176">
        <f>VLOOKUP($D2176,Combined!$D:$V,9,FALSE)</f>
        <v>2278.5</v>
      </c>
      <c r="H2176">
        <f>VLOOKUP($D2176,Combined!$D:$V,10,FALSE)</f>
        <v>18001</v>
      </c>
    </row>
    <row r="2177" spans="1:8" ht="32" x14ac:dyDescent="0.2">
      <c r="A2177" s="37" t="s">
        <v>1209</v>
      </c>
      <c r="B2177" s="38" t="s">
        <v>1235</v>
      </c>
      <c r="C2177" s="39" t="s">
        <v>24</v>
      </c>
      <c r="D2177" s="36" t="s">
        <v>2001</v>
      </c>
      <c r="E2177">
        <v>2014</v>
      </c>
      <c r="F2177">
        <f>VLOOKUP($D2177,Combined!$D:$V,8,FALSE)</f>
        <v>243735154</v>
      </c>
      <c r="G2177">
        <f>VLOOKUP($D2177,Combined!$D:$V,9,FALSE)</f>
        <v>16236.1</v>
      </c>
      <c r="H2177">
        <f>VLOOKUP($D2177,Combined!$D:$V,10,FALSE)</f>
        <v>15012</v>
      </c>
    </row>
    <row r="2178" spans="1:8" ht="24" x14ac:dyDescent="0.2">
      <c r="A2178" s="33" t="s">
        <v>1209</v>
      </c>
      <c r="B2178" s="34" t="s">
        <v>1236</v>
      </c>
      <c r="C2178" s="35" t="s">
        <v>8</v>
      </c>
      <c r="D2178" s="36" t="s">
        <v>2002</v>
      </c>
      <c r="E2178">
        <v>2014</v>
      </c>
      <c r="F2178">
        <f>VLOOKUP($D2178,Combined!$D:$V,8,FALSE)</f>
        <v>5471043</v>
      </c>
      <c r="G2178">
        <f>VLOOKUP($D2178,Combined!$D:$V,9,FALSE)</f>
        <v>331.2</v>
      </c>
      <c r="H2178">
        <f>VLOOKUP($D2178,Combined!$D:$V,10,FALSE)</f>
        <v>16521</v>
      </c>
    </row>
    <row r="2179" spans="1:8" ht="32" x14ac:dyDescent="0.2">
      <c r="A2179" s="37" t="s">
        <v>1237</v>
      </c>
      <c r="B2179" s="38" t="s">
        <v>1238</v>
      </c>
      <c r="C2179" s="39" t="s">
        <v>2</v>
      </c>
      <c r="D2179" s="36" t="s">
        <v>2003</v>
      </c>
      <c r="E2179">
        <v>2014</v>
      </c>
      <c r="F2179">
        <f>VLOOKUP($D2179,Combined!$D:$V,8,FALSE)</f>
        <v>19307940</v>
      </c>
      <c r="G2179">
        <f>VLOOKUP($D2179,Combined!$D:$V,9,FALSE)</f>
        <v>891.3</v>
      </c>
      <c r="H2179">
        <f>VLOOKUP($D2179,Combined!$D:$V,10,FALSE)</f>
        <v>21662</v>
      </c>
    </row>
    <row r="2180" spans="1:8" ht="60" x14ac:dyDescent="0.2">
      <c r="A2180" s="33" t="s">
        <v>1237</v>
      </c>
      <c r="B2180" s="34" t="s">
        <v>1436</v>
      </c>
      <c r="C2180" s="35" t="s">
        <v>711</v>
      </c>
      <c r="D2180" s="36" t="s">
        <v>2004</v>
      </c>
      <c r="E2180">
        <v>2014</v>
      </c>
      <c r="F2180">
        <f>VLOOKUP($D2180,Combined!$D:$V,8,FALSE)</f>
        <v>1270703</v>
      </c>
      <c r="G2180">
        <f>VLOOKUP($D2180,Combined!$D:$V,9,FALSE)</f>
        <v>112.7</v>
      </c>
      <c r="H2180">
        <f>VLOOKUP($D2180,Combined!$D:$V,10,FALSE)</f>
        <v>11275</v>
      </c>
    </row>
    <row r="2181" spans="1:8" ht="32" x14ac:dyDescent="0.2">
      <c r="A2181" s="37" t="s">
        <v>1237</v>
      </c>
      <c r="B2181" s="38" t="s">
        <v>1240</v>
      </c>
      <c r="C2181" s="39" t="s">
        <v>24</v>
      </c>
      <c r="D2181" s="36" t="s">
        <v>2005</v>
      </c>
      <c r="E2181">
        <v>2014</v>
      </c>
      <c r="F2181">
        <f>VLOOKUP($D2181,Combined!$D:$V,8,FALSE)</f>
        <v>174843823</v>
      </c>
      <c r="G2181">
        <f>VLOOKUP($D2181,Combined!$D:$V,9,FALSE)</f>
        <v>10970.8</v>
      </c>
      <c r="H2181">
        <f>VLOOKUP($D2181,Combined!$D:$V,10,FALSE)</f>
        <v>15937</v>
      </c>
    </row>
    <row r="2182" spans="1:8" ht="48" x14ac:dyDescent="0.2">
      <c r="A2182" s="33" t="s">
        <v>1237</v>
      </c>
      <c r="B2182" s="34" t="s">
        <v>1437</v>
      </c>
      <c r="C2182" s="35" t="s">
        <v>711</v>
      </c>
      <c r="D2182" s="36" t="s">
        <v>2006</v>
      </c>
      <c r="E2182">
        <v>2014</v>
      </c>
      <c r="F2182">
        <f>VLOOKUP($D2182,Combined!$D:$V,8,FALSE)</f>
        <v>11581040</v>
      </c>
      <c r="G2182">
        <f>VLOOKUP($D2182,Combined!$D:$V,9,FALSE)</f>
        <v>694.2</v>
      </c>
      <c r="H2182">
        <f>VLOOKUP($D2182,Combined!$D:$V,10,FALSE)</f>
        <v>16683</v>
      </c>
    </row>
    <row r="2183" spans="1:8" ht="32" x14ac:dyDescent="0.2">
      <c r="A2183" s="37" t="s">
        <v>1237</v>
      </c>
      <c r="B2183" s="38" t="s">
        <v>1242</v>
      </c>
      <c r="C2183" s="39" t="s">
        <v>66</v>
      </c>
      <c r="D2183" s="36" t="s">
        <v>2007</v>
      </c>
      <c r="E2183">
        <v>2014</v>
      </c>
      <c r="F2183">
        <f>VLOOKUP($D2183,Combined!$D:$V,8,FALSE)</f>
        <v>17007649</v>
      </c>
      <c r="G2183">
        <f>VLOOKUP($D2183,Combined!$D:$V,9,FALSE)</f>
        <v>1021.6</v>
      </c>
      <c r="H2183">
        <f>VLOOKUP($D2183,Combined!$D:$V,10,FALSE)</f>
        <v>16648</v>
      </c>
    </row>
    <row r="2184" spans="1:8" ht="48" x14ac:dyDescent="0.2">
      <c r="A2184" s="33" t="s">
        <v>1237</v>
      </c>
      <c r="B2184" s="34" t="s">
        <v>1243</v>
      </c>
      <c r="C2184" s="35" t="s">
        <v>14</v>
      </c>
      <c r="D2184" s="36" t="s">
        <v>2008</v>
      </c>
      <c r="E2184">
        <v>2014</v>
      </c>
      <c r="F2184">
        <f>VLOOKUP($D2184,Combined!$D:$V,8,FALSE)</f>
        <v>43967593</v>
      </c>
      <c r="G2184">
        <f>VLOOKUP($D2184,Combined!$D:$V,9,FALSE)</f>
        <v>2376</v>
      </c>
      <c r="H2184">
        <f>VLOOKUP($D2184,Combined!$D:$V,10,FALSE)</f>
        <v>18505</v>
      </c>
    </row>
    <row r="2185" spans="1:8" ht="48" x14ac:dyDescent="0.2">
      <c r="A2185" s="37" t="s">
        <v>1237</v>
      </c>
      <c r="B2185" s="38" t="s">
        <v>1438</v>
      </c>
      <c r="C2185" s="39" t="s">
        <v>711</v>
      </c>
      <c r="D2185" s="36" t="s">
        <v>2009</v>
      </c>
      <c r="E2185">
        <v>2014</v>
      </c>
      <c r="F2185">
        <f>VLOOKUP($D2185,Combined!$D:$V,8,FALSE)</f>
        <v>3452115</v>
      </c>
      <c r="G2185">
        <f>VLOOKUP($D2185,Combined!$D:$V,9,FALSE)</f>
        <v>190.1</v>
      </c>
      <c r="H2185">
        <f>VLOOKUP($D2185,Combined!$D:$V,10,FALSE)</f>
        <v>18159</v>
      </c>
    </row>
    <row r="2186" spans="1:8" ht="32" x14ac:dyDescent="0.2">
      <c r="A2186" s="33" t="s">
        <v>1237</v>
      </c>
      <c r="B2186" s="34" t="s">
        <v>1245</v>
      </c>
      <c r="C2186" s="35" t="s">
        <v>77</v>
      </c>
      <c r="D2186" s="36" t="s">
        <v>2010</v>
      </c>
      <c r="E2186">
        <v>2014</v>
      </c>
      <c r="F2186">
        <f>VLOOKUP($D2186,Combined!$D:$V,8,FALSE)</f>
        <v>23976045</v>
      </c>
      <c r="G2186">
        <f>VLOOKUP($D2186,Combined!$D:$V,9,FALSE)</f>
        <v>1072.2</v>
      </c>
      <c r="H2186">
        <f>VLOOKUP($D2186,Combined!$D:$V,10,FALSE)</f>
        <v>22362</v>
      </c>
    </row>
    <row r="2187" spans="1:8" ht="32" x14ac:dyDescent="0.2">
      <c r="A2187" s="37" t="s">
        <v>1237</v>
      </c>
      <c r="B2187" s="38" t="s">
        <v>1246</v>
      </c>
      <c r="C2187" s="39" t="s">
        <v>66</v>
      </c>
      <c r="D2187" s="36" t="s">
        <v>2011</v>
      </c>
      <c r="E2187">
        <v>2014</v>
      </c>
      <c r="F2187">
        <f>VLOOKUP($D2187,Combined!$D:$V,8,FALSE)</f>
        <v>15651554</v>
      </c>
      <c r="G2187">
        <f>VLOOKUP($D2187,Combined!$D:$V,9,FALSE)</f>
        <v>908.8</v>
      </c>
      <c r="H2187">
        <f>VLOOKUP($D2187,Combined!$D:$V,10,FALSE)</f>
        <v>17222</v>
      </c>
    </row>
    <row r="2188" spans="1:8" ht="36" x14ac:dyDescent="0.2">
      <c r="A2188" s="33" t="s">
        <v>1237</v>
      </c>
      <c r="B2188" s="34" t="s">
        <v>1247</v>
      </c>
      <c r="C2188" s="35" t="s">
        <v>68</v>
      </c>
      <c r="D2188" s="36" t="s">
        <v>2012</v>
      </c>
      <c r="E2188">
        <v>2014</v>
      </c>
      <c r="F2188">
        <f>VLOOKUP($D2188,Combined!$D:$V,8,FALSE)</f>
        <v>12096147</v>
      </c>
      <c r="G2188">
        <f>VLOOKUP($D2188,Combined!$D:$V,9,FALSE)</f>
        <v>722.7</v>
      </c>
      <c r="H2188">
        <f>VLOOKUP($D2188,Combined!$D:$V,10,FALSE)</f>
        <v>16736</v>
      </c>
    </row>
    <row r="2189" spans="1:8" ht="48" x14ac:dyDescent="0.2">
      <c r="A2189" s="37" t="s">
        <v>1237</v>
      </c>
      <c r="B2189" s="38" t="s">
        <v>1439</v>
      </c>
      <c r="C2189" s="39" t="s">
        <v>711</v>
      </c>
      <c r="D2189" s="36" t="s">
        <v>2013</v>
      </c>
      <c r="E2189">
        <v>2014</v>
      </c>
      <c r="F2189">
        <f>VLOOKUP($D2189,Combined!$D:$V,8,FALSE)</f>
        <v>6985552</v>
      </c>
      <c r="G2189">
        <f>VLOOKUP($D2189,Combined!$D:$V,9,FALSE)</f>
        <v>473.8</v>
      </c>
      <c r="H2189">
        <f>VLOOKUP($D2189,Combined!$D:$V,10,FALSE)</f>
        <v>14744</v>
      </c>
    </row>
    <row r="2190" spans="1:8" ht="32" x14ac:dyDescent="0.2">
      <c r="A2190" s="33" t="s">
        <v>1237</v>
      </c>
      <c r="B2190" s="34" t="s">
        <v>1249</v>
      </c>
      <c r="C2190" s="35" t="s">
        <v>24</v>
      </c>
      <c r="D2190" s="36" t="s">
        <v>2014</v>
      </c>
      <c r="E2190">
        <v>2014</v>
      </c>
      <c r="F2190">
        <f>VLOOKUP($D2190,Combined!$D:$V,8,FALSE)</f>
        <v>331675243</v>
      </c>
      <c r="G2190">
        <f>VLOOKUP($D2190,Combined!$D:$V,9,FALSE)</f>
        <v>14728.9</v>
      </c>
      <c r="H2190">
        <f>VLOOKUP($D2190,Combined!$D:$V,10,FALSE)</f>
        <v>22519</v>
      </c>
    </row>
    <row r="2191" spans="1:8" ht="36" x14ac:dyDescent="0.2">
      <c r="A2191" s="37" t="s">
        <v>1237</v>
      </c>
      <c r="B2191" s="38" t="s">
        <v>1250</v>
      </c>
      <c r="C2191" s="39" t="s">
        <v>77</v>
      </c>
      <c r="D2191" s="36" t="s">
        <v>2015</v>
      </c>
      <c r="E2191">
        <v>2014</v>
      </c>
      <c r="F2191">
        <f>VLOOKUP($D2191,Combined!$D:$V,8,FALSE)</f>
        <v>19738721</v>
      </c>
      <c r="G2191">
        <f>VLOOKUP($D2191,Combined!$D:$V,9,FALSE)</f>
        <v>938.6</v>
      </c>
      <c r="H2191">
        <f>VLOOKUP($D2191,Combined!$D:$V,10,FALSE)</f>
        <v>21029</v>
      </c>
    </row>
    <row r="2192" spans="1:8" ht="36" x14ac:dyDescent="0.2">
      <c r="A2192" s="33" t="s">
        <v>1237</v>
      </c>
      <c r="B2192" s="34" t="s">
        <v>1251</v>
      </c>
      <c r="C2192" s="35" t="s">
        <v>714</v>
      </c>
      <c r="D2192" s="36" t="s">
        <v>2016</v>
      </c>
      <c r="E2192">
        <v>2014</v>
      </c>
      <c r="F2192">
        <f>VLOOKUP($D2192,Combined!$D:$V,8,FALSE)</f>
        <v>79832579</v>
      </c>
      <c r="G2192">
        <f>VLOOKUP($D2192,Combined!$D:$V,9,FALSE)</f>
        <v>3274.3</v>
      </c>
      <c r="H2192">
        <f>VLOOKUP($D2192,Combined!$D:$V,10,FALSE)</f>
        <v>24382</v>
      </c>
    </row>
    <row r="2193" spans="1:8" ht="36" x14ac:dyDescent="0.2">
      <c r="A2193" s="37" t="s">
        <v>1237</v>
      </c>
      <c r="B2193" s="38" t="s">
        <v>1252</v>
      </c>
      <c r="C2193" s="39" t="s">
        <v>77</v>
      </c>
      <c r="D2193" s="36" t="s">
        <v>2017</v>
      </c>
      <c r="E2193">
        <v>2014</v>
      </c>
      <c r="F2193">
        <f>VLOOKUP($D2193,Combined!$D:$V,8,FALSE)</f>
        <v>27899817</v>
      </c>
      <c r="G2193">
        <f>VLOOKUP($D2193,Combined!$D:$V,9,FALSE)</f>
        <v>1377.9</v>
      </c>
      <c r="H2193">
        <f>VLOOKUP($D2193,Combined!$D:$V,10,FALSE)</f>
        <v>20249</v>
      </c>
    </row>
    <row r="2194" spans="1:8" ht="60" x14ac:dyDescent="0.2">
      <c r="A2194" s="33" t="s">
        <v>1237</v>
      </c>
      <c r="B2194" s="34" t="s">
        <v>1440</v>
      </c>
      <c r="C2194" s="35" t="s">
        <v>711</v>
      </c>
      <c r="D2194" s="36" t="s">
        <v>2018</v>
      </c>
      <c r="E2194">
        <v>2014</v>
      </c>
      <c r="F2194">
        <f>VLOOKUP($D2194,Combined!$D:$V,8,FALSE)</f>
        <v>4366449</v>
      </c>
      <c r="G2194">
        <f>VLOOKUP($D2194,Combined!$D:$V,9,FALSE)</f>
        <v>321.89999999999998</v>
      </c>
      <c r="H2194">
        <f>VLOOKUP($D2194,Combined!$D:$V,10,FALSE)</f>
        <v>13565</v>
      </c>
    </row>
    <row r="2195" spans="1:8" ht="48" x14ac:dyDescent="0.2">
      <c r="A2195" s="37" t="s">
        <v>1237</v>
      </c>
      <c r="B2195" s="38" t="s">
        <v>1441</v>
      </c>
      <c r="C2195" s="39" t="s">
        <v>711</v>
      </c>
      <c r="D2195" s="36" t="s">
        <v>2019</v>
      </c>
      <c r="E2195">
        <v>2014</v>
      </c>
      <c r="F2195">
        <f>VLOOKUP($D2195,Combined!$D:$V,8,FALSE)</f>
        <v>17494072</v>
      </c>
      <c r="G2195">
        <f>VLOOKUP($D2195,Combined!$D:$V,9,FALSE)</f>
        <v>1034.0999999999999</v>
      </c>
      <c r="H2195">
        <f>VLOOKUP($D2195,Combined!$D:$V,10,FALSE)</f>
        <v>16917</v>
      </c>
    </row>
    <row r="2196" spans="1:8" ht="32" x14ac:dyDescent="0.2">
      <c r="A2196" s="33" t="s">
        <v>1237</v>
      </c>
      <c r="B2196" s="34" t="s">
        <v>1254</v>
      </c>
      <c r="C2196" s="35" t="s">
        <v>24</v>
      </c>
      <c r="D2196" s="36" t="s">
        <v>2020</v>
      </c>
      <c r="E2196">
        <v>2014</v>
      </c>
      <c r="F2196">
        <f>VLOOKUP($D2196,Combined!$D:$V,8,FALSE)</f>
        <v>561979379</v>
      </c>
      <c r="G2196">
        <f>VLOOKUP($D2196,Combined!$D:$V,9,FALSE)</f>
        <v>28060.5</v>
      </c>
      <c r="H2196">
        <f>VLOOKUP($D2196,Combined!$D:$V,10,FALSE)</f>
        <v>20027</v>
      </c>
    </row>
    <row r="2197" spans="1:8" ht="32" x14ac:dyDescent="0.2">
      <c r="A2197" s="37" t="s">
        <v>1237</v>
      </c>
      <c r="B2197" s="38" t="s">
        <v>1256</v>
      </c>
      <c r="C2197" s="39" t="s">
        <v>6</v>
      </c>
      <c r="D2197" s="36" t="s">
        <v>2021</v>
      </c>
      <c r="E2197">
        <v>2014</v>
      </c>
      <c r="F2197">
        <f>VLOOKUP($D2197,Combined!$D:$V,8,FALSE)</f>
        <v>33270010</v>
      </c>
      <c r="G2197">
        <f>VLOOKUP($D2197,Combined!$D:$V,9,FALSE)</f>
        <v>1704.3</v>
      </c>
      <c r="H2197">
        <f>VLOOKUP($D2197,Combined!$D:$V,10,FALSE)</f>
        <v>19521</v>
      </c>
    </row>
    <row r="2198" spans="1:8" ht="32" x14ac:dyDescent="0.2">
      <c r="A2198" s="33" t="s">
        <v>1237</v>
      </c>
      <c r="B2198" s="34" t="s">
        <v>1257</v>
      </c>
      <c r="C2198" s="35" t="s">
        <v>66</v>
      </c>
      <c r="D2198" s="36" t="s">
        <v>2022</v>
      </c>
      <c r="E2198">
        <v>2014</v>
      </c>
      <c r="F2198">
        <f>VLOOKUP($D2198,Combined!$D:$V,8,FALSE)</f>
        <v>13895756</v>
      </c>
      <c r="G2198">
        <f>VLOOKUP($D2198,Combined!$D:$V,9,FALSE)</f>
        <v>882.5</v>
      </c>
      <c r="H2198">
        <f>VLOOKUP($D2198,Combined!$D:$V,10,FALSE)</f>
        <v>15745</v>
      </c>
    </row>
    <row r="2199" spans="1:8" ht="32" x14ac:dyDescent="0.2">
      <c r="A2199" s="37" t="s">
        <v>1237</v>
      </c>
      <c r="B2199" s="38" t="s">
        <v>1258</v>
      </c>
      <c r="C2199" s="39" t="s">
        <v>66</v>
      </c>
      <c r="D2199" s="36" t="s">
        <v>2023</v>
      </c>
      <c r="E2199">
        <v>2014</v>
      </c>
      <c r="F2199">
        <f>VLOOKUP($D2199,Combined!$D:$V,8,FALSE)</f>
        <v>24660241</v>
      </c>
      <c r="G2199">
        <f>VLOOKUP($D2199,Combined!$D:$V,9,FALSE)</f>
        <v>1238.5</v>
      </c>
      <c r="H2199">
        <f>VLOOKUP($D2199,Combined!$D:$V,10,FALSE)</f>
        <v>19911</v>
      </c>
    </row>
    <row r="2200" spans="1:8" ht="32" x14ac:dyDescent="0.2">
      <c r="A2200" s="33" t="s">
        <v>1237</v>
      </c>
      <c r="B2200" s="34" t="s">
        <v>1259</v>
      </c>
      <c r="C2200" s="35" t="s">
        <v>66</v>
      </c>
      <c r="D2200" s="36" t="s">
        <v>2024</v>
      </c>
      <c r="E2200">
        <v>2014</v>
      </c>
      <c r="F2200">
        <f>VLOOKUP($D2200,Combined!$D:$V,8,FALSE)</f>
        <v>16912894</v>
      </c>
      <c r="G2200">
        <f>VLOOKUP($D2200,Combined!$D:$V,9,FALSE)</f>
        <v>1063.4000000000001</v>
      </c>
      <c r="H2200">
        <f>VLOOKUP($D2200,Combined!$D:$V,10,FALSE)</f>
        <v>15905</v>
      </c>
    </row>
    <row r="2201" spans="1:8" ht="32" x14ac:dyDescent="0.2">
      <c r="A2201" s="37" t="s">
        <v>1237</v>
      </c>
      <c r="B2201" s="38" t="s">
        <v>1260</v>
      </c>
      <c r="C2201" s="39" t="s">
        <v>66</v>
      </c>
      <c r="D2201" s="36" t="s">
        <v>2025</v>
      </c>
      <c r="E2201">
        <v>2014</v>
      </c>
      <c r="F2201">
        <f>VLOOKUP($D2201,Combined!$D:$V,8,FALSE)</f>
        <v>18755252</v>
      </c>
      <c r="G2201">
        <f>VLOOKUP($D2201,Combined!$D:$V,9,FALSE)</f>
        <v>931.5</v>
      </c>
      <c r="H2201">
        <f>VLOOKUP($D2201,Combined!$D:$V,10,FALSE)</f>
        <v>20134</v>
      </c>
    </row>
    <row r="2202" spans="1:8" ht="32" x14ac:dyDescent="0.2">
      <c r="A2202" s="33" t="s">
        <v>1237</v>
      </c>
      <c r="B2202" s="34" t="s">
        <v>1261</v>
      </c>
      <c r="C2202" s="35" t="s">
        <v>24</v>
      </c>
      <c r="D2202" s="36" t="s">
        <v>2026</v>
      </c>
      <c r="E2202">
        <v>2014</v>
      </c>
      <c r="F2202">
        <f>VLOOKUP($D2202,Combined!$D:$V,8,FALSE)</f>
        <v>162672505</v>
      </c>
      <c r="G2202">
        <f>VLOOKUP($D2202,Combined!$D:$V,9,FALSE)</f>
        <v>8396.7000000000007</v>
      </c>
      <c r="H2202">
        <f>VLOOKUP($D2202,Combined!$D:$V,10,FALSE)</f>
        <v>19373</v>
      </c>
    </row>
    <row r="2203" spans="1:8" ht="32" x14ac:dyDescent="0.2">
      <c r="A2203" s="37" t="s">
        <v>1237</v>
      </c>
      <c r="B2203" s="38" t="s">
        <v>1262</v>
      </c>
      <c r="C2203" s="39" t="s">
        <v>24</v>
      </c>
      <c r="D2203" s="36" t="s">
        <v>2027</v>
      </c>
      <c r="E2203">
        <v>2014</v>
      </c>
      <c r="F2203">
        <f>VLOOKUP($D2203,Combined!$D:$V,8,FALSE)</f>
        <v>76449640</v>
      </c>
      <c r="G2203">
        <f>VLOOKUP($D2203,Combined!$D:$V,9,FALSE)</f>
        <v>3730</v>
      </c>
      <c r="H2203">
        <f>VLOOKUP($D2203,Combined!$D:$V,10,FALSE)</f>
        <v>20496</v>
      </c>
    </row>
    <row r="2204" spans="1:8" ht="32" x14ac:dyDescent="0.2">
      <c r="A2204" s="33" t="s">
        <v>1237</v>
      </c>
      <c r="B2204" s="34" t="s">
        <v>1263</v>
      </c>
      <c r="C2204" s="35" t="s">
        <v>66</v>
      </c>
      <c r="D2204" s="36" t="s">
        <v>2028</v>
      </c>
      <c r="E2204">
        <v>2014</v>
      </c>
      <c r="F2204">
        <f>VLOOKUP($D2204,Combined!$D:$V,8,FALSE)</f>
        <v>18518276</v>
      </c>
      <c r="G2204">
        <f>VLOOKUP($D2204,Combined!$D:$V,9,FALSE)</f>
        <v>1133.7</v>
      </c>
      <c r="H2204">
        <f>VLOOKUP($D2204,Combined!$D:$V,10,FALSE)</f>
        <v>16334</v>
      </c>
    </row>
    <row r="2205" spans="1:8" ht="32" x14ac:dyDescent="0.2">
      <c r="A2205" s="37" t="s">
        <v>1264</v>
      </c>
      <c r="B2205" s="38" t="s">
        <v>1265</v>
      </c>
      <c r="C2205" s="39" t="s">
        <v>4</v>
      </c>
      <c r="D2205" s="36" t="s">
        <v>2029</v>
      </c>
      <c r="E2205">
        <v>2014</v>
      </c>
      <c r="F2205">
        <f>VLOOKUP($D2205,Combined!$D:$V,8,FALSE)</f>
        <v>8559987</v>
      </c>
      <c r="G2205">
        <f>VLOOKUP($D2205,Combined!$D:$V,9,FALSE)</f>
        <v>556.4</v>
      </c>
      <c r="H2205">
        <f>VLOOKUP($D2205,Combined!$D:$V,10,FALSE)</f>
        <v>15385</v>
      </c>
    </row>
    <row r="2206" spans="1:8" ht="32" x14ac:dyDescent="0.2">
      <c r="A2206" s="33" t="s">
        <v>1264</v>
      </c>
      <c r="B2206" s="34" t="s">
        <v>1266</v>
      </c>
      <c r="C2206" s="35" t="s">
        <v>4</v>
      </c>
      <c r="D2206" s="36" t="s">
        <v>2030</v>
      </c>
      <c r="E2206">
        <v>2014</v>
      </c>
      <c r="F2206">
        <f>VLOOKUP($D2206,Combined!$D:$V,8,FALSE)</f>
        <v>2546151</v>
      </c>
      <c r="G2206">
        <f>VLOOKUP($D2206,Combined!$D:$V,9,FALSE)</f>
        <v>151.6</v>
      </c>
      <c r="H2206">
        <f>VLOOKUP($D2206,Combined!$D:$V,10,FALSE)</f>
        <v>16791</v>
      </c>
    </row>
    <row r="2207" spans="1:8" ht="36" x14ac:dyDescent="0.2">
      <c r="A2207" s="37" t="s">
        <v>1264</v>
      </c>
      <c r="B2207" s="38" t="s">
        <v>1267</v>
      </c>
      <c r="C2207" s="39" t="s">
        <v>4</v>
      </c>
      <c r="D2207" s="36" t="s">
        <v>2031</v>
      </c>
      <c r="E2207">
        <v>2014</v>
      </c>
      <c r="F2207">
        <f>VLOOKUP($D2207,Combined!$D:$V,8,FALSE)</f>
        <v>4527768</v>
      </c>
      <c r="G2207">
        <f>VLOOKUP($D2207,Combined!$D:$V,9,FALSE)</f>
        <v>214.4</v>
      </c>
      <c r="H2207">
        <f>VLOOKUP($D2207,Combined!$D:$V,10,FALSE)</f>
        <v>21123</v>
      </c>
    </row>
    <row r="2208" spans="1:8" ht="32" x14ac:dyDescent="0.2">
      <c r="A2208" s="33" t="s">
        <v>1264</v>
      </c>
      <c r="B2208" s="34" t="s">
        <v>1268</v>
      </c>
      <c r="C2208" s="35" t="s">
        <v>4</v>
      </c>
      <c r="D2208" s="36" t="s">
        <v>2032</v>
      </c>
      <c r="E2208">
        <v>2014</v>
      </c>
      <c r="F2208">
        <f>VLOOKUP($D2208,Combined!$D:$V,8,FALSE)</f>
        <v>3786893</v>
      </c>
      <c r="G2208">
        <f>VLOOKUP($D2208,Combined!$D:$V,9,FALSE)</f>
        <v>194</v>
      </c>
      <c r="H2208">
        <f>VLOOKUP($D2208,Combined!$D:$V,10,FALSE)</f>
        <v>19518</v>
      </c>
    </row>
    <row r="2209" spans="1:8" ht="32" x14ac:dyDescent="0.2">
      <c r="A2209" s="37" t="s">
        <v>1264</v>
      </c>
      <c r="B2209" s="38" t="s">
        <v>1269</v>
      </c>
      <c r="C2209" s="39" t="s">
        <v>4</v>
      </c>
      <c r="D2209" s="36" t="s">
        <v>2033</v>
      </c>
      <c r="E2209">
        <v>2014</v>
      </c>
      <c r="F2209">
        <f>VLOOKUP($D2209,Combined!$D:$V,8,FALSE)</f>
        <v>5329197</v>
      </c>
      <c r="G2209">
        <f>VLOOKUP($D2209,Combined!$D:$V,9,FALSE)</f>
        <v>302.7</v>
      </c>
      <c r="H2209">
        <f>VLOOKUP($D2209,Combined!$D:$V,10,FALSE)</f>
        <v>17608</v>
      </c>
    </row>
    <row r="2210" spans="1:8" ht="48" x14ac:dyDescent="0.2">
      <c r="A2210" s="33" t="s">
        <v>1264</v>
      </c>
      <c r="B2210" s="34" t="s">
        <v>1270</v>
      </c>
      <c r="C2210" s="35" t="s">
        <v>14</v>
      </c>
      <c r="D2210" s="36" t="s">
        <v>2034</v>
      </c>
      <c r="E2210">
        <v>2014</v>
      </c>
      <c r="F2210">
        <f>VLOOKUP($D2210,Combined!$D:$V,8,FALSE)</f>
        <v>41896372</v>
      </c>
      <c r="G2210">
        <f>VLOOKUP($D2210,Combined!$D:$V,9,FALSE)</f>
        <v>2398.4</v>
      </c>
      <c r="H2210">
        <f>VLOOKUP($D2210,Combined!$D:$V,10,FALSE)</f>
        <v>17468</v>
      </c>
    </row>
    <row r="2211" spans="1:8" ht="32" x14ac:dyDescent="0.2">
      <c r="A2211" s="37" t="s">
        <v>1264</v>
      </c>
      <c r="B2211" s="38" t="s">
        <v>1271</v>
      </c>
      <c r="C2211" s="39" t="s">
        <v>6</v>
      </c>
      <c r="D2211" s="36" t="s">
        <v>2035</v>
      </c>
      <c r="E2211">
        <v>2014</v>
      </c>
      <c r="F2211">
        <f>VLOOKUP($D2211,Combined!$D:$V,8,FALSE)</f>
        <v>32763176</v>
      </c>
      <c r="G2211">
        <f>VLOOKUP($D2211,Combined!$D:$V,9,FALSE)</f>
        <v>1769.5</v>
      </c>
      <c r="H2211">
        <f>VLOOKUP($D2211,Combined!$D:$V,10,FALSE)</f>
        <v>18515</v>
      </c>
    </row>
    <row r="2212" spans="1:8" ht="32" x14ac:dyDescent="0.2">
      <c r="A2212" s="33" t="s">
        <v>1264</v>
      </c>
      <c r="B2212" s="34" t="s">
        <v>1272</v>
      </c>
      <c r="C2212" s="35" t="s">
        <v>6</v>
      </c>
      <c r="D2212" s="36" t="s">
        <v>2036</v>
      </c>
      <c r="E2212">
        <v>2014</v>
      </c>
      <c r="F2212">
        <f>VLOOKUP($D2212,Combined!$D:$V,8,FALSE)</f>
        <v>30632577</v>
      </c>
      <c r="G2212">
        <f>VLOOKUP($D2212,Combined!$D:$V,9,FALSE)</f>
        <v>1762.4</v>
      </c>
      <c r="H2212">
        <f>VLOOKUP($D2212,Combined!$D:$V,10,FALSE)</f>
        <v>17382</v>
      </c>
    </row>
    <row r="2213" spans="1:8" ht="32" x14ac:dyDescent="0.2">
      <c r="A2213" s="37" t="s">
        <v>1264</v>
      </c>
      <c r="B2213" s="38" t="s">
        <v>1273</v>
      </c>
      <c r="C2213" s="39" t="s">
        <v>4</v>
      </c>
      <c r="D2213" s="36" t="s">
        <v>2037</v>
      </c>
      <c r="E2213">
        <v>2014</v>
      </c>
      <c r="F2213">
        <f>VLOOKUP($D2213,Combined!$D:$V,8,FALSE)</f>
        <v>7132709</v>
      </c>
      <c r="G2213">
        <f>VLOOKUP($D2213,Combined!$D:$V,9,FALSE)</f>
        <v>390</v>
      </c>
      <c r="H2213">
        <f>VLOOKUP($D2213,Combined!$D:$V,10,FALSE)</f>
        <v>18290</v>
      </c>
    </row>
    <row r="2214" spans="1:8" ht="32" x14ac:dyDescent="0.2">
      <c r="A2214" s="33" t="s">
        <v>1264</v>
      </c>
      <c r="B2214" s="34" t="s">
        <v>1274</v>
      </c>
      <c r="C2214" s="35" t="s">
        <v>6</v>
      </c>
      <c r="D2214" s="36" t="s">
        <v>2038</v>
      </c>
      <c r="E2214">
        <v>2014</v>
      </c>
      <c r="F2214">
        <f>VLOOKUP($D2214,Combined!$D:$V,8,FALSE)</f>
        <v>28320833</v>
      </c>
      <c r="G2214">
        <f>VLOOKUP($D2214,Combined!$D:$V,9,FALSE)</f>
        <v>1234.3</v>
      </c>
      <c r="H2214">
        <f>VLOOKUP($D2214,Combined!$D:$V,10,FALSE)</f>
        <v>22944</v>
      </c>
    </row>
    <row r="2215" spans="1:8" ht="36" x14ac:dyDescent="0.2">
      <c r="A2215" s="37" t="s">
        <v>1264</v>
      </c>
      <c r="B2215" s="38" t="s">
        <v>1275</v>
      </c>
      <c r="C2215" s="39" t="s">
        <v>29</v>
      </c>
      <c r="D2215" s="36" t="s">
        <v>2039</v>
      </c>
      <c r="E2215">
        <v>2014</v>
      </c>
      <c r="F2215">
        <f>VLOOKUP($D2215,Combined!$D:$V,8,FALSE)</f>
        <v>8069448</v>
      </c>
      <c r="G2215">
        <f>VLOOKUP($D2215,Combined!$D:$V,9,FALSE)</f>
        <v>235.4</v>
      </c>
      <c r="H2215">
        <f>VLOOKUP($D2215,Combined!$D:$V,10,FALSE)</f>
        <v>34285</v>
      </c>
    </row>
    <row r="2216" spans="1:8" ht="36" x14ac:dyDescent="0.2">
      <c r="A2216" s="33" t="s">
        <v>1264</v>
      </c>
      <c r="B2216" s="34" t="s">
        <v>1276</v>
      </c>
      <c r="C2216" s="35" t="s">
        <v>714</v>
      </c>
      <c r="D2216" s="36" t="s">
        <v>2040</v>
      </c>
      <c r="E2216">
        <v>2014</v>
      </c>
      <c r="F2216">
        <f>VLOOKUP($D2216,Combined!$D:$V,8,FALSE)</f>
        <v>9682895</v>
      </c>
      <c r="G2216">
        <f>VLOOKUP($D2216,Combined!$D:$V,9,FALSE)</f>
        <v>793.1</v>
      </c>
      <c r="H2216">
        <f>VLOOKUP($D2216,Combined!$D:$V,10,FALSE)</f>
        <v>12209</v>
      </c>
    </row>
    <row r="2217" spans="1:8" ht="36" x14ac:dyDescent="0.2">
      <c r="A2217" s="37" t="s">
        <v>1264</v>
      </c>
      <c r="B2217" s="38" t="s">
        <v>1277</v>
      </c>
      <c r="C2217" s="39" t="s">
        <v>4</v>
      </c>
      <c r="D2217" s="36" t="s">
        <v>2041</v>
      </c>
      <c r="E2217">
        <v>2014</v>
      </c>
      <c r="F2217">
        <f>VLOOKUP($D2217,Combined!$D:$V,8,FALSE)</f>
        <v>8096874</v>
      </c>
      <c r="G2217">
        <f>VLOOKUP($D2217,Combined!$D:$V,9,FALSE)</f>
        <v>507.8</v>
      </c>
      <c r="H2217">
        <f>VLOOKUP($D2217,Combined!$D:$V,10,FALSE)</f>
        <v>15945</v>
      </c>
    </row>
    <row r="2218" spans="1:8" ht="36" x14ac:dyDescent="0.2">
      <c r="A2218" s="33" t="s">
        <v>1264</v>
      </c>
      <c r="B2218" s="34" t="s">
        <v>1278</v>
      </c>
      <c r="C2218" s="35" t="s">
        <v>6</v>
      </c>
      <c r="D2218" s="36" t="s">
        <v>2042</v>
      </c>
      <c r="E2218">
        <v>2014</v>
      </c>
      <c r="F2218">
        <f>VLOOKUP($D2218,Combined!$D:$V,8,FALSE)</f>
        <v>26090304</v>
      </c>
      <c r="G2218">
        <f>VLOOKUP($D2218,Combined!$D:$V,9,FALSE)</f>
        <v>1622.3</v>
      </c>
      <c r="H2218">
        <f>VLOOKUP($D2218,Combined!$D:$V,10,FALSE)</f>
        <v>16082</v>
      </c>
    </row>
    <row r="2219" spans="1:8" ht="32" x14ac:dyDescent="0.2">
      <c r="A2219" s="37" t="s">
        <v>1279</v>
      </c>
      <c r="B2219" s="38" t="s">
        <v>1280</v>
      </c>
      <c r="C2219" s="39" t="s">
        <v>2</v>
      </c>
      <c r="D2219" s="36" t="s">
        <v>2043</v>
      </c>
      <c r="E2219">
        <v>2014</v>
      </c>
      <c r="F2219">
        <f>VLOOKUP($D2219,Combined!$D:$V,8,FALSE)</f>
        <v>17456933</v>
      </c>
      <c r="G2219">
        <f>VLOOKUP($D2219,Combined!$D:$V,9,FALSE)</f>
        <v>827.8</v>
      </c>
      <c r="H2219">
        <f>VLOOKUP($D2219,Combined!$D:$V,10,FALSE)</f>
        <v>21088</v>
      </c>
    </row>
    <row r="2220" spans="1:8" ht="32" x14ac:dyDescent="0.2">
      <c r="A2220" s="33" t="s">
        <v>1279</v>
      </c>
      <c r="B2220" s="34" t="s">
        <v>1281</v>
      </c>
      <c r="C2220" s="35" t="s">
        <v>24</v>
      </c>
      <c r="D2220" s="36" t="s">
        <v>2044</v>
      </c>
      <c r="E2220">
        <v>2014</v>
      </c>
      <c r="F2220">
        <f>VLOOKUP($D2220,Combined!$D:$V,8,FALSE)</f>
        <v>99615768</v>
      </c>
      <c r="G2220">
        <f>VLOOKUP($D2220,Combined!$D:$V,9,FALSE)</f>
        <v>5788.4</v>
      </c>
      <c r="H2220">
        <f>VLOOKUP($D2220,Combined!$D:$V,10,FALSE)</f>
        <v>17210</v>
      </c>
    </row>
    <row r="2221" spans="1:8" ht="32" x14ac:dyDescent="0.2">
      <c r="A2221" s="37" t="s">
        <v>1279</v>
      </c>
      <c r="B2221" s="38" t="s">
        <v>1282</v>
      </c>
      <c r="C2221" s="39" t="s">
        <v>6</v>
      </c>
      <c r="D2221" s="36" t="s">
        <v>2045</v>
      </c>
      <c r="E2221">
        <v>2014</v>
      </c>
      <c r="F2221">
        <f>VLOOKUP($D2221,Combined!$D:$V,8,FALSE)</f>
        <v>29254507</v>
      </c>
      <c r="G2221">
        <f>VLOOKUP($D2221,Combined!$D:$V,9,FALSE)</f>
        <v>1720.6</v>
      </c>
      <c r="H2221">
        <f>VLOOKUP($D2221,Combined!$D:$V,10,FALSE)</f>
        <v>17002</v>
      </c>
    </row>
    <row r="2222" spans="1:8" ht="32" x14ac:dyDescent="0.2">
      <c r="A2222" s="33" t="s">
        <v>1279</v>
      </c>
      <c r="B2222" s="34" t="s">
        <v>1283</v>
      </c>
      <c r="C2222" s="35" t="s">
        <v>99</v>
      </c>
      <c r="D2222" s="36" t="s">
        <v>2046</v>
      </c>
      <c r="E2222">
        <v>2014</v>
      </c>
      <c r="F2222">
        <f>VLOOKUP($D2222,Combined!$D:$V,8,FALSE)</f>
        <v>46227324</v>
      </c>
      <c r="G2222">
        <f>VLOOKUP($D2222,Combined!$D:$V,9,FALSE)</f>
        <v>2443.3000000000002</v>
      </c>
      <c r="H2222">
        <f>VLOOKUP($D2222,Combined!$D:$V,10,FALSE)</f>
        <v>18920</v>
      </c>
    </row>
    <row r="2223" spans="1:8" ht="36" x14ac:dyDescent="0.2">
      <c r="A2223" s="37" t="s">
        <v>1279</v>
      </c>
      <c r="B2223" s="38" t="s">
        <v>1284</v>
      </c>
      <c r="C2223" s="39" t="s">
        <v>24</v>
      </c>
      <c r="D2223" s="36" t="s">
        <v>2047</v>
      </c>
      <c r="E2223">
        <v>2014</v>
      </c>
      <c r="F2223">
        <f>VLOOKUP($D2223,Combined!$D:$V,8,FALSE)</f>
        <v>158036763</v>
      </c>
      <c r="G2223">
        <f>VLOOKUP($D2223,Combined!$D:$V,9,FALSE)</f>
        <v>8644.4</v>
      </c>
      <c r="H2223">
        <f>VLOOKUP($D2223,Combined!$D:$V,10,FALSE)</f>
        <v>18282</v>
      </c>
    </row>
    <row r="2224" spans="1:8" ht="48" x14ac:dyDescent="0.2">
      <c r="A2224" s="33" t="s">
        <v>1279</v>
      </c>
      <c r="B2224" s="34" t="s">
        <v>1442</v>
      </c>
      <c r="C2224" s="35" t="s">
        <v>711</v>
      </c>
      <c r="D2224" s="36" t="s">
        <v>2048</v>
      </c>
      <c r="E2224">
        <v>2014</v>
      </c>
      <c r="F2224">
        <f>VLOOKUP($D2224,Combined!$D:$V,8,FALSE)</f>
        <v>4505212</v>
      </c>
      <c r="G2224">
        <f>VLOOKUP($D2224,Combined!$D:$V,9,FALSE)</f>
        <v>300.10000000000002</v>
      </c>
      <c r="H2224">
        <f>VLOOKUP($D2224,Combined!$D:$V,10,FALSE)</f>
        <v>15012</v>
      </c>
    </row>
    <row r="2225" spans="1:8" ht="32" x14ac:dyDescent="0.2">
      <c r="A2225" s="37" t="s">
        <v>1279</v>
      </c>
      <c r="B2225" s="38" t="s">
        <v>993</v>
      </c>
      <c r="C2225" s="39" t="s">
        <v>24</v>
      </c>
      <c r="D2225" s="36" t="s">
        <v>2049</v>
      </c>
      <c r="E2225">
        <v>2014</v>
      </c>
      <c r="F2225">
        <f>VLOOKUP($D2225,Combined!$D:$V,8,FALSE)</f>
        <v>152111586</v>
      </c>
      <c r="G2225">
        <f>VLOOKUP($D2225,Combined!$D:$V,9,FALSE)</f>
        <v>7843.1</v>
      </c>
      <c r="H2225">
        <f>VLOOKUP($D2225,Combined!$D:$V,10,FALSE)</f>
        <v>19394</v>
      </c>
    </row>
    <row r="2226" spans="1:8" ht="32" x14ac:dyDescent="0.2">
      <c r="A2226" s="33" t="s">
        <v>1279</v>
      </c>
      <c r="B2226" s="34" t="s">
        <v>1286</v>
      </c>
      <c r="C2226" s="35" t="s">
        <v>99</v>
      </c>
      <c r="D2226" s="36" t="s">
        <v>2050</v>
      </c>
      <c r="E2226">
        <v>2014</v>
      </c>
      <c r="F2226">
        <f>VLOOKUP($D2226,Combined!$D:$V,8,FALSE)</f>
        <v>24931329</v>
      </c>
      <c r="G2226">
        <f>VLOOKUP($D2226,Combined!$D:$V,9,FALSE)</f>
        <v>1352.3</v>
      </c>
      <c r="H2226">
        <f>VLOOKUP($D2226,Combined!$D:$V,10,FALSE)</f>
        <v>18437</v>
      </c>
    </row>
    <row r="2227" spans="1:8" ht="32" x14ac:dyDescent="0.2">
      <c r="A2227" s="37" t="s">
        <v>1279</v>
      </c>
      <c r="B2227" s="38" t="s">
        <v>1287</v>
      </c>
      <c r="C2227" s="39" t="s">
        <v>24</v>
      </c>
      <c r="D2227" s="36" t="s">
        <v>2051</v>
      </c>
      <c r="E2227">
        <v>2014</v>
      </c>
      <c r="F2227">
        <f>VLOOKUP($D2227,Combined!$D:$V,8,FALSE)</f>
        <v>125947039</v>
      </c>
      <c r="G2227">
        <f>VLOOKUP($D2227,Combined!$D:$V,9,FALSE)</f>
        <v>7262.8</v>
      </c>
      <c r="H2227">
        <f>VLOOKUP($D2227,Combined!$D:$V,10,FALSE)</f>
        <v>17341</v>
      </c>
    </row>
    <row r="2228" spans="1:8" ht="32" x14ac:dyDescent="0.2">
      <c r="A2228" s="33" t="s">
        <v>1279</v>
      </c>
      <c r="B2228" s="34" t="s">
        <v>1288</v>
      </c>
      <c r="C2228" s="35" t="s">
        <v>6</v>
      </c>
      <c r="D2228" s="36" t="s">
        <v>2052</v>
      </c>
      <c r="E2228">
        <v>2014</v>
      </c>
      <c r="F2228">
        <f>VLOOKUP($D2228,Combined!$D:$V,8,FALSE)</f>
        <v>22654910</v>
      </c>
      <c r="G2228">
        <f>VLOOKUP($D2228,Combined!$D:$V,9,FALSE)</f>
        <v>1382.9</v>
      </c>
      <c r="H2228">
        <f>VLOOKUP($D2228,Combined!$D:$V,10,FALSE)</f>
        <v>16382</v>
      </c>
    </row>
    <row r="2229" spans="1:8" ht="32" x14ac:dyDescent="0.2">
      <c r="A2229" s="37" t="s">
        <v>1279</v>
      </c>
      <c r="B2229" s="38" t="s">
        <v>1289</v>
      </c>
      <c r="C2229" s="39" t="s">
        <v>24</v>
      </c>
      <c r="D2229" s="36" t="s">
        <v>2053</v>
      </c>
      <c r="E2229">
        <v>2014</v>
      </c>
      <c r="F2229">
        <f>VLOOKUP($D2229,Combined!$D:$V,8,FALSE)</f>
        <v>90248747</v>
      </c>
      <c r="G2229">
        <f>VLOOKUP($D2229,Combined!$D:$V,9,FALSE)</f>
        <v>4819.5</v>
      </c>
      <c r="H2229">
        <f>VLOOKUP($D2229,Combined!$D:$V,10,FALSE)</f>
        <v>18726</v>
      </c>
    </row>
    <row r="2230" spans="1:8" ht="48" x14ac:dyDescent="0.2">
      <c r="A2230" s="33" t="s">
        <v>1279</v>
      </c>
      <c r="B2230" s="34" t="s">
        <v>1290</v>
      </c>
      <c r="C2230" s="35" t="s">
        <v>14</v>
      </c>
      <c r="D2230" s="36" t="s">
        <v>2054</v>
      </c>
      <c r="E2230">
        <v>2014</v>
      </c>
      <c r="F2230">
        <f>VLOOKUP($D2230,Combined!$D:$V,8,FALSE)</f>
        <v>62628597</v>
      </c>
      <c r="G2230">
        <f>VLOOKUP($D2230,Combined!$D:$V,9,FALSE)</f>
        <v>3412</v>
      </c>
      <c r="H2230">
        <f>VLOOKUP($D2230,Combined!$D:$V,10,FALSE)</f>
        <v>18356</v>
      </c>
    </row>
    <row r="2231" spans="1:8" ht="32" x14ac:dyDescent="0.2">
      <c r="A2231" s="37" t="s">
        <v>1279</v>
      </c>
      <c r="B2231" s="38" t="s">
        <v>1291</v>
      </c>
      <c r="C2231" s="39" t="s">
        <v>714</v>
      </c>
      <c r="D2231" s="36" t="s">
        <v>2055</v>
      </c>
      <c r="E2231">
        <v>2014</v>
      </c>
      <c r="F2231">
        <f>VLOOKUP($D2231,Combined!$D:$V,8,FALSE)</f>
        <v>16428257</v>
      </c>
      <c r="G2231">
        <f>VLOOKUP($D2231,Combined!$D:$V,9,FALSE)</f>
        <v>538.20000000000005</v>
      </c>
      <c r="H2231">
        <f>VLOOKUP($D2231,Combined!$D:$V,10,FALSE)</f>
        <v>30522</v>
      </c>
    </row>
    <row r="2232" spans="1:8" ht="48" x14ac:dyDescent="0.2">
      <c r="A2232" s="33" t="s">
        <v>1279</v>
      </c>
      <c r="B2232" s="34" t="s">
        <v>1292</v>
      </c>
      <c r="C2232" s="35" t="s">
        <v>14</v>
      </c>
      <c r="D2232" s="36" t="s">
        <v>2056</v>
      </c>
      <c r="E2232">
        <v>2014</v>
      </c>
      <c r="F2232">
        <f>VLOOKUP($D2232,Combined!$D:$V,8,FALSE)</f>
        <v>42896669</v>
      </c>
      <c r="G2232">
        <f>VLOOKUP($D2232,Combined!$D:$V,9,FALSE)</f>
        <v>2043</v>
      </c>
      <c r="H2232">
        <f>VLOOKUP($D2232,Combined!$D:$V,10,FALSE)</f>
        <v>20997</v>
      </c>
    </row>
    <row r="2233" spans="1:8" ht="48" x14ac:dyDescent="0.2">
      <c r="A2233" s="37" t="s">
        <v>1279</v>
      </c>
      <c r="B2233" s="38" t="s">
        <v>1293</v>
      </c>
      <c r="C2233" s="39" t="s">
        <v>14</v>
      </c>
      <c r="D2233" s="36" t="s">
        <v>2057</v>
      </c>
      <c r="E2233">
        <v>2014</v>
      </c>
      <c r="F2233">
        <f>VLOOKUP($D2233,Combined!$D:$V,8,FALSE)</f>
        <v>45191764</v>
      </c>
      <c r="G2233">
        <f>VLOOKUP($D2233,Combined!$D:$V,9,FALSE)</f>
        <v>2434</v>
      </c>
      <c r="H2233">
        <f>VLOOKUP($D2233,Combined!$D:$V,10,FALSE)</f>
        <v>18567</v>
      </c>
    </row>
    <row r="2234" spans="1:8" ht="32" x14ac:dyDescent="0.2">
      <c r="A2234" s="33" t="s">
        <v>1279</v>
      </c>
      <c r="B2234" s="34" t="s">
        <v>1294</v>
      </c>
      <c r="C2234" s="35" t="s">
        <v>2</v>
      </c>
      <c r="D2234" s="36" t="s">
        <v>2058</v>
      </c>
      <c r="E2234">
        <v>2014</v>
      </c>
      <c r="F2234">
        <f>VLOOKUP($D2234,Combined!$D:$V,8,FALSE)</f>
        <v>10269012</v>
      </c>
      <c r="G2234">
        <f>VLOOKUP($D2234,Combined!$D:$V,9,FALSE)</f>
        <v>590.20000000000005</v>
      </c>
      <c r="H2234">
        <f>VLOOKUP($D2234,Combined!$D:$V,10,FALSE)</f>
        <v>17400</v>
      </c>
    </row>
    <row r="2235" spans="1:8" ht="60" x14ac:dyDescent="0.2">
      <c r="A2235" s="37" t="s">
        <v>1279</v>
      </c>
      <c r="B2235" s="38" t="s">
        <v>1295</v>
      </c>
      <c r="C2235" s="39" t="s">
        <v>711</v>
      </c>
      <c r="D2235" s="36" t="s">
        <v>2059</v>
      </c>
      <c r="E2235">
        <v>2014</v>
      </c>
      <c r="F2235">
        <f>VLOOKUP($D2235,Combined!$D:$V,8,FALSE)</f>
        <v>2467456</v>
      </c>
      <c r="G2235">
        <f>VLOOKUP($D2235,Combined!$D:$V,9,FALSE)</f>
        <v>252.4</v>
      </c>
      <c r="H2235">
        <f>VLOOKUP($D2235,Combined!$D:$V,10,FALSE)</f>
        <v>9776</v>
      </c>
    </row>
    <row r="2236" spans="1:8" ht="32" x14ac:dyDescent="0.2">
      <c r="A2236" s="33" t="s">
        <v>1279</v>
      </c>
      <c r="B2236" s="34" t="s">
        <v>1296</v>
      </c>
      <c r="C2236" s="35" t="s">
        <v>66</v>
      </c>
      <c r="D2236" s="36" t="s">
        <v>2060</v>
      </c>
      <c r="E2236">
        <v>2014</v>
      </c>
      <c r="F2236">
        <f>VLOOKUP($D2236,Combined!$D:$V,8,FALSE)</f>
        <v>46374661</v>
      </c>
      <c r="G2236">
        <f>VLOOKUP($D2236,Combined!$D:$V,9,FALSE)</f>
        <v>1956</v>
      </c>
      <c r="H2236">
        <f>VLOOKUP($D2236,Combined!$D:$V,10,FALSE)</f>
        <v>23708</v>
      </c>
    </row>
    <row r="2237" spans="1:8" ht="32" x14ac:dyDescent="0.2">
      <c r="A2237" s="37" t="s">
        <v>1279</v>
      </c>
      <c r="B2237" s="38" t="s">
        <v>1297</v>
      </c>
      <c r="C2237" s="39" t="s">
        <v>68</v>
      </c>
      <c r="D2237" s="36" t="s">
        <v>2061</v>
      </c>
      <c r="E2237">
        <v>2014</v>
      </c>
      <c r="F2237">
        <f>VLOOKUP($D2237,Combined!$D:$V,8,FALSE)</f>
        <v>14344895</v>
      </c>
      <c r="G2237">
        <f>VLOOKUP($D2237,Combined!$D:$V,9,FALSE)</f>
        <v>692.5</v>
      </c>
      <c r="H2237">
        <f>VLOOKUP($D2237,Combined!$D:$V,10,FALSE)</f>
        <v>20714</v>
      </c>
    </row>
    <row r="2238" spans="1:8" ht="36" x14ac:dyDescent="0.2">
      <c r="A2238" s="33" t="s">
        <v>1279</v>
      </c>
      <c r="B2238" s="34" t="s">
        <v>1298</v>
      </c>
      <c r="C2238" s="35" t="s">
        <v>77</v>
      </c>
      <c r="D2238" s="36" t="s">
        <v>2062</v>
      </c>
      <c r="E2238">
        <v>2014</v>
      </c>
      <c r="F2238">
        <f>VLOOKUP($D2238,Combined!$D:$V,8,FALSE)</f>
        <v>43095460</v>
      </c>
      <c r="G2238">
        <f>VLOOKUP($D2238,Combined!$D:$V,9,FALSE)</f>
        <v>2205.9</v>
      </c>
      <c r="H2238">
        <f>VLOOKUP($D2238,Combined!$D:$V,10,FALSE)</f>
        <v>19536</v>
      </c>
    </row>
    <row r="2239" spans="1:8" ht="32" x14ac:dyDescent="0.2">
      <c r="A2239" s="37" t="s">
        <v>1299</v>
      </c>
      <c r="B2239" s="38" t="s">
        <v>1300</v>
      </c>
      <c r="C2239" s="39" t="s">
        <v>2</v>
      </c>
      <c r="D2239" s="36" t="s">
        <v>2063</v>
      </c>
      <c r="E2239">
        <v>2014</v>
      </c>
      <c r="F2239">
        <f>VLOOKUP($D2239,Combined!$D:$V,8,FALSE)</f>
        <v>16151335</v>
      </c>
      <c r="G2239">
        <f>VLOOKUP($D2239,Combined!$D:$V,9,FALSE)</f>
        <v>842.2</v>
      </c>
      <c r="H2239">
        <f>VLOOKUP($D2239,Combined!$D:$V,10,FALSE)</f>
        <v>19178</v>
      </c>
    </row>
    <row r="2240" spans="1:8" ht="32" x14ac:dyDescent="0.2">
      <c r="A2240" s="33" t="s">
        <v>1299</v>
      </c>
      <c r="B2240" s="34" t="s">
        <v>1301</v>
      </c>
      <c r="C2240" s="35" t="s">
        <v>66</v>
      </c>
      <c r="D2240" s="36" t="s">
        <v>2064</v>
      </c>
      <c r="E2240">
        <v>2014</v>
      </c>
      <c r="F2240">
        <f>VLOOKUP($D2240,Combined!$D:$V,8,FALSE)</f>
        <v>17446678</v>
      </c>
      <c r="G2240">
        <f>VLOOKUP($D2240,Combined!$D:$V,9,FALSE)</f>
        <v>892</v>
      </c>
      <c r="H2240">
        <f>VLOOKUP($D2240,Combined!$D:$V,10,FALSE)</f>
        <v>19559</v>
      </c>
    </row>
    <row r="2241" spans="1:8" ht="32" x14ac:dyDescent="0.2">
      <c r="A2241" s="37" t="s">
        <v>1299</v>
      </c>
      <c r="B2241" s="38" t="s">
        <v>1302</v>
      </c>
      <c r="C2241" s="39" t="s">
        <v>68</v>
      </c>
      <c r="D2241" s="36" t="s">
        <v>2065</v>
      </c>
      <c r="E2241">
        <v>2014</v>
      </c>
      <c r="F2241">
        <f>VLOOKUP($D2241,Combined!$D:$V,8,FALSE)</f>
        <v>11835524</v>
      </c>
      <c r="G2241">
        <f>VLOOKUP($D2241,Combined!$D:$V,9,FALSE)</f>
        <v>555</v>
      </c>
      <c r="H2241">
        <f>VLOOKUP($D2241,Combined!$D:$V,10,FALSE)</f>
        <v>21324</v>
      </c>
    </row>
    <row r="2242" spans="1:8" ht="32" x14ac:dyDescent="0.2">
      <c r="A2242" s="33" t="s">
        <v>1299</v>
      </c>
      <c r="B2242" s="34" t="s">
        <v>1303</v>
      </c>
      <c r="C2242" s="35" t="s">
        <v>68</v>
      </c>
      <c r="D2242" s="36" t="s">
        <v>2066</v>
      </c>
      <c r="E2242">
        <v>2014</v>
      </c>
      <c r="F2242">
        <f>VLOOKUP($D2242,Combined!$D:$V,8,FALSE)</f>
        <v>8973616</v>
      </c>
      <c r="G2242">
        <f>VLOOKUP($D2242,Combined!$D:$V,9,FALSE)</f>
        <v>468.8</v>
      </c>
      <c r="H2242">
        <f>VLOOKUP($D2242,Combined!$D:$V,10,FALSE)</f>
        <v>19143</v>
      </c>
    </row>
    <row r="2243" spans="1:8" ht="16" x14ac:dyDescent="0.2">
      <c r="A2243" s="37" t="s">
        <v>1299</v>
      </c>
      <c r="B2243" s="38" t="s">
        <v>1304</v>
      </c>
      <c r="C2243" s="39" t="s">
        <v>8</v>
      </c>
      <c r="D2243" s="36" t="s">
        <v>2067</v>
      </c>
      <c r="E2243">
        <v>2014</v>
      </c>
      <c r="F2243">
        <f>VLOOKUP($D2243,Combined!$D:$V,8,FALSE)</f>
        <v>5601806</v>
      </c>
      <c r="G2243">
        <f>VLOOKUP($D2243,Combined!$D:$V,9,FALSE)</f>
        <v>280.5</v>
      </c>
      <c r="H2243">
        <f>VLOOKUP($D2243,Combined!$D:$V,10,FALSE)</f>
        <v>19972</v>
      </c>
    </row>
    <row r="2244" spans="1:8" ht="32" x14ac:dyDescent="0.2">
      <c r="A2244" s="33" t="s">
        <v>1299</v>
      </c>
      <c r="B2244" s="34" t="s">
        <v>1305</v>
      </c>
      <c r="C2244" s="35" t="s">
        <v>2</v>
      </c>
      <c r="D2244" s="36" t="s">
        <v>2068</v>
      </c>
      <c r="E2244">
        <v>2014</v>
      </c>
      <c r="F2244">
        <f>VLOOKUP($D2244,Combined!$D:$V,8,FALSE)</f>
        <v>12137058</v>
      </c>
      <c r="G2244">
        <f>VLOOKUP($D2244,Combined!$D:$V,9,FALSE)</f>
        <v>684.5</v>
      </c>
      <c r="H2244">
        <f>VLOOKUP($D2244,Combined!$D:$V,10,FALSE)</f>
        <v>17731</v>
      </c>
    </row>
    <row r="2245" spans="1:8" ht="32" x14ac:dyDescent="0.2">
      <c r="A2245" s="37" t="s">
        <v>1299</v>
      </c>
      <c r="B2245" s="38" t="s">
        <v>1306</v>
      </c>
      <c r="C2245" s="39" t="s">
        <v>73</v>
      </c>
      <c r="D2245" s="36" t="s">
        <v>2069</v>
      </c>
      <c r="E2245">
        <v>2014</v>
      </c>
      <c r="F2245">
        <f>VLOOKUP($D2245,Combined!$D:$V,8,FALSE)</f>
        <v>6255054</v>
      </c>
      <c r="G2245">
        <f>VLOOKUP($D2245,Combined!$D:$V,9,FALSE)</f>
        <v>281.5</v>
      </c>
      <c r="H2245">
        <f>VLOOKUP($D2245,Combined!$D:$V,10,FALSE)</f>
        <v>22220</v>
      </c>
    </row>
    <row r="2246" spans="1:8" ht="24" x14ac:dyDescent="0.2">
      <c r="A2246" s="33" t="s">
        <v>1299</v>
      </c>
      <c r="B2246" s="34" t="s">
        <v>1307</v>
      </c>
      <c r="C2246" s="35" t="s">
        <v>8</v>
      </c>
      <c r="D2246" s="36" t="s">
        <v>2070</v>
      </c>
      <c r="E2246">
        <v>2014</v>
      </c>
      <c r="F2246">
        <f>VLOOKUP($D2246,Combined!$D:$V,8,FALSE)</f>
        <v>6650707</v>
      </c>
      <c r="G2246">
        <f>VLOOKUP($D2246,Combined!$D:$V,9,FALSE)</f>
        <v>328.1</v>
      </c>
      <c r="H2246">
        <f>VLOOKUP($D2246,Combined!$D:$V,10,FALSE)</f>
        <v>20273</v>
      </c>
    </row>
    <row r="2247" spans="1:8" ht="32" x14ac:dyDescent="0.2">
      <c r="A2247" s="37" t="s">
        <v>1299</v>
      </c>
      <c r="B2247" s="38" t="s">
        <v>1308</v>
      </c>
      <c r="C2247" s="39" t="s">
        <v>68</v>
      </c>
      <c r="D2247" s="36" t="s">
        <v>2071</v>
      </c>
      <c r="E2247">
        <v>2014</v>
      </c>
      <c r="F2247">
        <f>VLOOKUP($D2247,Combined!$D:$V,8,FALSE)</f>
        <v>12840816</v>
      </c>
      <c r="G2247">
        <f>VLOOKUP($D2247,Combined!$D:$V,9,FALSE)</f>
        <v>753.5</v>
      </c>
      <c r="H2247">
        <f>VLOOKUP($D2247,Combined!$D:$V,10,FALSE)</f>
        <v>17042</v>
      </c>
    </row>
    <row r="2248" spans="1:8" ht="32" x14ac:dyDescent="0.2">
      <c r="A2248" s="33" t="s">
        <v>1299</v>
      </c>
      <c r="B2248" s="34" t="s">
        <v>1309</v>
      </c>
      <c r="C2248" s="35" t="s">
        <v>77</v>
      </c>
      <c r="D2248" s="36" t="s">
        <v>2072</v>
      </c>
      <c r="E2248">
        <v>2014</v>
      </c>
      <c r="F2248">
        <f>VLOOKUP($D2248,Combined!$D:$V,8,FALSE)</f>
        <v>26533362</v>
      </c>
      <c r="G2248">
        <f>VLOOKUP($D2248,Combined!$D:$V,9,FALSE)</f>
        <v>1024</v>
      </c>
      <c r="H2248">
        <f>VLOOKUP($D2248,Combined!$D:$V,10,FALSE)</f>
        <v>25913</v>
      </c>
    </row>
    <row r="2249" spans="1:8" ht="32" x14ac:dyDescent="0.2">
      <c r="A2249" s="37" t="s">
        <v>1299</v>
      </c>
      <c r="B2249" s="38" t="s">
        <v>1310</v>
      </c>
      <c r="C2249" s="39" t="s">
        <v>6</v>
      </c>
      <c r="D2249" s="36" t="s">
        <v>2073</v>
      </c>
      <c r="E2249">
        <v>2014</v>
      </c>
      <c r="F2249">
        <f>VLOOKUP($D2249,Combined!$D:$V,8,FALSE)</f>
        <v>39149115</v>
      </c>
      <c r="G2249">
        <f>VLOOKUP($D2249,Combined!$D:$V,9,FALSE)</f>
        <v>1784.1</v>
      </c>
      <c r="H2249">
        <f>VLOOKUP($D2249,Combined!$D:$V,10,FALSE)</f>
        <v>21944</v>
      </c>
    </row>
    <row r="2250" spans="1:8" ht="32" x14ac:dyDescent="0.2">
      <c r="A2250" s="33" t="s">
        <v>1299</v>
      </c>
      <c r="B2250" s="34" t="s">
        <v>1311</v>
      </c>
      <c r="C2250" s="35" t="s">
        <v>21</v>
      </c>
      <c r="D2250" s="36" t="s">
        <v>2074</v>
      </c>
      <c r="E2250">
        <v>2014</v>
      </c>
      <c r="F2250">
        <f>VLOOKUP($D2250,Combined!$D:$V,8,FALSE)</f>
        <v>22791209</v>
      </c>
      <c r="G2250">
        <f>VLOOKUP($D2250,Combined!$D:$V,9,FALSE)</f>
        <v>1091</v>
      </c>
      <c r="H2250">
        <f>VLOOKUP($D2250,Combined!$D:$V,10,FALSE)</f>
        <v>20889</v>
      </c>
    </row>
    <row r="2251" spans="1:8" ht="32" x14ac:dyDescent="0.2">
      <c r="A2251" s="37" t="s">
        <v>1299</v>
      </c>
      <c r="B2251" s="38" t="s">
        <v>1312</v>
      </c>
      <c r="C2251" s="39" t="s">
        <v>73</v>
      </c>
      <c r="D2251" s="36" t="s">
        <v>2075</v>
      </c>
      <c r="E2251">
        <v>2014</v>
      </c>
      <c r="F2251">
        <f>VLOOKUP($D2251,Combined!$D:$V,8,FALSE)</f>
        <v>5424194</v>
      </c>
      <c r="G2251">
        <f>VLOOKUP($D2251,Combined!$D:$V,9,FALSE)</f>
        <v>254.4</v>
      </c>
      <c r="H2251">
        <f>VLOOKUP($D2251,Combined!$D:$V,10,FALSE)</f>
        <v>21322</v>
      </c>
    </row>
    <row r="2252" spans="1:8" ht="36" x14ac:dyDescent="0.2">
      <c r="A2252" s="33" t="s">
        <v>1299</v>
      </c>
      <c r="B2252" s="34" t="s">
        <v>1313</v>
      </c>
      <c r="C2252" s="35" t="s">
        <v>77</v>
      </c>
      <c r="D2252" s="36" t="s">
        <v>2076</v>
      </c>
      <c r="E2252">
        <v>2014</v>
      </c>
      <c r="F2252">
        <f>VLOOKUP($D2252,Combined!$D:$V,8,FALSE)</f>
        <v>15262371</v>
      </c>
      <c r="G2252">
        <f>VLOOKUP($D2252,Combined!$D:$V,9,FALSE)</f>
        <v>844.3</v>
      </c>
      <c r="H2252">
        <f>VLOOKUP($D2252,Combined!$D:$V,10,FALSE)</f>
        <v>18077</v>
      </c>
    </row>
    <row r="2253" spans="1:8" ht="32" x14ac:dyDescent="0.2">
      <c r="A2253" s="37" t="s">
        <v>1299</v>
      </c>
      <c r="B2253" s="38" t="s">
        <v>1314</v>
      </c>
      <c r="C2253" s="39" t="s">
        <v>4</v>
      </c>
      <c r="D2253" s="36" t="s">
        <v>2077</v>
      </c>
      <c r="E2253">
        <v>2014</v>
      </c>
      <c r="F2253">
        <f>VLOOKUP($D2253,Combined!$D:$V,8,FALSE)</f>
        <v>8477567</v>
      </c>
      <c r="G2253">
        <f>VLOOKUP($D2253,Combined!$D:$V,9,FALSE)</f>
        <v>396.3</v>
      </c>
      <c r="H2253">
        <f>VLOOKUP($D2253,Combined!$D:$V,10,FALSE)</f>
        <v>21394</v>
      </c>
    </row>
    <row r="2254" spans="1:8" ht="32" x14ac:dyDescent="0.2">
      <c r="A2254" s="33" t="s">
        <v>1299</v>
      </c>
      <c r="B2254" s="34" t="s">
        <v>1315</v>
      </c>
      <c r="C2254" s="35" t="s">
        <v>6</v>
      </c>
      <c r="D2254" s="36" t="s">
        <v>2078</v>
      </c>
      <c r="E2254">
        <v>2014</v>
      </c>
      <c r="F2254">
        <f>VLOOKUP($D2254,Combined!$D:$V,8,FALSE)</f>
        <v>28660072</v>
      </c>
      <c r="G2254">
        <f>VLOOKUP($D2254,Combined!$D:$V,9,FALSE)</f>
        <v>1551.9</v>
      </c>
      <c r="H2254">
        <f>VLOOKUP($D2254,Combined!$D:$V,10,FALSE)</f>
        <v>18468</v>
      </c>
    </row>
    <row r="2255" spans="1:8" ht="32" x14ac:dyDescent="0.2">
      <c r="A2255" s="37" t="s">
        <v>1299</v>
      </c>
      <c r="B2255" s="38" t="s">
        <v>1316</v>
      </c>
      <c r="C2255" s="39" t="s">
        <v>73</v>
      </c>
      <c r="D2255" s="36" t="s">
        <v>2079</v>
      </c>
      <c r="E2255">
        <v>2014</v>
      </c>
      <c r="F2255">
        <f>VLOOKUP($D2255,Combined!$D:$V,8,FALSE)</f>
        <v>5113570</v>
      </c>
      <c r="G2255">
        <f>VLOOKUP($D2255,Combined!$D:$V,9,FALSE)</f>
        <v>290.10000000000002</v>
      </c>
      <c r="H2255">
        <f>VLOOKUP($D2255,Combined!$D:$V,10,FALSE)</f>
        <v>17627</v>
      </c>
    </row>
    <row r="2256" spans="1:8" ht="36" x14ac:dyDescent="0.2">
      <c r="A2256" s="33" t="s">
        <v>1299</v>
      </c>
      <c r="B2256" s="34" t="s">
        <v>1317</v>
      </c>
      <c r="C2256" s="35" t="s">
        <v>8</v>
      </c>
      <c r="D2256" s="36" t="s">
        <v>2080</v>
      </c>
      <c r="E2256">
        <v>2014</v>
      </c>
      <c r="F2256">
        <f>VLOOKUP($D2256,Combined!$D:$V,8,FALSE)</f>
        <v>2949301</v>
      </c>
      <c r="G2256">
        <f>VLOOKUP($D2256,Combined!$D:$V,9,FALSE)</f>
        <v>152.9</v>
      </c>
      <c r="H2256">
        <f>VLOOKUP($D2256,Combined!$D:$V,10,FALSE)</f>
        <v>19286</v>
      </c>
    </row>
    <row r="2257" spans="1:8" ht="48" x14ac:dyDescent="0.2">
      <c r="A2257" s="37" t="s">
        <v>1299</v>
      </c>
      <c r="B2257" s="38" t="s">
        <v>1318</v>
      </c>
      <c r="C2257" s="39" t="s">
        <v>14</v>
      </c>
      <c r="D2257" s="36" t="s">
        <v>2081</v>
      </c>
      <c r="E2257">
        <v>2014</v>
      </c>
      <c r="F2257">
        <f>VLOOKUP($D2257,Combined!$D:$V,8,FALSE)</f>
        <v>70600708</v>
      </c>
      <c r="G2257">
        <f>VLOOKUP($D2257,Combined!$D:$V,9,FALSE)</f>
        <v>3509.1</v>
      </c>
      <c r="H2257">
        <f>VLOOKUP($D2257,Combined!$D:$V,10,FALSE)</f>
        <v>20119</v>
      </c>
    </row>
    <row r="2258" spans="1:8" ht="32" x14ac:dyDescent="0.2">
      <c r="A2258" s="33" t="s">
        <v>1299</v>
      </c>
      <c r="B2258" s="34" t="s">
        <v>1319</v>
      </c>
      <c r="C2258" s="35" t="s">
        <v>73</v>
      </c>
      <c r="D2258" s="36" t="s">
        <v>2082</v>
      </c>
      <c r="E2258">
        <v>2014</v>
      </c>
      <c r="F2258">
        <f>VLOOKUP($D2258,Combined!$D:$V,8,FALSE)</f>
        <v>6308490</v>
      </c>
      <c r="G2258">
        <f>VLOOKUP($D2258,Combined!$D:$V,9,FALSE)</f>
        <v>360.9</v>
      </c>
      <c r="H2258">
        <f>VLOOKUP($D2258,Combined!$D:$V,10,FALSE)</f>
        <v>17481</v>
      </c>
    </row>
    <row r="2259" spans="1:8" ht="24" x14ac:dyDescent="0.2">
      <c r="A2259" s="37" t="s">
        <v>1299</v>
      </c>
      <c r="B2259" s="38" t="s">
        <v>1320</v>
      </c>
      <c r="C2259" s="39" t="s">
        <v>8</v>
      </c>
      <c r="D2259" s="36" t="s">
        <v>2083</v>
      </c>
      <c r="E2259">
        <v>2014</v>
      </c>
      <c r="F2259">
        <f>VLOOKUP($D2259,Combined!$D:$V,8,FALSE)</f>
        <v>6513907</v>
      </c>
      <c r="G2259">
        <f>VLOOKUP($D2259,Combined!$D:$V,9,FALSE)</f>
        <v>343</v>
      </c>
      <c r="H2259">
        <f>VLOOKUP($D2259,Combined!$D:$V,10,FALSE)</f>
        <v>18991</v>
      </c>
    </row>
    <row r="2260" spans="1:8" ht="60" x14ac:dyDescent="0.2">
      <c r="A2260" s="33" t="s">
        <v>1299</v>
      </c>
      <c r="B2260" s="34" t="s">
        <v>1443</v>
      </c>
      <c r="C2260" s="35" t="s">
        <v>711</v>
      </c>
      <c r="D2260" s="36" t="s">
        <v>2084</v>
      </c>
      <c r="E2260">
        <v>2014</v>
      </c>
      <c r="F2260">
        <f>VLOOKUP($D2260,Combined!$D:$V,8,FALSE)</f>
        <v>3798235</v>
      </c>
      <c r="G2260">
        <f>VLOOKUP($D2260,Combined!$D:$V,9,FALSE)</f>
        <v>224.8</v>
      </c>
      <c r="H2260">
        <f>VLOOKUP($D2260,Combined!$D:$V,10,FALSE)</f>
        <v>16896</v>
      </c>
    </row>
    <row r="2261" spans="1:8" ht="36" x14ac:dyDescent="0.2">
      <c r="A2261" s="37" t="s">
        <v>1299</v>
      </c>
      <c r="B2261" s="38" t="s">
        <v>1322</v>
      </c>
      <c r="C2261" s="39" t="s">
        <v>714</v>
      </c>
      <c r="D2261" s="36" t="s">
        <v>2085</v>
      </c>
      <c r="E2261">
        <v>2014</v>
      </c>
      <c r="F2261">
        <f>VLOOKUP($D2261,Combined!$D:$V,8,FALSE)</f>
        <v>16092775</v>
      </c>
      <c r="G2261">
        <f>VLOOKUP($D2261,Combined!$D:$V,9,FALSE)</f>
        <v>764.9</v>
      </c>
      <c r="H2261">
        <f>VLOOKUP($D2261,Combined!$D:$V,10,FALSE)</f>
        <v>21040</v>
      </c>
    </row>
    <row r="2262" spans="1:8" ht="36" x14ac:dyDescent="0.2">
      <c r="A2262" s="33" t="s">
        <v>1299</v>
      </c>
      <c r="B2262" s="34" t="s">
        <v>1323</v>
      </c>
      <c r="C2262" s="35" t="s">
        <v>66</v>
      </c>
      <c r="D2262" s="36" t="s">
        <v>2086</v>
      </c>
      <c r="E2262">
        <v>2014</v>
      </c>
      <c r="F2262">
        <f>VLOOKUP($D2262,Combined!$D:$V,8,FALSE)</f>
        <v>24438246</v>
      </c>
      <c r="G2262">
        <f>VLOOKUP($D2262,Combined!$D:$V,9,FALSE)</f>
        <v>1238.5999999999999</v>
      </c>
      <c r="H2262">
        <f>VLOOKUP($D2262,Combined!$D:$V,10,FALSE)</f>
        <v>19731</v>
      </c>
    </row>
    <row r="2263" spans="1:8" ht="48" x14ac:dyDescent="0.2">
      <c r="A2263" s="37" t="s">
        <v>1299</v>
      </c>
      <c r="B2263" s="38" t="s">
        <v>1324</v>
      </c>
      <c r="C2263" s="39" t="s">
        <v>14</v>
      </c>
      <c r="D2263" s="36" t="s">
        <v>2087</v>
      </c>
      <c r="E2263">
        <v>2014</v>
      </c>
      <c r="F2263">
        <f>VLOOKUP($D2263,Combined!$D:$V,8,FALSE)</f>
        <v>78260418</v>
      </c>
      <c r="G2263">
        <f>VLOOKUP($D2263,Combined!$D:$V,9,FALSE)</f>
        <v>3514.7</v>
      </c>
      <c r="H2263">
        <f>VLOOKUP($D2263,Combined!$D:$V,10,FALSE)</f>
        <v>22267</v>
      </c>
    </row>
    <row r="2264" spans="1:8" ht="36" x14ac:dyDescent="0.2">
      <c r="A2264" s="33" t="s">
        <v>1299</v>
      </c>
      <c r="B2264" s="34" t="s">
        <v>1325</v>
      </c>
      <c r="C2264" s="35" t="s">
        <v>77</v>
      </c>
      <c r="D2264" s="36" t="s">
        <v>2088</v>
      </c>
      <c r="E2264">
        <v>2014</v>
      </c>
      <c r="F2264">
        <f>VLOOKUP($D2264,Combined!$D:$V,8,FALSE)</f>
        <v>15959227</v>
      </c>
      <c r="G2264">
        <f>VLOOKUP($D2264,Combined!$D:$V,9,FALSE)</f>
        <v>683.9</v>
      </c>
      <c r="H2264">
        <f>VLOOKUP($D2264,Combined!$D:$V,10,FALSE)</f>
        <v>23334</v>
      </c>
    </row>
    <row r="2265" spans="1:8" ht="48" x14ac:dyDescent="0.2">
      <c r="A2265" s="37" t="s">
        <v>1326</v>
      </c>
      <c r="B2265" s="38" t="s">
        <v>1327</v>
      </c>
      <c r="C2265" s="39" t="s">
        <v>14</v>
      </c>
      <c r="D2265" s="36" t="s">
        <v>2089</v>
      </c>
      <c r="E2265">
        <v>2014</v>
      </c>
      <c r="F2265">
        <f>VLOOKUP($D2265,Combined!$D:$V,8,FALSE)</f>
        <v>51649660</v>
      </c>
      <c r="G2265">
        <f>VLOOKUP($D2265,Combined!$D:$V,9,FALSE)</f>
        <v>2721.1</v>
      </c>
      <c r="H2265">
        <f>VLOOKUP($D2265,Combined!$D:$V,10,FALSE)</f>
        <v>18981</v>
      </c>
    </row>
    <row r="2266" spans="1:8" ht="48" x14ac:dyDescent="0.2">
      <c r="A2266" s="33" t="s">
        <v>1326</v>
      </c>
      <c r="B2266" s="34" t="s">
        <v>1444</v>
      </c>
      <c r="C2266" s="35" t="s">
        <v>711</v>
      </c>
      <c r="D2266" s="36" t="s">
        <v>2090</v>
      </c>
      <c r="E2266">
        <v>2014</v>
      </c>
      <c r="F2266">
        <f>VLOOKUP($D2266,Combined!$D:$V,8,FALSE)</f>
        <v>6286887</v>
      </c>
      <c r="G2266">
        <f>VLOOKUP($D2266,Combined!$D:$V,9,FALSE)</f>
        <v>387.9</v>
      </c>
      <c r="H2266">
        <f>VLOOKUP($D2266,Combined!$D:$V,10,FALSE)</f>
        <v>16207</v>
      </c>
    </row>
    <row r="2267" spans="1:8" ht="48" x14ac:dyDescent="0.2">
      <c r="A2267" s="37" t="s">
        <v>1326</v>
      </c>
      <c r="B2267" s="38" t="s">
        <v>1328</v>
      </c>
      <c r="C2267" s="39" t="s">
        <v>14</v>
      </c>
      <c r="D2267" s="36" t="s">
        <v>2091</v>
      </c>
      <c r="E2267">
        <v>2014</v>
      </c>
      <c r="F2267">
        <f>VLOOKUP($D2267,Combined!$D:$V,8,FALSE)</f>
        <v>36962497</v>
      </c>
      <c r="G2267">
        <f>VLOOKUP($D2267,Combined!$D:$V,9,FALSE)</f>
        <v>2354</v>
      </c>
      <c r="H2267">
        <f>VLOOKUP($D2267,Combined!$D:$V,10,FALSE)</f>
        <v>15702</v>
      </c>
    </row>
    <row r="2268" spans="1:8" ht="32" x14ac:dyDescent="0.2">
      <c r="A2268" s="33" t="s">
        <v>1326</v>
      </c>
      <c r="B2268" s="34" t="s">
        <v>1330</v>
      </c>
      <c r="C2268" s="35" t="s">
        <v>24</v>
      </c>
      <c r="D2268" s="36" t="s">
        <v>2092</v>
      </c>
      <c r="E2268">
        <v>2014</v>
      </c>
      <c r="F2268">
        <f>VLOOKUP($D2268,Combined!$D:$V,8,FALSE)</f>
        <v>64412254</v>
      </c>
      <c r="G2268">
        <f>VLOOKUP($D2268,Combined!$D:$V,9,FALSE)</f>
        <v>3904.8</v>
      </c>
      <c r="H2268">
        <f>VLOOKUP($D2268,Combined!$D:$V,10,FALSE)</f>
        <v>16496</v>
      </c>
    </row>
    <row r="2269" spans="1:8" ht="32" x14ac:dyDescent="0.2">
      <c r="A2269" s="37" t="s">
        <v>1326</v>
      </c>
      <c r="B2269" s="38" t="s">
        <v>1331</v>
      </c>
      <c r="C2269" s="39" t="s">
        <v>24</v>
      </c>
      <c r="D2269" s="36" t="s">
        <v>2093</v>
      </c>
      <c r="E2269">
        <v>2014</v>
      </c>
      <c r="F2269">
        <f>VLOOKUP($D2269,Combined!$D:$V,8,FALSE)</f>
        <v>570775870</v>
      </c>
      <c r="G2269">
        <f>VLOOKUP($D2269,Combined!$D:$V,9,FALSE)</f>
        <v>26157.9</v>
      </c>
      <c r="H2269">
        <f>VLOOKUP($D2269,Combined!$D:$V,10,FALSE)</f>
        <v>21820</v>
      </c>
    </row>
    <row r="2270" spans="1:8" ht="32" x14ac:dyDescent="0.2">
      <c r="A2270" s="33" t="s">
        <v>1326</v>
      </c>
      <c r="B2270" s="34" t="s">
        <v>1332</v>
      </c>
      <c r="C2270" s="35" t="s">
        <v>4</v>
      </c>
      <c r="D2270" s="36" t="s">
        <v>2094</v>
      </c>
      <c r="E2270">
        <v>2014</v>
      </c>
      <c r="F2270">
        <f>VLOOKUP($D2270,Combined!$D:$V,8,FALSE)</f>
        <v>9074969</v>
      </c>
      <c r="G2270">
        <f>VLOOKUP($D2270,Combined!$D:$V,9,FALSE)</f>
        <v>518.29999999999995</v>
      </c>
      <c r="H2270">
        <f>VLOOKUP($D2270,Combined!$D:$V,10,FALSE)</f>
        <v>17510</v>
      </c>
    </row>
    <row r="2271" spans="1:8" ht="48" x14ac:dyDescent="0.2">
      <c r="A2271" s="37" t="s">
        <v>1326</v>
      </c>
      <c r="B2271" s="38" t="s">
        <v>1333</v>
      </c>
      <c r="C2271" s="39" t="s">
        <v>14</v>
      </c>
      <c r="D2271" s="36" t="s">
        <v>2095</v>
      </c>
      <c r="E2271">
        <v>2014</v>
      </c>
      <c r="F2271">
        <f>VLOOKUP($D2271,Combined!$D:$V,8,FALSE)</f>
        <v>58520176</v>
      </c>
      <c r="G2271">
        <f>VLOOKUP($D2271,Combined!$D:$V,9,FALSE)</f>
        <v>3126.4</v>
      </c>
      <c r="H2271">
        <f>VLOOKUP($D2271,Combined!$D:$V,10,FALSE)</f>
        <v>18718</v>
      </c>
    </row>
    <row r="2272" spans="1:8" ht="32" x14ac:dyDescent="0.2">
      <c r="A2272" s="33" t="s">
        <v>1326</v>
      </c>
      <c r="B2272" s="34" t="s">
        <v>1334</v>
      </c>
      <c r="C2272" s="35" t="s">
        <v>6</v>
      </c>
      <c r="D2272" s="36" t="s">
        <v>2096</v>
      </c>
      <c r="E2272">
        <v>2014</v>
      </c>
      <c r="F2272">
        <f>VLOOKUP($D2272,Combined!$D:$V,8,FALSE)</f>
        <v>25492317</v>
      </c>
      <c r="G2272">
        <f>VLOOKUP($D2272,Combined!$D:$V,9,FALSE)</f>
        <v>1466.9</v>
      </c>
      <c r="H2272">
        <f>VLOOKUP($D2272,Combined!$D:$V,10,FALSE)</f>
        <v>17378</v>
      </c>
    </row>
    <row r="2273" spans="1:8" ht="32" x14ac:dyDescent="0.2">
      <c r="A2273" s="37" t="s">
        <v>1326</v>
      </c>
      <c r="B2273" s="38" t="s">
        <v>1335</v>
      </c>
      <c r="C2273" s="39" t="s">
        <v>24</v>
      </c>
      <c r="D2273" s="36" t="s">
        <v>2097</v>
      </c>
      <c r="E2273">
        <v>2014</v>
      </c>
      <c r="F2273">
        <f>VLOOKUP($D2273,Combined!$D:$V,8,FALSE)</f>
        <v>128949286</v>
      </c>
      <c r="G2273">
        <f>VLOOKUP($D2273,Combined!$D:$V,9,FALSE)</f>
        <v>6120.6</v>
      </c>
      <c r="H2273">
        <f>VLOOKUP($D2273,Combined!$D:$V,10,FALSE)</f>
        <v>21068</v>
      </c>
    </row>
    <row r="2274" spans="1:8" ht="32" x14ac:dyDescent="0.2">
      <c r="A2274" s="33" t="s">
        <v>1326</v>
      </c>
      <c r="B2274" s="34" t="s">
        <v>1336</v>
      </c>
      <c r="C2274" s="35" t="s">
        <v>2</v>
      </c>
      <c r="D2274" s="36" t="s">
        <v>2098</v>
      </c>
      <c r="E2274">
        <v>2014</v>
      </c>
      <c r="F2274">
        <f>VLOOKUP($D2274,Combined!$D:$V,8,FALSE)</f>
        <v>16270652</v>
      </c>
      <c r="G2274">
        <f>VLOOKUP($D2274,Combined!$D:$V,9,FALSE)</f>
        <v>1037.0999999999999</v>
      </c>
      <c r="H2274">
        <f>VLOOKUP($D2274,Combined!$D:$V,10,FALSE)</f>
        <v>15688</v>
      </c>
    </row>
    <row r="2275" spans="1:8" ht="48" x14ac:dyDescent="0.2">
      <c r="A2275" s="37" t="s">
        <v>1326</v>
      </c>
      <c r="B2275" s="38" t="s">
        <v>1337</v>
      </c>
      <c r="C2275" s="39" t="s">
        <v>14</v>
      </c>
      <c r="D2275" s="36" t="s">
        <v>2099</v>
      </c>
      <c r="E2275">
        <v>2014</v>
      </c>
      <c r="F2275">
        <f>VLOOKUP($D2275,Combined!$D:$V,8,FALSE)</f>
        <v>39207580</v>
      </c>
      <c r="G2275">
        <f>VLOOKUP($D2275,Combined!$D:$V,9,FALSE)</f>
        <v>2370.1</v>
      </c>
      <c r="H2275">
        <f>VLOOKUP($D2275,Combined!$D:$V,10,FALSE)</f>
        <v>16543</v>
      </c>
    </row>
    <row r="2276" spans="1:8" ht="32" x14ac:dyDescent="0.2">
      <c r="A2276" s="33" t="s">
        <v>1326</v>
      </c>
      <c r="B2276" s="34" t="s">
        <v>1338</v>
      </c>
      <c r="C2276" s="35" t="s">
        <v>24</v>
      </c>
      <c r="D2276" s="36" t="s">
        <v>2100</v>
      </c>
      <c r="E2276">
        <v>2014</v>
      </c>
      <c r="F2276">
        <f>VLOOKUP($D2276,Combined!$D:$V,8,FALSE)</f>
        <v>179773259</v>
      </c>
      <c r="G2276">
        <f>VLOOKUP($D2276,Combined!$D:$V,9,FALSE)</f>
        <v>8832.2999999999993</v>
      </c>
      <c r="H2276">
        <f>VLOOKUP($D2276,Combined!$D:$V,10,FALSE)</f>
        <v>20354</v>
      </c>
    </row>
    <row r="2277" spans="1:8" ht="48" x14ac:dyDescent="0.2">
      <c r="A2277" s="37" t="s">
        <v>1326</v>
      </c>
      <c r="B2277" s="38" t="s">
        <v>1445</v>
      </c>
      <c r="C2277" s="39" t="s">
        <v>711</v>
      </c>
      <c r="D2277" s="36" t="s">
        <v>2101</v>
      </c>
      <c r="E2277">
        <v>2014</v>
      </c>
      <c r="F2277">
        <f>VLOOKUP($D2277,Combined!$D:$V,8,FALSE)</f>
        <v>3968615</v>
      </c>
      <c r="G2277">
        <f>VLOOKUP($D2277,Combined!$D:$V,9,FALSE)</f>
        <v>251.2</v>
      </c>
      <c r="H2277">
        <f>VLOOKUP($D2277,Combined!$D:$V,10,FALSE)</f>
        <v>15799</v>
      </c>
    </row>
    <row r="2278" spans="1:8" ht="32" x14ac:dyDescent="0.2">
      <c r="A2278" s="33" t="s">
        <v>1326</v>
      </c>
      <c r="B2278" s="34" t="s">
        <v>1340</v>
      </c>
      <c r="C2278" s="35" t="s">
        <v>24</v>
      </c>
      <c r="D2278" s="36" t="s">
        <v>2102</v>
      </c>
      <c r="E2278">
        <v>2014</v>
      </c>
      <c r="F2278">
        <f>VLOOKUP($D2278,Combined!$D:$V,8,FALSE)</f>
        <v>72156979</v>
      </c>
      <c r="G2278">
        <f>VLOOKUP($D2278,Combined!$D:$V,9,FALSE)</f>
        <v>3803.3</v>
      </c>
      <c r="H2278">
        <f>VLOOKUP($D2278,Combined!$D:$V,10,FALSE)</f>
        <v>18972</v>
      </c>
    </row>
    <row r="2279" spans="1:8" ht="48" x14ac:dyDescent="0.2">
      <c r="A2279" s="37" t="s">
        <v>1326</v>
      </c>
      <c r="B2279" s="38" t="s">
        <v>1341</v>
      </c>
      <c r="C2279" s="39" t="s">
        <v>14</v>
      </c>
      <c r="D2279" s="36" t="s">
        <v>2103</v>
      </c>
      <c r="E2279">
        <v>2014</v>
      </c>
      <c r="F2279">
        <f>VLOOKUP($D2279,Combined!$D:$V,8,FALSE)</f>
        <v>53750408</v>
      </c>
      <c r="G2279">
        <f>VLOOKUP($D2279,Combined!$D:$V,9,FALSE)</f>
        <v>2727.1</v>
      </c>
      <c r="H2279">
        <f>VLOOKUP($D2279,Combined!$D:$V,10,FALSE)</f>
        <v>19710</v>
      </c>
    </row>
    <row r="2280" spans="1:8" ht="48" x14ac:dyDescent="0.2">
      <c r="A2280" s="33" t="s">
        <v>1326</v>
      </c>
      <c r="B2280" s="34" t="s">
        <v>1342</v>
      </c>
      <c r="C2280" s="35" t="s">
        <v>14</v>
      </c>
      <c r="D2280" s="36" t="s">
        <v>2104</v>
      </c>
      <c r="E2280">
        <v>2014</v>
      </c>
      <c r="F2280">
        <f>VLOOKUP($D2280,Combined!$D:$V,8,FALSE)</f>
        <v>34039322</v>
      </c>
      <c r="G2280">
        <f>VLOOKUP($D2280,Combined!$D:$V,9,FALSE)</f>
        <v>1863.4</v>
      </c>
      <c r="H2280">
        <f>VLOOKUP($D2280,Combined!$D:$V,10,FALSE)</f>
        <v>18267</v>
      </c>
    </row>
    <row r="2281" spans="1:8" ht="48" x14ac:dyDescent="0.2">
      <c r="A2281" s="37" t="s">
        <v>1326</v>
      </c>
      <c r="B2281" s="38" t="s">
        <v>1343</v>
      </c>
      <c r="C2281" s="39" t="s">
        <v>24</v>
      </c>
      <c r="D2281" s="36" t="s">
        <v>2105</v>
      </c>
      <c r="E2281">
        <v>2014</v>
      </c>
      <c r="F2281">
        <f>VLOOKUP($D2281,Combined!$D:$V,8,FALSE)</f>
        <v>92271288</v>
      </c>
      <c r="G2281">
        <f>VLOOKUP($D2281,Combined!$D:$V,9,FALSE)</f>
        <v>5555.3</v>
      </c>
      <c r="H2281">
        <f>VLOOKUP($D2281,Combined!$D:$V,10,FALSE)</f>
        <v>16610</v>
      </c>
    </row>
    <row r="2282" spans="1:8" ht="48" x14ac:dyDescent="0.2">
      <c r="A2282" s="33" t="s">
        <v>1326</v>
      </c>
      <c r="B2282" s="34" t="s">
        <v>854</v>
      </c>
      <c r="C2282" s="35" t="s">
        <v>14</v>
      </c>
      <c r="D2282" s="36" t="s">
        <v>2106</v>
      </c>
      <c r="E2282">
        <v>2014</v>
      </c>
      <c r="F2282">
        <f>VLOOKUP($D2282,Combined!$D:$V,8,FALSE)</f>
        <v>42068074</v>
      </c>
      <c r="G2282">
        <f>VLOOKUP($D2282,Combined!$D:$V,9,FALSE)</f>
        <v>2348.1</v>
      </c>
      <c r="H2282">
        <f>VLOOKUP($D2282,Combined!$D:$V,10,FALSE)</f>
        <v>17916</v>
      </c>
    </row>
    <row r="2283" spans="1:8" ht="32" x14ac:dyDescent="0.2">
      <c r="A2283" s="37" t="s">
        <v>1326</v>
      </c>
      <c r="B2283" s="38" t="s">
        <v>1344</v>
      </c>
      <c r="C2283" s="39" t="s">
        <v>24</v>
      </c>
      <c r="D2283" s="36" t="s">
        <v>2107</v>
      </c>
      <c r="E2283">
        <v>2014</v>
      </c>
      <c r="F2283">
        <f>VLOOKUP($D2283,Combined!$D:$V,8,FALSE)</f>
        <v>79039559</v>
      </c>
      <c r="G2283">
        <f>VLOOKUP($D2283,Combined!$D:$V,9,FALSE)</f>
        <v>4151.2</v>
      </c>
      <c r="H2283">
        <f>VLOOKUP($D2283,Combined!$D:$V,10,FALSE)</f>
        <v>19040</v>
      </c>
    </row>
    <row r="2284" spans="1:8" ht="60" x14ac:dyDescent="0.2">
      <c r="A2284" s="33" t="s">
        <v>1326</v>
      </c>
      <c r="B2284" s="34" t="s">
        <v>1345</v>
      </c>
      <c r="C2284" s="35" t="s">
        <v>711</v>
      </c>
      <c r="D2284" s="36" t="s">
        <v>2108</v>
      </c>
      <c r="E2284">
        <v>2014</v>
      </c>
      <c r="F2284">
        <f>VLOOKUP($D2284,Combined!$D:$V,8,FALSE)</f>
        <v>3446236</v>
      </c>
      <c r="G2284">
        <f>VLOOKUP($D2284,Combined!$D:$V,9,FALSE)</f>
        <v>203.7</v>
      </c>
      <c r="H2284">
        <f>VLOOKUP($D2284,Combined!$D:$V,10,FALSE)</f>
        <v>16918</v>
      </c>
    </row>
    <row r="2285" spans="1:8" ht="60" x14ac:dyDescent="0.2">
      <c r="A2285" s="37" t="s">
        <v>1326</v>
      </c>
      <c r="B2285" s="38" t="s">
        <v>1446</v>
      </c>
      <c r="C2285" s="39" t="s">
        <v>711</v>
      </c>
      <c r="D2285" s="36" t="s">
        <v>2109</v>
      </c>
      <c r="E2285">
        <v>2014</v>
      </c>
      <c r="F2285">
        <f>VLOOKUP($D2285,Combined!$D:$V,8,FALSE)</f>
        <v>4987525</v>
      </c>
      <c r="G2285">
        <f>VLOOKUP($D2285,Combined!$D:$V,9,FALSE)</f>
        <v>315.89999999999998</v>
      </c>
      <c r="H2285">
        <f>VLOOKUP($D2285,Combined!$D:$V,10,FALSE)</f>
        <v>15788</v>
      </c>
    </row>
    <row r="2286" spans="1:8" ht="36" x14ac:dyDescent="0.2">
      <c r="A2286" s="33" t="s">
        <v>1326</v>
      </c>
      <c r="B2286" s="34" t="s">
        <v>1347</v>
      </c>
      <c r="C2286" s="35" t="s">
        <v>714</v>
      </c>
      <c r="D2286" s="36" t="s">
        <v>2110</v>
      </c>
      <c r="E2286">
        <v>2014</v>
      </c>
      <c r="F2286">
        <f>VLOOKUP($D2286,Combined!$D:$V,8,FALSE)</f>
        <v>29522271</v>
      </c>
      <c r="G2286">
        <f>VLOOKUP($D2286,Combined!$D:$V,9,FALSE)</f>
        <v>1573.7</v>
      </c>
      <c r="H2286">
        <f>VLOOKUP($D2286,Combined!$D:$V,10,FALSE)</f>
        <v>18760</v>
      </c>
    </row>
    <row r="2287" spans="1:8" ht="32" x14ac:dyDescent="0.2">
      <c r="A2287" s="37" t="s">
        <v>1326</v>
      </c>
      <c r="B2287" s="38" t="s">
        <v>1068</v>
      </c>
      <c r="C2287" s="39" t="s">
        <v>24</v>
      </c>
      <c r="D2287" s="36" t="s">
        <v>2111</v>
      </c>
      <c r="E2287">
        <v>2014</v>
      </c>
      <c r="F2287">
        <f>VLOOKUP($D2287,Combined!$D:$V,8,FALSE)</f>
        <v>132839314</v>
      </c>
      <c r="G2287">
        <f>VLOOKUP($D2287,Combined!$D:$V,9,FALSE)</f>
        <v>7612.9</v>
      </c>
      <c r="H2287">
        <f>VLOOKUP($D2287,Combined!$D:$V,10,FALSE)</f>
        <v>17449</v>
      </c>
    </row>
    <row r="2288" spans="1:8" ht="32" x14ac:dyDescent="0.2">
      <c r="A2288" s="33" t="s">
        <v>1326</v>
      </c>
      <c r="B2288" s="34" t="s">
        <v>1348</v>
      </c>
      <c r="C2288" s="35" t="s">
        <v>24</v>
      </c>
      <c r="D2288" s="36" t="s">
        <v>2112</v>
      </c>
      <c r="E2288">
        <v>2014</v>
      </c>
      <c r="F2288">
        <f>VLOOKUP($D2288,Combined!$D:$V,8,FALSE)</f>
        <v>106352724</v>
      </c>
      <c r="G2288">
        <f>VLOOKUP($D2288,Combined!$D:$V,9,FALSE)</f>
        <v>6284.6</v>
      </c>
      <c r="H2288">
        <f>VLOOKUP($D2288,Combined!$D:$V,10,FALSE)</f>
        <v>16923</v>
      </c>
    </row>
    <row r="2289" spans="1:8" ht="32" x14ac:dyDescent="0.2">
      <c r="A2289" s="37" t="s">
        <v>1326</v>
      </c>
      <c r="B2289" s="38" t="s">
        <v>1349</v>
      </c>
      <c r="C2289" s="39" t="s">
        <v>4</v>
      </c>
      <c r="D2289" s="36" t="s">
        <v>2113</v>
      </c>
      <c r="E2289">
        <v>2014</v>
      </c>
      <c r="F2289">
        <f>VLOOKUP($D2289,Combined!$D:$V,8,FALSE)</f>
        <v>3602656</v>
      </c>
      <c r="G2289">
        <f>VLOOKUP($D2289,Combined!$D:$V,9,FALSE)</f>
        <v>180.1</v>
      </c>
      <c r="H2289">
        <f>VLOOKUP($D2289,Combined!$D:$V,10,FALSE)</f>
        <v>19999</v>
      </c>
    </row>
    <row r="2290" spans="1:8" ht="32" x14ac:dyDescent="0.2">
      <c r="A2290" s="33" t="s">
        <v>1350</v>
      </c>
      <c r="B2290" s="34" t="s">
        <v>1351</v>
      </c>
      <c r="C2290" s="35" t="s">
        <v>2</v>
      </c>
      <c r="D2290" s="36" t="s">
        <v>2114</v>
      </c>
      <c r="E2290">
        <v>2014</v>
      </c>
      <c r="F2290">
        <f>VLOOKUP($D2290,Combined!$D:$V,8,FALSE)</f>
        <v>9977192</v>
      </c>
      <c r="G2290">
        <f>VLOOKUP($D2290,Combined!$D:$V,9,FALSE)</f>
        <v>595.4</v>
      </c>
      <c r="H2290">
        <f>VLOOKUP($D2290,Combined!$D:$V,10,FALSE)</f>
        <v>16758</v>
      </c>
    </row>
    <row r="2291" spans="1:8" ht="32" x14ac:dyDescent="0.2">
      <c r="A2291" s="37" t="s">
        <v>1350</v>
      </c>
      <c r="B2291" s="38" t="s">
        <v>1352</v>
      </c>
      <c r="C2291" s="39" t="s">
        <v>4</v>
      </c>
      <c r="D2291" s="36" t="s">
        <v>2115</v>
      </c>
      <c r="E2291">
        <v>2014</v>
      </c>
      <c r="F2291">
        <f>VLOOKUP($D2291,Combined!$D:$V,8,FALSE)</f>
        <v>5365836</v>
      </c>
      <c r="G2291">
        <f>VLOOKUP($D2291,Combined!$D:$V,9,FALSE)</f>
        <v>331.5</v>
      </c>
      <c r="H2291">
        <f>VLOOKUP($D2291,Combined!$D:$V,10,FALSE)</f>
        <v>16189</v>
      </c>
    </row>
    <row r="2292" spans="1:8" ht="32" x14ac:dyDescent="0.2">
      <c r="A2292" s="33" t="s">
        <v>1350</v>
      </c>
      <c r="B2292" s="34" t="s">
        <v>1353</v>
      </c>
      <c r="C2292" s="35" t="s">
        <v>6</v>
      </c>
      <c r="D2292" s="36" t="s">
        <v>2116</v>
      </c>
      <c r="E2292">
        <v>2014</v>
      </c>
      <c r="F2292">
        <f>VLOOKUP($D2292,Combined!$D:$V,8,FALSE)</f>
        <v>12347755</v>
      </c>
      <c r="G2292">
        <f>VLOOKUP($D2292,Combined!$D:$V,9,FALSE)</f>
        <v>740.3</v>
      </c>
      <c r="H2292">
        <f>VLOOKUP($D2292,Combined!$D:$V,10,FALSE)</f>
        <v>16679</v>
      </c>
    </row>
    <row r="2293" spans="1:8" ht="24" x14ac:dyDescent="0.2">
      <c r="A2293" s="37" t="s">
        <v>1350</v>
      </c>
      <c r="B2293" s="38" t="s">
        <v>1354</v>
      </c>
      <c r="C2293" s="39" t="s">
        <v>8</v>
      </c>
      <c r="D2293" s="36" t="s">
        <v>2117</v>
      </c>
      <c r="E2293">
        <v>2014</v>
      </c>
      <c r="F2293">
        <f>VLOOKUP($D2293,Combined!$D:$V,8,FALSE)</f>
        <v>9281281</v>
      </c>
      <c r="G2293">
        <f>VLOOKUP($D2293,Combined!$D:$V,9,FALSE)</f>
        <v>537.6</v>
      </c>
      <c r="H2293">
        <f>VLOOKUP($D2293,Combined!$D:$V,10,FALSE)</f>
        <v>17263</v>
      </c>
    </row>
    <row r="2294" spans="1:8" ht="24" x14ac:dyDescent="0.2">
      <c r="A2294" s="33" t="s">
        <v>1350</v>
      </c>
      <c r="B2294" s="34" t="s">
        <v>993</v>
      </c>
      <c r="C2294" s="35" t="s">
        <v>8</v>
      </c>
      <c r="D2294" s="36" t="s">
        <v>2118</v>
      </c>
      <c r="E2294">
        <v>2014</v>
      </c>
      <c r="F2294">
        <f>VLOOKUP($D2294,Combined!$D:$V,8,FALSE)</f>
        <v>5505528</v>
      </c>
      <c r="G2294">
        <f>VLOOKUP($D2294,Combined!$D:$V,9,FALSE)</f>
        <v>252.9</v>
      </c>
      <c r="H2294">
        <f>VLOOKUP($D2294,Combined!$D:$V,10,FALSE)</f>
        <v>21773</v>
      </c>
    </row>
    <row r="2295" spans="1:8" ht="24" x14ac:dyDescent="0.2">
      <c r="A2295" s="37" t="s">
        <v>1350</v>
      </c>
      <c r="B2295" s="38" t="s">
        <v>1355</v>
      </c>
      <c r="C2295" s="39" t="s">
        <v>8</v>
      </c>
      <c r="D2295" s="36" t="s">
        <v>2119</v>
      </c>
      <c r="E2295">
        <v>2014</v>
      </c>
      <c r="F2295">
        <f>VLOOKUP($D2295,Combined!$D:$V,8,FALSE)</f>
        <v>2774013</v>
      </c>
      <c r="G2295">
        <f>VLOOKUP($D2295,Combined!$D:$V,9,FALSE)</f>
        <v>153.4</v>
      </c>
      <c r="H2295">
        <f>VLOOKUP($D2295,Combined!$D:$V,10,FALSE)</f>
        <v>18087</v>
      </c>
    </row>
    <row r="2296" spans="1:8" ht="36" x14ac:dyDescent="0.2">
      <c r="A2296" s="33" t="s">
        <v>1350</v>
      </c>
      <c r="B2296" s="34" t="s">
        <v>1356</v>
      </c>
      <c r="C2296" s="35" t="s">
        <v>99</v>
      </c>
      <c r="D2296" s="36" t="s">
        <v>2120</v>
      </c>
      <c r="E2296">
        <v>2014</v>
      </c>
      <c r="F2296">
        <f>VLOOKUP($D2296,Combined!$D:$V,8,FALSE)</f>
        <v>20627040</v>
      </c>
      <c r="G2296">
        <f>VLOOKUP($D2296,Combined!$D:$V,9,FALSE)</f>
        <v>1213.0999999999999</v>
      </c>
      <c r="H2296">
        <f>VLOOKUP($D2296,Combined!$D:$V,10,FALSE)</f>
        <v>17004</v>
      </c>
    </row>
    <row r="2297" spans="1:8" ht="32" x14ac:dyDescent="0.2">
      <c r="A2297" s="37" t="s">
        <v>1350</v>
      </c>
      <c r="B2297" s="38" t="s">
        <v>932</v>
      </c>
      <c r="C2297" s="39" t="s">
        <v>99</v>
      </c>
      <c r="D2297" s="36" t="s">
        <v>2121</v>
      </c>
      <c r="E2297">
        <v>2014</v>
      </c>
      <c r="F2297">
        <f>VLOOKUP($D2297,Combined!$D:$V,8,FALSE)</f>
        <v>18029900</v>
      </c>
      <c r="G2297">
        <f>VLOOKUP($D2297,Combined!$D:$V,9,FALSE)</f>
        <v>1226.9000000000001</v>
      </c>
      <c r="H2297">
        <f>VLOOKUP($D2297,Combined!$D:$V,10,FALSE)</f>
        <v>14695</v>
      </c>
    </row>
    <row r="2298" spans="1:8" ht="48" x14ac:dyDescent="0.2">
      <c r="A2298" s="33" t="s">
        <v>1350</v>
      </c>
      <c r="B2298" s="34" t="s">
        <v>1357</v>
      </c>
      <c r="C2298" s="35" t="s">
        <v>14</v>
      </c>
      <c r="D2298" s="36" t="s">
        <v>2122</v>
      </c>
      <c r="E2298">
        <v>2014</v>
      </c>
      <c r="F2298">
        <f>VLOOKUP($D2298,Combined!$D:$V,8,FALSE)</f>
        <v>34605576</v>
      </c>
      <c r="G2298">
        <f>VLOOKUP($D2298,Combined!$D:$V,9,FALSE)</f>
        <v>1877.3</v>
      </c>
      <c r="H2298">
        <f>VLOOKUP($D2298,Combined!$D:$V,10,FALSE)</f>
        <v>18433</v>
      </c>
    </row>
    <row r="2299" spans="1:8" ht="32" x14ac:dyDescent="0.2">
      <c r="A2299" s="37" t="s">
        <v>1350</v>
      </c>
      <c r="B2299" s="38" t="s">
        <v>1358</v>
      </c>
      <c r="C2299" s="39" t="s">
        <v>4</v>
      </c>
      <c r="D2299" s="36" t="s">
        <v>2123</v>
      </c>
      <c r="E2299">
        <v>2014</v>
      </c>
      <c r="F2299">
        <f>VLOOKUP($D2299,Combined!$D:$V,8,FALSE)</f>
        <v>6392378</v>
      </c>
      <c r="G2299">
        <f>VLOOKUP($D2299,Combined!$D:$V,9,FALSE)</f>
        <v>364.2</v>
      </c>
      <c r="H2299">
        <f>VLOOKUP($D2299,Combined!$D:$V,10,FALSE)</f>
        <v>17554</v>
      </c>
    </row>
    <row r="2300" spans="1:8" ht="32" x14ac:dyDescent="0.2">
      <c r="A2300" s="33" t="s">
        <v>1350</v>
      </c>
      <c r="B2300" s="34" t="s">
        <v>1359</v>
      </c>
      <c r="C2300" s="35" t="s">
        <v>4</v>
      </c>
      <c r="D2300" s="36" t="s">
        <v>2124</v>
      </c>
      <c r="E2300">
        <v>2014</v>
      </c>
      <c r="F2300">
        <f>VLOOKUP($D2300,Combined!$D:$V,8,FALSE)</f>
        <v>4891148</v>
      </c>
      <c r="G2300">
        <f>VLOOKUP($D2300,Combined!$D:$V,9,FALSE)</f>
        <v>261.7</v>
      </c>
      <c r="H2300">
        <f>VLOOKUP($D2300,Combined!$D:$V,10,FALSE)</f>
        <v>18687</v>
      </c>
    </row>
    <row r="2301" spans="1:8" ht="24" x14ac:dyDescent="0.2">
      <c r="A2301" s="37" t="s">
        <v>1350</v>
      </c>
      <c r="B2301" s="38" t="s">
        <v>1360</v>
      </c>
      <c r="C2301" s="39" t="s">
        <v>8</v>
      </c>
      <c r="D2301" s="36" t="s">
        <v>2125</v>
      </c>
      <c r="E2301">
        <v>2014</v>
      </c>
      <c r="F2301">
        <f>VLOOKUP($D2301,Combined!$D:$V,8,FALSE)</f>
        <v>4707396</v>
      </c>
      <c r="G2301">
        <f>VLOOKUP($D2301,Combined!$D:$V,9,FALSE)</f>
        <v>242.2</v>
      </c>
      <c r="H2301">
        <f>VLOOKUP($D2301,Combined!$D:$V,10,FALSE)</f>
        <v>19434</v>
      </c>
    </row>
    <row r="2302" spans="1:8" ht="32" x14ac:dyDescent="0.2">
      <c r="A2302" s="33" t="s">
        <v>1350</v>
      </c>
      <c r="B2302" s="34" t="s">
        <v>1361</v>
      </c>
      <c r="C2302" s="35" t="s">
        <v>99</v>
      </c>
      <c r="D2302" s="36" t="s">
        <v>2126</v>
      </c>
      <c r="E2302">
        <v>2014</v>
      </c>
      <c r="F2302">
        <f>VLOOKUP($D2302,Combined!$D:$V,8,FALSE)</f>
        <v>19108618</v>
      </c>
      <c r="G2302">
        <f>VLOOKUP($D2302,Combined!$D:$V,9,FALSE)</f>
        <v>1248.5</v>
      </c>
      <c r="H2302">
        <f>VLOOKUP($D2302,Combined!$D:$V,10,FALSE)</f>
        <v>15305</v>
      </c>
    </row>
    <row r="2303" spans="1:8" ht="24" x14ac:dyDescent="0.2">
      <c r="A2303" s="37" t="s">
        <v>1350</v>
      </c>
      <c r="B2303" s="38" t="s">
        <v>836</v>
      </c>
      <c r="C2303" s="39" t="s">
        <v>8</v>
      </c>
      <c r="D2303" s="36" t="s">
        <v>2127</v>
      </c>
      <c r="E2303">
        <v>2014</v>
      </c>
      <c r="F2303">
        <f>VLOOKUP($D2303,Combined!$D:$V,8,FALSE)</f>
        <v>10354806</v>
      </c>
      <c r="G2303">
        <f>VLOOKUP($D2303,Combined!$D:$V,9,FALSE)</f>
        <v>712.1</v>
      </c>
      <c r="H2303">
        <f>VLOOKUP($D2303,Combined!$D:$V,10,FALSE)</f>
        <v>14541</v>
      </c>
    </row>
    <row r="2304" spans="1:8" ht="36" x14ac:dyDescent="0.2">
      <c r="A2304" s="33" t="s">
        <v>1350</v>
      </c>
      <c r="B2304" s="34" t="s">
        <v>1362</v>
      </c>
      <c r="C2304" s="35" t="s">
        <v>21</v>
      </c>
      <c r="D2304" s="36" t="s">
        <v>2128</v>
      </c>
      <c r="E2304">
        <v>2014</v>
      </c>
      <c r="F2304">
        <f>VLOOKUP($D2304,Combined!$D:$V,8,FALSE)</f>
        <v>17811404</v>
      </c>
      <c r="G2304">
        <f>VLOOKUP($D2304,Combined!$D:$V,9,FALSE)</f>
        <v>984.8</v>
      </c>
      <c r="H2304">
        <f>VLOOKUP($D2304,Combined!$D:$V,10,FALSE)</f>
        <v>18087</v>
      </c>
    </row>
    <row r="2305" spans="1:8" ht="32" x14ac:dyDescent="0.2">
      <c r="A2305" s="37" t="s">
        <v>1350</v>
      </c>
      <c r="B2305" s="38" t="s">
        <v>1363</v>
      </c>
      <c r="C2305" s="39" t="s">
        <v>4</v>
      </c>
      <c r="D2305" s="36" t="s">
        <v>2129</v>
      </c>
      <c r="E2305">
        <v>2014</v>
      </c>
      <c r="F2305">
        <f>VLOOKUP($D2305,Combined!$D:$V,8,FALSE)</f>
        <v>7088415</v>
      </c>
      <c r="G2305">
        <f>VLOOKUP($D2305,Combined!$D:$V,9,FALSE)</f>
        <v>411</v>
      </c>
      <c r="H2305">
        <f>VLOOKUP($D2305,Combined!$D:$V,10,FALSE)</f>
        <v>17248</v>
      </c>
    </row>
    <row r="2306" spans="1:8" ht="32" x14ac:dyDescent="0.2">
      <c r="A2306" s="33" t="s">
        <v>1350</v>
      </c>
      <c r="B2306" s="34" t="s">
        <v>1364</v>
      </c>
      <c r="C2306" s="35" t="s">
        <v>24</v>
      </c>
      <c r="D2306" s="36" t="s">
        <v>2130</v>
      </c>
      <c r="E2306">
        <v>2014</v>
      </c>
      <c r="F2306">
        <f>VLOOKUP($D2306,Combined!$D:$V,8,FALSE)</f>
        <v>77054492</v>
      </c>
      <c r="G2306">
        <f>VLOOKUP($D2306,Combined!$D:$V,9,FALSE)</f>
        <v>3812.2</v>
      </c>
      <c r="H2306">
        <f>VLOOKUP($D2306,Combined!$D:$V,10,FALSE)</f>
        <v>20213</v>
      </c>
    </row>
    <row r="2307" spans="1:8" ht="32" x14ac:dyDescent="0.2">
      <c r="A2307" s="37" t="s">
        <v>1350</v>
      </c>
      <c r="B2307" s="38" t="s">
        <v>1365</v>
      </c>
      <c r="C2307" s="39" t="s">
        <v>4</v>
      </c>
      <c r="D2307" s="36" t="s">
        <v>2131</v>
      </c>
      <c r="E2307">
        <v>2014</v>
      </c>
      <c r="F2307">
        <f>VLOOKUP($D2307,Combined!$D:$V,8,FALSE)</f>
        <v>9325600</v>
      </c>
      <c r="G2307">
        <f>VLOOKUP($D2307,Combined!$D:$V,9,FALSE)</f>
        <v>477.5</v>
      </c>
      <c r="H2307">
        <f>VLOOKUP($D2307,Combined!$D:$V,10,FALSE)</f>
        <v>19531</v>
      </c>
    </row>
    <row r="2308" spans="1:8" ht="48" x14ac:dyDescent="0.2">
      <c r="A2308" s="33" t="s">
        <v>1350</v>
      </c>
      <c r="B2308" s="34" t="s">
        <v>1447</v>
      </c>
      <c r="C2308" s="35" t="s">
        <v>711</v>
      </c>
      <c r="D2308" s="36" t="s">
        <v>2132</v>
      </c>
      <c r="E2308">
        <v>2014</v>
      </c>
      <c r="F2308">
        <f>VLOOKUP($D2308,Combined!$D:$V,8,FALSE)</f>
        <v>1776900</v>
      </c>
      <c r="G2308">
        <f>VLOOKUP($D2308,Combined!$D:$V,9,FALSE)</f>
        <v>123.4</v>
      </c>
      <c r="H2308">
        <f>VLOOKUP($D2308,Combined!$D:$V,10,FALSE)</f>
        <v>14400</v>
      </c>
    </row>
    <row r="2309" spans="1:8" ht="36" x14ac:dyDescent="0.2">
      <c r="A2309" s="37" t="s">
        <v>1350</v>
      </c>
      <c r="B2309" s="38" t="s">
        <v>1367</v>
      </c>
      <c r="C2309" s="39" t="s">
        <v>29</v>
      </c>
      <c r="D2309" s="36" t="s">
        <v>2133</v>
      </c>
      <c r="E2309">
        <v>2014</v>
      </c>
      <c r="F2309">
        <f>VLOOKUP($D2309,Combined!$D:$V,8,FALSE)</f>
        <v>2022477</v>
      </c>
      <c r="G2309">
        <f>VLOOKUP($D2309,Combined!$D:$V,9,FALSE)</f>
        <v>52.9</v>
      </c>
      <c r="H2309">
        <f>VLOOKUP($D2309,Combined!$D:$V,10,FALSE)</f>
        <v>38212</v>
      </c>
    </row>
    <row r="2310" spans="1:8" ht="36" x14ac:dyDescent="0.2">
      <c r="A2310" s="33" t="s">
        <v>1350</v>
      </c>
      <c r="B2310" s="34" t="s">
        <v>1368</v>
      </c>
      <c r="C2310" s="35" t="s">
        <v>714</v>
      </c>
      <c r="D2310" s="36" t="s">
        <v>2134</v>
      </c>
      <c r="E2310">
        <v>2014</v>
      </c>
      <c r="F2310">
        <f>VLOOKUP($D2310,Combined!$D:$V,8,FALSE)</f>
        <v>10614928</v>
      </c>
      <c r="G2310">
        <f>VLOOKUP($D2310,Combined!$D:$V,9,FALSE)</f>
        <v>459.5</v>
      </c>
      <c r="H2310">
        <f>VLOOKUP($D2310,Combined!$D:$V,10,FALSE)</f>
        <v>23101</v>
      </c>
    </row>
    <row r="2311" spans="1:8" ht="36" x14ac:dyDescent="0.2">
      <c r="A2311" s="37" t="s">
        <v>1350</v>
      </c>
      <c r="B2311" s="38" t="s">
        <v>1369</v>
      </c>
      <c r="C2311" s="39" t="s">
        <v>21</v>
      </c>
      <c r="D2311" s="36" t="s">
        <v>2135</v>
      </c>
      <c r="E2311">
        <v>2014</v>
      </c>
      <c r="F2311">
        <f>VLOOKUP($D2311,Combined!$D:$V,8,FALSE)</f>
        <v>38788802</v>
      </c>
      <c r="G2311">
        <f>VLOOKUP($D2311,Combined!$D:$V,9,FALSE)</f>
        <v>1911</v>
      </c>
      <c r="H2311">
        <f>VLOOKUP($D2311,Combined!$D:$V,10,FALSE)</f>
        <v>20298</v>
      </c>
    </row>
    <row r="2312" spans="1:8" ht="24" x14ac:dyDescent="0.2">
      <c r="A2312" s="33" t="s">
        <v>1350</v>
      </c>
      <c r="B2312" s="34" t="s">
        <v>1370</v>
      </c>
      <c r="C2312" s="35" t="s">
        <v>8</v>
      </c>
      <c r="D2312" s="36" t="s">
        <v>2136</v>
      </c>
      <c r="E2312">
        <v>2014</v>
      </c>
      <c r="F2312">
        <f>VLOOKUP($D2312,Combined!$D:$V,8,FALSE)</f>
        <v>8630941</v>
      </c>
      <c r="G2312">
        <f>VLOOKUP($D2312,Combined!$D:$V,9,FALSE)</f>
        <v>555.79999999999995</v>
      </c>
      <c r="H2312">
        <f>VLOOKUP($D2312,Combined!$D:$V,10,FALSE)</f>
        <v>15529</v>
      </c>
    </row>
    <row r="2313" spans="1:8" ht="24" x14ac:dyDescent="0.2">
      <c r="A2313" s="37" t="s">
        <v>1350</v>
      </c>
      <c r="B2313" s="38" t="s">
        <v>1008</v>
      </c>
      <c r="C2313" s="39" t="s">
        <v>8</v>
      </c>
      <c r="D2313" s="36" t="s">
        <v>2137</v>
      </c>
      <c r="E2313">
        <v>2014</v>
      </c>
      <c r="F2313">
        <f>VLOOKUP($D2313,Combined!$D:$V,8,FALSE)</f>
        <v>9504707</v>
      </c>
      <c r="G2313">
        <f>VLOOKUP($D2313,Combined!$D:$V,9,FALSE)</f>
        <v>546.1</v>
      </c>
      <c r="H2313">
        <f>VLOOKUP($D2313,Combined!$D:$V,10,FALSE)</f>
        <v>17404</v>
      </c>
    </row>
    <row r="2314" spans="1:8" ht="32" x14ac:dyDescent="0.2">
      <c r="A2314" s="33" t="s">
        <v>1350</v>
      </c>
      <c r="B2314" s="34" t="s">
        <v>1371</v>
      </c>
      <c r="C2314" s="35" t="s">
        <v>4</v>
      </c>
      <c r="D2314" s="36" t="s">
        <v>2138</v>
      </c>
      <c r="E2314">
        <v>2014</v>
      </c>
      <c r="F2314">
        <f>VLOOKUP($D2314,Combined!$D:$V,8,FALSE)</f>
        <v>9485663</v>
      </c>
      <c r="G2314">
        <f>VLOOKUP($D2314,Combined!$D:$V,9,FALSE)</f>
        <v>504.3</v>
      </c>
      <c r="H2314">
        <f>VLOOKUP($D2314,Combined!$D:$V,10,FALSE)</f>
        <v>18810</v>
      </c>
    </row>
    <row r="2315" spans="1:8" ht="32" x14ac:dyDescent="0.2">
      <c r="A2315" s="37" t="s">
        <v>707</v>
      </c>
      <c r="B2315" s="38" t="s">
        <v>730</v>
      </c>
      <c r="C2315" s="39" t="s">
        <v>68</v>
      </c>
      <c r="D2315" s="36" t="s">
        <v>2139</v>
      </c>
      <c r="E2315">
        <v>2014</v>
      </c>
      <c r="F2315" t="e">
        <f>VLOOKUP($D2315,Combined!$D:$V,8,FALSE)</f>
        <v>#N/A</v>
      </c>
      <c r="G2315" t="e">
        <f>VLOOKUP($D2315,Combined!$D:$V,9,FALSE)</f>
        <v>#N/A</v>
      </c>
      <c r="H2315" t="e">
        <f>VLOOKUP($D2315,Combined!$D:$V,10,FALSE)</f>
        <v>#N/A</v>
      </c>
    </row>
    <row r="2316" spans="1:8" ht="32" x14ac:dyDescent="0.2">
      <c r="A2316" s="37" t="s">
        <v>737</v>
      </c>
      <c r="B2316" s="38" t="s">
        <v>743</v>
      </c>
      <c r="C2316" s="39" t="s">
        <v>24</v>
      </c>
      <c r="D2316" s="36" t="s">
        <v>2140</v>
      </c>
      <c r="E2316">
        <v>2014</v>
      </c>
      <c r="F2316" t="e">
        <f>VLOOKUP($D2316,Combined!$D:$V,8,FALSE)</f>
        <v>#N/A</v>
      </c>
      <c r="G2316" t="e">
        <f>VLOOKUP($D2316,Combined!$D:$V,9,FALSE)</f>
        <v>#N/A</v>
      </c>
      <c r="H2316" t="e">
        <f>VLOOKUP($D2316,Combined!$D:$V,10,FALSE)</f>
        <v>#N/A</v>
      </c>
    </row>
    <row r="2317" spans="1:8" ht="32" x14ac:dyDescent="0.2">
      <c r="A2317" s="37" t="s">
        <v>737</v>
      </c>
      <c r="B2317" s="38" t="s">
        <v>787</v>
      </c>
      <c r="C2317" s="39" t="s">
        <v>66</v>
      </c>
      <c r="D2317" s="36" t="s">
        <v>2141</v>
      </c>
      <c r="E2317">
        <v>2014</v>
      </c>
      <c r="F2317" t="e">
        <f>VLOOKUP($D2317,Combined!$D:$V,8,FALSE)</f>
        <v>#N/A</v>
      </c>
      <c r="G2317" t="e">
        <f>VLOOKUP($D2317,Combined!$D:$V,9,FALSE)</f>
        <v>#N/A</v>
      </c>
      <c r="H2317" t="e">
        <f>VLOOKUP($D2317,Combined!$D:$V,10,FALSE)</f>
        <v>#N/A</v>
      </c>
    </row>
    <row r="2318" spans="1:8" ht="32" x14ac:dyDescent="0.2">
      <c r="A2318" s="33" t="s">
        <v>859</v>
      </c>
      <c r="B2318" s="34" t="s">
        <v>890</v>
      </c>
      <c r="C2318" s="35" t="s">
        <v>73</v>
      </c>
      <c r="D2318" s="36" t="s">
        <v>2142</v>
      </c>
      <c r="E2318">
        <v>2014</v>
      </c>
      <c r="F2318" t="e">
        <f>VLOOKUP($D2318,Combined!$D:$V,8,FALSE)</f>
        <v>#N/A</v>
      </c>
      <c r="G2318" t="e">
        <f>VLOOKUP($D2318,Combined!$D:$V,9,FALSE)</f>
        <v>#N/A</v>
      </c>
      <c r="H2318" t="e">
        <f>VLOOKUP($D2318,Combined!$D:$V,10,FALSE)</f>
        <v>#N/A</v>
      </c>
    </row>
    <row r="2319" spans="1:8" ht="32" x14ac:dyDescent="0.2">
      <c r="A2319" s="37" t="s">
        <v>859</v>
      </c>
      <c r="B2319" s="38" t="s">
        <v>904</v>
      </c>
      <c r="C2319" s="39" t="s">
        <v>2</v>
      </c>
      <c r="D2319" s="36" t="s">
        <v>2143</v>
      </c>
      <c r="E2319">
        <v>2014</v>
      </c>
      <c r="F2319" t="e">
        <f>VLOOKUP($D2319,Combined!$D:$V,8,FALSE)</f>
        <v>#N/A</v>
      </c>
      <c r="G2319" t="e">
        <f>VLOOKUP($D2319,Combined!$D:$V,9,FALSE)</f>
        <v>#N/A</v>
      </c>
      <c r="H2319" t="e">
        <f>VLOOKUP($D2319,Combined!$D:$V,10,FALSE)</f>
        <v>#N/A</v>
      </c>
    </row>
    <row r="2320" spans="1:8" ht="32" x14ac:dyDescent="0.2">
      <c r="A2320" s="33" t="s">
        <v>1043</v>
      </c>
      <c r="B2320" s="34" t="s">
        <v>1045</v>
      </c>
      <c r="C2320" s="35" t="s">
        <v>68</v>
      </c>
      <c r="D2320" s="36" t="s">
        <v>2144</v>
      </c>
      <c r="E2320">
        <v>2014</v>
      </c>
      <c r="F2320" t="e">
        <f>VLOOKUP($D2320,Combined!$D:$V,8,FALSE)</f>
        <v>#N/A</v>
      </c>
      <c r="G2320" t="e">
        <f>VLOOKUP($D2320,Combined!$D:$V,9,FALSE)</f>
        <v>#N/A</v>
      </c>
      <c r="H2320" t="e">
        <f>VLOOKUP($D2320,Combined!$D:$V,10,FALSE)</f>
        <v>#N/A</v>
      </c>
    </row>
    <row r="2321" spans="1:8" ht="36" x14ac:dyDescent="0.2">
      <c r="A2321" s="37" t="s">
        <v>1043</v>
      </c>
      <c r="B2321" s="38" t="s">
        <v>1448</v>
      </c>
      <c r="C2321" s="39" t="s">
        <v>73</v>
      </c>
      <c r="D2321" s="36" t="s">
        <v>2145</v>
      </c>
      <c r="E2321">
        <v>2014</v>
      </c>
      <c r="F2321" t="e">
        <f>VLOOKUP($D2321,Combined!$D:$V,8,FALSE)</f>
        <v>#N/A</v>
      </c>
      <c r="G2321" t="e">
        <f>VLOOKUP($D2321,Combined!$D:$V,9,FALSE)</f>
        <v>#N/A</v>
      </c>
      <c r="H2321" t="e">
        <f>VLOOKUP($D2321,Combined!$D:$V,10,FALSE)</f>
        <v>#N/A</v>
      </c>
    </row>
    <row r="2322" spans="1:8" ht="32" x14ac:dyDescent="0.2">
      <c r="A2322" s="37" t="s">
        <v>1043</v>
      </c>
      <c r="B2322" s="38" t="s">
        <v>1050</v>
      </c>
      <c r="C2322" s="39" t="s">
        <v>68</v>
      </c>
      <c r="D2322" s="36" t="s">
        <v>2146</v>
      </c>
      <c r="E2322">
        <v>2014</v>
      </c>
      <c r="F2322" t="e">
        <f>VLOOKUP($D2322,Combined!$D:$V,8,FALSE)</f>
        <v>#N/A</v>
      </c>
      <c r="G2322" t="e">
        <f>VLOOKUP($D2322,Combined!$D:$V,9,FALSE)</f>
        <v>#N/A</v>
      </c>
      <c r="H2322" t="e">
        <f>VLOOKUP($D2322,Combined!$D:$V,10,FALSE)</f>
        <v>#N/A</v>
      </c>
    </row>
    <row r="2323" spans="1:8" ht="32" x14ac:dyDescent="0.2">
      <c r="A2323" s="37" t="s">
        <v>1043</v>
      </c>
      <c r="B2323" s="38" t="s">
        <v>1052</v>
      </c>
      <c r="C2323" s="39" t="s">
        <v>68</v>
      </c>
      <c r="D2323" s="36" t="s">
        <v>2147</v>
      </c>
      <c r="E2323">
        <v>2014</v>
      </c>
      <c r="F2323" t="e">
        <f>VLOOKUP($D2323,Combined!$D:$V,8,FALSE)</f>
        <v>#N/A</v>
      </c>
      <c r="G2323" t="e">
        <f>VLOOKUP($D2323,Combined!$D:$V,9,FALSE)</f>
        <v>#N/A</v>
      </c>
      <c r="H2323" t="e">
        <f>VLOOKUP($D2323,Combined!$D:$V,10,FALSE)</f>
        <v>#N/A</v>
      </c>
    </row>
    <row r="2324" spans="1:8" ht="24" x14ac:dyDescent="0.2">
      <c r="A2324" s="37" t="s">
        <v>1043</v>
      </c>
      <c r="B2324" s="38" t="s">
        <v>1449</v>
      </c>
      <c r="C2324" s="39" t="s">
        <v>8</v>
      </c>
      <c r="D2324" s="36" t="s">
        <v>2148</v>
      </c>
      <c r="E2324">
        <v>2014</v>
      </c>
      <c r="F2324" t="e">
        <f>VLOOKUP($D2324,Combined!$D:$V,8,FALSE)</f>
        <v>#N/A</v>
      </c>
      <c r="G2324" t="e">
        <f>VLOOKUP($D2324,Combined!$D:$V,9,FALSE)</f>
        <v>#N/A</v>
      </c>
      <c r="H2324" t="e">
        <f>VLOOKUP($D2324,Combined!$D:$V,10,FALSE)</f>
        <v>#N/A</v>
      </c>
    </row>
    <row r="2325" spans="1:8" ht="36" x14ac:dyDescent="0.2">
      <c r="A2325" s="37" t="s">
        <v>1043</v>
      </c>
      <c r="B2325" s="38" t="s">
        <v>1450</v>
      </c>
      <c r="C2325" s="39" t="s">
        <v>21</v>
      </c>
      <c r="D2325" s="36" t="s">
        <v>2149</v>
      </c>
      <c r="E2325">
        <v>2014</v>
      </c>
      <c r="F2325" t="e">
        <f>VLOOKUP($D2325,Combined!$D:$V,8,FALSE)</f>
        <v>#N/A</v>
      </c>
      <c r="G2325" t="e">
        <f>VLOOKUP($D2325,Combined!$D:$V,9,FALSE)</f>
        <v>#N/A</v>
      </c>
      <c r="H2325" t="e">
        <f>VLOOKUP($D2325,Combined!$D:$V,10,FALSE)</f>
        <v>#N/A</v>
      </c>
    </row>
    <row r="2326" spans="1:8" ht="24" x14ac:dyDescent="0.2">
      <c r="A2326" s="33" t="s">
        <v>1043</v>
      </c>
      <c r="B2326" s="34" t="s">
        <v>1451</v>
      </c>
      <c r="C2326" s="35" t="s">
        <v>8</v>
      </c>
      <c r="D2326" s="36" t="s">
        <v>2150</v>
      </c>
      <c r="E2326">
        <v>2014</v>
      </c>
      <c r="F2326" t="e">
        <f>VLOOKUP($D2326,Combined!$D:$V,8,FALSE)</f>
        <v>#N/A</v>
      </c>
      <c r="G2326" t="e">
        <f>VLOOKUP($D2326,Combined!$D:$V,9,FALSE)</f>
        <v>#N/A</v>
      </c>
      <c r="H2326" t="e">
        <f>VLOOKUP($D2326,Combined!$D:$V,10,FALSE)</f>
        <v>#N/A</v>
      </c>
    </row>
    <row r="2327" spans="1:8" ht="24" x14ac:dyDescent="0.2">
      <c r="A2327" s="37" t="s">
        <v>1043</v>
      </c>
      <c r="B2327" s="38" t="s">
        <v>1452</v>
      </c>
      <c r="C2327" s="39" t="s">
        <v>8</v>
      </c>
      <c r="D2327" s="36" t="s">
        <v>2151</v>
      </c>
      <c r="E2327">
        <v>2014</v>
      </c>
      <c r="F2327" t="e">
        <f>VLOOKUP($D2327,Combined!$D:$V,8,FALSE)</f>
        <v>#N/A</v>
      </c>
      <c r="G2327" t="e">
        <f>VLOOKUP($D2327,Combined!$D:$V,9,FALSE)</f>
        <v>#N/A</v>
      </c>
      <c r="H2327" t="e">
        <f>VLOOKUP($D2327,Combined!$D:$V,10,FALSE)</f>
        <v>#N/A</v>
      </c>
    </row>
    <row r="2328" spans="1:8" ht="48" x14ac:dyDescent="0.2">
      <c r="A2328" s="33" t="s">
        <v>1069</v>
      </c>
      <c r="B2328" s="34" t="s">
        <v>1453</v>
      </c>
      <c r="C2328" s="35" t="s">
        <v>14</v>
      </c>
      <c r="D2328" s="36" t="s">
        <v>2152</v>
      </c>
      <c r="E2328">
        <v>2014</v>
      </c>
      <c r="F2328" t="e">
        <f>VLOOKUP($D2328,Combined!$D:$V,8,FALSE)</f>
        <v>#N/A</v>
      </c>
      <c r="G2328" t="e">
        <f>VLOOKUP($D2328,Combined!$D:$V,9,FALSE)</f>
        <v>#N/A</v>
      </c>
      <c r="H2328" t="e">
        <f>VLOOKUP($D2328,Combined!$D:$V,10,FALSE)</f>
        <v>#N/A</v>
      </c>
    </row>
    <row r="2329" spans="1:8" ht="48" x14ac:dyDescent="0.2">
      <c r="A2329" s="33" t="s">
        <v>1087</v>
      </c>
      <c r="B2329" s="34" t="s">
        <v>1110</v>
      </c>
      <c r="C2329" s="35" t="s">
        <v>14</v>
      </c>
      <c r="D2329" s="36" t="s">
        <v>2153</v>
      </c>
      <c r="E2329">
        <v>2014</v>
      </c>
      <c r="F2329" t="e">
        <f>VLOOKUP($D2329,Combined!$D:$V,8,FALSE)</f>
        <v>#N/A</v>
      </c>
      <c r="G2329" t="e">
        <f>VLOOKUP($D2329,Combined!$D:$V,9,FALSE)</f>
        <v>#N/A</v>
      </c>
      <c r="H2329" t="e">
        <f>VLOOKUP($D2329,Combined!$D:$V,10,FALSE)</f>
        <v>#N/A</v>
      </c>
    </row>
    <row r="2330" spans="1:8" ht="32" x14ac:dyDescent="0.2">
      <c r="A2330" s="33" t="s">
        <v>1087</v>
      </c>
      <c r="B2330" s="34" t="s">
        <v>1112</v>
      </c>
      <c r="C2330" s="35" t="s">
        <v>6</v>
      </c>
      <c r="D2330" s="36" t="s">
        <v>2154</v>
      </c>
      <c r="E2330">
        <v>2014</v>
      </c>
      <c r="F2330" t="e">
        <f>VLOOKUP($D2330,Combined!$D:$V,8,FALSE)</f>
        <v>#N/A</v>
      </c>
      <c r="G2330" t="e">
        <f>VLOOKUP($D2330,Combined!$D:$V,9,FALSE)</f>
        <v>#N/A</v>
      </c>
      <c r="H2330" t="e">
        <f>VLOOKUP($D2330,Combined!$D:$V,10,FALSE)</f>
        <v>#N/A</v>
      </c>
    </row>
    <row r="2331" spans="1:8" ht="32" x14ac:dyDescent="0.2">
      <c r="A2331" s="33" t="s">
        <v>1209</v>
      </c>
      <c r="B2331" s="34" t="s">
        <v>1220</v>
      </c>
      <c r="C2331" s="35" t="s">
        <v>2</v>
      </c>
      <c r="D2331" s="36" t="s">
        <v>2155</v>
      </c>
      <c r="E2331">
        <v>2014</v>
      </c>
      <c r="F2331" t="e">
        <f>VLOOKUP($D2331,Combined!$D:$V,8,FALSE)</f>
        <v>#N/A</v>
      </c>
      <c r="G2331" t="e">
        <f>VLOOKUP($D2331,Combined!$D:$V,9,FALSE)</f>
        <v>#N/A</v>
      </c>
      <c r="H2331" t="e">
        <f>VLOOKUP($D2331,Combined!$D:$V,10,FALSE)</f>
        <v>#N/A</v>
      </c>
    </row>
    <row r="2332" spans="1:8" ht="32" x14ac:dyDescent="0.2">
      <c r="A2332" s="37" t="s">
        <v>1299</v>
      </c>
      <c r="B2332" s="38" t="s">
        <v>1308</v>
      </c>
      <c r="C2332" s="39" t="s">
        <v>66</v>
      </c>
      <c r="D2332" s="36" t="s">
        <v>2156</v>
      </c>
      <c r="E2332">
        <v>2014</v>
      </c>
      <c r="F2332" t="e">
        <f>VLOOKUP($D2332,Combined!$D:$V,8,FALSE)</f>
        <v>#N/A</v>
      </c>
      <c r="G2332" t="e">
        <f>VLOOKUP($D2332,Combined!$D:$V,9,FALSE)</f>
        <v>#N/A</v>
      </c>
      <c r="H2332" t="e">
        <f>VLOOKUP($D2332,Combined!$D:$V,10,FALSE)</f>
        <v>#N/A</v>
      </c>
    </row>
    <row r="2333" spans="1:8" ht="32" x14ac:dyDescent="0.2">
      <c r="A2333" s="37" t="s">
        <v>1299</v>
      </c>
      <c r="B2333" s="38" t="s">
        <v>1324</v>
      </c>
      <c r="C2333" s="39" t="s">
        <v>24</v>
      </c>
      <c r="D2333" s="36" t="s">
        <v>2157</v>
      </c>
      <c r="E2333">
        <v>2014</v>
      </c>
      <c r="F2333" t="e">
        <f>VLOOKUP($D2333,Combined!$D:$V,8,FALSE)</f>
        <v>#N/A</v>
      </c>
      <c r="G2333" t="e">
        <f>VLOOKUP($D2333,Combined!$D:$V,9,FALSE)</f>
        <v>#N/A</v>
      </c>
      <c r="H2333" t="e">
        <f>VLOOKUP($D2333,Combined!$D:$V,10,FALSE)</f>
        <v>#N/A</v>
      </c>
    </row>
    <row r="2334" spans="1:8" ht="32" x14ac:dyDescent="0.2">
      <c r="A2334" s="33" t="s">
        <v>1326</v>
      </c>
      <c r="B2334" s="34" t="s">
        <v>1336</v>
      </c>
      <c r="C2334" s="35" t="s">
        <v>99</v>
      </c>
      <c r="D2334" s="36" t="s">
        <v>2158</v>
      </c>
      <c r="E2334">
        <v>2014</v>
      </c>
      <c r="F2334" t="e">
        <f>VLOOKUP($D2334,Combined!$D:$V,8,FALSE)</f>
        <v>#N/A</v>
      </c>
      <c r="G2334" t="e">
        <f>VLOOKUP($D2334,Combined!$D:$V,9,FALSE)</f>
        <v>#N/A</v>
      </c>
      <c r="H2334" t="e">
        <f>VLOOKUP($D2334,Combined!$D:$V,10,FALSE)</f>
        <v>#N/A</v>
      </c>
    </row>
    <row r="2335" spans="1:8" ht="60" x14ac:dyDescent="0.2">
      <c r="A2335" s="33" t="s">
        <v>707</v>
      </c>
      <c r="B2335" s="34" t="s">
        <v>710</v>
      </c>
      <c r="C2335" s="35" t="s">
        <v>711</v>
      </c>
      <c r="D2335" s="36" t="s">
        <v>2159</v>
      </c>
      <c r="E2335">
        <v>2014</v>
      </c>
      <c r="F2335" t="e">
        <f>VLOOKUP($D2335,Combined!$D:$V,8,FALSE)</f>
        <v>#N/A</v>
      </c>
      <c r="G2335" t="e">
        <f>VLOOKUP($D2335,Combined!$D:$V,9,FALSE)</f>
        <v>#N/A</v>
      </c>
      <c r="H2335" t="e">
        <f>VLOOKUP($D2335,Combined!$D:$V,10,FALSE)</f>
        <v>#N/A</v>
      </c>
    </row>
    <row r="2336" spans="1:8" ht="36" x14ac:dyDescent="0.2">
      <c r="A2336" s="37" t="s">
        <v>707</v>
      </c>
      <c r="B2336" s="38" t="s">
        <v>717</v>
      </c>
      <c r="C2336" s="39" t="s">
        <v>711</v>
      </c>
      <c r="D2336" s="36" t="s">
        <v>2160</v>
      </c>
      <c r="E2336">
        <v>2014</v>
      </c>
      <c r="F2336" t="e">
        <f>VLOOKUP($D2336,Combined!$D:$V,8,FALSE)</f>
        <v>#N/A</v>
      </c>
      <c r="G2336" t="e">
        <f>VLOOKUP($D2336,Combined!$D:$V,9,FALSE)</f>
        <v>#N/A</v>
      </c>
      <c r="H2336" t="e">
        <f>VLOOKUP($D2336,Combined!$D:$V,10,FALSE)</f>
        <v>#N/A</v>
      </c>
    </row>
    <row r="2337" spans="1:8" ht="48" x14ac:dyDescent="0.2">
      <c r="A2337" s="33" t="s">
        <v>707</v>
      </c>
      <c r="B2337" s="34" t="s">
        <v>726</v>
      </c>
      <c r="C2337" s="35" t="s">
        <v>711</v>
      </c>
      <c r="D2337" s="36" t="s">
        <v>2161</v>
      </c>
      <c r="E2337">
        <v>2014</v>
      </c>
      <c r="F2337" t="e">
        <f>VLOOKUP($D2337,Combined!$D:$V,8,FALSE)</f>
        <v>#N/A</v>
      </c>
      <c r="G2337" t="e">
        <f>VLOOKUP($D2337,Combined!$D:$V,9,FALSE)</f>
        <v>#N/A</v>
      </c>
      <c r="H2337" t="e">
        <f>VLOOKUP($D2337,Combined!$D:$V,10,FALSE)</f>
        <v>#N/A</v>
      </c>
    </row>
    <row r="2338" spans="1:8" ht="32" x14ac:dyDescent="0.2">
      <c r="A2338" s="37" t="s">
        <v>707</v>
      </c>
      <c r="B2338" s="38" t="s">
        <v>729</v>
      </c>
      <c r="C2338" s="39" t="s">
        <v>4</v>
      </c>
      <c r="D2338" s="36" t="s">
        <v>2162</v>
      </c>
      <c r="E2338">
        <v>2014</v>
      </c>
      <c r="F2338" t="e">
        <f>VLOOKUP($D2338,Combined!$D:$V,8,FALSE)</f>
        <v>#N/A</v>
      </c>
      <c r="G2338" t="e">
        <f>VLOOKUP($D2338,Combined!$D:$V,9,FALSE)</f>
        <v>#N/A</v>
      </c>
      <c r="H2338" t="e">
        <f>VLOOKUP($D2338,Combined!$D:$V,10,FALSE)</f>
        <v>#N/A</v>
      </c>
    </row>
    <row r="2339" spans="1:8" ht="32" x14ac:dyDescent="0.2">
      <c r="A2339" s="37" t="s">
        <v>707</v>
      </c>
      <c r="B2339" s="38" t="s">
        <v>735</v>
      </c>
      <c r="C2339" s="39" t="s">
        <v>2</v>
      </c>
      <c r="D2339" s="36" t="s">
        <v>2163</v>
      </c>
      <c r="E2339">
        <v>2014</v>
      </c>
      <c r="F2339" t="e">
        <f>VLOOKUP($D2339,Combined!$D:$V,8,FALSE)</f>
        <v>#N/A</v>
      </c>
      <c r="G2339" t="e">
        <f>VLOOKUP($D2339,Combined!$D:$V,9,FALSE)</f>
        <v>#N/A</v>
      </c>
      <c r="H2339" t="e">
        <f>VLOOKUP($D2339,Combined!$D:$V,10,FALSE)</f>
        <v>#N/A</v>
      </c>
    </row>
    <row r="2340" spans="1:8" ht="48" x14ac:dyDescent="0.2">
      <c r="A2340" s="37" t="s">
        <v>737</v>
      </c>
      <c r="B2340" s="38" t="s">
        <v>740</v>
      </c>
      <c r="C2340" s="39" t="s">
        <v>711</v>
      </c>
      <c r="D2340" s="36" t="s">
        <v>2164</v>
      </c>
      <c r="E2340">
        <v>2014</v>
      </c>
      <c r="F2340" t="e">
        <f>VLOOKUP($D2340,Combined!$D:$V,8,FALSE)</f>
        <v>#N/A</v>
      </c>
      <c r="G2340" t="e">
        <f>VLOOKUP($D2340,Combined!$D:$V,9,FALSE)</f>
        <v>#N/A</v>
      </c>
      <c r="H2340" t="e">
        <f>VLOOKUP($D2340,Combined!$D:$V,10,FALSE)</f>
        <v>#N/A</v>
      </c>
    </row>
    <row r="2341" spans="1:8" ht="48" x14ac:dyDescent="0.2">
      <c r="A2341" s="33" t="s">
        <v>737</v>
      </c>
      <c r="B2341" s="34" t="s">
        <v>749</v>
      </c>
      <c r="C2341" s="35" t="s">
        <v>14</v>
      </c>
      <c r="D2341" s="36" t="s">
        <v>2165</v>
      </c>
      <c r="E2341">
        <v>2014</v>
      </c>
      <c r="F2341" t="e">
        <f>VLOOKUP($D2341,Combined!$D:$V,8,FALSE)</f>
        <v>#N/A</v>
      </c>
      <c r="G2341" t="e">
        <f>VLOOKUP($D2341,Combined!$D:$V,9,FALSE)</f>
        <v>#N/A</v>
      </c>
      <c r="H2341" t="e">
        <f>VLOOKUP($D2341,Combined!$D:$V,10,FALSE)</f>
        <v>#N/A</v>
      </c>
    </row>
    <row r="2342" spans="1:8" ht="36" x14ac:dyDescent="0.2">
      <c r="A2342" s="37" t="s">
        <v>737</v>
      </c>
      <c r="B2342" s="38" t="s">
        <v>758</v>
      </c>
      <c r="C2342" s="39" t="s">
        <v>711</v>
      </c>
      <c r="D2342" s="36" t="s">
        <v>2166</v>
      </c>
      <c r="E2342">
        <v>2014</v>
      </c>
      <c r="F2342" t="e">
        <f>VLOOKUP($D2342,Combined!$D:$V,8,FALSE)</f>
        <v>#N/A</v>
      </c>
      <c r="G2342" t="e">
        <f>VLOOKUP($D2342,Combined!$D:$V,9,FALSE)</f>
        <v>#N/A</v>
      </c>
      <c r="H2342" t="e">
        <f>VLOOKUP($D2342,Combined!$D:$V,10,FALSE)</f>
        <v>#N/A</v>
      </c>
    </row>
    <row r="2343" spans="1:8" ht="36" x14ac:dyDescent="0.2">
      <c r="A2343" s="37" t="s">
        <v>737</v>
      </c>
      <c r="B2343" s="38" t="s">
        <v>806</v>
      </c>
      <c r="C2343" s="39" t="s">
        <v>711</v>
      </c>
      <c r="D2343" s="36" t="s">
        <v>2167</v>
      </c>
      <c r="E2343">
        <v>2014</v>
      </c>
      <c r="F2343" t="e">
        <f>VLOOKUP($D2343,Combined!$D:$V,8,FALSE)</f>
        <v>#N/A</v>
      </c>
      <c r="G2343" t="e">
        <f>VLOOKUP($D2343,Combined!$D:$V,9,FALSE)</f>
        <v>#N/A</v>
      </c>
      <c r="H2343" t="e">
        <f>VLOOKUP($D2343,Combined!$D:$V,10,FALSE)</f>
        <v>#N/A</v>
      </c>
    </row>
    <row r="2344" spans="1:8" ht="36" x14ac:dyDescent="0.2">
      <c r="A2344" s="33" t="s">
        <v>816</v>
      </c>
      <c r="B2344" s="34" t="s">
        <v>818</v>
      </c>
      <c r="C2344" s="35" t="s">
        <v>711</v>
      </c>
      <c r="D2344" s="36" t="s">
        <v>2168</v>
      </c>
      <c r="E2344">
        <v>2014</v>
      </c>
      <c r="F2344" t="e">
        <f>VLOOKUP($D2344,Combined!$D:$V,8,FALSE)</f>
        <v>#N/A</v>
      </c>
      <c r="G2344" t="e">
        <f>VLOOKUP($D2344,Combined!$D:$V,9,FALSE)</f>
        <v>#N/A</v>
      </c>
      <c r="H2344" t="e">
        <f>VLOOKUP($D2344,Combined!$D:$V,10,FALSE)</f>
        <v>#N/A</v>
      </c>
    </row>
    <row r="2345" spans="1:8" ht="36" x14ac:dyDescent="0.2">
      <c r="A2345" s="37" t="s">
        <v>816</v>
      </c>
      <c r="B2345" s="38" t="s">
        <v>849</v>
      </c>
      <c r="C2345" s="39" t="s">
        <v>711</v>
      </c>
      <c r="D2345" s="36" t="s">
        <v>2169</v>
      </c>
      <c r="E2345">
        <v>2014</v>
      </c>
      <c r="F2345" t="e">
        <f>VLOOKUP($D2345,Combined!$D:$V,8,FALSE)</f>
        <v>#N/A</v>
      </c>
      <c r="G2345" t="e">
        <f>VLOOKUP($D2345,Combined!$D:$V,9,FALSE)</f>
        <v>#N/A</v>
      </c>
      <c r="H2345" t="e">
        <f>VLOOKUP($D2345,Combined!$D:$V,10,FALSE)</f>
        <v>#N/A</v>
      </c>
    </row>
    <row r="2346" spans="1:8" ht="32" x14ac:dyDescent="0.2">
      <c r="A2346" s="37" t="s">
        <v>816</v>
      </c>
      <c r="B2346" s="38" t="s">
        <v>855</v>
      </c>
      <c r="C2346" s="39" t="s">
        <v>68</v>
      </c>
      <c r="D2346" s="36" t="s">
        <v>2170</v>
      </c>
      <c r="E2346">
        <v>2014</v>
      </c>
      <c r="F2346" t="e">
        <f>VLOOKUP($D2346,Combined!$D:$V,8,FALSE)</f>
        <v>#N/A</v>
      </c>
      <c r="G2346" t="e">
        <f>VLOOKUP($D2346,Combined!$D:$V,9,FALSE)</f>
        <v>#N/A</v>
      </c>
      <c r="H2346" t="e">
        <f>VLOOKUP($D2346,Combined!$D:$V,10,FALSE)</f>
        <v>#N/A</v>
      </c>
    </row>
    <row r="2347" spans="1:8" ht="24" x14ac:dyDescent="0.2">
      <c r="A2347" s="37" t="s">
        <v>859</v>
      </c>
      <c r="B2347" s="38" t="s">
        <v>868</v>
      </c>
      <c r="C2347" s="39" t="s">
        <v>711</v>
      </c>
      <c r="D2347" s="36" t="s">
        <v>2171</v>
      </c>
      <c r="E2347">
        <v>2014</v>
      </c>
      <c r="F2347" t="e">
        <f>VLOOKUP($D2347,Combined!$D:$V,8,FALSE)</f>
        <v>#N/A</v>
      </c>
      <c r="G2347" t="e">
        <f>VLOOKUP($D2347,Combined!$D:$V,9,FALSE)</f>
        <v>#N/A</v>
      </c>
      <c r="H2347" t="e">
        <f>VLOOKUP($D2347,Combined!$D:$V,10,FALSE)</f>
        <v>#N/A</v>
      </c>
    </row>
    <row r="2348" spans="1:8" ht="16" x14ac:dyDescent="0.2">
      <c r="A2348" s="37" t="s">
        <v>859</v>
      </c>
      <c r="B2348" s="38" t="s">
        <v>870</v>
      </c>
      <c r="C2348" s="39" t="s">
        <v>711</v>
      </c>
      <c r="D2348" s="36" t="s">
        <v>2172</v>
      </c>
      <c r="E2348">
        <v>2014</v>
      </c>
      <c r="F2348" t="e">
        <f>VLOOKUP($D2348,Combined!$D:$V,8,FALSE)</f>
        <v>#N/A</v>
      </c>
      <c r="G2348" t="e">
        <f>VLOOKUP($D2348,Combined!$D:$V,9,FALSE)</f>
        <v>#N/A</v>
      </c>
      <c r="H2348" t="e">
        <f>VLOOKUP($D2348,Combined!$D:$V,10,FALSE)</f>
        <v>#N/A</v>
      </c>
    </row>
    <row r="2349" spans="1:8" ht="24" x14ac:dyDescent="0.2">
      <c r="A2349" s="33" t="s">
        <v>859</v>
      </c>
      <c r="B2349" s="34" t="s">
        <v>875</v>
      </c>
      <c r="C2349" s="35" t="s">
        <v>711</v>
      </c>
      <c r="D2349" s="36" t="s">
        <v>2173</v>
      </c>
      <c r="E2349">
        <v>2014</v>
      </c>
      <c r="F2349" t="e">
        <f>VLOOKUP($D2349,Combined!$D:$V,8,FALSE)</f>
        <v>#N/A</v>
      </c>
      <c r="G2349" t="e">
        <f>VLOOKUP($D2349,Combined!$D:$V,9,FALSE)</f>
        <v>#N/A</v>
      </c>
      <c r="H2349" t="e">
        <f>VLOOKUP($D2349,Combined!$D:$V,10,FALSE)</f>
        <v>#N/A</v>
      </c>
    </row>
    <row r="2350" spans="1:8" ht="48" x14ac:dyDescent="0.2">
      <c r="A2350" s="37" t="s">
        <v>859</v>
      </c>
      <c r="B2350" s="38" t="s">
        <v>876</v>
      </c>
      <c r="C2350" s="39" t="s">
        <v>711</v>
      </c>
      <c r="D2350" s="36" t="s">
        <v>2174</v>
      </c>
      <c r="E2350">
        <v>2014</v>
      </c>
      <c r="F2350" t="e">
        <f>VLOOKUP($D2350,Combined!$D:$V,8,FALSE)</f>
        <v>#N/A</v>
      </c>
      <c r="G2350" t="e">
        <f>VLOOKUP($D2350,Combined!$D:$V,9,FALSE)</f>
        <v>#N/A</v>
      </c>
      <c r="H2350" t="e">
        <f>VLOOKUP($D2350,Combined!$D:$V,10,FALSE)</f>
        <v>#N/A</v>
      </c>
    </row>
    <row r="2351" spans="1:8" ht="36" x14ac:dyDescent="0.2">
      <c r="A2351" s="33" t="s">
        <v>859</v>
      </c>
      <c r="B2351" s="34" t="s">
        <v>883</v>
      </c>
      <c r="C2351" s="35" t="s">
        <v>711</v>
      </c>
      <c r="D2351" s="36" t="s">
        <v>2175</v>
      </c>
      <c r="E2351">
        <v>2014</v>
      </c>
      <c r="F2351" t="e">
        <f>VLOOKUP($D2351,Combined!$D:$V,8,FALSE)</f>
        <v>#N/A</v>
      </c>
      <c r="G2351" t="e">
        <f>VLOOKUP($D2351,Combined!$D:$V,9,FALSE)</f>
        <v>#N/A</v>
      </c>
      <c r="H2351" t="e">
        <f>VLOOKUP($D2351,Combined!$D:$V,10,FALSE)</f>
        <v>#N/A</v>
      </c>
    </row>
    <row r="2352" spans="1:8" ht="36" x14ac:dyDescent="0.2">
      <c r="A2352" s="37" t="s">
        <v>859</v>
      </c>
      <c r="B2352" s="38" t="s">
        <v>884</v>
      </c>
      <c r="C2352" s="39" t="s">
        <v>711</v>
      </c>
      <c r="D2352" s="36" t="s">
        <v>2176</v>
      </c>
      <c r="E2352">
        <v>2014</v>
      </c>
      <c r="F2352" t="e">
        <f>VLOOKUP($D2352,Combined!$D:$V,8,FALSE)</f>
        <v>#N/A</v>
      </c>
      <c r="G2352" t="e">
        <f>VLOOKUP($D2352,Combined!$D:$V,9,FALSE)</f>
        <v>#N/A</v>
      </c>
      <c r="H2352" t="e">
        <f>VLOOKUP($D2352,Combined!$D:$V,10,FALSE)</f>
        <v>#N/A</v>
      </c>
    </row>
    <row r="2353" spans="1:8" ht="24" x14ac:dyDescent="0.2">
      <c r="A2353" s="33" t="s">
        <v>859</v>
      </c>
      <c r="B2353" s="34" t="s">
        <v>885</v>
      </c>
      <c r="C2353" s="35" t="s">
        <v>711</v>
      </c>
      <c r="D2353" s="36" t="s">
        <v>2177</v>
      </c>
      <c r="E2353">
        <v>2014</v>
      </c>
      <c r="F2353" t="e">
        <f>VLOOKUP($D2353,Combined!$D:$V,8,FALSE)</f>
        <v>#N/A</v>
      </c>
      <c r="G2353" t="e">
        <f>VLOOKUP($D2353,Combined!$D:$V,9,FALSE)</f>
        <v>#N/A</v>
      </c>
      <c r="H2353" t="e">
        <f>VLOOKUP($D2353,Combined!$D:$V,10,FALSE)</f>
        <v>#N/A</v>
      </c>
    </row>
    <row r="2354" spans="1:8" ht="36" x14ac:dyDescent="0.2">
      <c r="A2354" s="37" t="s">
        <v>859</v>
      </c>
      <c r="B2354" s="38" t="s">
        <v>888</v>
      </c>
      <c r="C2354" s="39" t="s">
        <v>711</v>
      </c>
      <c r="D2354" s="36" t="s">
        <v>2178</v>
      </c>
      <c r="E2354">
        <v>2014</v>
      </c>
      <c r="F2354" t="e">
        <f>VLOOKUP($D2354,Combined!$D:$V,8,FALSE)</f>
        <v>#N/A</v>
      </c>
      <c r="G2354" t="e">
        <f>VLOOKUP($D2354,Combined!$D:$V,9,FALSE)</f>
        <v>#N/A</v>
      </c>
      <c r="H2354" t="e">
        <f>VLOOKUP($D2354,Combined!$D:$V,10,FALSE)</f>
        <v>#N/A</v>
      </c>
    </row>
    <row r="2355" spans="1:8" ht="36" x14ac:dyDescent="0.2">
      <c r="A2355" s="33" t="s">
        <v>859</v>
      </c>
      <c r="B2355" s="34" t="s">
        <v>891</v>
      </c>
      <c r="C2355" s="35" t="s">
        <v>711</v>
      </c>
      <c r="D2355" s="36" t="s">
        <v>2179</v>
      </c>
      <c r="E2355">
        <v>2014</v>
      </c>
      <c r="F2355" t="e">
        <f>VLOOKUP($D2355,Combined!$D:$V,8,FALSE)</f>
        <v>#N/A</v>
      </c>
      <c r="G2355" t="e">
        <f>VLOOKUP($D2355,Combined!$D:$V,9,FALSE)</f>
        <v>#N/A</v>
      </c>
      <c r="H2355" t="e">
        <f>VLOOKUP($D2355,Combined!$D:$V,10,FALSE)</f>
        <v>#N/A</v>
      </c>
    </row>
    <row r="2356" spans="1:8" ht="48" x14ac:dyDescent="0.2">
      <c r="A2356" s="37" t="s">
        <v>922</v>
      </c>
      <c r="B2356" s="38" t="s">
        <v>924</v>
      </c>
      <c r="C2356" s="39" t="s">
        <v>711</v>
      </c>
      <c r="D2356" s="36" t="s">
        <v>2180</v>
      </c>
      <c r="E2356">
        <v>2014</v>
      </c>
      <c r="F2356" t="e">
        <f>VLOOKUP($D2356,Combined!$D:$V,8,FALSE)</f>
        <v>#N/A</v>
      </c>
      <c r="G2356" t="e">
        <f>VLOOKUP($D2356,Combined!$D:$V,9,FALSE)</f>
        <v>#N/A</v>
      </c>
      <c r="H2356" t="e">
        <f>VLOOKUP($D2356,Combined!$D:$V,10,FALSE)</f>
        <v>#N/A</v>
      </c>
    </row>
    <row r="2357" spans="1:8" ht="24" x14ac:dyDescent="0.2">
      <c r="A2357" s="37" t="s">
        <v>922</v>
      </c>
      <c r="B2357" s="38" t="s">
        <v>926</v>
      </c>
      <c r="C2357" s="39" t="s">
        <v>711</v>
      </c>
      <c r="D2357" s="36" t="s">
        <v>2181</v>
      </c>
      <c r="E2357">
        <v>2014</v>
      </c>
      <c r="F2357" t="e">
        <f>VLOOKUP($D2357,Combined!$D:$V,8,FALSE)</f>
        <v>#N/A</v>
      </c>
      <c r="G2357" t="e">
        <f>VLOOKUP($D2357,Combined!$D:$V,9,FALSE)</f>
        <v>#N/A</v>
      </c>
      <c r="H2357" t="e">
        <f>VLOOKUP($D2357,Combined!$D:$V,10,FALSE)</f>
        <v>#N/A</v>
      </c>
    </row>
    <row r="2358" spans="1:8" ht="16" x14ac:dyDescent="0.2">
      <c r="A2358" s="37" t="s">
        <v>942</v>
      </c>
      <c r="B2358" s="38" t="s">
        <v>949</v>
      </c>
      <c r="C2358" s="39" t="s">
        <v>711</v>
      </c>
      <c r="D2358" s="36" t="s">
        <v>2182</v>
      </c>
      <c r="E2358">
        <v>2014</v>
      </c>
      <c r="F2358" t="e">
        <f>VLOOKUP($D2358,Combined!$D:$V,8,FALSE)</f>
        <v>#N/A</v>
      </c>
      <c r="G2358" t="e">
        <f>VLOOKUP($D2358,Combined!$D:$V,9,FALSE)</f>
        <v>#N/A</v>
      </c>
      <c r="H2358" t="e">
        <f>VLOOKUP($D2358,Combined!$D:$V,10,FALSE)</f>
        <v>#N/A</v>
      </c>
    </row>
    <row r="2359" spans="1:8" ht="36" x14ac:dyDescent="0.2">
      <c r="A2359" s="37" t="s">
        <v>942</v>
      </c>
      <c r="B2359" s="38" t="s">
        <v>951</v>
      </c>
      <c r="C2359" s="39" t="s">
        <v>711</v>
      </c>
      <c r="D2359" s="36" t="s">
        <v>2183</v>
      </c>
      <c r="E2359">
        <v>2014</v>
      </c>
      <c r="F2359" t="e">
        <f>VLOOKUP($D2359,Combined!$D:$V,8,FALSE)</f>
        <v>#N/A</v>
      </c>
      <c r="G2359" t="e">
        <f>VLOOKUP($D2359,Combined!$D:$V,9,FALSE)</f>
        <v>#N/A</v>
      </c>
      <c r="H2359" t="e">
        <f>VLOOKUP($D2359,Combined!$D:$V,10,FALSE)</f>
        <v>#N/A</v>
      </c>
    </row>
    <row r="2360" spans="1:8" ht="16" x14ac:dyDescent="0.2">
      <c r="A2360" s="33" t="s">
        <v>942</v>
      </c>
      <c r="B2360" s="34" t="s">
        <v>955</v>
      </c>
      <c r="C2360" s="35" t="s">
        <v>711</v>
      </c>
      <c r="D2360" s="36" t="s">
        <v>2184</v>
      </c>
      <c r="E2360">
        <v>2014</v>
      </c>
      <c r="F2360" t="e">
        <f>VLOOKUP($D2360,Combined!$D:$V,8,FALSE)</f>
        <v>#N/A</v>
      </c>
      <c r="G2360" t="e">
        <f>VLOOKUP($D2360,Combined!$D:$V,9,FALSE)</f>
        <v>#N/A</v>
      </c>
      <c r="H2360" t="e">
        <f>VLOOKUP($D2360,Combined!$D:$V,10,FALSE)</f>
        <v>#N/A</v>
      </c>
    </row>
    <row r="2361" spans="1:8" ht="24" x14ac:dyDescent="0.2">
      <c r="A2361" s="37" t="s">
        <v>942</v>
      </c>
      <c r="B2361" s="38" t="s">
        <v>958</v>
      </c>
      <c r="C2361" s="39" t="s">
        <v>711</v>
      </c>
      <c r="D2361" s="36" t="s">
        <v>2185</v>
      </c>
      <c r="E2361">
        <v>2014</v>
      </c>
      <c r="F2361" t="e">
        <f>VLOOKUP($D2361,Combined!$D:$V,8,FALSE)</f>
        <v>#N/A</v>
      </c>
      <c r="G2361" t="e">
        <f>VLOOKUP($D2361,Combined!$D:$V,9,FALSE)</f>
        <v>#N/A</v>
      </c>
      <c r="H2361" t="e">
        <f>VLOOKUP($D2361,Combined!$D:$V,10,FALSE)</f>
        <v>#N/A</v>
      </c>
    </row>
    <row r="2362" spans="1:8" ht="48" x14ac:dyDescent="0.2">
      <c r="A2362" s="33" t="s">
        <v>942</v>
      </c>
      <c r="B2362" s="34" t="s">
        <v>959</v>
      </c>
      <c r="C2362" s="35" t="s">
        <v>711</v>
      </c>
      <c r="D2362" s="36" t="s">
        <v>2186</v>
      </c>
      <c r="E2362">
        <v>2014</v>
      </c>
      <c r="F2362" t="e">
        <f>VLOOKUP($D2362,Combined!$D:$V,8,FALSE)</f>
        <v>#N/A</v>
      </c>
      <c r="G2362" t="e">
        <f>VLOOKUP($D2362,Combined!$D:$V,9,FALSE)</f>
        <v>#N/A</v>
      </c>
      <c r="H2362" t="e">
        <f>VLOOKUP($D2362,Combined!$D:$V,10,FALSE)</f>
        <v>#N/A</v>
      </c>
    </row>
    <row r="2363" spans="1:8" ht="36" x14ac:dyDescent="0.2">
      <c r="A2363" s="33" t="s">
        <v>942</v>
      </c>
      <c r="B2363" s="34" t="s">
        <v>961</v>
      </c>
      <c r="C2363" s="35" t="s">
        <v>711</v>
      </c>
      <c r="D2363" s="36" t="s">
        <v>2187</v>
      </c>
      <c r="E2363">
        <v>2014</v>
      </c>
      <c r="F2363" t="e">
        <f>VLOOKUP($D2363,Combined!$D:$V,8,FALSE)</f>
        <v>#N/A</v>
      </c>
      <c r="G2363" t="e">
        <f>VLOOKUP($D2363,Combined!$D:$V,9,FALSE)</f>
        <v>#N/A</v>
      </c>
      <c r="H2363" t="e">
        <f>VLOOKUP($D2363,Combined!$D:$V,10,FALSE)</f>
        <v>#N/A</v>
      </c>
    </row>
    <row r="2364" spans="1:8" ht="24" x14ac:dyDescent="0.2">
      <c r="A2364" s="37" t="s">
        <v>942</v>
      </c>
      <c r="B2364" s="38" t="s">
        <v>962</v>
      </c>
      <c r="C2364" s="39" t="s">
        <v>711</v>
      </c>
      <c r="D2364" s="36" t="s">
        <v>2188</v>
      </c>
      <c r="E2364">
        <v>2014</v>
      </c>
      <c r="F2364" t="e">
        <f>VLOOKUP($D2364,Combined!$D:$V,8,FALSE)</f>
        <v>#N/A</v>
      </c>
      <c r="G2364" t="e">
        <f>VLOOKUP($D2364,Combined!$D:$V,9,FALSE)</f>
        <v>#N/A</v>
      </c>
      <c r="H2364" t="e">
        <f>VLOOKUP($D2364,Combined!$D:$V,10,FALSE)</f>
        <v>#N/A</v>
      </c>
    </row>
    <row r="2365" spans="1:8" ht="36" x14ac:dyDescent="0.2">
      <c r="A2365" s="33" t="s">
        <v>942</v>
      </c>
      <c r="B2365" s="34" t="s">
        <v>963</v>
      </c>
      <c r="C2365" s="35" t="s">
        <v>711</v>
      </c>
      <c r="D2365" s="36" t="s">
        <v>2189</v>
      </c>
      <c r="E2365">
        <v>2014</v>
      </c>
      <c r="F2365" t="e">
        <f>VLOOKUP($D2365,Combined!$D:$V,8,FALSE)</f>
        <v>#N/A</v>
      </c>
      <c r="G2365" t="e">
        <f>VLOOKUP($D2365,Combined!$D:$V,9,FALSE)</f>
        <v>#N/A</v>
      </c>
      <c r="H2365" t="e">
        <f>VLOOKUP($D2365,Combined!$D:$V,10,FALSE)</f>
        <v>#N/A</v>
      </c>
    </row>
    <row r="2366" spans="1:8" ht="36" x14ac:dyDescent="0.2">
      <c r="A2366" s="37" t="s">
        <v>942</v>
      </c>
      <c r="B2366" s="38" t="s">
        <v>966</v>
      </c>
      <c r="C2366" s="39" t="s">
        <v>711</v>
      </c>
      <c r="D2366" s="36" t="s">
        <v>2190</v>
      </c>
      <c r="E2366">
        <v>2014</v>
      </c>
      <c r="F2366" t="e">
        <f>VLOOKUP($D2366,Combined!$D:$V,8,FALSE)</f>
        <v>#N/A</v>
      </c>
      <c r="G2366" t="e">
        <f>VLOOKUP($D2366,Combined!$D:$V,9,FALSE)</f>
        <v>#N/A</v>
      </c>
      <c r="H2366" t="e">
        <f>VLOOKUP($D2366,Combined!$D:$V,10,FALSE)</f>
        <v>#N/A</v>
      </c>
    </row>
    <row r="2367" spans="1:8" ht="60" x14ac:dyDescent="0.2">
      <c r="A2367" s="37" t="s">
        <v>942</v>
      </c>
      <c r="B2367" s="38" t="s">
        <v>968</v>
      </c>
      <c r="C2367" s="39" t="s">
        <v>711</v>
      </c>
      <c r="D2367" s="36" t="s">
        <v>2191</v>
      </c>
      <c r="E2367">
        <v>2014</v>
      </c>
      <c r="F2367" t="e">
        <f>VLOOKUP($D2367,Combined!$D:$V,8,FALSE)</f>
        <v>#N/A</v>
      </c>
      <c r="G2367" t="e">
        <f>VLOOKUP($D2367,Combined!$D:$V,9,FALSE)</f>
        <v>#N/A</v>
      </c>
      <c r="H2367" t="e">
        <f>VLOOKUP($D2367,Combined!$D:$V,10,FALSE)</f>
        <v>#N/A</v>
      </c>
    </row>
    <row r="2368" spans="1:8" ht="48" x14ac:dyDescent="0.2">
      <c r="A2368" s="33" t="s">
        <v>942</v>
      </c>
      <c r="B2368" s="34" t="s">
        <v>971</v>
      </c>
      <c r="C2368" s="35" t="s">
        <v>711</v>
      </c>
      <c r="D2368" s="36" t="s">
        <v>2192</v>
      </c>
      <c r="E2368">
        <v>2014</v>
      </c>
      <c r="F2368" t="e">
        <f>VLOOKUP($D2368,Combined!$D:$V,8,FALSE)</f>
        <v>#N/A</v>
      </c>
      <c r="G2368" t="e">
        <f>VLOOKUP($D2368,Combined!$D:$V,9,FALSE)</f>
        <v>#N/A</v>
      </c>
      <c r="H2368" t="e">
        <f>VLOOKUP($D2368,Combined!$D:$V,10,FALSE)</f>
        <v>#N/A</v>
      </c>
    </row>
    <row r="2369" spans="1:8" ht="36" x14ac:dyDescent="0.2">
      <c r="A2369" s="33" t="s">
        <v>942</v>
      </c>
      <c r="B2369" s="34" t="s">
        <v>973</v>
      </c>
      <c r="C2369" s="35" t="s">
        <v>711</v>
      </c>
      <c r="D2369" s="36" t="s">
        <v>2193</v>
      </c>
      <c r="E2369">
        <v>2014</v>
      </c>
      <c r="F2369" t="e">
        <f>VLOOKUP($D2369,Combined!$D:$V,8,FALSE)</f>
        <v>#N/A</v>
      </c>
      <c r="G2369" t="e">
        <f>VLOOKUP($D2369,Combined!$D:$V,9,FALSE)</f>
        <v>#N/A</v>
      </c>
      <c r="H2369" t="e">
        <f>VLOOKUP($D2369,Combined!$D:$V,10,FALSE)</f>
        <v>#N/A</v>
      </c>
    </row>
    <row r="2370" spans="1:8" ht="48" x14ac:dyDescent="0.2">
      <c r="A2370" s="37" t="s">
        <v>942</v>
      </c>
      <c r="B2370" s="38" t="s">
        <v>974</v>
      </c>
      <c r="C2370" s="39" t="s">
        <v>711</v>
      </c>
      <c r="D2370" s="36" t="s">
        <v>2194</v>
      </c>
      <c r="E2370">
        <v>2014</v>
      </c>
      <c r="F2370" t="e">
        <f>VLOOKUP($D2370,Combined!$D:$V,8,FALSE)</f>
        <v>#N/A</v>
      </c>
      <c r="G2370" t="e">
        <f>VLOOKUP($D2370,Combined!$D:$V,9,FALSE)</f>
        <v>#N/A</v>
      </c>
      <c r="H2370" t="e">
        <f>VLOOKUP($D2370,Combined!$D:$V,10,FALSE)</f>
        <v>#N/A</v>
      </c>
    </row>
    <row r="2371" spans="1:8" ht="24" x14ac:dyDescent="0.2">
      <c r="A2371" s="33" t="s">
        <v>942</v>
      </c>
      <c r="B2371" s="34" t="s">
        <v>975</v>
      </c>
      <c r="C2371" s="35" t="s">
        <v>711</v>
      </c>
      <c r="D2371" s="36" t="s">
        <v>2195</v>
      </c>
      <c r="E2371">
        <v>2014</v>
      </c>
      <c r="F2371" t="e">
        <f>VLOOKUP($D2371,Combined!$D:$V,8,FALSE)</f>
        <v>#N/A</v>
      </c>
      <c r="G2371" t="e">
        <f>VLOOKUP($D2371,Combined!$D:$V,9,FALSE)</f>
        <v>#N/A</v>
      </c>
      <c r="H2371" t="e">
        <f>VLOOKUP($D2371,Combined!$D:$V,10,FALSE)</f>
        <v>#N/A</v>
      </c>
    </row>
    <row r="2372" spans="1:8" ht="36" x14ac:dyDescent="0.2">
      <c r="A2372" s="33" t="s">
        <v>942</v>
      </c>
      <c r="B2372" s="34" t="s">
        <v>977</v>
      </c>
      <c r="C2372" s="35" t="s">
        <v>711</v>
      </c>
      <c r="D2372" s="36" t="s">
        <v>2196</v>
      </c>
      <c r="E2372">
        <v>2014</v>
      </c>
      <c r="F2372" t="e">
        <f>VLOOKUP($D2372,Combined!$D:$V,8,FALSE)</f>
        <v>#N/A</v>
      </c>
      <c r="G2372" t="e">
        <f>VLOOKUP($D2372,Combined!$D:$V,9,FALSE)</f>
        <v>#N/A</v>
      </c>
      <c r="H2372" t="e">
        <f>VLOOKUP($D2372,Combined!$D:$V,10,FALSE)</f>
        <v>#N/A</v>
      </c>
    </row>
    <row r="2373" spans="1:8" ht="36" x14ac:dyDescent="0.2">
      <c r="A2373" s="33" t="s">
        <v>942</v>
      </c>
      <c r="B2373" s="34" t="s">
        <v>979</v>
      </c>
      <c r="C2373" s="35" t="s">
        <v>711</v>
      </c>
      <c r="D2373" s="36" t="s">
        <v>2197</v>
      </c>
      <c r="E2373">
        <v>2014</v>
      </c>
      <c r="F2373" t="e">
        <f>VLOOKUP($D2373,Combined!$D:$V,8,FALSE)</f>
        <v>#N/A</v>
      </c>
      <c r="G2373" t="e">
        <f>VLOOKUP($D2373,Combined!$D:$V,9,FALSE)</f>
        <v>#N/A</v>
      </c>
      <c r="H2373" t="e">
        <f>VLOOKUP($D2373,Combined!$D:$V,10,FALSE)</f>
        <v>#N/A</v>
      </c>
    </row>
    <row r="2374" spans="1:8" ht="24" x14ac:dyDescent="0.2">
      <c r="A2374" s="37" t="s">
        <v>942</v>
      </c>
      <c r="B2374" s="38" t="s">
        <v>982</v>
      </c>
      <c r="C2374" s="39" t="s">
        <v>711</v>
      </c>
      <c r="D2374" s="36" t="s">
        <v>2198</v>
      </c>
      <c r="E2374">
        <v>2014</v>
      </c>
      <c r="F2374" t="e">
        <f>VLOOKUP($D2374,Combined!$D:$V,8,FALSE)</f>
        <v>#N/A</v>
      </c>
      <c r="G2374" t="e">
        <f>VLOOKUP($D2374,Combined!$D:$V,9,FALSE)</f>
        <v>#N/A</v>
      </c>
      <c r="H2374" t="e">
        <f>VLOOKUP($D2374,Combined!$D:$V,10,FALSE)</f>
        <v>#N/A</v>
      </c>
    </row>
    <row r="2375" spans="1:8" ht="60" x14ac:dyDescent="0.2">
      <c r="A2375" s="37" t="s">
        <v>1014</v>
      </c>
      <c r="B2375" s="38" t="s">
        <v>1017</v>
      </c>
      <c r="C2375" s="39" t="s">
        <v>711</v>
      </c>
      <c r="D2375" s="36" t="s">
        <v>2199</v>
      </c>
      <c r="E2375">
        <v>2014</v>
      </c>
      <c r="F2375" t="e">
        <f>VLOOKUP($D2375,Combined!$D:$V,8,FALSE)</f>
        <v>#N/A</v>
      </c>
      <c r="G2375" t="e">
        <f>VLOOKUP($D2375,Combined!$D:$V,9,FALSE)</f>
        <v>#N/A</v>
      </c>
      <c r="H2375" t="e">
        <f>VLOOKUP($D2375,Combined!$D:$V,10,FALSE)</f>
        <v>#N/A</v>
      </c>
    </row>
    <row r="2376" spans="1:8" ht="24" x14ac:dyDescent="0.2">
      <c r="A2376" s="37" t="s">
        <v>1014</v>
      </c>
      <c r="B2376" s="38" t="s">
        <v>1019</v>
      </c>
      <c r="C2376" s="39" t="s">
        <v>711</v>
      </c>
      <c r="D2376" s="36" t="s">
        <v>2200</v>
      </c>
      <c r="E2376">
        <v>2014</v>
      </c>
      <c r="F2376" t="e">
        <f>VLOOKUP($D2376,Combined!$D:$V,8,FALSE)</f>
        <v>#N/A</v>
      </c>
      <c r="G2376" t="e">
        <f>VLOOKUP($D2376,Combined!$D:$V,9,FALSE)</f>
        <v>#N/A</v>
      </c>
      <c r="H2376" t="e">
        <f>VLOOKUP($D2376,Combined!$D:$V,10,FALSE)</f>
        <v>#N/A</v>
      </c>
    </row>
    <row r="2377" spans="1:8" ht="24" x14ac:dyDescent="0.2">
      <c r="A2377" s="33" t="s">
        <v>1014</v>
      </c>
      <c r="B2377" s="34" t="s">
        <v>1020</v>
      </c>
      <c r="C2377" s="35" t="s">
        <v>711</v>
      </c>
      <c r="D2377" s="36" t="s">
        <v>2201</v>
      </c>
      <c r="E2377">
        <v>2014</v>
      </c>
      <c r="F2377" t="e">
        <f>VLOOKUP($D2377,Combined!$D:$V,8,FALSE)</f>
        <v>#N/A</v>
      </c>
      <c r="G2377" t="e">
        <f>VLOOKUP($D2377,Combined!$D:$V,9,FALSE)</f>
        <v>#N/A</v>
      </c>
      <c r="H2377" t="e">
        <f>VLOOKUP($D2377,Combined!$D:$V,10,FALSE)</f>
        <v>#N/A</v>
      </c>
    </row>
    <row r="2378" spans="1:8" ht="48" x14ac:dyDescent="0.2">
      <c r="A2378" s="37" t="s">
        <v>1014</v>
      </c>
      <c r="B2378" s="38" t="s">
        <v>1021</v>
      </c>
      <c r="C2378" s="39" t="s">
        <v>711</v>
      </c>
      <c r="D2378" s="36" t="s">
        <v>2202</v>
      </c>
      <c r="E2378">
        <v>2014</v>
      </c>
      <c r="F2378" t="e">
        <f>VLOOKUP($D2378,Combined!$D:$V,8,FALSE)</f>
        <v>#N/A</v>
      </c>
      <c r="G2378" t="e">
        <f>VLOOKUP($D2378,Combined!$D:$V,9,FALSE)</f>
        <v>#N/A</v>
      </c>
      <c r="H2378" t="e">
        <f>VLOOKUP($D2378,Combined!$D:$V,10,FALSE)</f>
        <v>#N/A</v>
      </c>
    </row>
    <row r="2379" spans="1:8" ht="32" x14ac:dyDescent="0.2">
      <c r="A2379" s="33" t="s">
        <v>1014</v>
      </c>
      <c r="B2379" s="34" t="s">
        <v>1024</v>
      </c>
      <c r="C2379" s="35" t="s">
        <v>6</v>
      </c>
      <c r="D2379" s="36" t="s">
        <v>2203</v>
      </c>
      <c r="E2379">
        <v>2014</v>
      </c>
      <c r="F2379" t="e">
        <f>VLOOKUP($D2379,Combined!$D:$V,8,FALSE)</f>
        <v>#N/A</v>
      </c>
      <c r="G2379" t="e">
        <f>VLOOKUP($D2379,Combined!$D:$V,9,FALSE)</f>
        <v>#N/A</v>
      </c>
      <c r="H2379" t="e">
        <f>VLOOKUP($D2379,Combined!$D:$V,10,FALSE)</f>
        <v>#N/A</v>
      </c>
    </row>
    <row r="2380" spans="1:8" ht="16" x14ac:dyDescent="0.2">
      <c r="A2380" s="37" t="s">
        <v>1014</v>
      </c>
      <c r="B2380" s="38" t="s">
        <v>1025</v>
      </c>
      <c r="C2380" s="39" t="s">
        <v>711</v>
      </c>
      <c r="D2380" s="36" t="s">
        <v>2204</v>
      </c>
      <c r="E2380">
        <v>2014</v>
      </c>
      <c r="F2380" t="e">
        <f>VLOOKUP($D2380,Combined!$D:$V,8,FALSE)</f>
        <v>#N/A</v>
      </c>
      <c r="G2380" t="e">
        <f>VLOOKUP($D2380,Combined!$D:$V,9,FALSE)</f>
        <v>#N/A</v>
      </c>
      <c r="H2380" t="e">
        <f>VLOOKUP($D2380,Combined!$D:$V,10,FALSE)</f>
        <v>#N/A</v>
      </c>
    </row>
    <row r="2381" spans="1:8" ht="48" x14ac:dyDescent="0.2">
      <c r="A2381" s="33" t="s">
        <v>1014</v>
      </c>
      <c r="B2381" s="34" t="s">
        <v>1026</v>
      </c>
      <c r="C2381" s="35" t="s">
        <v>711</v>
      </c>
      <c r="D2381" s="36" t="s">
        <v>2205</v>
      </c>
      <c r="E2381">
        <v>2014</v>
      </c>
      <c r="F2381" t="e">
        <f>VLOOKUP($D2381,Combined!$D:$V,8,FALSE)</f>
        <v>#N/A</v>
      </c>
      <c r="G2381" t="e">
        <f>VLOOKUP($D2381,Combined!$D:$V,9,FALSE)</f>
        <v>#N/A</v>
      </c>
      <c r="H2381" t="e">
        <f>VLOOKUP($D2381,Combined!$D:$V,10,FALSE)</f>
        <v>#N/A</v>
      </c>
    </row>
    <row r="2382" spans="1:8" ht="24" x14ac:dyDescent="0.2">
      <c r="A2382" s="37" t="s">
        <v>1014</v>
      </c>
      <c r="B2382" s="38" t="s">
        <v>1029</v>
      </c>
      <c r="C2382" s="39" t="s">
        <v>711</v>
      </c>
      <c r="D2382" s="36" t="s">
        <v>2206</v>
      </c>
      <c r="E2382">
        <v>2014</v>
      </c>
      <c r="F2382" t="e">
        <f>VLOOKUP($D2382,Combined!$D:$V,8,FALSE)</f>
        <v>#N/A</v>
      </c>
      <c r="G2382" t="e">
        <f>VLOOKUP($D2382,Combined!$D:$V,9,FALSE)</f>
        <v>#N/A</v>
      </c>
      <c r="H2382" t="e">
        <f>VLOOKUP($D2382,Combined!$D:$V,10,FALSE)</f>
        <v>#N/A</v>
      </c>
    </row>
    <row r="2383" spans="1:8" ht="24" x14ac:dyDescent="0.2">
      <c r="A2383" s="33" t="s">
        <v>1014</v>
      </c>
      <c r="B2383" s="34" t="s">
        <v>1030</v>
      </c>
      <c r="C2383" s="35" t="s">
        <v>711</v>
      </c>
      <c r="D2383" s="36" t="s">
        <v>2207</v>
      </c>
      <c r="E2383">
        <v>2014</v>
      </c>
      <c r="F2383" t="e">
        <f>VLOOKUP($D2383,Combined!$D:$V,8,FALSE)</f>
        <v>#N/A</v>
      </c>
      <c r="G2383" t="e">
        <f>VLOOKUP($D2383,Combined!$D:$V,9,FALSE)</f>
        <v>#N/A</v>
      </c>
      <c r="H2383" t="e">
        <f>VLOOKUP($D2383,Combined!$D:$V,10,FALSE)</f>
        <v>#N/A</v>
      </c>
    </row>
    <row r="2384" spans="1:8" ht="36" x14ac:dyDescent="0.2">
      <c r="A2384" s="37" t="s">
        <v>1014</v>
      </c>
      <c r="B2384" s="38" t="s">
        <v>1033</v>
      </c>
      <c r="C2384" s="39" t="s">
        <v>711</v>
      </c>
      <c r="D2384" s="36" t="s">
        <v>2208</v>
      </c>
      <c r="E2384">
        <v>2014</v>
      </c>
      <c r="F2384" t="e">
        <f>VLOOKUP($D2384,Combined!$D:$V,8,FALSE)</f>
        <v>#N/A</v>
      </c>
      <c r="G2384" t="e">
        <f>VLOOKUP($D2384,Combined!$D:$V,9,FALSE)</f>
        <v>#N/A</v>
      </c>
      <c r="H2384" t="e">
        <f>VLOOKUP($D2384,Combined!$D:$V,10,FALSE)</f>
        <v>#N/A</v>
      </c>
    </row>
    <row r="2385" spans="1:8" ht="36" x14ac:dyDescent="0.2">
      <c r="A2385" s="33" t="s">
        <v>1014</v>
      </c>
      <c r="B2385" s="34" t="s">
        <v>1034</v>
      </c>
      <c r="C2385" s="35" t="s">
        <v>711</v>
      </c>
      <c r="D2385" s="36" t="s">
        <v>2209</v>
      </c>
      <c r="E2385">
        <v>2014</v>
      </c>
      <c r="F2385" t="e">
        <f>VLOOKUP($D2385,Combined!$D:$V,8,FALSE)</f>
        <v>#N/A</v>
      </c>
      <c r="G2385" t="e">
        <f>VLOOKUP($D2385,Combined!$D:$V,9,FALSE)</f>
        <v>#N/A</v>
      </c>
      <c r="H2385" t="e">
        <f>VLOOKUP($D2385,Combined!$D:$V,10,FALSE)</f>
        <v>#N/A</v>
      </c>
    </row>
    <row r="2386" spans="1:8" ht="24" x14ac:dyDescent="0.2">
      <c r="A2386" s="37" t="s">
        <v>1014</v>
      </c>
      <c r="B2386" s="38" t="s">
        <v>1037</v>
      </c>
      <c r="C2386" s="39" t="s">
        <v>711</v>
      </c>
      <c r="D2386" s="36" t="s">
        <v>2210</v>
      </c>
      <c r="E2386">
        <v>2014</v>
      </c>
      <c r="F2386" t="e">
        <f>VLOOKUP($D2386,Combined!$D:$V,8,FALSE)</f>
        <v>#N/A</v>
      </c>
      <c r="G2386" t="e">
        <f>VLOOKUP($D2386,Combined!$D:$V,9,FALSE)</f>
        <v>#N/A</v>
      </c>
      <c r="H2386" t="e">
        <f>VLOOKUP($D2386,Combined!$D:$V,10,FALSE)</f>
        <v>#N/A</v>
      </c>
    </row>
    <row r="2387" spans="1:8" ht="24" x14ac:dyDescent="0.2">
      <c r="A2387" s="33" t="s">
        <v>1014</v>
      </c>
      <c r="B2387" s="34" t="s">
        <v>1040</v>
      </c>
      <c r="C2387" s="35" t="s">
        <v>711</v>
      </c>
      <c r="D2387" s="36" t="s">
        <v>2211</v>
      </c>
      <c r="E2387">
        <v>2014</v>
      </c>
      <c r="F2387" t="e">
        <f>VLOOKUP($D2387,Combined!$D:$V,8,FALSE)</f>
        <v>#N/A</v>
      </c>
      <c r="G2387" t="e">
        <f>VLOOKUP($D2387,Combined!$D:$V,9,FALSE)</f>
        <v>#N/A</v>
      </c>
      <c r="H2387" t="e">
        <f>VLOOKUP($D2387,Combined!$D:$V,10,FALSE)</f>
        <v>#N/A</v>
      </c>
    </row>
    <row r="2388" spans="1:8" ht="32" x14ac:dyDescent="0.2">
      <c r="A2388" s="33" t="s">
        <v>1043</v>
      </c>
      <c r="B2388" s="34" t="s">
        <v>1066</v>
      </c>
      <c r="C2388" s="35" t="s">
        <v>6</v>
      </c>
      <c r="D2388" s="36" t="s">
        <v>2212</v>
      </c>
      <c r="E2388">
        <v>2014</v>
      </c>
      <c r="F2388" t="e">
        <f>VLOOKUP($D2388,Combined!$D:$V,8,FALSE)</f>
        <v>#N/A</v>
      </c>
      <c r="G2388" t="e">
        <f>VLOOKUP($D2388,Combined!$D:$V,9,FALSE)</f>
        <v>#N/A</v>
      </c>
      <c r="H2388" t="e">
        <f>VLOOKUP($D2388,Combined!$D:$V,10,FALSE)</f>
        <v>#N/A</v>
      </c>
    </row>
    <row r="2389" spans="1:8" ht="24" x14ac:dyDescent="0.2">
      <c r="A2389" s="37" t="s">
        <v>1069</v>
      </c>
      <c r="B2389" s="38" t="s">
        <v>1072</v>
      </c>
      <c r="C2389" s="39" t="s">
        <v>711</v>
      </c>
      <c r="D2389" s="36" t="s">
        <v>2213</v>
      </c>
      <c r="E2389">
        <v>2014</v>
      </c>
      <c r="F2389" t="e">
        <f>VLOOKUP($D2389,Combined!$D:$V,8,FALSE)</f>
        <v>#N/A</v>
      </c>
      <c r="G2389" t="e">
        <f>VLOOKUP($D2389,Combined!$D:$V,9,FALSE)</f>
        <v>#N/A</v>
      </c>
      <c r="H2389" t="e">
        <f>VLOOKUP($D2389,Combined!$D:$V,10,FALSE)</f>
        <v>#N/A</v>
      </c>
    </row>
    <row r="2390" spans="1:8" ht="48" x14ac:dyDescent="0.2">
      <c r="A2390" s="33" t="s">
        <v>1069</v>
      </c>
      <c r="B2390" s="34" t="s">
        <v>1074</v>
      </c>
      <c r="C2390" s="35" t="s">
        <v>711</v>
      </c>
      <c r="D2390" s="36" t="s">
        <v>2214</v>
      </c>
      <c r="E2390">
        <v>2014</v>
      </c>
      <c r="F2390" t="e">
        <f>VLOOKUP($D2390,Combined!$D:$V,8,FALSE)</f>
        <v>#N/A</v>
      </c>
      <c r="G2390" t="e">
        <f>VLOOKUP($D2390,Combined!$D:$V,9,FALSE)</f>
        <v>#N/A</v>
      </c>
      <c r="H2390" t="e">
        <f>VLOOKUP($D2390,Combined!$D:$V,10,FALSE)</f>
        <v>#N/A</v>
      </c>
    </row>
    <row r="2391" spans="1:8" ht="36" x14ac:dyDescent="0.2">
      <c r="A2391" s="37" t="s">
        <v>1069</v>
      </c>
      <c r="B2391" s="38" t="s">
        <v>1075</v>
      </c>
      <c r="C2391" s="39" t="s">
        <v>711</v>
      </c>
      <c r="D2391" s="36" t="s">
        <v>2215</v>
      </c>
      <c r="E2391">
        <v>2014</v>
      </c>
      <c r="F2391" t="e">
        <f>VLOOKUP($D2391,Combined!$D:$V,8,FALSE)</f>
        <v>#N/A</v>
      </c>
      <c r="G2391" t="e">
        <f>VLOOKUP($D2391,Combined!$D:$V,9,FALSE)</f>
        <v>#N/A</v>
      </c>
      <c r="H2391" t="e">
        <f>VLOOKUP($D2391,Combined!$D:$V,10,FALSE)</f>
        <v>#N/A</v>
      </c>
    </row>
    <row r="2392" spans="1:8" ht="24" x14ac:dyDescent="0.2">
      <c r="A2392" s="37" t="s">
        <v>1069</v>
      </c>
      <c r="B2392" s="38" t="s">
        <v>1078</v>
      </c>
      <c r="C2392" s="39" t="s">
        <v>711</v>
      </c>
      <c r="D2392" s="36" t="s">
        <v>2216</v>
      </c>
      <c r="E2392">
        <v>2014</v>
      </c>
      <c r="F2392" t="e">
        <f>VLOOKUP($D2392,Combined!$D:$V,8,FALSE)</f>
        <v>#N/A</v>
      </c>
      <c r="G2392" t="e">
        <f>VLOOKUP($D2392,Combined!$D:$V,9,FALSE)</f>
        <v>#N/A</v>
      </c>
      <c r="H2392" t="e">
        <f>VLOOKUP($D2392,Combined!$D:$V,10,FALSE)</f>
        <v>#N/A</v>
      </c>
    </row>
    <row r="2393" spans="1:8" ht="60" x14ac:dyDescent="0.2">
      <c r="A2393" s="33" t="s">
        <v>1069</v>
      </c>
      <c r="B2393" s="34" t="s">
        <v>1079</v>
      </c>
      <c r="C2393" s="35" t="s">
        <v>711</v>
      </c>
      <c r="D2393" s="36" t="s">
        <v>2217</v>
      </c>
      <c r="E2393">
        <v>2014</v>
      </c>
      <c r="F2393" t="e">
        <f>VLOOKUP($D2393,Combined!$D:$V,8,FALSE)</f>
        <v>#N/A</v>
      </c>
      <c r="G2393" t="e">
        <f>VLOOKUP($D2393,Combined!$D:$V,9,FALSE)</f>
        <v>#N/A</v>
      </c>
      <c r="H2393" t="e">
        <f>VLOOKUP($D2393,Combined!$D:$V,10,FALSE)</f>
        <v>#N/A</v>
      </c>
    </row>
    <row r="2394" spans="1:8" ht="16" x14ac:dyDescent="0.2">
      <c r="A2394" s="33" t="s">
        <v>1069</v>
      </c>
      <c r="B2394" s="34" t="s">
        <v>1081</v>
      </c>
      <c r="C2394" s="35" t="s">
        <v>711</v>
      </c>
      <c r="D2394" s="36" t="s">
        <v>2218</v>
      </c>
      <c r="E2394">
        <v>2014</v>
      </c>
      <c r="F2394" t="e">
        <f>VLOOKUP($D2394,Combined!$D:$V,8,FALSE)</f>
        <v>#N/A</v>
      </c>
      <c r="G2394" t="e">
        <f>VLOOKUP($D2394,Combined!$D:$V,9,FALSE)</f>
        <v>#N/A</v>
      </c>
      <c r="H2394" t="e">
        <f>VLOOKUP($D2394,Combined!$D:$V,10,FALSE)</f>
        <v>#N/A</v>
      </c>
    </row>
    <row r="2395" spans="1:8" ht="36" x14ac:dyDescent="0.2">
      <c r="A2395" s="37" t="s">
        <v>1069</v>
      </c>
      <c r="B2395" s="38" t="s">
        <v>1084</v>
      </c>
      <c r="C2395" s="39" t="s">
        <v>711</v>
      </c>
      <c r="D2395" s="36" t="s">
        <v>2219</v>
      </c>
      <c r="E2395">
        <v>2014</v>
      </c>
      <c r="F2395" t="e">
        <f>VLOOKUP($D2395,Combined!$D:$V,8,FALSE)</f>
        <v>#N/A</v>
      </c>
      <c r="G2395" t="e">
        <f>VLOOKUP($D2395,Combined!$D:$V,9,FALSE)</f>
        <v>#N/A</v>
      </c>
      <c r="H2395" t="e">
        <f>VLOOKUP($D2395,Combined!$D:$V,10,FALSE)</f>
        <v>#N/A</v>
      </c>
    </row>
    <row r="2396" spans="1:8" ht="16" x14ac:dyDescent="0.2">
      <c r="A2396" s="33" t="s">
        <v>1069</v>
      </c>
      <c r="B2396" s="34" t="s">
        <v>1085</v>
      </c>
      <c r="C2396" s="35" t="s">
        <v>711</v>
      </c>
      <c r="D2396" s="36" t="s">
        <v>2220</v>
      </c>
      <c r="E2396">
        <v>2014</v>
      </c>
      <c r="F2396" t="e">
        <f>VLOOKUP($D2396,Combined!$D:$V,8,FALSE)</f>
        <v>#N/A</v>
      </c>
      <c r="G2396" t="e">
        <f>VLOOKUP($D2396,Combined!$D:$V,9,FALSE)</f>
        <v>#N/A</v>
      </c>
      <c r="H2396" t="e">
        <f>VLOOKUP($D2396,Combined!$D:$V,10,FALSE)</f>
        <v>#N/A</v>
      </c>
    </row>
    <row r="2397" spans="1:8" ht="48" x14ac:dyDescent="0.2">
      <c r="A2397" s="33" t="s">
        <v>1087</v>
      </c>
      <c r="B2397" s="34" t="s">
        <v>1088</v>
      </c>
      <c r="C2397" s="35" t="s">
        <v>711</v>
      </c>
      <c r="D2397" s="36" t="s">
        <v>2221</v>
      </c>
      <c r="E2397">
        <v>2014</v>
      </c>
      <c r="F2397" t="e">
        <f>VLOOKUP($D2397,Combined!$D:$V,8,FALSE)</f>
        <v>#N/A</v>
      </c>
      <c r="G2397" t="e">
        <f>VLOOKUP($D2397,Combined!$D:$V,9,FALSE)</f>
        <v>#N/A</v>
      </c>
      <c r="H2397" t="e">
        <f>VLOOKUP($D2397,Combined!$D:$V,10,FALSE)</f>
        <v>#N/A</v>
      </c>
    </row>
    <row r="2398" spans="1:8" ht="36" x14ac:dyDescent="0.2">
      <c r="A2398" s="33" t="s">
        <v>1087</v>
      </c>
      <c r="B2398" s="34" t="s">
        <v>1094</v>
      </c>
      <c r="C2398" s="35" t="s">
        <v>711</v>
      </c>
      <c r="D2398" s="36" t="s">
        <v>2222</v>
      </c>
      <c r="E2398">
        <v>2014</v>
      </c>
      <c r="F2398" t="e">
        <f>VLOOKUP($D2398,Combined!$D:$V,8,FALSE)</f>
        <v>#N/A</v>
      </c>
      <c r="G2398" t="e">
        <f>VLOOKUP($D2398,Combined!$D:$V,9,FALSE)</f>
        <v>#N/A</v>
      </c>
      <c r="H2398" t="e">
        <f>VLOOKUP($D2398,Combined!$D:$V,10,FALSE)</f>
        <v>#N/A</v>
      </c>
    </row>
    <row r="2399" spans="1:8" ht="36" x14ac:dyDescent="0.2">
      <c r="A2399" s="37" t="s">
        <v>1087</v>
      </c>
      <c r="B2399" s="38" t="s">
        <v>1095</v>
      </c>
      <c r="C2399" s="39" t="s">
        <v>711</v>
      </c>
      <c r="D2399" s="36" t="s">
        <v>2223</v>
      </c>
      <c r="E2399">
        <v>2014</v>
      </c>
      <c r="F2399" t="e">
        <f>VLOOKUP($D2399,Combined!$D:$V,8,FALSE)</f>
        <v>#N/A</v>
      </c>
      <c r="G2399" t="e">
        <f>VLOOKUP($D2399,Combined!$D:$V,9,FALSE)</f>
        <v>#N/A</v>
      </c>
      <c r="H2399" t="e">
        <f>VLOOKUP($D2399,Combined!$D:$V,10,FALSE)</f>
        <v>#N/A</v>
      </c>
    </row>
    <row r="2400" spans="1:8" ht="24" x14ac:dyDescent="0.2">
      <c r="A2400" s="33" t="s">
        <v>1114</v>
      </c>
      <c r="B2400" s="34" t="s">
        <v>1134</v>
      </c>
      <c r="C2400" s="35" t="s">
        <v>711</v>
      </c>
      <c r="D2400" s="36" t="s">
        <v>2224</v>
      </c>
      <c r="E2400">
        <v>2014</v>
      </c>
      <c r="F2400" t="e">
        <f>VLOOKUP($D2400,Combined!$D:$V,8,FALSE)</f>
        <v>#N/A</v>
      </c>
      <c r="G2400" t="e">
        <f>VLOOKUP($D2400,Combined!$D:$V,9,FALSE)</f>
        <v>#N/A</v>
      </c>
      <c r="H2400" t="e">
        <f>VLOOKUP($D2400,Combined!$D:$V,10,FALSE)</f>
        <v>#N/A</v>
      </c>
    </row>
    <row r="2401" spans="1:8" ht="24" x14ac:dyDescent="0.2">
      <c r="A2401" s="37" t="s">
        <v>1114</v>
      </c>
      <c r="B2401" s="38" t="s">
        <v>1163</v>
      </c>
      <c r="C2401" s="39" t="s">
        <v>711</v>
      </c>
      <c r="D2401" s="36" t="s">
        <v>2225</v>
      </c>
      <c r="E2401">
        <v>2014</v>
      </c>
      <c r="F2401" t="e">
        <f>VLOOKUP($D2401,Combined!$D:$V,8,FALSE)</f>
        <v>#N/A</v>
      </c>
      <c r="G2401" t="e">
        <f>VLOOKUP($D2401,Combined!$D:$V,9,FALSE)</f>
        <v>#N/A</v>
      </c>
      <c r="H2401" t="e">
        <f>VLOOKUP($D2401,Combined!$D:$V,10,FALSE)</f>
        <v>#N/A</v>
      </c>
    </row>
    <row r="2402" spans="1:8" ht="48" x14ac:dyDescent="0.2">
      <c r="A2402" s="37" t="s">
        <v>1114</v>
      </c>
      <c r="B2402" s="38" t="s">
        <v>1167</v>
      </c>
      <c r="C2402" s="39" t="s">
        <v>14</v>
      </c>
      <c r="D2402" s="36" t="s">
        <v>2226</v>
      </c>
      <c r="E2402">
        <v>2014</v>
      </c>
      <c r="F2402" t="e">
        <f>VLOOKUP($D2402,Combined!$D:$V,8,FALSE)</f>
        <v>#N/A</v>
      </c>
      <c r="G2402" t="e">
        <f>VLOOKUP($D2402,Combined!$D:$V,9,FALSE)</f>
        <v>#N/A</v>
      </c>
      <c r="H2402" t="e">
        <f>VLOOKUP($D2402,Combined!$D:$V,10,FALSE)</f>
        <v>#N/A</v>
      </c>
    </row>
    <row r="2403" spans="1:8" ht="16" x14ac:dyDescent="0.2">
      <c r="A2403" s="37" t="s">
        <v>1169</v>
      </c>
      <c r="B2403" s="38" t="s">
        <v>1206</v>
      </c>
      <c r="C2403" s="39" t="s">
        <v>711</v>
      </c>
      <c r="D2403" s="36" t="s">
        <v>2227</v>
      </c>
      <c r="E2403">
        <v>2014</v>
      </c>
      <c r="F2403" t="e">
        <f>VLOOKUP($D2403,Combined!$D:$V,8,FALSE)</f>
        <v>#N/A</v>
      </c>
      <c r="G2403" t="e">
        <f>VLOOKUP($D2403,Combined!$D:$V,9,FALSE)</f>
        <v>#N/A</v>
      </c>
      <c r="H2403" t="e">
        <f>VLOOKUP($D2403,Combined!$D:$V,10,FALSE)</f>
        <v>#N/A</v>
      </c>
    </row>
    <row r="2404" spans="1:8" ht="48" x14ac:dyDescent="0.2">
      <c r="A2404" s="33" t="s">
        <v>1237</v>
      </c>
      <c r="B2404" s="34" t="s">
        <v>1239</v>
      </c>
      <c r="C2404" s="35" t="s">
        <v>711</v>
      </c>
      <c r="D2404" s="36" t="s">
        <v>2228</v>
      </c>
      <c r="E2404">
        <v>2014</v>
      </c>
      <c r="F2404" t="e">
        <f>VLOOKUP($D2404,Combined!$D:$V,8,FALSE)</f>
        <v>#N/A</v>
      </c>
      <c r="G2404" t="e">
        <f>VLOOKUP($D2404,Combined!$D:$V,9,FALSE)</f>
        <v>#N/A</v>
      </c>
      <c r="H2404" t="e">
        <f>VLOOKUP($D2404,Combined!$D:$V,10,FALSE)</f>
        <v>#N/A</v>
      </c>
    </row>
    <row r="2405" spans="1:8" ht="36" x14ac:dyDescent="0.2">
      <c r="A2405" s="33" t="s">
        <v>1237</v>
      </c>
      <c r="B2405" s="34" t="s">
        <v>1241</v>
      </c>
      <c r="C2405" s="35" t="s">
        <v>711</v>
      </c>
      <c r="D2405" s="36" t="s">
        <v>2229</v>
      </c>
      <c r="E2405">
        <v>2014</v>
      </c>
      <c r="F2405" t="e">
        <f>VLOOKUP($D2405,Combined!$D:$V,8,FALSE)</f>
        <v>#N/A</v>
      </c>
      <c r="G2405" t="e">
        <f>VLOOKUP($D2405,Combined!$D:$V,9,FALSE)</f>
        <v>#N/A</v>
      </c>
      <c r="H2405" t="e">
        <f>VLOOKUP($D2405,Combined!$D:$V,10,FALSE)</f>
        <v>#N/A</v>
      </c>
    </row>
    <row r="2406" spans="1:8" ht="48" x14ac:dyDescent="0.2">
      <c r="A2406" s="37" t="s">
        <v>1237</v>
      </c>
      <c r="B2406" s="38" t="s">
        <v>1244</v>
      </c>
      <c r="C2406" s="39" t="s">
        <v>711</v>
      </c>
      <c r="D2406" s="36" t="s">
        <v>2230</v>
      </c>
      <c r="E2406">
        <v>2014</v>
      </c>
      <c r="F2406" t="e">
        <f>VLOOKUP($D2406,Combined!$D:$V,8,FALSE)</f>
        <v>#N/A</v>
      </c>
      <c r="G2406" t="e">
        <f>VLOOKUP($D2406,Combined!$D:$V,9,FALSE)</f>
        <v>#N/A</v>
      </c>
      <c r="H2406" t="e">
        <f>VLOOKUP($D2406,Combined!$D:$V,10,FALSE)</f>
        <v>#N/A</v>
      </c>
    </row>
    <row r="2407" spans="1:8" ht="48" x14ac:dyDescent="0.2">
      <c r="A2407" s="37" t="s">
        <v>1237</v>
      </c>
      <c r="B2407" s="38" t="s">
        <v>1248</v>
      </c>
      <c r="C2407" s="39" t="s">
        <v>711</v>
      </c>
      <c r="D2407" s="36" t="s">
        <v>2231</v>
      </c>
      <c r="E2407">
        <v>2014</v>
      </c>
      <c r="F2407" t="e">
        <f>VLOOKUP($D2407,Combined!$D:$V,8,FALSE)</f>
        <v>#N/A</v>
      </c>
      <c r="G2407" t="e">
        <f>VLOOKUP($D2407,Combined!$D:$V,9,FALSE)</f>
        <v>#N/A</v>
      </c>
      <c r="H2407" t="e">
        <f>VLOOKUP($D2407,Combined!$D:$V,10,FALSE)</f>
        <v>#N/A</v>
      </c>
    </row>
    <row r="2408" spans="1:8" ht="24" x14ac:dyDescent="0.2">
      <c r="A2408" s="33" t="s">
        <v>1237</v>
      </c>
      <c r="B2408" s="34" t="s">
        <v>1253</v>
      </c>
      <c r="C2408" s="35" t="s">
        <v>711</v>
      </c>
      <c r="D2408" s="36" t="s">
        <v>2232</v>
      </c>
      <c r="E2408">
        <v>2014</v>
      </c>
      <c r="F2408" t="e">
        <f>VLOOKUP($D2408,Combined!$D:$V,8,FALSE)</f>
        <v>#N/A</v>
      </c>
      <c r="G2408" t="e">
        <f>VLOOKUP($D2408,Combined!$D:$V,9,FALSE)</f>
        <v>#N/A</v>
      </c>
      <c r="H2408" t="e">
        <f>VLOOKUP($D2408,Combined!$D:$V,10,FALSE)</f>
        <v>#N/A</v>
      </c>
    </row>
    <row r="2409" spans="1:8" ht="24" x14ac:dyDescent="0.2">
      <c r="A2409" s="33" t="s">
        <v>1237</v>
      </c>
      <c r="B2409" s="34" t="s">
        <v>1255</v>
      </c>
      <c r="C2409" s="35" t="s">
        <v>711</v>
      </c>
      <c r="D2409" s="36" t="s">
        <v>2233</v>
      </c>
      <c r="E2409">
        <v>2014</v>
      </c>
      <c r="F2409" t="e">
        <f>VLOOKUP($D2409,Combined!$D:$V,8,FALSE)</f>
        <v>#N/A</v>
      </c>
      <c r="G2409" t="e">
        <f>VLOOKUP($D2409,Combined!$D:$V,9,FALSE)</f>
        <v>#N/A</v>
      </c>
      <c r="H2409" t="e">
        <f>VLOOKUP($D2409,Combined!$D:$V,10,FALSE)</f>
        <v>#N/A</v>
      </c>
    </row>
    <row r="2410" spans="1:8" ht="48" x14ac:dyDescent="0.2">
      <c r="A2410" s="37" t="s">
        <v>1237</v>
      </c>
      <c r="B2410" s="38" t="s">
        <v>1262</v>
      </c>
      <c r="C2410" s="39" t="s">
        <v>14</v>
      </c>
      <c r="D2410" s="36" t="s">
        <v>2234</v>
      </c>
      <c r="E2410">
        <v>2014</v>
      </c>
      <c r="F2410" t="e">
        <f>VLOOKUP($D2410,Combined!$D:$V,8,FALSE)</f>
        <v>#N/A</v>
      </c>
      <c r="G2410" t="e">
        <f>VLOOKUP($D2410,Combined!$D:$V,9,FALSE)</f>
        <v>#N/A</v>
      </c>
      <c r="H2410" t="e">
        <f>VLOOKUP($D2410,Combined!$D:$V,10,FALSE)</f>
        <v>#N/A</v>
      </c>
    </row>
    <row r="2411" spans="1:8" ht="48" x14ac:dyDescent="0.2">
      <c r="A2411" s="37" t="s">
        <v>1279</v>
      </c>
      <c r="B2411" s="38" t="s">
        <v>1282</v>
      </c>
      <c r="C2411" s="39" t="s">
        <v>14</v>
      </c>
      <c r="D2411" s="36" t="s">
        <v>2235</v>
      </c>
      <c r="E2411">
        <v>2014</v>
      </c>
      <c r="F2411" t="e">
        <f>VLOOKUP($D2411,Combined!$D:$V,8,FALSE)</f>
        <v>#N/A</v>
      </c>
      <c r="G2411" t="e">
        <f>VLOOKUP($D2411,Combined!$D:$V,9,FALSE)</f>
        <v>#N/A</v>
      </c>
      <c r="H2411" t="e">
        <f>VLOOKUP($D2411,Combined!$D:$V,10,FALSE)</f>
        <v>#N/A</v>
      </c>
    </row>
    <row r="2412" spans="1:8" ht="72" x14ac:dyDescent="0.2">
      <c r="A2412" s="33" t="s">
        <v>1279</v>
      </c>
      <c r="B2412" s="34" t="s">
        <v>1285</v>
      </c>
      <c r="C2412" s="35" t="s">
        <v>711</v>
      </c>
      <c r="D2412" s="36" t="s">
        <v>2236</v>
      </c>
      <c r="E2412">
        <v>2014</v>
      </c>
      <c r="F2412" t="e">
        <f>VLOOKUP($D2412,Combined!$D:$V,8,FALSE)</f>
        <v>#N/A</v>
      </c>
      <c r="G2412" t="e">
        <f>VLOOKUP($D2412,Combined!$D:$V,9,FALSE)</f>
        <v>#N/A</v>
      </c>
      <c r="H2412" t="e">
        <f>VLOOKUP($D2412,Combined!$D:$V,10,FALSE)</f>
        <v>#N/A</v>
      </c>
    </row>
    <row r="2413" spans="1:8" ht="60" x14ac:dyDescent="0.2">
      <c r="A2413" s="33" t="s">
        <v>1299</v>
      </c>
      <c r="B2413" s="34" t="s">
        <v>1321</v>
      </c>
      <c r="C2413" s="35" t="s">
        <v>711</v>
      </c>
      <c r="D2413" s="36" t="s">
        <v>2237</v>
      </c>
      <c r="E2413">
        <v>2014</v>
      </c>
      <c r="F2413" t="e">
        <f>VLOOKUP($D2413,Combined!$D:$V,8,FALSE)</f>
        <v>#N/A</v>
      </c>
      <c r="G2413" t="e">
        <f>VLOOKUP($D2413,Combined!$D:$V,9,FALSE)</f>
        <v>#N/A</v>
      </c>
      <c r="H2413" t="e">
        <f>VLOOKUP($D2413,Combined!$D:$V,10,FALSE)</f>
        <v>#N/A</v>
      </c>
    </row>
    <row r="2414" spans="1:8" ht="36" x14ac:dyDescent="0.2">
      <c r="A2414" s="37" t="s">
        <v>1326</v>
      </c>
      <c r="B2414" s="38" t="s">
        <v>1329</v>
      </c>
      <c r="C2414" s="39" t="s">
        <v>711</v>
      </c>
      <c r="D2414" s="36" t="s">
        <v>2238</v>
      </c>
      <c r="E2414">
        <v>2014</v>
      </c>
      <c r="F2414" t="e">
        <f>VLOOKUP($D2414,Combined!$D:$V,8,FALSE)</f>
        <v>#N/A</v>
      </c>
      <c r="G2414" t="e">
        <f>VLOOKUP($D2414,Combined!$D:$V,9,FALSE)</f>
        <v>#N/A</v>
      </c>
      <c r="H2414" t="e">
        <f>VLOOKUP($D2414,Combined!$D:$V,10,FALSE)</f>
        <v>#N/A</v>
      </c>
    </row>
    <row r="2415" spans="1:8" ht="24" x14ac:dyDescent="0.2">
      <c r="A2415" s="37" t="s">
        <v>1326</v>
      </c>
      <c r="B2415" s="38" t="s">
        <v>1339</v>
      </c>
      <c r="C2415" s="39" t="s">
        <v>711</v>
      </c>
      <c r="D2415" s="36" t="s">
        <v>2239</v>
      </c>
      <c r="E2415">
        <v>2014</v>
      </c>
      <c r="F2415" t="e">
        <f>VLOOKUP($D2415,Combined!$D:$V,8,FALSE)</f>
        <v>#N/A</v>
      </c>
      <c r="G2415" t="e">
        <f>VLOOKUP($D2415,Combined!$D:$V,9,FALSE)</f>
        <v>#N/A</v>
      </c>
      <c r="H2415" t="e">
        <f>VLOOKUP($D2415,Combined!$D:$V,10,FALSE)</f>
        <v>#N/A</v>
      </c>
    </row>
    <row r="2416" spans="1:8" ht="36" x14ac:dyDescent="0.2">
      <c r="A2416" s="37" t="s">
        <v>1326</v>
      </c>
      <c r="B2416" s="38" t="s">
        <v>1346</v>
      </c>
      <c r="C2416" s="39" t="s">
        <v>711</v>
      </c>
      <c r="D2416" s="36" t="s">
        <v>2240</v>
      </c>
      <c r="E2416">
        <v>2014</v>
      </c>
      <c r="F2416" t="e">
        <f>VLOOKUP($D2416,Combined!$D:$V,8,FALSE)</f>
        <v>#N/A</v>
      </c>
      <c r="G2416" t="e">
        <f>VLOOKUP($D2416,Combined!$D:$V,9,FALSE)</f>
        <v>#N/A</v>
      </c>
      <c r="H2416" t="e">
        <f>VLOOKUP($D2416,Combined!$D:$V,10,FALSE)</f>
        <v>#N/A</v>
      </c>
    </row>
    <row r="2417" spans="1:8" ht="36" x14ac:dyDescent="0.2">
      <c r="A2417" s="33" t="s">
        <v>1350</v>
      </c>
      <c r="B2417" s="34" t="s">
        <v>1356</v>
      </c>
      <c r="C2417" s="35" t="s">
        <v>2</v>
      </c>
      <c r="D2417" s="36" t="s">
        <v>2241</v>
      </c>
      <c r="E2417">
        <v>2014</v>
      </c>
      <c r="F2417" t="e">
        <f>VLOOKUP($D2417,Combined!$D:$V,8,FALSE)</f>
        <v>#N/A</v>
      </c>
      <c r="G2417" t="e">
        <f>VLOOKUP($D2417,Combined!$D:$V,9,FALSE)</f>
        <v>#N/A</v>
      </c>
      <c r="H2417" t="e">
        <f>VLOOKUP($D2417,Combined!$D:$V,10,FALSE)</f>
        <v>#N/A</v>
      </c>
    </row>
    <row r="2418" spans="1:8" ht="32" x14ac:dyDescent="0.2">
      <c r="A2418" s="37" t="s">
        <v>1350</v>
      </c>
      <c r="B2418" s="38" t="s">
        <v>932</v>
      </c>
      <c r="C2418" s="39" t="s">
        <v>2</v>
      </c>
      <c r="D2418" s="36" t="s">
        <v>2242</v>
      </c>
      <c r="E2418">
        <v>2014</v>
      </c>
      <c r="F2418" t="e">
        <f>VLOOKUP($D2418,Combined!$D:$V,8,FALSE)</f>
        <v>#N/A</v>
      </c>
      <c r="G2418" t="e">
        <f>VLOOKUP($D2418,Combined!$D:$V,9,FALSE)</f>
        <v>#N/A</v>
      </c>
      <c r="H2418" t="e">
        <f>VLOOKUP($D2418,Combined!$D:$V,10,FALSE)</f>
        <v>#N/A</v>
      </c>
    </row>
    <row r="2419" spans="1:8" ht="24" x14ac:dyDescent="0.2">
      <c r="A2419" s="33" t="s">
        <v>1350</v>
      </c>
      <c r="B2419" s="34" t="s">
        <v>1366</v>
      </c>
      <c r="C2419" s="35" t="s">
        <v>711</v>
      </c>
      <c r="D2419" s="36" t="s">
        <v>2243</v>
      </c>
      <c r="E2419">
        <v>2014</v>
      </c>
      <c r="F2419" t="e">
        <f>VLOOKUP($D2419,Combined!$D:$V,8,FALSE)</f>
        <v>#N/A</v>
      </c>
      <c r="G2419" t="e">
        <f>VLOOKUP($D2419,Combined!$D:$V,9,FALSE)</f>
        <v>#N/A</v>
      </c>
      <c r="H2419" t="e">
        <f>VLOOKUP($D2419,Combined!$D:$V,10,FALSE)</f>
        <v>#N/A</v>
      </c>
    </row>
    <row r="2420" spans="1:8" ht="32" x14ac:dyDescent="0.2">
      <c r="A2420" s="40" t="s">
        <v>0</v>
      </c>
      <c r="B2420" s="41" t="s">
        <v>18</v>
      </c>
      <c r="C2420" s="35" t="s">
        <v>2</v>
      </c>
      <c r="D2420" s="36" t="s">
        <v>2244</v>
      </c>
      <c r="E2420">
        <v>2014</v>
      </c>
      <c r="F2420" t="e">
        <f>VLOOKUP($D2420,Combined!$D:$V,8,FALSE)</f>
        <v>#N/A</v>
      </c>
      <c r="G2420" t="e">
        <f>VLOOKUP($D2420,Combined!$D:$V,9,FALSE)</f>
        <v>#N/A</v>
      </c>
      <c r="H2420" t="e">
        <f>VLOOKUP($D2420,Combined!$D:$V,10,FALSE)</f>
        <v>#N/A</v>
      </c>
    </row>
    <row r="2421" spans="1:8" ht="42" x14ac:dyDescent="0.2">
      <c r="A2421" s="42" t="s">
        <v>36</v>
      </c>
      <c r="B2421" s="43" t="s">
        <v>41</v>
      </c>
      <c r="C2421" s="39" t="s">
        <v>27</v>
      </c>
      <c r="D2421" s="36" t="s">
        <v>2245</v>
      </c>
      <c r="E2421">
        <v>2014</v>
      </c>
      <c r="F2421" t="e">
        <f>VLOOKUP($D2421,Combined!$D:$V,8,FALSE)</f>
        <v>#N/A</v>
      </c>
      <c r="G2421" t="e">
        <f>VLOOKUP($D2421,Combined!$D:$V,9,FALSE)</f>
        <v>#N/A</v>
      </c>
      <c r="H2421" t="e">
        <f>VLOOKUP($D2421,Combined!$D:$V,10,FALSE)</f>
        <v>#N/A</v>
      </c>
    </row>
    <row r="2422" spans="1:8" ht="42" x14ac:dyDescent="0.2">
      <c r="A2422" s="40" t="s">
        <v>63</v>
      </c>
      <c r="B2422" s="41" t="s">
        <v>89</v>
      </c>
      <c r="C2422" s="35" t="s">
        <v>27</v>
      </c>
      <c r="D2422" s="36" t="s">
        <v>2246</v>
      </c>
      <c r="E2422">
        <v>2014</v>
      </c>
      <c r="F2422" t="e">
        <f>VLOOKUP($D2422,Combined!$D:$V,8,FALSE)</f>
        <v>#N/A</v>
      </c>
      <c r="G2422" t="e">
        <f>VLOOKUP($D2422,Combined!$D:$V,9,FALSE)</f>
        <v>#N/A</v>
      </c>
      <c r="H2422" t="e">
        <f>VLOOKUP($D2422,Combined!$D:$V,10,FALSE)</f>
        <v>#N/A</v>
      </c>
    </row>
    <row r="2423" spans="1:8" ht="42" x14ac:dyDescent="0.2">
      <c r="A2423" s="40" t="s">
        <v>94</v>
      </c>
      <c r="B2423" s="41" t="s">
        <v>101</v>
      </c>
      <c r="C2423" s="35" t="s">
        <v>27</v>
      </c>
      <c r="D2423" s="36" t="s">
        <v>2247</v>
      </c>
      <c r="E2423">
        <v>2014</v>
      </c>
      <c r="F2423" t="e">
        <f>VLOOKUP($D2423,Combined!$D:$V,8,FALSE)</f>
        <v>#N/A</v>
      </c>
      <c r="G2423" t="e">
        <f>VLOOKUP($D2423,Combined!$D:$V,9,FALSE)</f>
        <v>#N/A</v>
      </c>
      <c r="H2423" t="e">
        <f>VLOOKUP($D2423,Combined!$D:$V,10,FALSE)</f>
        <v>#N/A</v>
      </c>
    </row>
    <row r="2424" spans="1:8" ht="56" x14ac:dyDescent="0.2">
      <c r="A2424" s="42" t="s">
        <v>94</v>
      </c>
      <c r="B2424" s="43" t="s">
        <v>111</v>
      </c>
      <c r="C2424" s="39" t="s">
        <v>27</v>
      </c>
      <c r="D2424" s="36" t="s">
        <v>2248</v>
      </c>
      <c r="E2424">
        <v>2014</v>
      </c>
      <c r="F2424" t="e">
        <f>VLOOKUP($D2424,Combined!$D:$V,8,FALSE)</f>
        <v>#N/A</v>
      </c>
      <c r="G2424" t="e">
        <f>VLOOKUP($D2424,Combined!$D:$V,9,FALSE)</f>
        <v>#N/A</v>
      </c>
      <c r="H2424" t="e">
        <f>VLOOKUP($D2424,Combined!$D:$V,10,FALSE)</f>
        <v>#N/A</v>
      </c>
    </row>
    <row r="2425" spans="1:8" ht="42" x14ac:dyDescent="0.2">
      <c r="A2425" s="40" t="s">
        <v>130</v>
      </c>
      <c r="B2425" s="41" t="s">
        <v>132</v>
      </c>
      <c r="C2425" s="35" t="s">
        <v>27</v>
      </c>
      <c r="D2425" s="36" t="s">
        <v>2249</v>
      </c>
      <c r="E2425">
        <v>2014</v>
      </c>
      <c r="F2425" t="e">
        <f>VLOOKUP($D2425,Combined!$D:$V,8,FALSE)</f>
        <v>#N/A</v>
      </c>
      <c r="G2425" t="e">
        <f>VLOOKUP($D2425,Combined!$D:$V,9,FALSE)</f>
        <v>#N/A</v>
      </c>
      <c r="H2425" t="e">
        <f>VLOOKUP($D2425,Combined!$D:$V,10,FALSE)</f>
        <v>#N/A</v>
      </c>
    </row>
    <row r="2426" spans="1:8" ht="56" x14ac:dyDescent="0.2">
      <c r="A2426" s="40" t="s">
        <v>130</v>
      </c>
      <c r="B2426" s="41" t="s">
        <v>134</v>
      </c>
      <c r="C2426" s="35" t="s">
        <v>27</v>
      </c>
      <c r="D2426" s="36" t="s">
        <v>2250</v>
      </c>
      <c r="E2426">
        <v>2014</v>
      </c>
      <c r="F2426" t="e">
        <f>VLOOKUP($D2426,Combined!$D:$V,8,FALSE)</f>
        <v>#N/A</v>
      </c>
      <c r="G2426" t="e">
        <f>VLOOKUP($D2426,Combined!$D:$V,9,FALSE)</f>
        <v>#N/A</v>
      </c>
      <c r="H2426" t="e">
        <f>VLOOKUP($D2426,Combined!$D:$V,10,FALSE)</f>
        <v>#N/A</v>
      </c>
    </row>
    <row r="2427" spans="1:8" ht="42" x14ac:dyDescent="0.2">
      <c r="A2427" s="40" t="s">
        <v>130</v>
      </c>
      <c r="B2427" s="41" t="s">
        <v>139</v>
      </c>
      <c r="C2427" s="35" t="s">
        <v>27</v>
      </c>
      <c r="D2427" s="36" t="s">
        <v>2251</v>
      </c>
      <c r="E2427">
        <v>2014</v>
      </c>
      <c r="F2427" t="e">
        <f>VLOOKUP($D2427,Combined!$D:$V,8,FALSE)</f>
        <v>#N/A</v>
      </c>
      <c r="G2427" t="e">
        <f>VLOOKUP($D2427,Combined!$D:$V,9,FALSE)</f>
        <v>#N/A</v>
      </c>
      <c r="H2427" t="e">
        <f>VLOOKUP($D2427,Combined!$D:$V,10,FALSE)</f>
        <v>#N/A</v>
      </c>
    </row>
    <row r="2428" spans="1:8" ht="42" x14ac:dyDescent="0.2">
      <c r="A2428" s="40" t="s">
        <v>130</v>
      </c>
      <c r="B2428" s="41" t="s">
        <v>143</v>
      </c>
      <c r="C2428" s="35" t="s">
        <v>27</v>
      </c>
      <c r="D2428" s="36" t="s">
        <v>2252</v>
      </c>
      <c r="E2428">
        <v>2014</v>
      </c>
      <c r="F2428" t="e">
        <f>VLOOKUP($D2428,Combined!$D:$V,8,FALSE)</f>
        <v>#N/A</v>
      </c>
      <c r="G2428" t="e">
        <f>VLOOKUP($D2428,Combined!$D:$V,9,FALSE)</f>
        <v>#N/A</v>
      </c>
      <c r="H2428" t="e">
        <f>VLOOKUP($D2428,Combined!$D:$V,10,FALSE)</f>
        <v>#N/A</v>
      </c>
    </row>
    <row r="2429" spans="1:8" ht="42" x14ac:dyDescent="0.2">
      <c r="A2429" s="40" t="s">
        <v>130</v>
      </c>
      <c r="B2429" s="41" t="s">
        <v>151</v>
      </c>
      <c r="C2429" s="35" t="s">
        <v>27</v>
      </c>
      <c r="D2429" s="36" t="s">
        <v>2253</v>
      </c>
      <c r="E2429">
        <v>2014</v>
      </c>
      <c r="F2429" t="e">
        <f>VLOOKUP($D2429,Combined!$D:$V,8,FALSE)</f>
        <v>#N/A</v>
      </c>
      <c r="G2429" t="e">
        <f>VLOOKUP($D2429,Combined!$D:$V,9,FALSE)</f>
        <v>#N/A</v>
      </c>
      <c r="H2429" t="e">
        <f>VLOOKUP($D2429,Combined!$D:$V,10,FALSE)</f>
        <v>#N/A</v>
      </c>
    </row>
    <row r="2430" spans="1:8" ht="56" x14ac:dyDescent="0.2">
      <c r="A2430" s="42" t="s">
        <v>160</v>
      </c>
      <c r="B2430" s="43" t="s">
        <v>177</v>
      </c>
      <c r="C2430" s="39" t="s">
        <v>27</v>
      </c>
      <c r="D2430" s="36" t="s">
        <v>2254</v>
      </c>
      <c r="E2430">
        <v>2014</v>
      </c>
      <c r="F2430" t="e">
        <f>VLOOKUP($D2430,Combined!$D:$V,8,FALSE)</f>
        <v>#N/A</v>
      </c>
      <c r="G2430" t="e">
        <f>VLOOKUP($D2430,Combined!$D:$V,9,FALSE)</f>
        <v>#N/A</v>
      </c>
      <c r="H2430" t="e">
        <f>VLOOKUP($D2430,Combined!$D:$V,10,FALSE)</f>
        <v>#N/A</v>
      </c>
    </row>
    <row r="2431" spans="1:8" ht="32" x14ac:dyDescent="0.2">
      <c r="A2431" s="40" t="s">
        <v>160</v>
      </c>
      <c r="B2431" s="41" t="s">
        <v>187</v>
      </c>
      <c r="C2431" s="35" t="s">
        <v>188</v>
      </c>
      <c r="D2431" s="36" t="s">
        <v>2255</v>
      </c>
      <c r="E2431">
        <v>2014</v>
      </c>
      <c r="F2431" t="e">
        <f>VLOOKUP($D2431,Combined!$D:$V,8,FALSE)</f>
        <v>#N/A</v>
      </c>
      <c r="G2431" t="e">
        <f>VLOOKUP($D2431,Combined!$D:$V,9,FALSE)</f>
        <v>#N/A</v>
      </c>
      <c r="H2431" t="e">
        <f>VLOOKUP($D2431,Combined!$D:$V,10,FALSE)</f>
        <v>#N/A</v>
      </c>
    </row>
    <row r="2432" spans="1:8" ht="32" x14ac:dyDescent="0.2">
      <c r="A2432" s="40" t="s">
        <v>193</v>
      </c>
      <c r="B2432" s="41" t="s">
        <v>232</v>
      </c>
      <c r="C2432" s="35" t="s">
        <v>68</v>
      </c>
      <c r="D2432" s="36" t="s">
        <v>2256</v>
      </c>
      <c r="E2432">
        <v>2014</v>
      </c>
      <c r="F2432" t="e">
        <f>VLOOKUP($D2432,Combined!$D:$V,8,FALSE)</f>
        <v>#N/A</v>
      </c>
      <c r="G2432" t="e">
        <f>VLOOKUP($D2432,Combined!$D:$V,9,FALSE)</f>
        <v>#N/A</v>
      </c>
      <c r="H2432" t="e">
        <f>VLOOKUP($D2432,Combined!$D:$V,10,FALSE)</f>
        <v>#N/A</v>
      </c>
    </row>
    <row r="2433" spans="1:8" ht="42" x14ac:dyDescent="0.2">
      <c r="A2433" s="42" t="s">
        <v>233</v>
      </c>
      <c r="B2433" s="43" t="s">
        <v>234</v>
      </c>
      <c r="C2433" s="39" t="s">
        <v>27</v>
      </c>
      <c r="D2433" s="36" t="s">
        <v>2257</v>
      </c>
      <c r="E2433">
        <v>2014</v>
      </c>
      <c r="F2433" t="e">
        <f>VLOOKUP($D2433,Combined!$D:$V,8,FALSE)</f>
        <v>#N/A</v>
      </c>
      <c r="G2433" t="e">
        <f>VLOOKUP($D2433,Combined!$D:$V,9,FALSE)</f>
        <v>#N/A</v>
      </c>
      <c r="H2433" t="e">
        <f>VLOOKUP($D2433,Combined!$D:$V,10,FALSE)</f>
        <v>#N/A</v>
      </c>
    </row>
    <row r="2434" spans="1:8" ht="32" x14ac:dyDescent="0.2">
      <c r="A2434" s="40" t="s">
        <v>233</v>
      </c>
      <c r="B2434" s="41" t="s">
        <v>235</v>
      </c>
      <c r="C2434" s="35" t="s">
        <v>236</v>
      </c>
      <c r="D2434" s="36" t="s">
        <v>2258</v>
      </c>
      <c r="E2434">
        <v>2014</v>
      </c>
      <c r="F2434" t="e">
        <f>VLOOKUP($D2434,Combined!$D:$V,8,FALSE)</f>
        <v>#N/A</v>
      </c>
      <c r="G2434" t="e">
        <f>VLOOKUP($D2434,Combined!$D:$V,9,FALSE)</f>
        <v>#N/A</v>
      </c>
      <c r="H2434" t="e">
        <f>VLOOKUP($D2434,Combined!$D:$V,10,FALSE)</f>
        <v>#N/A</v>
      </c>
    </row>
    <row r="2435" spans="1:8" ht="84" x14ac:dyDescent="0.2">
      <c r="A2435" s="42" t="s">
        <v>233</v>
      </c>
      <c r="B2435" s="43" t="s">
        <v>243</v>
      </c>
      <c r="C2435" s="39" t="s">
        <v>27</v>
      </c>
      <c r="D2435" s="36" t="s">
        <v>2259</v>
      </c>
      <c r="E2435">
        <v>2014</v>
      </c>
      <c r="F2435" t="e">
        <f>VLOOKUP($D2435,Combined!$D:$V,8,FALSE)</f>
        <v>#N/A</v>
      </c>
      <c r="G2435" t="e">
        <f>VLOOKUP($D2435,Combined!$D:$V,9,FALSE)</f>
        <v>#N/A</v>
      </c>
      <c r="H2435" t="e">
        <f>VLOOKUP($D2435,Combined!$D:$V,10,FALSE)</f>
        <v>#N/A</v>
      </c>
    </row>
    <row r="2436" spans="1:8" ht="32" x14ac:dyDescent="0.2">
      <c r="A2436" s="40" t="s">
        <v>233</v>
      </c>
      <c r="B2436" s="41" t="s">
        <v>258</v>
      </c>
      <c r="C2436" s="35" t="s">
        <v>236</v>
      </c>
      <c r="D2436" s="36" t="s">
        <v>2260</v>
      </c>
      <c r="E2436">
        <v>2014</v>
      </c>
      <c r="F2436" t="e">
        <f>VLOOKUP($D2436,Combined!$D:$V,8,FALSE)</f>
        <v>#N/A</v>
      </c>
      <c r="G2436" t="e">
        <f>VLOOKUP($D2436,Combined!$D:$V,9,FALSE)</f>
        <v>#N/A</v>
      </c>
      <c r="H2436" t="e">
        <f>VLOOKUP($D2436,Combined!$D:$V,10,FALSE)</f>
        <v>#N/A</v>
      </c>
    </row>
    <row r="2437" spans="1:8" ht="32" x14ac:dyDescent="0.2">
      <c r="A2437" s="42" t="s">
        <v>233</v>
      </c>
      <c r="B2437" s="43" t="s">
        <v>261</v>
      </c>
      <c r="C2437" s="39" t="s">
        <v>236</v>
      </c>
      <c r="D2437" s="36" t="s">
        <v>2261</v>
      </c>
      <c r="E2437">
        <v>2014</v>
      </c>
      <c r="F2437" t="e">
        <f>VLOOKUP($D2437,Combined!$D:$V,8,FALSE)</f>
        <v>#N/A</v>
      </c>
      <c r="G2437" t="e">
        <f>VLOOKUP($D2437,Combined!$D:$V,9,FALSE)</f>
        <v>#N/A</v>
      </c>
      <c r="H2437" t="e">
        <f>VLOOKUP($D2437,Combined!$D:$V,10,FALSE)</f>
        <v>#N/A</v>
      </c>
    </row>
    <row r="2438" spans="1:8" ht="48" x14ac:dyDescent="0.2">
      <c r="A2438" s="42" t="s">
        <v>233</v>
      </c>
      <c r="B2438" s="43" t="s">
        <v>180</v>
      </c>
      <c r="C2438" s="39" t="s">
        <v>14</v>
      </c>
      <c r="D2438" s="36" t="s">
        <v>2262</v>
      </c>
      <c r="E2438">
        <v>2014</v>
      </c>
      <c r="F2438" t="e">
        <f>VLOOKUP($D2438,Combined!$D:$V,8,FALSE)</f>
        <v>#N/A</v>
      </c>
      <c r="G2438" t="e">
        <f>VLOOKUP($D2438,Combined!$D:$V,9,FALSE)</f>
        <v>#N/A</v>
      </c>
      <c r="H2438" t="e">
        <f>VLOOKUP($D2438,Combined!$D:$V,10,FALSE)</f>
        <v>#N/A</v>
      </c>
    </row>
    <row r="2439" spans="1:8" ht="42" x14ac:dyDescent="0.2">
      <c r="A2439" s="42" t="s">
        <v>292</v>
      </c>
      <c r="B2439" s="43" t="s">
        <v>293</v>
      </c>
      <c r="C2439" s="39" t="s">
        <v>27</v>
      </c>
      <c r="D2439" s="36" t="s">
        <v>2263</v>
      </c>
      <c r="E2439">
        <v>2014</v>
      </c>
      <c r="F2439" t="e">
        <f>VLOOKUP($D2439,Combined!$D:$V,8,FALSE)</f>
        <v>#N/A</v>
      </c>
      <c r="G2439" t="e">
        <f>VLOOKUP($D2439,Combined!$D:$V,9,FALSE)</f>
        <v>#N/A</v>
      </c>
      <c r="H2439" t="e">
        <f>VLOOKUP($D2439,Combined!$D:$V,10,FALSE)</f>
        <v>#N/A</v>
      </c>
    </row>
    <row r="2440" spans="1:8" ht="42" x14ac:dyDescent="0.2">
      <c r="A2440" s="42" t="s">
        <v>292</v>
      </c>
      <c r="B2440" s="43" t="s">
        <v>305</v>
      </c>
      <c r="C2440" s="39" t="s">
        <v>27</v>
      </c>
      <c r="D2440" s="36" t="s">
        <v>2264</v>
      </c>
      <c r="E2440">
        <v>2014</v>
      </c>
      <c r="F2440" t="e">
        <f>VLOOKUP($D2440,Combined!$D:$V,8,FALSE)</f>
        <v>#N/A</v>
      </c>
      <c r="G2440" t="e">
        <f>VLOOKUP($D2440,Combined!$D:$V,9,FALSE)</f>
        <v>#N/A</v>
      </c>
      <c r="H2440" t="e">
        <f>VLOOKUP($D2440,Combined!$D:$V,10,FALSE)</f>
        <v>#N/A</v>
      </c>
    </row>
    <row r="2441" spans="1:8" ht="32" x14ac:dyDescent="0.2">
      <c r="A2441" s="42" t="s">
        <v>292</v>
      </c>
      <c r="B2441" s="43" t="s">
        <v>307</v>
      </c>
      <c r="C2441" s="39" t="s">
        <v>99</v>
      </c>
      <c r="D2441" s="36" t="s">
        <v>2265</v>
      </c>
      <c r="E2441">
        <v>2014</v>
      </c>
      <c r="F2441" t="e">
        <f>VLOOKUP($D2441,Combined!$D:$V,8,FALSE)</f>
        <v>#N/A</v>
      </c>
      <c r="G2441" t="e">
        <f>VLOOKUP($D2441,Combined!$D:$V,9,FALSE)</f>
        <v>#N/A</v>
      </c>
      <c r="H2441" t="e">
        <f>VLOOKUP($D2441,Combined!$D:$V,10,FALSE)</f>
        <v>#N/A</v>
      </c>
    </row>
    <row r="2442" spans="1:8" ht="70" x14ac:dyDescent="0.2">
      <c r="A2442" s="42" t="s">
        <v>321</v>
      </c>
      <c r="B2442" s="43" t="s">
        <v>322</v>
      </c>
      <c r="C2442" s="39" t="s">
        <v>27</v>
      </c>
      <c r="D2442" s="36" t="s">
        <v>2266</v>
      </c>
      <c r="E2442">
        <v>2014</v>
      </c>
      <c r="F2442" t="e">
        <f>VLOOKUP($D2442,Combined!$D:$V,8,FALSE)</f>
        <v>#N/A</v>
      </c>
      <c r="G2442" t="e">
        <f>VLOOKUP($D2442,Combined!$D:$V,9,FALSE)</f>
        <v>#N/A</v>
      </c>
      <c r="H2442" t="e">
        <f>VLOOKUP($D2442,Combined!$D:$V,10,FALSE)</f>
        <v>#N/A</v>
      </c>
    </row>
    <row r="2443" spans="1:8" ht="48" x14ac:dyDescent="0.2">
      <c r="A2443" s="42" t="s">
        <v>321</v>
      </c>
      <c r="B2443" s="43" t="s">
        <v>324</v>
      </c>
      <c r="C2443" s="39" t="s">
        <v>14</v>
      </c>
      <c r="D2443" s="36" t="s">
        <v>2267</v>
      </c>
      <c r="E2443">
        <v>2014</v>
      </c>
      <c r="F2443" t="e">
        <f>VLOOKUP($D2443,Combined!$D:$V,8,FALSE)</f>
        <v>#N/A</v>
      </c>
      <c r="G2443" t="e">
        <f>VLOOKUP($D2443,Combined!$D:$V,9,FALSE)</f>
        <v>#N/A</v>
      </c>
      <c r="H2443" t="e">
        <f>VLOOKUP($D2443,Combined!$D:$V,10,FALSE)</f>
        <v>#N/A</v>
      </c>
    </row>
    <row r="2444" spans="1:8" ht="48" x14ac:dyDescent="0.2">
      <c r="A2444" s="40" t="s">
        <v>321</v>
      </c>
      <c r="B2444" s="41" t="s">
        <v>327</v>
      </c>
      <c r="C2444" s="35" t="s">
        <v>14</v>
      </c>
      <c r="D2444" s="36" t="s">
        <v>2268</v>
      </c>
      <c r="E2444">
        <v>2014</v>
      </c>
      <c r="F2444" t="e">
        <f>VLOOKUP($D2444,Combined!$D:$V,8,FALSE)</f>
        <v>#N/A</v>
      </c>
      <c r="G2444" t="e">
        <f>VLOOKUP($D2444,Combined!$D:$V,9,FALSE)</f>
        <v>#N/A</v>
      </c>
      <c r="H2444" t="e">
        <f>VLOOKUP($D2444,Combined!$D:$V,10,FALSE)</f>
        <v>#N/A</v>
      </c>
    </row>
    <row r="2445" spans="1:8" ht="42" x14ac:dyDescent="0.2">
      <c r="A2445" s="40" t="s">
        <v>321</v>
      </c>
      <c r="B2445" s="41" t="s">
        <v>333</v>
      </c>
      <c r="C2445" s="35" t="s">
        <v>27</v>
      </c>
      <c r="D2445" s="36" t="s">
        <v>2269</v>
      </c>
      <c r="E2445">
        <v>2014</v>
      </c>
      <c r="F2445" t="e">
        <f>VLOOKUP($D2445,Combined!$D:$V,8,FALSE)</f>
        <v>#N/A</v>
      </c>
      <c r="G2445" t="e">
        <f>VLOOKUP($D2445,Combined!$D:$V,9,FALSE)</f>
        <v>#N/A</v>
      </c>
      <c r="H2445" t="e">
        <f>VLOOKUP($D2445,Combined!$D:$V,10,FALSE)</f>
        <v>#N/A</v>
      </c>
    </row>
    <row r="2446" spans="1:8" ht="42" x14ac:dyDescent="0.2">
      <c r="A2446" s="42" t="s">
        <v>367</v>
      </c>
      <c r="B2446" s="43" t="s">
        <v>369</v>
      </c>
      <c r="C2446" s="39" t="s">
        <v>27</v>
      </c>
      <c r="D2446" s="36" t="s">
        <v>2270</v>
      </c>
      <c r="E2446">
        <v>2014</v>
      </c>
      <c r="F2446" t="e">
        <f>VLOOKUP($D2446,Combined!$D:$V,8,FALSE)</f>
        <v>#N/A</v>
      </c>
      <c r="G2446" t="e">
        <f>VLOOKUP($D2446,Combined!$D:$V,9,FALSE)</f>
        <v>#N/A</v>
      </c>
      <c r="H2446" t="e">
        <f>VLOOKUP($D2446,Combined!$D:$V,10,FALSE)</f>
        <v>#N/A</v>
      </c>
    </row>
    <row r="2447" spans="1:8" ht="42" x14ac:dyDescent="0.2">
      <c r="A2447" s="40" t="s">
        <v>367</v>
      </c>
      <c r="B2447" s="41" t="s">
        <v>370</v>
      </c>
      <c r="C2447" s="35" t="s">
        <v>27</v>
      </c>
      <c r="D2447" s="36" t="s">
        <v>2271</v>
      </c>
      <c r="E2447">
        <v>2014</v>
      </c>
      <c r="F2447" t="e">
        <f>VLOOKUP($D2447,Combined!$D:$V,8,FALSE)</f>
        <v>#N/A</v>
      </c>
      <c r="G2447" t="e">
        <f>VLOOKUP($D2447,Combined!$D:$V,9,FALSE)</f>
        <v>#N/A</v>
      </c>
      <c r="H2447" t="e">
        <f>VLOOKUP($D2447,Combined!$D:$V,10,FALSE)</f>
        <v>#N/A</v>
      </c>
    </row>
    <row r="2448" spans="1:8" ht="42" x14ac:dyDescent="0.2">
      <c r="A2448" s="42" t="s">
        <v>367</v>
      </c>
      <c r="B2448" s="43" t="s">
        <v>379</v>
      </c>
      <c r="C2448" s="39" t="s">
        <v>27</v>
      </c>
      <c r="D2448" s="36" t="s">
        <v>2272</v>
      </c>
      <c r="E2448">
        <v>2014</v>
      </c>
      <c r="F2448" t="e">
        <f>VLOOKUP($D2448,Combined!$D:$V,8,FALSE)</f>
        <v>#N/A</v>
      </c>
      <c r="G2448" t="e">
        <f>VLOOKUP($D2448,Combined!$D:$V,9,FALSE)</f>
        <v>#N/A</v>
      </c>
      <c r="H2448" t="e">
        <f>VLOOKUP($D2448,Combined!$D:$V,10,FALSE)</f>
        <v>#N/A</v>
      </c>
    </row>
    <row r="2449" spans="1:8" ht="42" x14ac:dyDescent="0.2">
      <c r="A2449" s="40" t="s">
        <v>367</v>
      </c>
      <c r="B2449" s="41" t="s">
        <v>384</v>
      </c>
      <c r="C2449" s="35" t="s">
        <v>27</v>
      </c>
      <c r="D2449" s="36" t="s">
        <v>2273</v>
      </c>
      <c r="E2449">
        <v>2014</v>
      </c>
      <c r="F2449" t="e">
        <f>VLOOKUP($D2449,Combined!$D:$V,8,FALSE)</f>
        <v>#N/A</v>
      </c>
      <c r="G2449" t="e">
        <f>VLOOKUP($D2449,Combined!$D:$V,9,FALSE)</f>
        <v>#N/A</v>
      </c>
      <c r="H2449" t="e">
        <f>VLOOKUP($D2449,Combined!$D:$V,10,FALSE)</f>
        <v>#N/A</v>
      </c>
    </row>
    <row r="2450" spans="1:8" ht="42" x14ac:dyDescent="0.2">
      <c r="A2450" s="42" t="s">
        <v>367</v>
      </c>
      <c r="B2450" s="43" t="s">
        <v>391</v>
      </c>
      <c r="C2450" s="39" t="s">
        <v>27</v>
      </c>
      <c r="D2450" s="36" t="s">
        <v>2274</v>
      </c>
      <c r="E2450">
        <v>2014</v>
      </c>
      <c r="F2450" t="e">
        <f>VLOOKUP($D2450,Combined!$D:$V,8,FALSE)</f>
        <v>#N/A</v>
      </c>
      <c r="G2450" t="e">
        <f>VLOOKUP($D2450,Combined!$D:$V,9,FALSE)</f>
        <v>#N/A</v>
      </c>
      <c r="H2450" t="e">
        <f>VLOOKUP($D2450,Combined!$D:$V,10,FALSE)</f>
        <v>#N/A</v>
      </c>
    </row>
    <row r="2451" spans="1:8" ht="32" x14ac:dyDescent="0.2">
      <c r="A2451" s="40" t="s">
        <v>396</v>
      </c>
      <c r="B2451" s="41" t="s">
        <v>412</v>
      </c>
      <c r="C2451" s="35" t="s">
        <v>236</v>
      </c>
      <c r="D2451" s="36" t="s">
        <v>2275</v>
      </c>
      <c r="E2451">
        <v>2014</v>
      </c>
      <c r="F2451" t="e">
        <f>VLOOKUP($D2451,Combined!$D:$V,8,FALSE)</f>
        <v>#N/A</v>
      </c>
      <c r="G2451" t="e">
        <f>VLOOKUP($D2451,Combined!$D:$V,9,FALSE)</f>
        <v>#N/A</v>
      </c>
      <c r="H2451" t="e">
        <f>VLOOKUP($D2451,Combined!$D:$V,10,FALSE)</f>
        <v>#N/A</v>
      </c>
    </row>
    <row r="2452" spans="1:8" ht="56" x14ac:dyDescent="0.2">
      <c r="A2452" s="42" t="s">
        <v>422</v>
      </c>
      <c r="B2452" s="43" t="s">
        <v>423</v>
      </c>
      <c r="C2452" s="39" t="s">
        <v>27</v>
      </c>
      <c r="D2452" s="36" t="s">
        <v>2276</v>
      </c>
      <c r="E2452">
        <v>2014</v>
      </c>
      <c r="F2452" t="e">
        <f>VLOOKUP($D2452,Combined!$D:$V,8,FALSE)</f>
        <v>#N/A</v>
      </c>
      <c r="G2452" t="e">
        <f>VLOOKUP($D2452,Combined!$D:$V,9,FALSE)</f>
        <v>#N/A</v>
      </c>
      <c r="H2452" t="e">
        <f>VLOOKUP($D2452,Combined!$D:$V,10,FALSE)</f>
        <v>#N/A</v>
      </c>
    </row>
    <row r="2453" spans="1:8" ht="42" x14ac:dyDescent="0.2">
      <c r="A2453" s="40" t="s">
        <v>422</v>
      </c>
      <c r="B2453" s="41" t="s">
        <v>426</v>
      </c>
      <c r="C2453" s="35" t="s">
        <v>27</v>
      </c>
      <c r="D2453" s="36" t="s">
        <v>2277</v>
      </c>
      <c r="E2453">
        <v>2014</v>
      </c>
      <c r="F2453" t="e">
        <f>VLOOKUP($D2453,Combined!$D:$V,8,FALSE)</f>
        <v>#N/A</v>
      </c>
      <c r="G2453" t="e">
        <f>VLOOKUP($D2453,Combined!$D:$V,9,FALSE)</f>
        <v>#N/A</v>
      </c>
      <c r="H2453" t="e">
        <f>VLOOKUP($D2453,Combined!$D:$V,10,FALSE)</f>
        <v>#N/A</v>
      </c>
    </row>
    <row r="2454" spans="1:8" ht="56" x14ac:dyDescent="0.2">
      <c r="A2454" s="40" t="s">
        <v>422</v>
      </c>
      <c r="B2454" s="41" t="s">
        <v>438</v>
      </c>
      <c r="C2454" s="35" t="s">
        <v>27</v>
      </c>
      <c r="D2454" s="36" t="s">
        <v>2278</v>
      </c>
      <c r="E2454">
        <v>2014</v>
      </c>
      <c r="F2454" t="e">
        <f>VLOOKUP($D2454,Combined!$D:$V,8,FALSE)</f>
        <v>#N/A</v>
      </c>
      <c r="G2454" t="e">
        <f>VLOOKUP($D2454,Combined!$D:$V,9,FALSE)</f>
        <v>#N/A</v>
      </c>
      <c r="H2454" t="e">
        <f>VLOOKUP($D2454,Combined!$D:$V,10,FALSE)</f>
        <v>#N/A</v>
      </c>
    </row>
    <row r="2455" spans="1:8" ht="56" x14ac:dyDescent="0.2">
      <c r="A2455" s="40" t="s">
        <v>422</v>
      </c>
      <c r="B2455" s="41" t="s">
        <v>440</v>
      </c>
      <c r="C2455" s="35" t="s">
        <v>27</v>
      </c>
      <c r="D2455" s="36" t="s">
        <v>2279</v>
      </c>
      <c r="E2455">
        <v>2014</v>
      </c>
      <c r="F2455" t="e">
        <f>VLOOKUP($D2455,Combined!$D:$V,8,FALSE)</f>
        <v>#N/A</v>
      </c>
      <c r="G2455" t="e">
        <f>VLOOKUP($D2455,Combined!$D:$V,9,FALSE)</f>
        <v>#N/A</v>
      </c>
      <c r="H2455" t="e">
        <f>VLOOKUP($D2455,Combined!$D:$V,10,FALSE)</f>
        <v>#N/A</v>
      </c>
    </row>
    <row r="2456" spans="1:8" ht="42" x14ac:dyDescent="0.2">
      <c r="A2456" s="42" t="s">
        <v>422</v>
      </c>
      <c r="B2456" s="43" t="s">
        <v>441</v>
      </c>
      <c r="C2456" s="39" t="s">
        <v>27</v>
      </c>
      <c r="D2456" s="36" t="s">
        <v>2280</v>
      </c>
      <c r="E2456">
        <v>2014</v>
      </c>
      <c r="F2456" t="e">
        <f>VLOOKUP($D2456,Combined!$D:$V,8,FALSE)</f>
        <v>#N/A</v>
      </c>
      <c r="G2456" t="e">
        <f>VLOOKUP($D2456,Combined!$D:$V,9,FALSE)</f>
        <v>#N/A</v>
      </c>
      <c r="H2456" t="e">
        <f>VLOOKUP($D2456,Combined!$D:$V,10,FALSE)</f>
        <v>#N/A</v>
      </c>
    </row>
    <row r="2457" spans="1:8" ht="42" x14ac:dyDescent="0.2">
      <c r="A2457" s="42" t="s">
        <v>422</v>
      </c>
      <c r="B2457" s="43" t="s">
        <v>449</v>
      </c>
      <c r="C2457" s="39" t="s">
        <v>27</v>
      </c>
      <c r="D2457" s="36" t="s">
        <v>2281</v>
      </c>
      <c r="E2457">
        <v>2014</v>
      </c>
      <c r="F2457" t="e">
        <f>VLOOKUP($D2457,Combined!$D:$V,8,FALSE)</f>
        <v>#N/A</v>
      </c>
      <c r="G2457" t="e">
        <f>VLOOKUP($D2457,Combined!$D:$V,9,FALSE)</f>
        <v>#N/A</v>
      </c>
      <c r="H2457" t="e">
        <f>VLOOKUP($D2457,Combined!$D:$V,10,FALSE)</f>
        <v>#N/A</v>
      </c>
    </row>
    <row r="2458" spans="1:8" ht="42" x14ac:dyDescent="0.2">
      <c r="A2458" s="42" t="s">
        <v>422</v>
      </c>
      <c r="B2458" s="43" t="s">
        <v>451</v>
      </c>
      <c r="C2458" s="39" t="s">
        <v>27</v>
      </c>
      <c r="D2458" s="36" t="s">
        <v>2282</v>
      </c>
      <c r="E2458">
        <v>2014</v>
      </c>
      <c r="F2458" t="e">
        <f>VLOOKUP($D2458,Combined!$D:$V,8,FALSE)</f>
        <v>#N/A</v>
      </c>
      <c r="G2458" t="e">
        <f>VLOOKUP($D2458,Combined!$D:$V,9,FALSE)</f>
        <v>#N/A</v>
      </c>
      <c r="H2458" t="e">
        <f>VLOOKUP($D2458,Combined!$D:$V,10,FALSE)</f>
        <v>#N/A</v>
      </c>
    </row>
    <row r="2459" spans="1:8" ht="42" x14ac:dyDescent="0.2">
      <c r="A2459" s="40" t="s">
        <v>422</v>
      </c>
      <c r="B2459" s="41" t="s">
        <v>460</v>
      </c>
      <c r="C2459" s="35" t="s">
        <v>27</v>
      </c>
      <c r="D2459" s="36" t="s">
        <v>2283</v>
      </c>
      <c r="E2459">
        <v>2014</v>
      </c>
      <c r="F2459" t="e">
        <f>VLOOKUP($D2459,Combined!$D:$V,8,FALSE)</f>
        <v>#N/A</v>
      </c>
      <c r="G2459" t="e">
        <f>VLOOKUP($D2459,Combined!$D:$V,9,FALSE)</f>
        <v>#N/A</v>
      </c>
      <c r="H2459" t="e">
        <f>VLOOKUP($D2459,Combined!$D:$V,10,FALSE)</f>
        <v>#N/A</v>
      </c>
    </row>
    <row r="2460" spans="1:8" ht="42" x14ac:dyDescent="0.2">
      <c r="A2460" s="40" t="s">
        <v>465</v>
      </c>
      <c r="B2460" s="41" t="s">
        <v>467</v>
      </c>
      <c r="C2460" s="35" t="s">
        <v>27</v>
      </c>
      <c r="D2460" s="36" t="s">
        <v>2284</v>
      </c>
      <c r="E2460">
        <v>2014</v>
      </c>
      <c r="F2460" t="e">
        <f>VLOOKUP($D2460,Combined!$D:$V,8,FALSE)</f>
        <v>#N/A</v>
      </c>
      <c r="G2460" t="e">
        <f>VLOOKUP($D2460,Combined!$D:$V,9,FALSE)</f>
        <v>#N/A</v>
      </c>
      <c r="H2460" t="e">
        <f>VLOOKUP($D2460,Combined!$D:$V,10,FALSE)</f>
        <v>#N/A</v>
      </c>
    </row>
    <row r="2461" spans="1:8" ht="42" x14ac:dyDescent="0.2">
      <c r="A2461" s="42" t="s">
        <v>465</v>
      </c>
      <c r="B2461" s="43" t="s">
        <v>477</v>
      </c>
      <c r="C2461" s="39" t="s">
        <v>27</v>
      </c>
      <c r="D2461" s="36" t="s">
        <v>2285</v>
      </c>
      <c r="E2461">
        <v>2014</v>
      </c>
      <c r="F2461" t="e">
        <f>VLOOKUP($D2461,Combined!$D:$V,8,FALSE)</f>
        <v>#N/A</v>
      </c>
      <c r="G2461" t="e">
        <f>VLOOKUP($D2461,Combined!$D:$V,9,FALSE)</f>
        <v>#N/A</v>
      </c>
      <c r="H2461" t="e">
        <f>VLOOKUP($D2461,Combined!$D:$V,10,FALSE)</f>
        <v>#N/A</v>
      </c>
    </row>
    <row r="2462" spans="1:8" ht="42" x14ac:dyDescent="0.2">
      <c r="A2462" s="42" t="s">
        <v>465</v>
      </c>
      <c r="B2462" s="43" t="s">
        <v>481</v>
      </c>
      <c r="C2462" s="39" t="s">
        <v>27</v>
      </c>
      <c r="D2462" s="36" t="s">
        <v>2286</v>
      </c>
      <c r="E2462">
        <v>2014</v>
      </c>
      <c r="F2462" t="e">
        <f>VLOOKUP($D2462,Combined!$D:$V,8,FALSE)</f>
        <v>#N/A</v>
      </c>
      <c r="G2462" t="e">
        <f>VLOOKUP($D2462,Combined!$D:$V,9,FALSE)</f>
        <v>#N/A</v>
      </c>
      <c r="H2462" t="e">
        <f>VLOOKUP($D2462,Combined!$D:$V,10,FALSE)</f>
        <v>#N/A</v>
      </c>
    </row>
    <row r="2463" spans="1:8" ht="32" x14ac:dyDescent="0.2">
      <c r="A2463" s="40" t="s">
        <v>482</v>
      </c>
      <c r="B2463" s="41" t="s">
        <v>487</v>
      </c>
      <c r="C2463" s="35" t="s">
        <v>236</v>
      </c>
      <c r="D2463" s="36" t="s">
        <v>2287</v>
      </c>
      <c r="E2463">
        <v>2014</v>
      </c>
      <c r="F2463" t="e">
        <f>VLOOKUP($D2463,Combined!$D:$V,8,FALSE)</f>
        <v>#N/A</v>
      </c>
      <c r="G2463" t="e">
        <f>VLOOKUP($D2463,Combined!$D:$V,9,FALSE)</f>
        <v>#N/A</v>
      </c>
      <c r="H2463" t="e">
        <f>VLOOKUP($D2463,Combined!$D:$V,10,FALSE)</f>
        <v>#N/A</v>
      </c>
    </row>
    <row r="2464" spans="1:8" ht="28" x14ac:dyDescent="0.2">
      <c r="A2464" s="42" t="s">
        <v>482</v>
      </c>
      <c r="B2464" s="43" t="s">
        <v>494</v>
      </c>
      <c r="C2464" s="39" t="s">
        <v>181</v>
      </c>
      <c r="D2464" s="36" t="s">
        <v>2288</v>
      </c>
      <c r="E2464">
        <v>2014</v>
      </c>
      <c r="F2464" t="e">
        <f>VLOOKUP($D2464,Combined!$D:$V,8,FALSE)</f>
        <v>#N/A</v>
      </c>
      <c r="G2464" t="e">
        <f>VLOOKUP($D2464,Combined!$D:$V,9,FALSE)</f>
        <v>#N/A</v>
      </c>
      <c r="H2464" t="e">
        <f>VLOOKUP($D2464,Combined!$D:$V,10,FALSE)</f>
        <v>#N/A</v>
      </c>
    </row>
    <row r="2465" spans="1:8" ht="32" x14ac:dyDescent="0.2">
      <c r="A2465" s="42" t="s">
        <v>482</v>
      </c>
      <c r="B2465" s="43" t="s">
        <v>498</v>
      </c>
      <c r="C2465" s="39" t="s">
        <v>236</v>
      </c>
      <c r="D2465" s="36" t="s">
        <v>2289</v>
      </c>
      <c r="E2465">
        <v>2014</v>
      </c>
      <c r="F2465" t="e">
        <f>VLOOKUP($D2465,Combined!$D:$V,8,FALSE)</f>
        <v>#N/A</v>
      </c>
      <c r="G2465" t="e">
        <f>VLOOKUP($D2465,Combined!$D:$V,9,FALSE)</f>
        <v>#N/A</v>
      </c>
      <c r="H2465" t="e">
        <f>VLOOKUP($D2465,Combined!$D:$V,10,FALSE)</f>
        <v>#N/A</v>
      </c>
    </row>
    <row r="2466" spans="1:8" ht="42" x14ac:dyDescent="0.2">
      <c r="A2466" s="42" t="s">
        <v>502</v>
      </c>
      <c r="B2466" s="43" t="s">
        <v>513</v>
      </c>
      <c r="C2466" s="39" t="s">
        <v>27</v>
      </c>
      <c r="D2466" s="36" t="s">
        <v>2290</v>
      </c>
      <c r="E2466">
        <v>2014</v>
      </c>
      <c r="F2466" t="e">
        <f>VLOOKUP($D2466,Combined!$D:$V,8,FALSE)</f>
        <v>#N/A</v>
      </c>
      <c r="G2466" t="e">
        <f>VLOOKUP($D2466,Combined!$D:$V,9,FALSE)</f>
        <v>#N/A</v>
      </c>
      <c r="H2466" t="e">
        <f>VLOOKUP($D2466,Combined!$D:$V,10,FALSE)</f>
        <v>#N/A</v>
      </c>
    </row>
    <row r="2467" spans="1:8" ht="42" x14ac:dyDescent="0.2">
      <c r="A2467" s="42" t="s">
        <v>502</v>
      </c>
      <c r="B2467" s="43" t="s">
        <v>519</v>
      </c>
      <c r="C2467" s="39" t="s">
        <v>27</v>
      </c>
      <c r="D2467" s="36" t="s">
        <v>2291</v>
      </c>
      <c r="E2467">
        <v>2014</v>
      </c>
      <c r="F2467" t="e">
        <f>VLOOKUP($D2467,Combined!$D:$V,8,FALSE)</f>
        <v>#N/A</v>
      </c>
      <c r="G2467" t="e">
        <f>VLOOKUP($D2467,Combined!$D:$V,9,FALSE)</f>
        <v>#N/A</v>
      </c>
      <c r="H2467" t="e">
        <f>VLOOKUP($D2467,Combined!$D:$V,10,FALSE)</f>
        <v>#N/A</v>
      </c>
    </row>
    <row r="2468" spans="1:8" ht="32" x14ac:dyDescent="0.2">
      <c r="A2468" s="40" t="s">
        <v>502</v>
      </c>
      <c r="B2468" s="41" t="s">
        <v>526</v>
      </c>
      <c r="C2468" s="35" t="s">
        <v>236</v>
      </c>
      <c r="D2468" s="36" t="s">
        <v>2292</v>
      </c>
      <c r="E2468">
        <v>2014</v>
      </c>
      <c r="F2468" t="e">
        <f>VLOOKUP($D2468,Combined!$D:$V,8,FALSE)</f>
        <v>#N/A</v>
      </c>
      <c r="G2468" t="e">
        <f>VLOOKUP($D2468,Combined!$D:$V,9,FALSE)</f>
        <v>#N/A</v>
      </c>
      <c r="H2468" t="e">
        <f>VLOOKUP($D2468,Combined!$D:$V,10,FALSE)</f>
        <v>#N/A</v>
      </c>
    </row>
    <row r="2469" spans="1:8" ht="32" x14ac:dyDescent="0.2">
      <c r="A2469" s="40" t="s">
        <v>502</v>
      </c>
      <c r="B2469" s="41" t="s">
        <v>536</v>
      </c>
      <c r="C2469" s="35" t="s">
        <v>2</v>
      </c>
      <c r="D2469" s="36" t="s">
        <v>2293</v>
      </c>
      <c r="E2469">
        <v>2014</v>
      </c>
      <c r="F2469" t="e">
        <f>VLOOKUP($D2469,Combined!$D:$V,8,FALSE)</f>
        <v>#N/A</v>
      </c>
      <c r="G2469" t="e">
        <f>VLOOKUP($D2469,Combined!$D:$V,9,FALSE)</f>
        <v>#N/A</v>
      </c>
      <c r="H2469" t="e">
        <f>VLOOKUP($D2469,Combined!$D:$V,10,FALSE)</f>
        <v>#N/A</v>
      </c>
    </row>
    <row r="2470" spans="1:8" ht="32" x14ac:dyDescent="0.2">
      <c r="A2470" s="42" t="s">
        <v>502</v>
      </c>
      <c r="B2470" s="43" t="s">
        <v>541</v>
      </c>
      <c r="C2470" s="39" t="s">
        <v>236</v>
      </c>
      <c r="D2470" s="36" t="s">
        <v>2294</v>
      </c>
      <c r="E2470">
        <v>2014</v>
      </c>
      <c r="F2470" t="e">
        <f>VLOOKUP($D2470,Combined!$D:$V,8,FALSE)</f>
        <v>#N/A</v>
      </c>
      <c r="G2470" t="e">
        <f>VLOOKUP($D2470,Combined!$D:$V,9,FALSE)</f>
        <v>#N/A</v>
      </c>
      <c r="H2470" t="e">
        <f>VLOOKUP($D2470,Combined!$D:$V,10,FALSE)</f>
        <v>#N/A</v>
      </c>
    </row>
    <row r="2471" spans="1:8" ht="32" x14ac:dyDescent="0.2">
      <c r="A2471" s="40" t="s">
        <v>550</v>
      </c>
      <c r="B2471" s="41" t="s">
        <v>561</v>
      </c>
      <c r="C2471" s="35" t="s">
        <v>2</v>
      </c>
      <c r="D2471" s="36" t="s">
        <v>2295</v>
      </c>
      <c r="E2471">
        <v>2014</v>
      </c>
      <c r="F2471" t="e">
        <f>VLOOKUP($D2471,Combined!$D:$V,8,FALSE)</f>
        <v>#N/A</v>
      </c>
      <c r="G2471" t="e">
        <f>VLOOKUP($D2471,Combined!$D:$V,9,FALSE)</f>
        <v>#N/A</v>
      </c>
      <c r="H2471" t="e">
        <f>VLOOKUP($D2471,Combined!$D:$V,10,FALSE)</f>
        <v>#N/A</v>
      </c>
    </row>
    <row r="2472" spans="1:8" ht="32" x14ac:dyDescent="0.2">
      <c r="A2472" s="42" t="s">
        <v>550</v>
      </c>
      <c r="B2472" s="43" t="s">
        <v>585</v>
      </c>
      <c r="C2472" s="39" t="s">
        <v>68</v>
      </c>
      <c r="D2472" s="36" t="s">
        <v>2296</v>
      </c>
      <c r="E2472">
        <v>2014</v>
      </c>
      <c r="F2472" t="e">
        <f>VLOOKUP($D2472,Combined!$D:$V,8,FALSE)</f>
        <v>#N/A</v>
      </c>
      <c r="G2472" t="e">
        <f>VLOOKUP($D2472,Combined!$D:$V,9,FALSE)</f>
        <v>#N/A</v>
      </c>
      <c r="H2472" t="e">
        <f>VLOOKUP($D2472,Combined!$D:$V,10,FALSE)</f>
        <v>#N/A</v>
      </c>
    </row>
    <row r="2473" spans="1:8" ht="32" x14ac:dyDescent="0.2">
      <c r="A2473" s="42" t="s">
        <v>550</v>
      </c>
      <c r="B2473" s="43" t="s">
        <v>34</v>
      </c>
      <c r="C2473" s="39" t="s">
        <v>236</v>
      </c>
      <c r="D2473" s="36" t="s">
        <v>2297</v>
      </c>
      <c r="E2473">
        <v>2014</v>
      </c>
      <c r="F2473" t="e">
        <f>VLOOKUP($D2473,Combined!$D:$V,8,FALSE)</f>
        <v>#N/A</v>
      </c>
      <c r="G2473" t="e">
        <f>VLOOKUP($D2473,Combined!$D:$V,9,FALSE)</f>
        <v>#N/A</v>
      </c>
      <c r="H2473" t="e">
        <f>VLOOKUP($D2473,Combined!$D:$V,10,FALSE)</f>
        <v>#N/A</v>
      </c>
    </row>
    <row r="2474" spans="1:8" ht="48" x14ac:dyDescent="0.2">
      <c r="A2474" s="42" t="s">
        <v>550</v>
      </c>
      <c r="B2474" s="43" t="s">
        <v>589</v>
      </c>
      <c r="C2474" s="39" t="s">
        <v>14</v>
      </c>
      <c r="D2474" s="36" t="s">
        <v>2298</v>
      </c>
      <c r="E2474">
        <v>2014</v>
      </c>
      <c r="F2474" t="e">
        <f>VLOOKUP($D2474,Combined!$D:$V,8,FALSE)</f>
        <v>#N/A</v>
      </c>
      <c r="G2474" t="e">
        <f>VLOOKUP($D2474,Combined!$D:$V,9,FALSE)</f>
        <v>#N/A</v>
      </c>
      <c r="H2474" t="e">
        <f>VLOOKUP($D2474,Combined!$D:$V,10,FALSE)</f>
        <v>#N/A</v>
      </c>
    </row>
    <row r="2475" spans="1:8" ht="42" x14ac:dyDescent="0.2">
      <c r="A2475" s="42" t="s">
        <v>591</v>
      </c>
      <c r="B2475" s="43" t="s">
        <v>594</v>
      </c>
      <c r="C2475" s="39" t="s">
        <v>27</v>
      </c>
      <c r="D2475" s="36" t="s">
        <v>2299</v>
      </c>
      <c r="E2475">
        <v>2014</v>
      </c>
      <c r="F2475" t="e">
        <f>VLOOKUP($D2475,Combined!$D:$V,8,FALSE)</f>
        <v>#N/A</v>
      </c>
      <c r="G2475" t="e">
        <f>VLOOKUP($D2475,Combined!$D:$V,9,FALSE)</f>
        <v>#N/A</v>
      </c>
      <c r="H2475" t="e">
        <f>VLOOKUP($D2475,Combined!$D:$V,10,FALSE)</f>
        <v>#N/A</v>
      </c>
    </row>
    <row r="2476" spans="1:8" ht="42" x14ac:dyDescent="0.2">
      <c r="A2476" s="40" t="s">
        <v>591</v>
      </c>
      <c r="B2476" s="41" t="s">
        <v>621</v>
      </c>
      <c r="C2476" s="35" t="s">
        <v>6</v>
      </c>
      <c r="D2476" s="36" t="s">
        <v>2300</v>
      </c>
      <c r="E2476">
        <v>2014</v>
      </c>
      <c r="F2476" t="e">
        <f>VLOOKUP($D2476,Combined!$D:$V,8,FALSE)</f>
        <v>#N/A</v>
      </c>
      <c r="G2476" t="e">
        <f>VLOOKUP($D2476,Combined!$D:$V,9,FALSE)</f>
        <v>#N/A</v>
      </c>
      <c r="H2476" t="e">
        <f>VLOOKUP($D2476,Combined!$D:$V,10,FALSE)</f>
        <v>#N/A</v>
      </c>
    </row>
    <row r="2477" spans="1:8" ht="32" x14ac:dyDescent="0.2">
      <c r="A2477" s="42" t="s">
        <v>591</v>
      </c>
      <c r="B2477" s="43" t="s">
        <v>622</v>
      </c>
      <c r="C2477" s="39" t="s">
        <v>73</v>
      </c>
      <c r="D2477" s="36" t="s">
        <v>2301</v>
      </c>
      <c r="E2477">
        <v>2014</v>
      </c>
      <c r="F2477" t="e">
        <f>VLOOKUP($D2477,Combined!$D:$V,8,FALSE)</f>
        <v>#N/A</v>
      </c>
      <c r="G2477" t="e">
        <f>VLOOKUP($D2477,Combined!$D:$V,9,FALSE)</f>
        <v>#N/A</v>
      </c>
      <c r="H2477" t="e">
        <f>VLOOKUP($D2477,Combined!$D:$V,10,FALSE)</f>
        <v>#N/A</v>
      </c>
    </row>
    <row r="2478" spans="1:8" ht="48" x14ac:dyDescent="0.2">
      <c r="A2478" s="40" t="s">
        <v>591</v>
      </c>
      <c r="B2478" s="41" t="s">
        <v>635</v>
      </c>
      <c r="C2478" s="35" t="s">
        <v>14</v>
      </c>
      <c r="D2478" s="36" t="s">
        <v>2302</v>
      </c>
      <c r="E2478">
        <v>2014</v>
      </c>
      <c r="F2478" t="e">
        <f>VLOOKUP($D2478,Combined!$D:$V,8,FALSE)</f>
        <v>#N/A</v>
      </c>
      <c r="G2478" t="e">
        <f>VLOOKUP($D2478,Combined!$D:$V,9,FALSE)</f>
        <v>#N/A</v>
      </c>
      <c r="H2478" t="e">
        <f>VLOOKUP($D2478,Combined!$D:$V,10,FALSE)</f>
        <v>#N/A</v>
      </c>
    </row>
    <row r="2479" spans="1:8" ht="32" x14ac:dyDescent="0.2">
      <c r="A2479" s="42" t="s">
        <v>591</v>
      </c>
      <c r="B2479" s="43" t="s">
        <v>656</v>
      </c>
      <c r="C2479" s="39" t="s">
        <v>236</v>
      </c>
      <c r="D2479" s="36" t="s">
        <v>2303</v>
      </c>
      <c r="E2479">
        <v>2014</v>
      </c>
      <c r="F2479" t="e">
        <f>VLOOKUP($D2479,Combined!$D:$V,8,FALSE)</f>
        <v>#N/A</v>
      </c>
      <c r="G2479" t="e">
        <f>VLOOKUP($D2479,Combined!$D:$V,9,FALSE)</f>
        <v>#N/A</v>
      </c>
      <c r="H2479" t="e">
        <f>VLOOKUP($D2479,Combined!$D:$V,10,FALSE)</f>
        <v>#N/A</v>
      </c>
    </row>
    <row r="2480" spans="1:8" ht="32" x14ac:dyDescent="0.2">
      <c r="A2480" s="40" t="s">
        <v>591</v>
      </c>
      <c r="B2480" s="41" t="s">
        <v>669</v>
      </c>
      <c r="C2480" s="35" t="s">
        <v>68</v>
      </c>
      <c r="D2480" s="36" t="s">
        <v>2304</v>
      </c>
      <c r="E2480">
        <v>2014</v>
      </c>
      <c r="F2480" t="e">
        <f>VLOOKUP($D2480,Combined!$D:$V,8,FALSE)</f>
        <v>#N/A</v>
      </c>
      <c r="G2480" t="e">
        <f>VLOOKUP($D2480,Combined!$D:$V,9,FALSE)</f>
        <v>#N/A</v>
      </c>
      <c r="H2480" t="e">
        <f>VLOOKUP($D2480,Combined!$D:$V,10,FALSE)</f>
        <v>#N/A</v>
      </c>
    </row>
    <row r="2481" spans="1:8" ht="42" x14ac:dyDescent="0.2">
      <c r="A2481" s="40" t="s">
        <v>671</v>
      </c>
      <c r="B2481" s="41" t="s">
        <v>674</v>
      </c>
      <c r="C2481" s="35" t="s">
        <v>27</v>
      </c>
      <c r="D2481" s="36" t="s">
        <v>2305</v>
      </c>
      <c r="E2481">
        <v>2014</v>
      </c>
      <c r="F2481" t="e">
        <f>VLOOKUP($D2481,Combined!$D:$V,8,FALSE)</f>
        <v>#N/A</v>
      </c>
      <c r="G2481" t="e">
        <f>VLOOKUP($D2481,Combined!$D:$V,9,FALSE)</f>
        <v>#N/A</v>
      </c>
      <c r="H2481" t="e">
        <f>VLOOKUP($D2481,Combined!$D:$V,10,FALSE)</f>
        <v>#N/A</v>
      </c>
    </row>
    <row r="2482" spans="1:8" ht="32" x14ac:dyDescent="0.2">
      <c r="A2482" s="40" t="s">
        <v>671</v>
      </c>
      <c r="B2482" s="41" t="s">
        <v>678</v>
      </c>
      <c r="C2482" s="35" t="s">
        <v>6</v>
      </c>
      <c r="D2482" s="36" t="s">
        <v>2306</v>
      </c>
      <c r="E2482">
        <v>2014</v>
      </c>
      <c r="F2482" t="e">
        <f>VLOOKUP($D2482,Combined!$D:$V,8,FALSE)</f>
        <v>#N/A</v>
      </c>
      <c r="G2482" t="e">
        <f>VLOOKUP($D2482,Combined!$D:$V,9,FALSE)</f>
        <v>#N/A</v>
      </c>
      <c r="H2482" t="e">
        <f>VLOOKUP($D2482,Combined!$D:$V,10,FALSE)</f>
        <v>#N/A</v>
      </c>
    </row>
    <row r="2483" spans="1:8" ht="32" x14ac:dyDescent="0.2">
      <c r="A2483" s="40" t="s">
        <v>671</v>
      </c>
      <c r="B2483" s="41" t="s">
        <v>680</v>
      </c>
      <c r="C2483" s="35" t="s">
        <v>236</v>
      </c>
      <c r="D2483" s="36" t="s">
        <v>2307</v>
      </c>
      <c r="E2483">
        <v>2014</v>
      </c>
      <c r="F2483" t="e">
        <f>VLOOKUP($D2483,Combined!$D:$V,8,FALSE)</f>
        <v>#N/A</v>
      </c>
      <c r="G2483" t="e">
        <f>VLOOKUP($D2483,Combined!$D:$V,9,FALSE)</f>
        <v>#N/A</v>
      </c>
      <c r="H2483" t="e">
        <f>VLOOKUP($D2483,Combined!$D:$V,10,FALSE)</f>
        <v>#N/A</v>
      </c>
    </row>
    <row r="2484" spans="1:8" ht="28" x14ac:dyDescent="0.2">
      <c r="A2484" s="42" t="s">
        <v>671</v>
      </c>
      <c r="B2484" s="43" t="s">
        <v>688</v>
      </c>
      <c r="C2484" s="39" t="s">
        <v>27</v>
      </c>
      <c r="D2484" s="36" t="s">
        <v>2308</v>
      </c>
      <c r="E2484">
        <v>2014</v>
      </c>
      <c r="F2484" t="e">
        <f>VLOOKUP($D2484,Combined!$D:$V,8,FALSE)</f>
        <v>#N/A</v>
      </c>
      <c r="G2484" t="e">
        <f>VLOOKUP($D2484,Combined!$D:$V,9,FALSE)</f>
        <v>#N/A</v>
      </c>
      <c r="H2484" t="e">
        <f>VLOOKUP($D2484,Combined!$D:$V,10,FALSE)</f>
        <v>#N/A</v>
      </c>
    </row>
    <row r="2485" spans="1:8" ht="32" x14ac:dyDescent="0.2">
      <c r="A2485" s="42" t="s">
        <v>671</v>
      </c>
      <c r="B2485" s="43" t="s">
        <v>690</v>
      </c>
      <c r="C2485" s="39" t="s">
        <v>236</v>
      </c>
      <c r="D2485" s="36" t="s">
        <v>2309</v>
      </c>
      <c r="E2485">
        <v>2014</v>
      </c>
      <c r="F2485" t="e">
        <f>VLOOKUP($D2485,Combined!$D:$V,8,FALSE)</f>
        <v>#N/A</v>
      </c>
      <c r="G2485" t="e">
        <f>VLOOKUP($D2485,Combined!$D:$V,9,FALSE)</f>
        <v>#N/A</v>
      </c>
      <c r="H2485" t="e">
        <f>VLOOKUP($D2485,Combined!$D:$V,10,FALSE)</f>
        <v>#N/A</v>
      </c>
    </row>
    <row r="2486" spans="1:8" ht="32" x14ac:dyDescent="0.2">
      <c r="A2486" s="33" t="s">
        <v>707</v>
      </c>
      <c r="B2486" s="34" t="s">
        <v>708</v>
      </c>
      <c r="C2486" s="35" t="s">
        <v>99</v>
      </c>
      <c r="D2486" s="36" t="s">
        <v>1482</v>
      </c>
      <c r="E2486">
        <v>2015</v>
      </c>
      <c r="F2486">
        <f>VLOOKUP($D2486,Combined!$D:$V,11,FALSE)</f>
        <v>14271640</v>
      </c>
      <c r="G2486">
        <f>VLOOKUP($D2486,Combined!$D:$V,12,FALSE)</f>
        <v>906.1</v>
      </c>
      <c r="H2486">
        <f>VLOOKUP($D2486,Combined!$D:$V,13,FALSE)</f>
        <v>15750</v>
      </c>
    </row>
    <row r="2487" spans="1:8" ht="32" x14ac:dyDescent="0.2">
      <c r="A2487" s="37" t="s">
        <v>707</v>
      </c>
      <c r="B2487" s="38" t="s">
        <v>709</v>
      </c>
      <c r="C2487" s="39" t="s">
        <v>24</v>
      </c>
      <c r="D2487" s="36" t="s">
        <v>1483</v>
      </c>
      <c r="E2487">
        <v>2015</v>
      </c>
      <c r="F2487">
        <f>VLOOKUP($D2487,Combined!$D:$V,11,FALSE)</f>
        <v>194708244</v>
      </c>
      <c r="G2487">
        <f>VLOOKUP($D2487,Combined!$D:$V,12,FALSE)</f>
        <v>7310.6</v>
      </c>
      <c r="H2487">
        <f>VLOOKUP($D2487,Combined!$D:$V,13,FALSE)</f>
        <v>26634</v>
      </c>
    </row>
    <row r="2488" spans="1:8" ht="24" x14ac:dyDescent="0.2">
      <c r="A2488" s="33" t="s">
        <v>707</v>
      </c>
      <c r="B2488" s="34" t="s">
        <v>712</v>
      </c>
      <c r="C2488" s="35" t="s">
        <v>29</v>
      </c>
      <c r="D2488" s="36" t="s">
        <v>1484</v>
      </c>
      <c r="E2488">
        <v>2015</v>
      </c>
      <c r="F2488">
        <f>VLOOKUP($D2488,Combined!$D:$V,11,FALSE)</f>
        <v>24141362</v>
      </c>
      <c r="G2488">
        <f>VLOOKUP($D2488,Combined!$D:$V,12,FALSE)</f>
        <v>411.2</v>
      </c>
      <c r="H2488">
        <f>VLOOKUP($D2488,Combined!$D:$V,13,FALSE)</f>
        <v>58710</v>
      </c>
    </row>
    <row r="2489" spans="1:8" ht="32" x14ac:dyDescent="0.2">
      <c r="A2489" s="37" t="s">
        <v>707</v>
      </c>
      <c r="B2489" s="38" t="s">
        <v>713</v>
      </c>
      <c r="C2489" s="39" t="s">
        <v>714</v>
      </c>
      <c r="D2489" s="36" t="s">
        <v>1485</v>
      </c>
      <c r="E2489">
        <v>2015</v>
      </c>
      <c r="F2489">
        <f>VLOOKUP($D2489,Combined!$D:$V,11,FALSE)</f>
        <v>24311330</v>
      </c>
      <c r="G2489">
        <f>VLOOKUP($D2489,Combined!$D:$V,12,FALSE)</f>
        <v>1398</v>
      </c>
      <c r="H2489">
        <f>VLOOKUP($D2489,Combined!$D:$V,13,FALSE)</f>
        <v>17390</v>
      </c>
    </row>
    <row r="2490" spans="1:8" ht="32" x14ac:dyDescent="0.2">
      <c r="A2490" s="33" t="s">
        <v>707</v>
      </c>
      <c r="B2490" s="34" t="s">
        <v>715</v>
      </c>
      <c r="C2490" s="35" t="s">
        <v>2</v>
      </c>
      <c r="D2490" s="36" t="s">
        <v>1486</v>
      </c>
      <c r="E2490">
        <v>2015</v>
      </c>
      <c r="F2490">
        <f>VLOOKUP($D2490,Combined!$D:$V,11,FALSE)</f>
        <v>20707460</v>
      </c>
      <c r="G2490">
        <f>VLOOKUP($D2490,Combined!$D:$V,12,FALSE)</f>
        <v>850.3</v>
      </c>
      <c r="H2490">
        <f>VLOOKUP($D2490,Combined!$D:$V,13,FALSE)</f>
        <v>24353</v>
      </c>
    </row>
    <row r="2491" spans="1:8" ht="48" x14ac:dyDescent="0.2">
      <c r="A2491" s="37" t="s">
        <v>707</v>
      </c>
      <c r="B2491" s="38" t="s">
        <v>716</v>
      </c>
      <c r="C2491" s="39" t="s">
        <v>14</v>
      </c>
      <c r="D2491" s="36" t="s">
        <v>1487</v>
      </c>
      <c r="E2491">
        <v>2015</v>
      </c>
      <c r="F2491">
        <f>VLOOKUP($D2491,Combined!$D:$V,11,FALSE)</f>
        <v>44813579</v>
      </c>
      <c r="G2491">
        <f>VLOOKUP($D2491,Combined!$D:$V,12,FALSE)</f>
        <v>2007</v>
      </c>
      <c r="H2491">
        <f>VLOOKUP($D2491,Combined!$D:$V,13,FALSE)</f>
        <v>22329</v>
      </c>
    </row>
    <row r="2492" spans="1:8" ht="36" x14ac:dyDescent="0.2">
      <c r="A2492" s="33" t="s">
        <v>707</v>
      </c>
      <c r="B2492" s="34" t="s">
        <v>1372</v>
      </c>
      <c r="C2492" s="35" t="s">
        <v>711</v>
      </c>
      <c r="D2492" s="36" t="s">
        <v>1488</v>
      </c>
      <c r="E2492">
        <v>2015</v>
      </c>
      <c r="F2492" t="e">
        <f>VLOOKUP($D2492,Combined!$D:$V,11,FALSE)</f>
        <v>#N/A</v>
      </c>
      <c r="G2492" t="e">
        <f>VLOOKUP($D2492,Combined!$D:$V,12,FALSE)</f>
        <v>#N/A</v>
      </c>
      <c r="H2492" t="e">
        <f>VLOOKUP($D2492,Combined!$D:$V,13,FALSE)</f>
        <v>#N/A</v>
      </c>
    </row>
    <row r="2493" spans="1:8" ht="32" x14ac:dyDescent="0.2">
      <c r="A2493" s="37" t="s">
        <v>707</v>
      </c>
      <c r="B2493" s="38" t="s">
        <v>718</v>
      </c>
      <c r="C2493" s="39" t="s">
        <v>68</v>
      </c>
      <c r="D2493" s="36" t="s">
        <v>1489</v>
      </c>
      <c r="E2493">
        <v>2015</v>
      </c>
      <c r="F2493">
        <f>VLOOKUP($D2493,Combined!$D:$V,11,FALSE)</f>
        <v>12206138</v>
      </c>
      <c r="G2493">
        <f>VLOOKUP($D2493,Combined!$D:$V,12,FALSE)</f>
        <v>517.29999999999995</v>
      </c>
      <c r="H2493">
        <f>VLOOKUP($D2493,Combined!$D:$V,13,FALSE)</f>
        <v>23594</v>
      </c>
    </row>
    <row r="2494" spans="1:8" ht="32" x14ac:dyDescent="0.2">
      <c r="A2494" s="33" t="s">
        <v>707</v>
      </c>
      <c r="B2494" s="34" t="s">
        <v>719</v>
      </c>
      <c r="C2494" s="35" t="s">
        <v>24</v>
      </c>
      <c r="D2494" s="36" t="s">
        <v>1490</v>
      </c>
      <c r="E2494">
        <v>2015</v>
      </c>
      <c r="F2494">
        <f>VLOOKUP($D2494,Combined!$D:$V,11,FALSE)</f>
        <v>140105440</v>
      </c>
      <c r="G2494">
        <f>VLOOKUP($D2494,Combined!$D:$V,12,FALSE)</f>
        <v>7575.1</v>
      </c>
      <c r="H2494">
        <f>VLOOKUP($D2494,Combined!$D:$V,13,FALSE)</f>
        <v>18495</v>
      </c>
    </row>
    <row r="2495" spans="1:8" ht="32" x14ac:dyDescent="0.2">
      <c r="A2495" s="37" t="s">
        <v>707</v>
      </c>
      <c r="B2495" s="38" t="s">
        <v>720</v>
      </c>
      <c r="C2495" s="39" t="s">
        <v>4</v>
      </c>
      <c r="D2495" s="36" t="s">
        <v>1491</v>
      </c>
      <c r="E2495">
        <v>2015</v>
      </c>
      <c r="F2495">
        <f>VLOOKUP($D2495,Combined!$D:$V,11,FALSE)</f>
        <v>4886027</v>
      </c>
      <c r="G2495">
        <f>VLOOKUP($D2495,Combined!$D:$V,12,FALSE)</f>
        <v>213.5</v>
      </c>
      <c r="H2495">
        <f>VLOOKUP($D2495,Combined!$D:$V,13,FALSE)</f>
        <v>22890</v>
      </c>
    </row>
    <row r="2496" spans="1:8" ht="32" x14ac:dyDescent="0.2">
      <c r="A2496" s="33" t="s">
        <v>707</v>
      </c>
      <c r="B2496" s="34" t="s">
        <v>721</v>
      </c>
      <c r="C2496" s="35" t="s">
        <v>2</v>
      </c>
      <c r="D2496" s="36" t="s">
        <v>1492</v>
      </c>
      <c r="E2496">
        <v>2015</v>
      </c>
      <c r="F2496">
        <f>VLOOKUP($D2496,Combined!$D:$V,11,FALSE)</f>
        <v>8658799</v>
      </c>
      <c r="G2496">
        <f>VLOOKUP($D2496,Combined!$D:$V,12,FALSE)</f>
        <v>501</v>
      </c>
      <c r="H2496">
        <f>VLOOKUP($D2496,Combined!$D:$V,13,FALSE)</f>
        <v>17284</v>
      </c>
    </row>
    <row r="2497" spans="1:8" ht="48" x14ac:dyDescent="0.2">
      <c r="A2497" s="37" t="s">
        <v>707</v>
      </c>
      <c r="B2497" s="38" t="s">
        <v>1373</v>
      </c>
      <c r="C2497" s="39" t="s">
        <v>711</v>
      </c>
      <c r="D2497" s="36" t="s">
        <v>1493</v>
      </c>
      <c r="E2497">
        <v>2015</v>
      </c>
      <c r="F2497" t="e">
        <f>VLOOKUP($D2497,Combined!$D:$V,11,FALSE)</f>
        <v>#N/A</v>
      </c>
      <c r="G2497" t="e">
        <f>VLOOKUP($D2497,Combined!$D:$V,12,FALSE)</f>
        <v>#N/A</v>
      </c>
      <c r="H2497" t="e">
        <f>VLOOKUP($D2497,Combined!$D:$V,13,FALSE)</f>
        <v>#N/A</v>
      </c>
    </row>
    <row r="2498" spans="1:8" ht="32" x14ac:dyDescent="0.2">
      <c r="A2498" s="33" t="s">
        <v>707</v>
      </c>
      <c r="B2498" s="34" t="s">
        <v>722</v>
      </c>
      <c r="C2498" s="35" t="s">
        <v>66</v>
      </c>
      <c r="D2498" s="36" t="s">
        <v>1494</v>
      </c>
      <c r="E2498">
        <v>2015</v>
      </c>
      <c r="F2498">
        <f>VLOOKUP($D2498,Combined!$D:$V,11,FALSE)</f>
        <v>65330760</v>
      </c>
      <c r="G2498">
        <f>VLOOKUP($D2498,Combined!$D:$V,12,FALSE)</f>
        <v>3318.4</v>
      </c>
      <c r="H2498">
        <f>VLOOKUP($D2498,Combined!$D:$V,13,FALSE)</f>
        <v>19687</v>
      </c>
    </row>
    <row r="2499" spans="1:8" ht="32" x14ac:dyDescent="0.2">
      <c r="A2499" s="37" t="s">
        <v>707</v>
      </c>
      <c r="B2499" s="38" t="s">
        <v>723</v>
      </c>
      <c r="C2499" s="39" t="s">
        <v>77</v>
      </c>
      <c r="D2499" s="36" t="s">
        <v>1495</v>
      </c>
      <c r="E2499">
        <v>2015</v>
      </c>
      <c r="F2499">
        <f>VLOOKUP($D2499,Combined!$D:$V,11,FALSE)</f>
        <v>81298769</v>
      </c>
      <c r="G2499">
        <f>VLOOKUP($D2499,Combined!$D:$V,12,FALSE)</f>
        <v>3407.8</v>
      </c>
      <c r="H2499">
        <f>VLOOKUP($D2499,Combined!$D:$V,13,FALSE)</f>
        <v>23857</v>
      </c>
    </row>
    <row r="2500" spans="1:8" ht="32" x14ac:dyDescent="0.2">
      <c r="A2500" s="33" t="s">
        <v>707</v>
      </c>
      <c r="B2500" s="34" t="s">
        <v>724</v>
      </c>
      <c r="C2500" s="35" t="s">
        <v>66</v>
      </c>
      <c r="D2500" s="36" t="s">
        <v>1496</v>
      </c>
      <c r="E2500">
        <v>2015</v>
      </c>
      <c r="F2500">
        <f>VLOOKUP($D2500,Combined!$D:$V,11,FALSE)</f>
        <v>53268764</v>
      </c>
      <c r="G2500">
        <f>VLOOKUP($D2500,Combined!$D:$V,12,FALSE)</f>
        <v>3096.2</v>
      </c>
      <c r="H2500">
        <f>VLOOKUP($D2500,Combined!$D:$V,13,FALSE)</f>
        <v>17205</v>
      </c>
    </row>
    <row r="2501" spans="1:8" ht="32" x14ac:dyDescent="0.2">
      <c r="A2501" s="37" t="s">
        <v>707</v>
      </c>
      <c r="B2501" s="38" t="s">
        <v>725</v>
      </c>
      <c r="C2501" s="39" t="s">
        <v>24</v>
      </c>
      <c r="D2501" s="36" t="s">
        <v>1497</v>
      </c>
      <c r="E2501">
        <v>2015</v>
      </c>
      <c r="F2501">
        <f>VLOOKUP($D2501,Combined!$D:$V,11,FALSE)</f>
        <v>52988652</v>
      </c>
      <c r="G2501">
        <f>VLOOKUP($D2501,Combined!$D:$V,12,FALSE)</f>
        <v>3622.1</v>
      </c>
      <c r="H2501">
        <f>VLOOKUP($D2501,Combined!$D:$V,13,FALSE)</f>
        <v>14629</v>
      </c>
    </row>
    <row r="2502" spans="1:8" ht="32" x14ac:dyDescent="0.2">
      <c r="A2502" s="33" t="s">
        <v>707</v>
      </c>
      <c r="B2502" s="34" t="s">
        <v>727</v>
      </c>
      <c r="C2502" s="35" t="s">
        <v>66</v>
      </c>
      <c r="D2502" s="36" t="s">
        <v>1498</v>
      </c>
      <c r="E2502">
        <v>2015</v>
      </c>
      <c r="F2502">
        <f>VLOOKUP($D2502,Combined!$D:$V,11,FALSE)</f>
        <v>15520318</v>
      </c>
      <c r="G2502">
        <f>VLOOKUP($D2502,Combined!$D:$V,12,FALSE)</f>
        <v>862.4</v>
      </c>
      <c r="H2502">
        <f>VLOOKUP($D2502,Combined!$D:$V,13,FALSE)</f>
        <v>17997</v>
      </c>
    </row>
    <row r="2503" spans="1:8" ht="32" x14ac:dyDescent="0.2">
      <c r="A2503" s="37" t="s">
        <v>707</v>
      </c>
      <c r="B2503" s="38" t="s">
        <v>728</v>
      </c>
      <c r="C2503" s="39" t="s">
        <v>77</v>
      </c>
      <c r="D2503" s="36" t="s">
        <v>1499</v>
      </c>
      <c r="E2503">
        <v>2015</v>
      </c>
      <c r="F2503">
        <f>VLOOKUP($D2503,Combined!$D:$V,11,FALSE)</f>
        <v>32436083</v>
      </c>
      <c r="G2503">
        <f>VLOOKUP($D2503,Combined!$D:$V,12,FALSE)</f>
        <v>1363.7</v>
      </c>
      <c r="H2503">
        <f>VLOOKUP($D2503,Combined!$D:$V,13,FALSE)</f>
        <v>23786</v>
      </c>
    </row>
    <row r="2504" spans="1:8" ht="32" x14ac:dyDescent="0.2">
      <c r="A2504" s="33" t="s">
        <v>707</v>
      </c>
      <c r="B2504" s="34" t="s">
        <v>729</v>
      </c>
      <c r="C2504" s="35" t="s">
        <v>2</v>
      </c>
      <c r="D2504" s="36" t="s">
        <v>1500</v>
      </c>
      <c r="E2504">
        <v>2015</v>
      </c>
      <c r="F2504" t="e">
        <f>VLOOKUP($D2504,Combined!$D:$V,11,FALSE)</f>
        <v>#N/A</v>
      </c>
      <c r="G2504" t="e">
        <f>VLOOKUP($D2504,Combined!$D:$V,12,FALSE)</f>
        <v>#N/A</v>
      </c>
      <c r="H2504" t="e">
        <f>VLOOKUP($D2504,Combined!$D:$V,13,FALSE)</f>
        <v>#N/A</v>
      </c>
    </row>
    <row r="2505" spans="1:8" ht="32" x14ac:dyDescent="0.2">
      <c r="A2505" s="37" t="s">
        <v>707</v>
      </c>
      <c r="B2505" s="38" t="s">
        <v>730</v>
      </c>
      <c r="C2505" s="39" t="s">
        <v>66</v>
      </c>
      <c r="D2505" s="36" t="s">
        <v>1501</v>
      </c>
      <c r="E2505">
        <v>2015</v>
      </c>
      <c r="F2505" t="e">
        <f>VLOOKUP($D2505,Combined!$D:$V,11,FALSE)</f>
        <v>#N/A</v>
      </c>
      <c r="G2505" t="e">
        <f>VLOOKUP($D2505,Combined!$D:$V,12,FALSE)</f>
        <v>#N/A</v>
      </c>
      <c r="H2505" t="e">
        <f>VLOOKUP($D2505,Combined!$D:$V,13,FALSE)</f>
        <v>#N/A</v>
      </c>
    </row>
    <row r="2506" spans="1:8" ht="32" x14ac:dyDescent="0.2">
      <c r="A2506" s="33" t="s">
        <v>707</v>
      </c>
      <c r="B2506" s="34" t="s">
        <v>731</v>
      </c>
      <c r="C2506" s="35" t="s">
        <v>66</v>
      </c>
      <c r="D2506" s="36" t="s">
        <v>1502</v>
      </c>
      <c r="E2506">
        <v>2015</v>
      </c>
      <c r="F2506">
        <f>VLOOKUP($D2506,Combined!$D:$V,11,FALSE)</f>
        <v>16472676</v>
      </c>
      <c r="G2506">
        <f>VLOOKUP($D2506,Combined!$D:$V,12,FALSE)</f>
        <v>926.8</v>
      </c>
      <c r="H2506">
        <f>VLOOKUP($D2506,Combined!$D:$V,13,FALSE)</f>
        <v>17775</v>
      </c>
    </row>
    <row r="2507" spans="1:8" ht="32" x14ac:dyDescent="0.2">
      <c r="A2507" s="37" t="s">
        <v>707</v>
      </c>
      <c r="B2507" s="38" t="s">
        <v>732</v>
      </c>
      <c r="C2507" s="39" t="s">
        <v>24</v>
      </c>
      <c r="D2507" s="36" t="s">
        <v>1503</v>
      </c>
      <c r="E2507">
        <v>2015</v>
      </c>
      <c r="F2507">
        <f>VLOOKUP($D2507,Combined!$D:$V,11,FALSE)</f>
        <v>94797853</v>
      </c>
      <c r="G2507">
        <f>VLOOKUP($D2507,Combined!$D:$V,12,FALSE)</f>
        <v>3983.2</v>
      </c>
      <c r="H2507">
        <f>VLOOKUP($D2507,Combined!$D:$V,13,FALSE)</f>
        <v>23799</v>
      </c>
    </row>
    <row r="2508" spans="1:8" ht="36" x14ac:dyDescent="0.2">
      <c r="A2508" s="33" t="s">
        <v>707</v>
      </c>
      <c r="B2508" s="34" t="s">
        <v>733</v>
      </c>
      <c r="C2508" s="35" t="s">
        <v>4</v>
      </c>
      <c r="D2508" s="36" t="s">
        <v>1504</v>
      </c>
      <c r="E2508">
        <v>2015</v>
      </c>
      <c r="F2508">
        <f>VLOOKUP($D2508,Combined!$D:$V,11,FALSE)</f>
        <v>2874083</v>
      </c>
      <c r="G2508">
        <f>VLOOKUP($D2508,Combined!$D:$V,12,FALSE)</f>
        <v>187.6</v>
      </c>
      <c r="H2508">
        <f>VLOOKUP($D2508,Combined!$D:$V,13,FALSE)</f>
        <v>15321</v>
      </c>
    </row>
    <row r="2509" spans="1:8" ht="32" x14ac:dyDescent="0.2">
      <c r="A2509" s="37" t="s">
        <v>707</v>
      </c>
      <c r="B2509" s="38" t="s">
        <v>734</v>
      </c>
      <c r="C2509" s="39" t="s">
        <v>66</v>
      </c>
      <c r="D2509" s="36" t="s">
        <v>1505</v>
      </c>
      <c r="E2509">
        <v>2015</v>
      </c>
      <c r="F2509">
        <f>VLOOKUP($D2509,Combined!$D:$V,11,FALSE)</f>
        <v>18892376</v>
      </c>
      <c r="G2509">
        <f>VLOOKUP($D2509,Combined!$D:$V,12,FALSE)</f>
        <v>1018.9</v>
      </c>
      <c r="H2509">
        <f>VLOOKUP($D2509,Combined!$D:$V,13,FALSE)</f>
        <v>18542</v>
      </c>
    </row>
    <row r="2510" spans="1:8" ht="32" x14ac:dyDescent="0.2">
      <c r="A2510" s="33" t="s">
        <v>707</v>
      </c>
      <c r="B2510" s="34" t="s">
        <v>735</v>
      </c>
      <c r="C2510" s="35" t="s">
        <v>99</v>
      </c>
      <c r="D2510" s="36" t="s">
        <v>1506</v>
      </c>
      <c r="E2510">
        <v>2015</v>
      </c>
      <c r="F2510" t="e">
        <f>VLOOKUP($D2510,Combined!$D:$V,11,FALSE)</f>
        <v>#N/A</v>
      </c>
      <c r="G2510" t="e">
        <f>VLOOKUP($D2510,Combined!$D:$V,12,FALSE)</f>
        <v>#N/A</v>
      </c>
      <c r="H2510" t="e">
        <f>VLOOKUP($D2510,Combined!$D:$V,13,FALSE)</f>
        <v>#N/A</v>
      </c>
    </row>
    <row r="2511" spans="1:8" ht="32" x14ac:dyDescent="0.2">
      <c r="A2511" s="37" t="s">
        <v>707</v>
      </c>
      <c r="B2511" s="38" t="s">
        <v>736</v>
      </c>
      <c r="C2511" s="39" t="s">
        <v>4</v>
      </c>
      <c r="D2511" s="36" t="s">
        <v>1507</v>
      </c>
      <c r="E2511">
        <v>2015</v>
      </c>
      <c r="F2511">
        <f>VLOOKUP($D2511,Combined!$D:$V,11,FALSE)</f>
        <v>5111982</v>
      </c>
      <c r="G2511">
        <f>VLOOKUP($D2511,Combined!$D:$V,12,FALSE)</f>
        <v>253.8</v>
      </c>
      <c r="H2511">
        <f>VLOOKUP($D2511,Combined!$D:$V,13,FALSE)</f>
        <v>20146</v>
      </c>
    </row>
    <row r="2512" spans="1:8" ht="32" x14ac:dyDescent="0.2">
      <c r="A2512" s="33" t="s">
        <v>737</v>
      </c>
      <c r="B2512" s="34" t="s">
        <v>738</v>
      </c>
      <c r="C2512" s="35" t="s">
        <v>66</v>
      </c>
      <c r="D2512" s="36" t="s">
        <v>1508</v>
      </c>
      <c r="E2512">
        <v>2015</v>
      </c>
      <c r="F2512">
        <f>VLOOKUP($D2512,Combined!$D:$V,11,FALSE)</f>
        <v>17295204</v>
      </c>
      <c r="G2512">
        <f>VLOOKUP($D2512,Combined!$D:$V,12,FALSE)</f>
        <v>909.8</v>
      </c>
      <c r="H2512">
        <f>VLOOKUP($D2512,Combined!$D:$V,13,FALSE)</f>
        <v>19009</v>
      </c>
    </row>
    <row r="2513" spans="1:8" ht="32" x14ac:dyDescent="0.2">
      <c r="A2513" s="37" t="s">
        <v>737</v>
      </c>
      <c r="B2513" s="38" t="s">
        <v>739</v>
      </c>
      <c r="C2513" s="39" t="s">
        <v>4</v>
      </c>
      <c r="D2513" s="36" t="s">
        <v>1509</v>
      </c>
      <c r="E2513">
        <v>2015</v>
      </c>
      <c r="F2513">
        <f>VLOOKUP($D2513,Combined!$D:$V,11,FALSE)</f>
        <v>10868397</v>
      </c>
      <c r="G2513">
        <f>VLOOKUP($D2513,Combined!$D:$V,12,FALSE)</f>
        <v>228.1</v>
      </c>
      <c r="H2513">
        <f>VLOOKUP($D2513,Combined!$D:$V,13,FALSE)</f>
        <v>47641</v>
      </c>
    </row>
    <row r="2514" spans="1:8" ht="48" x14ac:dyDescent="0.2">
      <c r="A2514" s="33" t="s">
        <v>737</v>
      </c>
      <c r="B2514" s="34" t="s">
        <v>1374</v>
      </c>
      <c r="C2514" s="35" t="s">
        <v>711</v>
      </c>
      <c r="D2514" s="36" t="s">
        <v>1510</v>
      </c>
      <c r="E2514">
        <v>2015</v>
      </c>
      <c r="F2514" t="e">
        <f>VLOOKUP($D2514,Combined!$D:$V,11,FALSE)</f>
        <v>#N/A</v>
      </c>
      <c r="G2514" t="e">
        <f>VLOOKUP($D2514,Combined!$D:$V,12,FALSE)</f>
        <v>#N/A</v>
      </c>
      <c r="H2514" t="e">
        <f>VLOOKUP($D2514,Combined!$D:$V,13,FALSE)</f>
        <v>#N/A</v>
      </c>
    </row>
    <row r="2515" spans="1:8" ht="36" x14ac:dyDescent="0.2">
      <c r="A2515" s="37" t="s">
        <v>737</v>
      </c>
      <c r="B2515" s="38" t="s">
        <v>741</v>
      </c>
      <c r="C2515" s="39" t="s">
        <v>29</v>
      </c>
      <c r="D2515" s="36" t="s">
        <v>1511</v>
      </c>
      <c r="E2515">
        <v>2015</v>
      </c>
      <c r="F2515">
        <f>VLOOKUP($D2515,Combined!$D:$V,11,FALSE)</f>
        <v>62989855</v>
      </c>
      <c r="G2515">
        <f>VLOOKUP($D2515,Combined!$D:$V,12,FALSE)</f>
        <v>675.3</v>
      </c>
      <c r="H2515">
        <f>VLOOKUP($D2515,Combined!$D:$V,13,FALSE)</f>
        <v>93274</v>
      </c>
    </row>
    <row r="2516" spans="1:8" ht="36" x14ac:dyDescent="0.2">
      <c r="A2516" s="33" t="s">
        <v>737</v>
      </c>
      <c r="B2516" s="34" t="s">
        <v>742</v>
      </c>
      <c r="C2516" s="35" t="s">
        <v>714</v>
      </c>
      <c r="D2516" s="36" t="s">
        <v>1512</v>
      </c>
      <c r="E2516">
        <v>2015</v>
      </c>
      <c r="F2516">
        <f>VLOOKUP($D2516,Combined!$D:$V,11,FALSE)</f>
        <v>76378638</v>
      </c>
      <c r="G2516">
        <f>VLOOKUP($D2516,Combined!$D:$V,12,FALSE)</f>
        <v>2108</v>
      </c>
      <c r="H2516">
        <f>VLOOKUP($D2516,Combined!$D:$V,13,FALSE)</f>
        <v>36233</v>
      </c>
    </row>
    <row r="2517" spans="1:8" ht="48" x14ac:dyDescent="0.2">
      <c r="A2517" s="37" t="s">
        <v>737</v>
      </c>
      <c r="B2517" s="38" t="s">
        <v>743</v>
      </c>
      <c r="C2517" s="39" t="s">
        <v>14</v>
      </c>
      <c r="D2517" s="36" t="s">
        <v>1513</v>
      </c>
      <c r="E2517">
        <v>2015</v>
      </c>
      <c r="F2517" t="e">
        <f>VLOOKUP($D2517,Combined!$D:$V,11,FALSE)</f>
        <v>#N/A</v>
      </c>
      <c r="G2517" t="e">
        <f>VLOOKUP($D2517,Combined!$D:$V,12,FALSE)</f>
        <v>#N/A</v>
      </c>
      <c r="H2517" t="e">
        <f>VLOOKUP($D2517,Combined!$D:$V,13,FALSE)</f>
        <v>#N/A</v>
      </c>
    </row>
    <row r="2518" spans="1:8" ht="32" x14ac:dyDescent="0.2">
      <c r="A2518" s="33" t="s">
        <v>737</v>
      </c>
      <c r="B2518" s="34" t="s">
        <v>744</v>
      </c>
      <c r="C2518" s="35" t="s">
        <v>6</v>
      </c>
      <c r="D2518" s="36" t="s">
        <v>1514</v>
      </c>
      <c r="E2518">
        <v>2015</v>
      </c>
      <c r="F2518">
        <f>VLOOKUP($D2518,Combined!$D:$V,11,FALSE)</f>
        <v>22352242</v>
      </c>
      <c r="G2518">
        <f>VLOOKUP($D2518,Combined!$D:$V,12,FALSE)</f>
        <v>1131.7</v>
      </c>
      <c r="H2518">
        <f>VLOOKUP($D2518,Combined!$D:$V,13,FALSE)</f>
        <v>19751</v>
      </c>
    </row>
    <row r="2519" spans="1:8" ht="32" x14ac:dyDescent="0.2">
      <c r="A2519" s="37" t="s">
        <v>737</v>
      </c>
      <c r="B2519" s="38" t="s">
        <v>745</v>
      </c>
      <c r="C2519" s="39" t="s">
        <v>68</v>
      </c>
      <c r="D2519" s="36" t="s">
        <v>1515</v>
      </c>
      <c r="E2519">
        <v>2015</v>
      </c>
      <c r="F2519">
        <f>VLOOKUP($D2519,Combined!$D:$V,11,FALSE)</f>
        <v>12929173</v>
      </c>
      <c r="G2519">
        <f>VLOOKUP($D2519,Combined!$D:$V,12,FALSE)</f>
        <v>583.4</v>
      </c>
      <c r="H2519">
        <f>VLOOKUP($D2519,Combined!$D:$V,13,FALSE)</f>
        <v>22161</v>
      </c>
    </row>
    <row r="2520" spans="1:8" ht="36" x14ac:dyDescent="0.2">
      <c r="A2520" s="33" t="s">
        <v>737</v>
      </c>
      <c r="B2520" s="34" t="s">
        <v>746</v>
      </c>
      <c r="C2520" s="35" t="s">
        <v>77</v>
      </c>
      <c r="D2520" s="36" t="s">
        <v>1516</v>
      </c>
      <c r="E2520">
        <v>2015</v>
      </c>
      <c r="F2520">
        <f>VLOOKUP($D2520,Combined!$D:$V,11,FALSE)</f>
        <v>15520307</v>
      </c>
      <c r="G2520">
        <f>VLOOKUP($D2520,Combined!$D:$V,12,FALSE)</f>
        <v>522.5</v>
      </c>
      <c r="H2520">
        <f>VLOOKUP($D2520,Combined!$D:$V,13,FALSE)</f>
        <v>29705</v>
      </c>
    </row>
    <row r="2521" spans="1:8" ht="48" x14ac:dyDescent="0.2">
      <c r="A2521" s="37" t="s">
        <v>737</v>
      </c>
      <c r="B2521" s="38" t="s">
        <v>747</v>
      </c>
      <c r="C2521" s="39" t="s">
        <v>14</v>
      </c>
      <c r="D2521" s="36" t="s">
        <v>1517</v>
      </c>
      <c r="E2521">
        <v>2015</v>
      </c>
      <c r="F2521">
        <f>VLOOKUP($D2521,Combined!$D:$V,11,FALSE)</f>
        <v>48120395</v>
      </c>
      <c r="G2521">
        <f>VLOOKUP($D2521,Combined!$D:$V,12,FALSE)</f>
        <v>2996.2</v>
      </c>
      <c r="H2521">
        <f>VLOOKUP($D2521,Combined!$D:$V,13,FALSE)</f>
        <v>16061</v>
      </c>
    </row>
    <row r="2522" spans="1:8" ht="32" x14ac:dyDescent="0.2">
      <c r="A2522" s="33" t="s">
        <v>737</v>
      </c>
      <c r="B2522" s="34" t="s">
        <v>748</v>
      </c>
      <c r="C2522" s="35" t="s">
        <v>66</v>
      </c>
      <c r="D2522" s="36" t="s">
        <v>1518</v>
      </c>
      <c r="E2522">
        <v>2015</v>
      </c>
      <c r="F2522">
        <f>VLOOKUP($D2522,Combined!$D:$V,11,FALSE)</f>
        <v>20329789</v>
      </c>
      <c r="G2522">
        <f>VLOOKUP($D2522,Combined!$D:$V,12,FALSE)</f>
        <v>1130.5</v>
      </c>
      <c r="H2522">
        <f>VLOOKUP($D2522,Combined!$D:$V,13,FALSE)</f>
        <v>17983</v>
      </c>
    </row>
    <row r="2523" spans="1:8" ht="32" x14ac:dyDescent="0.2">
      <c r="A2523" s="37" t="s">
        <v>737</v>
      </c>
      <c r="B2523" s="38" t="s">
        <v>749</v>
      </c>
      <c r="C2523" s="39" t="s">
        <v>6</v>
      </c>
      <c r="D2523" s="36" t="s">
        <v>1519</v>
      </c>
      <c r="E2523">
        <v>2015</v>
      </c>
      <c r="F2523" t="e">
        <f>VLOOKUP($D2523,Combined!$D:$V,11,FALSE)</f>
        <v>#N/A</v>
      </c>
      <c r="G2523" t="e">
        <f>VLOOKUP($D2523,Combined!$D:$V,12,FALSE)</f>
        <v>#N/A</v>
      </c>
      <c r="H2523" t="e">
        <f>VLOOKUP($D2523,Combined!$D:$V,13,FALSE)</f>
        <v>#N/A</v>
      </c>
    </row>
    <row r="2524" spans="1:8" ht="32" x14ac:dyDescent="0.2">
      <c r="A2524" s="33" t="s">
        <v>737</v>
      </c>
      <c r="B2524" s="34" t="s">
        <v>750</v>
      </c>
      <c r="C2524" s="35" t="s">
        <v>68</v>
      </c>
      <c r="D2524" s="36" t="s">
        <v>1520</v>
      </c>
      <c r="E2524">
        <v>2015</v>
      </c>
      <c r="F2524">
        <f>VLOOKUP($D2524,Combined!$D:$V,11,FALSE)</f>
        <v>14559858</v>
      </c>
      <c r="G2524">
        <f>VLOOKUP($D2524,Combined!$D:$V,12,FALSE)</f>
        <v>694.9</v>
      </c>
      <c r="H2524">
        <f>VLOOKUP($D2524,Combined!$D:$V,13,FALSE)</f>
        <v>20952</v>
      </c>
    </row>
    <row r="2525" spans="1:8" ht="48" x14ac:dyDescent="0.2">
      <c r="A2525" s="37" t="s">
        <v>737</v>
      </c>
      <c r="B2525" s="38" t="s">
        <v>751</v>
      </c>
      <c r="C2525" s="39" t="s">
        <v>14</v>
      </c>
      <c r="D2525" s="36" t="s">
        <v>1521</v>
      </c>
      <c r="E2525">
        <v>2015</v>
      </c>
      <c r="F2525">
        <f>VLOOKUP($D2525,Combined!$D:$V,11,FALSE)</f>
        <v>49611629</v>
      </c>
      <c r="G2525">
        <f>VLOOKUP($D2525,Combined!$D:$V,12,FALSE)</f>
        <v>2647.7</v>
      </c>
      <c r="H2525">
        <f>VLOOKUP($D2525,Combined!$D:$V,13,FALSE)</f>
        <v>18738</v>
      </c>
    </row>
    <row r="2526" spans="1:8" ht="36" x14ac:dyDescent="0.2">
      <c r="A2526" s="33" t="s">
        <v>737</v>
      </c>
      <c r="B2526" s="34" t="s">
        <v>752</v>
      </c>
      <c r="C2526" s="35" t="s">
        <v>66</v>
      </c>
      <c r="D2526" s="36" t="s">
        <v>1522</v>
      </c>
      <c r="E2526">
        <v>2015</v>
      </c>
      <c r="F2526">
        <f>VLOOKUP($D2526,Combined!$D:$V,11,FALSE)</f>
        <v>17600297</v>
      </c>
      <c r="G2526">
        <f>VLOOKUP($D2526,Combined!$D:$V,12,FALSE)</f>
        <v>787.4</v>
      </c>
      <c r="H2526">
        <f>VLOOKUP($D2526,Combined!$D:$V,13,FALSE)</f>
        <v>22353</v>
      </c>
    </row>
    <row r="2527" spans="1:8" ht="24" x14ac:dyDescent="0.2">
      <c r="A2527" s="37" t="s">
        <v>737</v>
      </c>
      <c r="B2527" s="38" t="s">
        <v>753</v>
      </c>
      <c r="C2527" s="39" t="s">
        <v>181</v>
      </c>
      <c r="D2527" s="36" t="s">
        <v>1523</v>
      </c>
      <c r="E2527">
        <v>2015</v>
      </c>
      <c r="F2527">
        <f>VLOOKUP($D2527,Combined!$D:$V,11,FALSE)</f>
        <v>21804934</v>
      </c>
      <c r="G2527">
        <f>VLOOKUP($D2527,Combined!$D:$V,12,FALSE)</f>
        <v>1314.5</v>
      </c>
      <c r="H2527">
        <f>VLOOKUP($D2527,Combined!$D:$V,13,FALSE)</f>
        <v>16589</v>
      </c>
    </row>
    <row r="2528" spans="1:8" ht="48" x14ac:dyDescent="0.2">
      <c r="A2528" s="33" t="s">
        <v>737</v>
      </c>
      <c r="B2528" s="34" t="s">
        <v>754</v>
      </c>
      <c r="C2528" s="35" t="s">
        <v>14</v>
      </c>
      <c r="D2528" s="36" t="s">
        <v>1524</v>
      </c>
      <c r="E2528">
        <v>2015</v>
      </c>
      <c r="F2528">
        <f>VLOOKUP($D2528,Combined!$D:$V,11,FALSE)</f>
        <v>41989189</v>
      </c>
      <c r="G2528">
        <f>VLOOKUP($D2528,Combined!$D:$V,12,FALSE)</f>
        <v>2591.8000000000002</v>
      </c>
      <c r="H2528">
        <f>VLOOKUP($D2528,Combined!$D:$V,13,FALSE)</f>
        <v>16201</v>
      </c>
    </row>
    <row r="2529" spans="1:8" ht="32" x14ac:dyDescent="0.2">
      <c r="A2529" s="37" t="s">
        <v>737</v>
      </c>
      <c r="B2529" s="38" t="s">
        <v>755</v>
      </c>
      <c r="C2529" s="39" t="s">
        <v>6</v>
      </c>
      <c r="D2529" s="36" t="s">
        <v>1525</v>
      </c>
      <c r="E2529">
        <v>2015</v>
      </c>
      <c r="F2529">
        <f>VLOOKUP($D2529,Combined!$D:$V,11,FALSE)</f>
        <v>22544613</v>
      </c>
      <c r="G2529">
        <f>VLOOKUP($D2529,Combined!$D:$V,12,FALSE)</f>
        <v>1216.4000000000001</v>
      </c>
      <c r="H2529">
        <f>VLOOKUP($D2529,Combined!$D:$V,13,FALSE)</f>
        <v>18534</v>
      </c>
    </row>
    <row r="2530" spans="1:8" ht="48" x14ac:dyDescent="0.2">
      <c r="A2530" s="33" t="s">
        <v>737</v>
      </c>
      <c r="B2530" s="34" t="s">
        <v>756</v>
      </c>
      <c r="C2530" s="35" t="s">
        <v>14</v>
      </c>
      <c r="D2530" s="36" t="s">
        <v>1526</v>
      </c>
      <c r="E2530">
        <v>2015</v>
      </c>
      <c r="F2530">
        <f>VLOOKUP($D2530,Combined!$D:$V,11,FALSE)</f>
        <v>74594769</v>
      </c>
      <c r="G2530">
        <f>VLOOKUP($D2530,Combined!$D:$V,12,FALSE)</f>
        <v>3146.5</v>
      </c>
      <c r="H2530">
        <f>VLOOKUP($D2530,Combined!$D:$V,13,FALSE)</f>
        <v>23707</v>
      </c>
    </row>
    <row r="2531" spans="1:8" ht="32" x14ac:dyDescent="0.2">
      <c r="A2531" s="37" t="s">
        <v>737</v>
      </c>
      <c r="B2531" s="38" t="s">
        <v>757</v>
      </c>
      <c r="C2531" s="39" t="s">
        <v>2</v>
      </c>
      <c r="D2531" s="36" t="s">
        <v>1527</v>
      </c>
      <c r="E2531">
        <v>2015</v>
      </c>
      <c r="F2531">
        <f>VLOOKUP($D2531,Combined!$D:$V,11,FALSE)</f>
        <v>12621150</v>
      </c>
      <c r="G2531">
        <f>VLOOKUP($D2531,Combined!$D:$V,12,FALSE)</f>
        <v>577</v>
      </c>
      <c r="H2531">
        <f>VLOOKUP($D2531,Combined!$D:$V,13,FALSE)</f>
        <v>21874</v>
      </c>
    </row>
    <row r="2532" spans="1:8" ht="60" x14ac:dyDescent="0.2">
      <c r="A2532" s="33" t="s">
        <v>737</v>
      </c>
      <c r="B2532" s="34" t="s">
        <v>1375</v>
      </c>
      <c r="C2532" s="35" t="s">
        <v>711</v>
      </c>
      <c r="D2532" s="36" t="s">
        <v>1528</v>
      </c>
      <c r="E2532">
        <v>2015</v>
      </c>
      <c r="F2532" t="e">
        <f>VLOOKUP($D2532,Combined!$D:$V,11,FALSE)</f>
        <v>#N/A</v>
      </c>
      <c r="G2532" t="e">
        <f>VLOOKUP($D2532,Combined!$D:$V,12,FALSE)</f>
        <v>#N/A</v>
      </c>
      <c r="H2532" t="e">
        <f>VLOOKUP($D2532,Combined!$D:$V,13,FALSE)</f>
        <v>#N/A</v>
      </c>
    </row>
    <row r="2533" spans="1:8" ht="32" x14ac:dyDescent="0.2">
      <c r="A2533" s="37" t="s">
        <v>737</v>
      </c>
      <c r="B2533" s="38" t="s">
        <v>759</v>
      </c>
      <c r="C2533" s="39" t="s">
        <v>24</v>
      </c>
      <c r="D2533" s="36" t="s">
        <v>1529</v>
      </c>
      <c r="E2533">
        <v>2015</v>
      </c>
      <c r="F2533">
        <f>VLOOKUP($D2533,Combined!$D:$V,11,FALSE)</f>
        <v>96037435</v>
      </c>
      <c r="G2533">
        <f>VLOOKUP($D2533,Combined!$D:$V,12,FALSE)</f>
        <v>4794.3999999999996</v>
      </c>
      <c r="H2533">
        <f>VLOOKUP($D2533,Combined!$D:$V,13,FALSE)</f>
        <v>20031</v>
      </c>
    </row>
    <row r="2534" spans="1:8" ht="32" x14ac:dyDescent="0.2">
      <c r="A2534" s="33" t="s">
        <v>737</v>
      </c>
      <c r="B2534" s="34" t="s">
        <v>760</v>
      </c>
      <c r="C2534" s="35" t="s">
        <v>99</v>
      </c>
      <c r="D2534" s="36" t="s">
        <v>1530</v>
      </c>
      <c r="E2534">
        <v>2015</v>
      </c>
      <c r="F2534">
        <f>VLOOKUP($D2534,Combined!$D:$V,11,FALSE)</f>
        <v>25597911</v>
      </c>
      <c r="G2534">
        <f>VLOOKUP($D2534,Combined!$D:$V,12,FALSE)</f>
        <v>1795.3</v>
      </c>
      <c r="H2534">
        <f>VLOOKUP($D2534,Combined!$D:$V,13,FALSE)</f>
        <v>14258</v>
      </c>
    </row>
    <row r="2535" spans="1:8" ht="32" x14ac:dyDescent="0.2">
      <c r="A2535" s="37" t="s">
        <v>737</v>
      </c>
      <c r="B2535" s="38" t="s">
        <v>761</v>
      </c>
      <c r="C2535" s="39" t="s">
        <v>24</v>
      </c>
      <c r="D2535" s="36" t="s">
        <v>1531</v>
      </c>
      <c r="E2535">
        <v>2015</v>
      </c>
      <c r="F2535">
        <f>VLOOKUP($D2535,Combined!$D:$V,11,FALSE)</f>
        <v>69990105</v>
      </c>
      <c r="G2535">
        <f>VLOOKUP($D2535,Combined!$D:$V,12,FALSE)</f>
        <v>3784.4</v>
      </c>
      <c r="H2535">
        <f>VLOOKUP($D2535,Combined!$D:$V,13,FALSE)</f>
        <v>18495</v>
      </c>
    </row>
    <row r="2536" spans="1:8" ht="32" x14ac:dyDescent="0.2">
      <c r="A2536" s="33" t="s">
        <v>737</v>
      </c>
      <c r="B2536" s="34" t="s">
        <v>762</v>
      </c>
      <c r="C2536" s="35" t="s">
        <v>66</v>
      </c>
      <c r="D2536" s="36" t="s">
        <v>1532</v>
      </c>
      <c r="E2536">
        <v>2015</v>
      </c>
      <c r="F2536">
        <f>VLOOKUP($D2536,Combined!$D:$V,11,FALSE)</f>
        <v>31024607</v>
      </c>
      <c r="G2536">
        <f>VLOOKUP($D2536,Combined!$D:$V,12,FALSE)</f>
        <v>1231.3</v>
      </c>
      <c r="H2536">
        <f>VLOOKUP($D2536,Combined!$D:$V,13,FALSE)</f>
        <v>25197</v>
      </c>
    </row>
    <row r="2537" spans="1:8" ht="32" x14ac:dyDescent="0.2">
      <c r="A2537" s="37" t="s">
        <v>737</v>
      </c>
      <c r="B2537" s="38" t="s">
        <v>763</v>
      </c>
      <c r="C2537" s="39" t="s">
        <v>24</v>
      </c>
      <c r="D2537" s="36" t="s">
        <v>1533</v>
      </c>
      <c r="E2537">
        <v>2015</v>
      </c>
      <c r="F2537">
        <f>VLOOKUP($D2537,Combined!$D:$V,11,FALSE)</f>
        <v>104751444</v>
      </c>
      <c r="G2537">
        <f>VLOOKUP($D2537,Combined!$D:$V,12,FALSE)</f>
        <v>5132.6000000000004</v>
      </c>
      <c r="H2537">
        <f>VLOOKUP($D2537,Combined!$D:$V,13,FALSE)</f>
        <v>20409</v>
      </c>
    </row>
    <row r="2538" spans="1:8" ht="48" x14ac:dyDescent="0.2">
      <c r="A2538" s="33" t="s">
        <v>737</v>
      </c>
      <c r="B2538" s="34" t="s">
        <v>764</v>
      </c>
      <c r="C2538" s="35" t="s">
        <v>14</v>
      </c>
      <c r="D2538" s="36" t="s">
        <v>1534</v>
      </c>
      <c r="E2538">
        <v>2015</v>
      </c>
      <c r="F2538">
        <f>VLOOKUP($D2538,Combined!$D:$V,11,FALSE)</f>
        <v>51803850</v>
      </c>
      <c r="G2538">
        <f>VLOOKUP($D2538,Combined!$D:$V,12,FALSE)</f>
        <v>2449.1</v>
      </c>
      <c r="H2538">
        <f>VLOOKUP($D2538,Combined!$D:$V,13,FALSE)</f>
        <v>21152</v>
      </c>
    </row>
    <row r="2539" spans="1:8" ht="32" x14ac:dyDescent="0.2">
      <c r="A2539" s="37" t="s">
        <v>737</v>
      </c>
      <c r="B2539" s="38" t="s">
        <v>765</v>
      </c>
      <c r="C2539" s="39" t="s">
        <v>24</v>
      </c>
      <c r="D2539" s="36" t="s">
        <v>1535</v>
      </c>
      <c r="E2539">
        <v>2015</v>
      </c>
      <c r="F2539">
        <f>VLOOKUP($D2539,Combined!$D:$V,11,FALSE)</f>
        <v>108511757</v>
      </c>
      <c r="G2539">
        <f>VLOOKUP($D2539,Combined!$D:$V,12,FALSE)</f>
        <v>5704.9</v>
      </c>
      <c r="H2539">
        <f>VLOOKUP($D2539,Combined!$D:$V,13,FALSE)</f>
        <v>19021</v>
      </c>
    </row>
    <row r="2540" spans="1:8" ht="32" x14ac:dyDescent="0.2">
      <c r="A2540" s="33" t="s">
        <v>737</v>
      </c>
      <c r="B2540" s="34" t="s">
        <v>766</v>
      </c>
      <c r="C2540" s="35" t="s">
        <v>68</v>
      </c>
      <c r="D2540" s="36" t="s">
        <v>1536</v>
      </c>
      <c r="E2540">
        <v>2015</v>
      </c>
      <c r="F2540">
        <f>VLOOKUP($D2540,Combined!$D:$V,11,FALSE)</f>
        <v>12693904</v>
      </c>
      <c r="G2540">
        <f>VLOOKUP($D2540,Combined!$D:$V,12,FALSE)</f>
        <v>662.8</v>
      </c>
      <c r="H2540">
        <f>VLOOKUP($D2540,Combined!$D:$V,13,FALSE)</f>
        <v>19151</v>
      </c>
    </row>
    <row r="2541" spans="1:8" ht="48" x14ac:dyDescent="0.2">
      <c r="A2541" s="37" t="s">
        <v>737</v>
      </c>
      <c r="B2541" s="38" t="s">
        <v>767</v>
      </c>
      <c r="C2541" s="39" t="s">
        <v>14</v>
      </c>
      <c r="D2541" s="36" t="s">
        <v>1537</v>
      </c>
      <c r="E2541">
        <v>2015</v>
      </c>
      <c r="F2541">
        <f>VLOOKUP($D2541,Combined!$D:$V,11,FALSE)</f>
        <v>32300052</v>
      </c>
      <c r="G2541">
        <f>VLOOKUP($D2541,Combined!$D:$V,12,FALSE)</f>
        <v>1911.2</v>
      </c>
      <c r="H2541">
        <f>VLOOKUP($D2541,Combined!$D:$V,13,FALSE)</f>
        <v>16901</v>
      </c>
    </row>
    <row r="2542" spans="1:8" ht="32" x14ac:dyDescent="0.2">
      <c r="A2542" s="33" t="s">
        <v>737</v>
      </c>
      <c r="B2542" s="34" t="s">
        <v>768</v>
      </c>
      <c r="C2542" s="35" t="s">
        <v>68</v>
      </c>
      <c r="D2542" s="36" t="s">
        <v>1538</v>
      </c>
      <c r="E2542">
        <v>2015</v>
      </c>
      <c r="F2542">
        <f>VLOOKUP($D2542,Combined!$D:$V,11,FALSE)</f>
        <v>10388632</v>
      </c>
      <c r="G2542">
        <f>VLOOKUP($D2542,Combined!$D:$V,12,FALSE)</f>
        <v>411.7</v>
      </c>
      <c r="H2542">
        <f>VLOOKUP($D2542,Combined!$D:$V,13,FALSE)</f>
        <v>25233</v>
      </c>
    </row>
    <row r="2543" spans="1:8" ht="32" x14ac:dyDescent="0.2">
      <c r="A2543" s="37" t="s">
        <v>737</v>
      </c>
      <c r="B2543" s="38" t="s">
        <v>769</v>
      </c>
      <c r="C2543" s="39" t="s">
        <v>66</v>
      </c>
      <c r="D2543" s="36" t="s">
        <v>1539</v>
      </c>
      <c r="E2543">
        <v>2015</v>
      </c>
      <c r="F2543">
        <f>VLOOKUP($D2543,Combined!$D:$V,11,FALSE)</f>
        <v>23541463</v>
      </c>
      <c r="G2543">
        <f>VLOOKUP($D2543,Combined!$D:$V,12,FALSE)</f>
        <v>1262</v>
      </c>
      <c r="H2543">
        <f>VLOOKUP($D2543,Combined!$D:$V,13,FALSE)</f>
        <v>18654</v>
      </c>
    </row>
    <row r="2544" spans="1:8" ht="32" x14ac:dyDescent="0.2">
      <c r="A2544" s="33" t="s">
        <v>737</v>
      </c>
      <c r="B2544" s="34" t="s">
        <v>770</v>
      </c>
      <c r="C2544" s="35" t="s">
        <v>2</v>
      </c>
      <c r="D2544" s="36" t="s">
        <v>1540</v>
      </c>
      <c r="E2544">
        <v>2015</v>
      </c>
      <c r="F2544">
        <f>VLOOKUP($D2544,Combined!$D:$V,11,FALSE)</f>
        <v>15332021</v>
      </c>
      <c r="G2544">
        <f>VLOOKUP($D2544,Combined!$D:$V,12,FALSE)</f>
        <v>888.2</v>
      </c>
      <c r="H2544">
        <f>VLOOKUP($D2544,Combined!$D:$V,13,FALSE)</f>
        <v>17262</v>
      </c>
    </row>
    <row r="2545" spans="1:8" ht="48" x14ac:dyDescent="0.2">
      <c r="A2545" s="37" t="s">
        <v>737</v>
      </c>
      <c r="B2545" s="38" t="s">
        <v>771</v>
      </c>
      <c r="C2545" s="39" t="s">
        <v>14</v>
      </c>
      <c r="D2545" s="36" t="s">
        <v>1541</v>
      </c>
      <c r="E2545">
        <v>2015</v>
      </c>
      <c r="F2545">
        <f>VLOOKUP($D2545,Combined!$D:$V,11,FALSE)</f>
        <v>35514137</v>
      </c>
      <c r="G2545">
        <f>VLOOKUP($D2545,Combined!$D:$V,12,FALSE)</f>
        <v>1837.9</v>
      </c>
      <c r="H2545">
        <f>VLOOKUP($D2545,Combined!$D:$V,13,FALSE)</f>
        <v>19323</v>
      </c>
    </row>
    <row r="2546" spans="1:8" ht="32" x14ac:dyDescent="0.2">
      <c r="A2546" s="33" t="s">
        <v>737</v>
      </c>
      <c r="B2546" s="34" t="s">
        <v>772</v>
      </c>
      <c r="C2546" s="35" t="s">
        <v>99</v>
      </c>
      <c r="D2546" s="36" t="s">
        <v>1542</v>
      </c>
      <c r="E2546">
        <v>2015</v>
      </c>
      <c r="F2546">
        <f>VLOOKUP($D2546,Combined!$D:$V,11,FALSE)</f>
        <v>21473195</v>
      </c>
      <c r="G2546">
        <f>VLOOKUP($D2546,Combined!$D:$V,12,FALSE)</f>
        <v>1372</v>
      </c>
      <c r="H2546">
        <f>VLOOKUP($D2546,Combined!$D:$V,13,FALSE)</f>
        <v>15651</v>
      </c>
    </row>
    <row r="2547" spans="1:8" ht="48" x14ac:dyDescent="0.2">
      <c r="A2547" s="37" t="s">
        <v>737</v>
      </c>
      <c r="B2547" s="38" t="s">
        <v>773</v>
      </c>
      <c r="C2547" s="39" t="s">
        <v>14</v>
      </c>
      <c r="D2547" s="36" t="s">
        <v>1543</v>
      </c>
      <c r="E2547">
        <v>2015</v>
      </c>
      <c r="F2547">
        <f>VLOOKUP($D2547,Combined!$D:$V,11,FALSE)</f>
        <v>59887355</v>
      </c>
      <c r="G2547">
        <f>VLOOKUP($D2547,Combined!$D:$V,12,FALSE)</f>
        <v>3405.4</v>
      </c>
      <c r="H2547">
        <f>VLOOKUP($D2547,Combined!$D:$V,13,FALSE)</f>
        <v>17586</v>
      </c>
    </row>
    <row r="2548" spans="1:8" ht="48" x14ac:dyDescent="0.2">
      <c r="A2548" s="33" t="s">
        <v>737</v>
      </c>
      <c r="B2548" s="34" t="s">
        <v>774</v>
      </c>
      <c r="C2548" s="35" t="s">
        <v>14</v>
      </c>
      <c r="D2548" s="36" t="s">
        <v>1544</v>
      </c>
      <c r="E2548">
        <v>2015</v>
      </c>
      <c r="F2548">
        <f>VLOOKUP($D2548,Combined!$D:$V,11,FALSE)</f>
        <v>41770602</v>
      </c>
      <c r="G2548">
        <f>VLOOKUP($D2548,Combined!$D:$V,12,FALSE)</f>
        <v>2435.6999999999998</v>
      </c>
      <c r="H2548">
        <f>VLOOKUP($D2548,Combined!$D:$V,13,FALSE)</f>
        <v>17150</v>
      </c>
    </row>
    <row r="2549" spans="1:8" ht="48" x14ac:dyDescent="0.2">
      <c r="A2549" s="37" t="s">
        <v>737</v>
      </c>
      <c r="B2549" s="38" t="s">
        <v>775</v>
      </c>
      <c r="C2549" s="39" t="s">
        <v>14</v>
      </c>
      <c r="D2549" s="36" t="s">
        <v>1545</v>
      </c>
      <c r="E2549">
        <v>2015</v>
      </c>
      <c r="F2549">
        <f>VLOOKUP($D2549,Combined!$D:$V,11,FALSE)</f>
        <v>70223735</v>
      </c>
      <c r="G2549">
        <f>VLOOKUP($D2549,Combined!$D:$V,12,FALSE)</f>
        <v>3134.5</v>
      </c>
      <c r="H2549">
        <f>VLOOKUP($D2549,Combined!$D:$V,13,FALSE)</f>
        <v>22404</v>
      </c>
    </row>
    <row r="2550" spans="1:8" ht="32" x14ac:dyDescent="0.2">
      <c r="A2550" s="33" t="s">
        <v>737</v>
      </c>
      <c r="B2550" s="34" t="s">
        <v>776</v>
      </c>
      <c r="C2550" s="35" t="s">
        <v>99</v>
      </c>
      <c r="D2550" s="36" t="s">
        <v>1546</v>
      </c>
      <c r="E2550">
        <v>2015</v>
      </c>
      <c r="F2550">
        <f>VLOOKUP($D2550,Combined!$D:$V,11,FALSE)</f>
        <v>21149172</v>
      </c>
      <c r="G2550">
        <f>VLOOKUP($D2550,Combined!$D:$V,12,FALSE)</f>
        <v>1242.8</v>
      </c>
      <c r="H2550">
        <f>VLOOKUP($D2550,Combined!$D:$V,13,FALSE)</f>
        <v>17017</v>
      </c>
    </row>
    <row r="2551" spans="1:8" ht="32" x14ac:dyDescent="0.2">
      <c r="A2551" s="37" t="s">
        <v>737</v>
      </c>
      <c r="B2551" s="38" t="s">
        <v>777</v>
      </c>
      <c r="C2551" s="39" t="s">
        <v>6</v>
      </c>
      <c r="D2551" s="36" t="s">
        <v>1547</v>
      </c>
      <c r="E2551">
        <v>2015</v>
      </c>
      <c r="F2551">
        <f>VLOOKUP($D2551,Combined!$D:$V,11,FALSE)</f>
        <v>22436575</v>
      </c>
      <c r="G2551">
        <f>VLOOKUP($D2551,Combined!$D:$V,12,FALSE)</f>
        <v>1013</v>
      </c>
      <c r="H2551">
        <f>VLOOKUP($D2551,Combined!$D:$V,13,FALSE)</f>
        <v>22149</v>
      </c>
    </row>
    <row r="2552" spans="1:8" ht="32" x14ac:dyDescent="0.2">
      <c r="A2552" s="33" t="s">
        <v>737</v>
      </c>
      <c r="B2552" s="34" t="s">
        <v>778</v>
      </c>
      <c r="C2552" s="35" t="s">
        <v>66</v>
      </c>
      <c r="D2552" s="36" t="s">
        <v>1548</v>
      </c>
      <c r="E2552">
        <v>2015</v>
      </c>
      <c r="F2552">
        <f>VLOOKUP($D2552,Combined!$D:$V,11,FALSE)</f>
        <v>17924177</v>
      </c>
      <c r="G2552">
        <f>VLOOKUP($D2552,Combined!$D:$V,12,FALSE)</f>
        <v>1059.8</v>
      </c>
      <c r="H2552">
        <f>VLOOKUP($D2552,Combined!$D:$V,13,FALSE)</f>
        <v>16912</v>
      </c>
    </row>
    <row r="2553" spans="1:8" ht="32" x14ac:dyDescent="0.2">
      <c r="A2553" s="37" t="s">
        <v>737</v>
      </c>
      <c r="B2553" s="38" t="s">
        <v>779</v>
      </c>
      <c r="C2553" s="39" t="s">
        <v>4</v>
      </c>
      <c r="D2553" s="36" t="s">
        <v>1549</v>
      </c>
      <c r="E2553">
        <v>2015</v>
      </c>
      <c r="F2553">
        <f>VLOOKUP($D2553,Combined!$D:$V,11,FALSE)</f>
        <v>8806588</v>
      </c>
      <c r="G2553">
        <f>VLOOKUP($D2553,Combined!$D:$V,12,FALSE)</f>
        <v>409.4</v>
      </c>
      <c r="H2553">
        <f>VLOOKUP($D2553,Combined!$D:$V,13,FALSE)</f>
        <v>21513</v>
      </c>
    </row>
    <row r="2554" spans="1:8" ht="48" x14ac:dyDescent="0.2">
      <c r="A2554" s="33" t="s">
        <v>737</v>
      </c>
      <c r="B2554" s="34" t="s">
        <v>780</v>
      </c>
      <c r="C2554" s="35" t="s">
        <v>14</v>
      </c>
      <c r="D2554" s="36" t="s">
        <v>1550</v>
      </c>
      <c r="E2554">
        <v>2015</v>
      </c>
      <c r="F2554">
        <f>VLOOKUP($D2554,Combined!$D:$V,11,FALSE)</f>
        <v>39437630</v>
      </c>
      <c r="G2554">
        <f>VLOOKUP($D2554,Combined!$D:$V,12,FALSE)</f>
        <v>2006.6</v>
      </c>
      <c r="H2554">
        <f>VLOOKUP($D2554,Combined!$D:$V,13,FALSE)</f>
        <v>19654</v>
      </c>
    </row>
    <row r="2555" spans="1:8" ht="36" x14ac:dyDescent="0.2">
      <c r="A2555" s="37" t="s">
        <v>737</v>
      </c>
      <c r="B2555" s="38" t="s">
        <v>781</v>
      </c>
      <c r="C2555" s="39" t="s">
        <v>6</v>
      </c>
      <c r="D2555" s="36" t="s">
        <v>1551</v>
      </c>
      <c r="E2555">
        <v>2015</v>
      </c>
      <c r="F2555">
        <f>VLOOKUP($D2555,Combined!$D:$V,11,FALSE)</f>
        <v>27174107</v>
      </c>
      <c r="G2555">
        <f>VLOOKUP($D2555,Combined!$D:$V,12,FALSE)</f>
        <v>1758.4</v>
      </c>
      <c r="H2555">
        <f>VLOOKUP($D2555,Combined!$D:$V,13,FALSE)</f>
        <v>15454</v>
      </c>
    </row>
    <row r="2556" spans="1:8" ht="36" x14ac:dyDescent="0.2">
      <c r="A2556" s="33" t="s">
        <v>737</v>
      </c>
      <c r="B2556" s="34" t="s">
        <v>782</v>
      </c>
      <c r="C2556" s="35" t="s">
        <v>77</v>
      </c>
      <c r="D2556" s="36" t="s">
        <v>1552</v>
      </c>
      <c r="E2556">
        <v>2015</v>
      </c>
      <c r="F2556">
        <f>VLOOKUP($D2556,Combined!$D:$V,11,FALSE)</f>
        <v>31620430</v>
      </c>
      <c r="G2556">
        <f>VLOOKUP($D2556,Combined!$D:$V,12,FALSE)</f>
        <v>1403.7</v>
      </c>
      <c r="H2556">
        <f>VLOOKUP($D2556,Combined!$D:$V,13,FALSE)</f>
        <v>22527</v>
      </c>
    </row>
    <row r="2557" spans="1:8" ht="36" x14ac:dyDescent="0.2">
      <c r="A2557" s="37" t="s">
        <v>737</v>
      </c>
      <c r="B2557" s="38" t="s">
        <v>783</v>
      </c>
      <c r="C2557" s="39" t="s">
        <v>77</v>
      </c>
      <c r="D2557" s="36" t="s">
        <v>1553</v>
      </c>
      <c r="E2557">
        <v>2015</v>
      </c>
      <c r="F2557">
        <f>VLOOKUP($D2557,Combined!$D:$V,11,FALSE)</f>
        <v>62124489</v>
      </c>
      <c r="G2557">
        <f>VLOOKUP($D2557,Combined!$D:$V,12,FALSE)</f>
        <v>2375.9</v>
      </c>
      <c r="H2557">
        <f>VLOOKUP($D2557,Combined!$D:$V,13,FALSE)</f>
        <v>26147</v>
      </c>
    </row>
    <row r="2558" spans="1:8" ht="32" x14ac:dyDescent="0.2">
      <c r="A2558" s="33" t="s">
        <v>737</v>
      </c>
      <c r="B2558" s="34" t="s">
        <v>784</v>
      </c>
      <c r="C2558" s="35" t="s">
        <v>68</v>
      </c>
      <c r="D2558" s="36" t="s">
        <v>1554</v>
      </c>
      <c r="E2558">
        <v>2015</v>
      </c>
      <c r="F2558">
        <f>VLOOKUP($D2558,Combined!$D:$V,11,FALSE)</f>
        <v>10582807</v>
      </c>
      <c r="G2558">
        <f>VLOOKUP($D2558,Combined!$D:$V,12,FALSE)</f>
        <v>525.79999999999995</v>
      </c>
      <c r="H2558">
        <f>VLOOKUP($D2558,Combined!$D:$V,13,FALSE)</f>
        <v>20127</v>
      </c>
    </row>
    <row r="2559" spans="1:8" ht="32" x14ac:dyDescent="0.2">
      <c r="A2559" s="37" t="s">
        <v>737</v>
      </c>
      <c r="B2559" s="38" t="s">
        <v>785</v>
      </c>
      <c r="C2559" s="39" t="s">
        <v>68</v>
      </c>
      <c r="D2559" s="36" t="s">
        <v>1555</v>
      </c>
      <c r="E2559">
        <v>2015</v>
      </c>
      <c r="F2559">
        <f>VLOOKUP($D2559,Combined!$D:$V,11,FALSE)</f>
        <v>11308512</v>
      </c>
      <c r="G2559">
        <f>VLOOKUP($D2559,Combined!$D:$V,12,FALSE)</f>
        <v>590.1</v>
      </c>
      <c r="H2559">
        <f>VLOOKUP($D2559,Combined!$D:$V,13,FALSE)</f>
        <v>19162</v>
      </c>
    </row>
    <row r="2560" spans="1:8" ht="32" x14ac:dyDescent="0.2">
      <c r="A2560" s="33" t="s">
        <v>737</v>
      </c>
      <c r="B2560" s="34" t="s">
        <v>786</v>
      </c>
      <c r="C2560" s="35" t="s">
        <v>66</v>
      </c>
      <c r="D2560" s="36" t="s">
        <v>1556</v>
      </c>
      <c r="E2560">
        <v>2015</v>
      </c>
      <c r="F2560">
        <f>VLOOKUP($D2560,Combined!$D:$V,11,FALSE)</f>
        <v>32152923</v>
      </c>
      <c r="G2560">
        <f>VLOOKUP($D2560,Combined!$D:$V,12,FALSE)</f>
        <v>1583.6</v>
      </c>
      <c r="H2560">
        <f>VLOOKUP($D2560,Combined!$D:$V,13,FALSE)</f>
        <v>20304</v>
      </c>
    </row>
    <row r="2561" spans="1:8" ht="32" x14ac:dyDescent="0.2">
      <c r="A2561" s="37" t="s">
        <v>737</v>
      </c>
      <c r="B2561" s="38" t="s">
        <v>787</v>
      </c>
      <c r="C2561" s="39" t="s">
        <v>68</v>
      </c>
      <c r="D2561" s="36" t="s">
        <v>1557</v>
      </c>
      <c r="E2561">
        <v>2015</v>
      </c>
      <c r="F2561">
        <f>VLOOKUP($D2561,Combined!$D:$V,11,FALSE)</f>
        <v>14221663</v>
      </c>
      <c r="G2561">
        <f>VLOOKUP($D2561,Combined!$D:$V,12,FALSE)</f>
        <v>755.7</v>
      </c>
      <c r="H2561">
        <f>VLOOKUP($D2561,Combined!$D:$V,13,FALSE)</f>
        <v>18820</v>
      </c>
    </row>
    <row r="2562" spans="1:8" ht="24" x14ac:dyDescent="0.2">
      <c r="A2562" s="33" t="s">
        <v>737</v>
      </c>
      <c r="B2562" s="34" t="s">
        <v>788</v>
      </c>
      <c r="C2562" s="35" t="s">
        <v>8</v>
      </c>
      <c r="D2562" s="36" t="s">
        <v>1558</v>
      </c>
      <c r="E2562">
        <v>2015</v>
      </c>
      <c r="F2562">
        <f>VLOOKUP($D2562,Combined!$D:$V,11,FALSE)</f>
        <v>12245282</v>
      </c>
      <c r="G2562">
        <f>VLOOKUP($D2562,Combined!$D:$V,12,FALSE)</f>
        <v>747.3</v>
      </c>
      <c r="H2562">
        <f>VLOOKUP($D2562,Combined!$D:$V,13,FALSE)</f>
        <v>16387</v>
      </c>
    </row>
    <row r="2563" spans="1:8" ht="32" x14ac:dyDescent="0.2">
      <c r="A2563" s="37" t="s">
        <v>737</v>
      </c>
      <c r="B2563" s="38" t="s">
        <v>789</v>
      </c>
      <c r="C2563" s="39" t="s">
        <v>6</v>
      </c>
      <c r="D2563" s="36" t="s">
        <v>1559</v>
      </c>
      <c r="E2563">
        <v>2015</v>
      </c>
      <c r="F2563">
        <f>VLOOKUP($D2563,Combined!$D:$V,11,FALSE)</f>
        <v>27069389</v>
      </c>
      <c r="G2563">
        <f>VLOOKUP($D2563,Combined!$D:$V,12,FALSE)</f>
        <v>1642.5</v>
      </c>
      <c r="H2563">
        <f>VLOOKUP($D2563,Combined!$D:$V,13,FALSE)</f>
        <v>16481</v>
      </c>
    </row>
    <row r="2564" spans="1:8" ht="32" x14ac:dyDescent="0.2">
      <c r="A2564" s="33" t="s">
        <v>737</v>
      </c>
      <c r="B2564" s="34" t="s">
        <v>790</v>
      </c>
      <c r="C2564" s="35" t="s">
        <v>24</v>
      </c>
      <c r="D2564" s="36" t="s">
        <v>1560</v>
      </c>
      <c r="E2564">
        <v>2015</v>
      </c>
      <c r="F2564">
        <f>VLOOKUP($D2564,Combined!$D:$V,11,FALSE)</f>
        <v>88238465</v>
      </c>
      <c r="G2564">
        <f>VLOOKUP($D2564,Combined!$D:$V,12,FALSE)</f>
        <v>3982</v>
      </c>
      <c r="H2564">
        <f>VLOOKUP($D2564,Combined!$D:$V,13,FALSE)</f>
        <v>22160</v>
      </c>
    </row>
    <row r="2565" spans="1:8" ht="32" x14ac:dyDescent="0.2">
      <c r="A2565" s="37" t="s">
        <v>737</v>
      </c>
      <c r="B2565" s="38" t="s">
        <v>791</v>
      </c>
      <c r="C2565" s="39" t="s">
        <v>6</v>
      </c>
      <c r="D2565" s="36" t="s">
        <v>1561</v>
      </c>
      <c r="E2565">
        <v>2015</v>
      </c>
      <c r="F2565">
        <f>VLOOKUP($D2565,Combined!$D:$V,11,FALSE)</f>
        <v>30996593</v>
      </c>
      <c r="G2565">
        <f>VLOOKUP($D2565,Combined!$D:$V,12,FALSE)</f>
        <v>1290.9000000000001</v>
      </c>
      <c r="H2565">
        <f>VLOOKUP($D2565,Combined!$D:$V,13,FALSE)</f>
        <v>24013</v>
      </c>
    </row>
    <row r="2566" spans="1:8" ht="36" x14ac:dyDescent="0.2">
      <c r="A2566" s="33" t="s">
        <v>737</v>
      </c>
      <c r="B2566" s="34" t="s">
        <v>792</v>
      </c>
      <c r="C2566" s="35" t="s">
        <v>77</v>
      </c>
      <c r="D2566" s="36" t="s">
        <v>1562</v>
      </c>
      <c r="E2566">
        <v>2015</v>
      </c>
      <c r="F2566">
        <f>VLOOKUP($D2566,Combined!$D:$V,11,FALSE)</f>
        <v>52444548</v>
      </c>
      <c r="G2566">
        <f>VLOOKUP($D2566,Combined!$D:$V,12,FALSE)</f>
        <v>2060.6999999999998</v>
      </c>
      <c r="H2566">
        <f>VLOOKUP($D2566,Combined!$D:$V,13,FALSE)</f>
        <v>25449</v>
      </c>
    </row>
    <row r="2567" spans="1:8" ht="36" x14ac:dyDescent="0.2">
      <c r="A2567" s="37" t="s">
        <v>737</v>
      </c>
      <c r="B2567" s="38" t="s">
        <v>793</v>
      </c>
      <c r="C2567" s="39" t="s">
        <v>77</v>
      </c>
      <c r="D2567" s="36" t="s">
        <v>1563</v>
      </c>
      <c r="E2567">
        <v>2015</v>
      </c>
      <c r="F2567">
        <f>VLOOKUP($D2567,Combined!$D:$V,11,FALSE)</f>
        <v>53999383</v>
      </c>
      <c r="G2567">
        <f>VLOOKUP($D2567,Combined!$D:$V,12,FALSE)</f>
        <v>2349.1</v>
      </c>
      <c r="H2567">
        <f>VLOOKUP($D2567,Combined!$D:$V,13,FALSE)</f>
        <v>22988</v>
      </c>
    </row>
    <row r="2568" spans="1:8" ht="48" x14ac:dyDescent="0.2">
      <c r="A2568" s="33" t="s">
        <v>737</v>
      </c>
      <c r="B2568" s="34" t="s">
        <v>794</v>
      </c>
      <c r="C2568" s="35" t="s">
        <v>14</v>
      </c>
      <c r="D2568" s="36" t="s">
        <v>1564</v>
      </c>
      <c r="E2568">
        <v>2015</v>
      </c>
      <c r="F2568">
        <f>VLOOKUP($D2568,Combined!$D:$V,11,FALSE)</f>
        <v>61715715</v>
      </c>
      <c r="G2568">
        <f>VLOOKUP($D2568,Combined!$D:$V,12,FALSE)</f>
        <v>2918.4</v>
      </c>
      <c r="H2568">
        <f>VLOOKUP($D2568,Combined!$D:$V,13,FALSE)</f>
        <v>21147</v>
      </c>
    </row>
    <row r="2569" spans="1:8" ht="32" x14ac:dyDescent="0.2">
      <c r="A2569" s="37" t="s">
        <v>737</v>
      </c>
      <c r="B2569" s="38" t="s">
        <v>795</v>
      </c>
      <c r="C2569" s="39" t="s">
        <v>6</v>
      </c>
      <c r="D2569" s="36" t="s">
        <v>1565</v>
      </c>
      <c r="E2569">
        <v>2015</v>
      </c>
      <c r="F2569">
        <f>VLOOKUP($D2569,Combined!$D:$V,11,FALSE)</f>
        <v>39445526</v>
      </c>
      <c r="G2569">
        <f>VLOOKUP($D2569,Combined!$D:$V,12,FALSE)</f>
        <v>1758.5</v>
      </c>
      <c r="H2569">
        <f>VLOOKUP($D2569,Combined!$D:$V,13,FALSE)</f>
        <v>22432</v>
      </c>
    </row>
    <row r="2570" spans="1:8" ht="48" x14ac:dyDescent="0.2">
      <c r="A2570" s="33" t="s">
        <v>737</v>
      </c>
      <c r="B2570" s="34" t="s">
        <v>796</v>
      </c>
      <c r="C2570" s="35" t="s">
        <v>14</v>
      </c>
      <c r="D2570" s="36" t="s">
        <v>1566</v>
      </c>
      <c r="E2570">
        <v>2015</v>
      </c>
      <c r="F2570">
        <f>VLOOKUP($D2570,Combined!$D:$V,11,FALSE)</f>
        <v>39769264</v>
      </c>
      <c r="G2570">
        <f>VLOOKUP($D2570,Combined!$D:$V,12,FALSE)</f>
        <v>2354.4</v>
      </c>
      <c r="H2570">
        <f>VLOOKUP($D2570,Combined!$D:$V,13,FALSE)</f>
        <v>16892</v>
      </c>
    </row>
    <row r="2571" spans="1:8" ht="32" x14ac:dyDescent="0.2">
      <c r="A2571" s="37" t="s">
        <v>737</v>
      </c>
      <c r="B2571" s="38" t="s">
        <v>797</v>
      </c>
      <c r="C2571" s="39" t="s">
        <v>24</v>
      </c>
      <c r="D2571" s="36" t="s">
        <v>1567</v>
      </c>
      <c r="E2571">
        <v>2015</v>
      </c>
      <c r="F2571">
        <f>VLOOKUP($D2571,Combined!$D:$V,11,FALSE)</f>
        <v>109353093</v>
      </c>
      <c r="G2571">
        <f>VLOOKUP($D2571,Combined!$D:$V,12,FALSE)</f>
        <v>5751.9</v>
      </c>
      <c r="H2571">
        <f>VLOOKUP($D2571,Combined!$D:$V,13,FALSE)</f>
        <v>19012</v>
      </c>
    </row>
    <row r="2572" spans="1:8" ht="32" x14ac:dyDescent="0.2">
      <c r="A2572" s="33" t="s">
        <v>737</v>
      </c>
      <c r="B2572" s="34" t="s">
        <v>798</v>
      </c>
      <c r="C2572" s="35" t="s">
        <v>21</v>
      </c>
      <c r="D2572" s="36" t="s">
        <v>1568</v>
      </c>
      <c r="E2572">
        <v>2015</v>
      </c>
      <c r="F2572">
        <f>VLOOKUP($D2572,Combined!$D:$V,11,FALSE)</f>
        <v>34006087</v>
      </c>
      <c r="G2572">
        <f>VLOOKUP($D2572,Combined!$D:$V,12,FALSE)</f>
        <v>1692.1</v>
      </c>
      <c r="H2572">
        <f>VLOOKUP($D2572,Combined!$D:$V,13,FALSE)</f>
        <v>20097</v>
      </c>
    </row>
    <row r="2573" spans="1:8" ht="24" x14ac:dyDescent="0.2">
      <c r="A2573" s="37" t="s">
        <v>737</v>
      </c>
      <c r="B2573" s="38" t="s">
        <v>799</v>
      </c>
      <c r="C2573" s="39" t="s">
        <v>8</v>
      </c>
      <c r="D2573" s="36" t="s">
        <v>1569</v>
      </c>
      <c r="E2573">
        <v>2015</v>
      </c>
      <c r="F2573">
        <f>VLOOKUP($D2573,Combined!$D:$V,11,FALSE)</f>
        <v>18782327</v>
      </c>
      <c r="G2573">
        <f>VLOOKUP($D2573,Combined!$D:$V,12,FALSE)</f>
        <v>1204.0999999999999</v>
      </c>
      <c r="H2573">
        <f>VLOOKUP($D2573,Combined!$D:$V,13,FALSE)</f>
        <v>15599</v>
      </c>
    </row>
    <row r="2574" spans="1:8" ht="32" x14ac:dyDescent="0.2">
      <c r="A2574" s="33" t="s">
        <v>737</v>
      </c>
      <c r="B2574" s="34" t="s">
        <v>800</v>
      </c>
      <c r="C2574" s="35" t="s">
        <v>66</v>
      </c>
      <c r="D2574" s="36" t="s">
        <v>1570</v>
      </c>
      <c r="E2574">
        <v>2015</v>
      </c>
      <c r="F2574">
        <f>VLOOKUP($D2574,Combined!$D:$V,11,FALSE)</f>
        <v>23408490</v>
      </c>
      <c r="G2574">
        <f>VLOOKUP($D2574,Combined!$D:$V,12,FALSE)</f>
        <v>1248.4000000000001</v>
      </c>
      <c r="H2574">
        <f>VLOOKUP($D2574,Combined!$D:$V,13,FALSE)</f>
        <v>18750</v>
      </c>
    </row>
    <row r="2575" spans="1:8" ht="32" x14ac:dyDescent="0.2">
      <c r="A2575" s="37" t="s">
        <v>737</v>
      </c>
      <c r="B2575" s="38" t="s">
        <v>801</v>
      </c>
      <c r="C2575" s="39" t="s">
        <v>2</v>
      </c>
      <c r="D2575" s="36" t="s">
        <v>1571</v>
      </c>
      <c r="E2575">
        <v>2015</v>
      </c>
      <c r="F2575">
        <f>VLOOKUP($D2575,Combined!$D:$V,11,FALSE)</f>
        <v>12958604</v>
      </c>
      <c r="G2575">
        <f>VLOOKUP($D2575,Combined!$D:$V,12,FALSE)</f>
        <v>654.4</v>
      </c>
      <c r="H2575">
        <f>VLOOKUP($D2575,Combined!$D:$V,13,FALSE)</f>
        <v>19803</v>
      </c>
    </row>
    <row r="2576" spans="1:8" ht="48" x14ac:dyDescent="0.2">
      <c r="A2576" s="33" t="s">
        <v>737</v>
      </c>
      <c r="B2576" s="34" t="s">
        <v>802</v>
      </c>
      <c r="C2576" s="35" t="s">
        <v>14</v>
      </c>
      <c r="D2576" s="36" t="s">
        <v>1572</v>
      </c>
      <c r="E2576">
        <v>2015</v>
      </c>
      <c r="F2576">
        <f>VLOOKUP($D2576,Combined!$D:$V,11,FALSE)</f>
        <v>47685181</v>
      </c>
      <c r="G2576">
        <f>VLOOKUP($D2576,Combined!$D:$V,12,FALSE)</f>
        <v>2566.6999999999998</v>
      </c>
      <c r="H2576">
        <f>VLOOKUP($D2576,Combined!$D:$V,13,FALSE)</f>
        <v>18578</v>
      </c>
    </row>
    <row r="2577" spans="1:8" ht="32" x14ac:dyDescent="0.2">
      <c r="A2577" s="37" t="s">
        <v>737</v>
      </c>
      <c r="B2577" s="38" t="s">
        <v>803</v>
      </c>
      <c r="C2577" s="39" t="s">
        <v>6</v>
      </c>
      <c r="D2577" s="36" t="s">
        <v>1573</v>
      </c>
      <c r="E2577">
        <v>2015</v>
      </c>
      <c r="F2577">
        <f>VLOOKUP($D2577,Combined!$D:$V,11,FALSE)</f>
        <v>35093361</v>
      </c>
      <c r="G2577">
        <f>VLOOKUP($D2577,Combined!$D:$V,12,FALSE)</f>
        <v>1730.8</v>
      </c>
      <c r="H2577">
        <f>VLOOKUP($D2577,Combined!$D:$V,13,FALSE)</f>
        <v>20276</v>
      </c>
    </row>
    <row r="2578" spans="1:8" ht="24" x14ac:dyDescent="0.2">
      <c r="A2578" s="33" t="s">
        <v>737</v>
      </c>
      <c r="B2578" s="34" t="s">
        <v>804</v>
      </c>
      <c r="C2578" s="35" t="s">
        <v>181</v>
      </c>
      <c r="D2578" s="36" t="s">
        <v>1574</v>
      </c>
      <c r="E2578">
        <v>2015</v>
      </c>
      <c r="F2578">
        <f>VLOOKUP($D2578,Combined!$D:$V,11,FALSE)</f>
        <v>9039647</v>
      </c>
      <c r="G2578">
        <f>VLOOKUP($D2578,Combined!$D:$V,12,FALSE)</f>
        <v>414.6</v>
      </c>
      <c r="H2578">
        <f>VLOOKUP($D2578,Combined!$D:$V,13,FALSE)</f>
        <v>21803</v>
      </c>
    </row>
    <row r="2579" spans="1:8" ht="36" x14ac:dyDescent="0.2">
      <c r="A2579" s="37" t="s">
        <v>737</v>
      </c>
      <c r="B2579" s="38" t="s">
        <v>805</v>
      </c>
      <c r="C2579" s="39" t="s">
        <v>4</v>
      </c>
      <c r="D2579" s="36" t="s">
        <v>1575</v>
      </c>
      <c r="E2579">
        <v>2015</v>
      </c>
      <c r="F2579">
        <f>VLOOKUP($D2579,Combined!$D:$V,11,FALSE)</f>
        <v>8495917</v>
      </c>
      <c r="G2579">
        <f>VLOOKUP($D2579,Combined!$D:$V,12,FALSE)</f>
        <v>357.5</v>
      </c>
      <c r="H2579">
        <f>VLOOKUP($D2579,Combined!$D:$V,13,FALSE)</f>
        <v>23766</v>
      </c>
    </row>
    <row r="2580" spans="1:8" ht="48" x14ac:dyDescent="0.2">
      <c r="A2580" s="33" t="s">
        <v>737</v>
      </c>
      <c r="B2580" s="34" t="s">
        <v>1376</v>
      </c>
      <c r="C2580" s="35" t="s">
        <v>711</v>
      </c>
      <c r="D2580" s="36" t="s">
        <v>1576</v>
      </c>
      <c r="E2580">
        <v>2015</v>
      </c>
      <c r="F2580" t="e">
        <f>VLOOKUP($D2580,Combined!$D:$V,11,FALSE)</f>
        <v>#N/A</v>
      </c>
      <c r="G2580" t="e">
        <f>VLOOKUP($D2580,Combined!$D:$V,12,FALSE)</f>
        <v>#N/A</v>
      </c>
      <c r="H2580" t="e">
        <f>VLOOKUP($D2580,Combined!$D:$V,13,FALSE)</f>
        <v>#N/A</v>
      </c>
    </row>
    <row r="2581" spans="1:8" ht="32" x14ac:dyDescent="0.2">
      <c r="A2581" s="37" t="s">
        <v>737</v>
      </c>
      <c r="B2581" s="38" t="s">
        <v>807</v>
      </c>
      <c r="C2581" s="39" t="s">
        <v>24</v>
      </c>
      <c r="D2581" s="36" t="s">
        <v>1577</v>
      </c>
      <c r="E2581">
        <v>2015</v>
      </c>
      <c r="F2581">
        <f>VLOOKUP($D2581,Combined!$D:$V,11,FALSE)</f>
        <v>101402248</v>
      </c>
      <c r="G2581">
        <f>VLOOKUP($D2581,Combined!$D:$V,12,FALSE)</f>
        <v>3721.7</v>
      </c>
      <c r="H2581">
        <f>VLOOKUP($D2581,Combined!$D:$V,13,FALSE)</f>
        <v>27246</v>
      </c>
    </row>
    <row r="2582" spans="1:8" ht="32" x14ac:dyDescent="0.2">
      <c r="A2582" s="33" t="s">
        <v>737</v>
      </c>
      <c r="B2582" s="34" t="s">
        <v>808</v>
      </c>
      <c r="C2582" s="35" t="s">
        <v>24</v>
      </c>
      <c r="D2582" s="36" t="s">
        <v>1578</v>
      </c>
      <c r="E2582">
        <v>2015</v>
      </c>
      <c r="F2582">
        <f>VLOOKUP($D2582,Combined!$D:$V,11,FALSE)</f>
        <v>72266865</v>
      </c>
      <c r="G2582">
        <f>VLOOKUP($D2582,Combined!$D:$V,12,FALSE)</f>
        <v>3681.9</v>
      </c>
      <c r="H2582">
        <f>VLOOKUP($D2582,Combined!$D:$V,13,FALSE)</f>
        <v>19627</v>
      </c>
    </row>
    <row r="2583" spans="1:8" ht="36" x14ac:dyDescent="0.2">
      <c r="A2583" s="37" t="s">
        <v>737</v>
      </c>
      <c r="B2583" s="38" t="s">
        <v>809</v>
      </c>
      <c r="C2583" s="39" t="s">
        <v>66</v>
      </c>
      <c r="D2583" s="36" t="s">
        <v>1579</v>
      </c>
      <c r="E2583">
        <v>2015</v>
      </c>
      <c r="F2583">
        <f>VLOOKUP($D2583,Combined!$D:$V,11,FALSE)</f>
        <v>24898550</v>
      </c>
      <c r="G2583">
        <f>VLOOKUP($D2583,Combined!$D:$V,12,FALSE)</f>
        <v>1264.5</v>
      </c>
      <c r="H2583">
        <f>VLOOKUP($D2583,Combined!$D:$V,13,FALSE)</f>
        <v>19691</v>
      </c>
    </row>
    <row r="2584" spans="1:8" ht="32" x14ac:dyDescent="0.2">
      <c r="A2584" s="33" t="s">
        <v>737</v>
      </c>
      <c r="B2584" s="34" t="s">
        <v>810</v>
      </c>
      <c r="C2584" s="35" t="s">
        <v>6</v>
      </c>
      <c r="D2584" s="36" t="s">
        <v>1580</v>
      </c>
      <c r="E2584">
        <v>2015</v>
      </c>
      <c r="F2584">
        <f>VLOOKUP($D2584,Combined!$D:$V,11,FALSE)</f>
        <v>32014261</v>
      </c>
      <c r="G2584">
        <f>VLOOKUP($D2584,Combined!$D:$V,12,FALSE)</f>
        <v>1606</v>
      </c>
      <c r="H2584">
        <f>VLOOKUP($D2584,Combined!$D:$V,13,FALSE)</f>
        <v>19935</v>
      </c>
    </row>
    <row r="2585" spans="1:8" ht="32" x14ac:dyDescent="0.2">
      <c r="A2585" s="37" t="s">
        <v>737</v>
      </c>
      <c r="B2585" s="38" t="s">
        <v>811</v>
      </c>
      <c r="C2585" s="39" t="s">
        <v>6</v>
      </c>
      <c r="D2585" s="36" t="s">
        <v>1581</v>
      </c>
      <c r="E2585">
        <v>2015</v>
      </c>
      <c r="F2585">
        <f>VLOOKUP($D2585,Combined!$D:$V,11,FALSE)</f>
        <v>22481758</v>
      </c>
      <c r="G2585">
        <f>VLOOKUP($D2585,Combined!$D:$V,12,FALSE)</f>
        <v>1332.4</v>
      </c>
      <c r="H2585">
        <f>VLOOKUP($D2585,Combined!$D:$V,13,FALSE)</f>
        <v>16873</v>
      </c>
    </row>
    <row r="2586" spans="1:8" ht="48" x14ac:dyDescent="0.2">
      <c r="A2586" s="33" t="s">
        <v>737</v>
      </c>
      <c r="B2586" s="34" t="s">
        <v>812</v>
      </c>
      <c r="C2586" s="35" t="s">
        <v>14</v>
      </c>
      <c r="D2586" s="36" t="s">
        <v>1582</v>
      </c>
      <c r="E2586">
        <v>2015</v>
      </c>
      <c r="F2586">
        <f>VLOOKUP($D2586,Combined!$D:$V,11,FALSE)</f>
        <v>55078767</v>
      </c>
      <c r="G2586">
        <f>VLOOKUP($D2586,Combined!$D:$V,12,FALSE)</f>
        <v>2786</v>
      </c>
      <c r="H2586">
        <f>VLOOKUP($D2586,Combined!$D:$V,13,FALSE)</f>
        <v>19770</v>
      </c>
    </row>
    <row r="2587" spans="1:8" ht="32" x14ac:dyDescent="0.2">
      <c r="A2587" s="37" t="s">
        <v>737</v>
      </c>
      <c r="B2587" s="38" t="s">
        <v>813</v>
      </c>
      <c r="C2587" s="39" t="s">
        <v>6</v>
      </c>
      <c r="D2587" s="36" t="s">
        <v>1583</v>
      </c>
      <c r="E2587">
        <v>2015</v>
      </c>
      <c r="F2587">
        <f>VLOOKUP($D2587,Combined!$D:$V,11,FALSE)</f>
        <v>23523817</v>
      </c>
      <c r="G2587">
        <f>VLOOKUP($D2587,Combined!$D:$V,12,FALSE)</f>
        <v>1226.5999999999999</v>
      </c>
      <c r="H2587">
        <f>VLOOKUP($D2587,Combined!$D:$V,13,FALSE)</f>
        <v>19178</v>
      </c>
    </row>
    <row r="2588" spans="1:8" ht="32" x14ac:dyDescent="0.2">
      <c r="A2588" s="33" t="s">
        <v>737</v>
      </c>
      <c r="B2588" s="34" t="s">
        <v>814</v>
      </c>
      <c r="C2588" s="35" t="s">
        <v>66</v>
      </c>
      <c r="D2588" s="36" t="s">
        <v>1584</v>
      </c>
      <c r="E2588">
        <v>2015</v>
      </c>
      <c r="F2588">
        <f>VLOOKUP($D2588,Combined!$D:$V,11,FALSE)</f>
        <v>15866337</v>
      </c>
      <c r="G2588">
        <f>VLOOKUP($D2588,Combined!$D:$V,12,FALSE)</f>
        <v>775</v>
      </c>
      <c r="H2588">
        <f>VLOOKUP($D2588,Combined!$D:$V,13,FALSE)</f>
        <v>20473</v>
      </c>
    </row>
    <row r="2589" spans="1:8" ht="32" x14ac:dyDescent="0.2">
      <c r="A2589" s="37" t="s">
        <v>737</v>
      </c>
      <c r="B2589" s="38" t="s">
        <v>815</v>
      </c>
      <c r="C2589" s="39" t="s">
        <v>66</v>
      </c>
      <c r="D2589" s="36" t="s">
        <v>1585</v>
      </c>
      <c r="E2589">
        <v>2015</v>
      </c>
      <c r="F2589">
        <f>VLOOKUP($D2589,Combined!$D:$V,11,FALSE)</f>
        <v>42607555</v>
      </c>
      <c r="G2589">
        <f>VLOOKUP($D2589,Combined!$D:$V,12,FALSE)</f>
        <v>2128</v>
      </c>
      <c r="H2589">
        <f>VLOOKUP($D2589,Combined!$D:$V,13,FALSE)</f>
        <v>20023</v>
      </c>
    </row>
    <row r="2590" spans="1:8" ht="24" x14ac:dyDescent="0.2">
      <c r="A2590" s="33" t="s">
        <v>816</v>
      </c>
      <c r="B2590" s="34" t="s">
        <v>817</v>
      </c>
      <c r="C2590" s="35" t="s">
        <v>8</v>
      </c>
      <c r="D2590" s="36" t="s">
        <v>1586</v>
      </c>
      <c r="E2590">
        <v>2015</v>
      </c>
      <c r="F2590">
        <f>VLOOKUP($D2590,Combined!$D:$V,11,FALSE)</f>
        <v>2642086</v>
      </c>
      <c r="G2590">
        <f>VLOOKUP($D2590,Combined!$D:$V,12,FALSE)</f>
        <v>115.7</v>
      </c>
      <c r="H2590">
        <f>VLOOKUP($D2590,Combined!$D:$V,13,FALSE)</f>
        <v>22827</v>
      </c>
    </row>
    <row r="2591" spans="1:8" ht="32" x14ac:dyDescent="0.2">
      <c r="A2591" s="37" t="s">
        <v>816</v>
      </c>
      <c r="B2591" s="38" t="s">
        <v>819</v>
      </c>
      <c r="C2591" s="39" t="s">
        <v>4</v>
      </c>
      <c r="D2591" s="36" t="s">
        <v>1587</v>
      </c>
      <c r="E2591">
        <v>2015</v>
      </c>
      <c r="F2591">
        <f>VLOOKUP($D2591,Combined!$D:$V,11,FALSE)</f>
        <v>7616908</v>
      </c>
      <c r="G2591">
        <f>VLOOKUP($D2591,Combined!$D:$V,12,FALSE)</f>
        <v>364.6</v>
      </c>
      <c r="H2591">
        <f>VLOOKUP($D2591,Combined!$D:$V,13,FALSE)</f>
        <v>20890</v>
      </c>
    </row>
    <row r="2592" spans="1:8" ht="48" x14ac:dyDescent="0.2">
      <c r="A2592" s="33" t="s">
        <v>816</v>
      </c>
      <c r="B2592" s="34" t="s">
        <v>820</v>
      </c>
      <c r="C2592" s="35" t="s">
        <v>14</v>
      </c>
      <c r="D2592" s="36" t="s">
        <v>1588</v>
      </c>
      <c r="E2592">
        <v>2015</v>
      </c>
      <c r="F2592">
        <f>VLOOKUP($D2592,Combined!$D:$V,11,FALSE)</f>
        <v>44931656</v>
      </c>
      <c r="G2592">
        <f>VLOOKUP($D2592,Combined!$D:$V,12,FALSE)</f>
        <v>2263.4</v>
      </c>
      <c r="H2592">
        <f>VLOOKUP($D2592,Combined!$D:$V,13,FALSE)</f>
        <v>19851</v>
      </c>
    </row>
    <row r="2593" spans="1:8" ht="32" x14ac:dyDescent="0.2">
      <c r="A2593" s="37" t="s">
        <v>816</v>
      </c>
      <c r="B2593" s="38" t="s">
        <v>821</v>
      </c>
      <c r="C2593" s="39" t="s">
        <v>6</v>
      </c>
      <c r="D2593" s="36" t="s">
        <v>1589</v>
      </c>
      <c r="E2593">
        <v>2015</v>
      </c>
      <c r="F2593">
        <f>VLOOKUP($D2593,Combined!$D:$V,11,FALSE)</f>
        <v>44715908</v>
      </c>
      <c r="G2593">
        <f>VLOOKUP($D2593,Combined!$D:$V,12,FALSE)</f>
        <v>1741.3</v>
      </c>
      <c r="H2593">
        <f>VLOOKUP($D2593,Combined!$D:$V,13,FALSE)</f>
        <v>25680</v>
      </c>
    </row>
    <row r="2594" spans="1:8" ht="24" x14ac:dyDescent="0.2">
      <c r="A2594" s="33" t="s">
        <v>816</v>
      </c>
      <c r="B2594" s="34" t="s">
        <v>822</v>
      </c>
      <c r="C2594" s="35" t="s">
        <v>29</v>
      </c>
      <c r="D2594" s="36" t="s">
        <v>1590</v>
      </c>
      <c r="E2594">
        <v>2015</v>
      </c>
      <c r="F2594">
        <f>VLOOKUP($D2594,Combined!$D:$V,11,FALSE)</f>
        <v>41476717</v>
      </c>
      <c r="G2594">
        <f>VLOOKUP($D2594,Combined!$D:$V,12,FALSE)</f>
        <v>667.2</v>
      </c>
      <c r="H2594">
        <f>VLOOKUP($D2594,Combined!$D:$V,13,FALSE)</f>
        <v>62169</v>
      </c>
    </row>
    <row r="2595" spans="1:8" ht="36" x14ac:dyDescent="0.2">
      <c r="A2595" s="37" t="s">
        <v>816</v>
      </c>
      <c r="B2595" s="38" t="s">
        <v>823</v>
      </c>
      <c r="C2595" s="39" t="s">
        <v>714</v>
      </c>
      <c r="D2595" s="36" t="s">
        <v>1591</v>
      </c>
      <c r="E2595">
        <v>2015</v>
      </c>
      <c r="F2595">
        <f>VLOOKUP($D2595,Combined!$D:$V,11,FALSE)</f>
        <v>44500032</v>
      </c>
      <c r="G2595">
        <f>VLOOKUP($D2595,Combined!$D:$V,12,FALSE)</f>
        <v>2032.8</v>
      </c>
      <c r="H2595">
        <f>VLOOKUP($D2595,Combined!$D:$V,13,FALSE)</f>
        <v>21891</v>
      </c>
    </row>
    <row r="2596" spans="1:8" ht="32" x14ac:dyDescent="0.2">
      <c r="A2596" s="33" t="s">
        <v>816</v>
      </c>
      <c r="B2596" s="34" t="s">
        <v>824</v>
      </c>
      <c r="C2596" s="35" t="s">
        <v>24</v>
      </c>
      <c r="D2596" s="36" t="s">
        <v>1592</v>
      </c>
      <c r="E2596">
        <v>2015</v>
      </c>
      <c r="F2596">
        <f>VLOOKUP($D2596,Combined!$D:$V,11,FALSE)</f>
        <v>71965800</v>
      </c>
      <c r="G2596">
        <f>VLOOKUP($D2596,Combined!$D:$V,12,FALSE)</f>
        <v>4049.7</v>
      </c>
      <c r="H2596">
        <f>VLOOKUP($D2596,Combined!$D:$V,13,FALSE)</f>
        <v>17771</v>
      </c>
    </row>
    <row r="2597" spans="1:8" ht="24" x14ac:dyDescent="0.2">
      <c r="A2597" s="37" t="s">
        <v>816</v>
      </c>
      <c r="B2597" s="38" t="s">
        <v>825</v>
      </c>
      <c r="C2597" s="39" t="s">
        <v>8</v>
      </c>
      <c r="D2597" s="36" t="s">
        <v>1593</v>
      </c>
      <c r="E2597">
        <v>2015</v>
      </c>
      <c r="F2597">
        <f>VLOOKUP($D2597,Combined!$D:$V,11,FALSE)</f>
        <v>12057937</v>
      </c>
      <c r="G2597">
        <f>VLOOKUP($D2597,Combined!$D:$V,12,FALSE)</f>
        <v>730.2</v>
      </c>
      <c r="H2597">
        <f>VLOOKUP($D2597,Combined!$D:$V,13,FALSE)</f>
        <v>16514</v>
      </c>
    </row>
    <row r="2598" spans="1:8" ht="48" x14ac:dyDescent="0.2">
      <c r="A2598" s="33" t="s">
        <v>816</v>
      </c>
      <c r="B2598" s="34" t="s">
        <v>826</v>
      </c>
      <c r="C2598" s="35" t="s">
        <v>14</v>
      </c>
      <c r="D2598" s="36" t="s">
        <v>1594</v>
      </c>
      <c r="E2598">
        <v>2015</v>
      </c>
      <c r="F2598">
        <f>VLOOKUP($D2598,Combined!$D:$V,11,FALSE)</f>
        <v>46992730</v>
      </c>
      <c r="G2598">
        <f>VLOOKUP($D2598,Combined!$D:$V,12,FALSE)</f>
        <v>2470.1999999999998</v>
      </c>
      <c r="H2598">
        <f>VLOOKUP($D2598,Combined!$D:$V,13,FALSE)</f>
        <v>19024</v>
      </c>
    </row>
    <row r="2599" spans="1:8" ht="32" x14ac:dyDescent="0.2">
      <c r="A2599" s="37" t="s">
        <v>816</v>
      </c>
      <c r="B2599" s="38" t="s">
        <v>827</v>
      </c>
      <c r="C2599" s="39" t="s">
        <v>4</v>
      </c>
      <c r="D2599" s="36" t="s">
        <v>1595</v>
      </c>
      <c r="E2599">
        <v>2015</v>
      </c>
      <c r="F2599">
        <f>VLOOKUP($D2599,Combined!$D:$V,11,FALSE)</f>
        <v>9238829</v>
      </c>
      <c r="G2599">
        <f>VLOOKUP($D2599,Combined!$D:$V,12,FALSE)</f>
        <v>519</v>
      </c>
      <c r="H2599">
        <f>VLOOKUP($D2599,Combined!$D:$V,13,FALSE)</f>
        <v>17803</v>
      </c>
    </row>
    <row r="2600" spans="1:8" ht="48" x14ac:dyDescent="0.2">
      <c r="A2600" s="33" t="s">
        <v>816</v>
      </c>
      <c r="B2600" s="34" t="s">
        <v>828</v>
      </c>
      <c r="C2600" s="35" t="s">
        <v>14</v>
      </c>
      <c r="D2600" s="36" t="s">
        <v>1596</v>
      </c>
      <c r="E2600">
        <v>2015</v>
      </c>
      <c r="F2600">
        <f>VLOOKUP($D2600,Combined!$D:$V,11,FALSE)</f>
        <v>49633052</v>
      </c>
      <c r="G2600">
        <f>VLOOKUP($D2600,Combined!$D:$V,12,FALSE)</f>
        <v>3023.7</v>
      </c>
      <c r="H2600">
        <f>VLOOKUP($D2600,Combined!$D:$V,13,FALSE)</f>
        <v>16415</v>
      </c>
    </row>
    <row r="2601" spans="1:8" ht="32" x14ac:dyDescent="0.2">
      <c r="A2601" s="37" t="s">
        <v>816</v>
      </c>
      <c r="B2601" s="38" t="s">
        <v>829</v>
      </c>
      <c r="C2601" s="39" t="s">
        <v>68</v>
      </c>
      <c r="D2601" s="36" t="s">
        <v>1597</v>
      </c>
      <c r="E2601">
        <v>2015</v>
      </c>
      <c r="F2601">
        <f>VLOOKUP($D2601,Combined!$D:$V,11,FALSE)</f>
        <v>11754263</v>
      </c>
      <c r="G2601">
        <f>VLOOKUP($D2601,Combined!$D:$V,12,FALSE)</f>
        <v>610.20000000000005</v>
      </c>
      <c r="H2601">
        <f>VLOOKUP($D2601,Combined!$D:$V,13,FALSE)</f>
        <v>19262</v>
      </c>
    </row>
    <row r="2602" spans="1:8" ht="32" x14ac:dyDescent="0.2">
      <c r="A2602" s="33" t="s">
        <v>816</v>
      </c>
      <c r="B2602" s="34" t="s">
        <v>830</v>
      </c>
      <c r="C2602" s="35" t="s">
        <v>99</v>
      </c>
      <c r="D2602" s="36" t="s">
        <v>1598</v>
      </c>
      <c r="E2602">
        <v>2015</v>
      </c>
      <c r="F2602">
        <f>VLOOKUP($D2602,Combined!$D:$V,11,FALSE)</f>
        <v>18865472</v>
      </c>
      <c r="G2602">
        <f>VLOOKUP($D2602,Combined!$D:$V,12,FALSE)</f>
        <v>1082.7</v>
      </c>
      <c r="H2602">
        <f>VLOOKUP($D2602,Combined!$D:$V,13,FALSE)</f>
        <v>17425</v>
      </c>
    </row>
    <row r="2603" spans="1:8" ht="32" x14ac:dyDescent="0.2">
      <c r="A2603" s="37" t="s">
        <v>816</v>
      </c>
      <c r="B2603" s="38" t="s">
        <v>831</v>
      </c>
      <c r="C2603" s="39" t="s">
        <v>66</v>
      </c>
      <c r="D2603" s="36" t="s">
        <v>1599</v>
      </c>
      <c r="E2603">
        <v>2015</v>
      </c>
      <c r="F2603">
        <f>VLOOKUP($D2603,Combined!$D:$V,11,FALSE)</f>
        <v>85242838</v>
      </c>
      <c r="G2603">
        <f>VLOOKUP($D2603,Combined!$D:$V,12,FALSE)</f>
        <v>4596.3999999999996</v>
      </c>
      <c r="H2603">
        <f>VLOOKUP($D2603,Combined!$D:$V,13,FALSE)</f>
        <v>18546</v>
      </c>
    </row>
    <row r="2604" spans="1:8" ht="32" x14ac:dyDescent="0.2">
      <c r="A2604" s="33" t="s">
        <v>816</v>
      </c>
      <c r="B2604" s="34" t="s">
        <v>832</v>
      </c>
      <c r="C2604" s="35" t="s">
        <v>6</v>
      </c>
      <c r="D2604" s="36" t="s">
        <v>1600</v>
      </c>
      <c r="E2604">
        <v>2015</v>
      </c>
      <c r="F2604">
        <f>VLOOKUP($D2604,Combined!$D:$V,11,FALSE)</f>
        <v>30956639</v>
      </c>
      <c r="G2604">
        <f>VLOOKUP($D2604,Combined!$D:$V,12,FALSE)</f>
        <v>1678.3</v>
      </c>
      <c r="H2604">
        <f>VLOOKUP($D2604,Combined!$D:$V,13,FALSE)</f>
        <v>18445</v>
      </c>
    </row>
    <row r="2605" spans="1:8" ht="32" x14ac:dyDescent="0.2">
      <c r="A2605" s="37" t="s">
        <v>816</v>
      </c>
      <c r="B2605" s="38" t="s">
        <v>833</v>
      </c>
      <c r="C2605" s="39" t="s">
        <v>68</v>
      </c>
      <c r="D2605" s="36" t="s">
        <v>1601</v>
      </c>
      <c r="E2605">
        <v>2015</v>
      </c>
      <c r="F2605">
        <f>VLOOKUP($D2605,Combined!$D:$V,11,FALSE)</f>
        <v>10980964</v>
      </c>
      <c r="G2605">
        <f>VLOOKUP($D2605,Combined!$D:$V,12,FALSE)</f>
        <v>646</v>
      </c>
      <c r="H2605">
        <f>VLOOKUP($D2605,Combined!$D:$V,13,FALSE)</f>
        <v>16998</v>
      </c>
    </row>
    <row r="2606" spans="1:8" ht="32" x14ac:dyDescent="0.2">
      <c r="A2606" s="33" t="s">
        <v>816</v>
      </c>
      <c r="B2606" s="34" t="s">
        <v>834</v>
      </c>
      <c r="C2606" s="35" t="s">
        <v>77</v>
      </c>
      <c r="D2606" s="36" t="s">
        <v>1602</v>
      </c>
      <c r="E2606">
        <v>2015</v>
      </c>
      <c r="F2606">
        <f>VLOOKUP($D2606,Combined!$D:$V,11,FALSE)</f>
        <v>163144583</v>
      </c>
      <c r="G2606">
        <f>VLOOKUP($D2606,Combined!$D:$V,12,FALSE)</f>
        <v>6952.2</v>
      </c>
      <c r="H2606">
        <f>VLOOKUP($D2606,Combined!$D:$V,13,FALSE)</f>
        <v>23466</v>
      </c>
    </row>
    <row r="2607" spans="1:8" ht="32" x14ac:dyDescent="0.2">
      <c r="A2607" s="37" t="s">
        <v>816</v>
      </c>
      <c r="B2607" s="38" t="s">
        <v>835</v>
      </c>
      <c r="C2607" s="39" t="s">
        <v>66</v>
      </c>
      <c r="D2607" s="36" t="s">
        <v>1603</v>
      </c>
      <c r="E2607">
        <v>2015</v>
      </c>
      <c r="F2607">
        <f>VLOOKUP($D2607,Combined!$D:$V,11,FALSE)</f>
        <v>27464195</v>
      </c>
      <c r="G2607">
        <f>VLOOKUP($D2607,Combined!$D:$V,12,FALSE)</f>
        <v>1503.9</v>
      </c>
      <c r="H2607">
        <f>VLOOKUP($D2607,Combined!$D:$V,13,FALSE)</f>
        <v>18262</v>
      </c>
    </row>
    <row r="2608" spans="1:8" ht="24" x14ac:dyDescent="0.2">
      <c r="A2608" s="33" t="s">
        <v>816</v>
      </c>
      <c r="B2608" s="34" t="s">
        <v>836</v>
      </c>
      <c r="C2608" s="35" t="s">
        <v>8</v>
      </c>
      <c r="D2608" s="36" t="s">
        <v>1604</v>
      </c>
      <c r="E2608">
        <v>2015</v>
      </c>
      <c r="F2608">
        <f>VLOOKUP($D2608,Combined!$D:$V,11,FALSE)</f>
        <v>12767948</v>
      </c>
      <c r="G2608">
        <f>VLOOKUP($D2608,Combined!$D:$V,12,FALSE)</f>
        <v>667.6</v>
      </c>
      <c r="H2608">
        <f>VLOOKUP($D2608,Combined!$D:$V,13,FALSE)</f>
        <v>19127</v>
      </c>
    </row>
    <row r="2609" spans="1:8" ht="48" x14ac:dyDescent="0.2">
      <c r="A2609" s="37" t="s">
        <v>816</v>
      </c>
      <c r="B2609" s="38" t="s">
        <v>837</v>
      </c>
      <c r="C2609" s="39" t="s">
        <v>14</v>
      </c>
      <c r="D2609" s="36" t="s">
        <v>1605</v>
      </c>
      <c r="E2609">
        <v>2015</v>
      </c>
      <c r="F2609">
        <f>VLOOKUP($D2609,Combined!$D:$V,11,FALSE)</f>
        <v>39550316</v>
      </c>
      <c r="G2609">
        <f>VLOOKUP($D2609,Combined!$D:$V,12,FALSE)</f>
        <v>2265.1</v>
      </c>
      <c r="H2609">
        <f>VLOOKUP($D2609,Combined!$D:$V,13,FALSE)</f>
        <v>17461</v>
      </c>
    </row>
    <row r="2610" spans="1:8" ht="32" x14ac:dyDescent="0.2">
      <c r="A2610" s="33" t="s">
        <v>816</v>
      </c>
      <c r="B2610" s="34" t="s">
        <v>838</v>
      </c>
      <c r="C2610" s="35" t="s">
        <v>68</v>
      </c>
      <c r="D2610" s="36" t="s">
        <v>1606</v>
      </c>
      <c r="E2610">
        <v>2015</v>
      </c>
      <c r="F2610">
        <f>VLOOKUP($D2610,Combined!$D:$V,11,FALSE)</f>
        <v>8122531</v>
      </c>
      <c r="G2610">
        <f>VLOOKUP($D2610,Combined!$D:$V,12,FALSE)</f>
        <v>542.4</v>
      </c>
      <c r="H2610">
        <f>VLOOKUP($D2610,Combined!$D:$V,13,FALSE)</f>
        <v>14977</v>
      </c>
    </row>
    <row r="2611" spans="1:8" ht="32" x14ac:dyDescent="0.2">
      <c r="A2611" s="37" t="s">
        <v>816</v>
      </c>
      <c r="B2611" s="38" t="s">
        <v>839</v>
      </c>
      <c r="C2611" s="39" t="s">
        <v>66</v>
      </c>
      <c r="D2611" s="36" t="s">
        <v>1607</v>
      </c>
      <c r="E2611">
        <v>2015</v>
      </c>
      <c r="F2611">
        <f>VLOOKUP($D2611,Combined!$D:$V,11,FALSE)</f>
        <v>53502654</v>
      </c>
      <c r="G2611">
        <f>VLOOKUP($D2611,Combined!$D:$V,12,FALSE)</f>
        <v>2759.1</v>
      </c>
      <c r="H2611">
        <f>VLOOKUP($D2611,Combined!$D:$V,13,FALSE)</f>
        <v>19391</v>
      </c>
    </row>
    <row r="2612" spans="1:8" ht="32" x14ac:dyDescent="0.2">
      <c r="A2612" s="33" t="s">
        <v>816</v>
      </c>
      <c r="B2612" s="34" t="s">
        <v>840</v>
      </c>
      <c r="C2612" s="35" t="s">
        <v>24</v>
      </c>
      <c r="D2612" s="36" t="s">
        <v>1608</v>
      </c>
      <c r="E2612">
        <v>2015</v>
      </c>
      <c r="F2612">
        <f>VLOOKUP($D2612,Combined!$D:$V,11,FALSE)</f>
        <v>76353761</v>
      </c>
      <c r="G2612">
        <f>VLOOKUP($D2612,Combined!$D:$V,12,FALSE)</f>
        <v>3985.8</v>
      </c>
      <c r="H2612">
        <f>VLOOKUP($D2612,Combined!$D:$V,13,FALSE)</f>
        <v>19156</v>
      </c>
    </row>
    <row r="2613" spans="1:8" ht="32" x14ac:dyDescent="0.2">
      <c r="A2613" s="37" t="s">
        <v>816</v>
      </c>
      <c r="B2613" s="38" t="s">
        <v>841</v>
      </c>
      <c r="C2613" s="39" t="s">
        <v>66</v>
      </c>
      <c r="D2613" s="36" t="s">
        <v>1609</v>
      </c>
      <c r="E2613">
        <v>2015</v>
      </c>
      <c r="F2613">
        <f>VLOOKUP($D2613,Combined!$D:$V,11,FALSE)</f>
        <v>21008327</v>
      </c>
      <c r="G2613">
        <f>VLOOKUP($D2613,Combined!$D:$V,12,FALSE)</f>
        <v>1004.3</v>
      </c>
      <c r="H2613">
        <f>VLOOKUP($D2613,Combined!$D:$V,13,FALSE)</f>
        <v>20919</v>
      </c>
    </row>
    <row r="2614" spans="1:8" ht="32" x14ac:dyDescent="0.2">
      <c r="A2614" s="33" t="s">
        <v>816</v>
      </c>
      <c r="B2614" s="34" t="s">
        <v>842</v>
      </c>
      <c r="C2614" s="35" t="s">
        <v>66</v>
      </c>
      <c r="D2614" s="36" t="s">
        <v>1610</v>
      </c>
      <c r="E2614">
        <v>2015</v>
      </c>
      <c r="F2614">
        <f>VLOOKUP($D2614,Combined!$D:$V,11,FALSE)</f>
        <v>75079967</v>
      </c>
      <c r="G2614">
        <f>VLOOKUP($D2614,Combined!$D:$V,12,FALSE)</f>
        <v>4251.3</v>
      </c>
      <c r="H2614">
        <f>VLOOKUP($D2614,Combined!$D:$V,13,FALSE)</f>
        <v>17661</v>
      </c>
    </row>
    <row r="2615" spans="1:8" ht="32" x14ac:dyDescent="0.2">
      <c r="A2615" s="37" t="s">
        <v>816</v>
      </c>
      <c r="B2615" s="38" t="s">
        <v>843</v>
      </c>
      <c r="C2615" s="39" t="s">
        <v>4</v>
      </c>
      <c r="D2615" s="36" t="s">
        <v>1611</v>
      </c>
      <c r="E2615">
        <v>2015</v>
      </c>
      <c r="F2615">
        <f>VLOOKUP($D2615,Combined!$D:$V,11,FALSE)</f>
        <v>6268107</v>
      </c>
      <c r="G2615">
        <f>VLOOKUP($D2615,Combined!$D:$V,12,FALSE)</f>
        <v>243.7</v>
      </c>
      <c r="H2615">
        <f>VLOOKUP($D2615,Combined!$D:$V,13,FALSE)</f>
        <v>25719</v>
      </c>
    </row>
    <row r="2616" spans="1:8" ht="24" x14ac:dyDescent="0.2">
      <c r="A2616" s="33" t="s">
        <v>816</v>
      </c>
      <c r="B2616" s="34" t="s">
        <v>844</v>
      </c>
      <c r="C2616" s="35" t="s">
        <v>8</v>
      </c>
      <c r="D2616" s="36" t="s">
        <v>1612</v>
      </c>
      <c r="E2616">
        <v>2015</v>
      </c>
      <c r="F2616">
        <f>VLOOKUP($D2616,Combined!$D:$V,11,FALSE)</f>
        <v>24735301</v>
      </c>
      <c r="G2616">
        <f>VLOOKUP($D2616,Combined!$D:$V,12,FALSE)</f>
        <v>1217.2</v>
      </c>
      <c r="H2616">
        <f>VLOOKUP($D2616,Combined!$D:$V,13,FALSE)</f>
        <v>20322</v>
      </c>
    </row>
    <row r="2617" spans="1:8" ht="36" x14ac:dyDescent="0.2">
      <c r="A2617" s="37" t="s">
        <v>816</v>
      </c>
      <c r="B2617" s="38" t="s">
        <v>845</v>
      </c>
      <c r="C2617" s="39" t="s">
        <v>21</v>
      </c>
      <c r="D2617" s="36" t="s">
        <v>1613</v>
      </c>
      <c r="E2617">
        <v>2015</v>
      </c>
      <c r="F2617">
        <f>VLOOKUP($D2617,Combined!$D:$V,11,FALSE)</f>
        <v>40205638</v>
      </c>
      <c r="G2617">
        <f>VLOOKUP($D2617,Combined!$D:$V,12,FALSE)</f>
        <v>2143.6999999999998</v>
      </c>
      <c r="H2617">
        <f>VLOOKUP($D2617,Combined!$D:$V,13,FALSE)</f>
        <v>18755</v>
      </c>
    </row>
    <row r="2618" spans="1:8" ht="32" x14ac:dyDescent="0.2">
      <c r="A2618" s="33" t="s">
        <v>816</v>
      </c>
      <c r="B2618" s="34" t="s">
        <v>846</v>
      </c>
      <c r="C2618" s="35" t="s">
        <v>6</v>
      </c>
      <c r="D2618" s="36" t="s">
        <v>1614</v>
      </c>
      <c r="E2618">
        <v>2015</v>
      </c>
      <c r="F2618">
        <f>VLOOKUP($D2618,Combined!$D:$V,11,FALSE)</f>
        <v>17602159</v>
      </c>
      <c r="G2618">
        <f>VLOOKUP($D2618,Combined!$D:$V,12,FALSE)</f>
        <v>972.3</v>
      </c>
      <c r="H2618">
        <f>VLOOKUP($D2618,Combined!$D:$V,13,FALSE)</f>
        <v>18103</v>
      </c>
    </row>
    <row r="2619" spans="1:8" ht="32" x14ac:dyDescent="0.2">
      <c r="A2619" s="37" t="s">
        <v>816</v>
      </c>
      <c r="B2619" s="38" t="s">
        <v>847</v>
      </c>
      <c r="C2619" s="39" t="s">
        <v>24</v>
      </c>
      <c r="D2619" s="36" t="s">
        <v>1615</v>
      </c>
      <c r="E2619">
        <v>2015</v>
      </c>
      <c r="F2619">
        <f>VLOOKUP($D2619,Combined!$D:$V,11,FALSE)</f>
        <v>118372818</v>
      </c>
      <c r="G2619">
        <f>VLOOKUP($D2619,Combined!$D:$V,12,FALSE)</f>
        <v>5227.7</v>
      </c>
      <c r="H2619">
        <f>VLOOKUP($D2619,Combined!$D:$V,13,FALSE)</f>
        <v>22644</v>
      </c>
    </row>
    <row r="2620" spans="1:8" ht="36" x14ac:dyDescent="0.2">
      <c r="A2620" s="33" t="s">
        <v>816</v>
      </c>
      <c r="B2620" s="34" t="s">
        <v>848</v>
      </c>
      <c r="C2620" s="35" t="s">
        <v>77</v>
      </c>
      <c r="D2620" s="36" t="s">
        <v>1616</v>
      </c>
      <c r="E2620">
        <v>2015</v>
      </c>
      <c r="F2620">
        <f>VLOOKUP($D2620,Combined!$D:$V,11,FALSE)</f>
        <v>42053195</v>
      </c>
      <c r="G2620">
        <f>VLOOKUP($D2620,Combined!$D:$V,12,FALSE)</f>
        <v>2146.8000000000002</v>
      </c>
      <c r="H2620">
        <f>VLOOKUP($D2620,Combined!$D:$V,13,FALSE)</f>
        <v>19589</v>
      </c>
    </row>
    <row r="2621" spans="1:8" ht="48" x14ac:dyDescent="0.2">
      <c r="A2621" s="37" t="s">
        <v>816</v>
      </c>
      <c r="B2621" s="38" t="s">
        <v>1377</v>
      </c>
      <c r="C2621" s="39" t="s">
        <v>711</v>
      </c>
      <c r="D2621" s="36" t="s">
        <v>1617</v>
      </c>
      <c r="E2621">
        <v>2015</v>
      </c>
      <c r="F2621" t="e">
        <f>VLOOKUP($D2621,Combined!$D:$V,11,FALSE)</f>
        <v>#N/A</v>
      </c>
      <c r="G2621" t="e">
        <f>VLOOKUP($D2621,Combined!$D:$V,12,FALSE)</f>
        <v>#N/A</v>
      </c>
      <c r="H2621" t="e">
        <f>VLOOKUP($D2621,Combined!$D:$V,13,FALSE)</f>
        <v>#N/A</v>
      </c>
    </row>
    <row r="2622" spans="1:8" ht="48" x14ac:dyDescent="0.2">
      <c r="A2622" s="33" t="s">
        <v>816</v>
      </c>
      <c r="B2622" s="34" t="s">
        <v>1378</v>
      </c>
      <c r="C2622" s="35" t="s">
        <v>711</v>
      </c>
      <c r="D2622" s="36" t="s">
        <v>1618</v>
      </c>
      <c r="E2622">
        <v>2015</v>
      </c>
      <c r="F2622" t="e">
        <f>VLOOKUP($D2622,Combined!$D:$V,11,FALSE)</f>
        <v>#N/A</v>
      </c>
      <c r="G2622" t="e">
        <f>VLOOKUP($D2622,Combined!$D:$V,12,FALSE)</f>
        <v>#N/A</v>
      </c>
      <c r="H2622" t="e">
        <f>VLOOKUP($D2622,Combined!$D:$V,13,FALSE)</f>
        <v>#N/A</v>
      </c>
    </row>
    <row r="2623" spans="1:8" ht="32" x14ac:dyDescent="0.2">
      <c r="A2623" s="37" t="s">
        <v>816</v>
      </c>
      <c r="B2623" s="38" t="s">
        <v>850</v>
      </c>
      <c r="C2623" s="39" t="s">
        <v>6</v>
      </c>
      <c r="D2623" s="36" t="s">
        <v>1619</v>
      </c>
      <c r="E2623">
        <v>2015</v>
      </c>
      <c r="F2623">
        <f>VLOOKUP($D2623,Combined!$D:$V,11,FALSE)</f>
        <v>25191375</v>
      </c>
      <c r="G2623">
        <f>VLOOKUP($D2623,Combined!$D:$V,12,FALSE)</f>
        <v>1438.3</v>
      </c>
      <c r="H2623">
        <f>VLOOKUP($D2623,Combined!$D:$V,13,FALSE)</f>
        <v>17515</v>
      </c>
    </row>
    <row r="2624" spans="1:8" ht="32" x14ac:dyDescent="0.2">
      <c r="A2624" s="33" t="s">
        <v>816</v>
      </c>
      <c r="B2624" s="34" t="s">
        <v>851</v>
      </c>
      <c r="C2624" s="35" t="s">
        <v>4</v>
      </c>
      <c r="D2624" s="36" t="s">
        <v>1620</v>
      </c>
      <c r="E2624">
        <v>2015</v>
      </c>
      <c r="F2624">
        <f>VLOOKUP($D2624,Combined!$D:$V,11,FALSE)</f>
        <v>5943921</v>
      </c>
      <c r="G2624">
        <f>VLOOKUP($D2624,Combined!$D:$V,12,FALSE)</f>
        <v>352.1</v>
      </c>
      <c r="H2624">
        <f>VLOOKUP($D2624,Combined!$D:$V,13,FALSE)</f>
        <v>16881</v>
      </c>
    </row>
    <row r="2625" spans="1:8" ht="32" x14ac:dyDescent="0.2">
      <c r="A2625" s="37" t="s">
        <v>816</v>
      </c>
      <c r="B2625" s="38" t="s">
        <v>852</v>
      </c>
      <c r="C2625" s="39" t="s">
        <v>66</v>
      </c>
      <c r="D2625" s="36" t="s">
        <v>1621</v>
      </c>
      <c r="E2625">
        <v>2015</v>
      </c>
      <c r="F2625">
        <f>VLOOKUP($D2625,Combined!$D:$V,11,FALSE)</f>
        <v>15159163</v>
      </c>
      <c r="G2625">
        <f>VLOOKUP($D2625,Combined!$D:$V,12,FALSE)</f>
        <v>806.5</v>
      </c>
      <c r="H2625">
        <f>VLOOKUP($D2625,Combined!$D:$V,13,FALSE)</f>
        <v>18796</v>
      </c>
    </row>
    <row r="2626" spans="1:8" ht="32" x14ac:dyDescent="0.2">
      <c r="A2626" s="33" t="s">
        <v>816</v>
      </c>
      <c r="B2626" s="34" t="s">
        <v>853</v>
      </c>
      <c r="C2626" s="35" t="s">
        <v>68</v>
      </c>
      <c r="D2626" s="36" t="s">
        <v>1622</v>
      </c>
      <c r="E2626">
        <v>2015</v>
      </c>
      <c r="F2626">
        <f>VLOOKUP($D2626,Combined!$D:$V,11,FALSE)</f>
        <v>15095977</v>
      </c>
      <c r="G2626">
        <f>VLOOKUP($D2626,Combined!$D:$V,12,FALSE)</f>
        <v>727.5</v>
      </c>
      <c r="H2626">
        <f>VLOOKUP($D2626,Combined!$D:$V,13,FALSE)</f>
        <v>20750</v>
      </c>
    </row>
    <row r="2627" spans="1:8" ht="24" x14ac:dyDescent="0.2">
      <c r="A2627" s="37" t="s">
        <v>816</v>
      </c>
      <c r="B2627" s="38" t="s">
        <v>854</v>
      </c>
      <c r="C2627" s="39" t="s">
        <v>8</v>
      </c>
      <c r="D2627" s="36" t="s">
        <v>1623</v>
      </c>
      <c r="E2627">
        <v>2015</v>
      </c>
      <c r="F2627">
        <f>VLOOKUP($D2627,Combined!$D:$V,11,FALSE)</f>
        <v>5436120</v>
      </c>
      <c r="G2627">
        <f>VLOOKUP($D2627,Combined!$D:$V,12,FALSE)</f>
        <v>244.7</v>
      </c>
      <c r="H2627">
        <f>VLOOKUP($D2627,Combined!$D:$V,13,FALSE)</f>
        <v>22218</v>
      </c>
    </row>
    <row r="2628" spans="1:8" ht="32" x14ac:dyDescent="0.2">
      <c r="A2628" s="33" t="s">
        <v>816</v>
      </c>
      <c r="B2628" s="34" t="s">
        <v>855</v>
      </c>
      <c r="C2628" s="35" t="s">
        <v>66</v>
      </c>
      <c r="D2628" s="36" t="s">
        <v>1624</v>
      </c>
      <c r="E2628">
        <v>2015</v>
      </c>
      <c r="F2628" t="e">
        <f>VLOOKUP($D2628,Combined!$D:$V,11,FALSE)</f>
        <v>#N/A</v>
      </c>
      <c r="G2628" t="e">
        <f>VLOOKUP($D2628,Combined!$D:$V,12,FALSE)</f>
        <v>#N/A</v>
      </c>
      <c r="H2628" t="e">
        <f>VLOOKUP($D2628,Combined!$D:$V,13,FALSE)</f>
        <v>#N/A</v>
      </c>
    </row>
    <row r="2629" spans="1:8" ht="48" x14ac:dyDescent="0.2">
      <c r="A2629" s="37" t="s">
        <v>816</v>
      </c>
      <c r="B2629" s="38" t="s">
        <v>1379</v>
      </c>
      <c r="C2629" s="39" t="s">
        <v>711</v>
      </c>
      <c r="D2629" s="36" t="s">
        <v>1625</v>
      </c>
      <c r="E2629">
        <v>2015</v>
      </c>
      <c r="F2629" t="e">
        <f>VLOOKUP($D2629,Combined!$D:$V,11,FALSE)</f>
        <v>#N/A</v>
      </c>
      <c r="G2629" t="e">
        <f>VLOOKUP($D2629,Combined!$D:$V,12,FALSE)</f>
        <v>#N/A</v>
      </c>
      <c r="H2629" t="e">
        <f>VLOOKUP($D2629,Combined!$D:$V,13,FALSE)</f>
        <v>#N/A</v>
      </c>
    </row>
    <row r="2630" spans="1:8" ht="32" x14ac:dyDescent="0.2">
      <c r="A2630" s="33" t="s">
        <v>816</v>
      </c>
      <c r="B2630" s="34" t="s">
        <v>1008</v>
      </c>
      <c r="C2630" s="35" t="s">
        <v>4</v>
      </c>
      <c r="D2630" s="36" t="s">
        <v>1626</v>
      </c>
      <c r="E2630">
        <v>2015</v>
      </c>
      <c r="F2630" t="e">
        <f>VLOOKUP($D2630,Combined!$D:$V,11,FALSE)</f>
        <v>#N/A</v>
      </c>
      <c r="G2630" t="e">
        <f>VLOOKUP($D2630,Combined!$D:$V,12,FALSE)</f>
        <v>#N/A</v>
      </c>
      <c r="H2630" t="e">
        <f>VLOOKUP($D2630,Combined!$D:$V,13,FALSE)</f>
        <v>#N/A</v>
      </c>
    </row>
    <row r="2631" spans="1:8" ht="32" x14ac:dyDescent="0.2">
      <c r="A2631" s="37" t="s">
        <v>816</v>
      </c>
      <c r="B2631" s="38" t="s">
        <v>856</v>
      </c>
      <c r="C2631" s="39" t="s">
        <v>66</v>
      </c>
      <c r="D2631" s="36" t="s">
        <v>1627</v>
      </c>
      <c r="E2631">
        <v>2015</v>
      </c>
      <c r="F2631">
        <f>VLOOKUP($D2631,Combined!$D:$V,11,FALSE)</f>
        <v>15617029</v>
      </c>
      <c r="G2631">
        <f>VLOOKUP($D2631,Combined!$D:$V,12,FALSE)</f>
        <v>992</v>
      </c>
      <c r="H2631">
        <f>VLOOKUP($D2631,Combined!$D:$V,13,FALSE)</f>
        <v>15743</v>
      </c>
    </row>
    <row r="2632" spans="1:8" ht="32" x14ac:dyDescent="0.2">
      <c r="A2632" s="33" t="s">
        <v>816</v>
      </c>
      <c r="B2632" s="34" t="s">
        <v>857</v>
      </c>
      <c r="C2632" s="35" t="s">
        <v>24</v>
      </c>
      <c r="D2632" s="36" t="s">
        <v>1628</v>
      </c>
      <c r="E2632">
        <v>2015</v>
      </c>
      <c r="F2632">
        <f>VLOOKUP($D2632,Combined!$D:$V,11,FALSE)</f>
        <v>80622831</v>
      </c>
      <c r="G2632">
        <f>VLOOKUP($D2632,Combined!$D:$V,12,FALSE)</f>
        <v>3888.5</v>
      </c>
      <c r="H2632">
        <f>VLOOKUP($D2632,Combined!$D:$V,13,FALSE)</f>
        <v>20734</v>
      </c>
    </row>
    <row r="2633" spans="1:8" ht="32" x14ac:dyDescent="0.2">
      <c r="A2633" s="37" t="s">
        <v>816</v>
      </c>
      <c r="B2633" s="38" t="s">
        <v>858</v>
      </c>
      <c r="C2633" s="39" t="s">
        <v>73</v>
      </c>
      <c r="D2633" s="36" t="s">
        <v>1629</v>
      </c>
      <c r="E2633">
        <v>2015</v>
      </c>
      <c r="F2633">
        <f>VLOOKUP($D2633,Combined!$D:$V,11,FALSE)</f>
        <v>3006340</v>
      </c>
      <c r="G2633">
        <f>VLOOKUP($D2633,Combined!$D:$V,12,FALSE)</f>
        <v>155.4</v>
      </c>
      <c r="H2633">
        <f>VLOOKUP($D2633,Combined!$D:$V,13,FALSE)</f>
        <v>19346</v>
      </c>
    </row>
    <row r="2634" spans="1:8" ht="48" x14ac:dyDescent="0.2">
      <c r="A2634" s="33" t="s">
        <v>1380</v>
      </c>
      <c r="B2634" s="34" t="s">
        <v>1381</v>
      </c>
      <c r="C2634" s="35" t="s">
        <v>711</v>
      </c>
      <c r="D2634" s="36" t="s">
        <v>1630</v>
      </c>
      <c r="E2634">
        <v>2015</v>
      </c>
      <c r="F2634" t="e">
        <f>VLOOKUP($D2634,Combined!$D:$V,11,FALSE)</f>
        <v>#N/A</v>
      </c>
      <c r="G2634" t="e">
        <f>VLOOKUP($D2634,Combined!$D:$V,12,FALSE)</f>
        <v>#N/A</v>
      </c>
      <c r="H2634" t="e">
        <f>VLOOKUP($D2634,Combined!$D:$V,13,FALSE)</f>
        <v>#N/A</v>
      </c>
    </row>
    <row r="2635" spans="1:8" ht="32" x14ac:dyDescent="0.2">
      <c r="A2635" s="37" t="s">
        <v>859</v>
      </c>
      <c r="B2635" s="38" t="s">
        <v>860</v>
      </c>
      <c r="C2635" s="39" t="s">
        <v>6</v>
      </c>
      <c r="D2635" s="36" t="s">
        <v>1631</v>
      </c>
      <c r="E2635">
        <v>2015</v>
      </c>
      <c r="F2635">
        <f>VLOOKUP($D2635,Combined!$D:$V,11,FALSE)</f>
        <v>26641234</v>
      </c>
      <c r="G2635">
        <f>VLOOKUP($D2635,Combined!$D:$V,12,FALSE)</f>
        <v>1570.2</v>
      </c>
      <c r="H2635">
        <f>VLOOKUP($D2635,Combined!$D:$V,13,FALSE)</f>
        <v>16967</v>
      </c>
    </row>
    <row r="2636" spans="1:8" ht="32" x14ac:dyDescent="0.2">
      <c r="A2636" s="33" t="s">
        <v>859</v>
      </c>
      <c r="B2636" s="34" t="s">
        <v>861</v>
      </c>
      <c r="C2636" s="35" t="s">
        <v>2</v>
      </c>
      <c r="D2636" s="36" t="s">
        <v>1632</v>
      </c>
      <c r="E2636">
        <v>2015</v>
      </c>
      <c r="F2636">
        <f>VLOOKUP($D2636,Combined!$D:$V,11,FALSE)</f>
        <v>14669344</v>
      </c>
      <c r="G2636">
        <f>VLOOKUP($D2636,Combined!$D:$V,12,FALSE)</f>
        <v>863.4</v>
      </c>
      <c r="H2636">
        <f>VLOOKUP($D2636,Combined!$D:$V,13,FALSE)</f>
        <v>16991</v>
      </c>
    </row>
    <row r="2637" spans="1:8" ht="32" x14ac:dyDescent="0.2">
      <c r="A2637" s="37" t="s">
        <v>859</v>
      </c>
      <c r="B2637" s="38" t="s">
        <v>862</v>
      </c>
      <c r="C2637" s="39" t="s">
        <v>66</v>
      </c>
      <c r="D2637" s="36" t="s">
        <v>1633</v>
      </c>
      <c r="E2637">
        <v>2015</v>
      </c>
      <c r="F2637">
        <f>VLOOKUP($D2637,Combined!$D:$V,11,FALSE)</f>
        <v>18652355</v>
      </c>
      <c r="G2637">
        <f>VLOOKUP($D2637,Combined!$D:$V,12,FALSE)</f>
        <v>1187.7</v>
      </c>
      <c r="H2637">
        <f>VLOOKUP($D2637,Combined!$D:$V,13,FALSE)</f>
        <v>15705</v>
      </c>
    </row>
    <row r="2638" spans="1:8" ht="32" x14ac:dyDescent="0.2">
      <c r="A2638" s="33" t="s">
        <v>859</v>
      </c>
      <c r="B2638" s="34" t="s">
        <v>863</v>
      </c>
      <c r="C2638" s="35" t="s">
        <v>66</v>
      </c>
      <c r="D2638" s="36" t="s">
        <v>1634</v>
      </c>
      <c r="E2638">
        <v>2015</v>
      </c>
      <c r="F2638">
        <f>VLOOKUP($D2638,Combined!$D:$V,11,FALSE)</f>
        <v>13003504</v>
      </c>
      <c r="G2638">
        <f>VLOOKUP($D2638,Combined!$D:$V,12,FALSE)</f>
        <v>866.5</v>
      </c>
      <c r="H2638">
        <f>VLOOKUP($D2638,Combined!$D:$V,13,FALSE)</f>
        <v>15006</v>
      </c>
    </row>
    <row r="2639" spans="1:8" ht="32" x14ac:dyDescent="0.2">
      <c r="A2639" s="37" t="s">
        <v>859</v>
      </c>
      <c r="B2639" s="38" t="s">
        <v>864</v>
      </c>
      <c r="C2639" s="39" t="s">
        <v>2</v>
      </c>
      <c r="D2639" s="36" t="s">
        <v>1635</v>
      </c>
      <c r="E2639">
        <v>2015</v>
      </c>
      <c r="F2639">
        <f>VLOOKUP($D2639,Combined!$D:$V,11,FALSE)</f>
        <v>16612906</v>
      </c>
      <c r="G2639">
        <f>VLOOKUP($D2639,Combined!$D:$V,12,FALSE)</f>
        <v>802.4</v>
      </c>
      <c r="H2639">
        <f>VLOOKUP($D2639,Combined!$D:$V,13,FALSE)</f>
        <v>20704</v>
      </c>
    </row>
    <row r="2640" spans="1:8" ht="36" x14ac:dyDescent="0.2">
      <c r="A2640" s="33" t="s">
        <v>859</v>
      </c>
      <c r="B2640" s="34" t="s">
        <v>865</v>
      </c>
      <c r="C2640" s="35" t="s">
        <v>77</v>
      </c>
      <c r="D2640" s="36" t="s">
        <v>1636</v>
      </c>
      <c r="E2640">
        <v>2015</v>
      </c>
      <c r="F2640">
        <f>VLOOKUP($D2640,Combined!$D:$V,11,FALSE)</f>
        <v>77123684</v>
      </c>
      <c r="G2640">
        <f>VLOOKUP($D2640,Combined!$D:$V,12,FALSE)</f>
        <v>3872.4</v>
      </c>
      <c r="H2640">
        <f>VLOOKUP($D2640,Combined!$D:$V,13,FALSE)</f>
        <v>19916</v>
      </c>
    </row>
    <row r="2641" spans="1:8" ht="32" x14ac:dyDescent="0.2">
      <c r="A2641" s="37" t="s">
        <v>859</v>
      </c>
      <c r="B2641" s="38" t="s">
        <v>866</v>
      </c>
      <c r="C2641" s="39" t="s">
        <v>4</v>
      </c>
      <c r="D2641" s="36" t="s">
        <v>1637</v>
      </c>
      <c r="E2641">
        <v>2015</v>
      </c>
      <c r="F2641">
        <f>VLOOKUP($D2641,Combined!$D:$V,11,FALSE)</f>
        <v>6633991</v>
      </c>
      <c r="G2641">
        <f>VLOOKUP($D2641,Combined!$D:$V,12,FALSE)</f>
        <v>411.5</v>
      </c>
      <c r="H2641">
        <f>VLOOKUP($D2641,Combined!$D:$V,13,FALSE)</f>
        <v>16121</v>
      </c>
    </row>
    <row r="2642" spans="1:8" ht="48" x14ac:dyDescent="0.2">
      <c r="A2642" s="33" t="s">
        <v>859</v>
      </c>
      <c r="B2642" s="34" t="s">
        <v>1382</v>
      </c>
      <c r="C2642" s="35" t="s">
        <v>711</v>
      </c>
      <c r="D2642" s="36" t="s">
        <v>1638</v>
      </c>
      <c r="E2642">
        <v>2015</v>
      </c>
      <c r="F2642" t="e">
        <f>VLOOKUP($D2642,Combined!$D:$V,11,FALSE)</f>
        <v>#N/A</v>
      </c>
      <c r="G2642" t="e">
        <f>VLOOKUP($D2642,Combined!$D:$V,12,FALSE)</f>
        <v>#N/A</v>
      </c>
      <c r="H2642" t="e">
        <f>VLOOKUP($D2642,Combined!$D:$V,13,FALSE)</f>
        <v>#N/A</v>
      </c>
    </row>
    <row r="2643" spans="1:8" ht="32" x14ac:dyDescent="0.2">
      <c r="A2643" s="37" t="s">
        <v>859</v>
      </c>
      <c r="B2643" s="38" t="s">
        <v>867</v>
      </c>
      <c r="C2643" s="39" t="s">
        <v>24</v>
      </c>
      <c r="D2643" s="36" t="s">
        <v>1639</v>
      </c>
      <c r="E2643">
        <v>2015</v>
      </c>
      <c r="F2643">
        <f>VLOOKUP($D2643,Combined!$D:$V,11,FALSE)</f>
        <v>324329243</v>
      </c>
      <c r="G2643">
        <f>VLOOKUP($D2643,Combined!$D:$V,12,FALSE)</f>
        <v>12959</v>
      </c>
      <c r="H2643">
        <f>VLOOKUP($D2643,Combined!$D:$V,13,FALSE)</f>
        <v>25027</v>
      </c>
    </row>
    <row r="2644" spans="1:8" ht="48" x14ac:dyDescent="0.2">
      <c r="A2644" s="33" t="s">
        <v>859</v>
      </c>
      <c r="B2644" s="34" t="s">
        <v>1383</v>
      </c>
      <c r="C2644" s="35" t="s">
        <v>711</v>
      </c>
      <c r="D2644" s="36" t="s">
        <v>1640</v>
      </c>
      <c r="E2644">
        <v>2015</v>
      </c>
      <c r="F2644" t="e">
        <f>VLOOKUP($D2644,Combined!$D:$V,11,FALSE)</f>
        <v>#N/A</v>
      </c>
      <c r="G2644" t="e">
        <f>VLOOKUP($D2644,Combined!$D:$V,12,FALSE)</f>
        <v>#N/A</v>
      </c>
      <c r="H2644" t="e">
        <f>VLOOKUP($D2644,Combined!$D:$V,13,FALSE)</f>
        <v>#N/A</v>
      </c>
    </row>
    <row r="2645" spans="1:8" ht="36" x14ac:dyDescent="0.2">
      <c r="A2645" s="37" t="s">
        <v>859</v>
      </c>
      <c r="B2645" s="38" t="s">
        <v>869</v>
      </c>
      <c r="C2645" s="39" t="s">
        <v>714</v>
      </c>
      <c r="D2645" s="36" t="s">
        <v>1641</v>
      </c>
      <c r="E2645">
        <v>2015</v>
      </c>
      <c r="F2645">
        <f>VLOOKUP($D2645,Combined!$D:$V,11,FALSE)</f>
        <v>47046048</v>
      </c>
      <c r="G2645">
        <f>VLOOKUP($D2645,Combined!$D:$V,12,FALSE)</f>
        <v>2086.1</v>
      </c>
      <c r="H2645">
        <f>VLOOKUP($D2645,Combined!$D:$V,13,FALSE)</f>
        <v>22552</v>
      </c>
    </row>
    <row r="2646" spans="1:8" ht="48" x14ac:dyDescent="0.2">
      <c r="A2646" s="33" t="s">
        <v>859</v>
      </c>
      <c r="B2646" s="34" t="s">
        <v>1384</v>
      </c>
      <c r="C2646" s="35" t="s">
        <v>711</v>
      </c>
      <c r="D2646" s="36" t="s">
        <v>1642</v>
      </c>
      <c r="E2646">
        <v>2015</v>
      </c>
      <c r="F2646" t="e">
        <f>VLOOKUP($D2646,Combined!$D:$V,11,FALSE)</f>
        <v>#N/A</v>
      </c>
      <c r="G2646" t="e">
        <f>VLOOKUP($D2646,Combined!$D:$V,12,FALSE)</f>
        <v>#N/A</v>
      </c>
      <c r="H2646" t="e">
        <f>VLOOKUP($D2646,Combined!$D:$V,13,FALSE)</f>
        <v>#N/A</v>
      </c>
    </row>
    <row r="2647" spans="1:8" ht="48" x14ac:dyDescent="0.2">
      <c r="A2647" s="37" t="s">
        <v>859</v>
      </c>
      <c r="B2647" s="38" t="s">
        <v>1385</v>
      </c>
      <c r="C2647" s="39" t="s">
        <v>711</v>
      </c>
      <c r="D2647" s="36" t="s">
        <v>1643</v>
      </c>
      <c r="E2647">
        <v>2015</v>
      </c>
      <c r="F2647" t="e">
        <f>VLOOKUP($D2647,Combined!$D:$V,11,FALSE)</f>
        <v>#N/A</v>
      </c>
      <c r="G2647" t="e">
        <f>VLOOKUP($D2647,Combined!$D:$V,12,FALSE)</f>
        <v>#N/A</v>
      </c>
      <c r="H2647" t="e">
        <f>VLOOKUP($D2647,Combined!$D:$V,13,FALSE)</f>
        <v>#N/A</v>
      </c>
    </row>
    <row r="2648" spans="1:8" ht="32" x14ac:dyDescent="0.2">
      <c r="A2648" s="33" t="s">
        <v>859</v>
      </c>
      <c r="B2648" s="34" t="s">
        <v>871</v>
      </c>
      <c r="C2648" s="35" t="s">
        <v>24</v>
      </c>
      <c r="D2648" s="36" t="s">
        <v>1644</v>
      </c>
      <c r="E2648">
        <v>2015</v>
      </c>
      <c r="F2648">
        <f>VLOOKUP($D2648,Combined!$D:$V,11,FALSE)</f>
        <v>200316639</v>
      </c>
      <c r="G2648">
        <f>VLOOKUP($D2648,Combined!$D:$V,12,FALSE)</f>
        <v>11378.3</v>
      </c>
      <c r="H2648">
        <f>VLOOKUP($D2648,Combined!$D:$V,13,FALSE)</f>
        <v>17605</v>
      </c>
    </row>
    <row r="2649" spans="1:8" ht="48" x14ac:dyDescent="0.2">
      <c r="A2649" s="37" t="s">
        <v>859</v>
      </c>
      <c r="B2649" s="38" t="s">
        <v>1386</v>
      </c>
      <c r="C2649" s="39" t="s">
        <v>711</v>
      </c>
      <c r="D2649" s="36" t="s">
        <v>1645</v>
      </c>
      <c r="E2649">
        <v>2015</v>
      </c>
      <c r="F2649" t="e">
        <f>VLOOKUP($D2649,Combined!$D:$V,11,FALSE)</f>
        <v>#N/A</v>
      </c>
      <c r="G2649" t="e">
        <f>VLOOKUP($D2649,Combined!$D:$V,12,FALSE)</f>
        <v>#N/A</v>
      </c>
      <c r="H2649" t="e">
        <f>VLOOKUP($D2649,Combined!$D:$V,13,FALSE)</f>
        <v>#N/A</v>
      </c>
    </row>
    <row r="2650" spans="1:8" ht="32" x14ac:dyDescent="0.2">
      <c r="A2650" s="33" t="s">
        <v>859</v>
      </c>
      <c r="B2650" s="34" t="s">
        <v>872</v>
      </c>
      <c r="C2650" s="35" t="s">
        <v>2</v>
      </c>
      <c r="D2650" s="36" t="s">
        <v>1646</v>
      </c>
      <c r="E2650">
        <v>2015</v>
      </c>
      <c r="F2650">
        <f>VLOOKUP($D2650,Combined!$D:$V,11,FALSE)</f>
        <v>12097529</v>
      </c>
      <c r="G2650">
        <f>VLOOKUP($D2650,Combined!$D:$V,12,FALSE)</f>
        <v>619.29999999999995</v>
      </c>
      <c r="H2650">
        <f>VLOOKUP($D2650,Combined!$D:$V,13,FALSE)</f>
        <v>19534</v>
      </c>
    </row>
    <row r="2651" spans="1:8" ht="48" x14ac:dyDescent="0.2">
      <c r="A2651" s="37" t="s">
        <v>859</v>
      </c>
      <c r="B2651" s="38" t="s">
        <v>873</v>
      </c>
      <c r="C2651" s="39" t="s">
        <v>14</v>
      </c>
      <c r="D2651" s="36" t="s">
        <v>1647</v>
      </c>
      <c r="E2651">
        <v>2015</v>
      </c>
      <c r="F2651">
        <f>VLOOKUP($D2651,Combined!$D:$V,11,FALSE)</f>
        <v>36984350</v>
      </c>
      <c r="G2651">
        <f>VLOOKUP($D2651,Combined!$D:$V,12,FALSE)</f>
        <v>1900</v>
      </c>
      <c r="H2651">
        <f>VLOOKUP($D2651,Combined!$D:$V,13,FALSE)</f>
        <v>19465</v>
      </c>
    </row>
    <row r="2652" spans="1:8" ht="36" x14ac:dyDescent="0.2">
      <c r="A2652" s="33" t="s">
        <v>859</v>
      </c>
      <c r="B2652" s="34" t="s">
        <v>1387</v>
      </c>
      <c r="C2652" s="35" t="s">
        <v>711</v>
      </c>
      <c r="D2652" s="36" t="s">
        <v>1648</v>
      </c>
      <c r="E2652">
        <v>2015</v>
      </c>
      <c r="F2652" t="e">
        <f>VLOOKUP($D2652,Combined!$D:$V,11,FALSE)</f>
        <v>#N/A</v>
      </c>
      <c r="G2652" t="e">
        <f>VLOOKUP($D2652,Combined!$D:$V,12,FALSE)</f>
        <v>#N/A</v>
      </c>
      <c r="H2652" t="e">
        <f>VLOOKUP($D2652,Combined!$D:$V,13,FALSE)</f>
        <v>#N/A</v>
      </c>
    </row>
    <row r="2653" spans="1:8" ht="36" x14ac:dyDescent="0.2">
      <c r="A2653" s="37" t="s">
        <v>859</v>
      </c>
      <c r="B2653" s="38" t="s">
        <v>874</v>
      </c>
      <c r="C2653" s="39" t="s">
        <v>77</v>
      </c>
      <c r="D2653" s="36" t="s">
        <v>1649</v>
      </c>
      <c r="E2653">
        <v>2015</v>
      </c>
      <c r="F2653">
        <f>VLOOKUP($D2653,Combined!$D:$V,11,FALSE)</f>
        <v>38091133</v>
      </c>
      <c r="G2653">
        <f>VLOOKUP($D2653,Combined!$D:$V,12,FALSE)</f>
        <v>2033</v>
      </c>
      <c r="H2653">
        <f>VLOOKUP($D2653,Combined!$D:$V,13,FALSE)</f>
        <v>18737</v>
      </c>
    </row>
    <row r="2654" spans="1:8" ht="48" x14ac:dyDescent="0.2">
      <c r="A2654" s="33" t="s">
        <v>859</v>
      </c>
      <c r="B2654" s="34" t="s">
        <v>1388</v>
      </c>
      <c r="C2654" s="35" t="s">
        <v>711</v>
      </c>
      <c r="D2654" s="36" t="s">
        <v>1650</v>
      </c>
      <c r="E2654">
        <v>2015</v>
      </c>
      <c r="F2654" t="e">
        <f>VLOOKUP($D2654,Combined!$D:$V,11,FALSE)</f>
        <v>#N/A</v>
      </c>
      <c r="G2654" t="e">
        <f>VLOOKUP($D2654,Combined!$D:$V,12,FALSE)</f>
        <v>#N/A</v>
      </c>
      <c r="H2654" t="e">
        <f>VLOOKUP($D2654,Combined!$D:$V,13,FALSE)</f>
        <v>#N/A</v>
      </c>
    </row>
    <row r="2655" spans="1:8" ht="48" x14ac:dyDescent="0.2">
      <c r="A2655" s="37" t="s">
        <v>859</v>
      </c>
      <c r="B2655" s="38" t="s">
        <v>1389</v>
      </c>
      <c r="C2655" s="39" t="s">
        <v>711</v>
      </c>
      <c r="D2655" s="36" t="s">
        <v>1651</v>
      </c>
      <c r="E2655">
        <v>2015</v>
      </c>
      <c r="F2655" t="e">
        <f>VLOOKUP($D2655,Combined!$D:$V,11,FALSE)</f>
        <v>#N/A</v>
      </c>
      <c r="G2655" t="e">
        <f>VLOOKUP($D2655,Combined!$D:$V,12,FALSE)</f>
        <v>#N/A</v>
      </c>
      <c r="H2655" t="e">
        <f>VLOOKUP($D2655,Combined!$D:$V,13,FALSE)</f>
        <v>#N/A</v>
      </c>
    </row>
    <row r="2656" spans="1:8" ht="32" x14ac:dyDescent="0.2">
      <c r="A2656" s="33" t="s">
        <v>859</v>
      </c>
      <c r="B2656" s="34" t="s">
        <v>877</v>
      </c>
      <c r="C2656" s="35" t="s">
        <v>73</v>
      </c>
      <c r="D2656" s="36" t="s">
        <v>1652</v>
      </c>
      <c r="E2656">
        <v>2015</v>
      </c>
      <c r="F2656">
        <f>VLOOKUP($D2656,Combined!$D:$V,11,FALSE)</f>
        <v>5091861</v>
      </c>
      <c r="G2656">
        <f>VLOOKUP($D2656,Combined!$D:$V,12,FALSE)</f>
        <v>273.89999999999998</v>
      </c>
      <c r="H2656">
        <f>VLOOKUP($D2656,Combined!$D:$V,13,FALSE)</f>
        <v>18589</v>
      </c>
    </row>
    <row r="2657" spans="1:8" ht="48" x14ac:dyDescent="0.2">
      <c r="A2657" s="37" t="s">
        <v>859</v>
      </c>
      <c r="B2657" s="38" t="s">
        <v>878</v>
      </c>
      <c r="C2657" s="39" t="s">
        <v>14</v>
      </c>
      <c r="D2657" s="36" t="s">
        <v>1653</v>
      </c>
      <c r="E2657">
        <v>2015</v>
      </c>
      <c r="F2657">
        <f>VLOOKUP($D2657,Combined!$D:$V,11,FALSE)</f>
        <v>52494247</v>
      </c>
      <c r="G2657">
        <f>VLOOKUP($D2657,Combined!$D:$V,12,FALSE)</f>
        <v>2160.3000000000002</v>
      </c>
      <c r="H2657">
        <f>VLOOKUP($D2657,Combined!$D:$V,13,FALSE)</f>
        <v>24299</v>
      </c>
    </row>
    <row r="2658" spans="1:8" ht="32" x14ac:dyDescent="0.2">
      <c r="A2658" s="33" t="s">
        <v>859</v>
      </c>
      <c r="B2658" s="34" t="s">
        <v>879</v>
      </c>
      <c r="C2658" s="35" t="s">
        <v>66</v>
      </c>
      <c r="D2658" s="36" t="s">
        <v>1654</v>
      </c>
      <c r="E2658">
        <v>2015</v>
      </c>
      <c r="F2658">
        <f>VLOOKUP($D2658,Combined!$D:$V,11,FALSE)</f>
        <v>115044177</v>
      </c>
      <c r="G2658">
        <f>VLOOKUP($D2658,Combined!$D:$V,12,FALSE)</f>
        <v>6674.5</v>
      </c>
      <c r="H2658">
        <f>VLOOKUP($D2658,Combined!$D:$V,13,FALSE)</f>
        <v>17236</v>
      </c>
    </row>
    <row r="2659" spans="1:8" ht="36" x14ac:dyDescent="0.2">
      <c r="A2659" s="37" t="s">
        <v>859</v>
      </c>
      <c r="B2659" s="38" t="s">
        <v>880</v>
      </c>
      <c r="C2659" s="39" t="s">
        <v>6</v>
      </c>
      <c r="D2659" s="36" t="s">
        <v>1655</v>
      </c>
      <c r="E2659">
        <v>2015</v>
      </c>
      <c r="F2659">
        <f>VLOOKUP($D2659,Combined!$D:$V,11,FALSE)</f>
        <v>22681686</v>
      </c>
      <c r="G2659">
        <f>VLOOKUP($D2659,Combined!$D:$V,12,FALSE)</f>
        <v>1304</v>
      </c>
      <c r="H2659">
        <f>VLOOKUP($D2659,Combined!$D:$V,13,FALSE)</f>
        <v>17394</v>
      </c>
    </row>
    <row r="2660" spans="1:8" ht="48" x14ac:dyDescent="0.2">
      <c r="A2660" s="33" t="s">
        <v>859</v>
      </c>
      <c r="B2660" s="34" t="s">
        <v>881</v>
      </c>
      <c r="C2660" s="35" t="s">
        <v>14</v>
      </c>
      <c r="D2660" s="36" t="s">
        <v>1656</v>
      </c>
      <c r="E2660">
        <v>2015</v>
      </c>
      <c r="F2660">
        <f>VLOOKUP($D2660,Combined!$D:$V,11,FALSE)</f>
        <v>36265616</v>
      </c>
      <c r="G2660">
        <f>VLOOKUP($D2660,Combined!$D:$V,12,FALSE)</f>
        <v>2140.3000000000002</v>
      </c>
      <c r="H2660">
        <f>VLOOKUP($D2660,Combined!$D:$V,13,FALSE)</f>
        <v>16944</v>
      </c>
    </row>
    <row r="2661" spans="1:8" ht="48" x14ac:dyDescent="0.2">
      <c r="A2661" s="37" t="s">
        <v>859</v>
      </c>
      <c r="B2661" s="38" t="s">
        <v>882</v>
      </c>
      <c r="C2661" s="39" t="s">
        <v>14</v>
      </c>
      <c r="D2661" s="36" t="s">
        <v>1657</v>
      </c>
      <c r="E2661">
        <v>2015</v>
      </c>
      <c r="F2661">
        <f>VLOOKUP($D2661,Combined!$D:$V,11,FALSE)</f>
        <v>40206681</v>
      </c>
      <c r="G2661">
        <f>VLOOKUP($D2661,Combined!$D:$V,12,FALSE)</f>
        <v>2629.3</v>
      </c>
      <c r="H2661">
        <f>VLOOKUP($D2661,Combined!$D:$V,13,FALSE)</f>
        <v>15292</v>
      </c>
    </row>
    <row r="2662" spans="1:8" ht="48" x14ac:dyDescent="0.2">
      <c r="A2662" s="33" t="s">
        <v>859</v>
      </c>
      <c r="B2662" s="34" t="s">
        <v>1390</v>
      </c>
      <c r="C2662" s="35" t="s">
        <v>711</v>
      </c>
      <c r="D2662" s="36" t="s">
        <v>1658</v>
      </c>
      <c r="E2662">
        <v>2015</v>
      </c>
      <c r="F2662" t="e">
        <f>VLOOKUP($D2662,Combined!$D:$V,11,FALSE)</f>
        <v>#N/A</v>
      </c>
      <c r="G2662" t="e">
        <f>VLOOKUP($D2662,Combined!$D:$V,12,FALSE)</f>
        <v>#N/A</v>
      </c>
      <c r="H2662" t="e">
        <f>VLOOKUP($D2662,Combined!$D:$V,13,FALSE)</f>
        <v>#N/A</v>
      </c>
    </row>
    <row r="2663" spans="1:8" ht="60" x14ac:dyDescent="0.2">
      <c r="A2663" s="37" t="s">
        <v>859</v>
      </c>
      <c r="B2663" s="38" t="s">
        <v>1391</v>
      </c>
      <c r="C2663" s="39" t="s">
        <v>711</v>
      </c>
      <c r="D2663" s="36" t="s">
        <v>1659</v>
      </c>
      <c r="E2663">
        <v>2015</v>
      </c>
      <c r="F2663" t="e">
        <f>VLOOKUP($D2663,Combined!$D:$V,11,FALSE)</f>
        <v>#N/A</v>
      </c>
      <c r="G2663" t="e">
        <f>VLOOKUP($D2663,Combined!$D:$V,12,FALSE)</f>
        <v>#N/A</v>
      </c>
      <c r="H2663" t="e">
        <f>VLOOKUP($D2663,Combined!$D:$V,13,FALSE)</f>
        <v>#N/A</v>
      </c>
    </row>
    <row r="2664" spans="1:8" ht="36" x14ac:dyDescent="0.2">
      <c r="A2664" s="33" t="s">
        <v>859</v>
      </c>
      <c r="B2664" s="34" t="s">
        <v>886</v>
      </c>
      <c r="C2664" s="35" t="s">
        <v>181</v>
      </c>
      <c r="D2664" s="36" t="s">
        <v>1660</v>
      </c>
      <c r="E2664">
        <v>2015</v>
      </c>
      <c r="F2664">
        <f>VLOOKUP($D2664,Combined!$D:$V,11,FALSE)</f>
        <v>5174898</v>
      </c>
      <c r="G2664">
        <f>VLOOKUP($D2664,Combined!$D:$V,12,FALSE)</f>
        <v>345.3</v>
      </c>
      <c r="H2664">
        <f>VLOOKUP($D2664,Combined!$D:$V,13,FALSE)</f>
        <v>14985</v>
      </c>
    </row>
    <row r="2665" spans="1:8" ht="32" x14ac:dyDescent="0.2">
      <c r="A2665" s="37" t="s">
        <v>859</v>
      </c>
      <c r="B2665" s="38" t="s">
        <v>887</v>
      </c>
      <c r="C2665" s="39" t="s">
        <v>4</v>
      </c>
      <c r="D2665" s="36" t="s">
        <v>1661</v>
      </c>
      <c r="E2665">
        <v>2015</v>
      </c>
      <c r="F2665">
        <f>VLOOKUP($D2665,Combined!$D:$V,11,FALSE)</f>
        <v>9303958</v>
      </c>
      <c r="G2665">
        <f>VLOOKUP($D2665,Combined!$D:$V,12,FALSE)</f>
        <v>400.8</v>
      </c>
      <c r="H2665">
        <f>VLOOKUP($D2665,Combined!$D:$V,13,FALSE)</f>
        <v>23213</v>
      </c>
    </row>
    <row r="2666" spans="1:8" ht="60" x14ac:dyDescent="0.2">
      <c r="A2666" s="33" t="s">
        <v>859</v>
      </c>
      <c r="B2666" s="34" t="s">
        <v>1392</v>
      </c>
      <c r="C2666" s="35" t="s">
        <v>711</v>
      </c>
      <c r="D2666" s="36" t="s">
        <v>1662</v>
      </c>
      <c r="E2666">
        <v>2015</v>
      </c>
      <c r="F2666" t="e">
        <f>VLOOKUP($D2666,Combined!$D:$V,11,FALSE)</f>
        <v>#N/A</v>
      </c>
      <c r="G2666" t="e">
        <f>VLOOKUP($D2666,Combined!$D:$V,12,FALSE)</f>
        <v>#N/A</v>
      </c>
      <c r="H2666" t="e">
        <f>VLOOKUP($D2666,Combined!$D:$V,13,FALSE)</f>
        <v>#N/A</v>
      </c>
    </row>
    <row r="2667" spans="1:8" ht="48" x14ac:dyDescent="0.2">
      <c r="A2667" s="37" t="s">
        <v>859</v>
      </c>
      <c r="B2667" s="38" t="s">
        <v>889</v>
      </c>
      <c r="C2667" s="39" t="s">
        <v>14</v>
      </c>
      <c r="D2667" s="36" t="s">
        <v>1663</v>
      </c>
      <c r="E2667">
        <v>2015</v>
      </c>
      <c r="F2667">
        <f>VLOOKUP($D2667,Combined!$D:$V,11,FALSE)</f>
        <v>47718918</v>
      </c>
      <c r="G2667">
        <f>VLOOKUP($D2667,Combined!$D:$V,12,FALSE)</f>
        <v>2698.9</v>
      </c>
      <c r="H2667">
        <f>VLOOKUP($D2667,Combined!$D:$V,13,FALSE)</f>
        <v>17681</v>
      </c>
    </row>
    <row r="2668" spans="1:8" ht="32" x14ac:dyDescent="0.2">
      <c r="A2668" s="33" t="s">
        <v>859</v>
      </c>
      <c r="B2668" s="34" t="s">
        <v>890</v>
      </c>
      <c r="C2668" s="35" t="s">
        <v>68</v>
      </c>
      <c r="D2668" s="36" t="s">
        <v>1664</v>
      </c>
      <c r="E2668">
        <v>2015</v>
      </c>
      <c r="F2668">
        <f>VLOOKUP($D2668,Combined!$D:$V,11,FALSE)</f>
        <v>7237773</v>
      </c>
      <c r="G2668">
        <f>VLOOKUP($D2668,Combined!$D:$V,12,FALSE)</f>
        <v>424.1</v>
      </c>
      <c r="H2668">
        <f>VLOOKUP($D2668,Combined!$D:$V,13,FALSE)</f>
        <v>17068</v>
      </c>
    </row>
    <row r="2669" spans="1:8" ht="32" x14ac:dyDescent="0.2">
      <c r="A2669" s="37" t="s">
        <v>859</v>
      </c>
      <c r="B2669" s="38" t="s">
        <v>892</v>
      </c>
      <c r="C2669" s="39" t="s">
        <v>4</v>
      </c>
      <c r="D2669" s="36" t="s">
        <v>1665</v>
      </c>
      <c r="E2669">
        <v>2015</v>
      </c>
      <c r="F2669">
        <f>VLOOKUP($D2669,Combined!$D:$V,11,FALSE)</f>
        <v>8000480</v>
      </c>
      <c r="G2669">
        <f>VLOOKUP($D2669,Combined!$D:$V,12,FALSE)</f>
        <v>432.6</v>
      </c>
      <c r="H2669">
        <f>VLOOKUP($D2669,Combined!$D:$V,13,FALSE)</f>
        <v>18495</v>
      </c>
    </row>
    <row r="2670" spans="1:8" ht="36" x14ac:dyDescent="0.2">
      <c r="A2670" s="33" t="s">
        <v>859</v>
      </c>
      <c r="B2670" s="34" t="s">
        <v>893</v>
      </c>
      <c r="C2670" s="35" t="s">
        <v>2</v>
      </c>
      <c r="D2670" s="36" t="s">
        <v>1666</v>
      </c>
      <c r="E2670">
        <v>2015</v>
      </c>
      <c r="F2670">
        <f>VLOOKUP($D2670,Combined!$D:$V,11,FALSE)</f>
        <v>11687670</v>
      </c>
      <c r="G2670">
        <f>VLOOKUP($D2670,Combined!$D:$V,12,FALSE)</f>
        <v>622.1</v>
      </c>
      <c r="H2670">
        <f>VLOOKUP($D2670,Combined!$D:$V,13,FALSE)</f>
        <v>18789</v>
      </c>
    </row>
    <row r="2671" spans="1:8" ht="32" x14ac:dyDescent="0.2">
      <c r="A2671" s="37" t="s">
        <v>859</v>
      </c>
      <c r="B2671" s="38" t="s">
        <v>894</v>
      </c>
      <c r="C2671" s="39" t="s">
        <v>6</v>
      </c>
      <c r="D2671" s="36" t="s">
        <v>1667</v>
      </c>
      <c r="E2671">
        <v>2015</v>
      </c>
      <c r="F2671">
        <f>VLOOKUP($D2671,Combined!$D:$V,11,FALSE)</f>
        <v>8072075</v>
      </c>
      <c r="G2671">
        <f>VLOOKUP($D2671,Combined!$D:$V,12,FALSE)</f>
        <v>479.4</v>
      </c>
      <c r="H2671">
        <f>VLOOKUP($D2671,Combined!$D:$V,13,FALSE)</f>
        <v>16839</v>
      </c>
    </row>
    <row r="2672" spans="1:8" ht="32" x14ac:dyDescent="0.2">
      <c r="A2672" s="33" t="s">
        <v>859</v>
      </c>
      <c r="B2672" s="34" t="s">
        <v>895</v>
      </c>
      <c r="C2672" s="35" t="s">
        <v>24</v>
      </c>
      <c r="D2672" s="36" t="s">
        <v>1668</v>
      </c>
      <c r="E2672">
        <v>2015</v>
      </c>
      <c r="F2672">
        <f>VLOOKUP($D2672,Combined!$D:$V,11,FALSE)</f>
        <v>104661606</v>
      </c>
      <c r="G2672">
        <f>VLOOKUP($D2672,Combined!$D:$V,12,FALSE)</f>
        <v>5201.8999999999996</v>
      </c>
      <c r="H2672">
        <f>VLOOKUP($D2672,Combined!$D:$V,13,FALSE)</f>
        <v>20120</v>
      </c>
    </row>
    <row r="2673" spans="1:8" ht="48" x14ac:dyDescent="0.2">
      <c r="A2673" s="37" t="s">
        <v>859</v>
      </c>
      <c r="B2673" s="38" t="s">
        <v>896</v>
      </c>
      <c r="C2673" s="39" t="s">
        <v>14</v>
      </c>
      <c r="D2673" s="36" t="s">
        <v>1669</v>
      </c>
      <c r="E2673">
        <v>2015</v>
      </c>
      <c r="F2673">
        <f>VLOOKUP($D2673,Combined!$D:$V,11,FALSE)</f>
        <v>38763057</v>
      </c>
      <c r="G2673">
        <f>VLOOKUP($D2673,Combined!$D:$V,12,FALSE)</f>
        <v>1981.4</v>
      </c>
      <c r="H2673">
        <f>VLOOKUP($D2673,Combined!$D:$V,13,FALSE)</f>
        <v>19563</v>
      </c>
    </row>
    <row r="2674" spans="1:8" ht="32" x14ac:dyDescent="0.2">
      <c r="A2674" s="33" t="s">
        <v>859</v>
      </c>
      <c r="B2674" s="34" t="s">
        <v>897</v>
      </c>
      <c r="C2674" s="35" t="s">
        <v>66</v>
      </c>
      <c r="D2674" s="36" t="s">
        <v>1670</v>
      </c>
      <c r="E2674">
        <v>2015</v>
      </c>
      <c r="F2674">
        <f>VLOOKUP($D2674,Combined!$D:$V,11,FALSE)</f>
        <v>12882302</v>
      </c>
      <c r="G2674">
        <f>VLOOKUP($D2674,Combined!$D:$V,12,FALSE)</f>
        <v>865.7</v>
      </c>
      <c r="H2674">
        <f>VLOOKUP($D2674,Combined!$D:$V,13,FALSE)</f>
        <v>14881</v>
      </c>
    </row>
    <row r="2675" spans="1:8" ht="32" x14ac:dyDescent="0.2">
      <c r="A2675" s="37" t="s">
        <v>859</v>
      </c>
      <c r="B2675" s="38" t="s">
        <v>898</v>
      </c>
      <c r="C2675" s="39" t="s">
        <v>68</v>
      </c>
      <c r="D2675" s="36" t="s">
        <v>1671</v>
      </c>
      <c r="E2675">
        <v>2015</v>
      </c>
      <c r="F2675">
        <f>VLOOKUP($D2675,Combined!$D:$V,11,FALSE)</f>
        <v>8648858</v>
      </c>
      <c r="G2675">
        <f>VLOOKUP($D2675,Combined!$D:$V,12,FALSE)</f>
        <v>522.4</v>
      </c>
      <c r="H2675">
        <f>VLOOKUP($D2675,Combined!$D:$V,13,FALSE)</f>
        <v>16555</v>
      </c>
    </row>
    <row r="2676" spans="1:8" ht="36" x14ac:dyDescent="0.2">
      <c r="A2676" s="33" t="s">
        <v>859</v>
      </c>
      <c r="B2676" s="34" t="s">
        <v>899</v>
      </c>
      <c r="C2676" s="35" t="s">
        <v>77</v>
      </c>
      <c r="D2676" s="36" t="s">
        <v>1672</v>
      </c>
      <c r="E2676">
        <v>2015</v>
      </c>
      <c r="F2676">
        <f>VLOOKUP($D2676,Combined!$D:$V,11,FALSE)</f>
        <v>16748381</v>
      </c>
      <c r="G2676">
        <f>VLOOKUP($D2676,Combined!$D:$V,12,FALSE)</f>
        <v>963</v>
      </c>
      <c r="H2676">
        <f>VLOOKUP($D2676,Combined!$D:$V,13,FALSE)</f>
        <v>17392</v>
      </c>
    </row>
    <row r="2677" spans="1:8" ht="32" x14ac:dyDescent="0.2">
      <c r="A2677" s="37" t="s">
        <v>859</v>
      </c>
      <c r="B2677" s="38" t="s">
        <v>900</v>
      </c>
      <c r="C2677" s="39" t="s">
        <v>66</v>
      </c>
      <c r="D2677" s="36" t="s">
        <v>1673</v>
      </c>
      <c r="E2677">
        <v>2015</v>
      </c>
      <c r="F2677">
        <f>VLOOKUP($D2677,Combined!$D:$V,11,FALSE)</f>
        <v>15048396</v>
      </c>
      <c r="G2677">
        <f>VLOOKUP($D2677,Combined!$D:$V,12,FALSE)</f>
        <v>872.8</v>
      </c>
      <c r="H2677">
        <f>VLOOKUP($D2677,Combined!$D:$V,13,FALSE)</f>
        <v>17242</v>
      </c>
    </row>
    <row r="2678" spans="1:8" ht="32" x14ac:dyDescent="0.2">
      <c r="A2678" s="33" t="s">
        <v>859</v>
      </c>
      <c r="B2678" s="34" t="s">
        <v>901</v>
      </c>
      <c r="C2678" s="35" t="s">
        <v>66</v>
      </c>
      <c r="D2678" s="36" t="s">
        <v>1674</v>
      </c>
      <c r="E2678">
        <v>2015</v>
      </c>
      <c r="F2678">
        <f>VLOOKUP($D2678,Combined!$D:$V,11,FALSE)</f>
        <v>53925376</v>
      </c>
      <c r="G2678">
        <f>VLOOKUP($D2678,Combined!$D:$V,12,FALSE)</f>
        <v>3024.5</v>
      </c>
      <c r="H2678">
        <f>VLOOKUP($D2678,Combined!$D:$V,13,FALSE)</f>
        <v>17829</v>
      </c>
    </row>
    <row r="2679" spans="1:8" ht="24" x14ac:dyDescent="0.2">
      <c r="A2679" s="37" t="s">
        <v>859</v>
      </c>
      <c r="B2679" s="38" t="s">
        <v>902</v>
      </c>
      <c r="C2679" s="39" t="s">
        <v>181</v>
      </c>
      <c r="D2679" s="36" t="s">
        <v>1675</v>
      </c>
      <c r="E2679">
        <v>2015</v>
      </c>
      <c r="F2679">
        <f>VLOOKUP($D2679,Combined!$D:$V,11,FALSE)</f>
        <v>28915314</v>
      </c>
      <c r="G2679">
        <f>VLOOKUP($D2679,Combined!$D:$V,12,FALSE)</f>
        <v>1663.5</v>
      </c>
      <c r="H2679">
        <f>VLOOKUP($D2679,Combined!$D:$V,13,FALSE)</f>
        <v>17383</v>
      </c>
    </row>
    <row r="2680" spans="1:8" ht="32" x14ac:dyDescent="0.2">
      <c r="A2680" s="33" t="s">
        <v>859</v>
      </c>
      <c r="B2680" s="34" t="s">
        <v>903</v>
      </c>
      <c r="C2680" s="35" t="s">
        <v>24</v>
      </c>
      <c r="D2680" s="36" t="s">
        <v>1676</v>
      </c>
      <c r="E2680">
        <v>2015</v>
      </c>
      <c r="F2680">
        <f>VLOOKUP($D2680,Combined!$D:$V,11,FALSE)</f>
        <v>105463083</v>
      </c>
      <c r="G2680">
        <f>VLOOKUP($D2680,Combined!$D:$V,12,FALSE)</f>
        <v>4968</v>
      </c>
      <c r="H2680">
        <f>VLOOKUP($D2680,Combined!$D:$V,13,FALSE)</f>
        <v>21229</v>
      </c>
    </row>
    <row r="2681" spans="1:8" ht="32" x14ac:dyDescent="0.2">
      <c r="A2681" s="37" t="s">
        <v>859</v>
      </c>
      <c r="B2681" s="38" t="s">
        <v>904</v>
      </c>
      <c r="C2681" s="39" t="s">
        <v>4</v>
      </c>
      <c r="D2681" s="36" t="s">
        <v>1677</v>
      </c>
      <c r="E2681">
        <v>2015</v>
      </c>
      <c r="F2681">
        <f>VLOOKUP($D2681,Combined!$D:$V,11,FALSE)</f>
        <v>9647023</v>
      </c>
      <c r="G2681">
        <f>VLOOKUP($D2681,Combined!$D:$V,12,FALSE)</f>
        <v>594.9</v>
      </c>
      <c r="H2681">
        <f>VLOOKUP($D2681,Combined!$D:$V,13,FALSE)</f>
        <v>16216</v>
      </c>
    </row>
    <row r="2682" spans="1:8" ht="32" x14ac:dyDescent="0.2">
      <c r="A2682" s="33" t="s">
        <v>905</v>
      </c>
      <c r="B2682" s="34" t="s">
        <v>906</v>
      </c>
      <c r="C2682" s="35" t="s">
        <v>4</v>
      </c>
      <c r="D2682" s="36" t="s">
        <v>1678</v>
      </c>
      <c r="E2682">
        <v>2015</v>
      </c>
      <c r="F2682">
        <f>VLOOKUP($D2682,Combined!$D:$V,11,FALSE)</f>
        <v>4883193</v>
      </c>
      <c r="G2682">
        <f>VLOOKUP($D2682,Combined!$D:$V,12,FALSE)</f>
        <v>76.599999999999994</v>
      </c>
      <c r="H2682">
        <f>VLOOKUP($D2682,Combined!$D:$V,13,FALSE)</f>
        <v>63786</v>
      </c>
    </row>
    <row r="2683" spans="1:8" ht="24" x14ac:dyDescent="0.2">
      <c r="A2683" s="37" t="s">
        <v>905</v>
      </c>
      <c r="B2683" s="38" t="s">
        <v>907</v>
      </c>
      <c r="C2683" s="39" t="s">
        <v>8</v>
      </c>
      <c r="D2683" s="36" t="s">
        <v>1679</v>
      </c>
      <c r="E2683">
        <v>2015</v>
      </c>
      <c r="F2683">
        <f>VLOOKUP($D2683,Combined!$D:$V,11,FALSE)</f>
        <v>3712269</v>
      </c>
      <c r="G2683">
        <f>VLOOKUP($D2683,Combined!$D:$V,12,FALSE)</f>
        <v>179.2</v>
      </c>
      <c r="H2683">
        <f>VLOOKUP($D2683,Combined!$D:$V,13,FALSE)</f>
        <v>20715</v>
      </c>
    </row>
    <row r="2684" spans="1:8" ht="24" x14ac:dyDescent="0.2">
      <c r="A2684" s="33" t="s">
        <v>905</v>
      </c>
      <c r="B2684" s="34" t="s">
        <v>908</v>
      </c>
      <c r="C2684" s="35" t="s">
        <v>29</v>
      </c>
      <c r="D2684" s="36" t="s">
        <v>1680</v>
      </c>
      <c r="E2684">
        <v>2015</v>
      </c>
      <c r="F2684">
        <f>VLOOKUP($D2684,Combined!$D:$V,11,FALSE)</f>
        <v>13257848</v>
      </c>
      <c r="G2684">
        <f>VLOOKUP($D2684,Combined!$D:$V,12,FALSE)</f>
        <v>250.3</v>
      </c>
      <c r="H2684">
        <f>VLOOKUP($D2684,Combined!$D:$V,13,FALSE)</f>
        <v>52958</v>
      </c>
    </row>
    <row r="2685" spans="1:8" ht="32" x14ac:dyDescent="0.2">
      <c r="A2685" s="37" t="s">
        <v>905</v>
      </c>
      <c r="B2685" s="38" t="s">
        <v>909</v>
      </c>
      <c r="C2685" s="39" t="s">
        <v>714</v>
      </c>
      <c r="D2685" s="36" t="s">
        <v>1681</v>
      </c>
      <c r="E2685">
        <v>2015</v>
      </c>
      <c r="F2685">
        <f>VLOOKUP($D2685,Combined!$D:$V,11,FALSE)</f>
        <v>17119907</v>
      </c>
      <c r="G2685">
        <f>VLOOKUP($D2685,Combined!$D:$V,12,FALSE)</f>
        <v>702.4</v>
      </c>
      <c r="H2685">
        <f>VLOOKUP($D2685,Combined!$D:$V,13,FALSE)</f>
        <v>24373</v>
      </c>
    </row>
    <row r="2686" spans="1:8" ht="32" x14ac:dyDescent="0.2">
      <c r="A2686" s="33" t="s">
        <v>905</v>
      </c>
      <c r="B2686" s="34" t="s">
        <v>910</v>
      </c>
      <c r="C2686" s="35" t="s">
        <v>2</v>
      </c>
      <c r="D2686" s="36" t="s">
        <v>1682</v>
      </c>
      <c r="E2686">
        <v>2015</v>
      </c>
      <c r="F2686">
        <f>VLOOKUP($D2686,Combined!$D:$V,11,FALSE)</f>
        <v>16438851</v>
      </c>
      <c r="G2686">
        <f>VLOOKUP($D2686,Combined!$D:$V,12,FALSE)</f>
        <v>665.6</v>
      </c>
      <c r="H2686">
        <f>VLOOKUP($D2686,Combined!$D:$V,13,FALSE)</f>
        <v>24697</v>
      </c>
    </row>
    <row r="2687" spans="1:8" ht="36" x14ac:dyDescent="0.2">
      <c r="A2687" s="37" t="s">
        <v>905</v>
      </c>
      <c r="B2687" s="38" t="s">
        <v>911</v>
      </c>
      <c r="C2687" s="39" t="s">
        <v>21</v>
      </c>
      <c r="D2687" s="36" t="s">
        <v>1683</v>
      </c>
      <c r="E2687">
        <v>2015</v>
      </c>
      <c r="F2687">
        <f>VLOOKUP($D2687,Combined!$D:$V,11,FALSE)</f>
        <v>33234675</v>
      </c>
      <c r="G2687">
        <f>VLOOKUP($D2687,Combined!$D:$V,12,FALSE)</f>
        <v>1454.4</v>
      </c>
      <c r="H2687">
        <f>VLOOKUP($D2687,Combined!$D:$V,13,FALSE)</f>
        <v>22852</v>
      </c>
    </row>
    <row r="2688" spans="1:8" ht="16" x14ac:dyDescent="0.2">
      <c r="A2688" s="33" t="s">
        <v>905</v>
      </c>
      <c r="B2688" s="34" t="s">
        <v>912</v>
      </c>
      <c r="C2688" s="35" t="s">
        <v>8</v>
      </c>
      <c r="D2688" s="36" t="s">
        <v>1684</v>
      </c>
      <c r="E2688">
        <v>2015</v>
      </c>
      <c r="F2688">
        <f>VLOOKUP($D2688,Combined!$D:$V,11,FALSE)</f>
        <v>30848821</v>
      </c>
      <c r="G2688">
        <f>VLOOKUP($D2688,Combined!$D:$V,12,FALSE)</f>
        <v>1814.4</v>
      </c>
      <c r="H2688">
        <f>VLOOKUP($D2688,Combined!$D:$V,13,FALSE)</f>
        <v>17003</v>
      </c>
    </row>
    <row r="2689" spans="1:8" ht="48" x14ac:dyDescent="0.2">
      <c r="A2689" s="37" t="s">
        <v>905</v>
      </c>
      <c r="B2689" s="38" t="s">
        <v>913</v>
      </c>
      <c r="C2689" s="39" t="s">
        <v>14</v>
      </c>
      <c r="D2689" s="36" t="s">
        <v>1685</v>
      </c>
      <c r="E2689">
        <v>2015</v>
      </c>
      <c r="F2689">
        <f>VLOOKUP($D2689,Combined!$D:$V,11,FALSE)</f>
        <v>48543470</v>
      </c>
      <c r="G2689">
        <f>VLOOKUP($D2689,Combined!$D:$V,12,FALSE)</f>
        <v>2558.1999999999998</v>
      </c>
      <c r="H2689">
        <f>VLOOKUP($D2689,Combined!$D:$V,13,FALSE)</f>
        <v>18976</v>
      </c>
    </row>
    <row r="2690" spans="1:8" ht="36" x14ac:dyDescent="0.2">
      <c r="A2690" s="33" t="s">
        <v>905</v>
      </c>
      <c r="B2690" s="34" t="s">
        <v>914</v>
      </c>
      <c r="C2690" s="35" t="s">
        <v>4</v>
      </c>
      <c r="D2690" s="36" t="s">
        <v>1686</v>
      </c>
      <c r="E2690">
        <v>2015</v>
      </c>
      <c r="F2690">
        <f>VLOOKUP($D2690,Combined!$D:$V,11,FALSE)</f>
        <v>9352415</v>
      </c>
      <c r="G2690">
        <f>VLOOKUP($D2690,Combined!$D:$V,12,FALSE)</f>
        <v>362.3</v>
      </c>
      <c r="H2690">
        <f>VLOOKUP($D2690,Combined!$D:$V,13,FALSE)</f>
        <v>25811</v>
      </c>
    </row>
    <row r="2691" spans="1:8" ht="48" x14ac:dyDescent="0.2">
      <c r="A2691" s="37" t="s">
        <v>905</v>
      </c>
      <c r="B2691" s="38" t="s">
        <v>915</v>
      </c>
      <c r="C2691" s="39" t="s">
        <v>14</v>
      </c>
      <c r="D2691" s="36" t="s">
        <v>1687</v>
      </c>
      <c r="E2691">
        <v>2015</v>
      </c>
      <c r="F2691">
        <f>VLOOKUP($D2691,Combined!$D:$V,11,FALSE)</f>
        <v>47029117</v>
      </c>
      <c r="G2691">
        <f>VLOOKUP($D2691,Combined!$D:$V,12,FALSE)</f>
        <v>2159.3000000000002</v>
      </c>
      <c r="H2691">
        <f>VLOOKUP($D2691,Combined!$D:$V,13,FALSE)</f>
        <v>21780</v>
      </c>
    </row>
    <row r="2692" spans="1:8" ht="36" x14ac:dyDescent="0.2">
      <c r="A2692" s="33" t="s">
        <v>905</v>
      </c>
      <c r="B2692" s="34" t="s">
        <v>916</v>
      </c>
      <c r="C2692" s="35" t="s">
        <v>4</v>
      </c>
      <c r="D2692" s="36" t="s">
        <v>1688</v>
      </c>
      <c r="E2692">
        <v>2015</v>
      </c>
      <c r="F2692">
        <f>VLOOKUP($D2692,Combined!$D:$V,11,FALSE)</f>
        <v>3211460</v>
      </c>
      <c r="G2692">
        <f>VLOOKUP($D2692,Combined!$D:$V,12,FALSE)</f>
        <v>87</v>
      </c>
      <c r="H2692">
        <f>VLOOKUP($D2692,Combined!$D:$V,13,FALSE)</f>
        <v>36913</v>
      </c>
    </row>
    <row r="2693" spans="1:8" ht="32" x14ac:dyDescent="0.2">
      <c r="A2693" s="37" t="s">
        <v>905</v>
      </c>
      <c r="B2693" s="38" t="s">
        <v>917</v>
      </c>
      <c r="C2693" s="39" t="s">
        <v>99</v>
      </c>
      <c r="D2693" s="36" t="s">
        <v>1689</v>
      </c>
      <c r="E2693">
        <v>2015</v>
      </c>
      <c r="F2693">
        <f>VLOOKUP($D2693,Combined!$D:$V,11,FALSE)</f>
        <v>36759544</v>
      </c>
      <c r="G2693">
        <f>VLOOKUP($D2693,Combined!$D:$V,12,FALSE)</f>
        <v>2090.8000000000002</v>
      </c>
      <c r="H2693">
        <f>VLOOKUP($D2693,Combined!$D:$V,13,FALSE)</f>
        <v>17581</v>
      </c>
    </row>
    <row r="2694" spans="1:8" ht="24" x14ac:dyDescent="0.2">
      <c r="A2694" s="33" t="s">
        <v>905</v>
      </c>
      <c r="B2694" s="34" t="s">
        <v>918</v>
      </c>
      <c r="C2694" s="35" t="s">
        <v>8</v>
      </c>
      <c r="D2694" s="36" t="s">
        <v>1690</v>
      </c>
      <c r="E2694">
        <v>2015</v>
      </c>
      <c r="F2694">
        <f>VLOOKUP($D2694,Combined!$D:$V,11,FALSE)</f>
        <v>1577484</v>
      </c>
      <c r="G2694">
        <f>VLOOKUP($D2694,Combined!$D:$V,12,FALSE)</f>
        <v>83.1</v>
      </c>
      <c r="H2694">
        <f>VLOOKUP($D2694,Combined!$D:$V,13,FALSE)</f>
        <v>18975</v>
      </c>
    </row>
    <row r="2695" spans="1:8" ht="32" x14ac:dyDescent="0.2">
      <c r="A2695" s="37" t="s">
        <v>905</v>
      </c>
      <c r="B2695" s="38" t="s">
        <v>919</v>
      </c>
      <c r="C2695" s="39" t="s">
        <v>6</v>
      </c>
      <c r="D2695" s="36" t="s">
        <v>1691</v>
      </c>
      <c r="E2695">
        <v>2015</v>
      </c>
      <c r="F2695">
        <f>VLOOKUP($D2695,Combined!$D:$V,11,FALSE)</f>
        <v>21156065</v>
      </c>
      <c r="G2695">
        <f>VLOOKUP($D2695,Combined!$D:$V,12,FALSE)</f>
        <v>894.8</v>
      </c>
      <c r="H2695">
        <f>VLOOKUP($D2695,Combined!$D:$V,13,FALSE)</f>
        <v>23643</v>
      </c>
    </row>
    <row r="2696" spans="1:8" ht="32" x14ac:dyDescent="0.2">
      <c r="A2696" s="33" t="s">
        <v>905</v>
      </c>
      <c r="B2696" s="34" t="s">
        <v>920</v>
      </c>
      <c r="C2696" s="35" t="s">
        <v>4</v>
      </c>
      <c r="D2696" s="36" t="s">
        <v>1692</v>
      </c>
      <c r="E2696">
        <v>2015</v>
      </c>
      <c r="F2696">
        <f>VLOOKUP($D2696,Combined!$D:$V,11,FALSE)</f>
        <v>7920446</v>
      </c>
      <c r="G2696">
        <f>VLOOKUP($D2696,Combined!$D:$V,12,FALSE)</f>
        <v>269.89999999999998</v>
      </c>
      <c r="H2696">
        <f>VLOOKUP($D2696,Combined!$D:$V,13,FALSE)</f>
        <v>29351</v>
      </c>
    </row>
    <row r="2697" spans="1:8" ht="32" x14ac:dyDescent="0.2">
      <c r="A2697" s="37" t="s">
        <v>905</v>
      </c>
      <c r="B2697" s="38" t="s">
        <v>921</v>
      </c>
      <c r="C2697" s="39" t="s">
        <v>4</v>
      </c>
      <c r="D2697" s="36" t="s">
        <v>1693</v>
      </c>
      <c r="E2697">
        <v>2015</v>
      </c>
      <c r="F2697">
        <f>VLOOKUP($D2697,Combined!$D:$V,11,FALSE)</f>
        <v>6072468</v>
      </c>
      <c r="G2697">
        <f>VLOOKUP($D2697,Combined!$D:$V,12,FALSE)</f>
        <v>272.89999999999998</v>
      </c>
      <c r="H2697">
        <f>VLOOKUP($D2697,Combined!$D:$V,13,FALSE)</f>
        <v>22253</v>
      </c>
    </row>
    <row r="2698" spans="1:8" ht="32" x14ac:dyDescent="0.2">
      <c r="A2698" s="33" t="s">
        <v>922</v>
      </c>
      <c r="B2698" s="34" t="s">
        <v>923</v>
      </c>
      <c r="C2698" s="35" t="s">
        <v>24</v>
      </c>
      <c r="D2698" s="36" t="s">
        <v>1694</v>
      </c>
      <c r="E2698">
        <v>2015</v>
      </c>
      <c r="F2698">
        <f>VLOOKUP($D2698,Combined!$D:$V,11,FALSE)</f>
        <v>119575708</v>
      </c>
      <c r="G2698">
        <f>VLOOKUP($D2698,Combined!$D:$V,12,FALSE)</f>
        <v>6133.4</v>
      </c>
      <c r="H2698">
        <f>VLOOKUP($D2698,Combined!$D:$V,13,FALSE)</f>
        <v>19496</v>
      </c>
    </row>
    <row r="2699" spans="1:8" ht="32" x14ac:dyDescent="0.2">
      <c r="A2699" s="37" t="s">
        <v>922</v>
      </c>
      <c r="B2699" s="38" t="s">
        <v>925</v>
      </c>
      <c r="C2699" s="39" t="s">
        <v>2</v>
      </c>
      <c r="D2699" s="36" t="s">
        <v>1695</v>
      </c>
      <c r="E2699">
        <v>2015</v>
      </c>
      <c r="F2699">
        <f>VLOOKUP($D2699,Combined!$D:$V,11,FALSE)</f>
        <v>15177730</v>
      </c>
      <c r="G2699">
        <f>VLOOKUP($D2699,Combined!$D:$V,12,FALSE)</f>
        <v>806.3</v>
      </c>
      <c r="H2699">
        <f>VLOOKUP($D2699,Combined!$D:$V,13,FALSE)</f>
        <v>18823</v>
      </c>
    </row>
    <row r="2700" spans="1:8" ht="48" x14ac:dyDescent="0.2">
      <c r="A2700" s="33" t="s">
        <v>922</v>
      </c>
      <c r="B2700" s="34" t="s">
        <v>1393</v>
      </c>
      <c r="C2700" s="35" t="s">
        <v>711</v>
      </c>
      <c r="D2700" s="36" t="s">
        <v>1696</v>
      </c>
      <c r="E2700">
        <v>2015</v>
      </c>
      <c r="F2700" t="e">
        <f>VLOOKUP($D2700,Combined!$D:$V,11,FALSE)</f>
        <v>#N/A</v>
      </c>
      <c r="G2700" t="e">
        <f>VLOOKUP($D2700,Combined!$D:$V,12,FALSE)</f>
        <v>#N/A</v>
      </c>
      <c r="H2700" t="e">
        <f>VLOOKUP($D2700,Combined!$D:$V,13,FALSE)</f>
        <v>#N/A</v>
      </c>
    </row>
    <row r="2701" spans="1:8" ht="36" x14ac:dyDescent="0.2">
      <c r="A2701" s="37" t="s">
        <v>922</v>
      </c>
      <c r="B2701" s="38" t="s">
        <v>927</v>
      </c>
      <c r="C2701" s="39" t="s">
        <v>714</v>
      </c>
      <c r="D2701" s="36" t="s">
        <v>1697</v>
      </c>
      <c r="E2701">
        <v>2015</v>
      </c>
      <c r="F2701">
        <f>VLOOKUP($D2701,Combined!$D:$V,11,FALSE)</f>
        <v>9565703</v>
      </c>
      <c r="G2701">
        <f>VLOOKUP($D2701,Combined!$D:$V,12,FALSE)</f>
        <v>414.6</v>
      </c>
      <c r="H2701">
        <f>VLOOKUP($D2701,Combined!$D:$V,13,FALSE)</f>
        <v>23072</v>
      </c>
    </row>
    <row r="2702" spans="1:8" ht="32" x14ac:dyDescent="0.2">
      <c r="A2702" s="33" t="s">
        <v>922</v>
      </c>
      <c r="B2702" s="34" t="s">
        <v>928</v>
      </c>
      <c r="C2702" s="35" t="s">
        <v>77</v>
      </c>
      <c r="D2702" s="36" t="s">
        <v>1698</v>
      </c>
      <c r="E2702">
        <v>2015</v>
      </c>
      <c r="F2702">
        <f>VLOOKUP($D2702,Combined!$D:$V,11,FALSE)</f>
        <v>25678052</v>
      </c>
      <c r="G2702">
        <f>VLOOKUP($D2702,Combined!$D:$V,12,FALSE)</f>
        <v>1297.8</v>
      </c>
      <c r="H2702">
        <f>VLOOKUP($D2702,Combined!$D:$V,13,FALSE)</f>
        <v>19786</v>
      </c>
    </row>
    <row r="2703" spans="1:8" ht="32" x14ac:dyDescent="0.2">
      <c r="A2703" s="37" t="s">
        <v>922</v>
      </c>
      <c r="B2703" s="38" t="s">
        <v>929</v>
      </c>
      <c r="C2703" s="39" t="s">
        <v>73</v>
      </c>
      <c r="D2703" s="36" t="s">
        <v>1699</v>
      </c>
      <c r="E2703">
        <v>2015</v>
      </c>
      <c r="F2703">
        <f>VLOOKUP($D2703,Combined!$D:$V,11,FALSE)</f>
        <v>6128987</v>
      </c>
      <c r="G2703">
        <f>VLOOKUP($D2703,Combined!$D:$V,12,FALSE)</f>
        <v>341.9</v>
      </c>
      <c r="H2703">
        <f>VLOOKUP($D2703,Combined!$D:$V,13,FALSE)</f>
        <v>17929</v>
      </c>
    </row>
    <row r="2704" spans="1:8" ht="32" x14ac:dyDescent="0.2">
      <c r="A2704" s="33" t="s">
        <v>922</v>
      </c>
      <c r="B2704" s="34" t="s">
        <v>930</v>
      </c>
      <c r="C2704" s="35" t="s">
        <v>4</v>
      </c>
      <c r="D2704" s="36" t="s">
        <v>1700</v>
      </c>
      <c r="E2704">
        <v>2015</v>
      </c>
      <c r="F2704">
        <f>VLOOKUP($D2704,Combined!$D:$V,11,FALSE)</f>
        <v>4411420</v>
      </c>
      <c r="G2704">
        <f>VLOOKUP($D2704,Combined!$D:$V,12,FALSE)</f>
        <v>220.7</v>
      </c>
      <c r="H2704">
        <f>VLOOKUP($D2704,Combined!$D:$V,13,FALSE)</f>
        <v>19992</v>
      </c>
    </row>
    <row r="2705" spans="1:8" ht="32" x14ac:dyDescent="0.2">
      <c r="A2705" s="37" t="s">
        <v>922</v>
      </c>
      <c r="B2705" s="38" t="s">
        <v>931</v>
      </c>
      <c r="C2705" s="39" t="s">
        <v>68</v>
      </c>
      <c r="D2705" s="36" t="s">
        <v>1701</v>
      </c>
      <c r="E2705">
        <v>2015</v>
      </c>
      <c r="F2705">
        <f>VLOOKUP($D2705,Combined!$D:$V,11,FALSE)</f>
        <v>11303538</v>
      </c>
      <c r="G2705">
        <f>VLOOKUP($D2705,Combined!$D:$V,12,FALSE)</f>
        <v>643.9</v>
      </c>
      <c r="H2705">
        <f>VLOOKUP($D2705,Combined!$D:$V,13,FALSE)</f>
        <v>17555</v>
      </c>
    </row>
    <row r="2706" spans="1:8" ht="32" x14ac:dyDescent="0.2">
      <c r="A2706" s="33" t="s">
        <v>922</v>
      </c>
      <c r="B2706" s="34" t="s">
        <v>932</v>
      </c>
      <c r="C2706" s="35" t="s">
        <v>73</v>
      </c>
      <c r="D2706" s="36" t="s">
        <v>1702</v>
      </c>
      <c r="E2706">
        <v>2015</v>
      </c>
      <c r="F2706">
        <f>VLOOKUP($D2706,Combined!$D:$V,11,FALSE)</f>
        <v>1456823</v>
      </c>
      <c r="G2706">
        <f>VLOOKUP($D2706,Combined!$D:$V,12,FALSE)</f>
        <v>56</v>
      </c>
      <c r="H2706">
        <f>VLOOKUP($D2706,Combined!$D:$V,13,FALSE)</f>
        <v>26004</v>
      </c>
    </row>
    <row r="2707" spans="1:8" ht="32" x14ac:dyDescent="0.2">
      <c r="A2707" s="37" t="s">
        <v>922</v>
      </c>
      <c r="B2707" s="38" t="s">
        <v>933</v>
      </c>
      <c r="C2707" s="39" t="s">
        <v>68</v>
      </c>
      <c r="D2707" s="36" t="s">
        <v>1703</v>
      </c>
      <c r="E2707">
        <v>2015</v>
      </c>
      <c r="F2707">
        <f>VLOOKUP($D2707,Combined!$D:$V,11,FALSE)</f>
        <v>8021287</v>
      </c>
      <c r="G2707">
        <f>VLOOKUP($D2707,Combined!$D:$V,12,FALSE)</f>
        <v>495.1</v>
      </c>
      <c r="H2707">
        <f>VLOOKUP($D2707,Combined!$D:$V,13,FALSE)</f>
        <v>16203</v>
      </c>
    </row>
    <row r="2708" spans="1:8" ht="32" x14ac:dyDescent="0.2">
      <c r="A2708" s="33" t="s">
        <v>922</v>
      </c>
      <c r="B2708" s="34" t="s">
        <v>934</v>
      </c>
      <c r="C2708" s="35" t="s">
        <v>2</v>
      </c>
      <c r="D2708" s="36" t="s">
        <v>1704</v>
      </c>
      <c r="E2708">
        <v>2015</v>
      </c>
      <c r="F2708">
        <f>VLOOKUP($D2708,Combined!$D:$V,11,FALSE)</f>
        <v>10555691</v>
      </c>
      <c r="G2708">
        <f>VLOOKUP($D2708,Combined!$D:$V,12,FALSE)</f>
        <v>614.4</v>
      </c>
      <c r="H2708">
        <f>VLOOKUP($D2708,Combined!$D:$V,13,FALSE)</f>
        <v>17179</v>
      </c>
    </row>
    <row r="2709" spans="1:8" ht="32" x14ac:dyDescent="0.2">
      <c r="A2709" s="37" t="s">
        <v>922</v>
      </c>
      <c r="B2709" s="38" t="s">
        <v>935</v>
      </c>
      <c r="C2709" s="39" t="s">
        <v>2</v>
      </c>
      <c r="D2709" s="36" t="s">
        <v>1705</v>
      </c>
      <c r="E2709">
        <v>2015</v>
      </c>
      <c r="F2709">
        <f>VLOOKUP($D2709,Combined!$D:$V,11,FALSE)</f>
        <v>8590576</v>
      </c>
      <c r="G2709">
        <f>VLOOKUP($D2709,Combined!$D:$V,12,FALSE)</f>
        <v>561.1</v>
      </c>
      <c r="H2709">
        <f>VLOOKUP($D2709,Combined!$D:$V,13,FALSE)</f>
        <v>15310</v>
      </c>
    </row>
    <row r="2710" spans="1:8" ht="32" x14ac:dyDescent="0.2">
      <c r="A2710" s="33" t="s">
        <v>922</v>
      </c>
      <c r="B2710" s="34" t="s">
        <v>936</v>
      </c>
      <c r="C2710" s="35" t="s">
        <v>24</v>
      </c>
      <c r="D2710" s="36" t="s">
        <v>1706</v>
      </c>
      <c r="E2710">
        <v>2015</v>
      </c>
      <c r="F2710">
        <f>VLOOKUP($D2710,Combined!$D:$V,11,FALSE)</f>
        <v>116627852</v>
      </c>
      <c r="G2710">
        <f>VLOOKUP($D2710,Combined!$D:$V,12,FALSE)</f>
        <v>5979.9</v>
      </c>
      <c r="H2710">
        <f>VLOOKUP($D2710,Combined!$D:$V,13,FALSE)</f>
        <v>19503</v>
      </c>
    </row>
    <row r="2711" spans="1:8" ht="48" x14ac:dyDescent="0.2">
      <c r="A2711" s="37" t="s">
        <v>922</v>
      </c>
      <c r="B2711" s="38" t="s">
        <v>937</v>
      </c>
      <c r="C2711" s="39" t="s">
        <v>711</v>
      </c>
      <c r="D2711" s="36" t="s">
        <v>1707</v>
      </c>
      <c r="E2711">
        <v>2015</v>
      </c>
      <c r="F2711">
        <f>VLOOKUP($D2711,Combined!$D:$V,11,FALSE)</f>
        <v>2657753</v>
      </c>
      <c r="G2711">
        <f>VLOOKUP($D2711,Combined!$D:$V,12,FALSE)</f>
        <v>213.8</v>
      </c>
      <c r="H2711">
        <f>VLOOKUP($D2711,Combined!$D:$V,13,FALSE)</f>
        <v>12431</v>
      </c>
    </row>
    <row r="2712" spans="1:8" ht="32" x14ac:dyDescent="0.2">
      <c r="A2712" s="33" t="s">
        <v>922</v>
      </c>
      <c r="B2712" s="34" t="s">
        <v>938</v>
      </c>
      <c r="C2712" s="35" t="s">
        <v>73</v>
      </c>
      <c r="D2712" s="36" t="s">
        <v>1708</v>
      </c>
      <c r="E2712">
        <v>2015</v>
      </c>
      <c r="F2712">
        <f>VLOOKUP($D2712,Combined!$D:$V,11,FALSE)</f>
        <v>2294799</v>
      </c>
      <c r="G2712">
        <f>VLOOKUP($D2712,Combined!$D:$V,12,FALSE)</f>
        <v>112.9</v>
      </c>
      <c r="H2712">
        <f>VLOOKUP($D2712,Combined!$D:$V,13,FALSE)</f>
        <v>20329</v>
      </c>
    </row>
    <row r="2713" spans="1:8" ht="36" x14ac:dyDescent="0.2">
      <c r="A2713" s="37" t="s">
        <v>922</v>
      </c>
      <c r="B2713" s="38" t="s">
        <v>939</v>
      </c>
      <c r="C2713" s="39" t="s">
        <v>66</v>
      </c>
      <c r="D2713" s="36" t="s">
        <v>1709</v>
      </c>
      <c r="E2713">
        <v>2015</v>
      </c>
      <c r="F2713">
        <f>VLOOKUP($D2713,Combined!$D:$V,11,FALSE)</f>
        <v>16223769</v>
      </c>
      <c r="G2713">
        <f>VLOOKUP($D2713,Combined!$D:$V,12,FALSE)</f>
        <v>922.2</v>
      </c>
      <c r="H2713">
        <f>VLOOKUP($D2713,Combined!$D:$V,13,FALSE)</f>
        <v>17593</v>
      </c>
    </row>
    <row r="2714" spans="1:8" ht="32" x14ac:dyDescent="0.2">
      <c r="A2714" s="33" t="s">
        <v>922</v>
      </c>
      <c r="B2714" s="34" t="s">
        <v>940</v>
      </c>
      <c r="C2714" s="35" t="s">
        <v>24</v>
      </c>
      <c r="D2714" s="36" t="s">
        <v>1710</v>
      </c>
      <c r="E2714">
        <v>2015</v>
      </c>
      <c r="F2714">
        <f>VLOOKUP($D2714,Combined!$D:$V,11,FALSE)</f>
        <v>206303722</v>
      </c>
      <c r="G2714">
        <f>VLOOKUP($D2714,Combined!$D:$V,12,FALSE)</f>
        <v>10932.1</v>
      </c>
      <c r="H2714">
        <f>VLOOKUP($D2714,Combined!$D:$V,13,FALSE)</f>
        <v>18871</v>
      </c>
    </row>
    <row r="2715" spans="1:8" ht="48" x14ac:dyDescent="0.2">
      <c r="A2715" s="37" t="s">
        <v>922</v>
      </c>
      <c r="B2715" s="38" t="s">
        <v>941</v>
      </c>
      <c r="C2715" s="39" t="s">
        <v>711</v>
      </c>
      <c r="D2715" s="36" t="s">
        <v>1711</v>
      </c>
      <c r="E2715">
        <v>2015</v>
      </c>
      <c r="F2715">
        <f>VLOOKUP($D2715,Combined!$D:$V,11,FALSE)</f>
        <v>3674172</v>
      </c>
      <c r="G2715">
        <f>VLOOKUP($D2715,Combined!$D:$V,12,FALSE)</f>
        <v>298.8</v>
      </c>
      <c r="H2715">
        <f>VLOOKUP($D2715,Combined!$D:$V,13,FALSE)</f>
        <v>12296</v>
      </c>
    </row>
    <row r="2716" spans="1:8" ht="32" x14ac:dyDescent="0.2">
      <c r="A2716" s="33" t="s">
        <v>942</v>
      </c>
      <c r="B2716" s="34" t="s">
        <v>943</v>
      </c>
      <c r="C2716" s="35" t="s">
        <v>24</v>
      </c>
      <c r="D2716" s="36" t="s">
        <v>1712</v>
      </c>
      <c r="E2716">
        <v>2015</v>
      </c>
      <c r="F2716">
        <f>VLOOKUP($D2716,Combined!$D:$V,11,FALSE)</f>
        <v>73351021</v>
      </c>
      <c r="G2716">
        <f>VLOOKUP($D2716,Combined!$D:$V,12,FALSE)</f>
        <v>4990.2</v>
      </c>
      <c r="H2716">
        <f>VLOOKUP($D2716,Combined!$D:$V,13,FALSE)</f>
        <v>14699</v>
      </c>
    </row>
    <row r="2717" spans="1:8" ht="32" x14ac:dyDescent="0.2">
      <c r="A2717" s="37" t="s">
        <v>942</v>
      </c>
      <c r="B2717" s="38" t="s">
        <v>944</v>
      </c>
      <c r="C2717" s="39" t="s">
        <v>24</v>
      </c>
      <c r="D2717" s="36" t="s">
        <v>1713</v>
      </c>
      <c r="E2717">
        <v>2015</v>
      </c>
      <c r="F2717">
        <f>VLOOKUP($D2717,Combined!$D:$V,11,FALSE)</f>
        <v>104034739</v>
      </c>
      <c r="G2717">
        <f>VLOOKUP($D2717,Combined!$D:$V,12,FALSE)</f>
        <v>6371.4</v>
      </c>
      <c r="H2717">
        <f>VLOOKUP($D2717,Combined!$D:$V,13,FALSE)</f>
        <v>16328</v>
      </c>
    </row>
    <row r="2718" spans="1:8" ht="48" x14ac:dyDescent="0.2">
      <c r="A2718" s="33" t="s">
        <v>942</v>
      </c>
      <c r="B2718" s="34" t="s">
        <v>945</v>
      </c>
      <c r="C2718" s="35" t="s">
        <v>711</v>
      </c>
      <c r="D2718" s="36" t="s">
        <v>1714</v>
      </c>
      <c r="E2718">
        <v>2015</v>
      </c>
      <c r="F2718">
        <f>VLOOKUP($D2718,Combined!$D:$V,11,FALSE)</f>
        <v>5692730</v>
      </c>
      <c r="G2718">
        <f>VLOOKUP($D2718,Combined!$D:$V,12,FALSE)</f>
        <v>352.7</v>
      </c>
      <c r="H2718">
        <f>VLOOKUP($D2718,Combined!$D:$V,13,FALSE)</f>
        <v>16140</v>
      </c>
    </row>
    <row r="2719" spans="1:8" ht="48" x14ac:dyDescent="0.2">
      <c r="A2719" s="37" t="s">
        <v>942</v>
      </c>
      <c r="B2719" s="38" t="s">
        <v>946</v>
      </c>
      <c r="C2719" s="39" t="s">
        <v>14</v>
      </c>
      <c r="D2719" s="36" t="s">
        <v>1715</v>
      </c>
      <c r="E2719">
        <v>2015</v>
      </c>
      <c r="F2719">
        <f>VLOOKUP($D2719,Combined!$D:$V,11,FALSE)</f>
        <v>48627566</v>
      </c>
      <c r="G2719">
        <f>VLOOKUP($D2719,Combined!$D:$V,12,FALSE)</f>
        <v>2688.7</v>
      </c>
      <c r="H2719">
        <f>VLOOKUP($D2719,Combined!$D:$V,13,FALSE)</f>
        <v>18086</v>
      </c>
    </row>
    <row r="2720" spans="1:8" ht="32" x14ac:dyDescent="0.2">
      <c r="A2720" s="33" t="s">
        <v>942</v>
      </c>
      <c r="B2720" s="34" t="s">
        <v>947</v>
      </c>
      <c r="C2720" s="35" t="s">
        <v>6</v>
      </c>
      <c r="D2720" s="36" t="s">
        <v>1716</v>
      </c>
      <c r="E2720">
        <v>2015</v>
      </c>
      <c r="F2720">
        <f>VLOOKUP($D2720,Combined!$D:$V,11,FALSE)</f>
        <v>31138018</v>
      </c>
      <c r="G2720">
        <f>VLOOKUP($D2720,Combined!$D:$V,12,FALSE)</f>
        <v>1693.7</v>
      </c>
      <c r="H2720">
        <f>VLOOKUP($D2720,Combined!$D:$V,13,FALSE)</f>
        <v>18385</v>
      </c>
    </row>
    <row r="2721" spans="1:8" ht="32" x14ac:dyDescent="0.2">
      <c r="A2721" s="37" t="s">
        <v>942</v>
      </c>
      <c r="B2721" s="38" t="s">
        <v>948</v>
      </c>
      <c r="C2721" s="39" t="s">
        <v>24</v>
      </c>
      <c r="D2721" s="36" t="s">
        <v>1717</v>
      </c>
      <c r="E2721">
        <v>2015</v>
      </c>
      <c r="F2721">
        <f>VLOOKUP($D2721,Combined!$D:$V,11,FALSE)</f>
        <v>120073806</v>
      </c>
      <c r="G2721">
        <f>VLOOKUP($D2721,Combined!$D:$V,12,FALSE)</f>
        <v>5677.1</v>
      </c>
      <c r="H2721">
        <f>VLOOKUP($D2721,Combined!$D:$V,13,FALSE)</f>
        <v>21151</v>
      </c>
    </row>
    <row r="2722" spans="1:8" ht="36" x14ac:dyDescent="0.2">
      <c r="A2722" s="33" t="s">
        <v>942</v>
      </c>
      <c r="B2722" s="34" t="s">
        <v>1394</v>
      </c>
      <c r="C2722" s="35" t="s">
        <v>711</v>
      </c>
      <c r="D2722" s="36" t="s">
        <v>1718</v>
      </c>
      <c r="E2722">
        <v>2015</v>
      </c>
      <c r="F2722" t="e">
        <f>VLOOKUP($D2722,Combined!$D:$V,11,FALSE)</f>
        <v>#N/A</v>
      </c>
      <c r="G2722" t="e">
        <f>VLOOKUP($D2722,Combined!$D:$V,12,FALSE)</f>
        <v>#N/A</v>
      </c>
      <c r="H2722" t="e">
        <f>VLOOKUP($D2722,Combined!$D:$V,13,FALSE)</f>
        <v>#N/A</v>
      </c>
    </row>
    <row r="2723" spans="1:8" ht="32" x14ac:dyDescent="0.2">
      <c r="A2723" s="37" t="s">
        <v>942</v>
      </c>
      <c r="B2723" s="38" t="s">
        <v>950</v>
      </c>
      <c r="C2723" s="39" t="s">
        <v>24</v>
      </c>
      <c r="D2723" s="36" t="s">
        <v>1719</v>
      </c>
      <c r="E2723">
        <v>2015</v>
      </c>
      <c r="F2723">
        <f>VLOOKUP($D2723,Combined!$D:$V,11,FALSE)</f>
        <v>264883898</v>
      </c>
      <c r="G2723">
        <f>VLOOKUP($D2723,Combined!$D:$V,12,FALSE)</f>
        <v>10544.1</v>
      </c>
      <c r="H2723">
        <f>VLOOKUP($D2723,Combined!$D:$V,13,FALSE)</f>
        <v>25121</v>
      </c>
    </row>
    <row r="2724" spans="1:8" ht="48" x14ac:dyDescent="0.2">
      <c r="A2724" s="33" t="s">
        <v>942</v>
      </c>
      <c r="B2724" s="34" t="s">
        <v>1395</v>
      </c>
      <c r="C2724" s="35" t="s">
        <v>711</v>
      </c>
      <c r="D2724" s="36" t="s">
        <v>1720</v>
      </c>
      <c r="E2724">
        <v>2015</v>
      </c>
      <c r="F2724" t="e">
        <f>VLOOKUP($D2724,Combined!$D:$V,11,FALSE)</f>
        <v>#N/A</v>
      </c>
      <c r="G2724" t="e">
        <f>VLOOKUP($D2724,Combined!$D:$V,12,FALSE)</f>
        <v>#N/A</v>
      </c>
      <c r="H2724" t="e">
        <f>VLOOKUP($D2724,Combined!$D:$V,13,FALSE)</f>
        <v>#N/A</v>
      </c>
    </row>
    <row r="2725" spans="1:8" ht="32" x14ac:dyDescent="0.2">
      <c r="A2725" s="37" t="s">
        <v>942</v>
      </c>
      <c r="B2725" s="38" t="s">
        <v>952</v>
      </c>
      <c r="C2725" s="39" t="s">
        <v>714</v>
      </c>
      <c r="D2725" s="36" t="s">
        <v>1721</v>
      </c>
      <c r="E2725">
        <v>2015</v>
      </c>
      <c r="F2725">
        <f>VLOOKUP($D2725,Combined!$D:$V,11,FALSE)</f>
        <v>47042756</v>
      </c>
      <c r="G2725">
        <f>VLOOKUP($D2725,Combined!$D:$V,12,FALSE)</f>
        <v>2189.9</v>
      </c>
      <c r="H2725">
        <f>VLOOKUP($D2725,Combined!$D:$V,13,FALSE)</f>
        <v>21481</v>
      </c>
    </row>
    <row r="2726" spans="1:8" ht="24" x14ac:dyDescent="0.2">
      <c r="A2726" s="33" t="s">
        <v>942</v>
      </c>
      <c r="B2726" s="34" t="s">
        <v>953</v>
      </c>
      <c r="C2726" s="35" t="s">
        <v>8</v>
      </c>
      <c r="D2726" s="36" t="s">
        <v>1722</v>
      </c>
      <c r="E2726">
        <v>2015</v>
      </c>
      <c r="F2726">
        <f>VLOOKUP($D2726,Combined!$D:$V,11,FALSE)</f>
        <v>5018447</v>
      </c>
      <c r="G2726">
        <f>VLOOKUP($D2726,Combined!$D:$V,12,FALSE)</f>
        <v>211.9</v>
      </c>
      <c r="H2726">
        <f>VLOOKUP($D2726,Combined!$D:$V,13,FALSE)</f>
        <v>23682</v>
      </c>
    </row>
    <row r="2727" spans="1:8" ht="24" x14ac:dyDescent="0.2">
      <c r="A2727" s="37" t="s">
        <v>942</v>
      </c>
      <c r="B2727" s="38" t="s">
        <v>931</v>
      </c>
      <c r="C2727" s="39" t="s">
        <v>8</v>
      </c>
      <c r="D2727" s="36" t="s">
        <v>1723</v>
      </c>
      <c r="E2727">
        <v>2015</v>
      </c>
      <c r="F2727">
        <f>VLOOKUP($D2727,Combined!$D:$V,11,FALSE)</f>
        <v>12189057</v>
      </c>
      <c r="G2727">
        <f>VLOOKUP($D2727,Combined!$D:$V,12,FALSE)</f>
        <v>630.29999999999995</v>
      </c>
      <c r="H2727">
        <f>VLOOKUP($D2727,Combined!$D:$V,13,FALSE)</f>
        <v>19338</v>
      </c>
    </row>
    <row r="2728" spans="1:8" ht="48" x14ac:dyDescent="0.2">
      <c r="A2728" s="33" t="s">
        <v>942</v>
      </c>
      <c r="B2728" s="34" t="s">
        <v>954</v>
      </c>
      <c r="C2728" s="35" t="s">
        <v>14</v>
      </c>
      <c r="D2728" s="36" t="s">
        <v>1724</v>
      </c>
      <c r="E2728">
        <v>2015</v>
      </c>
      <c r="F2728">
        <f>VLOOKUP($D2728,Combined!$D:$V,11,FALSE)</f>
        <v>32980216</v>
      </c>
      <c r="G2728">
        <f>VLOOKUP($D2728,Combined!$D:$V,12,FALSE)</f>
        <v>1930.6</v>
      </c>
      <c r="H2728">
        <f>VLOOKUP($D2728,Combined!$D:$V,13,FALSE)</f>
        <v>17083</v>
      </c>
    </row>
    <row r="2729" spans="1:8" ht="36" x14ac:dyDescent="0.2">
      <c r="A2729" s="37" t="s">
        <v>942</v>
      </c>
      <c r="B2729" s="38" t="s">
        <v>1396</v>
      </c>
      <c r="C2729" s="39" t="s">
        <v>711</v>
      </c>
      <c r="D2729" s="36" t="s">
        <v>1725</v>
      </c>
      <c r="E2729">
        <v>2015</v>
      </c>
      <c r="F2729" t="e">
        <f>VLOOKUP($D2729,Combined!$D:$V,11,FALSE)</f>
        <v>#N/A</v>
      </c>
      <c r="G2729" t="e">
        <f>VLOOKUP($D2729,Combined!$D:$V,12,FALSE)</f>
        <v>#N/A</v>
      </c>
      <c r="H2729" t="e">
        <f>VLOOKUP($D2729,Combined!$D:$V,13,FALSE)</f>
        <v>#N/A</v>
      </c>
    </row>
    <row r="2730" spans="1:8" ht="36" x14ac:dyDescent="0.2">
      <c r="A2730" s="33" t="s">
        <v>942</v>
      </c>
      <c r="B2730" s="34" t="s">
        <v>956</v>
      </c>
      <c r="C2730" s="35" t="s">
        <v>711</v>
      </c>
      <c r="D2730" s="36" t="s">
        <v>1726</v>
      </c>
      <c r="E2730">
        <v>2015</v>
      </c>
      <c r="F2730">
        <f>VLOOKUP($D2730,Combined!$D:$V,11,FALSE)</f>
        <v>6306106</v>
      </c>
      <c r="G2730">
        <f>VLOOKUP($D2730,Combined!$D:$V,12,FALSE)</f>
        <v>331.4</v>
      </c>
      <c r="H2730">
        <f>VLOOKUP($D2730,Combined!$D:$V,13,FALSE)</f>
        <v>19029</v>
      </c>
    </row>
    <row r="2731" spans="1:8" ht="48" x14ac:dyDescent="0.2">
      <c r="A2731" s="37" t="s">
        <v>942</v>
      </c>
      <c r="B2731" s="38" t="s">
        <v>1397</v>
      </c>
      <c r="C2731" s="39" t="s">
        <v>711</v>
      </c>
      <c r="D2731" s="36" t="s">
        <v>1727</v>
      </c>
      <c r="E2731">
        <v>2015</v>
      </c>
      <c r="F2731" t="e">
        <f>VLOOKUP($D2731,Combined!$D:$V,11,FALSE)</f>
        <v>#N/A</v>
      </c>
      <c r="G2731" t="e">
        <f>VLOOKUP($D2731,Combined!$D:$V,12,FALSE)</f>
        <v>#N/A</v>
      </c>
      <c r="H2731" t="e">
        <f>VLOOKUP($D2731,Combined!$D:$V,13,FALSE)</f>
        <v>#N/A</v>
      </c>
    </row>
    <row r="2732" spans="1:8" ht="32" x14ac:dyDescent="0.2">
      <c r="A2732" s="33" t="s">
        <v>942</v>
      </c>
      <c r="B2732" s="34" t="s">
        <v>957</v>
      </c>
      <c r="C2732" s="35" t="s">
        <v>24</v>
      </c>
      <c r="D2732" s="36" t="s">
        <v>1728</v>
      </c>
      <c r="E2732">
        <v>2015</v>
      </c>
      <c r="F2732">
        <f>VLOOKUP($D2732,Combined!$D:$V,11,FALSE)</f>
        <v>172253667</v>
      </c>
      <c r="G2732">
        <f>VLOOKUP($D2732,Combined!$D:$V,12,FALSE)</f>
        <v>7841.1</v>
      </c>
      <c r="H2732">
        <f>VLOOKUP($D2732,Combined!$D:$V,13,FALSE)</f>
        <v>21968</v>
      </c>
    </row>
    <row r="2733" spans="1:8" ht="48" x14ac:dyDescent="0.2">
      <c r="A2733" s="37" t="s">
        <v>942</v>
      </c>
      <c r="B2733" s="38" t="s">
        <v>1398</v>
      </c>
      <c r="C2733" s="39" t="s">
        <v>711</v>
      </c>
      <c r="D2733" s="36" t="s">
        <v>1729</v>
      </c>
      <c r="E2733">
        <v>2015</v>
      </c>
      <c r="F2733" t="e">
        <f>VLOOKUP($D2733,Combined!$D:$V,11,FALSE)</f>
        <v>#N/A</v>
      </c>
      <c r="G2733" t="e">
        <f>VLOOKUP($D2733,Combined!$D:$V,12,FALSE)</f>
        <v>#N/A</v>
      </c>
      <c r="H2733" t="e">
        <f>VLOOKUP($D2733,Combined!$D:$V,13,FALSE)</f>
        <v>#N/A</v>
      </c>
    </row>
    <row r="2734" spans="1:8" ht="32" x14ac:dyDescent="0.2">
      <c r="A2734" s="33" t="s">
        <v>942</v>
      </c>
      <c r="B2734" s="34" t="s">
        <v>960</v>
      </c>
      <c r="C2734" s="35" t="s">
        <v>24</v>
      </c>
      <c r="D2734" s="36" t="s">
        <v>1730</v>
      </c>
      <c r="E2734">
        <v>2015</v>
      </c>
      <c r="F2734">
        <f>VLOOKUP($D2734,Combined!$D:$V,11,FALSE)</f>
        <v>119193866</v>
      </c>
      <c r="G2734">
        <f>VLOOKUP($D2734,Combined!$D:$V,12,FALSE)</f>
        <v>5973.7</v>
      </c>
      <c r="H2734">
        <f>VLOOKUP($D2734,Combined!$D:$V,13,FALSE)</f>
        <v>19953</v>
      </c>
    </row>
    <row r="2735" spans="1:8" ht="60" x14ac:dyDescent="0.2">
      <c r="A2735" s="37" t="s">
        <v>942</v>
      </c>
      <c r="B2735" s="38" t="s">
        <v>1399</v>
      </c>
      <c r="C2735" s="39" t="s">
        <v>711</v>
      </c>
      <c r="D2735" s="36" t="s">
        <v>1731</v>
      </c>
      <c r="E2735">
        <v>2015</v>
      </c>
      <c r="F2735" t="e">
        <f>VLOOKUP($D2735,Combined!$D:$V,11,FALSE)</f>
        <v>#N/A</v>
      </c>
      <c r="G2735" t="e">
        <f>VLOOKUP($D2735,Combined!$D:$V,12,FALSE)</f>
        <v>#N/A</v>
      </c>
      <c r="H2735" t="e">
        <f>VLOOKUP($D2735,Combined!$D:$V,13,FALSE)</f>
        <v>#N/A</v>
      </c>
    </row>
    <row r="2736" spans="1:8" ht="48" x14ac:dyDescent="0.2">
      <c r="A2736" s="33" t="s">
        <v>942</v>
      </c>
      <c r="B2736" s="34" t="s">
        <v>1400</v>
      </c>
      <c r="C2736" s="35" t="s">
        <v>711</v>
      </c>
      <c r="D2736" s="36" t="s">
        <v>1732</v>
      </c>
      <c r="E2736">
        <v>2015</v>
      </c>
      <c r="F2736" t="e">
        <f>VLOOKUP($D2736,Combined!$D:$V,11,FALSE)</f>
        <v>#N/A</v>
      </c>
      <c r="G2736" t="e">
        <f>VLOOKUP($D2736,Combined!$D:$V,12,FALSE)</f>
        <v>#N/A</v>
      </c>
      <c r="H2736" t="e">
        <f>VLOOKUP($D2736,Combined!$D:$V,13,FALSE)</f>
        <v>#N/A</v>
      </c>
    </row>
    <row r="2737" spans="1:8" ht="60" x14ac:dyDescent="0.2">
      <c r="A2737" s="37" t="s">
        <v>942</v>
      </c>
      <c r="B2737" s="38" t="s">
        <v>1401</v>
      </c>
      <c r="C2737" s="39" t="s">
        <v>711</v>
      </c>
      <c r="D2737" s="36" t="s">
        <v>1733</v>
      </c>
      <c r="E2737">
        <v>2015</v>
      </c>
      <c r="F2737" t="e">
        <f>VLOOKUP($D2737,Combined!$D:$V,11,FALSE)</f>
        <v>#N/A</v>
      </c>
      <c r="G2737" t="e">
        <f>VLOOKUP($D2737,Combined!$D:$V,12,FALSE)</f>
        <v>#N/A</v>
      </c>
      <c r="H2737" t="e">
        <f>VLOOKUP($D2737,Combined!$D:$V,13,FALSE)</f>
        <v>#N/A</v>
      </c>
    </row>
    <row r="2738" spans="1:8" ht="32" x14ac:dyDescent="0.2">
      <c r="A2738" s="33" t="s">
        <v>942</v>
      </c>
      <c r="B2738" s="34" t="s">
        <v>964</v>
      </c>
      <c r="C2738" s="35" t="s">
        <v>24</v>
      </c>
      <c r="D2738" s="36" t="s">
        <v>1734</v>
      </c>
      <c r="E2738">
        <v>2015</v>
      </c>
      <c r="F2738">
        <f>VLOOKUP($D2738,Combined!$D:$V,11,FALSE)</f>
        <v>96628510</v>
      </c>
      <c r="G2738">
        <f>VLOOKUP($D2738,Combined!$D:$V,12,FALSE)</f>
        <v>4916.1000000000004</v>
      </c>
      <c r="H2738">
        <f>VLOOKUP($D2738,Combined!$D:$V,13,FALSE)</f>
        <v>19655</v>
      </c>
    </row>
    <row r="2739" spans="1:8" ht="32" x14ac:dyDescent="0.2">
      <c r="A2739" s="37" t="s">
        <v>942</v>
      </c>
      <c r="B2739" s="38" t="s">
        <v>965</v>
      </c>
      <c r="C2739" s="39" t="s">
        <v>24</v>
      </c>
      <c r="D2739" s="36" t="s">
        <v>1735</v>
      </c>
      <c r="E2739">
        <v>2015</v>
      </c>
      <c r="F2739">
        <f>VLOOKUP($D2739,Combined!$D:$V,11,FALSE)</f>
        <v>136039881</v>
      </c>
      <c r="G2739">
        <f>VLOOKUP($D2739,Combined!$D:$V,12,FALSE)</f>
        <v>6634.1</v>
      </c>
      <c r="H2739">
        <f>VLOOKUP($D2739,Combined!$D:$V,13,FALSE)</f>
        <v>20506</v>
      </c>
    </row>
    <row r="2740" spans="1:8" ht="60" x14ac:dyDescent="0.2">
      <c r="A2740" s="33" t="s">
        <v>942</v>
      </c>
      <c r="B2740" s="34" t="s">
        <v>1402</v>
      </c>
      <c r="C2740" s="35" t="s">
        <v>711</v>
      </c>
      <c r="D2740" s="36" t="s">
        <v>1736</v>
      </c>
      <c r="E2740">
        <v>2015</v>
      </c>
      <c r="F2740" t="e">
        <f>VLOOKUP($D2740,Combined!$D:$V,11,FALSE)</f>
        <v>#N/A</v>
      </c>
      <c r="G2740" t="e">
        <f>VLOOKUP($D2740,Combined!$D:$V,12,FALSE)</f>
        <v>#N/A</v>
      </c>
      <c r="H2740" t="e">
        <f>VLOOKUP($D2740,Combined!$D:$V,13,FALSE)</f>
        <v>#N/A</v>
      </c>
    </row>
    <row r="2741" spans="1:8" ht="32" x14ac:dyDescent="0.2">
      <c r="A2741" s="37" t="s">
        <v>942</v>
      </c>
      <c r="B2741" s="38" t="s">
        <v>967</v>
      </c>
      <c r="C2741" s="39" t="s">
        <v>24</v>
      </c>
      <c r="D2741" s="36" t="s">
        <v>1737</v>
      </c>
      <c r="E2741">
        <v>2015</v>
      </c>
      <c r="F2741">
        <f>VLOOKUP($D2741,Combined!$D:$V,11,FALSE)</f>
        <v>937848320</v>
      </c>
      <c r="G2741">
        <f>VLOOKUP($D2741,Combined!$D:$V,12,FALSE)</f>
        <v>42604.3</v>
      </c>
      <c r="H2741">
        <f>VLOOKUP($D2741,Combined!$D:$V,13,FALSE)</f>
        <v>22013</v>
      </c>
    </row>
    <row r="2742" spans="1:8" ht="48" x14ac:dyDescent="0.2">
      <c r="A2742" s="33" t="s">
        <v>942</v>
      </c>
      <c r="B2742" s="34" t="s">
        <v>1403</v>
      </c>
      <c r="C2742" s="35" t="s">
        <v>711</v>
      </c>
      <c r="D2742" s="36" t="s">
        <v>1738</v>
      </c>
      <c r="E2742">
        <v>2015</v>
      </c>
      <c r="F2742" t="e">
        <f>VLOOKUP($D2742,Combined!$D:$V,11,FALSE)</f>
        <v>#N/A</v>
      </c>
      <c r="G2742" t="e">
        <f>VLOOKUP($D2742,Combined!$D:$V,12,FALSE)</f>
        <v>#N/A</v>
      </c>
      <c r="H2742" t="e">
        <f>VLOOKUP($D2742,Combined!$D:$V,13,FALSE)</f>
        <v>#N/A</v>
      </c>
    </row>
    <row r="2743" spans="1:8" ht="48" x14ac:dyDescent="0.2">
      <c r="A2743" s="37" t="s">
        <v>942</v>
      </c>
      <c r="B2743" s="38" t="s">
        <v>1404</v>
      </c>
      <c r="C2743" s="39" t="s">
        <v>711</v>
      </c>
      <c r="D2743" s="36" t="s">
        <v>1739</v>
      </c>
      <c r="E2743">
        <v>2015</v>
      </c>
      <c r="F2743" t="e">
        <f>VLOOKUP($D2743,Combined!$D:$V,11,FALSE)</f>
        <v>#N/A</v>
      </c>
      <c r="G2743" t="e">
        <f>VLOOKUP($D2743,Combined!$D:$V,12,FALSE)</f>
        <v>#N/A</v>
      </c>
      <c r="H2743" t="e">
        <f>VLOOKUP($D2743,Combined!$D:$V,13,FALSE)</f>
        <v>#N/A</v>
      </c>
    </row>
    <row r="2744" spans="1:8" ht="36" x14ac:dyDescent="0.2">
      <c r="A2744" s="33" t="s">
        <v>942</v>
      </c>
      <c r="B2744" s="34" t="s">
        <v>969</v>
      </c>
      <c r="C2744" s="35" t="s">
        <v>711</v>
      </c>
      <c r="D2744" s="36" t="s">
        <v>1740</v>
      </c>
      <c r="E2744">
        <v>2015</v>
      </c>
      <c r="F2744">
        <f>VLOOKUP($D2744,Combined!$D:$V,11,FALSE)</f>
        <v>7428069</v>
      </c>
      <c r="G2744">
        <f>VLOOKUP($D2744,Combined!$D:$V,12,FALSE)</f>
        <v>415.7</v>
      </c>
      <c r="H2744">
        <f>VLOOKUP($D2744,Combined!$D:$V,13,FALSE)</f>
        <v>17869</v>
      </c>
    </row>
    <row r="2745" spans="1:8" ht="36" x14ac:dyDescent="0.2">
      <c r="A2745" s="37" t="s">
        <v>942</v>
      </c>
      <c r="B2745" s="38" t="s">
        <v>970</v>
      </c>
      <c r="C2745" s="39" t="s">
        <v>8</v>
      </c>
      <c r="D2745" s="36" t="s">
        <v>1741</v>
      </c>
      <c r="E2745">
        <v>2015</v>
      </c>
      <c r="F2745">
        <f>VLOOKUP($D2745,Combined!$D:$V,11,FALSE)</f>
        <v>13826864</v>
      </c>
      <c r="G2745">
        <f>VLOOKUP($D2745,Combined!$D:$V,12,FALSE)</f>
        <v>667.9</v>
      </c>
      <c r="H2745">
        <f>VLOOKUP($D2745,Combined!$D:$V,13,FALSE)</f>
        <v>20703</v>
      </c>
    </row>
    <row r="2746" spans="1:8" ht="60" x14ac:dyDescent="0.2">
      <c r="A2746" s="33" t="s">
        <v>942</v>
      </c>
      <c r="B2746" s="34" t="s">
        <v>1405</v>
      </c>
      <c r="C2746" s="35" t="s">
        <v>711</v>
      </c>
      <c r="D2746" s="36" t="s">
        <v>1742</v>
      </c>
      <c r="E2746">
        <v>2015</v>
      </c>
      <c r="F2746" t="e">
        <f>VLOOKUP($D2746,Combined!$D:$V,11,FALSE)</f>
        <v>#N/A</v>
      </c>
      <c r="G2746" t="e">
        <f>VLOOKUP($D2746,Combined!$D:$V,12,FALSE)</f>
        <v>#N/A</v>
      </c>
      <c r="H2746" t="e">
        <f>VLOOKUP($D2746,Combined!$D:$V,13,FALSE)</f>
        <v>#N/A</v>
      </c>
    </row>
    <row r="2747" spans="1:8" ht="32" x14ac:dyDescent="0.2">
      <c r="A2747" s="37" t="s">
        <v>942</v>
      </c>
      <c r="B2747" s="38" t="s">
        <v>972</v>
      </c>
      <c r="C2747" s="39" t="s">
        <v>24</v>
      </c>
      <c r="D2747" s="36" t="s">
        <v>1743</v>
      </c>
      <c r="E2747">
        <v>2015</v>
      </c>
      <c r="F2747">
        <f>VLOOKUP($D2747,Combined!$D:$V,11,FALSE)</f>
        <v>71029750</v>
      </c>
      <c r="G2747">
        <f>VLOOKUP($D2747,Combined!$D:$V,12,FALSE)</f>
        <v>4056.3</v>
      </c>
      <c r="H2747">
        <f>VLOOKUP($D2747,Combined!$D:$V,13,FALSE)</f>
        <v>17511</v>
      </c>
    </row>
    <row r="2748" spans="1:8" ht="48" x14ac:dyDescent="0.2">
      <c r="A2748" s="33" t="s">
        <v>942</v>
      </c>
      <c r="B2748" s="34" t="s">
        <v>1406</v>
      </c>
      <c r="C2748" s="35" t="s">
        <v>711</v>
      </c>
      <c r="D2748" s="36" t="s">
        <v>1744</v>
      </c>
      <c r="E2748">
        <v>2015</v>
      </c>
      <c r="F2748" t="e">
        <f>VLOOKUP($D2748,Combined!$D:$V,11,FALSE)</f>
        <v>#N/A</v>
      </c>
      <c r="G2748" t="e">
        <f>VLOOKUP($D2748,Combined!$D:$V,12,FALSE)</f>
        <v>#N/A</v>
      </c>
      <c r="H2748" t="e">
        <f>VLOOKUP($D2748,Combined!$D:$V,13,FALSE)</f>
        <v>#N/A</v>
      </c>
    </row>
    <row r="2749" spans="1:8" ht="48" x14ac:dyDescent="0.2">
      <c r="A2749" s="37" t="s">
        <v>942</v>
      </c>
      <c r="B2749" s="38" t="s">
        <v>1407</v>
      </c>
      <c r="C2749" s="39" t="s">
        <v>711</v>
      </c>
      <c r="D2749" s="36" t="s">
        <v>1745</v>
      </c>
      <c r="E2749">
        <v>2015</v>
      </c>
      <c r="F2749" t="e">
        <f>VLOOKUP($D2749,Combined!$D:$V,11,FALSE)</f>
        <v>#N/A</v>
      </c>
      <c r="G2749" t="e">
        <f>VLOOKUP($D2749,Combined!$D:$V,12,FALSE)</f>
        <v>#N/A</v>
      </c>
      <c r="H2749" t="e">
        <f>VLOOKUP($D2749,Combined!$D:$V,13,FALSE)</f>
        <v>#N/A</v>
      </c>
    </row>
    <row r="2750" spans="1:8" ht="48" x14ac:dyDescent="0.2">
      <c r="A2750" s="33" t="s">
        <v>942</v>
      </c>
      <c r="B2750" s="34" t="s">
        <v>976</v>
      </c>
      <c r="C2750" s="35" t="s">
        <v>711</v>
      </c>
      <c r="D2750" s="36" t="s">
        <v>1746</v>
      </c>
      <c r="E2750">
        <v>2015</v>
      </c>
      <c r="F2750">
        <f>VLOOKUP($D2750,Combined!$D:$V,11,FALSE)</f>
        <v>5099687</v>
      </c>
      <c r="G2750">
        <f>VLOOKUP($D2750,Combined!$D:$V,12,FALSE)</f>
        <v>262.2</v>
      </c>
      <c r="H2750">
        <f>VLOOKUP($D2750,Combined!$D:$V,13,FALSE)</f>
        <v>19450</v>
      </c>
    </row>
    <row r="2751" spans="1:8" ht="60" x14ac:dyDescent="0.2">
      <c r="A2751" s="37" t="s">
        <v>942</v>
      </c>
      <c r="B2751" s="38" t="s">
        <v>1408</v>
      </c>
      <c r="C2751" s="39" t="s">
        <v>711</v>
      </c>
      <c r="D2751" s="36" t="s">
        <v>1747</v>
      </c>
      <c r="E2751">
        <v>2015</v>
      </c>
      <c r="F2751" t="e">
        <f>VLOOKUP($D2751,Combined!$D:$V,11,FALSE)</f>
        <v>#N/A</v>
      </c>
      <c r="G2751" t="e">
        <f>VLOOKUP($D2751,Combined!$D:$V,12,FALSE)</f>
        <v>#N/A</v>
      </c>
      <c r="H2751" t="e">
        <f>VLOOKUP($D2751,Combined!$D:$V,13,FALSE)</f>
        <v>#N/A</v>
      </c>
    </row>
    <row r="2752" spans="1:8" ht="24" x14ac:dyDescent="0.2">
      <c r="A2752" s="33" t="s">
        <v>942</v>
      </c>
      <c r="B2752" s="34" t="s">
        <v>978</v>
      </c>
      <c r="C2752" s="35" t="s">
        <v>8</v>
      </c>
      <c r="D2752" s="36" t="s">
        <v>1748</v>
      </c>
      <c r="E2752">
        <v>2015</v>
      </c>
      <c r="F2752">
        <f>VLOOKUP($D2752,Combined!$D:$V,11,FALSE)</f>
        <v>9213679</v>
      </c>
      <c r="G2752">
        <f>VLOOKUP($D2752,Combined!$D:$V,12,FALSE)</f>
        <v>437.8</v>
      </c>
      <c r="H2752">
        <f>VLOOKUP($D2752,Combined!$D:$V,13,FALSE)</f>
        <v>21045</v>
      </c>
    </row>
    <row r="2753" spans="1:8" ht="48" x14ac:dyDescent="0.2">
      <c r="A2753" s="37" t="s">
        <v>942</v>
      </c>
      <c r="B2753" s="38" t="s">
        <v>1409</v>
      </c>
      <c r="C2753" s="39" t="s">
        <v>711</v>
      </c>
      <c r="D2753" s="36" t="s">
        <v>1749</v>
      </c>
      <c r="E2753">
        <v>2015</v>
      </c>
      <c r="F2753" t="e">
        <f>VLOOKUP($D2753,Combined!$D:$V,11,FALSE)</f>
        <v>#N/A</v>
      </c>
      <c r="G2753" t="e">
        <f>VLOOKUP($D2753,Combined!$D:$V,12,FALSE)</f>
        <v>#N/A</v>
      </c>
      <c r="H2753" t="e">
        <f>VLOOKUP($D2753,Combined!$D:$V,13,FALSE)</f>
        <v>#N/A</v>
      </c>
    </row>
    <row r="2754" spans="1:8" ht="36" x14ac:dyDescent="0.2">
      <c r="A2754" s="33" t="s">
        <v>942</v>
      </c>
      <c r="B2754" s="34" t="s">
        <v>980</v>
      </c>
      <c r="C2754" s="35" t="s">
        <v>24</v>
      </c>
      <c r="D2754" s="36" t="s">
        <v>1750</v>
      </c>
      <c r="E2754">
        <v>2015</v>
      </c>
      <c r="F2754">
        <f>VLOOKUP($D2754,Combined!$D:$V,11,FALSE)</f>
        <v>128743376</v>
      </c>
      <c r="G2754">
        <f>VLOOKUP($D2754,Combined!$D:$V,12,FALSE)</f>
        <v>7015.8</v>
      </c>
      <c r="H2754">
        <f>VLOOKUP($D2754,Combined!$D:$V,13,FALSE)</f>
        <v>18351</v>
      </c>
    </row>
    <row r="2755" spans="1:8" ht="48" x14ac:dyDescent="0.2">
      <c r="A2755" s="37" t="s">
        <v>942</v>
      </c>
      <c r="B2755" s="38" t="s">
        <v>981</v>
      </c>
      <c r="C2755" s="39" t="s">
        <v>711</v>
      </c>
      <c r="D2755" s="36" t="s">
        <v>1751</v>
      </c>
      <c r="E2755">
        <v>2015</v>
      </c>
      <c r="F2755">
        <f>VLOOKUP($D2755,Combined!$D:$V,11,FALSE)</f>
        <v>57745932</v>
      </c>
      <c r="G2755">
        <f>VLOOKUP($D2755,Combined!$D:$V,12,FALSE)</f>
        <v>2718.8</v>
      </c>
      <c r="H2755">
        <f>VLOOKUP($D2755,Combined!$D:$V,13,FALSE)</f>
        <v>21239</v>
      </c>
    </row>
    <row r="2756" spans="1:8" ht="60" x14ac:dyDescent="0.2">
      <c r="A2756" s="33" t="s">
        <v>942</v>
      </c>
      <c r="B2756" s="34" t="s">
        <v>1410</v>
      </c>
      <c r="C2756" s="35" t="s">
        <v>711</v>
      </c>
      <c r="D2756" s="36" t="s">
        <v>1752</v>
      </c>
      <c r="E2756">
        <v>2015</v>
      </c>
      <c r="F2756" t="e">
        <f>VLOOKUP($D2756,Combined!$D:$V,11,FALSE)</f>
        <v>#N/A</v>
      </c>
      <c r="G2756" t="e">
        <f>VLOOKUP($D2756,Combined!$D:$V,12,FALSE)</f>
        <v>#N/A</v>
      </c>
      <c r="H2756" t="e">
        <f>VLOOKUP($D2756,Combined!$D:$V,13,FALSE)</f>
        <v>#N/A</v>
      </c>
    </row>
    <row r="2757" spans="1:8" ht="48" x14ac:dyDescent="0.2">
      <c r="A2757" s="37" t="s">
        <v>942</v>
      </c>
      <c r="B2757" s="38" t="s">
        <v>1411</v>
      </c>
      <c r="C2757" s="39" t="s">
        <v>711</v>
      </c>
      <c r="D2757" s="36" t="s">
        <v>1753</v>
      </c>
      <c r="E2757">
        <v>2015</v>
      </c>
      <c r="F2757" t="e">
        <f>VLOOKUP($D2757,Combined!$D:$V,11,FALSE)</f>
        <v>#N/A</v>
      </c>
      <c r="G2757" t="e">
        <f>VLOOKUP($D2757,Combined!$D:$V,12,FALSE)</f>
        <v>#N/A</v>
      </c>
      <c r="H2757" t="e">
        <f>VLOOKUP($D2757,Combined!$D:$V,13,FALSE)</f>
        <v>#N/A</v>
      </c>
    </row>
    <row r="2758" spans="1:8" ht="48" x14ac:dyDescent="0.2">
      <c r="A2758" s="33" t="s">
        <v>942</v>
      </c>
      <c r="B2758" s="34" t="s">
        <v>983</v>
      </c>
      <c r="C2758" s="35" t="s">
        <v>14</v>
      </c>
      <c r="D2758" s="36" t="s">
        <v>1754</v>
      </c>
      <c r="E2758">
        <v>2015</v>
      </c>
      <c r="F2758">
        <f>VLOOKUP($D2758,Combined!$D:$V,11,FALSE)</f>
        <v>38228795</v>
      </c>
      <c r="G2758">
        <f>VLOOKUP($D2758,Combined!$D:$V,12,FALSE)</f>
        <v>2203</v>
      </c>
      <c r="H2758">
        <f>VLOOKUP($D2758,Combined!$D:$V,13,FALSE)</f>
        <v>17353</v>
      </c>
    </row>
    <row r="2759" spans="1:8" ht="48" x14ac:dyDescent="0.2">
      <c r="A2759" s="37" t="s">
        <v>942</v>
      </c>
      <c r="B2759" s="38" t="s">
        <v>1412</v>
      </c>
      <c r="C2759" s="39" t="s">
        <v>711</v>
      </c>
      <c r="D2759" s="36" t="s">
        <v>1755</v>
      </c>
      <c r="E2759">
        <v>2015</v>
      </c>
      <c r="F2759" t="e">
        <f>VLOOKUP($D2759,Combined!$D:$V,11,FALSE)</f>
        <v>#N/A</v>
      </c>
      <c r="G2759" t="e">
        <f>VLOOKUP($D2759,Combined!$D:$V,12,FALSE)</f>
        <v>#N/A</v>
      </c>
      <c r="H2759" t="e">
        <f>VLOOKUP($D2759,Combined!$D:$V,13,FALSE)</f>
        <v>#N/A</v>
      </c>
    </row>
    <row r="2760" spans="1:8" ht="32" x14ac:dyDescent="0.2">
      <c r="A2760" s="33" t="s">
        <v>942</v>
      </c>
      <c r="B2760" s="34" t="s">
        <v>984</v>
      </c>
      <c r="C2760" s="35" t="s">
        <v>21</v>
      </c>
      <c r="D2760" s="36" t="s">
        <v>1756</v>
      </c>
      <c r="E2760">
        <v>2015</v>
      </c>
      <c r="F2760">
        <f>VLOOKUP($D2760,Combined!$D:$V,11,FALSE)</f>
        <v>42397965</v>
      </c>
      <c r="G2760">
        <f>VLOOKUP($D2760,Combined!$D:$V,12,FALSE)</f>
        <v>1695</v>
      </c>
      <c r="H2760">
        <f>VLOOKUP($D2760,Combined!$D:$V,13,FALSE)</f>
        <v>25013</v>
      </c>
    </row>
    <row r="2761" spans="1:8" ht="32" x14ac:dyDescent="0.2">
      <c r="A2761" s="37" t="s">
        <v>942</v>
      </c>
      <c r="B2761" s="38" t="s">
        <v>985</v>
      </c>
      <c r="C2761" s="39" t="s">
        <v>24</v>
      </c>
      <c r="D2761" s="36" t="s">
        <v>1757</v>
      </c>
      <c r="E2761">
        <v>2015</v>
      </c>
      <c r="F2761">
        <f>VLOOKUP($D2761,Combined!$D:$V,11,FALSE)</f>
        <v>161320073</v>
      </c>
      <c r="G2761">
        <f>VLOOKUP($D2761,Combined!$D:$V,12,FALSE)</f>
        <v>6833.2</v>
      </c>
      <c r="H2761">
        <f>VLOOKUP($D2761,Combined!$D:$V,13,FALSE)</f>
        <v>23608</v>
      </c>
    </row>
    <row r="2762" spans="1:8" ht="32" x14ac:dyDescent="0.2">
      <c r="A2762" s="33" t="s">
        <v>986</v>
      </c>
      <c r="B2762" s="34" t="s">
        <v>987</v>
      </c>
      <c r="C2762" s="35" t="s">
        <v>6</v>
      </c>
      <c r="D2762" s="36" t="s">
        <v>1758</v>
      </c>
      <c r="E2762">
        <v>2015</v>
      </c>
      <c r="F2762">
        <f>VLOOKUP($D2762,Combined!$D:$V,11,FALSE)</f>
        <v>24974460</v>
      </c>
      <c r="G2762">
        <f>VLOOKUP($D2762,Combined!$D:$V,12,FALSE)</f>
        <v>1459</v>
      </c>
      <c r="H2762">
        <f>VLOOKUP($D2762,Combined!$D:$V,13,FALSE)</f>
        <v>17118</v>
      </c>
    </row>
    <row r="2763" spans="1:8" ht="32" x14ac:dyDescent="0.2">
      <c r="A2763" s="37" t="s">
        <v>986</v>
      </c>
      <c r="B2763" s="38" t="s">
        <v>988</v>
      </c>
      <c r="C2763" s="39" t="s">
        <v>21</v>
      </c>
      <c r="D2763" s="36" t="s">
        <v>1759</v>
      </c>
      <c r="E2763">
        <v>2015</v>
      </c>
      <c r="F2763">
        <f>VLOOKUP($D2763,Combined!$D:$V,11,FALSE)</f>
        <v>40517846</v>
      </c>
      <c r="G2763">
        <f>VLOOKUP($D2763,Combined!$D:$V,12,FALSE)</f>
        <v>2470.8000000000002</v>
      </c>
      <c r="H2763">
        <f>VLOOKUP($D2763,Combined!$D:$V,13,FALSE)</f>
        <v>16399</v>
      </c>
    </row>
    <row r="2764" spans="1:8" ht="36" x14ac:dyDescent="0.2">
      <c r="A2764" s="33" t="s">
        <v>986</v>
      </c>
      <c r="B2764" s="34" t="s">
        <v>989</v>
      </c>
      <c r="C2764" s="35" t="s">
        <v>21</v>
      </c>
      <c r="D2764" s="36" t="s">
        <v>1760</v>
      </c>
      <c r="E2764">
        <v>2015</v>
      </c>
      <c r="F2764">
        <f>VLOOKUP($D2764,Combined!$D:$V,11,FALSE)</f>
        <v>34523973</v>
      </c>
      <c r="G2764">
        <f>VLOOKUP($D2764,Combined!$D:$V,12,FALSE)</f>
        <v>1730.5</v>
      </c>
      <c r="H2764">
        <f>VLOOKUP($D2764,Combined!$D:$V,13,FALSE)</f>
        <v>19950</v>
      </c>
    </row>
    <row r="2765" spans="1:8" ht="32" x14ac:dyDescent="0.2">
      <c r="A2765" s="37" t="s">
        <v>986</v>
      </c>
      <c r="B2765" s="38" t="s">
        <v>990</v>
      </c>
      <c r="C2765" s="39" t="s">
        <v>24</v>
      </c>
      <c r="D2765" s="36" t="s">
        <v>1761</v>
      </c>
      <c r="E2765">
        <v>2015</v>
      </c>
      <c r="F2765">
        <f>VLOOKUP($D2765,Combined!$D:$V,11,FALSE)</f>
        <v>74829582</v>
      </c>
      <c r="G2765">
        <f>VLOOKUP($D2765,Combined!$D:$V,12,FALSE)</f>
        <v>4398.3999999999996</v>
      </c>
      <c r="H2765">
        <f>VLOOKUP($D2765,Combined!$D:$V,13,FALSE)</f>
        <v>17013</v>
      </c>
    </row>
    <row r="2766" spans="1:8" ht="36" x14ac:dyDescent="0.2">
      <c r="A2766" s="33" t="s">
        <v>986</v>
      </c>
      <c r="B2766" s="34" t="s">
        <v>991</v>
      </c>
      <c r="C2766" s="35" t="s">
        <v>8</v>
      </c>
      <c r="D2766" s="36" t="s">
        <v>1762</v>
      </c>
      <c r="E2766">
        <v>2015</v>
      </c>
      <c r="F2766">
        <f>VLOOKUP($D2766,Combined!$D:$V,11,FALSE)</f>
        <v>18447573</v>
      </c>
      <c r="G2766">
        <f>VLOOKUP($D2766,Combined!$D:$V,12,FALSE)</f>
        <v>1256.2</v>
      </c>
      <c r="H2766">
        <f>VLOOKUP($D2766,Combined!$D:$V,13,FALSE)</f>
        <v>14685</v>
      </c>
    </row>
    <row r="2767" spans="1:8" ht="16" x14ac:dyDescent="0.2">
      <c r="A2767" s="37" t="s">
        <v>986</v>
      </c>
      <c r="B2767" s="38" t="s">
        <v>992</v>
      </c>
      <c r="C2767" s="39" t="s">
        <v>8</v>
      </c>
      <c r="D2767" s="36" t="s">
        <v>1763</v>
      </c>
      <c r="E2767">
        <v>2015</v>
      </c>
      <c r="F2767">
        <f>VLOOKUP($D2767,Combined!$D:$V,11,FALSE)</f>
        <v>6494373</v>
      </c>
      <c r="G2767">
        <f>VLOOKUP($D2767,Combined!$D:$V,12,FALSE)</f>
        <v>355.7</v>
      </c>
      <c r="H2767">
        <f>VLOOKUP($D2767,Combined!$D:$V,13,FALSE)</f>
        <v>18258</v>
      </c>
    </row>
    <row r="2768" spans="1:8" ht="24" x14ac:dyDescent="0.2">
      <c r="A2768" s="33" t="s">
        <v>986</v>
      </c>
      <c r="B2768" s="34" t="s">
        <v>993</v>
      </c>
      <c r="C2768" s="35" t="s">
        <v>8</v>
      </c>
      <c r="D2768" s="36" t="s">
        <v>1764</v>
      </c>
      <c r="E2768">
        <v>2015</v>
      </c>
      <c r="F2768">
        <f>VLOOKUP($D2768,Combined!$D:$V,11,FALSE)</f>
        <v>24057603</v>
      </c>
      <c r="G2768">
        <f>VLOOKUP($D2768,Combined!$D:$V,12,FALSE)</f>
        <v>1427.2</v>
      </c>
      <c r="H2768">
        <f>VLOOKUP($D2768,Combined!$D:$V,13,FALSE)</f>
        <v>16856</v>
      </c>
    </row>
    <row r="2769" spans="1:8" ht="32" x14ac:dyDescent="0.2">
      <c r="A2769" s="37" t="s">
        <v>986</v>
      </c>
      <c r="B2769" s="38" t="s">
        <v>994</v>
      </c>
      <c r="C2769" s="39" t="s">
        <v>21</v>
      </c>
      <c r="D2769" s="36" t="s">
        <v>1765</v>
      </c>
      <c r="E2769">
        <v>2015</v>
      </c>
      <c r="F2769">
        <f>VLOOKUP($D2769,Combined!$D:$V,11,FALSE)</f>
        <v>22020736</v>
      </c>
      <c r="G2769">
        <f>VLOOKUP($D2769,Combined!$D:$V,12,FALSE)</f>
        <v>965.7</v>
      </c>
      <c r="H2769">
        <f>VLOOKUP($D2769,Combined!$D:$V,13,FALSE)</f>
        <v>22803</v>
      </c>
    </row>
    <row r="2770" spans="1:8" ht="48" x14ac:dyDescent="0.2">
      <c r="A2770" s="33" t="s">
        <v>986</v>
      </c>
      <c r="B2770" s="34" t="s">
        <v>995</v>
      </c>
      <c r="C2770" s="35" t="s">
        <v>14</v>
      </c>
      <c r="D2770" s="36" t="s">
        <v>1766</v>
      </c>
      <c r="E2770">
        <v>2015</v>
      </c>
      <c r="F2770">
        <f>VLOOKUP($D2770,Combined!$D:$V,11,FALSE)</f>
        <v>43341837</v>
      </c>
      <c r="G2770">
        <f>VLOOKUP($D2770,Combined!$D:$V,12,FALSE)</f>
        <v>2223.1</v>
      </c>
      <c r="H2770">
        <f>VLOOKUP($D2770,Combined!$D:$V,13,FALSE)</f>
        <v>19496</v>
      </c>
    </row>
    <row r="2771" spans="1:8" ht="24" x14ac:dyDescent="0.2">
      <c r="A2771" s="37" t="s">
        <v>986</v>
      </c>
      <c r="B2771" s="38" t="s">
        <v>996</v>
      </c>
      <c r="C2771" s="39" t="s">
        <v>29</v>
      </c>
      <c r="D2771" s="36" t="s">
        <v>1767</v>
      </c>
      <c r="E2771">
        <v>2015</v>
      </c>
      <c r="F2771">
        <f>VLOOKUP($D2771,Combined!$D:$V,11,FALSE)</f>
        <v>36157367</v>
      </c>
      <c r="G2771">
        <f>VLOOKUP($D2771,Combined!$D:$V,12,FALSE)</f>
        <v>727.4</v>
      </c>
      <c r="H2771">
        <f>VLOOKUP($D2771,Combined!$D:$V,13,FALSE)</f>
        <v>49711</v>
      </c>
    </row>
    <row r="2772" spans="1:8" ht="36" x14ac:dyDescent="0.2">
      <c r="A2772" s="33" t="s">
        <v>986</v>
      </c>
      <c r="B2772" s="34" t="s">
        <v>997</v>
      </c>
      <c r="C2772" s="35" t="s">
        <v>714</v>
      </c>
      <c r="D2772" s="36" t="s">
        <v>1768</v>
      </c>
      <c r="E2772">
        <v>2015</v>
      </c>
      <c r="F2772">
        <f>VLOOKUP($D2772,Combined!$D:$V,11,FALSE)</f>
        <v>25480977</v>
      </c>
      <c r="G2772">
        <f>VLOOKUP($D2772,Combined!$D:$V,12,FALSE)</f>
        <v>1369.3</v>
      </c>
      <c r="H2772">
        <f>VLOOKUP($D2772,Combined!$D:$V,13,FALSE)</f>
        <v>18609</v>
      </c>
    </row>
    <row r="2773" spans="1:8" ht="32" x14ac:dyDescent="0.2">
      <c r="A2773" s="37" t="s">
        <v>986</v>
      </c>
      <c r="B2773" s="38" t="s">
        <v>932</v>
      </c>
      <c r="C2773" s="39" t="s">
        <v>2</v>
      </c>
      <c r="D2773" s="36" t="s">
        <v>1769</v>
      </c>
      <c r="E2773">
        <v>2015</v>
      </c>
      <c r="F2773">
        <f>VLOOKUP($D2773,Combined!$D:$V,11,FALSE)</f>
        <v>12671414</v>
      </c>
      <c r="G2773">
        <f>VLOOKUP($D2773,Combined!$D:$V,12,FALSE)</f>
        <v>575.79999999999995</v>
      </c>
      <c r="H2773">
        <f>VLOOKUP($D2773,Combined!$D:$V,13,FALSE)</f>
        <v>22006</v>
      </c>
    </row>
    <row r="2774" spans="1:8" ht="24" x14ac:dyDescent="0.2">
      <c r="A2774" s="33" t="s">
        <v>986</v>
      </c>
      <c r="B2774" s="34" t="s">
        <v>998</v>
      </c>
      <c r="C2774" s="35" t="s">
        <v>8</v>
      </c>
      <c r="D2774" s="36" t="s">
        <v>1770</v>
      </c>
      <c r="E2774">
        <v>2015</v>
      </c>
      <c r="F2774">
        <f>VLOOKUP($D2774,Combined!$D:$V,11,FALSE)</f>
        <v>21831171</v>
      </c>
      <c r="G2774">
        <f>VLOOKUP($D2774,Combined!$D:$V,12,FALSE)</f>
        <v>1502.6</v>
      </c>
      <c r="H2774">
        <f>VLOOKUP($D2774,Combined!$D:$V,13,FALSE)</f>
        <v>14529</v>
      </c>
    </row>
    <row r="2775" spans="1:8" ht="32" x14ac:dyDescent="0.2">
      <c r="A2775" s="37" t="s">
        <v>986</v>
      </c>
      <c r="B2775" s="38" t="s">
        <v>999</v>
      </c>
      <c r="C2775" s="39" t="s">
        <v>21</v>
      </c>
      <c r="D2775" s="36" t="s">
        <v>1771</v>
      </c>
      <c r="E2775">
        <v>2015</v>
      </c>
      <c r="F2775">
        <f>VLOOKUP($D2775,Combined!$D:$V,11,FALSE)</f>
        <v>40188831</v>
      </c>
      <c r="G2775">
        <f>VLOOKUP($D2775,Combined!$D:$V,12,FALSE)</f>
        <v>2573</v>
      </c>
      <c r="H2775">
        <f>VLOOKUP($D2775,Combined!$D:$V,13,FALSE)</f>
        <v>15620</v>
      </c>
    </row>
    <row r="2776" spans="1:8" ht="32" x14ac:dyDescent="0.2">
      <c r="A2776" s="33" t="s">
        <v>986</v>
      </c>
      <c r="B2776" s="34" t="s">
        <v>1000</v>
      </c>
      <c r="C2776" s="35" t="s">
        <v>99</v>
      </c>
      <c r="D2776" s="36" t="s">
        <v>1772</v>
      </c>
      <c r="E2776">
        <v>2015</v>
      </c>
      <c r="F2776">
        <f>VLOOKUP($D2776,Combined!$D:$V,11,FALSE)</f>
        <v>20105507</v>
      </c>
      <c r="G2776">
        <f>VLOOKUP($D2776,Combined!$D:$V,12,FALSE)</f>
        <v>1129.5</v>
      </c>
      <c r="H2776">
        <f>VLOOKUP($D2776,Combined!$D:$V,13,FALSE)</f>
        <v>17801</v>
      </c>
    </row>
    <row r="2777" spans="1:8" ht="16" x14ac:dyDescent="0.2">
      <c r="A2777" s="37" t="s">
        <v>986</v>
      </c>
      <c r="B2777" s="38" t="s">
        <v>1001</v>
      </c>
      <c r="C2777" s="39" t="s">
        <v>8</v>
      </c>
      <c r="D2777" s="36" t="s">
        <v>1773</v>
      </c>
      <c r="E2777">
        <v>2015</v>
      </c>
      <c r="F2777">
        <f>VLOOKUP($D2777,Combined!$D:$V,11,FALSE)</f>
        <v>23079001</v>
      </c>
      <c r="G2777">
        <f>VLOOKUP($D2777,Combined!$D:$V,12,FALSE)</f>
        <v>1271.5999999999999</v>
      </c>
      <c r="H2777">
        <f>VLOOKUP($D2777,Combined!$D:$V,13,FALSE)</f>
        <v>18150</v>
      </c>
    </row>
    <row r="2778" spans="1:8" ht="32" x14ac:dyDescent="0.2">
      <c r="A2778" s="33" t="s">
        <v>986</v>
      </c>
      <c r="B2778" s="34" t="s">
        <v>1002</v>
      </c>
      <c r="C2778" s="35" t="s">
        <v>24</v>
      </c>
      <c r="D2778" s="36" t="s">
        <v>1774</v>
      </c>
      <c r="E2778">
        <v>2015</v>
      </c>
      <c r="F2778">
        <f>VLOOKUP($D2778,Combined!$D:$V,11,FALSE)</f>
        <v>97890985</v>
      </c>
      <c r="G2778">
        <f>VLOOKUP($D2778,Combined!$D:$V,12,FALSE)</f>
        <v>6121.1</v>
      </c>
      <c r="H2778">
        <f>VLOOKUP($D2778,Combined!$D:$V,13,FALSE)</f>
        <v>15993</v>
      </c>
    </row>
    <row r="2779" spans="1:8" ht="24" x14ac:dyDescent="0.2">
      <c r="A2779" s="37" t="s">
        <v>986</v>
      </c>
      <c r="B2779" s="38" t="s">
        <v>1003</v>
      </c>
      <c r="C2779" s="39" t="s">
        <v>8</v>
      </c>
      <c r="D2779" s="36" t="s">
        <v>1775</v>
      </c>
      <c r="E2779">
        <v>2015</v>
      </c>
      <c r="F2779">
        <f>VLOOKUP($D2779,Combined!$D:$V,11,FALSE)</f>
        <v>5024922</v>
      </c>
      <c r="G2779">
        <f>VLOOKUP($D2779,Combined!$D:$V,12,FALSE)</f>
        <v>278.8</v>
      </c>
      <c r="H2779">
        <f>VLOOKUP($D2779,Combined!$D:$V,13,FALSE)</f>
        <v>18025</v>
      </c>
    </row>
    <row r="2780" spans="1:8" ht="32" x14ac:dyDescent="0.2">
      <c r="A2780" s="33" t="s">
        <v>986</v>
      </c>
      <c r="B2780" s="34" t="s">
        <v>1004</v>
      </c>
      <c r="C2780" s="35" t="s">
        <v>6</v>
      </c>
      <c r="D2780" s="36" t="s">
        <v>1776</v>
      </c>
      <c r="E2780">
        <v>2015</v>
      </c>
      <c r="F2780">
        <f>VLOOKUP($D2780,Combined!$D:$V,11,FALSE)</f>
        <v>23561206</v>
      </c>
      <c r="G2780">
        <f>VLOOKUP($D2780,Combined!$D:$V,12,FALSE)</f>
        <v>1210.0999999999999</v>
      </c>
      <c r="H2780">
        <f>VLOOKUP($D2780,Combined!$D:$V,13,FALSE)</f>
        <v>19471</v>
      </c>
    </row>
    <row r="2781" spans="1:8" ht="32" x14ac:dyDescent="0.2">
      <c r="A2781" s="37" t="s">
        <v>986</v>
      </c>
      <c r="B2781" s="38" t="s">
        <v>1005</v>
      </c>
      <c r="C2781" s="39" t="s">
        <v>6</v>
      </c>
      <c r="D2781" s="36" t="s">
        <v>1777</v>
      </c>
      <c r="E2781">
        <v>2015</v>
      </c>
      <c r="F2781">
        <f>VLOOKUP($D2781,Combined!$D:$V,11,FALSE)</f>
        <v>27004064</v>
      </c>
      <c r="G2781">
        <f>VLOOKUP($D2781,Combined!$D:$V,12,FALSE)</f>
        <v>1429.8</v>
      </c>
      <c r="H2781">
        <f>VLOOKUP($D2781,Combined!$D:$V,13,FALSE)</f>
        <v>18887</v>
      </c>
    </row>
    <row r="2782" spans="1:8" ht="36" x14ac:dyDescent="0.2">
      <c r="A2782" s="33" t="s">
        <v>986</v>
      </c>
      <c r="B2782" s="34" t="s">
        <v>1006</v>
      </c>
      <c r="C2782" s="35" t="s">
        <v>8</v>
      </c>
      <c r="D2782" s="36" t="s">
        <v>1778</v>
      </c>
      <c r="E2782">
        <v>2015</v>
      </c>
      <c r="F2782">
        <f>VLOOKUP($D2782,Combined!$D:$V,11,FALSE)</f>
        <v>6188045</v>
      </c>
      <c r="G2782">
        <f>VLOOKUP($D2782,Combined!$D:$V,12,FALSE)</f>
        <v>391.6</v>
      </c>
      <c r="H2782">
        <f>VLOOKUP($D2782,Combined!$D:$V,13,FALSE)</f>
        <v>15802</v>
      </c>
    </row>
    <row r="2783" spans="1:8" ht="24" x14ac:dyDescent="0.2">
      <c r="A2783" s="37" t="s">
        <v>986</v>
      </c>
      <c r="B2783" s="38" t="s">
        <v>1007</v>
      </c>
      <c r="C2783" s="39" t="s">
        <v>8</v>
      </c>
      <c r="D2783" s="36" t="s">
        <v>1779</v>
      </c>
      <c r="E2783">
        <v>2015</v>
      </c>
      <c r="F2783">
        <f>VLOOKUP($D2783,Combined!$D:$V,11,FALSE)</f>
        <v>29296828</v>
      </c>
      <c r="G2783">
        <f>VLOOKUP($D2783,Combined!$D:$V,12,FALSE)</f>
        <v>1762.3</v>
      </c>
      <c r="H2783">
        <f>VLOOKUP($D2783,Combined!$D:$V,13,FALSE)</f>
        <v>16625</v>
      </c>
    </row>
    <row r="2784" spans="1:8" ht="32" x14ac:dyDescent="0.2">
      <c r="A2784" s="33" t="s">
        <v>986</v>
      </c>
      <c r="B2784" s="34" t="s">
        <v>1008</v>
      </c>
      <c r="C2784" s="35" t="s">
        <v>24</v>
      </c>
      <c r="D2784" s="36" t="s">
        <v>1780</v>
      </c>
      <c r="E2784">
        <v>2015</v>
      </c>
      <c r="F2784">
        <f>VLOOKUP($D2784,Combined!$D:$V,11,FALSE)</f>
        <v>154308575</v>
      </c>
      <c r="G2784">
        <f>VLOOKUP($D2784,Combined!$D:$V,12,FALSE)</f>
        <v>7493.1</v>
      </c>
      <c r="H2784">
        <f>VLOOKUP($D2784,Combined!$D:$V,13,FALSE)</f>
        <v>20593</v>
      </c>
    </row>
    <row r="2785" spans="1:8" ht="24" x14ac:dyDescent="0.2">
      <c r="A2785" s="37" t="s">
        <v>986</v>
      </c>
      <c r="B2785" s="38" t="s">
        <v>1009</v>
      </c>
      <c r="C2785" s="39" t="s">
        <v>8</v>
      </c>
      <c r="D2785" s="36" t="s">
        <v>1781</v>
      </c>
      <c r="E2785">
        <v>2015</v>
      </c>
      <c r="F2785">
        <f>VLOOKUP($D2785,Combined!$D:$V,11,FALSE)</f>
        <v>3693574</v>
      </c>
      <c r="G2785">
        <f>VLOOKUP($D2785,Combined!$D:$V,12,FALSE)</f>
        <v>208.9</v>
      </c>
      <c r="H2785">
        <f>VLOOKUP($D2785,Combined!$D:$V,13,FALSE)</f>
        <v>17684</v>
      </c>
    </row>
    <row r="2786" spans="1:8" ht="48" x14ac:dyDescent="0.2">
      <c r="A2786" s="33" t="s">
        <v>986</v>
      </c>
      <c r="B2786" s="34" t="s">
        <v>1010</v>
      </c>
      <c r="C2786" s="35" t="s">
        <v>14</v>
      </c>
      <c r="D2786" s="36" t="s">
        <v>1782</v>
      </c>
      <c r="E2786">
        <v>2015</v>
      </c>
      <c r="F2786">
        <f>VLOOKUP($D2786,Combined!$D:$V,11,FALSE)</f>
        <v>48739118</v>
      </c>
      <c r="G2786">
        <f>VLOOKUP($D2786,Combined!$D:$V,12,FALSE)</f>
        <v>3075.7</v>
      </c>
      <c r="H2786">
        <f>VLOOKUP($D2786,Combined!$D:$V,13,FALSE)</f>
        <v>15846</v>
      </c>
    </row>
    <row r="2787" spans="1:8" ht="24" x14ac:dyDescent="0.2">
      <c r="A2787" s="37" t="s">
        <v>986</v>
      </c>
      <c r="B2787" s="38" t="s">
        <v>1011</v>
      </c>
      <c r="C2787" s="39" t="s">
        <v>8</v>
      </c>
      <c r="D2787" s="36" t="s">
        <v>1783</v>
      </c>
      <c r="E2787">
        <v>2015</v>
      </c>
      <c r="F2787">
        <f>VLOOKUP($D2787,Combined!$D:$V,11,FALSE)</f>
        <v>6341972</v>
      </c>
      <c r="G2787">
        <f>VLOOKUP($D2787,Combined!$D:$V,12,FALSE)</f>
        <v>367.1</v>
      </c>
      <c r="H2787">
        <f>VLOOKUP($D2787,Combined!$D:$V,13,FALSE)</f>
        <v>17276</v>
      </c>
    </row>
    <row r="2788" spans="1:8" ht="32" x14ac:dyDescent="0.2">
      <c r="A2788" s="33" t="s">
        <v>986</v>
      </c>
      <c r="B2788" s="34" t="s">
        <v>1012</v>
      </c>
      <c r="C2788" s="35" t="s">
        <v>6</v>
      </c>
      <c r="D2788" s="36" t="s">
        <v>1784</v>
      </c>
      <c r="E2788">
        <v>2015</v>
      </c>
      <c r="F2788">
        <f>VLOOKUP($D2788,Combined!$D:$V,11,FALSE)</f>
        <v>31508526</v>
      </c>
      <c r="G2788">
        <f>VLOOKUP($D2788,Combined!$D:$V,12,FALSE)</f>
        <v>1564</v>
      </c>
      <c r="H2788">
        <f>VLOOKUP($D2788,Combined!$D:$V,13,FALSE)</f>
        <v>20146</v>
      </c>
    </row>
    <row r="2789" spans="1:8" ht="36" x14ac:dyDescent="0.2">
      <c r="A2789" s="37" t="s">
        <v>986</v>
      </c>
      <c r="B2789" s="38" t="s">
        <v>1013</v>
      </c>
      <c r="C2789" s="39" t="s">
        <v>8</v>
      </c>
      <c r="D2789" s="36" t="s">
        <v>1785</v>
      </c>
      <c r="E2789">
        <v>2015</v>
      </c>
      <c r="F2789">
        <f>VLOOKUP($D2789,Combined!$D:$V,11,FALSE)</f>
        <v>3910381</v>
      </c>
      <c r="G2789">
        <f>VLOOKUP($D2789,Combined!$D:$V,12,FALSE)</f>
        <v>226.3</v>
      </c>
      <c r="H2789">
        <f>VLOOKUP($D2789,Combined!$D:$V,13,FALSE)</f>
        <v>17283</v>
      </c>
    </row>
    <row r="2790" spans="1:8" ht="32" x14ac:dyDescent="0.2">
      <c r="A2790" s="33" t="s">
        <v>1014</v>
      </c>
      <c r="B2790" s="34" t="s">
        <v>1015</v>
      </c>
      <c r="C2790" s="35" t="s">
        <v>24</v>
      </c>
      <c r="D2790" s="36" t="s">
        <v>1786</v>
      </c>
      <c r="E2790">
        <v>2015</v>
      </c>
      <c r="F2790">
        <f>VLOOKUP($D2790,Combined!$D:$V,11,FALSE)</f>
        <v>162323542</v>
      </c>
      <c r="G2790">
        <f>VLOOKUP($D2790,Combined!$D:$V,12,FALSE)</f>
        <v>9460.1</v>
      </c>
      <c r="H2790">
        <f>VLOOKUP($D2790,Combined!$D:$V,13,FALSE)</f>
        <v>17159</v>
      </c>
    </row>
    <row r="2791" spans="1:8" ht="48" x14ac:dyDescent="0.2">
      <c r="A2791" s="37" t="s">
        <v>1014</v>
      </c>
      <c r="B2791" s="38" t="s">
        <v>1016</v>
      </c>
      <c r="C2791" s="39" t="s">
        <v>711</v>
      </c>
      <c r="D2791" s="36" t="s">
        <v>1787</v>
      </c>
      <c r="E2791">
        <v>2015</v>
      </c>
      <c r="F2791">
        <f>VLOOKUP($D2791,Combined!$D:$V,11,FALSE)</f>
        <v>8011968</v>
      </c>
      <c r="G2791">
        <f>VLOOKUP($D2791,Combined!$D:$V,12,FALSE)</f>
        <v>596.1</v>
      </c>
      <c r="H2791">
        <f>VLOOKUP($D2791,Combined!$D:$V,13,FALSE)</f>
        <v>13441</v>
      </c>
    </row>
    <row r="2792" spans="1:8" ht="60" x14ac:dyDescent="0.2">
      <c r="A2792" s="33" t="s">
        <v>1014</v>
      </c>
      <c r="B2792" s="34" t="s">
        <v>1413</v>
      </c>
      <c r="C2792" s="35" t="s">
        <v>711</v>
      </c>
      <c r="D2792" s="36" t="s">
        <v>1788</v>
      </c>
      <c r="E2792">
        <v>2015</v>
      </c>
      <c r="F2792" t="e">
        <f>VLOOKUP($D2792,Combined!$D:$V,11,FALSE)</f>
        <v>#N/A</v>
      </c>
      <c r="G2792" t="e">
        <f>VLOOKUP($D2792,Combined!$D:$V,12,FALSE)</f>
        <v>#N/A</v>
      </c>
      <c r="H2792" t="e">
        <f>VLOOKUP($D2792,Combined!$D:$V,13,FALSE)</f>
        <v>#N/A</v>
      </c>
    </row>
    <row r="2793" spans="1:8" ht="32" x14ac:dyDescent="0.2">
      <c r="A2793" s="37" t="s">
        <v>1014</v>
      </c>
      <c r="B2793" s="38" t="s">
        <v>1018</v>
      </c>
      <c r="C2793" s="39" t="s">
        <v>4</v>
      </c>
      <c r="D2793" s="36" t="s">
        <v>1789</v>
      </c>
      <c r="E2793">
        <v>2015</v>
      </c>
      <c r="F2793">
        <f>VLOOKUP($D2793,Combined!$D:$V,11,FALSE)</f>
        <v>5759124</v>
      </c>
      <c r="G2793">
        <f>VLOOKUP($D2793,Combined!$D:$V,12,FALSE)</f>
        <v>411.3</v>
      </c>
      <c r="H2793">
        <f>VLOOKUP($D2793,Combined!$D:$V,13,FALSE)</f>
        <v>14001</v>
      </c>
    </row>
    <row r="2794" spans="1:8" ht="48" x14ac:dyDescent="0.2">
      <c r="A2794" s="33" t="s">
        <v>1014</v>
      </c>
      <c r="B2794" s="34" t="s">
        <v>1414</v>
      </c>
      <c r="C2794" s="35" t="s">
        <v>711</v>
      </c>
      <c r="D2794" s="36" t="s">
        <v>1790</v>
      </c>
      <c r="E2794">
        <v>2015</v>
      </c>
      <c r="F2794" t="e">
        <f>VLOOKUP($D2794,Combined!$D:$V,11,FALSE)</f>
        <v>#N/A</v>
      </c>
      <c r="G2794" t="e">
        <f>VLOOKUP($D2794,Combined!$D:$V,12,FALSE)</f>
        <v>#N/A</v>
      </c>
      <c r="H2794" t="e">
        <f>VLOOKUP($D2794,Combined!$D:$V,13,FALSE)</f>
        <v>#N/A</v>
      </c>
    </row>
    <row r="2795" spans="1:8" ht="32" x14ac:dyDescent="0.2">
      <c r="A2795" s="37" t="s">
        <v>1014</v>
      </c>
      <c r="B2795" s="38" t="s">
        <v>1022</v>
      </c>
      <c r="C2795" s="39" t="s">
        <v>99</v>
      </c>
      <c r="D2795" s="36" t="s">
        <v>1791</v>
      </c>
      <c r="E2795">
        <v>2015</v>
      </c>
      <c r="F2795">
        <f>VLOOKUP($D2795,Combined!$D:$V,11,FALSE)</f>
        <v>18741362</v>
      </c>
      <c r="G2795">
        <f>VLOOKUP($D2795,Combined!$D:$V,12,FALSE)</f>
        <v>1331</v>
      </c>
      <c r="H2795">
        <f>VLOOKUP($D2795,Combined!$D:$V,13,FALSE)</f>
        <v>14081</v>
      </c>
    </row>
    <row r="2796" spans="1:8" ht="48" x14ac:dyDescent="0.2">
      <c r="A2796" s="33" t="s">
        <v>1014</v>
      </c>
      <c r="B2796" s="34" t="s">
        <v>1023</v>
      </c>
      <c r="C2796" s="35" t="s">
        <v>14</v>
      </c>
      <c r="D2796" s="36" t="s">
        <v>1792</v>
      </c>
      <c r="E2796">
        <v>2015</v>
      </c>
      <c r="F2796">
        <f>VLOOKUP($D2796,Combined!$D:$V,11,FALSE)</f>
        <v>55709080</v>
      </c>
      <c r="G2796">
        <f>VLOOKUP($D2796,Combined!$D:$V,12,FALSE)</f>
        <v>2447.5</v>
      </c>
      <c r="H2796">
        <f>VLOOKUP($D2796,Combined!$D:$V,13,FALSE)</f>
        <v>22762</v>
      </c>
    </row>
    <row r="2797" spans="1:8" ht="36" x14ac:dyDescent="0.2">
      <c r="A2797" s="37" t="s">
        <v>1014</v>
      </c>
      <c r="B2797" s="38" t="s">
        <v>1415</v>
      </c>
      <c r="C2797" s="39" t="s">
        <v>711</v>
      </c>
      <c r="D2797" s="36" t="s">
        <v>1793</v>
      </c>
      <c r="E2797">
        <v>2015</v>
      </c>
      <c r="F2797" t="e">
        <f>VLOOKUP($D2797,Combined!$D:$V,11,FALSE)</f>
        <v>#N/A</v>
      </c>
      <c r="G2797" t="e">
        <f>VLOOKUP($D2797,Combined!$D:$V,12,FALSE)</f>
        <v>#N/A</v>
      </c>
      <c r="H2797" t="e">
        <f>VLOOKUP($D2797,Combined!$D:$V,13,FALSE)</f>
        <v>#N/A</v>
      </c>
    </row>
    <row r="2798" spans="1:8" ht="48" x14ac:dyDescent="0.2">
      <c r="A2798" s="33" t="s">
        <v>1014</v>
      </c>
      <c r="B2798" s="34" t="s">
        <v>1024</v>
      </c>
      <c r="C2798" s="35" t="s">
        <v>14</v>
      </c>
      <c r="D2798" s="36" t="s">
        <v>1794</v>
      </c>
      <c r="E2798">
        <v>2015</v>
      </c>
      <c r="F2798" t="e">
        <f>VLOOKUP($D2798,Combined!$D:$V,11,FALSE)</f>
        <v>#N/A</v>
      </c>
      <c r="G2798" t="e">
        <f>VLOOKUP($D2798,Combined!$D:$V,12,FALSE)</f>
        <v>#N/A</v>
      </c>
      <c r="H2798" t="e">
        <f>VLOOKUP($D2798,Combined!$D:$V,13,FALSE)</f>
        <v>#N/A</v>
      </c>
    </row>
    <row r="2799" spans="1:8" ht="60" x14ac:dyDescent="0.2">
      <c r="A2799" s="37" t="s">
        <v>1014</v>
      </c>
      <c r="B2799" s="38" t="s">
        <v>1416</v>
      </c>
      <c r="C2799" s="39" t="s">
        <v>711</v>
      </c>
      <c r="D2799" s="36" t="s">
        <v>1795</v>
      </c>
      <c r="E2799">
        <v>2015</v>
      </c>
      <c r="F2799" t="e">
        <f>VLOOKUP($D2799,Combined!$D:$V,11,FALSE)</f>
        <v>#N/A</v>
      </c>
      <c r="G2799" t="e">
        <f>VLOOKUP($D2799,Combined!$D:$V,12,FALSE)</f>
        <v>#N/A</v>
      </c>
      <c r="H2799" t="e">
        <f>VLOOKUP($D2799,Combined!$D:$V,13,FALSE)</f>
        <v>#N/A</v>
      </c>
    </row>
    <row r="2800" spans="1:8" ht="36" x14ac:dyDescent="0.2">
      <c r="A2800" s="33" t="s">
        <v>1014</v>
      </c>
      <c r="B2800" s="34" t="s">
        <v>1027</v>
      </c>
      <c r="C2800" s="35" t="s">
        <v>714</v>
      </c>
      <c r="D2800" s="36" t="s">
        <v>1796</v>
      </c>
      <c r="E2800">
        <v>2015</v>
      </c>
      <c r="F2800">
        <f>VLOOKUP($D2800,Combined!$D:$V,11,FALSE)</f>
        <v>51547856</v>
      </c>
      <c r="G2800">
        <f>VLOOKUP($D2800,Combined!$D:$V,12,FALSE)</f>
        <v>1962.2</v>
      </c>
      <c r="H2800">
        <f>VLOOKUP($D2800,Combined!$D:$V,13,FALSE)</f>
        <v>26271</v>
      </c>
    </row>
    <row r="2801" spans="1:8" ht="32" x14ac:dyDescent="0.2">
      <c r="A2801" s="37" t="s">
        <v>1014</v>
      </c>
      <c r="B2801" s="38" t="s">
        <v>1028</v>
      </c>
      <c r="C2801" s="39" t="s">
        <v>24</v>
      </c>
      <c r="D2801" s="36" t="s">
        <v>1797</v>
      </c>
      <c r="E2801">
        <v>2015</v>
      </c>
      <c r="F2801">
        <f>VLOOKUP($D2801,Combined!$D:$V,11,FALSE)</f>
        <v>670424948</v>
      </c>
      <c r="G2801">
        <f>VLOOKUP($D2801,Combined!$D:$V,12,FALSE)</f>
        <v>28569.7</v>
      </c>
      <c r="H2801">
        <f>VLOOKUP($D2801,Combined!$D:$V,13,FALSE)</f>
        <v>23466</v>
      </c>
    </row>
    <row r="2802" spans="1:8" ht="48" x14ac:dyDescent="0.2">
      <c r="A2802" s="33" t="s">
        <v>1014</v>
      </c>
      <c r="B2802" s="34" t="s">
        <v>1417</v>
      </c>
      <c r="C2802" s="35" t="s">
        <v>711</v>
      </c>
      <c r="D2802" s="36" t="s">
        <v>1798</v>
      </c>
      <c r="E2802">
        <v>2015</v>
      </c>
      <c r="F2802" t="e">
        <f>VLOOKUP($D2802,Combined!$D:$V,11,FALSE)</f>
        <v>#N/A</v>
      </c>
      <c r="G2802" t="e">
        <f>VLOOKUP($D2802,Combined!$D:$V,12,FALSE)</f>
        <v>#N/A</v>
      </c>
      <c r="H2802" t="e">
        <f>VLOOKUP($D2802,Combined!$D:$V,13,FALSE)</f>
        <v>#N/A</v>
      </c>
    </row>
    <row r="2803" spans="1:8" ht="48" x14ac:dyDescent="0.2">
      <c r="A2803" s="37" t="s">
        <v>1014</v>
      </c>
      <c r="B2803" s="38" t="s">
        <v>1031</v>
      </c>
      <c r="C2803" s="39" t="s">
        <v>711</v>
      </c>
      <c r="D2803" s="36" t="s">
        <v>1799</v>
      </c>
      <c r="E2803">
        <v>2015</v>
      </c>
      <c r="F2803">
        <f>VLOOKUP($D2803,Combined!$D:$V,11,FALSE)</f>
        <v>6879913</v>
      </c>
      <c r="G2803">
        <f>VLOOKUP($D2803,Combined!$D:$V,12,FALSE)</f>
        <v>493.8</v>
      </c>
      <c r="H2803">
        <f>VLOOKUP($D2803,Combined!$D:$V,13,FALSE)</f>
        <v>13933</v>
      </c>
    </row>
    <row r="2804" spans="1:8" ht="32" x14ac:dyDescent="0.2">
      <c r="A2804" s="33" t="s">
        <v>1014</v>
      </c>
      <c r="B2804" s="34" t="s">
        <v>1032</v>
      </c>
      <c r="C2804" s="35" t="s">
        <v>24</v>
      </c>
      <c r="D2804" s="36" t="s">
        <v>1800</v>
      </c>
      <c r="E2804">
        <v>2015</v>
      </c>
      <c r="F2804">
        <f>VLOOKUP($D2804,Combined!$D:$V,11,FALSE)</f>
        <v>95271627</v>
      </c>
      <c r="G2804">
        <f>VLOOKUP($D2804,Combined!$D:$V,12,FALSE)</f>
        <v>5996.4</v>
      </c>
      <c r="H2804">
        <f>VLOOKUP($D2804,Combined!$D:$V,13,FALSE)</f>
        <v>15888</v>
      </c>
    </row>
    <row r="2805" spans="1:8" ht="48" x14ac:dyDescent="0.2">
      <c r="A2805" s="37" t="s">
        <v>1014</v>
      </c>
      <c r="B2805" s="38" t="s">
        <v>1418</v>
      </c>
      <c r="C2805" s="39" t="s">
        <v>711</v>
      </c>
      <c r="D2805" s="36" t="s">
        <v>1801</v>
      </c>
      <c r="E2805">
        <v>2015</v>
      </c>
      <c r="F2805" t="e">
        <f>VLOOKUP($D2805,Combined!$D:$V,11,FALSE)</f>
        <v>#N/A</v>
      </c>
      <c r="G2805" t="e">
        <f>VLOOKUP($D2805,Combined!$D:$V,12,FALSE)</f>
        <v>#N/A</v>
      </c>
      <c r="H2805" t="e">
        <f>VLOOKUP($D2805,Combined!$D:$V,13,FALSE)</f>
        <v>#N/A</v>
      </c>
    </row>
    <row r="2806" spans="1:8" ht="36" x14ac:dyDescent="0.2">
      <c r="A2806" s="33" t="s">
        <v>1014</v>
      </c>
      <c r="B2806" s="34" t="s">
        <v>1419</v>
      </c>
      <c r="C2806" s="35" t="s">
        <v>711</v>
      </c>
      <c r="D2806" s="36" t="s">
        <v>1802</v>
      </c>
      <c r="E2806">
        <v>2015</v>
      </c>
      <c r="F2806" t="e">
        <f>VLOOKUP($D2806,Combined!$D:$V,11,FALSE)</f>
        <v>#N/A</v>
      </c>
      <c r="G2806" t="e">
        <f>VLOOKUP($D2806,Combined!$D:$V,12,FALSE)</f>
        <v>#N/A</v>
      </c>
      <c r="H2806" t="e">
        <f>VLOOKUP($D2806,Combined!$D:$V,13,FALSE)</f>
        <v>#N/A</v>
      </c>
    </row>
    <row r="2807" spans="1:8" ht="32" x14ac:dyDescent="0.2">
      <c r="A2807" s="37" t="s">
        <v>1014</v>
      </c>
      <c r="B2807" s="38" t="s">
        <v>1035</v>
      </c>
      <c r="C2807" s="39" t="s">
        <v>24</v>
      </c>
      <c r="D2807" s="36" t="s">
        <v>1803</v>
      </c>
      <c r="E2807">
        <v>2015</v>
      </c>
      <c r="F2807">
        <f>VLOOKUP($D2807,Combined!$D:$V,11,FALSE)</f>
        <v>130678692</v>
      </c>
      <c r="G2807">
        <f>VLOOKUP($D2807,Combined!$D:$V,12,FALSE)</f>
        <v>8108.3</v>
      </c>
      <c r="H2807">
        <f>VLOOKUP($D2807,Combined!$D:$V,13,FALSE)</f>
        <v>16117</v>
      </c>
    </row>
    <row r="2808" spans="1:8" ht="48" x14ac:dyDescent="0.2">
      <c r="A2808" s="33" t="s">
        <v>1014</v>
      </c>
      <c r="B2808" s="34" t="s">
        <v>1036</v>
      </c>
      <c r="C2808" s="35" t="s">
        <v>14</v>
      </c>
      <c r="D2808" s="36" t="s">
        <v>1804</v>
      </c>
      <c r="E2808">
        <v>2015</v>
      </c>
      <c r="F2808">
        <f>VLOOKUP($D2808,Combined!$D:$V,11,FALSE)</f>
        <v>40362651</v>
      </c>
      <c r="G2808">
        <f>VLOOKUP($D2808,Combined!$D:$V,12,FALSE)</f>
        <v>2194.9</v>
      </c>
      <c r="H2808">
        <f>VLOOKUP($D2808,Combined!$D:$V,13,FALSE)</f>
        <v>18389</v>
      </c>
    </row>
    <row r="2809" spans="1:8" ht="48" x14ac:dyDescent="0.2">
      <c r="A2809" s="37" t="s">
        <v>1014</v>
      </c>
      <c r="B2809" s="38" t="s">
        <v>1420</v>
      </c>
      <c r="C2809" s="39" t="s">
        <v>711</v>
      </c>
      <c r="D2809" s="36" t="s">
        <v>1805</v>
      </c>
      <c r="E2809">
        <v>2015</v>
      </c>
      <c r="F2809" t="e">
        <f>VLOOKUP($D2809,Combined!$D:$V,11,FALSE)</f>
        <v>#N/A</v>
      </c>
      <c r="G2809" t="e">
        <f>VLOOKUP($D2809,Combined!$D:$V,12,FALSE)</f>
        <v>#N/A</v>
      </c>
      <c r="H2809" t="e">
        <f>VLOOKUP($D2809,Combined!$D:$V,13,FALSE)</f>
        <v>#N/A</v>
      </c>
    </row>
    <row r="2810" spans="1:8" ht="48" x14ac:dyDescent="0.2">
      <c r="A2810" s="33" t="s">
        <v>1014</v>
      </c>
      <c r="B2810" s="34" t="s">
        <v>1038</v>
      </c>
      <c r="C2810" s="35" t="s">
        <v>711</v>
      </c>
      <c r="D2810" s="36" t="s">
        <v>1806</v>
      </c>
      <c r="E2810">
        <v>2015</v>
      </c>
      <c r="F2810">
        <f>VLOOKUP($D2810,Combined!$D:$V,11,FALSE)</f>
        <v>3898649</v>
      </c>
      <c r="G2810">
        <f>VLOOKUP($D2810,Combined!$D:$V,12,FALSE)</f>
        <v>307.7</v>
      </c>
      <c r="H2810">
        <f>VLOOKUP($D2810,Combined!$D:$V,13,FALSE)</f>
        <v>12670</v>
      </c>
    </row>
    <row r="2811" spans="1:8" ht="48" x14ac:dyDescent="0.2">
      <c r="A2811" s="37" t="s">
        <v>1014</v>
      </c>
      <c r="B2811" s="38" t="s">
        <v>1421</v>
      </c>
      <c r="C2811" s="39" t="s">
        <v>711</v>
      </c>
      <c r="D2811" s="36" t="s">
        <v>1807</v>
      </c>
      <c r="E2811">
        <v>2015</v>
      </c>
      <c r="F2811" t="e">
        <f>VLOOKUP($D2811,Combined!$D:$V,11,FALSE)</f>
        <v>#N/A</v>
      </c>
      <c r="G2811" t="e">
        <f>VLOOKUP($D2811,Combined!$D:$V,12,FALSE)</f>
        <v>#N/A</v>
      </c>
      <c r="H2811" t="e">
        <f>VLOOKUP($D2811,Combined!$D:$V,13,FALSE)</f>
        <v>#N/A</v>
      </c>
    </row>
    <row r="2812" spans="1:8" ht="32" x14ac:dyDescent="0.2">
      <c r="A2812" s="33" t="s">
        <v>1014</v>
      </c>
      <c r="B2812" s="34" t="s">
        <v>1039</v>
      </c>
      <c r="C2812" s="35" t="s">
        <v>24</v>
      </c>
      <c r="D2812" s="36" t="s">
        <v>1808</v>
      </c>
      <c r="E2812">
        <v>2015</v>
      </c>
      <c r="F2812">
        <f>VLOOKUP($D2812,Combined!$D:$V,11,FALSE)</f>
        <v>266691888</v>
      </c>
      <c r="G2812">
        <f>VLOOKUP($D2812,Combined!$D:$V,12,FALSE)</f>
        <v>13477.2</v>
      </c>
      <c r="H2812">
        <f>VLOOKUP($D2812,Combined!$D:$V,13,FALSE)</f>
        <v>19788</v>
      </c>
    </row>
    <row r="2813" spans="1:8" ht="48" x14ac:dyDescent="0.2">
      <c r="A2813" s="37" t="s">
        <v>1014</v>
      </c>
      <c r="B2813" s="38" t="s">
        <v>1422</v>
      </c>
      <c r="C2813" s="39" t="s">
        <v>711</v>
      </c>
      <c r="D2813" s="36" t="s">
        <v>1809</v>
      </c>
      <c r="E2813">
        <v>2015</v>
      </c>
      <c r="F2813" t="e">
        <f>VLOOKUP($D2813,Combined!$D:$V,11,FALSE)</f>
        <v>#N/A</v>
      </c>
      <c r="G2813" t="e">
        <f>VLOOKUP($D2813,Combined!$D:$V,12,FALSE)</f>
        <v>#N/A</v>
      </c>
      <c r="H2813" t="e">
        <f>VLOOKUP($D2813,Combined!$D:$V,13,FALSE)</f>
        <v>#N/A</v>
      </c>
    </row>
    <row r="2814" spans="1:8" ht="32" x14ac:dyDescent="0.2">
      <c r="A2814" s="33" t="s">
        <v>1014</v>
      </c>
      <c r="B2814" s="34" t="s">
        <v>1041</v>
      </c>
      <c r="C2814" s="35" t="s">
        <v>6</v>
      </c>
      <c r="D2814" s="36" t="s">
        <v>1810</v>
      </c>
      <c r="E2814">
        <v>2015</v>
      </c>
      <c r="F2814">
        <f>VLOOKUP($D2814,Combined!$D:$V,11,FALSE)</f>
        <v>26282887</v>
      </c>
      <c r="G2814">
        <f>VLOOKUP($D2814,Combined!$D:$V,12,FALSE)</f>
        <v>1382.5</v>
      </c>
      <c r="H2814">
        <f>VLOOKUP($D2814,Combined!$D:$V,13,FALSE)</f>
        <v>19011</v>
      </c>
    </row>
    <row r="2815" spans="1:8" ht="32" x14ac:dyDescent="0.2">
      <c r="A2815" s="37" t="s">
        <v>1014</v>
      </c>
      <c r="B2815" s="38" t="s">
        <v>1042</v>
      </c>
      <c r="C2815" s="39" t="s">
        <v>24</v>
      </c>
      <c r="D2815" s="36" t="s">
        <v>1811</v>
      </c>
      <c r="E2815">
        <v>2015</v>
      </c>
      <c r="F2815">
        <f>VLOOKUP($D2815,Combined!$D:$V,11,FALSE)</f>
        <v>162217113</v>
      </c>
      <c r="G2815">
        <f>VLOOKUP($D2815,Combined!$D:$V,12,FALSE)</f>
        <v>9109.2000000000007</v>
      </c>
      <c r="H2815">
        <f>VLOOKUP($D2815,Combined!$D:$V,13,FALSE)</f>
        <v>17808</v>
      </c>
    </row>
    <row r="2816" spans="1:8" ht="32" x14ac:dyDescent="0.2">
      <c r="A2816" s="33" t="s">
        <v>1043</v>
      </c>
      <c r="B2816" s="34" t="s">
        <v>1044</v>
      </c>
      <c r="C2816" s="35" t="s">
        <v>68</v>
      </c>
      <c r="D2816" s="36" t="s">
        <v>1812</v>
      </c>
      <c r="E2816">
        <v>2015</v>
      </c>
      <c r="F2816">
        <f>VLOOKUP($D2816,Combined!$D:$V,11,FALSE)</f>
        <v>11331245</v>
      </c>
      <c r="G2816">
        <f>VLOOKUP($D2816,Combined!$D:$V,12,FALSE)</f>
        <v>493</v>
      </c>
      <c r="H2816">
        <f>VLOOKUP($D2816,Combined!$D:$V,13,FALSE)</f>
        <v>22984</v>
      </c>
    </row>
    <row r="2817" spans="1:8" ht="32" x14ac:dyDescent="0.2">
      <c r="A2817" s="37" t="s">
        <v>1043</v>
      </c>
      <c r="B2817" s="38" t="s">
        <v>1045</v>
      </c>
      <c r="C2817" s="39" t="s">
        <v>73</v>
      </c>
      <c r="D2817" s="36" t="s">
        <v>1813</v>
      </c>
      <c r="E2817">
        <v>2015</v>
      </c>
      <c r="F2817">
        <f>VLOOKUP($D2817,Combined!$D:$V,11,FALSE)</f>
        <v>9840283</v>
      </c>
      <c r="G2817">
        <f>VLOOKUP($D2817,Combined!$D:$V,12,FALSE)</f>
        <v>403.9</v>
      </c>
      <c r="H2817">
        <f>VLOOKUP($D2817,Combined!$D:$V,13,FALSE)</f>
        <v>24365</v>
      </c>
    </row>
    <row r="2818" spans="1:8" ht="32" x14ac:dyDescent="0.2">
      <c r="A2818" s="33" t="s">
        <v>1043</v>
      </c>
      <c r="B2818" s="34" t="s">
        <v>1046</v>
      </c>
      <c r="C2818" s="35" t="s">
        <v>4</v>
      </c>
      <c r="D2818" s="36" t="s">
        <v>1814</v>
      </c>
      <c r="E2818">
        <v>2015</v>
      </c>
      <c r="F2818">
        <f>VLOOKUP($D2818,Combined!$D:$V,11,FALSE)</f>
        <v>3398926</v>
      </c>
      <c r="G2818">
        <f>VLOOKUP($D2818,Combined!$D:$V,12,FALSE)</f>
        <v>176.1</v>
      </c>
      <c r="H2818">
        <f>VLOOKUP($D2818,Combined!$D:$V,13,FALSE)</f>
        <v>19301</v>
      </c>
    </row>
    <row r="2819" spans="1:8" ht="32" x14ac:dyDescent="0.2">
      <c r="A2819" s="37" t="s">
        <v>1043</v>
      </c>
      <c r="B2819" s="38" t="s">
        <v>1047</v>
      </c>
      <c r="C2819" s="39" t="s">
        <v>73</v>
      </c>
      <c r="D2819" s="36" t="s">
        <v>1815</v>
      </c>
      <c r="E2819">
        <v>2015</v>
      </c>
      <c r="F2819">
        <f>VLOOKUP($D2819,Combined!$D:$V,11,FALSE)</f>
        <v>2646839</v>
      </c>
      <c r="G2819">
        <f>VLOOKUP($D2819,Combined!$D:$V,12,FALSE)</f>
        <v>111.8</v>
      </c>
      <c r="H2819">
        <f>VLOOKUP($D2819,Combined!$D:$V,13,FALSE)</f>
        <v>23672</v>
      </c>
    </row>
    <row r="2820" spans="1:8" ht="32" x14ac:dyDescent="0.2">
      <c r="A2820" s="33" t="s">
        <v>1043</v>
      </c>
      <c r="B2820" s="34" t="s">
        <v>1048</v>
      </c>
      <c r="C2820" s="35" t="s">
        <v>73</v>
      </c>
      <c r="D2820" s="36" t="s">
        <v>1816</v>
      </c>
      <c r="E2820">
        <v>2015</v>
      </c>
      <c r="F2820">
        <f>VLOOKUP($D2820,Combined!$D:$V,11,FALSE)</f>
        <v>8989097</v>
      </c>
      <c r="G2820">
        <f>VLOOKUP($D2820,Combined!$D:$V,12,FALSE)</f>
        <v>485.9</v>
      </c>
      <c r="H2820">
        <f>VLOOKUP($D2820,Combined!$D:$V,13,FALSE)</f>
        <v>18499</v>
      </c>
    </row>
    <row r="2821" spans="1:8" ht="32" x14ac:dyDescent="0.2">
      <c r="A2821" s="37" t="s">
        <v>1043</v>
      </c>
      <c r="B2821" s="38" t="s">
        <v>1049</v>
      </c>
      <c r="C2821" s="39" t="s">
        <v>66</v>
      </c>
      <c r="D2821" s="36" t="s">
        <v>1817</v>
      </c>
      <c r="E2821">
        <v>2015</v>
      </c>
      <c r="F2821">
        <f>VLOOKUP($D2821,Combined!$D:$V,11,FALSE)</f>
        <v>30203685</v>
      </c>
      <c r="G2821">
        <f>VLOOKUP($D2821,Combined!$D:$V,12,FALSE)</f>
        <v>1458.2</v>
      </c>
      <c r="H2821">
        <f>VLOOKUP($D2821,Combined!$D:$V,13,FALSE)</f>
        <v>20713</v>
      </c>
    </row>
    <row r="2822" spans="1:8" ht="32" x14ac:dyDescent="0.2">
      <c r="A2822" s="33" t="s">
        <v>1043</v>
      </c>
      <c r="B2822" s="34" t="s">
        <v>1050</v>
      </c>
      <c r="C2822" s="35" t="s">
        <v>73</v>
      </c>
      <c r="D2822" s="36" t="s">
        <v>1818</v>
      </c>
      <c r="E2822">
        <v>2015</v>
      </c>
      <c r="F2822">
        <f>VLOOKUP($D2822,Combined!$D:$V,11,FALSE)</f>
        <v>9869283</v>
      </c>
      <c r="G2822">
        <f>VLOOKUP($D2822,Combined!$D:$V,12,FALSE)</f>
        <v>384.1</v>
      </c>
      <c r="H2822">
        <f>VLOOKUP($D2822,Combined!$D:$V,13,FALSE)</f>
        <v>25695</v>
      </c>
    </row>
    <row r="2823" spans="1:8" ht="36" x14ac:dyDescent="0.2">
      <c r="A2823" s="37" t="s">
        <v>1043</v>
      </c>
      <c r="B2823" s="38" t="s">
        <v>1051</v>
      </c>
      <c r="C2823" s="39" t="s">
        <v>77</v>
      </c>
      <c r="D2823" s="36" t="s">
        <v>1819</v>
      </c>
      <c r="E2823">
        <v>2015</v>
      </c>
      <c r="F2823">
        <f>VLOOKUP($D2823,Combined!$D:$V,11,FALSE)</f>
        <v>20416234</v>
      </c>
      <c r="G2823">
        <f>VLOOKUP($D2823,Combined!$D:$V,12,FALSE)</f>
        <v>911.8</v>
      </c>
      <c r="H2823">
        <f>VLOOKUP($D2823,Combined!$D:$V,13,FALSE)</f>
        <v>22391</v>
      </c>
    </row>
    <row r="2824" spans="1:8" ht="32" x14ac:dyDescent="0.2">
      <c r="A2824" s="33" t="s">
        <v>1043</v>
      </c>
      <c r="B2824" s="34" t="s">
        <v>1052</v>
      </c>
      <c r="C2824" s="35" t="s">
        <v>73</v>
      </c>
      <c r="D2824" s="36" t="s">
        <v>1820</v>
      </c>
      <c r="E2824">
        <v>2015</v>
      </c>
      <c r="F2824">
        <f>VLOOKUP($D2824,Combined!$D:$V,11,FALSE)</f>
        <v>9166631</v>
      </c>
      <c r="G2824">
        <f>VLOOKUP($D2824,Combined!$D:$V,12,FALSE)</f>
        <v>392.9</v>
      </c>
      <c r="H2824">
        <f>VLOOKUP($D2824,Combined!$D:$V,13,FALSE)</f>
        <v>23328</v>
      </c>
    </row>
    <row r="2825" spans="1:8" ht="32" x14ac:dyDescent="0.2">
      <c r="A2825" s="37" t="s">
        <v>1043</v>
      </c>
      <c r="B2825" s="38" t="s">
        <v>1053</v>
      </c>
      <c r="C2825" s="39" t="s">
        <v>66</v>
      </c>
      <c r="D2825" s="36" t="s">
        <v>1821</v>
      </c>
      <c r="E2825">
        <v>2015</v>
      </c>
      <c r="F2825">
        <f>VLOOKUP($D2825,Combined!$D:$V,11,FALSE)</f>
        <v>66732749</v>
      </c>
      <c r="G2825">
        <f>VLOOKUP($D2825,Combined!$D:$V,12,FALSE)</f>
        <v>3335.9</v>
      </c>
      <c r="H2825">
        <f>VLOOKUP($D2825,Combined!$D:$V,13,FALSE)</f>
        <v>20004</v>
      </c>
    </row>
    <row r="2826" spans="1:8" ht="32" x14ac:dyDescent="0.2">
      <c r="A2826" s="33" t="s">
        <v>1043</v>
      </c>
      <c r="B2826" s="34" t="s">
        <v>993</v>
      </c>
      <c r="C2826" s="35" t="s">
        <v>73</v>
      </c>
      <c r="D2826" s="36" t="s">
        <v>1822</v>
      </c>
      <c r="E2826">
        <v>2015</v>
      </c>
      <c r="F2826">
        <f>VLOOKUP($D2826,Combined!$D:$V,11,FALSE)</f>
        <v>6713356</v>
      </c>
      <c r="G2826">
        <f>VLOOKUP($D2826,Combined!$D:$V,12,FALSE)</f>
        <v>300.7</v>
      </c>
      <c r="H2826">
        <f>VLOOKUP($D2826,Combined!$D:$V,13,FALSE)</f>
        <v>22326</v>
      </c>
    </row>
    <row r="2827" spans="1:8" ht="32" x14ac:dyDescent="0.2">
      <c r="A2827" s="37" t="s">
        <v>1043</v>
      </c>
      <c r="B2827" s="38" t="s">
        <v>1054</v>
      </c>
      <c r="C2827" s="39" t="s">
        <v>73</v>
      </c>
      <c r="D2827" s="36" t="s">
        <v>1823</v>
      </c>
      <c r="E2827">
        <v>2015</v>
      </c>
      <c r="F2827">
        <f>VLOOKUP($D2827,Combined!$D:$V,11,FALSE)</f>
        <v>3173982</v>
      </c>
      <c r="G2827">
        <f>VLOOKUP($D2827,Combined!$D:$V,12,FALSE)</f>
        <v>142.80000000000001</v>
      </c>
      <c r="H2827">
        <f>VLOOKUP($D2827,Combined!$D:$V,13,FALSE)</f>
        <v>22227</v>
      </c>
    </row>
    <row r="2828" spans="1:8" ht="32" x14ac:dyDescent="0.2">
      <c r="A2828" s="33" t="s">
        <v>1043</v>
      </c>
      <c r="B2828" s="34" t="s">
        <v>1055</v>
      </c>
      <c r="C2828" s="35" t="s">
        <v>73</v>
      </c>
      <c r="D2828" s="36" t="s">
        <v>1824</v>
      </c>
      <c r="E2828">
        <v>2015</v>
      </c>
      <c r="F2828">
        <f>VLOOKUP($D2828,Combined!$D:$V,11,FALSE)</f>
        <v>3066363</v>
      </c>
      <c r="G2828">
        <f>VLOOKUP($D2828,Combined!$D:$V,12,FALSE)</f>
        <v>119.5</v>
      </c>
      <c r="H2828">
        <f>VLOOKUP($D2828,Combined!$D:$V,13,FALSE)</f>
        <v>25666</v>
      </c>
    </row>
    <row r="2829" spans="1:8" ht="32" x14ac:dyDescent="0.2">
      <c r="A2829" s="37" t="s">
        <v>1043</v>
      </c>
      <c r="B2829" s="38" t="s">
        <v>1056</v>
      </c>
      <c r="C2829" s="39" t="s">
        <v>73</v>
      </c>
      <c r="D2829" s="36" t="s">
        <v>1825</v>
      </c>
      <c r="E2829">
        <v>2015</v>
      </c>
      <c r="F2829">
        <f>VLOOKUP($D2829,Combined!$D:$V,11,FALSE)</f>
        <v>8231515</v>
      </c>
      <c r="G2829">
        <f>VLOOKUP($D2829,Combined!$D:$V,12,FALSE)</f>
        <v>378.9</v>
      </c>
      <c r="H2829">
        <f>VLOOKUP($D2829,Combined!$D:$V,13,FALSE)</f>
        <v>21723</v>
      </c>
    </row>
    <row r="2830" spans="1:8" ht="32" x14ac:dyDescent="0.2">
      <c r="A2830" s="33" t="s">
        <v>1043</v>
      </c>
      <c r="B2830" s="34" t="s">
        <v>1057</v>
      </c>
      <c r="C2830" s="35" t="s">
        <v>68</v>
      </c>
      <c r="D2830" s="36" t="s">
        <v>1826</v>
      </c>
      <c r="E2830">
        <v>2015</v>
      </c>
      <c r="F2830">
        <f>VLOOKUP($D2830,Combined!$D:$V,11,FALSE)</f>
        <v>11902403</v>
      </c>
      <c r="G2830">
        <f>VLOOKUP($D2830,Combined!$D:$V,12,FALSE)</f>
        <v>587.20000000000005</v>
      </c>
      <c r="H2830">
        <f>VLOOKUP($D2830,Combined!$D:$V,13,FALSE)</f>
        <v>20268</v>
      </c>
    </row>
    <row r="2831" spans="1:8" ht="32" x14ac:dyDescent="0.2">
      <c r="A2831" s="37" t="s">
        <v>1043</v>
      </c>
      <c r="B2831" s="38" t="s">
        <v>1058</v>
      </c>
      <c r="C2831" s="39" t="s">
        <v>77</v>
      </c>
      <c r="D2831" s="36" t="s">
        <v>1827</v>
      </c>
      <c r="E2831">
        <v>2015</v>
      </c>
      <c r="F2831">
        <f>VLOOKUP($D2831,Combined!$D:$V,11,FALSE)</f>
        <v>61354767</v>
      </c>
      <c r="G2831">
        <f>VLOOKUP($D2831,Combined!$D:$V,12,FALSE)</f>
        <v>2974.1</v>
      </c>
      <c r="H2831">
        <f>VLOOKUP($D2831,Combined!$D:$V,13,FALSE)</f>
        <v>20630</v>
      </c>
    </row>
    <row r="2832" spans="1:8" ht="36" x14ac:dyDescent="0.2">
      <c r="A2832" s="33" t="s">
        <v>1043</v>
      </c>
      <c r="B2832" s="34" t="s">
        <v>1059</v>
      </c>
      <c r="C2832" s="35" t="s">
        <v>714</v>
      </c>
      <c r="D2832" s="36" t="s">
        <v>1828</v>
      </c>
      <c r="E2832">
        <v>2015</v>
      </c>
      <c r="F2832">
        <f>VLOOKUP($D2832,Combined!$D:$V,11,FALSE)</f>
        <v>5622815</v>
      </c>
      <c r="G2832">
        <f>VLOOKUP($D2832,Combined!$D:$V,12,FALSE)</f>
        <v>284.7</v>
      </c>
      <c r="H2832">
        <f>VLOOKUP($D2832,Combined!$D:$V,13,FALSE)</f>
        <v>19751</v>
      </c>
    </row>
    <row r="2833" spans="1:8" ht="32" x14ac:dyDescent="0.2">
      <c r="A2833" s="37" t="s">
        <v>1043</v>
      </c>
      <c r="B2833" s="38" t="s">
        <v>1060</v>
      </c>
      <c r="C2833" s="39" t="s">
        <v>73</v>
      </c>
      <c r="D2833" s="36" t="s">
        <v>1829</v>
      </c>
      <c r="E2833">
        <v>2015</v>
      </c>
      <c r="F2833">
        <f>VLOOKUP($D2833,Combined!$D:$V,11,FALSE)</f>
        <v>8076314</v>
      </c>
      <c r="G2833">
        <f>VLOOKUP($D2833,Combined!$D:$V,12,FALSE)</f>
        <v>362.3</v>
      </c>
      <c r="H2833">
        <f>VLOOKUP($D2833,Combined!$D:$V,13,FALSE)</f>
        <v>22295</v>
      </c>
    </row>
    <row r="2834" spans="1:8" ht="24" x14ac:dyDescent="0.2">
      <c r="A2834" s="33" t="s">
        <v>1043</v>
      </c>
      <c r="B2834" s="34" t="s">
        <v>1061</v>
      </c>
      <c r="C2834" s="35" t="s">
        <v>360</v>
      </c>
      <c r="D2834" s="36" t="s">
        <v>1830</v>
      </c>
      <c r="E2834">
        <v>2015</v>
      </c>
      <c r="F2834">
        <f>VLOOKUP($D2834,Combined!$D:$V,11,FALSE)</f>
        <v>2985256</v>
      </c>
      <c r="G2834">
        <f>VLOOKUP($D2834,Combined!$D:$V,12,FALSE)</f>
        <v>115.4</v>
      </c>
      <c r="H2834">
        <f>VLOOKUP($D2834,Combined!$D:$V,13,FALSE)</f>
        <v>25864</v>
      </c>
    </row>
    <row r="2835" spans="1:8" ht="32" x14ac:dyDescent="0.2">
      <c r="A2835" s="37" t="s">
        <v>1043</v>
      </c>
      <c r="B2835" s="38" t="s">
        <v>1062</v>
      </c>
      <c r="C2835" s="39" t="s">
        <v>68</v>
      </c>
      <c r="D2835" s="36" t="s">
        <v>1831</v>
      </c>
      <c r="E2835">
        <v>2015</v>
      </c>
      <c r="F2835">
        <f>VLOOKUP($D2835,Combined!$D:$V,11,FALSE)</f>
        <v>13951650</v>
      </c>
      <c r="G2835">
        <f>VLOOKUP($D2835,Combined!$D:$V,12,FALSE)</f>
        <v>691.5</v>
      </c>
      <c r="H2835">
        <f>VLOOKUP($D2835,Combined!$D:$V,13,FALSE)</f>
        <v>20177</v>
      </c>
    </row>
    <row r="2836" spans="1:8" ht="32" x14ac:dyDescent="0.2">
      <c r="A2836" s="33" t="s">
        <v>1043</v>
      </c>
      <c r="B2836" s="34" t="s">
        <v>1063</v>
      </c>
      <c r="C2836" s="35" t="s">
        <v>73</v>
      </c>
      <c r="D2836" s="36" t="s">
        <v>1832</v>
      </c>
      <c r="E2836">
        <v>2015</v>
      </c>
      <c r="F2836">
        <f>VLOOKUP($D2836,Combined!$D:$V,11,FALSE)</f>
        <v>2559839</v>
      </c>
      <c r="G2836">
        <f>VLOOKUP($D2836,Combined!$D:$V,12,FALSE)</f>
        <v>99.7</v>
      </c>
      <c r="H2836">
        <f>VLOOKUP($D2836,Combined!$D:$V,13,FALSE)</f>
        <v>25675</v>
      </c>
    </row>
    <row r="2837" spans="1:8" ht="36" x14ac:dyDescent="0.2">
      <c r="A2837" s="37" t="s">
        <v>1043</v>
      </c>
      <c r="B2837" s="38" t="s">
        <v>1064</v>
      </c>
      <c r="C2837" s="39" t="s">
        <v>77</v>
      </c>
      <c r="D2837" s="36" t="s">
        <v>1833</v>
      </c>
      <c r="E2837">
        <v>2015</v>
      </c>
      <c r="F2837">
        <f>VLOOKUP($D2837,Combined!$D:$V,11,FALSE)</f>
        <v>63018575</v>
      </c>
      <c r="G2837">
        <f>VLOOKUP($D2837,Combined!$D:$V,12,FALSE)</f>
        <v>2851.4</v>
      </c>
      <c r="H2837">
        <f>VLOOKUP($D2837,Combined!$D:$V,13,FALSE)</f>
        <v>22101</v>
      </c>
    </row>
    <row r="2838" spans="1:8" ht="32" x14ac:dyDescent="0.2">
      <c r="A2838" s="33" t="s">
        <v>1043</v>
      </c>
      <c r="B2838" s="34" t="s">
        <v>1065</v>
      </c>
      <c r="C2838" s="35" t="s">
        <v>66</v>
      </c>
      <c r="D2838" s="36" t="s">
        <v>1834</v>
      </c>
      <c r="E2838">
        <v>2015</v>
      </c>
      <c r="F2838">
        <f>VLOOKUP($D2838,Combined!$D:$V,11,FALSE)</f>
        <v>34698651</v>
      </c>
      <c r="G2838">
        <f>VLOOKUP($D2838,Combined!$D:$V,12,FALSE)</f>
        <v>1761.8</v>
      </c>
      <c r="H2838">
        <f>VLOOKUP($D2838,Combined!$D:$V,13,FALSE)</f>
        <v>19695</v>
      </c>
    </row>
    <row r="2839" spans="1:8" ht="32" x14ac:dyDescent="0.2">
      <c r="A2839" s="37" t="s">
        <v>1043</v>
      </c>
      <c r="B2839" s="38" t="s">
        <v>1067</v>
      </c>
      <c r="C2839" s="39" t="s">
        <v>68</v>
      </c>
      <c r="D2839" s="36" t="s">
        <v>1835</v>
      </c>
      <c r="E2839">
        <v>2015</v>
      </c>
      <c r="F2839">
        <f>VLOOKUP($D2839,Combined!$D:$V,11,FALSE)</f>
        <v>13892741</v>
      </c>
      <c r="G2839">
        <f>VLOOKUP($D2839,Combined!$D:$V,12,FALSE)</f>
        <v>655.6</v>
      </c>
      <c r="H2839">
        <f>VLOOKUP($D2839,Combined!$D:$V,13,FALSE)</f>
        <v>21191</v>
      </c>
    </row>
    <row r="2840" spans="1:8" ht="32" x14ac:dyDescent="0.2">
      <c r="A2840" s="33" t="s">
        <v>1043</v>
      </c>
      <c r="B2840" s="34" t="s">
        <v>1068</v>
      </c>
      <c r="C2840" s="35" t="s">
        <v>68</v>
      </c>
      <c r="D2840" s="36" t="s">
        <v>1836</v>
      </c>
      <c r="E2840">
        <v>2015</v>
      </c>
      <c r="F2840">
        <f>VLOOKUP($D2840,Combined!$D:$V,11,FALSE)</f>
        <v>10911167</v>
      </c>
      <c r="G2840">
        <f>VLOOKUP($D2840,Combined!$D:$V,12,FALSE)</f>
        <v>474</v>
      </c>
      <c r="H2840">
        <f>VLOOKUP($D2840,Combined!$D:$V,13,FALSE)</f>
        <v>23019</v>
      </c>
    </row>
    <row r="2841" spans="1:8" ht="36" x14ac:dyDescent="0.2">
      <c r="A2841" s="37" t="s">
        <v>1069</v>
      </c>
      <c r="B2841" s="38" t="s">
        <v>1070</v>
      </c>
      <c r="C2841" s="39" t="s">
        <v>24</v>
      </c>
      <c r="D2841" s="36" t="s">
        <v>1837</v>
      </c>
      <c r="E2841">
        <v>2015</v>
      </c>
      <c r="F2841">
        <f>VLOOKUP($D2841,Combined!$D:$V,11,FALSE)</f>
        <v>95639364</v>
      </c>
      <c r="G2841">
        <f>VLOOKUP($D2841,Combined!$D:$V,12,FALSE)</f>
        <v>5178.3</v>
      </c>
      <c r="H2841">
        <f>VLOOKUP($D2841,Combined!$D:$V,13,FALSE)</f>
        <v>18469</v>
      </c>
    </row>
    <row r="2842" spans="1:8" ht="32" x14ac:dyDescent="0.2">
      <c r="A2842" s="33" t="s">
        <v>1069</v>
      </c>
      <c r="B2842" s="34" t="s">
        <v>1071</v>
      </c>
      <c r="C2842" s="35" t="s">
        <v>24</v>
      </c>
      <c r="D2842" s="36" t="s">
        <v>1838</v>
      </c>
      <c r="E2842">
        <v>2015</v>
      </c>
      <c r="F2842">
        <f>VLOOKUP($D2842,Combined!$D:$V,11,FALSE)</f>
        <v>78198509</v>
      </c>
      <c r="G2842">
        <f>VLOOKUP($D2842,Combined!$D:$V,12,FALSE)</f>
        <v>3659</v>
      </c>
      <c r="H2842">
        <f>VLOOKUP($D2842,Combined!$D:$V,13,FALSE)</f>
        <v>21372</v>
      </c>
    </row>
    <row r="2843" spans="1:8" ht="48" x14ac:dyDescent="0.2">
      <c r="A2843" s="37" t="s">
        <v>1069</v>
      </c>
      <c r="B2843" s="38" t="s">
        <v>1423</v>
      </c>
      <c r="C2843" s="39" t="s">
        <v>711</v>
      </c>
      <c r="D2843" s="36" t="s">
        <v>1839</v>
      </c>
      <c r="E2843">
        <v>2015</v>
      </c>
      <c r="F2843" t="e">
        <f>VLOOKUP($D2843,Combined!$D:$V,11,FALSE)</f>
        <v>#N/A</v>
      </c>
      <c r="G2843" t="e">
        <f>VLOOKUP($D2843,Combined!$D:$V,12,FALSE)</f>
        <v>#N/A</v>
      </c>
      <c r="H2843" t="e">
        <f>VLOOKUP($D2843,Combined!$D:$V,13,FALSE)</f>
        <v>#N/A</v>
      </c>
    </row>
    <row r="2844" spans="1:8" ht="32" x14ac:dyDescent="0.2">
      <c r="A2844" s="33" t="s">
        <v>1069</v>
      </c>
      <c r="B2844" s="34" t="s">
        <v>724</v>
      </c>
      <c r="C2844" s="35" t="s">
        <v>24</v>
      </c>
      <c r="D2844" s="36" t="s">
        <v>1840</v>
      </c>
      <c r="E2844">
        <v>2015</v>
      </c>
      <c r="F2844">
        <f>VLOOKUP($D2844,Combined!$D:$V,11,FALSE)</f>
        <v>207307932</v>
      </c>
      <c r="G2844">
        <f>VLOOKUP($D2844,Combined!$D:$V,12,FALSE)</f>
        <v>12140.4</v>
      </c>
      <c r="H2844">
        <f>VLOOKUP($D2844,Combined!$D:$V,13,FALSE)</f>
        <v>17076</v>
      </c>
    </row>
    <row r="2845" spans="1:8" ht="36" x14ac:dyDescent="0.2">
      <c r="A2845" s="37" t="s">
        <v>1069</v>
      </c>
      <c r="B2845" s="38" t="s">
        <v>1073</v>
      </c>
      <c r="C2845" s="39" t="s">
        <v>24</v>
      </c>
      <c r="D2845" s="36" t="s">
        <v>1841</v>
      </c>
      <c r="E2845">
        <v>2015</v>
      </c>
      <c r="F2845">
        <f>VLOOKUP($D2845,Combined!$D:$V,11,FALSE)</f>
        <v>85067291</v>
      </c>
      <c r="G2845">
        <f>VLOOKUP($D2845,Combined!$D:$V,12,FALSE)</f>
        <v>3682.2</v>
      </c>
      <c r="H2845">
        <f>VLOOKUP($D2845,Combined!$D:$V,13,FALSE)</f>
        <v>23103</v>
      </c>
    </row>
    <row r="2846" spans="1:8" ht="48" x14ac:dyDescent="0.2">
      <c r="A2846" s="33" t="s">
        <v>1069</v>
      </c>
      <c r="B2846" s="34" t="s">
        <v>1424</v>
      </c>
      <c r="C2846" s="35" t="s">
        <v>711</v>
      </c>
      <c r="D2846" s="36" t="s">
        <v>1842</v>
      </c>
      <c r="E2846">
        <v>2015</v>
      </c>
      <c r="F2846" t="e">
        <f>VLOOKUP($D2846,Combined!$D:$V,11,FALSE)</f>
        <v>#N/A</v>
      </c>
      <c r="G2846" t="e">
        <f>VLOOKUP($D2846,Combined!$D:$V,12,FALSE)</f>
        <v>#N/A</v>
      </c>
      <c r="H2846" t="e">
        <f>VLOOKUP($D2846,Combined!$D:$V,13,FALSE)</f>
        <v>#N/A</v>
      </c>
    </row>
    <row r="2847" spans="1:8" ht="32" x14ac:dyDescent="0.2">
      <c r="A2847" s="37" t="s">
        <v>1069</v>
      </c>
      <c r="B2847" s="38" t="s">
        <v>934</v>
      </c>
      <c r="C2847" s="39" t="s">
        <v>24</v>
      </c>
      <c r="D2847" s="36" t="s">
        <v>1843</v>
      </c>
      <c r="E2847">
        <v>2015</v>
      </c>
      <c r="F2847">
        <f>VLOOKUP($D2847,Combined!$D:$V,11,FALSE)</f>
        <v>79511598</v>
      </c>
      <c r="G2847">
        <f>VLOOKUP($D2847,Combined!$D:$V,12,FALSE)</f>
        <v>4043.1</v>
      </c>
      <c r="H2847">
        <f>VLOOKUP($D2847,Combined!$D:$V,13,FALSE)</f>
        <v>19666</v>
      </c>
    </row>
    <row r="2848" spans="1:8" ht="36" x14ac:dyDescent="0.2">
      <c r="A2848" s="33" t="s">
        <v>1069</v>
      </c>
      <c r="B2848" s="34" t="s">
        <v>1076</v>
      </c>
      <c r="C2848" s="35" t="s">
        <v>29</v>
      </c>
      <c r="D2848" s="36" t="s">
        <v>1844</v>
      </c>
      <c r="E2848">
        <v>2015</v>
      </c>
      <c r="F2848">
        <f>VLOOKUP($D2848,Combined!$D:$V,11,FALSE)</f>
        <v>43053599</v>
      </c>
      <c r="G2848">
        <f>VLOOKUP($D2848,Combined!$D:$V,12,FALSE)</f>
        <v>652</v>
      </c>
      <c r="H2848">
        <f>VLOOKUP($D2848,Combined!$D:$V,13,FALSE)</f>
        <v>66029</v>
      </c>
    </row>
    <row r="2849" spans="1:8" ht="36" x14ac:dyDescent="0.2">
      <c r="A2849" s="37" t="s">
        <v>1069</v>
      </c>
      <c r="B2849" s="38" t="s">
        <v>1077</v>
      </c>
      <c r="C2849" s="39" t="s">
        <v>714</v>
      </c>
      <c r="D2849" s="36" t="s">
        <v>1845</v>
      </c>
      <c r="E2849">
        <v>2015</v>
      </c>
      <c r="F2849">
        <f>VLOOKUP($D2849,Combined!$D:$V,11,FALSE)</f>
        <v>11921837</v>
      </c>
      <c r="G2849">
        <f>VLOOKUP($D2849,Combined!$D:$V,12,FALSE)</f>
        <v>485.6</v>
      </c>
      <c r="H2849">
        <f>VLOOKUP($D2849,Combined!$D:$V,13,FALSE)</f>
        <v>24548</v>
      </c>
    </row>
    <row r="2850" spans="1:8" ht="48" x14ac:dyDescent="0.2">
      <c r="A2850" s="33" t="s">
        <v>1069</v>
      </c>
      <c r="B2850" s="34" t="s">
        <v>1425</v>
      </c>
      <c r="C2850" s="35" t="s">
        <v>711</v>
      </c>
      <c r="D2850" s="36" t="s">
        <v>1846</v>
      </c>
      <c r="E2850">
        <v>2015</v>
      </c>
      <c r="F2850" t="e">
        <f>VLOOKUP($D2850,Combined!$D:$V,11,FALSE)</f>
        <v>#N/A</v>
      </c>
      <c r="G2850" t="e">
        <f>VLOOKUP($D2850,Combined!$D:$V,12,FALSE)</f>
        <v>#N/A</v>
      </c>
      <c r="H2850" t="e">
        <f>VLOOKUP($D2850,Combined!$D:$V,13,FALSE)</f>
        <v>#N/A</v>
      </c>
    </row>
    <row r="2851" spans="1:8" ht="60" x14ac:dyDescent="0.2">
      <c r="A2851" s="37" t="s">
        <v>1069</v>
      </c>
      <c r="B2851" s="38" t="s">
        <v>1426</v>
      </c>
      <c r="C2851" s="39" t="s">
        <v>711</v>
      </c>
      <c r="D2851" s="36" t="s">
        <v>1847</v>
      </c>
      <c r="E2851">
        <v>2015</v>
      </c>
      <c r="F2851" t="e">
        <f>VLOOKUP($D2851,Combined!$D:$V,11,FALSE)</f>
        <v>#N/A</v>
      </c>
      <c r="G2851" t="e">
        <f>VLOOKUP($D2851,Combined!$D:$V,12,FALSE)</f>
        <v>#N/A</v>
      </c>
      <c r="H2851" t="e">
        <f>VLOOKUP($D2851,Combined!$D:$V,13,FALSE)</f>
        <v>#N/A</v>
      </c>
    </row>
    <row r="2852" spans="1:8" ht="32" x14ac:dyDescent="0.2">
      <c r="A2852" s="33" t="s">
        <v>1069</v>
      </c>
      <c r="B2852" s="34" t="s">
        <v>1080</v>
      </c>
      <c r="C2852" s="35" t="s">
        <v>24</v>
      </c>
      <c r="D2852" s="36" t="s">
        <v>1848</v>
      </c>
      <c r="E2852">
        <v>2015</v>
      </c>
      <c r="F2852">
        <f>VLOOKUP($D2852,Combined!$D:$V,11,FALSE)</f>
        <v>88779657</v>
      </c>
      <c r="G2852">
        <f>VLOOKUP($D2852,Combined!$D:$V,12,FALSE)</f>
        <v>3604</v>
      </c>
      <c r="H2852">
        <f>VLOOKUP($D2852,Combined!$D:$V,13,FALSE)</f>
        <v>24634</v>
      </c>
    </row>
    <row r="2853" spans="1:8" ht="36" x14ac:dyDescent="0.2">
      <c r="A2853" s="37" t="s">
        <v>1069</v>
      </c>
      <c r="B2853" s="38" t="s">
        <v>1427</v>
      </c>
      <c r="C2853" s="39" t="s">
        <v>711</v>
      </c>
      <c r="D2853" s="36" t="s">
        <v>1849</v>
      </c>
      <c r="E2853">
        <v>2015</v>
      </c>
      <c r="F2853" t="e">
        <f>VLOOKUP($D2853,Combined!$D:$V,11,FALSE)</f>
        <v>#N/A</v>
      </c>
      <c r="G2853" t="e">
        <f>VLOOKUP($D2853,Combined!$D:$V,12,FALSE)</f>
        <v>#N/A</v>
      </c>
      <c r="H2853" t="e">
        <f>VLOOKUP($D2853,Combined!$D:$V,13,FALSE)</f>
        <v>#N/A</v>
      </c>
    </row>
    <row r="2854" spans="1:8" ht="48" x14ac:dyDescent="0.2">
      <c r="A2854" s="33" t="s">
        <v>1069</v>
      </c>
      <c r="B2854" s="34" t="s">
        <v>1082</v>
      </c>
      <c r="C2854" s="35" t="s">
        <v>14</v>
      </c>
      <c r="D2854" s="36" t="s">
        <v>1850</v>
      </c>
      <c r="E2854">
        <v>2015</v>
      </c>
      <c r="F2854">
        <f>VLOOKUP($D2854,Combined!$D:$V,11,FALSE)</f>
        <v>49005289</v>
      </c>
      <c r="G2854">
        <f>VLOOKUP($D2854,Combined!$D:$V,12,FALSE)</f>
        <v>2958.6</v>
      </c>
      <c r="H2854">
        <f>VLOOKUP($D2854,Combined!$D:$V,13,FALSE)</f>
        <v>16564</v>
      </c>
    </row>
    <row r="2855" spans="1:8" ht="32" x14ac:dyDescent="0.2">
      <c r="A2855" s="37" t="s">
        <v>1069</v>
      </c>
      <c r="B2855" s="38" t="s">
        <v>1083</v>
      </c>
      <c r="C2855" s="39" t="s">
        <v>24</v>
      </c>
      <c r="D2855" s="36" t="s">
        <v>1851</v>
      </c>
      <c r="E2855">
        <v>2015</v>
      </c>
      <c r="F2855">
        <f>VLOOKUP($D2855,Combined!$D:$V,11,FALSE)</f>
        <v>323004914</v>
      </c>
      <c r="G2855">
        <f>VLOOKUP($D2855,Combined!$D:$V,12,FALSE)</f>
        <v>13978.3</v>
      </c>
      <c r="H2855">
        <f>VLOOKUP($D2855,Combined!$D:$V,13,FALSE)</f>
        <v>23108</v>
      </c>
    </row>
    <row r="2856" spans="1:8" ht="36" x14ac:dyDescent="0.2">
      <c r="A2856" s="33" t="s">
        <v>1069</v>
      </c>
      <c r="B2856" s="34" t="s">
        <v>1428</v>
      </c>
      <c r="C2856" s="35" t="s">
        <v>711</v>
      </c>
      <c r="D2856" s="36" t="s">
        <v>1852</v>
      </c>
      <c r="E2856">
        <v>2015</v>
      </c>
      <c r="F2856" t="e">
        <f>VLOOKUP($D2856,Combined!$D:$V,11,FALSE)</f>
        <v>#N/A</v>
      </c>
      <c r="G2856" t="e">
        <f>VLOOKUP($D2856,Combined!$D:$V,12,FALSE)</f>
        <v>#N/A</v>
      </c>
      <c r="H2856" t="e">
        <f>VLOOKUP($D2856,Combined!$D:$V,13,FALSE)</f>
        <v>#N/A</v>
      </c>
    </row>
    <row r="2857" spans="1:8" ht="36" x14ac:dyDescent="0.2">
      <c r="A2857" s="37" t="s">
        <v>1069</v>
      </c>
      <c r="B2857" s="38" t="s">
        <v>1086</v>
      </c>
      <c r="C2857" s="39" t="s">
        <v>24</v>
      </c>
      <c r="D2857" s="36" t="s">
        <v>1853</v>
      </c>
      <c r="E2857">
        <v>2015</v>
      </c>
      <c r="F2857">
        <f>VLOOKUP($D2857,Combined!$D:$V,11,FALSE)</f>
        <v>183304016</v>
      </c>
      <c r="G2857">
        <f>VLOOKUP($D2857,Combined!$D:$V,12,FALSE)</f>
        <v>9814.7000000000007</v>
      </c>
      <c r="H2857">
        <f>VLOOKUP($D2857,Combined!$D:$V,13,FALSE)</f>
        <v>18677</v>
      </c>
    </row>
    <row r="2858" spans="1:8" ht="48" x14ac:dyDescent="0.2">
      <c r="A2858" s="33" t="s">
        <v>1087</v>
      </c>
      <c r="B2858" s="34" t="s">
        <v>1429</v>
      </c>
      <c r="C2858" s="35" t="s">
        <v>711</v>
      </c>
      <c r="D2858" s="36" t="s">
        <v>1854</v>
      </c>
      <c r="E2858">
        <v>2015</v>
      </c>
      <c r="F2858" t="e">
        <f>VLOOKUP($D2858,Combined!$D:$V,11,FALSE)</f>
        <v>#N/A</v>
      </c>
      <c r="G2858" t="e">
        <f>VLOOKUP($D2858,Combined!$D:$V,12,FALSE)</f>
        <v>#N/A</v>
      </c>
      <c r="H2858" t="e">
        <f>VLOOKUP($D2858,Combined!$D:$V,13,FALSE)</f>
        <v>#N/A</v>
      </c>
    </row>
    <row r="2859" spans="1:8" ht="32" x14ac:dyDescent="0.2">
      <c r="A2859" s="37" t="s">
        <v>1087</v>
      </c>
      <c r="B2859" s="38" t="s">
        <v>1089</v>
      </c>
      <c r="C2859" s="39" t="s">
        <v>24</v>
      </c>
      <c r="D2859" s="36" t="s">
        <v>1855</v>
      </c>
      <c r="E2859">
        <v>2015</v>
      </c>
      <c r="F2859">
        <f>VLOOKUP($D2859,Combined!$D:$V,11,FALSE)</f>
        <v>62135704</v>
      </c>
      <c r="G2859">
        <f>VLOOKUP($D2859,Combined!$D:$V,12,FALSE)</f>
        <v>3823.8</v>
      </c>
      <c r="H2859">
        <f>VLOOKUP($D2859,Combined!$D:$V,13,FALSE)</f>
        <v>16250</v>
      </c>
    </row>
    <row r="2860" spans="1:8" ht="32" x14ac:dyDescent="0.2">
      <c r="A2860" s="33" t="s">
        <v>1087</v>
      </c>
      <c r="B2860" s="34" t="s">
        <v>1090</v>
      </c>
      <c r="C2860" s="35" t="s">
        <v>2</v>
      </c>
      <c r="D2860" s="36" t="s">
        <v>1856</v>
      </c>
      <c r="E2860">
        <v>2015</v>
      </c>
      <c r="F2860">
        <f>VLOOKUP($D2860,Combined!$D:$V,11,FALSE)</f>
        <v>18367163</v>
      </c>
      <c r="G2860">
        <f>VLOOKUP($D2860,Combined!$D:$V,12,FALSE)</f>
        <v>771.3</v>
      </c>
      <c r="H2860">
        <f>VLOOKUP($D2860,Combined!$D:$V,13,FALSE)</f>
        <v>23814</v>
      </c>
    </row>
    <row r="2861" spans="1:8" ht="32" x14ac:dyDescent="0.2">
      <c r="A2861" s="37" t="s">
        <v>1087</v>
      </c>
      <c r="B2861" s="38" t="s">
        <v>1091</v>
      </c>
      <c r="C2861" s="39" t="s">
        <v>6</v>
      </c>
      <c r="D2861" s="36" t="s">
        <v>1857</v>
      </c>
      <c r="E2861">
        <v>2015</v>
      </c>
      <c r="F2861">
        <f>VLOOKUP($D2861,Combined!$D:$V,11,FALSE)</f>
        <v>19684173</v>
      </c>
      <c r="G2861">
        <f>VLOOKUP($D2861,Combined!$D:$V,12,FALSE)</f>
        <v>1179.8</v>
      </c>
      <c r="H2861">
        <f>VLOOKUP($D2861,Combined!$D:$V,13,FALSE)</f>
        <v>16684</v>
      </c>
    </row>
    <row r="2862" spans="1:8" ht="36" x14ac:dyDescent="0.2">
      <c r="A2862" s="33" t="s">
        <v>1087</v>
      </c>
      <c r="B2862" s="34" t="s">
        <v>1092</v>
      </c>
      <c r="C2862" s="35" t="s">
        <v>24</v>
      </c>
      <c r="D2862" s="36" t="s">
        <v>1858</v>
      </c>
      <c r="E2862">
        <v>2015</v>
      </c>
      <c r="F2862">
        <f>VLOOKUP($D2862,Combined!$D:$V,11,FALSE)</f>
        <v>162890377</v>
      </c>
      <c r="G2862">
        <f>VLOOKUP($D2862,Combined!$D:$V,12,FALSE)</f>
        <v>8330.6</v>
      </c>
      <c r="H2862">
        <f>VLOOKUP($D2862,Combined!$D:$V,13,FALSE)</f>
        <v>19553</v>
      </c>
    </row>
    <row r="2863" spans="1:8" ht="32" x14ac:dyDescent="0.2">
      <c r="A2863" s="37" t="s">
        <v>1087</v>
      </c>
      <c r="B2863" s="38" t="s">
        <v>1093</v>
      </c>
      <c r="C2863" s="39" t="s">
        <v>24</v>
      </c>
      <c r="D2863" s="36" t="s">
        <v>1859</v>
      </c>
      <c r="E2863">
        <v>2015</v>
      </c>
      <c r="F2863">
        <f>VLOOKUP($D2863,Combined!$D:$V,11,FALSE)</f>
        <v>246433300</v>
      </c>
      <c r="G2863">
        <f>VLOOKUP($D2863,Combined!$D:$V,12,FALSE)</f>
        <v>14873.4</v>
      </c>
      <c r="H2863">
        <f>VLOOKUP($D2863,Combined!$D:$V,13,FALSE)</f>
        <v>16569</v>
      </c>
    </row>
    <row r="2864" spans="1:8" ht="48" x14ac:dyDescent="0.2">
      <c r="A2864" s="33" t="s">
        <v>1087</v>
      </c>
      <c r="B2864" s="34" t="s">
        <v>1430</v>
      </c>
      <c r="C2864" s="35" t="s">
        <v>711</v>
      </c>
      <c r="D2864" s="36" t="s">
        <v>1860</v>
      </c>
      <c r="E2864">
        <v>2015</v>
      </c>
      <c r="F2864" t="e">
        <f>VLOOKUP($D2864,Combined!$D:$V,11,FALSE)</f>
        <v>#N/A</v>
      </c>
      <c r="G2864" t="e">
        <f>VLOOKUP($D2864,Combined!$D:$V,12,FALSE)</f>
        <v>#N/A</v>
      </c>
      <c r="H2864" t="e">
        <f>VLOOKUP($D2864,Combined!$D:$V,13,FALSE)</f>
        <v>#N/A</v>
      </c>
    </row>
    <row r="2865" spans="1:8" ht="48" x14ac:dyDescent="0.2">
      <c r="A2865" s="37" t="s">
        <v>1087</v>
      </c>
      <c r="B2865" s="38" t="s">
        <v>1431</v>
      </c>
      <c r="C2865" s="39" t="s">
        <v>711</v>
      </c>
      <c r="D2865" s="36" t="s">
        <v>1861</v>
      </c>
      <c r="E2865">
        <v>2015</v>
      </c>
      <c r="F2865" t="e">
        <f>VLOOKUP($D2865,Combined!$D:$V,11,FALSE)</f>
        <v>#N/A</v>
      </c>
      <c r="G2865" t="e">
        <f>VLOOKUP($D2865,Combined!$D:$V,12,FALSE)</f>
        <v>#N/A</v>
      </c>
      <c r="H2865" t="e">
        <f>VLOOKUP($D2865,Combined!$D:$V,13,FALSE)</f>
        <v>#N/A</v>
      </c>
    </row>
    <row r="2866" spans="1:8" ht="32" x14ac:dyDescent="0.2">
      <c r="A2866" s="33" t="s">
        <v>1087</v>
      </c>
      <c r="B2866" s="34" t="s">
        <v>1096</v>
      </c>
      <c r="C2866" s="35" t="s">
        <v>6</v>
      </c>
      <c r="D2866" s="36" t="s">
        <v>1862</v>
      </c>
      <c r="E2866">
        <v>2015</v>
      </c>
      <c r="F2866">
        <f>VLOOKUP($D2866,Combined!$D:$V,11,FALSE)</f>
        <v>33479400</v>
      </c>
      <c r="G2866">
        <f>VLOOKUP($D2866,Combined!$D:$V,12,FALSE)</f>
        <v>1607.5</v>
      </c>
      <c r="H2866">
        <f>VLOOKUP($D2866,Combined!$D:$V,13,FALSE)</f>
        <v>20827</v>
      </c>
    </row>
    <row r="2867" spans="1:8" ht="32" x14ac:dyDescent="0.2">
      <c r="A2867" s="37" t="s">
        <v>1087</v>
      </c>
      <c r="B2867" s="38" t="s">
        <v>1097</v>
      </c>
      <c r="C2867" s="39" t="s">
        <v>2</v>
      </c>
      <c r="D2867" s="36" t="s">
        <v>1863</v>
      </c>
      <c r="E2867">
        <v>2015</v>
      </c>
      <c r="F2867">
        <f>VLOOKUP($D2867,Combined!$D:$V,11,FALSE)</f>
        <v>14393236</v>
      </c>
      <c r="G2867">
        <f>VLOOKUP($D2867,Combined!$D:$V,12,FALSE)</f>
        <v>946.9</v>
      </c>
      <c r="H2867">
        <f>VLOOKUP($D2867,Combined!$D:$V,13,FALSE)</f>
        <v>15201</v>
      </c>
    </row>
    <row r="2868" spans="1:8" ht="48" x14ac:dyDescent="0.2">
      <c r="A2868" s="33" t="s">
        <v>1087</v>
      </c>
      <c r="B2868" s="34" t="s">
        <v>1098</v>
      </c>
      <c r="C2868" s="35" t="s">
        <v>14</v>
      </c>
      <c r="D2868" s="36" t="s">
        <v>1864</v>
      </c>
      <c r="E2868">
        <v>2015</v>
      </c>
      <c r="F2868">
        <f>VLOOKUP($D2868,Combined!$D:$V,11,FALSE)</f>
        <v>40990492</v>
      </c>
      <c r="G2868">
        <f>VLOOKUP($D2868,Combined!$D:$V,12,FALSE)</f>
        <v>2182.1999999999998</v>
      </c>
      <c r="H2868">
        <f>VLOOKUP($D2868,Combined!$D:$V,13,FALSE)</f>
        <v>18784</v>
      </c>
    </row>
    <row r="2869" spans="1:8" ht="48" x14ac:dyDescent="0.2">
      <c r="A2869" s="37" t="s">
        <v>1087</v>
      </c>
      <c r="B2869" s="38" t="s">
        <v>1099</v>
      </c>
      <c r="C2869" s="39" t="s">
        <v>14</v>
      </c>
      <c r="D2869" s="36" t="s">
        <v>1865</v>
      </c>
      <c r="E2869">
        <v>2015</v>
      </c>
      <c r="F2869">
        <f>VLOOKUP($D2869,Combined!$D:$V,11,FALSE)</f>
        <v>37401869</v>
      </c>
      <c r="G2869">
        <f>VLOOKUP($D2869,Combined!$D:$V,12,FALSE)</f>
        <v>2091.9</v>
      </c>
      <c r="H2869">
        <f>VLOOKUP($D2869,Combined!$D:$V,13,FALSE)</f>
        <v>17879</v>
      </c>
    </row>
    <row r="2870" spans="1:8" ht="32" x14ac:dyDescent="0.2">
      <c r="A2870" s="33" t="s">
        <v>1087</v>
      </c>
      <c r="B2870" s="34" t="s">
        <v>1100</v>
      </c>
      <c r="C2870" s="35" t="s">
        <v>714</v>
      </c>
      <c r="D2870" s="36" t="s">
        <v>1866</v>
      </c>
      <c r="E2870">
        <v>2015</v>
      </c>
      <c r="F2870">
        <f>VLOOKUP($D2870,Combined!$D:$V,11,FALSE)</f>
        <v>50789123</v>
      </c>
      <c r="G2870">
        <f>VLOOKUP($D2870,Combined!$D:$V,12,FALSE)</f>
        <v>2144.4</v>
      </c>
      <c r="H2870">
        <f>VLOOKUP($D2870,Combined!$D:$V,13,FALSE)</f>
        <v>23685</v>
      </c>
    </row>
    <row r="2871" spans="1:8" ht="32" x14ac:dyDescent="0.2">
      <c r="A2871" s="37" t="s">
        <v>1087</v>
      </c>
      <c r="B2871" s="38" t="s">
        <v>1101</v>
      </c>
      <c r="C2871" s="39" t="s">
        <v>2</v>
      </c>
      <c r="D2871" s="36" t="s">
        <v>1867</v>
      </c>
      <c r="E2871">
        <v>2015</v>
      </c>
      <c r="F2871">
        <f>VLOOKUP($D2871,Combined!$D:$V,11,FALSE)</f>
        <v>17170016</v>
      </c>
      <c r="G2871">
        <f>VLOOKUP($D2871,Combined!$D:$V,12,FALSE)</f>
        <v>978.1</v>
      </c>
      <c r="H2871">
        <f>VLOOKUP($D2871,Combined!$D:$V,13,FALSE)</f>
        <v>17555</v>
      </c>
    </row>
    <row r="2872" spans="1:8" ht="32" x14ac:dyDescent="0.2">
      <c r="A2872" s="33" t="s">
        <v>1087</v>
      </c>
      <c r="B2872" s="34" t="s">
        <v>1002</v>
      </c>
      <c r="C2872" s="35" t="s">
        <v>24</v>
      </c>
      <c r="D2872" s="36" t="s">
        <v>1868</v>
      </c>
      <c r="E2872">
        <v>2015</v>
      </c>
      <c r="F2872">
        <f>VLOOKUP($D2872,Combined!$D:$V,11,FALSE)</f>
        <v>118921778</v>
      </c>
      <c r="G2872">
        <f>VLOOKUP($D2872,Combined!$D:$V,12,FALSE)</f>
        <v>6382.5</v>
      </c>
      <c r="H2872">
        <f>VLOOKUP($D2872,Combined!$D:$V,13,FALSE)</f>
        <v>18632</v>
      </c>
    </row>
    <row r="2873" spans="1:8" ht="36" x14ac:dyDescent="0.2">
      <c r="A2873" s="37" t="s">
        <v>1087</v>
      </c>
      <c r="B2873" s="38" t="s">
        <v>1102</v>
      </c>
      <c r="C2873" s="39" t="s">
        <v>24</v>
      </c>
      <c r="D2873" s="36" t="s">
        <v>1869</v>
      </c>
      <c r="E2873">
        <v>2015</v>
      </c>
      <c r="F2873">
        <f>VLOOKUP($D2873,Combined!$D:$V,11,FALSE)</f>
        <v>221738535</v>
      </c>
      <c r="G2873">
        <f>VLOOKUP($D2873,Combined!$D:$V,12,FALSE)</f>
        <v>10013.799999999999</v>
      </c>
      <c r="H2873">
        <f>VLOOKUP($D2873,Combined!$D:$V,13,FALSE)</f>
        <v>22143</v>
      </c>
    </row>
    <row r="2874" spans="1:8" ht="36" x14ac:dyDescent="0.2">
      <c r="A2874" s="33" t="s">
        <v>1087</v>
      </c>
      <c r="B2874" s="34" t="s">
        <v>1103</v>
      </c>
      <c r="C2874" s="35" t="s">
        <v>24</v>
      </c>
      <c r="D2874" s="36" t="s">
        <v>1870</v>
      </c>
      <c r="E2874">
        <v>2015</v>
      </c>
      <c r="F2874">
        <f>VLOOKUP($D2874,Combined!$D:$V,11,FALSE)</f>
        <v>105118299</v>
      </c>
      <c r="G2874">
        <f>VLOOKUP($D2874,Combined!$D:$V,12,FALSE)</f>
        <v>6210.2</v>
      </c>
      <c r="H2874">
        <f>VLOOKUP($D2874,Combined!$D:$V,13,FALSE)</f>
        <v>16927</v>
      </c>
    </row>
    <row r="2875" spans="1:8" ht="32" x14ac:dyDescent="0.2">
      <c r="A2875" s="37" t="s">
        <v>1087</v>
      </c>
      <c r="B2875" s="38" t="s">
        <v>1104</v>
      </c>
      <c r="C2875" s="39" t="s">
        <v>24</v>
      </c>
      <c r="D2875" s="36" t="s">
        <v>1871</v>
      </c>
      <c r="E2875">
        <v>2015</v>
      </c>
      <c r="F2875">
        <f>VLOOKUP($D2875,Combined!$D:$V,11,FALSE)</f>
        <v>159413645</v>
      </c>
      <c r="G2875">
        <f>VLOOKUP($D2875,Combined!$D:$V,12,FALSE)</f>
        <v>9107.6</v>
      </c>
      <c r="H2875">
        <f>VLOOKUP($D2875,Combined!$D:$V,13,FALSE)</f>
        <v>17503</v>
      </c>
    </row>
    <row r="2876" spans="1:8" ht="32" x14ac:dyDescent="0.2">
      <c r="A2876" s="33" t="s">
        <v>1087</v>
      </c>
      <c r="B2876" s="34" t="s">
        <v>1105</v>
      </c>
      <c r="C2876" s="35" t="s">
        <v>24</v>
      </c>
      <c r="D2876" s="36" t="s">
        <v>1872</v>
      </c>
      <c r="E2876">
        <v>2015</v>
      </c>
      <c r="F2876">
        <f>VLOOKUP($D2876,Combined!$D:$V,11,FALSE)</f>
        <v>225914572</v>
      </c>
      <c r="G2876">
        <f>VLOOKUP($D2876,Combined!$D:$V,12,FALSE)</f>
        <v>10745.6</v>
      </c>
      <c r="H2876">
        <f>VLOOKUP($D2876,Combined!$D:$V,13,FALSE)</f>
        <v>21024</v>
      </c>
    </row>
    <row r="2877" spans="1:8" ht="32" x14ac:dyDescent="0.2">
      <c r="A2877" s="37" t="s">
        <v>1087</v>
      </c>
      <c r="B2877" s="38" t="s">
        <v>1106</v>
      </c>
      <c r="C2877" s="39" t="s">
        <v>24</v>
      </c>
      <c r="D2877" s="36" t="s">
        <v>1873</v>
      </c>
      <c r="E2877">
        <v>2015</v>
      </c>
      <c r="F2877">
        <f>VLOOKUP($D2877,Combined!$D:$V,11,FALSE)</f>
        <v>119558699</v>
      </c>
      <c r="G2877">
        <f>VLOOKUP($D2877,Combined!$D:$V,12,FALSE)</f>
        <v>7330.9</v>
      </c>
      <c r="H2877">
        <f>VLOOKUP($D2877,Combined!$D:$V,13,FALSE)</f>
        <v>16309</v>
      </c>
    </row>
    <row r="2878" spans="1:8" ht="32" x14ac:dyDescent="0.2">
      <c r="A2878" s="33" t="s">
        <v>1087</v>
      </c>
      <c r="B2878" s="34" t="s">
        <v>1107</v>
      </c>
      <c r="C2878" s="35" t="s">
        <v>24</v>
      </c>
      <c r="D2878" s="36" t="s">
        <v>1874</v>
      </c>
      <c r="E2878">
        <v>2015</v>
      </c>
      <c r="F2878">
        <f>VLOOKUP($D2878,Combined!$D:$V,11,FALSE)</f>
        <v>96306295</v>
      </c>
      <c r="G2878">
        <f>VLOOKUP($D2878,Combined!$D:$V,12,FALSE)</f>
        <v>6104.2</v>
      </c>
      <c r="H2878">
        <f>VLOOKUP($D2878,Combined!$D:$V,13,FALSE)</f>
        <v>15777</v>
      </c>
    </row>
    <row r="2879" spans="1:8" ht="32" x14ac:dyDescent="0.2">
      <c r="A2879" s="37" t="s">
        <v>1087</v>
      </c>
      <c r="B2879" s="38" t="s">
        <v>1108</v>
      </c>
      <c r="C2879" s="39" t="s">
        <v>6</v>
      </c>
      <c r="D2879" s="36" t="s">
        <v>1875</v>
      </c>
      <c r="E2879">
        <v>2015</v>
      </c>
      <c r="F2879">
        <f>VLOOKUP($D2879,Combined!$D:$V,11,FALSE)</f>
        <v>18946993</v>
      </c>
      <c r="G2879">
        <f>VLOOKUP($D2879,Combined!$D:$V,12,FALSE)</f>
        <v>1116.8</v>
      </c>
      <c r="H2879">
        <f>VLOOKUP($D2879,Combined!$D:$V,13,FALSE)</f>
        <v>16966</v>
      </c>
    </row>
    <row r="2880" spans="1:8" ht="36" x14ac:dyDescent="0.2">
      <c r="A2880" s="33" t="s">
        <v>1087</v>
      </c>
      <c r="B2880" s="34" t="s">
        <v>1109</v>
      </c>
      <c r="C2880" s="35" t="s">
        <v>24</v>
      </c>
      <c r="D2880" s="36" t="s">
        <v>1876</v>
      </c>
      <c r="E2880">
        <v>2015</v>
      </c>
      <c r="F2880">
        <f>VLOOKUP($D2880,Combined!$D:$V,11,FALSE)</f>
        <v>155355774</v>
      </c>
      <c r="G2880">
        <f>VLOOKUP($D2880,Combined!$D:$V,12,FALSE)</f>
        <v>8761.5</v>
      </c>
      <c r="H2880">
        <f>VLOOKUP($D2880,Combined!$D:$V,13,FALSE)</f>
        <v>17732</v>
      </c>
    </row>
    <row r="2881" spans="1:8" ht="36" x14ac:dyDescent="0.2">
      <c r="A2881" s="37" t="s">
        <v>1087</v>
      </c>
      <c r="B2881" s="38" t="s">
        <v>1110</v>
      </c>
      <c r="C2881" s="39" t="s">
        <v>24</v>
      </c>
      <c r="D2881" s="36" t="s">
        <v>1877</v>
      </c>
      <c r="E2881">
        <v>2015</v>
      </c>
      <c r="F2881" t="e">
        <f>VLOOKUP($D2881,Combined!$D:$V,11,FALSE)</f>
        <v>#N/A</v>
      </c>
      <c r="G2881" t="e">
        <f>VLOOKUP($D2881,Combined!$D:$V,12,FALSE)</f>
        <v>#N/A</v>
      </c>
      <c r="H2881" t="e">
        <f>VLOOKUP($D2881,Combined!$D:$V,13,FALSE)</f>
        <v>#N/A</v>
      </c>
    </row>
    <row r="2882" spans="1:8" ht="48" x14ac:dyDescent="0.2">
      <c r="A2882" s="33" t="s">
        <v>1087</v>
      </c>
      <c r="B2882" s="34" t="s">
        <v>1111</v>
      </c>
      <c r="C2882" s="35" t="s">
        <v>14</v>
      </c>
      <c r="D2882" s="36" t="s">
        <v>1878</v>
      </c>
      <c r="E2882">
        <v>2015</v>
      </c>
      <c r="F2882">
        <f>VLOOKUP($D2882,Combined!$D:$V,11,FALSE)</f>
        <v>34952226</v>
      </c>
      <c r="G2882">
        <f>VLOOKUP($D2882,Combined!$D:$V,12,FALSE)</f>
        <v>2304.1</v>
      </c>
      <c r="H2882">
        <f>VLOOKUP($D2882,Combined!$D:$V,13,FALSE)</f>
        <v>15170</v>
      </c>
    </row>
    <row r="2883" spans="1:8" ht="32" x14ac:dyDescent="0.2">
      <c r="A2883" s="37" t="s">
        <v>1087</v>
      </c>
      <c r="B2883" s="38" t="s">
        <v>1432</v>
      </c>
      <c r="C2883" s="39" t="s">
        <v>6</v>
      </c>
      <c r="D2883" s="36" t="s">
        <v>1879</v>
      </c>
      <c r="E2883">
        <v>2015</v>
      </c>
      <c r="F2883" t="e">
        <f>VLOOKUP($D2883,Combined!$D:$V,11,FALSE)</f>
        <v>#N/A</v>
      </c>
      <c r="G2883" t="e">
        <f>VLOOKUP($D2883,Combined!$D:$V,12,FALSE)</f>
        <v>#N/A</v>
      </c>
      <c r="H2883" t="e">
        <f>VLOOKUP($D2883,Combined!$D:$V,13,FALSE)</f>
        <v>#N/A</v>
      </c>
    </row>
    <row r="2884" spans="1:8" ht="32" x14ac:dyDescent="0.2">
      <c r="A2884" s="33" t="s">
        <v>1087</v>
      </c>
      <c r="B2884" s="34" t="s">
        <v>1113</v>
      </c>
      <c r="C2884" s="35" t="s">
        <v>24</v>
      </c>
      <c r="D2884" s="36" t="s">
        <v>1880</v>
      </c>
      <c r="E2884">
        <v>2015</v>
      </c>
      <c r="F2884">
        <f>VLOOKUP($D2884,Combined!$D:$V,11,FALSE)</f>
        <v>229085670</v>
      </c>
      <c r="G2884">
        <f>VLOOKUP($D2884,Combined!$D:$V,12,FALSE)</f>
        <v>13784.6</v>
      </c>
      <c r="H2884">
        <f>VLOOKUP($D2884,Combined!$D:$V,13,FALSE)</f>
        <v>16619</v>
      </c>
    </row>
    <row r="2885" spans="1:8" ht="36" x14ac:dyDescent="0.2">
      <c r="A2885" s="37" t="s">
        <v>1114</v>
      </c>
      <c r="B2885" s="38" t="s">
        <v>1115</v>
      </c>
      <c r="C2885" s="39" t="s">
        <v>711</v>
      </c>
      <c r="D2885" s="36" t="s">
        <v>1881</v>
      </c>
      <c r="E2885">
        <v>2015</v>
      </c>
      <c r="F2885">
        <f>VLOOKUP($D2885,Combined!$D:$V,11,FALSE)</f>
        <v>3653201</v>
      </c>
      <c r="G2885">
        <f>VLOOKUP($D2885,Combined!$D:$V,12,FALSE)</f>
        <v>187.6</v>
      </c>
      <c r="H2885">
        <f>VLOOKUP($D2885,Combined!$D:$V,13,FALSE)</f>
        <v>19473</v>
      </c>
    </row>
    <row r="2886" spans="1:8" ht="48" x14ac:dyDescent="0.2">
      <c r="A2886" s="33" t="s">
        <v>1114</v>
      </c>
      <c r="B2886" s="34" t="s">
        <v>1116</v>
      </c>
      <c r="C2886" s="35" t="s">
        <v>14</v>
      </c>
      <c r="D2886" s="36" t="s">
        <v>1882</v>
      </c>
      <c r="E2886">
        <v>2015</v>
      </c>
      <c r="F2886">
        <f>VLOOKUP($D2886,Combined!$D:$V,11,FALSE)</f>
        <v>81662620</v>
      </c>
      <c r="G2886">
        <f>VLOOKUP($D2886,Combined!$D:$V,12,FALSE)</f>
        <v>2423.3000000000002</v>
      </c>
      <c r="H2886">
        <f>VLOOKUP($D2886,Combined!$D:$V,13,FALSE)</f>
        <v>33699</v>
      </c>
    </row>
    <row r="2887" spans="1:8" ht="36" x14ac:dyDescent="0.2">
      <c r="A2887" s="37" t="s">
        <v>1114</v>
      </c>
      <c r="B2887" s="38" t="s">
        <v>1117</v>
      </c>
      <c r="C2887" s="39" t="s">
        <v>8</v>
      </c>
      <c r="D2887" s="36" t="s">
        <v>1883</v>
      </c>
      <c r="E2887">
        <v>2015</v>
      </c>
      <c r="F2887">
        <f>VLOOKUP($D2887,Combined!$D:$V,11,FALSE)</f>
        <v>5980927</v>
      </c>
      <c r="G2887">
        <f>VLOOKUP($D2887,Combined!$D:$V,12,FALSE)</f>
        <v>318.10000000000002</v>
      </c>
      <c r="H2887">
        <f>VLOOKUP($D2887,Combined!$D:$V,13,FALSE)</f>
        <v>18805</v>
      </c>
    </row>
    <row r="2888" spans="1:8" ht="32" x14ac:dyDescent="0.2">
      <c r="A2888" s="33" t="s">
        <v>1114</v>
      </c>
      <c r="B2888" s="34" t="s">
        <v>1118</v>
      </c>
      <c r="C2888" s="35" t="s">
        <v>4</v>
      </c>
      <c r="D2888" s="36" t="s">
        <v>1884</v>
      </c>
      <c r="E2888">
        <v>2015</v>
      </c>
      <c r="F2888">
        <f>VLOOKUP($D2888,Combined!$D:$V,11,FALSE)</f>
        <v>4170985</v>
      </c>
      <c r="G2888">
        <f>VLOOKUP($D2888,Combined!$D:$V,12,FALSE)</f>
        <v>200.3</v>
      </c>
      <c r="H2888">
        <f>VLOOKUP($D2888,Combined!$D:$V,13,FALSE)</f>
        <v>20827</v>
      </c>
    </row>
    <row r="2889" spans="1:8" ht="32" x14ac:dyDescent="0.2">
      <c r="A2889" s="37" t="s">
        <v>1114</v>
      </c>
      <c r="B2889" s="38" t="s">
        <v>1119</v>
      </c>
      <c r="C2889" s="39" t="s">
        <v>2</v>
      </c>
      <c r="D2889" s="36" t="s">
        <v>1885</v>
      </c>
      <c r="E2889">
        <v>2015</v>
      </c>
      <c r="F2889">
        <f>VLOOKUP($D2889,Combined!$D:$V,11,FALSE)</f>
        <v>13835527</v>
      </c>
      <c r="G2889">
        <f>VLOOKUP($D2889,Combined!$D:$V,12,FALSE)</f>
        <v>697.7</v>
      </c>
      <c r="H2889">
        <f>VLOOKUP($D2889,Combined!$D:$V,13,FALSE)</f>
        <v>19831</v>
      </c>
    </row>
    <row r="2890" spans="1:8" ht="32" x14ac:dyDescent="0.2">
      <c r="A2890" s="33" t="s">
        <v>1114</v>
      </c>
      <c r="B2890" s="34" t="s">
        <v>1120</v>
      </c>
      <c r="C2890" s="35" t="s">
        <v>4</v>
      </c>
      <c r="D2890" s="36" t="s">
        <v>1886</v>
      </c>
      <c r="E2890">
        <v>2015</v>
      </c>
      <c r="F2890">
        <f>VLOOKUP($D2890,Combined!$D:$V,11,FALSE)</f>
        <v>7813187</v>
      </c>
      <c r="G2890">
        <f>VLOOKUP($D2890,Combined!$D:$V,12,FALSE)</f>
        <v>382.3</v>
      </c>
      <c r="H2890">
        <f>VLOOKUP($D2890,Combined!$D:$V,13,FALSE)</f>
        <v>20435</v>
      </c>
    </row>
    <row r="2891" spans="1:8" ht="32" x14ac:dyDescent="0.2">
      <c r="A2891" s="37" t="s">
        <v>1114</v>
      </c>
      <c r="B2891" s="38" t="s">
        <v>1121</v>
      </c>
      <c r="C2891" s="39" t="s">
        <v>2</v>
      </c>
      <c r="D2891" s="36" t="s">
        <v>1887</v>
      </c>
      <c r="E2891">
        <v>2015</v>
      </c>
      <c r="F2891">
        <f>VLOOKUP($D2891,Combined!$D:$V,11,FALSE)</f>
        <v>14479044</v>
      </c>
      <c r="G2891">
        <f>VLOOKUP($D2891,Combined!$D:$V,12,FALSE)</f>
        <v>828</v>
      </c>
      <c r="H2891">
        <f>VLOOKUP($D2891,Combined!$D:$V,13,FALSE)</f>
        <v>17487</v>
      </c>
    </row>
    <row r="2892" spans="1:8" ht="32" x14ac:dyDescent="0.2">
      <c r="A2892" s="33" t="s">
        <v>1114</v>
      </c>
      <c r="B2892" s="34" t="s">
        <v>1122</v>
      </c>
      <c r="C2892" s="35" t="s">
        <v>66</v>
      </c>
      <c r="D2892" s="36" t="s">
        <v>1888</v>
      </c>
      <c r="E2892">
        <v>2015</v>
      </c>
      <c r="F2892">
        <f>VLOOKUP($D2892,Combined!$D:$V,11,FALSE)</f>
        <v>26503164</v>
      </c>
      <c r="G2892">
        <f>VLOOKUP($D2892,Combined!$D:$V,12,FALSE)</f>
        <v>965.4</v>
      </c>
      <c r="H2892">
        <f>VLOOKUP($D2892,Combined!$D:$V,13,FALSE)</f>
        <v>27454</v>
      </c>
    </row>
    <row r="2893" spans="1:8" ht="32" x14ac:dyDescent="0.2">
      <c r="A2893" s="37" t="s">
        <v>1114</v>
      </c>
      <c r="B2893" s="38" t="s">
        <v>1123</v>
      </c>
      <c r="C2893" s="39" t="s">
        <v>4</v>
      </c>
      <c r="D2893" s="36" t="s">
        <v>1889</v>
      </c>
      <c r="E2893">
        <v>2015</v>
      </c>
      <c r="F2893">
        <f>VLOOKUP($D2893,Combined!$D:$V,11,FALSE)</f>
        <v>4134627</v>
      </c>
      <c r="G2893">
        <f>VLOOKUP($D2893,Combined!$D:$V,12,FALSE)</f>
        <v>166.6</v>
      </c>
      <c r="H2893">
        <f>VLOOKUP($D2893,Combined!$D:$V,13,FALSE)</f>
        <v>24823</v>
      </c>
    </row>
    <row r="2894" spans="1:8" ht="32" x14ac:dyDescent="0.2">
      <c r="A2894" s="33" t="s">
        <v>1114</v>
      </c>
      <c r="B2894" s="34" t="s">
        <v>1124</v>
      </c>
      <c r="C2894" s="35" t="s">
        <v>66</v>
      </c>
      <c r="D2894" s="36" t="s">
        <v>1890</v>
      </c>
      <c r="E2894">
        <v>2015</v>
      </c>
      <c r="F2894">
        <f>VLOOKUP($D2894,Combined!$D:$V,11,FALSE)</f>
        <v>22405989</v>
      </c>
      <c r="G2894">
        <f>VLOOKUP($D2894,Combined!$D:$V,12,FALSE)</f>
        <v>1070.5</v>
      </c>
      <c r="H2894">
        <f>VLOOKUP($D2894,Combined!$D:$V,13,FALSE)</f>
        <v>20930</v>
      </c>
    </row>
    <row r="2895" spans="1:8" ht="32" x14ac:dyDescent="0.2">
      <c r="A2895" s="37" t="s">
        <v>1114</v>
      </c>
      <c r="B2895" s="38" t="s">
        <v>1125</v>
      </c>
      <c r="C2895" s="39" t="s">
        <v>66</v>
      </c>
      <c r="D2895" s="36" t="s">
        <v>1891</v>
      </c>
      <c r="E2895">
        <v>2015</v>
      </c>
      <c r="F2895">
        <f>VLOOKUP($D2895,Combined!$D:$V,11,FALSE)</f>
        <v>15473804</v>
      </c>
      <c r="G2895">
        <f>VLOOKUP($D2895,Combined!$D:$V,12,FALSE)</f>
        <v>1017.5</v>
      </c>
      <c r="H2895">
        <f>VLOOKUP($D2895,Combined!$D:$V,13,FALSE)</f>
        <v>15208</v>
      </c>
    </row>
    <row r="2896" spans="1:8" ht="32" x14ac:dyDescent="0.2">
      <c r="A2896" s="33" t="s">
        <v>1114</v>
      </c>
      <c r="B2896" s="34" t="s">
        <v>1126</v>
      </c>
      <c r="C2896" s="35" t="s">
        <v>73</v>
      </c>
      <c r="D2896" s="36" t="s">
        <v>1892</v>
      </c>
      <c r="E2896">
        <v>2015</v>
      </c>
      <c r="F2896">
        <f>VLOOKUP($D2896,Combined!$D:$V,11,FALSE)</f>
        <v>2791919</v>
      </c>
      <c r="G2896">
        <f>VLOOKUP($D2896,Combined!$D:$V,12,FALSE)</f>
        <v>166</v>
      </c>
      <c r="H2896">
        <f>VLOOKUP($D2896,Combined!$D:$V,13,FALSE)</f>
        <v>16814</v>
      </c>
    </row>
    <row r="2897" spans="1:8" ht="32" x14ac:dyDescent="0.2">
      <c r="A2897" s="37" t="s">
        <v>1114</v>
      </c>
      <c r="B2897" s="38" t="s">
        <v>1127</v>
      </c>
      <c r="C2897" s="39" t="s">
        <v>66</v>
      </c>
      <c r="D2897" s="36" t="s">
        <v>1893</v>
      </c>
      <c r="E2897">
        <v>2015</v>
      </c>
      <c r="F2897">
        <f>VLOOKUP($D2897,Combined!$D:$V,11,FALSE)</f>
        <v>24956170</v>
      </c>
      <c r="G2897">
        <f>VLOOKUP($D2897,Combined!$D:$V,12,FALSE)</f>
        <v>1648.4</v>
      </c>
      <c r="H2897">
        <f>VLOOKUP($D2897,Combined!$D:$V,13,FALSE)</f>
        <v>15139</v>
      </c>
    </row>
    <row r="2898" spans="1:8" ht="32" x14ac:dyDescent="0.2">
      <c r="A2898" s="33" t="s">
        <v>1114</v>
      </c>
      <c r="B2898" s="34" t="s">
        <v>1128</v>
      </c>
      <c r="C2898" s="35" t="s">
        <v>77</v>
      </c>
      <c r="D2898" s="36" t="s">
        <v>1894</v>
      </c>
      <c r="E2898">
        <v>2015</v>
      </c>
      <c r="F2898">
        <f>VLOOKUP($D2898,Combined!$D:$V,11,FALSE)</f>
        <v>204370452</v>
      </c>
      <c r="G2898">
        <f>VLOOKUP($D2898,Combined!$D:$V,12,FALSE)</f>
        <v>11236</v>
      </c>
      <c r="H2898">
        <f>VLOOKUP($D2898,Combined!$D:$V,13,FALSE)</f>
        <v>18189</v>
      </c>
    </row>
    <row r="2899" spans="1:8" ht="32" x14ac:dyDescent="0.2">
      <c r="A2899" s="37" t="s">
        <v>1114</v>
      </c>
      <c r="B2899" s="38" t="s">
        <v>1129</v>
      </c>
      <c r="C2899" s="39" t="s">
        <v>66</v>
      </c>
      <c r="D2899" s="36" t="s">
        <v>1895</v>
      </c>
      <c r="E2899">
        <v>2015</v>
      </c>
      <c r="F2899">
        <f>VLOOKUP($D2899,Combined!$D:$V,11,FALSE)</f>
        <v>79111446</v>
      </c>
      <c r="G2899">
        <f>VLOOKUP($D2899,Combined!$D:$V,12,FALSE)</f>
        <v>3937</v>
      </c>
      <c r="H2899">
        <f>VLOOKUP($D2899,Combined!$D:$V,13,FALSE)</f>
        <v>20095</v>
      </c>
    </row>
    <row r="2900" spans="1:8" ht="48" x14ac:dyDescent="0.2">
      <c r="A2900" s="33" t="s">
        <v>1114</v>
      </c>
      <c r="B2900" s="34" t="s">
        <v>1130</v>
      </c>
      <c r="C2900" s="35" t="s">
        <v>14</v>
      </c>
      <c r="D2900" s="36" t="s">
        <v>1896</v>
      </c>
      <c r="E2900">
        <v>2015</v>
      </c>
      <c r="F2900">
        <f>VLOOKUP($D2900,Combined!$D:$V,11,FALSE)</f>
        <v>54920840</v>
      </c>
      <c r="G2900">
        <f>VLOOKUP($D2900,Combined!$D:$V,12,FALSE)</f>
        <v>3056.6</v>
      </c>
      <c r="H2900">
        <f>VLOOKUP($D2900,Combined!$D:$V,13,FALSE)</f>
        <v>17968</v>
      </c>
    </row>
    <row r="2901" spans="1:8" ht="36" x14ac:dyDescent="0.2">
      <c r="A2901" s="37" t="s">
        <v>1114</v>
      </c>
      <c r="B2901" s="38" t="s">
        <v>1131</v>
      </c>
      <c r="C2901" s="39" t="s">
        <v>21</v>
      </c>
      <c r="D2901" s="36" t="s">
        <v>1897</v>
      </c>
      <c r="E2901">
        <v>2015</v>
      </c>
      <c r="F2901">
        <f>VLOOKUP($D2901,Combined!$D:$V,11,FALSE)</f>
        <v>10215975</v>
      </c>
      <c r="G2901">
        <f>VLOOKUP($D2901,Combined!$D:$V,12,FALSE)</f>
        <v>313</v>
      </c>
      <c r="H2901">
        <f>VLOOKUP($D2901,Combined!$D:$V,13,FALSE)</f>
        <v>32636</v>
      </c>
    </row>
    <row r="2902" spans="1:8" ht="24" x14ac:dyDescent="0.2">
      <c r="A2902" s="33" t="s">
        <v>1114</v>
      </c>
      <c r="B2902" s="34" t="s">
        <v>1132</v>
      </c>
      <c r="C2902" s="35" t="s">
        <v>8</v>
      </c>
      <c r="D2902" s="36" t="s">
        <v>1898</v>
      </c>
      <c r="E2902">
        <v>2015</v>
      </c>
      <c r="F2902">
        <f>VLOOKUP($D2902,Combined!$D:$V,11,FALSE)</f>
        <v>4432979</v>
      </c>
      <c r="G2902">
        <f>VLOOKUP($D2902,Combined!$D:$V,12,FALSE)</f>
        <v>180.3</v>
      </c>
      <c r="H2902">
        <f>VLOOKUP($D2902,Combined!$D:$V,13,FALSE)</f>
        <v>24591</v>
      </c>
    </row>
    <row r="2903" spans="1:8" ht="48" x14ac:dyDescent="0.2">
      <c r="A2903" s="37" t="s">
        <v>1114</v>
      </c>
      <c r="B2903" s="38" t="s">
        <v>1133</v>
      </c>
      <c r="C2903" s="39" t="s">
        <v>14</v>
      </c>
      <c r="D2903" s="36" t="s">
        <v>1899</v>
      </c>
      <c r="E2903">
        <v>2015</v>
      </c>
      <c r="F2903">
        <f>VLOOKUP($D2903,Combined!$D:$V,11,FALSE)</f>
        <v>63265493</v>
      </c>
      <c r="G2903">
        <f>VLOOKUP($D2903,Combined!$D:$V,12,FALSE)</f>
        <v>3040.7</v>
      </c>
      <c r="H2903">
        <f>VLOOKUP($D2903,Combined!$D:$V,13,FALSE)</f>
        <v>20807</v>
      </c>
    </row>
    <row r="2904" spans="1:8" ht="48" x14ac:dyDescent="0.2">
      <c r="A2904" s="33" t="s">
        <v>1114</v>
      </c>
      <c r="B2904" s="34" t="s">
        <v>1433</v>
      </c>
      <c r="C2904" s="35" t="s">
        <v>711</v>
      </c>
      <c r="D2904" s="36" t="s">
        <v>1900</v>
      </c>
      <c r="E2904">
        <v>2015</v>
      </c>
      <c r="F2904" t="e">
        <f>VLOOKUP($D2904,Combined!$D:$V,11,FALSE)</f>
        <v>#N/A</v>
      </c>
      <c r="G2904" t="e">
        <f>VLOOKUP($D2904,Combined!$D:$V,12,FALSE)</f>
        <v>#N/A</v>
      </c>
      <c r="H2904" t="e">
        <f>VLOOKUP($D2904,Combined!$D:$V,13,FALSE)</f>
        <v>#N/A</v>
      </c>
    </row>
    <row r="2905" spans="1:8" ht="32" x14ac:dyDescent="0.2">
      <c r="A2905" s="37" t="s">
        <v>1114</v>
      </c>
      <c r="B2905" s="38" t="s">
        <v>1135</v>
      </c>
      <c r="C2905" s="39" t="s">
        <v>66</v>
      </c>
      <c r="D2905" s="36" t="s">
        <v>1901</v>
      </c>
      <c r="E2905">
        <v>2015</v>
      </c>
      <c r="F2905">
        <f>VLOOKUP($D2905,Combined!$D:$V,11,FALSE)</f>
        <v>129528824</v>
      </c>
      <c r="G2905">
        <f>VLOOKUP($D2905,Combined!$D:$V,12,FALSE)</f>
        <v>6176.2</v>
      </c>
      <c r="H2905">
        <f>VLOOKUP($D2905,Combined!$D:$V,13,FALSE)</f>
        <v>20972</v>
      </c>
    </row>
    <row r="2906" spans="1:8" ht="32" x14ac:dyDescent="0.2">
      <c r="A2906" s="33" t="s">
        <v>1114</v>
      </c>
      <c r="B2906" s="34" t="s">
        <v>1136</v>
      </c>
      <c r="C2906" s="35" t="s">
        <v>6</v>
      </c>
      <c r="D2906" s="36" t="s">
        <v>1902</v>
      </c>
      <c r="E2906">
        <v>2015</v>
      </c>
      <c r="F2906">
        <f>VLOOKUP($D2906,Combined!$D:$V,11,FALSE)</f>
        <v>45482550</v>
      </c>
      <c r="G2906">
        <f>VLOOKUP($D2906,Combined!$D:$V,12,FALSE)</f>
        <v>1544.2</v>
      </c>
      <c r="H2906">
        <f>VLOOKUP($D2906,Combined!$D:$V,13,FALSE)</f>
        <v>29453</v>
      </c>
    </row>
    <row r="2907" spans="1:8" ht="32" x14ac:dyDescent="0.2">
      <c r="A2907" s="37" t="s">
        <v>1114</v>
      </c>
      <c r="B2907" s="38" t="s">
        <v>1137</v>
      </c>
      <c r="C2907" s="39" t="s">
        <v>6</v>
      </c>
      <c r="D2907" s="36" t="s">
        <v>1903</v>
      </c>
      <c r="E2907">
        <v>2015</v>
      </c>
      <c r="F2907">
        <f>VLOOKUP($D2907,Combined!$D:$V,11,FALSE)</f>
        <v>21240470</v>
      </c>
      <c r="G2907">
        <f>VLOOKUP($D2907,Combined!$D:$V,12,FALSE)</f>
        <v>1086.3</v>
      </c>
      <c r="H2907">
        <f>VLOOKUP($D2907,Combined!$D:$V,13,FALSE)</f>
        <v>19554</v>
      </c>
    </row>
    <row r="2908" spans="1:8" ht="32" x14ac:dyDescent="0.2">
      <c r="A2908" s="33" t="s">
        <v>1114</v>
      </c>
      <c r="B2908" s="34" t="s">
        <v>1138</v>
      </c>
      <c r="C2908" s="35" t="s">
        <v>66</v>
      </c>
      <c r="D2908" s="36" t="s">
        <v>1904</v>
      </c>
      <c r="E2908">
        <v>2015</v>
      </c>
      <c r="F2908">
        <f>VLOOKUP($D2908,Combined!$D:$V,11,FALSE)</f>
        <v>15175370</v>
      </c>
      <c r="G2908">
        <f>VLOOKUP($D2908,Combined!$D:$V,12,FALSE)</f>
        <v>854.1</v>
      </c>
      <c r="H2908">
        <f>VLOOKUP($D2908,Combined!$D:$V,13,FALSE)</f>
        <v>17767</v>
      </c>
    </row>
    <row r="2909" spans="1:8" ht="32" x14ac:dyDescent="0.2">
      <c r="A2909" s="37" t="s">
        <v>1114</v>
      </c>
      <c r="B2909" s="38" t="s">
        <v>1139</v>
      </c>
      <c r="C2909" s="39" t="s">
        <v>24</v>
      </c>
      <c r="D2909" s="36" t="s">
        <v>1905</v>
      </c>
      <c r="E2909">
        <v>2015</v>
      </c>
      <c r="F2909">
        <f>VLOOKUP($D2909,Combined!$D:$V,11,FALSE)</f>
        <v>124073841</v>
      </c>
      <c r="G2909">
        <f>VLOOKUP($D2909,Combined!$D:$V,12,FALSE)</f>
        <v>5699.2</v>
      </c>
      <c r="H2909">
        <f>VLOOKUP($D2909,Combined!$D:$V,13,FALSE)</f>
        <v>21771</v>
      </c>
    </row>
    <row r="2910" spans="1:8" ht="36" x14ac:dyDescent="0.2">
      <c r="A2910" s="33" t="s">
        <v>1114</v>
      </c>
      <c r="B2910" s="34" t="s">
        <v>1140</v>
      </c>
      <c r="C2910" s="35" t="s">
        <v>66</v>
      </c>
      <c r="D2910" s="36" t="s">
        <v>1906</v>
      </c>
      <c r="E2910">
        <v>2015</v>
      </c>
      <c r="F2910">
        <f>VLOOKUP($D2910,Combined!$D:$V,11,FALSE)</f>
        <v>90533113</v>
      </c>
      <c r="G2910">
        <f>VLOOKUP($D2910,Combined!$D:$V,12,FALSE)</f>
        <v>5118.8999999999996</v>
      </c>
      <c r="H2910">
        <f>VLOOKUP($D2910,Combined!$D:$V,13,FALSE)</f>
        <v>17686</v>
      </c>
    </row>
    <row r="2911" spans="1:8" ht="32" x14ac:dyDescent="0.2">
      <c r="A2911" s="37" t="s">
        <v>1114</v>
      </c>
      <c r="B2911" s="38" t="s">
        <v>1141</v>
      </c>
      <c r="C2911" s="39" t="s">
        <v>6</v>
      </c>
      <c r="D2911" s="36" t="s">
        <v>1907</v>
      </c>
      <c r="E2911">
        <v>2015</v>
      </c>
      <c r="F2911">
        <f>VLOOKUP($D2911,Combined!$D:$V,11,FALSE)</f>
        <v>27977432</v>
      </c>
      <c r="G2911">
        <f>VLOOKUP($D2911,Combined!$D:$V,12,FALSE)</f>
        <v>1611.4</v>
      </c>
      <c r="H2911">
        <f>VLOOKUP($D2911,Combined!$D:$V,13,FALSE)</f>
        <v>17362</v>
      </c>
    </row>
    <row r="2912" spans="1:8" ht="32" x14ac:dyDescent="0.2">
      <c r="A2912" s="33" t="s">
        <v>1114</v>
      </c>
      <c r="B2912" s="34" t="s">
        <v>1142</v>
      </c>
      <c r="C2912" s="35" t="s">
        <v>66</v>
      </c>
      <c r="D2912" s="36" t="s">
        <v>1908</v>
      </c>
      <c r="E2912">
        <v>2015</v>
      </c>
      <c r="F2912">
        <f>VLOOKUP($D2912,Combined!$D:$V,11,FALSE)</f>
        <v>96210522</v>
      </c>
      <c r="G2912">
        <f>VLOOKUP($D2912,Combined!$D:$V,12,FALSE)</f>
        <v>5174.6000000000004</v>
      </c>
      <c r="H2912">
        <f>VLOOKUP($D2912,Combined!$D:$V,13,FALSE)</f>
        <v>18593</v>
      </c>
    </row>
    <row r="2913" spans="1:8" ht="36" x14ac:dyDescent="0.2">
      <c r="A2913" s="37" t="s">
        <v>1114</v>
      </c>
      <c r="B2913" s="38" t="s">
        <v>1143</v>
      </c>
      <c r="C2913" s="39" t="s">
        <v>24</v>
      </c>
      <c r="D2913" s="36" t="s">
        <v>1909</v>
      </c>
      <c r="E2913">
        <v>2015</v>
      </c>
      <c r="F2913">
        <f>VLOOKUP($D2913,Combined!$D:$V,11,FALSE)</f>
        <v>73964480</v>
      </c>
      <c r="G2913">
        <f>VLOOKUP($D2913,Combined!$D:$V,12,FALSE)</f>
        <v>3877.9</v>
      </c>
      <c r="H2913">
        <f>VLOOKUP($D2913,Combined!$D:$V,13,FALSE)</f>
        <v>19073</v>
      </c>
    </row>
    <row r="2914" spans="1:8" ht="32" x14ac:dyDescent="0.2">
      <c r="A2914" s="33" t="s">
        <v>1114</v>
      </c>
      <c r="B2914" s="34" t="s">
        <v>1144</v>
      </c>
      <c r="C2914" s="35" t="s">
        <v>24</v>
      </c>
      <c r="D2914" s="36" t="s">
        <v>1910</v>
      </c>
      <c r="E2914">
        <v>2015</v>
      </c>
      <c r="F2914">
        <f>VLOOKUP($D2914,Combined!$D:$V,11,FALSE)</f>
        <v>177591695</v>
      </c>
      <c r="G2914">
        <f>VLOOKUP($D2914,Combined!$D:$V,12,FALSE)</f>
        <v>9797</v>
      </c>
      <c r="H2914">
        <f>VLOOKUP($D2914,Combined!$D:$V,13,FALSE)</f>
        <v>18127</v>
      </c>
    </row>
    <row r="2915" spans="1:8" ht="32" x14ac:dyDescent="0.2">
      <c r="A2915" s="37" t="s">
        <v>1114</v>
      </c>
      <c r="B2915" s="38" t="s">
        <v>1145</v>
      </c>
      <c r="C2915" s="39" t="s">
        <v>99</v>
      </c>
      <c r="D2915" s="36" t="s">
        <v>1911</v>
      </c>
      <c r="E2915">
        <v>2015</v>
      </c>
      <c r="F2915">
        <f>VLOOKUP($D2915,Combined!$D:$V,11,FALSE)</f>
        <v>39841531</v>
      </c>
      <c r="G2915">
        <f>VLOOKUP($D2915,Combined!$D:$V,12,FALSE)</f>
        <v>1871.4</v>
      </c>
      <c r="H2915">
        <f>VLOOKUP($D2915,Combined!$D:$V,13,FALSE)</f>
        <v>21290</v>
      </c>
    </row>
    <row r="2916" spans="1:8" ht="32" x14ac:dyDescent="0.2">
      <c r="A2916" s="33" t="s">
        <v>1114</v>
      </c>
      <c r="B2916" s="34" t="s">
        <v>1146</v>
      </c>
      <c r="C2916" s="35" t="s">
        <v>73</v>
      </c>
      <c r="D2916" s="36" t="s">
        <v>1912</v>
      </c>
      <c r="E2916">
        <v>2015</v>
      </c>
      <c r="F2916">
        <f>VLOOKUP($D2916,Combined!$D:$V,11,FALSE)</f>
        <v>5095929</v>
      </c>
      <c r="G2916">
        <f>VLOOKUP($D2916,Combined!$D:$V,12,FALSE)</f>
        <v>268.3</v>
      </c>
      <c r="H2916">
        <f>VLOOKUP($D2916,Combined!$D:$V,13,FALSE)</f>
        <v>18992</v>
      </c>
    </row>
    <row r="2917" spans="1:8" ht="36" x14ac:dyDescent="0.2">
      <c r="A2917" s="37" t="s">
        <v>1114</v>
      </c>
      <c r="B2917" s="38" t="s">
        <v>1147</v>
      </c>
      <c r="C2917" s="39" t="s">
        <v>714</v>
      </c>
      <c r="D2917" s="36" t="s">
        <v>1913</v>
      </c>
      <c r="E2917">
        <v>2015</v>
      </c>
      <c r="F2917">
        <f>VLOOKUP($D2917,Combined!$D:$V,11,FALSE)</f>
        <v>52645113</v>
      </c>
      <c r="G2917">
        <f>VLOOKUP($D2917,Combined!$D:$V,12,FALSE)</f>
        <v>2754.8</v>
      </c>
      <c r="H2917">
        <f>VLOOKUP($D2917,Combined!$D:$V,13,FALSE)</f>
        <v>19110</v>
      </c>
    </row>
    <row r="2918" spans="1:8" ht="32" x14ac:dyDescent="0.2">
      <c r="A2918" s="33" t="s">
        <v>1114</v>
      </c>
      <c r="B2918" s="34" t="s">
        <v>1148</v>
      </c>
      <c r="C2918" s="35" t="s">
        <v>77</v>
      </c>
      <c r="D2918" s="36" t="s">
        <v>1914</v>
      </c>
      <c r="E2918">
        <v>2015</v>
      </c>
      <c r="F2918">
        <f>VLOOKUP($D2918,Combined!$D:$V,11,FALSE)</f>
        <v>28035968</v>
      </c>
      <c r="G2918">
        <f>VLOOKUP($D2918,Combined!$D:$V,12,FALSE)</f>
        <v>980.4</v>
      </c>
      <c r="H2918">
        <f>VLOOKUP($D2918,Combined!$D:$V,13,FALSE)</f>
        <v>28597</v>
      </c>
    </row>
    <row r="2919" spans="1:8" ht="32" x14ac:dyDescent="0.2">
      <c r="A2919" s="37" t="s">
        <v>1114</v>
      </c>
      <c r="B2919" s="38" t="s">
        <v>1149</v>
      </c>
      <c r="C2919" s="39" t="s">
        <v>4</v>
      </c>
      <c r="D2919" s="36" t="s">
        <v>1915</v>
      </c>
      <c r="E2919">
        <v>2015</v>
      </c>
      <c r="F2919">
        <f>VLOOKUP($D2919,Combined!$D:$V,11,FALSE)</f>
        <v>9827273</v>
      </c>
      <c r="G2919">
        <f>VLOOKUP($D2919,Combined!$D:$V,12,FALSE)</f>
        <v>576.1</v>
      </c>
      <c r="H2919">
        <f>VLOOKUP($D2919,Combined!$D:$V,13,FALSE)</f>
        <v>17057</v>
      </c>
    </row>
    <row r="2920" spans="1:8" ht="32" x14ac:dyDescent="0.2">
      <c r="A2920" s="33" t="s">
        <v>1114</v>
      </c>
      <c r="B2920" s="34" t="s">
        <v>1150</v>
      </c>
      <c r="C2920" s="35" t="s">
        <v>24</v>
      </c>
      <c r="D2920" s="36" t="s">
        <v>1916</v>
      </c>
      <c r="E2920">
        <v>2015</v>
      </c>
      <c r="F2920">
        <f>VLOOKUP($D2920,Combined!$D:$V,11,FALSE)</f>
        <v>104283948</v>
      </c>
      <c r="G2920">
        <f>VLOOKUP($D2920,Combined!$D:$V,12,FALSE)</f>
        <v>4418.5</v>
      </c>
      <c r="H2920">
        <f>VLOOKUP($D2920,Combined!$D:$V,13,FALSE)</f>
        <v>23601</v>
      </c>
    </row>
    <row r="2921" spans="1:8" ht="32" x14ac:dyDescent="0.2">
      <c r="A2921" s="37" t="s">
        <v>1114</v>
      </c>
      <c r="B2921" s="38" t="s">
        <v>1151</v>
      </c>
      <c r="C2921" s="39" t="s">
        <v>24</v>
      </c>
      <c r="D2921" s="36" t="s">
        <v>1917</v>
      </c>
      <c r="E2921">
        <v>2015</v>
      </c>
      <c r="F2921">
        <f>VLOOKUP($D2921,Combined!$D:$V,11,FALSE)</f>
        <v>81296809</v>
      </c>
      <c r="G2921">
        <f>VLOOKUP($D2921,Combined!$D:$V,12,FALSE)</f>
        <v>3781</v>
      </c>
      <c r="H2921">
        <f>VLOOKUP($D2921,Combined!$D:$V,13,FALSE)</f>
        <v>21502</v>
      </c>
    </row>
    <row r="2922" spans="1:8" ht="32" x14ac:dyDescent="0.2">
      <c r="A2922" s="33" t="s">
        <v>1114</v>
      </c>
      <c r="B2922" s="34" t="s">
        <v>1152</v>
      </c>
      <c r="C2922" s="35" t="s">
        <v>68</v>
      </c>
      <c r="D2922" s="36" t="s">
        <v>1918</v>
      </c>
      <c r="E2922">
        <v>2015</v>
      </c>
      <c r="F2922">
        <f>VLOOKUP($D2922,Combined!$D:$V,11,FALSE)</f>
        <v>10267893</v>
      </c>
      <c r="G2922">
        <f>VLOOKUP($D2922,Combined!$D:$V,12,FALSE)</f>
        <v>632</v>
      </c>
      <c r="H2922">
        <f>VLOOKUP($D2922,Combined!$D:$V,13,FALSE)</f>
        <v>16246</v>
      </c>
    </row>
    <row r="2923" spans="1:8" ht="32" x14ac:dyDescent="0.2">
      <c r="A2923" s="37" t="s">
        <v>1114</v>
      </c>
      <c r="B2923" s="38" t="s">
        <v>1153</v>
      </c>
      <c r="C2923" s="39" t="s">
        <v>66</v>
      </c>
      <c r="D2923" s="36" t="s">
        <v>1919</v>
      </c>
      <c r="E2923">
        <v>2015</v>
      </c>
      <c r="F2923">
        <f>VLOOKUP($D2923,Combined!$D:$V,11,FALSE)</f>
        <v>22846028</v>
      </c>
      <c r="G2923">
        <f>VLOOKUP($D2923,Combined!$D:$V,12,FALSE)</f>
        <v>1375.7</v>
      </c>
      <c r="H2923">
        <f>VLOOKUP($D2923,Combined!$D:$V,13,FALSE)</f>
        <v>16607</v>
      </c>
    </row>
    <row r="2924" spans="1:8" ht="36" x14ac:dyDescent="0.2">
      <c r="A2924" s="33" t="s">
        <v>1114</v>
      </c>
      <c r="B2924" s="34" t="s">
        <v>1434</v>
      </c>
      <c r="C2924" s="35" t="s">
        <v>711</v>
      </c>
      <c r="D2924" s="36" t="s">
        <v>1920</v>
      </c>
      <c r="E2924">
        <v>2015</v>
      </c>
      <c r="F2924" t="e">
        <f>VLOOKUP($D2924,Combined!$D:$V,11,FALSE)</f>
        <v>#N/A</v>
      </c>
      <c r="G2924" t="e">
        <f>VLOOKUP($D2924,Combined!$D:$V,12,FALSE)</f>
        <v>#N/A</v>
      </c>
      <c r="H2924" t="e">
        <f>VLOOKUP($D2924,Combined!$D:$V,13,FALSE)</f>
        <v>#N/A</v>
      </c>
    </row>
    <row r="2925" spans="1:8" ht="32" x14ac:dyDescent="0.2">
      <c r="A2925" s="37" t="s">
        <v>1114</v>
      </c>
      <c r="B2925" s="38" t="s">
        <v>1154</v>
      </c>
      <c r="C2925" s="39" t="s">
        <v>77</v>
      </c>
      <c r="D2925" s="36" t="s">
        <v>1921</v>
      </c>
      <c r="E2925">
        <v>2015</v>
      </c>
      <c r="F2925">
        <f>VLOOKUP($D2925,Combined!$D:$V,11,FALSE)</f>
        <v>29457039</v>
      </c>
      <c r="G2925">
        <f>VLOOKUP($D2925,Combined!$D:$V,12,FALSE)</f>
        <v>1219.5</v>
      </c>
      <c r="H2925">
        <f>VLOOKUP($D2925,Combined!$D:$V,13,FALSE)</f>
        <v>24154</v>
      </c>
    </row>
    <row r="2926" spans="1:8" ht="24" x14ac:dyDescent="0.2">
      <c r="A2926" s="33" t="s">
        <v>1114</v>
      </c>
      <c r="B2926" s="34" t="s">
        <v>1155</v>
      </c>
      <c r="C2926" s="35" t="s">
        <v>181</v>
      </c>
      <c r="D2926" s="36" t="s">
        <v>1922</v>
      </c>
      <c r="E2926">
        <v>2015</v>
      </c>
      <c r="F2926">
        <f>VLOOKUP($D2926,Combined!$D:$V,11,FALSE)</f>
        <v>2585593</v>
      </c>
      <c r="G2926">
        <f>VLOOKUP($D2926,Combined!$D:$V,12,FALSE)</f>
        <v>135.69999999999999</v>
      </c>
      <c r="H2926">
        <f>VLOOKUP($D2926,Combined!$D:$V,13,FALSE)</f>
        <v>19056</v>
      </c>
    </row>
    <row r="2927" spans="1:8" ht="32" x14ac:dyDescent="0.2">
      <c r="A2927" s="37" t="s">
        <v>1114</v>
      </c>
      <c r="B2927" s="38" t="s">
        <v>1156</v>
      </c>
      <c r="C2927" s="39" t="s">
        <v>66</v>
      </c>
      <c r="D2927" s="36" t="s">
        <v>1923</v>
      </c>
      <c r="E2927">
        <v>2015</v>
      </c>
      <c r="F2927">
        <f>VLOOKUP($D2927,Combined!$D:$V,11,FALSE)</f>
        <v>17975173</v>
      </c>
      <c r="G2927">
        <f>VLOOKUP($D2927,Combined!$D:$V,12,FALSE)</f>
        <v>981.2</v>
      </c>
      <c r="H2927">
        <f>VLOOKUP($D2927,Combined!$D:$V,13,FALSE)</f>
        <v>18320</v>
      </c>
    </row>
    <row r="2928" spans="1:8" ht="32" x14ac:dyDescent="0.2">
      <c r="A2928" s="33" t="s">
        <v>1114</v>
      </c>
      <c r="B2928" s="34" t="s">
        <v>1157</v>
      </c>
      <c r="C2928" s="35" t="s">
        <v>77</v>
      </c>
      <c r="D2928" s="36" t="s">
        <v>1924</v>
      </c>
      <c r="E2928">
        <v>2015</v>
      </c>
      <c r="F2928">
        <f>VLOOKUP($D2928,Combined!$D:$V,11,FALSE)</f>
        <v>19766536</v>
      </c>
      <c r="G2928">
        <f>VLOOKUP($D2928,Combined!$D:$V,12,FALSE)</f>
        <v>946.7</v>
      </c>
      <c r="H2928">
        <f>VLOOKUP($D2928,Combined!$D:$V,13,FALSE)</f>
        <v>20880</v>
      </c>
    </row>
    <row r="2929" spans="1:8" ht="32" x14ac:dyDescent="0.2">
      <c r="A2929" s="37" t="s">
        <v>1114</v>
      </c>
      <c r="B2929" s="38" t="s">
        <v>1158</v>
      </c>
      <c r="C2929" s="39" t="s">
        <v>4</v>
      </c>
      <c r="D2929" s="36" t="s">
        <v>1925</v>
      </c>
      <c r="E2929">
        <v>2015</v>
      </c>
      <c r="F2929">
        <f>VLOOKUP($D2929,Combined!$D:$V,11,FALSE)</f>
        <v>4437544</v>
      </c>
      <c r="G2929">
        <f>VLOOKUP($D2929,Combined!$D:$V,12,FALSE)</f>
        <v>203.8</v>
      </c>
      <c r="H2929">
        <f>VLOOKUP($D2929,Combined!$D:$V,13,FALSE)</f>
        <v>21775</v>
      </c>
    </row>
    <row r="2930" spans="1:8" ht="32" x14ac:dyDescent="0.2">
      <c r="A2930" s="33" t="s">
        <v>1114</v>
      </c>
      <c r="B2930" s="34" t="s">
        <v>1159</v>
      </c>
      <c r="C2930" s="35" t="s">
        <v>77</v>
      </c>
      <c r="D2930" s="36" t="s">
        <v>1926</v>
      </c>
      <c r="E2930">
        <v>2015</v>
      </c>
      <c r="F2930">
        <f>VLOOKUP($D2930,Combined!$D:$V,11,FALSE)</f>
        <v>19375944</v>
      </c>
      <c r="G2930">
        <f>VLOOKUP($D2930,Combined!$D:$V,12,FALSE)</f>
        <v>637.5</v>
      </c>
      <c r="H2930">
        <f>VLOOKUP($D2930,Combined!$D:$V,13,FALSE)</f>
        <v>30394</v>
      </c>
    </row>
    <row r="2931" spans="1:8" ht="32" x14ac:dyDescent="0.2">
      <c r="A2931" s="37" t="s">
        <v>1114</v>
      </c>
      <c r="B2931" s="38" t="s">
        <v>1160</v>
      </c>
      <c r="C2931" s="39" t="s">
        <v>68</v>
      </c>
      <c r="D2931" s="36" t="s">
        <v>1927</v>
      </c>
      <c r="E2931">
        <v>2015</v>
      </c>
      <c r="F2931">
        <f>VLOOKUP($D2931,Combined!$D:$V,11,FALSE)</f>
        <v>8819679</v>
      </c>
      <c r="G2931">
        <f>VLOOKUP($D2931,Combined!$D:$V,12,FALSE)</f>
        <v>477.9</v>
      </c>
      <c r="H2931">
        <f>VLOOKUP($D2931,Combined!$D:$V,13,FALSE)</f>
        <v>18454</v>
      </c>
    </row>
    <row r="2932" spans="1:8" ht="32" x14ac:dyDescent="0.2">
      <c r="A2932" s="33" t="s">
        <v>1114</v>
      </c>
      <c r="B2932" s="34" t="s">
        <v>1161</v>
      </c>
      <c r="C2932" s="35" t="s">
        <v>4</v>
      </c>
      <c r="D2932" s="36" t="s">
        <v>1928</v>
      </c>
      <c r="E2932">
        <v>2015</v>
      </c>
      <c r="F2932">
        <f>VLOOKUP($D2932,Combined!$D:$V,11,FALSE)</f>
        <v>7928245</v>
      </c>
      <c r="G2932">
        <f>VLOOKUP($D2932,Combined!$D:$V,12,FALSE)</f>
        <v>279.3</v>
      </c>
      <c r="H2932">
        <f>VLOOKUP($D2932,Combined!$D:$V,13,FALSE)</f>
        <v>28391</v>
      </c>
    </row>
    <row r="2933" spans="1:8" ht="36" x14ac:dyDescent="0.2">
      <c r="A2933" s="37" t="s">
        <v>1114</v>
      </c>
      <c r="B2933" s="38" t="s">
        <v>1162</v>
      </c>
      <c r="C2933" s="39" t="s">
        <v>4</v>
      </c>
      <c r="D2933" s="36" t="s">
        <v>1929</v>
      </c>
      <c r="E2933">
        <v>2015</v>
      </c>
      <c r="F2933">
        <f>VLOOKUP($D2933,Combined!$D:$V,11,FALSE)</f>
        <v>9373946</v>
      </c>
      <c r="G2933">
        <f>VLOOKUP($D2933,Combined!$D:$V,12,FALSE)</f>
        <v>503.9</v>
      </c>
      <c r="H2933">
        <f>VLOOKUP($D2933,Combined!$D:$V,13,FALSE)</f>
        <v>18602</v>
      </c>
    </row>
    <row r="2934" spans="1:8" ht="32" x14ac:dyDescent="0.2">
      <c r="A2934" s="33" t="s">
        <v>1114</v>
      </c>
      <c r="B2934" s="34" t="s">
        <v>1164</v>
      </c>
      <c r="C2934" s="35" t="s">
        <v>66</v>
      </c>
      <c r="D2934" s="36" t="s">
        <v>1930</v>
      </c>
      <c r="E2934">
        <v>2015</v>
      </c>
      <c r="F2934">
        <f>VLOOKUP($D2934,Combined!$D:$V,11,FALSE)</f>
        <v>31148685</v>
      </c>
      <c r="G2934">
        <f>VLOOKUP($D2934,Combined!$D:$V,12,FALSE)</f>
        <v>1506.8</v>
      </c>
      <c r="H2934">
        <f>VLOOKUP($D2934,Combined!$D:$V,13,FALSE)</f>
        <v>20671</v>
      </c>
    </row>
    <row r="2935" spans="1:8" ht="32" x14ac:dyDescent="0.2">
      <c r="A2935" s="37" t="s">
        <v>1114</v>
      </c>
      <c r="B2935" s="38" t="s">
        <v>1165</v>
      </c>
      <c r="C2935" s="39" t="s">
        <v>2</v>
      </c>
      <c r="D2935" s="36" t="s">
        <v>1931</v>
      </c>
      <c r="E2935">
        <v>2015</v>
      </c>
      <c r="F2935">
        <f>VLOOKUP($D2935,Combined!$D:$V,11,FALSE)</f>
        <v>15986690</v>
      </c>
      <c r="G2935">
        <f>VLOOKUP($D2935,Combined!$D:$V,12,FALSE)</f>
        <v>907.4</v>
      </c>
      <c r="H2935">
        <f>VLOOKUP($D2935,Combined!$D:$V,13,FALSE)</f>
        <v>17619</v>
      </c>
    </row>
    <row r="2936" spans="1:8" ht="48" x14ac:dyDescent="0.2">
      <c r="A2936" s="33" t="s">
        <v>1114</v>
      </c>
      <c r="B2936" s="34" t="s">
        <v>1166</v>
      </c>
      <c r="C2936" s="35" t="s">
        <v>14</v>
      </c>
      <c r="D2936" s="36" t="s">
        <v>1932</v>
      </c>
      <c r="E2936">
        <v>2015</v>
      </c>
      <c r="F2936">
        <f>VLOOKUP($D2936,Combined!$D:$V,11,FALSE)</f>
        <v>43539282</v>
      </c>
      <c r="G2936">
        <f>VLOOKUP($D2936,Combined!$D:$V,12,FALSE)</f>
        <v>2350.8000000000002</v>
      </c>
      <c r="H2936">
        <f>VLOOKUP($D2936,Combined!$D:$V,13,FALSE)</f>
        <v>18521</v>
      </c>
    </row>
    <row r="2937" spans="1:8" ht="32" x14ac:dyDescent="0.2">
      <c r="A2937" s="37" t="s">
        <v>1114</v>
      </c>
      <c r="B2937" s="38" t="s">
        <v>1167</v>
      </c>
      <c r="C2937" s="39" t="s">
        <v>24</v>
      </c>
      <c r="D2937" s="36" t="s">
        <v>1933</v>
      </c>
      <c r="E2937">
        <v>2015</v>
      </c>
      <c r="F2937" t="e">
        <f>VLOOKUP($D2937,Combined!$D:$V,11,FALSE)</f>
        <v>#N/A</v>
      </c>
      <c r="G2937" t="e">
        <f>VLOOKUP($D2937,Combined!$D:$V,12,FALSE)</f>
        <v>#N/A</v>
      </c>
      <c r="H2937" t="e">
        <f>VLOOKUP($D2937,Combined!$D:$V,13,FALSE)</f>
        <v>#N/A</v>
      </c>
    </row>
    <row r="2938" spans="1:8" ht="36" x14ac:dyDescent="0.2">
      <c r="A2938" s="33" t="s">
        <v>1114</v>
      </c>
      <c r="B2938" s="34" t="s">
        <v>1168</v>
      </c>
      <c r="C2938" s="35" t="s">
        <v>68</v>
      </c>
      <c r="D2938" s="36" t="s">
        <v>1934</v>
      </c>
      <c r="E2938">
        <v>2015</v>
      </c>
      <c r="F2938">
        <f>VLOOKUP($D2938,Combined!$D:$V,11,FALSE)</f>
        <v>11948062</v>
      </c>
      <c r="G2938">
        <f>VLOOKUP($D2938,Combined!$D:$V,12,FALSE)</f>
        <v>591.9</v>
      </c>
      <c r="H2938">
        <f>VLOOKUP($D2938,Combined!$D:$V,13,FALSE)</f>
        <v>20187</v>
      </c>
    </row>
    <row r="2939" spans="1:8" ht="32" x14ac:dyDescent="0.2">
      <c r="A2939" s="37" t="s">
        <v>1169</v>
      </c>
      <c r="B2939" s="38" t="s">
        <v>1170</v>
      </c>
      <c r="C2939" s="39" t="s">
        <v>6</v>
      </c>
      <c r="D2939" s="36" t="s">
        <v>1935</v>
      </c>
      <c r="E2939">
        <v>2015</v>
      </c>
      <c r="F2939">
        <f>VLOOKUP($D2939,Combined!$D:$V,11,FALSE)</f>
        <v>29938691</v>
      </c>
      <c r="G2939">
        <f>VLOOKUP($D2939,Combined!$D:$V,12,FALSE)</f>
        <v>1326.2</v>
      </c>
      <c r="H2939">
        <f>VLOOKUP($D2939,Combined!$D:$V,13,FALSE)</f>
        <v>22575</v>
      </c>
    </row>
    <row r="2940" spans="1:8" ht="32" x14ac:dyDescent="0.2">
      <c r="A2940" s="33" t="s">
        <v>1169</v>
      </c>
      <c r="B2940" s="34" t="s">
        <v>1171</v>
      </c>
      <c r="C2940" s="35" t="s">
        <v>2</v>
      </c>
      <c r="D2940" s="36" t="s">
        <v>1936</v>
      </c>
      <c r="E2940">
        <v>2015</v>
      </c>
      <c r="F2940">
        <f>VLOOKUP($D2940,Combined!$D:$V,11,FALSE)</f>
        <v>13997194</v>
      </c>
      <c r="G2940">
        <f>VLOOKUP($D2940,Combined!$D:$V,12,FALSE)</f>
        <v>718</v>
      </c>
      <c r="H2940">
        <f>VLOOKUP($D2940,Combined!$D:$V,13,FALSE)</f>
        <v>19494</v>
      </c>
    </row>
    <row r="2941" spans="1:8" ht="32" x14ac:dyDescent="0.2">
      <c r="A2941" s="37" t="s">
        <v>1169</v>
      </c>
      <c r="B2941" s="38" t="s">
        <v>1172</v>
      </c>
      <c r="C2941" s="39" t="s">
        <v>6</v>
      </c>
      <c r="D2941" s="36" t="s">
        <v>1937</v>
      </c>
      <c r="E2941">
        <v>2015</v>
      </c>
      <c r="F2941">
        <f>VLOOKUP($D2941,Combined!$D:$V,11,FALSE)</f>
        <v>24477363</v>
      </c>
      <c r="G2941">
        <f>VLOOKUP($D2941,Combined!$D:$V,12,FALSE)</f>
        <v>1166.2</v>
      </c>
      <c r="H2941">
        <f>VLOOKUP($D2941,Combined!$D:$V,13,FALSE)</f>
        <v>20988</v>
      </c>
    </row>
    <row r="2942" spans="1:8" ht="32" x14ac:dyDescent="0.2">
      <c r="A2942" s="33" t="s">
        <v>1169</v>
      </c>
      <c r="B2942" s="34" t="s">
        <v>1173</v>
      </c>
      <c r="C2942" s="35" t="s">
        <v>66</v>
      </c>
      <c r="D2942" s="36" t="s">
        <v>1938</v>
      </c>
      <c r="E2942">
        <v>2015</v>
      </c>
      <c r="F2942">
        <f>VLOOKUP($D2942,Combined!$D:$V,11,FALSE)</f>
        <v>25069798</v>
      </c>
      <c r="G2942">
        <f>VLOOKUP($D2942,Combined!$D:$V,12,FALSE)</f>
        <v>1167.7</v>
      </c>
      <c r="H2942">
        <f>VLOOKUP($D2942,Combined!$D:$V,13,FALSE)</f>
        <v>21469</v>
      </c>
    </row>
    <row r="2943" spans="1:8" ht="32" x14ac:dyDescent="0.2">
      <c r="A2943" s="37" t="s">
        <v>1169</v>
      </c>
      <c r="B2943" s="38" t="s">
        <v>1174</v>
      </c>
      <c r="C2943" s="39" t="s">
        <v>66</v>
      </c>
      <c r="D2943" s="36" t="s">
        <v>1939</v>
      </c>
      <c r="E2943">
        <v>2015</v>
      </c>
      <c r="F2943">
        <f>VLOOKUP($D2943,Combined!$D:$V,11,FALSE)</f>
        <v>31150211</v>
      </c>
      <c r="G2943">
        <f>VLOOKUP($D2943,Combined!$D:$V,12,FALSE)</f>
        <v>1691.9</v>
      </c>
      <c r="H2943">
        <f>VLOOKUP($D2943,Combined!$D:$V,13,FALSE)</f>
        <v>18411</v>
      </c>
    </row>
    <row r="2944" spans="1:8" ht="48" x14ac:dyDescent="0.2">
      <c r="A2944" s="33" t="s">
        <v>1169</v>
      </c>
      <c r="B2944" s="34" t="s">
        <v>1175</v>
      </c>
      <c r="C2944" s="35" t="s">
        <v>14</v>
      </c>
      <c r="D2944" s="36" t="s">
        <v>1940</v>
      </c>
      <c r="E2944">
        <v>2015</v>
      </c>
      <c r="F2944">
        <f>VLOOKUP($D2944,Combined!$D:$V,11,FALSE)</f>
        <v>50506543</v>
      </c>
      <c r="G2944">
        <f>VLOOKUP($D2944,Combined!$D:$V,12,FALSE)</f>
        <v>3224.8</v>
      </c>
      <c r="H2944">
        <f>VLOOKUP($D2944,Combined!$D:$V,13,FALSE)</f>
        <v>15662</v>
      </c>
    </row>
    <row r="2945" spans="1:8" ht="32" x14ac:dyDescent="0.2">
      <c r="A2945" s="37" t="s">
        <v>1169</v>
      </c>
      <c r="B2945" s="38" t="s">
        <v>1176</v>
      </c>
      <c r="C2945" s="39" t="s">
        <v>66</v>
      </c>
      <c r="D2945" s="36" t="s">
        <v>1941</v>
      </c>
      <c r="E2945">
        <v>2015</v>
      </c>
      <c r="F2945">
        <f>VLOOKUP($D2945,Combined!$D:$V,11,FALSE)</f>
        <v>21651893</v>
      </c>
      <c r="G2945">
        <f>VLOOKUP($D2945,Combined!$D:$V,12,FALSE)</f>
        <v>1002.5</v>
      </c>
      <c r="H2945">
        <f>VLOOKUP($D2945,Combined!$D:$V,13,FALSE)</f>
        <v>21597</v>
      </c>
    </row>
    <row r="2946" spans="1:8" ht="32" x14ac:dyDescent="0.2">
      <c r="A2946" s="33" t="s">
        <v>1169</v>
      </c>
      <c r="B2946" s="34" t="s">
        <v>1177</v>
      </c>
      <c r="C2946" s="35" t="s">
        <v>66</v>
      </c>
      <c r="D2946" s="36" t="s">
        <v>1942</v>
      </c>
      <c r="E2946">
        <v>2015</v>
      </c>
      <c r="F2946">
        <f>VLOOKUP($D2946,Combined!$D:$V,11,FALSE)</f>
        <v>20019000</v>
      </c>
      <c r="G2946">
        <f>VLOOKUP($D2946,Combined!$D:$V,12,FALSE)</f>
        <v>998.3</v>
      </c>
      <c r="H2946">
        <f>VLOOKUP($D2946,Combined!$D:$V,13,FALSE)</f>
        <v>20054</v>
      </c>
    </row>
    <row r="2947" spans="1:8" ht="36" x14ac:dyDescent="0.2">
      <c r="A2947" s="37" t="s">
        <v>1169</v>
      </c>
      <c r="B2947" s="38" t="s">
        <v>1178</v>
      </c>
      <c r="C2947" s="39" t="s">
        <v>77</v>
      </c>
      <c r="D2947" s="36" t="s">
        <v>1943</v>
      </c>
      <c r="E2947">
        <v>2015</v>
      </c>
      <c r="F2947">
        <f>VLOOKUP($D2947,Combined!$D:$V,11,FALSE)</f>
        <v>37062545</v>
      </c>
      <c r="G2947">
        <f>VLOOKUP($D2947,Combined!$D:$V,12,FALSE)</f>
        <v>1634.8</v>
      </c>
      <c r="H2947">
        <f>VLOOKUP($D2947,Combined!$D:$V,13,FALSE)</f>
        <v>22671</v>
      </c>
    </row>
    <row r="2948" spans="1:8" ht="32" x14ac:dyDescent="0.2">
      <c r="A2948" s="33" t="s">
        <v>1169</v>
      </c>
      <c r="B2948" s="34" t="s">
        <v>1179</v>
      </c>
      <c r="C2948" s="35" t="s">
        <v>66</v>
      </c>
      <c r="D2948" s="36" t="s">
        <v>1944</v>
      </c>
      <c r="E2948">
        <v>2015</v>
      </c>
      <c r="F2948">
        <f>VLOOKUP($D2948,Combined!$D:$V,11,FALSE)</f>
        <v>28402030</v>
      </c>
      <c r="G2948">
        <f>VLOOKUP($D2948,Combined!$D:$V,12,FALSE)</f>
        <v>1475.2</v>
      </c>
      <c r="H2948">
        <f>VLOOKUP($D2948,Combined!$D:$V,13,FALSE)</f>
        <v>19252</v>
      </c>
    </row>
    <row r="2949" spans="1:8" ht="32" x14ac:dyDescent="0.2">
      <c r="A2949" s="37" t="s">
        <v>1169</v>
      </c>
      <c r="B2949" s="38" t="s">
        <v>1180</v>
      </c>
      <c r="C2949" s="39" t="s">
        <v>4</v>
      </c>
      <c r="D2949" s="36" t="s">
        <v>1945</v>
      </c>
      <c r="E2949">
        <v>2015</v>
      </c>
      <c r="F2949">
        <f>VLOOKUP($D2949,Combined!$D:$V,11,FALSE)</f>
        <v>11184375</v>
      </c>
      <c r="G2949">
        <f>VLOOKUP($D2949,Combined!$D:$V,12,FALSE)</f>
        <v>423.1</v>
      </c>
      <c r="H2949">
        <f>VLOOKUP($D2949,Combined!$D:$V,13,FALSE)</f>
        <v>26436</v>
      </c>
    </row>
    <row r="2950" spans="1:8" ht="48" x14ac:dyDescent="0.2">
      <c r="A2950" s="33" t="s">
        <v>1169</v>
      </c>
      <c r="B2950" s="34" t="s">
        <v>1181</v>
      </c>
      <c r="C2950" s="35" t="s">
        <v>14</v>
      </c>
      <c r="D2950" s="36" t="s">
        <v>1946</v>
      </c>
      <c r="E2950">
        <v>2015</v>
      </c>
      <c r="F2950">
        <f>VLOOKUP($D2950,Combined!$D:$V,11,FALSE)</f>
        <v>64983341</v>
      </c>
      <c r="G2950">
        <f>VLOOKUP($D2950,Combined!$D:$V,12,FALSE)</f>
        <v>3235.7</v>
      </c>
      <c r="H2950">
        <f>VLOOKUP($D2950,Combined!$D:$V,13,FALSE)</f>
        <v>20083</v>
      </c>
    </row>
    <row r="2951" spans="1:8" ht="48" x14ac:dyDescent="0.2">
      <c r="A2951" s="37" t="s">
        <v>1169</v>
      </c>
      <c r="B2951" s="38" t="s">
        <v>1182</v>
      </c>
      <c r="C2951" s="39" t="s">
        <v>14</v>
      </c>
      <c r="D2951" s="36" t="s">
        <v>1947</v>
      </c>
      <c r="E2951">
        <v>2015</v>
      </c>
      <c r="F2951">
        <f>VLOOKUP($D2951,Combined!$D:$V,11,FALSE)</f>
        <v>42248907</v>
      </c>
      <c r="G2951">
        <f>VLOOKUP($D2951,Combined!$D:$V,12,FALSE)</f>
        <v>2029.5</v>
      </c>
      <c r="H2951">
        <f>VLOOKUP($D2951,Combined!$D:$V,13,FALSE)</f>
        <v>20817</v>
      </c>
    </row>
    <row r="2952" spans="1:8" ht="32" x14ac:dyDescent="0.2">
      <c r="A2952" s="33" t="s">
        <v>1169</v>
      </c>
      <c r="B2952" s="34" t="s">
        <v>1183</v>
      </c>
      <c r="C2952" s="35" t="s">
        <v>99</v>
      </c>
      <c r="D2952" s="36" t="s">
        <v>1948</v>
      </c>
      <c r="E2952">
        <v>2015</v>
      </c>
      <c r="F2952">
        <f>VLOOKUP($D2952,Combined!$D:$V,11,FALSE)</f>
        <v>22725684</v>
      </c>
      <c r="G2952">
        <f>VLOOKUP($D2952,Combined!$D:$V,12,FALSE)</f>
        <v>1256.5999999999999</v>
      </c>
      <c r="H2952">
        <f>VLOOKUP($D2952,Combined!$D:$V,13,FALSE)</f>
        <v>18086</v>
      </c>
    </row>
    <row r="2953" spans="1:8" ht="32" x14ac:dyDescent="0.2">
      <c r="A2953" s="37" t="s">
        <v>1169</v>
      </c>
      <c r="B2953" s="38" t="s">
        <v>1184</v>
      </c>
      <c r="C2953" s="39" t="s">
        <v>66</v>
      </c>
      <c r="D2953" s="36" t="s">
        <v>1949</v>
      </c>
      <c r="E2953">
        <v>2015</v>
      </c>
      <c r="F2953">
        <f>VLOOKUP($D2953,Combined!$D:$V,11,FALSE)</f>
        <v>17445249</v>
      </c>
      <c r="G2953">
        <f>VLOOKUP($D2953,Combined!$D:$V,12,FALSE)</f>
        <v>837.6</v>
      </c>
      <c r="H2953">
        <f>VLOOKUP($D2953,Combined!$D:$V,13,FALSE)</f>
        <v>20828</v>
      </c>
    </row>
    <row r="2954" spans="1:8" ht="48" x14ac:dyDescent="0.2">
      <c r="A2954" s="33" t="s">
        <v>1169</v>
      </c>
      <c r="B2954" s="34" t="s">
        <v>1185</v>
      </c>
      <c r="C2954" s="35" t="s">
        <v>14</v>
      </c>
      <c r="D2954" s="36" t="s">
        <v>1950</v>
      </c>
      <c r="E2954">
        <v>2015</v>
      </c>
      <c r="F2954">
        <f>VLOOKUP($D2954,Combined!$D:$V,11,FALSE)</f>
        <v>48061343</v>
      </c>
      <c r="G2954">
        <f>VLOOKUP($D2954,Combined!$D:$V,12,FALSE)</f>
        <v>2545.6</v>
      </c>
      <c r="H2954">
        <f>VLOOKUP($D2954,Combined!$D:$V,13,FALSE)</f>
        <v>18880</v>
      </c>
    </row>
    <row r="2955" spans="1:8" ht="32" x14ac:dyDescent="0.2">
      <c r="A2955" s="37" t="s">
        <v>1169</v>
      </c>
      <c r="B2955" s="38" t="s">
        <v>1186</v>
      </c>
      <c r="C2955" s="39" t="s">
        <v>68</v>
      </c>
      <c r="D2955" s="36" t="s">
        <v>1951</v>
      </c>
      <c r="E2955">
        <v>2015</v>
      </c>
      <c r="F2955">
        <f>VLOOKUP($D2955,Combined!$D:$V,11,FALSE)</f>
        <v>12445316</v>
      </c>
      <c r="G2955">
        <f>VLOOKUP($D2955,Combined!$D:$V,12,FALSE)</f>
        <v>605.79999999999995</v>
      </c>
      <c r="H2955">
        <f>VLOOKUP($D2955,Combined!$D:$V,13,FALSE)</f>
        <v>20543</v>
      </c>
    </row>
    <row r="2956" spans="1:8" ht="32" x14ac:dyDescent="0.2">
      <c r="A2956" s="33" t="s">
        <v>1169</v>
      </c>
      <c r="B2956" s="34" t="s">
        <v>1187</v>
      </c>
      <c r="C2956" s="35" t="s">
        <v>68</v>
      </c>
      <c r="D2956" s="36" t="s">
        <v>1952</v>
      </c>
      <c r="E2956">
        <v>2015</v>
      </c>
      <c r="F2956">
        <f>VLOOKUP($D2956,Combined!$D:$V,11,FALSE)</f>
        <v>19227959</v>
      </c>
      <c r="G2956">
        <f>VLOOKUP($D2956,Combined!$D:$V,12,FALSE)</f>
        <v>717.9</v>
      </c>
      <c r="H2956">
        <f>VLOOKUP($D2956,Combined!$D:$V,13,FALSE)</f>
        <v>26782</v>
      </c>
    </row>
    <row r="2957" spans="1:8" ht="16" x14ac:dyDescent="0.2">
      <c r="A2957" s="37" t="s">
        <v>1169</v>
      </c>
      <c r="B2957" s="38" t="s">
        <v>1188</v>
      </c>
      <c r="C2957" s="39" t="s">
        <v>181</v>
      </c>
      <c r="D2957" s="36" t="s">
        <v>1953</v>
      </c>
      <c r="E2957">
        <v>2015</v>
      </c>
      <c r="F2957">
        <f>VLOOKUP($D2957,Combined!$D:$V,11,FALSE)</f>
        <v>10782938</v>
      </c>
      <c r="G2957">
        <f>VLOOKUP($D2957,Combined!$D:$V,12,FALSE)</f>
        <v>550.29999999999995</v>
      </c>
      <c r="H2957">
        <f>VLOOKUP($D2957,Combined!$D:$V,13,FALSE)</f>
        <v>19594</v>
      </c>
    </row>
    <row r="2958" spans="1:8" ht="32" x14ac:dyDescent="0.2">
      <c r="A2958" s="33" t="s">
        <v>1169</v>
      </c>
      <c r="B2958" s="34" t="s">
        <v>1189</v>
      </c>
      <c r="C2958" s="35" t="s">
        <v>24</v>
      </c>
      <c r="D2958" s="36" t="s">
        <v>1954</v>
      </c>
      <c r="E2958">
        <v>2015</v>
      </c>
      <c r="F2958">
        <f>VLOOKUP($D2958,Combined!$D:$V,11,FALSE)</f>
        <v>79760108</v>
      </c>
      <c r="G2958">
        <f>VLOOKUP($D2958,Combined!$D:$V,12,FALSE)</f>
        <v>3935</v>
      </c>
      <c r="H2958">
        <f>VLOOKUP($D2958,Combined!$D:$V,13,FALSE)</f>
        <v>20269</v>
      </c>
    </row>
    <row r="2959" spans="1:8" ht="36" x14ac:dyDescent="0.2">
      <c r="A2959" s="37" t="s">
        <v>1169</v>
      </c>
      <c r="B2959" s="38" t="s">
        <v>1190</v>
      </c>
      <c r="C2959" s="39" t="s">
        <v>714</v>
      </c>
      <c r="D2959" s="36" t="s">
        <v>1955</v>
      </c>
      <c r="E2959">
        <v>2015</v>
      </c>
      <c r="F2959">
        <f>VLOOKUP($D2959,Combined!$D:$V,11,FALSE)</f>
        <v>20810873</v>
      </c>
      <c r="G2959">
        <f>VLOOKUP($D2959,Combined!$D:$V,12,FALSE)</f>
        <v>1027.0999999999999</v>
      </c>
      <c r="H2959">
        <f>VLOOKUP($D2959,Combined!$D:$V,13,FALSE)</f>
        <v>20261</v>
      </c>
    </row>
    <row r="2960" spans="1:8" ht="32" x14ac:dyDescent="0.2">
      <c r="A2960" s="33" t="s">
        <v>1169</v>
      </c>
      <c r="B2960" s="34" t="s">
        <v>1191</v>
      </c>
      <c r="C2960" s="35" t="s">
        <v>77</v>
      </c>
      <c r="D2960" s="36" t="s">
        <v>1956</v>
      </c>
      <c r="E2960">
        <v>2015</v>
      </c>
      <c r="F2960">
        <f>VLOOKUP($D2960,Combined!$D:$V,11,FALSE)</f>
        <v>71242283</v>
      </c>
      <c r="G2960">
        <f>VLOOKUP($D2960,Combined!$D:$V,12,FALSE)</f>
        <v>2838.5</v>
      </c>
      <c r="H2960">
        <f>VLOOKUP($D2960,Combined!$D:$V,13,FALSE)</f>
        <v>25099</v>
      </c>
    </row>
    <row r="2961" spans="1:8" ht="32" x14ac:dyDescent="0.2">
      <c r="A2961" s="37" t="s">
        <v>1169</v>
      </c>
      <c r="B2961" s="38" t="s">
        <v>1192</v>
      </c>
      <c r="C2961" s="39" t="s">
        <v>2</v>
      </c>
      <c r="D2961" s="36" t="s">
        <v>1957</v>
      </c>
      <c r="E2961">
        <v>2015</v>
      </c>
      <c r="F2961">
        <f>VLOOKUP($D2961,Combined!$D:$V,11,FALSE)</f>
        <v>16835696</v>
      </c>
      <c r="G2961">
        <f>VLOOKUP($D2961,Combined!$D:$V,12,FALSE)</f>
        <v>844.5</v>
      </c>
      <c r="H2961">
        <f>VLOOKUP($D2961,Combined!$D:$V,13,FALSE)</f>
        <v>19936</v>
      </c>
    </row>
    <row r="2962" spans="1:8" ht="36" x14ac:dyDescent="0.2">
      <c r="A2962" s="33" t="s">
        <v>1169</v>
      </c>
      <c r="B2962" s="34" t="s">
        <v>1193</v>
      </c>
      <c r="C2962" s="35" t="s">
        <v>24</v>
      </c>
      <c r="D2962" s="36" t="s">
        <v>1958</v>
      </c>
      <c r="E2962">
        <v>2015</v>
      </c>
      <c r="F2962">
        <f>VLOOKUP($D2962,Combined!$D:$V,11,FALSE)</f>
        <v>112389001</v>
      </c>
      <c r="G2962">
        <f>VLOOKUP($D2962,Combined!$D:$V,12,FALSE)</f>
        <v>5329.3</v>
      </c>
      <c r="H2962">
        <f>VLOOKUP($D2962,Combined!$D:$V,13,FALSE)</f>
        <v>21089</v>
      </c>
    </row>
    <row r="2963" spans="1:8" ht="36" x14ac:dyDescent="0.2">
      <c r="A2963" s="37" t="s">
        <v>1169</v>
      </c>
      <c r="B2963" s="38" t="s">
        <v>1194</v>
      </c>
      <c r="C2963" s="39" t="s">
        <v>4</v>
      </c>
      <c r="D2963" s="36" t="s">
        <v>1959</v>
      </c>
      <c r="E2963">
        <v>2015</v>
      </c>
      <c r="F2963">
        <f>VLOOKUP($D2963,Combined!$D:$V,11,FALSE)</f>
        <v>11279588</v>
      </c>
      <c r="G2963">
        <f>VLOOKUP($D2963,Combined!$D:$V,12,FALSE)</f>
        <v>513.29999999999995</v>
      </c>
      <c r="H2963">
        <f>VLOOKUP($D2963,Combined!$D:$V,13,FALSE)</f>
        <v>21974</v>
      </c>
    </row>
    <row r="2964" spans="1:8" ht="32" x14ac:dyDescent="0.2">
      <c r="A2964" s="33" t="s">
        <v>1169</v>
      </c>
      <c r="B2964" s="34" t="s">
        <v>1195</v>
      </c>
      <c r="C2964" s="35" t="s">
        <v>24</v>
      </c>
      <c r="D2964" s="36" t="s">
        <v>1960</v>
      </c>
      <c r="E2964">
        <v>2015</v>
      </c>
      <c r="F2964">
        <f>VLOOKUP($D2964,Combined!$D:$V,11,FALSE)</f>
        <v>92183153</v>
      </c>
      <c r="G2964">
        <f>VLOOKUP($D2964,Combined!$D:$V,12,FALSE)</f>
        <v>4687.8</v>
      </c>
      <c r="H2964">
        <f>VLOOKUP($D2964,Combined!$D:$V,13,FALSE)</f>
        <v>19664</v>
      </c>
    </row>
    <row r="2965" spans="1:8" ht="32" x14ac:dyDescent="0.2">
      <c r="A2965" s="37" t="s">
        <v>1169</v>
      </c>
      <c r="B2965" s="38" t="s">
        <v>1196</v>
      </c>
      <c r="C2965" s="39" t="s">
        <v>6</v>
      </c>
      <c r="D2965" s="36" t="s">
        <v>1961</v>
      </c>
      <c r="E2965">
        <v>2015</v>
      </c>
      <c r="F2965">
        <f>VLOOKUP($D2965,Combined!$D:$V,11,FALSE)</f>
        <v>39368677</v>
      </c>
      <c r="G2965">
        <f>VLOOKUP($D2965,Combined!$D:$V,12,FALSE)</f>
        <v>1569.2</v>
      </c>
      <c r="H2965">
        <f>VLOOKUP($D2965,Combined!$D:$V,13,FALSE)</f>
        <v>25088</v>
      </c>
    </row>
    <row r="2966" spans="1:8" ht="32" x14ac:dyDescent="0.2">
      <c r="A2966" s="33" t="s">
        <v>1169</v>
      </c>
      <c r="B2966" s="34" t="s">
        <v>1197</v>
      </c>
      <c r="C2966" s="35" t="s">
        <v>73</v>
      </c>
      <c r="D2966" s="36" t="s">
        <v>1962</v>
      </c>
      <c r="E2966">
        <v>2015</v>
      </c>
      <c r="F2966">
        <f>VLOOKUP($D2966,Combined!$D:$V,11,FALSE)</f>
        <v>5140780</v>
      </c>
      <c r="G2966">
        <f>VLOOKUP($D2966,Combined!$D:$V,12,FALSE)</f>
        <v>294</v>
      </c>
      <c r="H2966">
        <f>VLOOKUP($D2966,Combined!$D:$V,13,FALSE)</f>
        <v>17486</v>
      </c>
    </row>
    <row r="2967" spans="1:8" ht="36" x14ac:dyDescent="0.2">
      <c r="A2967" s="37" t="s">
        <v>1169</v>
      </c>
      <c r="B2967" s="38" t="s">
        <v>1198</v>
      </c>
      <c r="C2967" s="39" t="s">
        <v>24</v>
      </c>
      <c r="D2967" s="36" t="s">
        <v>1963</v>
      </c>
      <c r="E2967">
        <v>2015</v>
      </c>
      <c r="F2967">
        <f>VLOOKUP($D2967,Combined!$D:$V,11,FALSE)</f>
        <v>147852900</v>
      </c>
      <c r="G2967">
        <f>VLOOKUP($D2967,Combined!$D:$V,12,FALSE)</f>
        <v>7056</v>
      </c>
      <c r="H2967">
        <f>VLOOKUP($D2967,Combined!$D:$V,13,FALSE)</f>
        <v>20954</v>
      </c>
    </row>
    <row r="2968" spans="1:8" ht="48" x14ac:dyDescent="0.2">
      <c r="A2968" s="33" t="s">
        <v>1169</v>
      </c>
      <c r="B2968" s="34" t="s">
        <v>1199</v>
      </c>
      <c r="C2968" s="35" t="s">
        <v>14</v>
      </c>
      <c r="D2968" s="36" t="s">
        <v>1964</v>
      </c>
      <c r="E2968">
        <v>2015</v>
      </c>
      <c r="F2968">
        <f>VLOOKUP($D2968,Combined!$D:$V,11,FALSE)</f>
        <v>42213092</v>
      </c>
      <c r="G2968">
        <f>VLOOKUP($D2968,Combined!$D:$V,12,FALSE)</f>
        <v>2260.1999999999998</v>
      </c>
      <c r="H2968">
        <f>VLOOKUP($D2968,Combined!$D:$V,13,FALSE)</f>
        <v>18677</v>
      </c>
    </row>
    <row r="2969" spans="1:8" ht="32" x14ac:dyDescent="0.2">
      <c r="A2969" s="37" t="s">
        <v>1169</v>
      </c>
      <c r="B2969" s="38" t="s">
        <v>1200</v>
      </c>
      <c r="C2969" s="39" t="s">
        <v>24</v>
      </c>
      <c r="D2969" s="36" t="s">
        <v>1965</v>
      </c>
      <c r="E2969">
        <v>2015</v>
      </c>
      <c r="F2969">
        <f>VLOOKUP($D2969,Combined!$D:$V,11,FALSE)</f>
        <v>98098997</v>
      </c>
      <c r="G2969">
        <f>VLOOKUP($D2969,Combined!$D:$V,12,FALSE)</f>
        <v>4884.6000000000004</v>
      </c>
      <c r="H2969">
        <f>VLOOKUP($D2969,Combined!$D:$V,13,FALSE)</f>
        <v>20083</v>
      </c>
    </row>
    <row r="2970" spans="1:8" ht="32" x14ac:dyDescent="0.2">
      <c r="A2970" s="33" t="s">
        <v>1169</v>
      </c>
      <c r="B2970" s="34" t="s">
        <v>1201</v>
      </c>
      <c r="C2970" s="35" t="s">
        <v>4</v>
      </c>
      <c r="D2970" s="36" t="s">
        <v>1966</v>
      </c>
      <c r="E2970">
        <v>2015</v>
      </c>
      <c r="F2970">
        <f>VLOOKUP($D2970,Combined!$D:$V,11,FALSE)</f>
        <v>8394104</v>
      </c>
      <c r="G2970">
        <f>VLOOKUP($D2970,Combined!$D:$V,12,FALSE)</f>
        <v>455.5</v>
      </c>
      <c r="H2970">
        <f>VLOOKUP($D2970,Combined!$D:$V,13,FALSE)</f>
        <v>18427</v>
      </c>
    </row>
    <row r="2971" spans="1:8" ht="32" x14ac:dyDescent="0.2">
      <c r="A2971" s="37" t="s">
        <v>1169</v>
      </c>
      <c r="B2971" s="38" t="s">
        <v>1202</v>
      </c>
      <c r="C2971" s="39" t="s">
        <v>68</v>
      </c>
      <c r="D2971" s="36" t="s">
        <v>1967</v>
      </c>
      <c r="E2971">
        <v>2015</v>
      </c>
      <c r="F2971">
        <f>VLOOKUP($D2971,Combined!$D:$V,11,FALSE)</f>
        <v>9920075</v>
      </c>
      <c r="G2971">
        <f>VLOOKUP($D2971,Combined!$D:$V,12,FALSE)</f>
        <v>588.20000000000005</v>
      </c>
      <c r="H2971">
        <f>VLOOKUP($D2971,Combined!$D:$V,13,FALSE)</f>
        <v>16865</v>
      </c>
    </row>
    <row r="2972" spans="1:8" ht="32" x14ac:dyDescent="0.2">
      <c r="A2972" s="33" t="s">
        <v>1169</v>
      </c>
      <c r="B2972" s="34" t="s">
        <v>1203</v>
      </c>
      <c r="C2972" s="35" t="s">
        <v>66</v>
      </c>
      <c r="D2972" s="36" t="s">
        <v>1968</v>
      </c>
      <c r="E2972">
        <v>2015</v>
      </c>
      <c r="F2972">
        <f>VLOOKUP($D2972,Combined!$D:$V,11,FALSE)</f>
        <v>51686803</v>
      </c>
      <c r="G2972">
        <f>VLOOKUP($D2972,Combined!$D:$V,12,FALSE)</f>
        <v>2380.3000000000002</v>
      </c>
      <c r="H2972">
        <f>VLOOKUP($D2972,Combined!$D:$V,13,FALSE)</f>
        <v>21714</v>
      </c>
    </row>
    <row r="2973" spans="1:8" ht="32" x14ac:dyDescent="0.2">
      <c r="A2973" s="37" t="s">
        <v>1169</v>
      </c>
      <c r="B2973" s="38" t="s">
        <v>1204</v>
      </c>
      <c r="C2973" s="39" t="s">
        <v>24</v>
      </c>
      <c r="D2973" s="36" t="s">
        <v>1969</v>
      </c>
      <c r="E2973">
        <v>2015</v>
      </c>
      <c r="F2973">
        <f>VLOOKUP($D2973,Combined!$D:$V,11,FALSE)</f>
        <v>80431394</v>
      </c>
      <c r="G2973">
        <f>VLOOKUP($D2973,Combined!$D:$V,12,FALSE)</f>
        <v>3756</v>
      </c>
      <c r="H2973">
        <f>VLOOKUP($D2973,Combined!$D:$V,13,FALSE)</f>
        <v>21414</v>
      </c>
    </row>
    <row r="2974" spans="1:8" ht="36" x14ac:dyDescent="0.2">
      <c r="A2974" s="33" t="s">
        <v>1169</v>
      </c>
      <c r="B2974" s="34" t="s">
        <v>1205</v>
      </c>
      <c r="C2974" s="35" t="s">
        <v>24</v>
      </c>
      <c r="D2974" s="36" t="s">
        <v>1970</v>
      </c>
      <c r="E2974">
        <v>2015</v>
      </c>
      <c r="F2974">
        <f>VLOOKUP($D2974,Combined!$D:$V,11,FALSE)</f>
        <v>75476070</v>
      </c>
      <c r="G2974">
        <f>VLOOKUP($D2974,Combined!$D:$V,12,FALSE)</f>
        <v>4161.3999999999996</v>
      </c>
      <c r="H2974">
        <f>VLOOKUP($D2974,Combined!$D:$V,13,FALSE)</f>
        <v>18137</v>
      </c>
    </row>
    <row r="2975" spans="1:8" ht="36" x14ac:dyDescent="0.2">
      <c r="A2975" s="37" t="s">
        <v>1169</v>
      </c>
      <c r="B2975" s="38" t="s">
        <v>1435</v>
      </c>
      <c r="C2975" s="39" t="s">
        <v>711</v>
      </c>
      <c r="D2975" s="36" t="s">
        <v>1971</v>
      </c>
      <c r="E2975">
        <v>2015</v>
      </c>
      <c r="F2975" t="e">
        <f>VLOOKUP($D2975,Combined!$D:$V,11,FALSE)</f>
        <v>#N/A</v>
      </c>
      <c r="G2975" t="e">
        <f>VLOOKUP($D2975,Combined!$D:$V,12,FALSE)</f>
        <v>#N/A</v>
      </c>
      <c r="H2975" t="e">
        <f>VLOOKUP($D2975,Combined!$D:$V,13,FALSE)</f>
        <v>#N/A</v>
      </c>
    </row>
    <row r="2976" spans="1:8" ht="32" x14ac:dyDescent="0.2">
      <c r="A2976" s="33" t="s">
        <v>1169</v>
      </c>
      <c r="B2976" s="34" t="s">
        <v>1008</v>
      </c>
      <c r="C2976" s="35" t="s">
        <v>66</v>
      </c>
      <c r="D2976" s="36" t="s">
        <v>1972</v>
      </c>
      <c r="E2976">
        <v>2015</v>
      </c>
      <c r="F2976">
        <f>VLOOKUP($D2976,Combined!$D:$V,11,FALSE)</f>
        <v>46465940</v>
      </c>
      <c r="G2976">
        <f>VLOOKUP($D2976,Combined!$D:$V,12,FALSE)</f>
        <v>2293.1</v>
      </c>
      <c r="H2976">
        <f>VLOOKUP($D2976,Combined!$D:$V,13,FALSE)</f>
        <v>20263</v>
      </c>
    </row>
    <row r="2977" spans="1:8" ht="32" x14ac:dyDescent="0.2">
      <c r="A2977" s="37" t="s">
        <v>1169</v>
      </c>
      <c r="B2977" s="38" t="s">
        <v>1207</v>
      </c>
      <c r="C2977" s="39" t="s">
        <v>77</v>
      </c>
      <c r="D2977" s="36" t="s">
        <v>1973</v>
      </c>
      <c r="E2977">
        <v>2015</v>
      </c>
      <c r="F2977">
        <f>VLOOKUP($D2977,Combined!$D:$V,11,FALSE)</f>
        <v>55781890</v>
      </c>
      <c r="G2977">
        <f>VLOOKUP($D2977,Combined!$D:$V,12,FALSE)</f>
        <v>2703.7</v>
      </c>
      <c r="H2977">
        <f>VLOOKUP($D2977,Combined!$D:$V,13,FALSE)</f>
        <v>20631</v>
      </c>
    </row>
    <row r="2978" spans="1:8" ht="32" x14ac:dyDescent="0.2">
      <c r="A2978" s="33" t="s">
        <v>1169</v>
      </c>
      <c r="B2978" s="34" t="s">
        <v>1208</v>
      </c>
      <c r="C2978" s="35" t="s">
        <v>66</v>
      </c>
      <c r="D2978" s="36" t="s">
        <v>1974</v>
      </c>
      <c r="E2978">
        <v>2015</v>
      </c>
      <c r="F2978">
        <f>VLOOKUP($D2978,Combined!$D:$V,11,FALSE)</f>
        <v>14198911</v>
      </c>
      <c r="G2978">
        <f>VLOOKUP($D2978,Combined!$D:$V,12,FALSE)</f>
        <v>818.5</v>
      </c>
      <c r="H2978">
        <f>VLOOKUP($D2978,Combined!$D:$V,13,FALSE)</f>
        <v>17348</v>
      </c>
    </row>
    <row r="2979" spans="1:8" ht="48" x14ac:dyDescent="0.2">
      <c r="A2979" s="37" t="s">
        <v>1209</v>
      </c>
      <c r="B2979" s="38" t="s">
        <v>1210</v>
      </c>
      <c r="C2979" s="39" t="s">
        <v>14</v>
      </c>
      <c r="D2979" s="36" t="s">
        <v>1975</v>
      </c>
      <c r="E2979">
        <v>2015</v>
      </c>
      <c r="F2979">
        <f>VLOOKUP($D2979,Combined!$D:$V,11,FALSE)</f>
        <v>59528941</v>
      </c>
      <c r="G2979">
        <f>VLOOKUP($D2979,Combined!$D:$V,12,FALSE)</f>
        <v>3197.6</v>
      </c>
      <c r="H2979">
        <f>VLOOKUP($D2979,Combined!$D:$V,13,FALSE)</f>
        <v>18617</v>
      </c>
    </row>
    <row r="2980" spans="1:8" ht="32" x14ac:dyDescent="0.2">
      <c r="A2980" s="33" t="s">
        <v>1209</v>
      </c>
      <c r="B2980" s="34" t="s">
        <v>1211</v>
      </c>
      <c r="C2980" s="35" t="s">
        <v>4</v>
      </c>
      <c r="D2980" s="36" t="s">
        <v>1976</v>
      </c>
      <c r="E2980">
        <v>2015</v>
      </c>
      <c r="F2980">
        <f>VLOOKUP($D2980,Combined!$D:$V,11,FALSE)</f>
        <v>3877713</v>
      </c>
      <c r="G2980">
        <f>VLOOKUP($D2980,Combined!$D:$V,12,FALSE)</f>
        <v>171.4</v>
      </c>
      <c r="H2980">
        <f>VLOOKUP($D2980,Combined!$D:$V,13,FALSE)</f>
        <v>22622</v>
      </c>
    </row>
    <row r="2981" spans="1:8" ht="24" x14ac:dyDescent="0.2">
      <c r="A2981" s="37" t="s">
        <v>1209</v>
      </c>
      <c r="B2981" s="38" t="s">
        <v>1212</v>
      </c>
      <c r="C2981" s="39" t="s">
        <v>8</v>
      </c>
      <c r="D2981" s="36" t="s">
        <v>1977</v>
      </c>
      <c r="E2981">
        <v>2015</v>
      </c>
      <c r="F2981">
        <f>VLOOKUP($D2981,Combined!$D:$V,11,FALSE)</f>
        <v>1941732</v>
      </c>
      <c r="G2981">
        <f>VLOOKUP($D2981,Combined!$D:$V,12,FALSE)</f>
        <v>63.1</v>
      </c>
      <c r="H2981">
        <f>VLOOKUP($D2981,Combined!$D:$V,13,FALSE)</f>
        <v>30783</v>
      </c>
    </row>
    <row r="2982" spans="1:8" ht="24" x14ac:dyDescent="0.2">
      <c r="A2982" s="33" t="s">
        <v>1209</v>
      </c>
      <c r="B2982" s="34" t="s">
        <v>1213</v>
      </c>
      <c r="C2982" s="35" t="s">
        <v>8</v>
      </c>
      <c r="D2982" s="36" t="s">
        <v>1978</v>
      </c>
      <c r="E2982">
        <v>2015</v>
      </c>
      <c r="F2982">
        <f>VLOOKUP($D2982,Combined!$D:$V,11,FALSE)</f>
        <v>35805049</v>
      </c>
      <c r="G2982">
        <f>VLOOKUP($D2982,Combined!$D:$V,12,FALSE)</f>
        <v>2111.9</v>
      </c>
      <c r="H2982">
        <f>VLOOKUP($D2982,Combined!$D:$V,13,FALSE)</f>
        <v>16954</v>
      </c>
    </row>
    <row r="2983" spans="1:8" ht="32" x14ac:dyDescent="0.2">
      <c r="A2983" s="37" t="s">
        <v>1209</v>
      </c>
      <c r="B2983" s="38" t="s">
        <v>1214</v>
      </c>
      <c r="C2983" s="39" t="s">
        <v>24</v>
      </c>
      <c r="D2983" s="36" t="s">
        <v>1979</v>
      </c>
      <c r="E2983">
        <v>2015</v>
      </c>
      <c r="F2983">
        <f>VLOOKUP($D2983,Combined!$D:$V,11,FALSE)</f>
        <v>159905354</v>
      </c>
      <c r="G2983">
        <f>VLOOKUP($D2983,Combined!$D:$V,12,FALSE)</f>
        <v>9238.7000000000007</v>
      </c>
      <c r="H2983">
        <f>VLOOKUP($D2983,Combined!$D:$V,13,FALSE)</f>
        <v>17308</v>
      </c>
    </row>
    <row r="2984" spans="1:8" ht="32" x14ac:dyDescent="0.2">
      <c r="A2984" s="33" t="s">
        <v>1209</v>
      </c>
      <c r="B2984" s="34" t="s">
        <v>1215</v>
      </c>
      <c r="C2984" s="35" t="s">
        <v>21</v>
      </c>
      <c r="D2984" s="36" t="s">
        <v>1980</v>
      </c>
      <c r="E2984">
        <v>2015</v>
      </c>
      <c r="F2984">
        <f>VLOOKUP($D2984,Combined!$D:$V,11,FALSE)</f>
        <v>40273942</v>
      </c>
      <c r="G2984">
        <f>VLOOKUP($D2984,Combined!$D:$V,12,FALSE)</f>
        <v>1944.9</v>
      </c>
      <c r="H2984">
        <f>VLOOKUP($D2984,Combined!$D:$V,13,FALSE)</f>
        <v>20707</v>
      </c>
    </row>
    <row r="2985" spans="1:8" ht="24" x14ac:dyDescent="0.2">
      <c r="A2985" s="37" t="s">
        <v>1209</v>
      </c>
      <c r="B2985" s="38" t="s">
        <v>1216</v>
      </c>
      <c r="C2985" s="39" t="s">
        <v>8</v>
      </c>
      <c r="D2985" s="36" t="s">
        <v>1981</v>
      </c>
      <c r="E2985">
        <v>2015</v>
      </c>
      <c r="F2985">
        <f>VLOOKUP($D2985,Combined!$D:$V,11,FALSE)</f>
        <v>3004224</v>
      </c>
      <c r="G2985">
        <f>VLOOKUP($D2985,Combined!$D:$V,12,FALSE)</f>
        <v>142.19999999999999</v>
      </c>
      <c r="H2985">
        <f>VLOOKUP($D2985,Combined!$D:$V,13,FALSE)</f>
        <v>21127</v>
      </c>
    </row>
    <row r="2986" spans="1:8" ht="36" x14ac:dyDescent="0.2">
      <c r="A2986" s="33" t="s">
        <v>1209</v>
      </c>
      <c r="B2986" s="34" t="s">
        <v>1217</v>
      </c>
      <c r="C2986" s="35" t="s">
        <v>8</v>
      </c>
      <c r="D2986" s="36" t="s">
        <v>1982</v>
      </c>
      <c r="E2986">
        <v>2015</v>
      </c>
      <c r="F2986">
        <f>VLOOKUP($D2986,Combined!$D:$V,11,FALSE)</f>
        <v>2529065</v>
      </c>
      <c r="G2986">
        <f>VLOOKUP($D2986,Combined!$D:$V,12,FALSE)</f>
        <v>122</v>
      </c>
      <c r="H2986">
        <f>VLOOKUP($D2986,Combined!$D:$V,13,FALSE)</f>
        <v>20724</v>
      </c>
    </row>
    <row r="2987" spans="1:8" ht="32" x14ac:dyDescent="0.2">
      <c r="A2987" s="37" t="s">
        <v>1209</v>
      </c>
      <c r="B2987" s="38" t="s">
        <v>1218</v>
      </c>
      <c r="C2987" s="39" t="s">
        <v>24</v>
      </c>
      <c r="D2987" s="36" t="s">
        <v>1983</v>
      </c>
      <c r="E2987">
        <v>2015</v>
      </c>
      <c r="F2987">
        <f>VLOOKUP($D2987,Combined!$D:$V,11,FALSE)</f>
        <v>160872502</v>
      </c>
      <c r="G2987">
        <f>VLOOKUP($D2987,Combined!$D:$V,12,FALSE)</f>
        <v>8789.2000000000007</v>
      </c>
      <c r="H2987">
        <f>VLOOKUP($D2987,Combined!$D:$V,13,FALSE)</f>
        <v>18303</v>
      </c>
    </row>
    <row r="2988" spans="1:8" ht="32" x14ac:dyDescent="0.2">
      <c r="A2988" s="33" t="s">
        <v>1209</v>
      </c>
      <c r="B2988" s="34" t="s">
        <v>1219</v>
      </c>
      <c r="C2988" s="35" t="s">
        <v>24</v>
      </c>
      <c r="D2988" s="36" t="s">
        <v>1984</v>
      </c>
      <c r="E2988">
        <v>2015</v>
      </c>
      <c r="F2988">
        <f>VLOOKUP($D2988,Combined!$D:$V,11,FALSE)</f>
        <v>78689658</v>
      </c>
      <c r="G2988">
        <f>VLOOKUP($D2988,Combined!$D:$V,12,FALSE)</f>
        <v>4331.2</v>
      </c>
      <c r="H2988">
        <f>VLOOKUP($D2988,Combined!$D:$V,13,FALSE)</f>
        <v>18168</v>
      </c>
    </row>
    <row r="2989" spans="1:8" ht="32" x14ac:dyDescent="0.2">
      <c r="A2989" s="37" t="s">
        <v>1209</v>
      </c>
      <c r="B2989" s="38" t="s">
        <v>1220</v>
      </c>
      <c r="C2989" s="39" t="s">
        <v>4</v>
      </c>
      <c r="D2989" s="36" t="s">
        <v>1985</v>
      </c>
      <c r="E2989">
        <v>2015</v>
      </c>
      <c r="F2989">
        <f>VLOOKUP($D2989,Combined!$D:$V,11,FALSE)</f>
        <v>9957159</v>
      </c>
      <c r="G2989">
        <f>VLOOKUP($D2989,Combined!$D:$V,12,FALSE)</f>
        <v>513.6</v>
      </c>
      <c r="H2989">
        <f>VLOOKUP($D2989,Combined!$D:$V,13,FALSE)</f>
        <v>19386</v>
      </c>
    </row>
    <row r="2990" spans="1:8" ht="32" x14ac:dyDescent="0.2">
      <c r="A2990" s="33" t="s">
        <v>1209</v>
      </c>
      <c r="B2990" s="34" t="s">
        <v>1221</v>
      </c>
      <c r="C2990" s="35" t="s">
        <v>24</v>
      </c>
      <c r="D2990" s="36" t="s">
        <v>1986</v>
      </c>
      <c r="E2990">
        <v>2015</v>
      </c>
      <c r="F2990">
        <f>VLOOKUP($D2990,Combined!$D:$V,11,FALSE)</f>
        <v>149152726</v>
      </c>
      <c r="G2990">
        <f>VLOOKUP($D2990,Combined!$D:$V,12,FALSE)</f>
        <v>6136.7</v>
      </c>
      <c r="H2990">
        <f>VLOOKUP($D2990,Combined!$D:$V,13,FALSE)</f>
        <v>24305</v>
      </c>
    </row>
    <row r="2991" spans="1:8" ht="32" x14ac:dyDescent="0.2">
      <c r="A2991" s="37" t="s">
        <v>1209</v>
      </c>
      <c r="B2991" s="38" t="s">
        <v>1222</v>
      </c>
      <c r="C2991" s="39" t="s">
        <v>4</v>
      </c>
      <c r="D2991" s="36" t="s">
        <v>1987</v>
      </c>
      <c r="E2991">
        <v>2015</v>
      </c>
      <c r="F2991">
        <f>VLOOKUP($D2991,Combined!$D:$V,11,FALSE)</f>
        <v>4124425</v>
      </c>
      <c r="G2991">
        <f>VLOOKUP($D2991,Combined!$D:$V,12,FALSE)</f>
        <v>188.7</v>
      </c>
      <c r="H2991">
        <f>VLOOKUP($D2991,Combined!$D:$V,13,FALSE)</f>
        <v>21853</v>
      </c>
    </row>
    <row r="2992" spans="1:8" ht="24" x14ac:dyDescent="0.2">
      <c r="A2992" s="33" t="s">
        <v>1209</v>
      </c>
      <c r="B2992" s="34" t="s">
        <v>1223</v>
      </c>
      <c r="C2992" s="35" t="s">
        <v>8</v>
      </c>
      <c r="D2992" s="36" t="s">
        <v>1988</v>
      </c>
      <c r="E2992">
        <v>2015</v>
      </c>
      <c r="F2992">
        <f>VLOOKUP($D2992,Combined!$D:$V,11,FALSE)</f>
        <v>31789978</v>
      </c>
      <c r="G2992">
        <f>VLOOKUP($D2992,Combined!$D:$V,12,FALSE)</f>
        <v>1615.4</v>
      </c>
      <c r="H2992">
        <f>VLOOKUP($D2992,Combined!$D:$V,13,FALSE)</f>
        <v>19680</v>
      </c>
    </row>
    <row r="2993" spans="1:8" ht="24" x14ac:dyDescent="0.2">
      <c r="A2993" s="37" t="s">
        <v>1209</v>
      </c>
      <c r="B2993" s="38" t="s">
        <v>1224</v>
      </c>
      <c r="C2993" s="39" t="s">
        <v>8</v>
      </c>
      <c r="D2993" s="36" t="s">
        <v>1989</v>
      </c>
      <c r="E2993">
        <v>2015</v>
      </c>
      <c r="F2993">
        <f>VLOOKUP($D2993,Combined!$D:$V,11,FALSE)</f>
        <v>7512276</v>
      </c>
      <c r="G2993">
        <f>VLOOKUP($D2993,Combined!$D:$V,12,FALSE)</f>
        <v>231.8</v>
      </c>
      <c r="H2993">
        <f>VLOOKUP($D2993,Combined!$D:$V,13,FALSE)</f>
        <v>32413</v>
      </c>
    </row>
    <row r="2994" spans="1:8" ht="48" x14ac:dyDescent="0.2">
      <c r="A2994" s="33" t="s">
        <v>1209</v>
      </c>
      <c r="B2994" s="34" t="s">
        <v>1225</v>
      </c>
      <c r="C2994" s="35" t="s">
        <v>14</v>
      </c>
      <c r="D2994" s="36" t="s">
        <v>1990</v>
      </c>
      <c r="E2994">
        <v>2015</v>
      </c>
      <c r="F2994">
        <f>VLOOKUP($D2994,Combined!$D:$V,11,FALSE)</f>
        <v>59309850</v>
      </c>
      <c r="G2994">
        <f>VLOOKUP($D2994,Combined!$D:$V,12,FALSE)</f>
        <v>3010.4</v>
      </c>
      <c r="H2994">
        <f>VLOOKUP($D2994,Combined!$D:$V,13,FALSE)</f>
        <v>19702</v>
      </c>
    </row>
    <row r="2995" spans="1:8" ht="36" x14ac:dyDescent="0.2">
      <c r="A2995" s="37" t="s">
        <v>1209</v>
      </c>
      <c r="B2995" s="38" t="s">
        <v>1226</v>
      </c>
      <c r="C2995" s="39" t="s">
        <v>714</v>
      </c>
      <c r="D2995" s="36" t="s">
        <v>1991</v>
      </c>
      <c r="E2995">
        <v>2015</v>
      </c>
      <c r="F2995">
        <f>VLOOKUP($D2995,Combined!$D:$V,11,FALSE)</f>
        <v>26608231</v>
      </c>
      <c r="G2995">
        <f>VLOOKUP($D2995,Combined!$D:$V,12,FALSE)</f>
        <v>1772.1</v>
      </c>
      <c r="H2995">
        <f>VLOOKUP($D2995,Combined!$D:$V,13,FALSE)</f>
        <v>15015</v>
      </c>
    </row>
    <row r="2996" spans="1:8" ht="24" x14ac:dyDescent="0.2">
      <c r="A2996" s="33" t="s">
        <v>1209</v>
      </c>
      <c r="B2996" s="34" t="s">
        <v>1227</v>
      </c>
      <c r="C2996" s="35" t="s">
        <v>8</v>
      </c>
      <c r="D2996" s="36" t="s">
        <v>1992</v>
      </c>
      <c r="E2996">
        <v>2015</v>
      </c>
      <c r="F2996">
        <f>VLOOKUP($D2996,Combined!$D:$V,11,FALSE)</f>
        <v>3486730</v>
      </c>
      <c r="G2996">
        <f>VLOOKUP($D2996,Combined!$D:$V,12,FALSE)</f>
        <v>153.5</v>
      </c>
      <c r="H2996">
        <f>VLOOKUP($D2996,Combined!$D:$V,13,FALSE)</f>
        <v>22722</v>
      </c>
    </row>
    <row r="2997" spans="1:8" ht="16" x14ac:dyDescent="0.2">
      <c r="A2997" s="37" t="s">
        <v>1209</v>
      </c>
      <c r="B2997" s="38" t="s">
        <v>1151</v>
      </c>
      <c r="C2997" s="39" t="s">
        <v>181</v>
      </c>
      <c r="D2997" s="36" t="s">
        <v>1993</v>
      </c>
      <c r="E2997">
        <v>2015</v>
      </c>
      <c r="F2997">
        <f>VLOOKUP($D2997,Combined!$D:$V,11,FALSE)</f>
        <v>19597029</v>
      </c>
      <c r="G2997">
        <f>VLOOKUP($D2997,Combined!$D:$V,12,FALSE)</f>
        <v>961.5</v>
      </c>
      <c r="H2997">
        <f>VLOOKUP($D2997,Combined!$D:$V,13,FALSE)</f>
        <v>20383</v>
      </c>
    </row>
    <row r="2998" spans="1:8" ht="32" x14ac:dyDescent="0.2">
      <c r="A2998" s="33" t="s">
        <v>1209</v>
      </c>
      <c r="B2998" s="34" t="s">
        <v>1228</v>
      </c>
      <c r="C2998" s="35" t="s">
        <v>21</v>
      </c>
      <c r="D2998" s="36" t="s">
        <v>1994</v>
      </c>
      <c r="E2998">
        <v>2015</v>
      </c>
      <c r="F2998">
        <f>VLOOKUP($D2998,Combined!$D:$V,11,FALSE)</f>
        <v>37095082</v>
      </c>
      <c r="G2998">
        <f>VLOOKUP($D2998,Combined!$D:$V,12,FALSE)</f>
        <v>1586.7</v>
      </c>
      <c r="H2998">
        <f>VLOOKUP($D2998,Combined!$D:$V,13,FALSE)</f>
        <v>23379</v>
      </c>
    </row>
    <row r="2999" spans="1:8" ht="32" x14ac:dyDescent="0.2">
      <c r="A2999" s="37" t="s">
        <v>1209</v>
      </c>
      <c r="B2999" s="38" t="s">
        <v>1229</v>
      </c>
      <c r="C2999" s="39" t="s">
        <v>6</v>
      </c>
      <c r="D2999" s="36" t="s">
        <v>1995</v>
      </c>
      <c r="E2999">
        <v>2015</v>
      </c>
      <c r="F2999">
        <f>VLOOKUP($D2999,Combined!$D:$V,11,FALSE)</f>
        <v>29753930</v>
      </c>
      <c r="G2999">
        <f>VLOOKUP($D2999,Combined!$D:$V,12,FALSE)</f>
        <v>1498</v>
      </c>
      <c r="H2999">
        <f>VLOOKUP($D2999,Combined!$D:$V,13,FALSE)</f>
        <v>19863</v>
      </c>
    </row>
    <row r="3000" spans="1:8" ht="36" x14ac:dyDescent="0.2">
      <c r="A3000" s="33" t="s">
        <v>1209</v>
      </c>
      <c r="B3000" s="34" t="s">
        <v>1230</v>
      </c>
      <c r="C3000" s="35" t="s">
        <v>6</v>
      </c>
      <c r="D3000" s="36" t="s">
        <v>1996</v>
      </c>
      <c r="E3000">
        <v>2015</v>
      </c>
      <c r="F3000">
        <f>VLOOKUP($D3000,Combined!$D:$V,11,FALSE)</f>
        <v>17118920</v>
      </c>
      <c r="G3000">
        <f>VLOOKUP($D3000,Combined!$D:$V,12,FALSE)</f>
        <v>852.2</v>
      </c>
      <c r="H3000">
        <f>VLOOKUP($D3000,Combined!$D:$V,13,FALSE)</f>
        <v>20088</v>
      </c>
    </row>
    <row r="3001" spans="1:8" ht="48" x14ac:dyDescent="0.2">
      <c r="A3001" s="37" t="s">
        <v>1209</v>
      </c>
      <c r="B3001" s="38" t="s">
        <v>1231</v>
      </c>
      <c r="C3001" s="39" t="s">
        <v>14</v>
      </c>
      <c r="D3001" s="36" t="s">
        <v>1997</v>
      </c>
      <c r="E3001">
        <v>2015</v>
      </c>
      <c r="F3001">
        <f>VLOOKUP($D3001,Combined!$D:$V,11,FALSE)</f>
        <v>46625083</v>
      </c>
      <c r="G3001">
        <f>VLOOKUP($D3001,Combined!$D:$V,12,FALSE)</f>
        <v>2821.4</v>
      </c>
      <c r="H3001">
        <f>VLOOKUP($D3001,Combined!$D:$V,13,FALSE)</f>
        <v>16526</v>
      </c>
    </row>
    <row r="3002" spans="1:8" ht="36" x14ac:dyDescent="0.2">
      <c r="A3002" s="33" t="s">
        <v>1209</v>
      </c>
      <c r="B3002" s="34" t="s">
        <v>1232</v>
      </c>
      <c r="C3002" s="35" t="s">
        <v>8</v>
      </c>
      <c r="D3002" s="36" t="s">
        <v>1998</v>
      </c>
      <c r="E3002">
        <v>2015</v>
      </c>
      <c r="F3002">
        <f>VLOOKUP($D3002,Combined!$D:$V,11,FALSE)</f>
        <v>4949205</v>
      </c>
      <c r="G3002">
        <f>VLOOKUP($D3002,Combined!$D:$V,12,FALSE)</f>
        <v>233.6</v>
      </c>
      <c r="H3002">
        <f>VLOOKUP($D3002,Combined!$D:$V,13,FALSE)</f>
        <v>21191</v>
      </c>
    </row>
    <row r="3003" spans="1:8" ht="32" x14ac:dyDescent="0.2">
      <c r="A3003" s="37" t="s">
        <v>1209</v>
      </c>
      <c r="B3003" s="38" t="s">
        <v>1233</v>
      </c>
      <c r="C3003" s="39" t="s">
        <v>21</v>
      </c>
      <c r="D3003" s="36" t="s">
        <v>1999</v>
      </c>
      <c r="E3003">
        <v>2015</v>
      </c>
      <c r="F3003">
        <f>VLOOKUP($D3003,Combined!$D:$V,11,FALSE)</f>
        <v>58779208</v>
      </c>
      <c r="G3003">
        <f>VLOOKUP($D3003,Combined!$D:$V,12,FALSE)</f>
        <v>2935.7</v>
      </c>
      <c r="H3003">
        <f>VLOOKUP($D3003,Combined!$D:$V,13,FALSE)</f>
        <v>20022</v>
      </c>
    </row>
    <row r="3004" spans="1:8" ht="24" x14ac:dyDescent="0.2">
      <c r="A3004" s="33" t="s">
        <v>1209</v>
      </c>
      <c r="B3004" s="34" t="s">
        <v>1234</v>
      </c>
      <c r="C3004" s="35" t="s">
        <v>8</v>
      </c>
      <c r="D3004" s="36" t="s">
        <v>2000</v>
      </c>
      <c r="E3004">
        <v>2015</v>
      </c>
      <c r="F3004">
        <f>VLOOKUP($D3004,Combined!$D:$V,11,FALSE)</f>
        <v>39499563</v>
      </c>
      <c r="G3004">
        <f>VLOOKUP($D3004,Combined!$D:$V,12,FALSE)</f>
        <v>2205.9</v>
      </c>
      <c r="H3004">
        <f>VLOOKUP($D3004,Combined!$D:$V,13,FALSE)</f>
        <v>17907</v>
      </c>
    </row>
    <row r="3005" spans="1:8" ht="32" x14ac:dyDescent="0.2">
      <c r="A3005" s="37" t="s">
        <v>1209</v>
      </c>
      <c r="B3005" s="38" t="s">
        <v>1235</v>
      </c>
      <c r="C3005" s="39" t="s">
        <v>24</v>
      </c>
      <c r="D3005" s="36" t="s">
        <v>2001</v>
      </c>
      <c r="E3005">
        <v>2015</v>
      </c>
      <c r="F3005">
        <f>VLOOKUP($D3005,Combined!$D:$V,11,FALSE)</f>
        <v>247662902</v>
      </c>
      <c r="G3005">
        <f>VLOOKUP($D3005,Combined!$D:$V,12,FALSE)</f>
        <v>15889.3</v>
      </c>
      <c r="H3005">
        <f>VLOOKUP($D3005,Combined!$D:$V,13,FALSE)</f>
        <v>15587</v>
      </c>
    </row>
    <row r="3006" spans="1:8" ht="24" x14ac:dyDescent="0.2">
      <c r="A3006" s="33" t="s">
        <v>1209</v>
      </c>
      <c r="B3006" s="34" t="s">
        <v>1236</v>
      </c>
      <c r="C3006" s="35" t="s">
        <v>8</v>
      </c>
      <c r="D3006" s="36" t="s">
        <v>2002</v>
      </c>
      <c r="E3006">
        <v>2015</v>
      </c>
      <c r="F3006">
        <f>VLOOKUP($D3006,Combined!$D:$V,11,FALSE)</f>
        <v>5449620</v>
      </c>
      <c r="G3006">
        <f>VLOOKUP($D3006,Combined!$D:$V,12,FALSE)</f>
        <v>336</v>
      </c>
      <c r="H3006">
        <f>VLOOKUP($D3006,Combined!$D:$V,13,FALSE)</f>
        <v>16222</v>
      </c>
    </row>
    <row r="3007" spans="1:8" ht="32" x14ac:dyDescent="0.2">
      <c r="A3007" s="37" t="s">
        <v>1237</v>
      </c>
      <c r="B3007" s="38" t="s">
        <v>1238</v>
      </c>
      <c r="C3007" s="39" t="s">
        <v>2</v>
      </c>
      <c r="D3007" s="36" t="s">
        <v>2003</v>
      </c>
      <c r="E3007">
        <v>2015</v>
      </c>
      <c r="F3007">
        <f>VLOOKUP($D3007,Combined!$D:$V,11,FALSE)</f>
        <v>19697356</v>
      </c>
      <c r="G3007">
        <f>VLOOKUP($D3007,Combined!$D:$V,12,FALSE)</f>
        <v>884.1</v>
      </c>
      <c r="H3007">
        <f>VLOOKUP($D3007,Combined!$D:$V,13,FALSE)</f>
        <v>22279</v>
      </c>
    </row>
    <row r="3008" spans="1:8" ht="60" x14ac:dyDescent="0.2">
      <c r="A3008" s="33" t="s">
        <v>1237</v>
      </c>
      <c r="B3008" s="34" t="s">
        <v>1436</v>
      </c>
      <c r="C3008" s="35" t="s">
        <v>711</v>
      </c>
      <c r="D3008" s="36" t="s">
        <v>2004</v>
      </c>
      <c r="E3008">
        <v>2015</v>
      </c>
      <c r="F3008" t="e">
        <f>VLOOKUP($D3008,Combined!$D:$V,11,FALSE)</f>
        <v>#N/A</v>
      </c>
      <c r="G3008" t="e">
        <f>VLOOKUP($D3008,Combined!$D:$V,12,FALSE)</f>
        <v>#N/A</v>
      </c>
      <c r="H3008" t="e">
        <f>VLOOKUP($D3008,Combined!$D:$V,13,FALSE)</f>
        <v>#N/A</v>
      </c>
    </row>
    <row r="3009" spans="1:8" ht="32" x14ac:dyDescent="0.2">
      <c r="A3009" s="37" t="s">
        <v>1237</v>
      </c>
      <c r="B3009" s="38" t="s">
        <v>1240</v>
      </c>
      <c r="C3009" s="39" t="s">
        <v>24</v>
      </c>
      <c r="D3009" s="36" t="s">
        <v>2005</v>
      </c>
      <c r="E3009">
        <v>2015</v>
      </c>
      <c r="F3009">
        <f>VLOOKUP($D3009,Combined!$D:$V,11,FALSE)</f>
        <v>183359413</v>
      </c>
      <c r="G3009">
        <f>VLOOKUP($D3009,Combined!$D:$V,12,FALSE)</f>
        <v>10517.5</v>
      </c>
      <c r="H3009">
        <f>VLOOKUP($D3009,Combined!$D:$V,13,FALSE)</f>
        <v>17434</v>
      </c>
    </row>
    <row r="3010" spans="1:8" ht="48" x14ac:dyDescent="0.2">
      <c r="A3010" s="33" t="s">
        <v>1237</v>
      </c>
      <c r="B3010" s="34" t="s">
        <v>1437</v>
      </c>
      <c r="C3010" s="35" t="s">
        <v>711</v>
      </c>
      <c r="D3010" s="36" t="s">
        <v>2006</v>
      </c>
      <c r="E3010">
        <v>2015</v>
      </c>
      <c r="F3010" t="e">
        <f>VLOOKUP($D3010,Combined!$D:$V,11,FALSE)</f>
        <v>#N/A</v>
      </c>
      <c r="G3010" t="e">
        <f>VLOOKUP($D3010,Combined!$D:$V,12,FALSE)</f>
        <v>#N/A</v>
      </c>
      <c r="H3010" t="e">
        <f>VLOOKUP($D3010,Combined!$D:$V,13,FALSE)</f>
        <v>#N/A</v>
      </c>
    </row>
    <row r="3011" spans="1:8" ht="32" x14ac:dyDescent="0.2">
      <c r="A3011" s="37" t="s">
        <v>1237</v>
      </c>
      <c r="B3011" s="38" t="s">
        <v>1242</v>
      </c>
      <c r="C3011" s="39" t="s">
        <v>66</v>
      </c>
      <c r="D3011" s="36" t="s">
        <v>2007</v>
      </c>
      <c r="E3011">
        <v>2015</v>
      </c>
      <c r="F3011">
        <f>VLOOKUP($D3011,Combined!$D:$V,11,FALSE)</f>
        <v>16003608</v>
      </c>
      <c r="G3011">
        <f>VLOOKUP($D3011,Combined!$D:$V,12,FALSE)</f>
        <v>1034.4000000000001</v>
      </c>
      <c r="H3011">
        <f>VLOOKUP($D3011,Combined!$D:$V,13,FALSE)</f>
        <v>15472</v>
      </c>
    </row>
    <row r="3012" spans="1:8" ht="48" x14ac:dyDescent="0.2">
      <c r="A3012" s="33" t="s">
        <v>1237</v>
      </c>
      <c r="B3012" s="34" t="s">
        <v>1243</v>
      </c>
      <c r="C3012" s="35" t="s">
        <v>14</v>
      </c>
      <c r="D3012" s="36" t="s">
        <v>2008</v>
      </c>
      <c r="E3012">
        <v>2015</v>
      </c>
      <c r="F3012">
        <f>VLOOKUP($D3012,Combined!$D:$V,11,FALSE)</f>
        <v>43176138</v>
      </c>
      <c r="G3012">
        <f>VLOOKUP($D3012,Combined!$D:$V,12,FALSE)</f>
        <v>2344.4</v>
      </c>
      <c r="H3012">
        <f>VLOOKUP($D3012,Combined!$D:$V,13,FALSE)</f>
        <v>18417</v>
      </c>
    </row>
    <row r="3013" spans="1:8" ht="48" x14ac:dyDescent="0.2">
      <c r="A3013" s="37" t="s">
        <v>1237</v>
      </c>
      <c r="B3013" s="38" t="s">
        <v>1438</v>
      </c>
      <c r="C3013" s="39" t="s">
        <v>711</v>
      </c>
      <c r="D3013" s="36" t="s">
        <v>2009</v>
      </c>
      <c r="E3013">
        <v>2015</v>
      </c>
      <c r="F3013" t="e">
        <f>VLOOKUP($D3013,Combined!$D:$V,11,FALSE)</f>
        <v>#N/A</v>
      </c>
      <c r="G3013" t="e">
        <f>VLOOKUP($D3013,Combined!$D:$V,12,FALSE)</f>
        <v>#N/A</v>
      </c>
      <c r="H3013" t="e">
        <f>VLOOKUP($D3013,Combined!$D:$V,13,FALSE)</f>
        <v>#N/A</v>
      </c>
    </row>
    <row r="3014" spans="1:8" ht="32" x14ac:dyDescent="0.2">
      <c r="A3014" s="33" t="s">
        <v>1237</v>
      </c>
      <c r="B3014" s="34" t="s">
        <v>1245</v>
      </c>
      <c r="C3014" s="35" t="s">
        <v>77</v>
      </c>
      <c r="D3014" s="36" t="s">
        <v>2010</v>
      </c>
      <c r="E3014">
        <v>2015</v>
      </c>
      <c r="F3014">
        <f>VLOOKUP($D3014,Combined!$D:$V,11,FALSE)</f>
        <v>27889406</v>
      </c>
      <c r="G3014">
        <f>VLOOKUP($D3014,Combined!$D:$V,12,FALSE)</f>
        <v>1043.9000000000001</v>
      </c>
      <c r="H3014">
        <f>VLOOKUP($D3014,Combined!$D:$V,13,FALSE)</f>
        <v>26715</v>
      </c>
    </row>
    <row r="3015" spans="1:8" ht="32" x14ac:dyDescent="0.2">
      <c r="A3015" s="37" t="s">
        <v>1237</v>
      </c>
      <c r="B3015" s="38" t="s">
        <v>1246</v>
      </c>
      <c r="C3015" s="39" t="s">
        <v>66</v>
      </c>
      <c r="D3015" s="36" t="s">
        <v>2011</v>
      </c>
      <c r="E3015">
        <v>2015</v>
      </c>
      <c r="F3015">
        <f>VLOOKUP($D3015,Combined!$D:$V,11,FALSE)</f>
        <v>16398639</v>
      </c>
      <c r="G3015">
        <f>VLOOKUP($D3015,Combined!$D:$V,12,FALSE)</f>
        <v>901.7</v>
      </c>
      <c r="H3015">
        <f>VLOOKUP($D3015,Combined!$D:$V,13,FALSE)</f>
        <v>18186</v>
      </c>
    </row>
    <row r="3016" spans="1:8" ht="36" x14ac:dyDescent="0.2">
      <c r="A3016" s="33" t="s">
        <v>1237</v>
      </c>
      <c r="B3016" s="34" t="s">
        <v>1247</v>
      </c>
      <c r="C3016" s="35" t="s">
        <v>68</v>
      </c>
      <c r="D3016" s="36" t="s">
        <v>2012</v>
      </c>
      <c r="E3016">
        <v>2015</v>
      </c>
      <c r="F3016">
        <f>VLOOKUP($D3016,Combined!$D:$V,11,FALSE)</f>
        <v>13445646</v>
      </c>
      <c r="G3016">
        <f>VLOOKUP($D3016,Combined!$D:$V,12,FALSE)</f>
        <v>716.4</v>
      </c>
      <c r="H3016">
        <f>VLOOKUP($D3016,Combined!$D:$V,13,FALSE)</f>
        <v>18769</v>
      </c>
    </row>
    <row r="3017" spans="1:8" ht="48" x14ac:dyDescent="0.2">
      <c r="A3017" s="37" t="s">
        <v>1237</v>
      </c>
      <c r="B3017" s="38" t="s">
        <v>1439</v>
      </c>
      <c r="C3017" s="39" t="s">
        <v>711</v>
      </c>
      <c r="D3017" s="36" t="s">
        <v>2013</v>
      </c>
      <c r="E3017">
        <v>2015</v>
      </c>
      <c r="F3017" t="e">
        <f>VLOOKUP($D3017,Combined!$D:$V,11,FALSE)</f>
        <v>#N/A</v>
      </c>
      <c r="G3017" t="e">
        <f>VLOOKUP($D3017,Combined!$D:$V,12,FALSE)</f>
        <v>#N/A</v>
      </c>
      <c r="H3017" t="e">
        <f>VLOOKUP($D3017,Combined!$D:$V,13,FALSE)</f>
        <v>#N/A</v>
      </c>
    </row>
    <row r="3018" spans="1:8" ht="32" x14ac:dyDescent="0.2">
      <c r="A3018" s="33" t="s">
        <v>1237</v>
      </c>
      <c r="B3018" s="34" t="s">
        <v>1249</v>
      </c>
      <c r="C3018" s="35" t="s">
        <v>24</v>
      </c>
      <c r="D3018" s="36" t="s">
        <v>2014</v>
      </c>
      <c r="E3018">
        <v>2015</v>
      </c>
      <c r="F3018">
        <f>VLOOKUP($D3018,Combined!$D:$V,11,FALSE)</f>
        <v>325070964</v>
      </c>
      <c r="G3018">
        <f>VLOOKUP($D3018,Combined!$D:$V,12,FALSE)</f>
        <v>14643.8</v>
      </c>
      <c r="H3018">
        <f>VLOOKUP($D3018,Combined!$D:$V,13,FALSE)</f>
        <v>22199</v>
      </c>
    </row>
    <row r="3019" spans="1:8" ht="36" x14ac:dyDescent="0.2">
      <c r="A3019" s="37" t="s">
        <v>1237</v>
      </c>
      <c r="B3019" s="38" t="s">
        <v>1250</v>
      </c>
      <c r="C3019" s="39" t="s">
        <v>77</v>
      </c>
      <c r="D3019" s="36" t="s">
        <v>2015</v>
      </c>
      <c r="E3019">
        <v>2015</v>
      </c>
      <c r="F3019">
        <f>VLOOKUP($D3019,Combined!$D:$V,11,FALSE)</f>
        <v>19765003</v>
      </c>
      <c r="G3019">
        <f>VLOOKUP($D3019,Combined!$D:$V,12,FALSE)</f>
        <v>929.3</v>
      </c>
      <c r="H3019">
        <f>VLOOKUP($D3019,Combined!$D:$V,13,FALSE)</f>
        <v>21269</v>
      </c>
    </row>
    <row r="3020" spans="1:8" ht="36" x14ac:dyDescent="0.2">
      <c r="A3020" s="33" t="s">
        <v>1237</v>
      </c>
      <c r="B3020" s="34" t="s">
        <v>1251</v>
      </c>
      <c r="C3020" s="35" t="s">
        <v>714</v>
      </c>
      <c r="D3020" s="36" t="s">
        <v>2016</v>
      </c>
      <c r="E3020">
        <v>2015</v>
      </c>
      <c r="F3020">
        <f>VLOOKUP($D3020,Combined!$D:$V,11,FALSE)</f>
        <v>83648157</v>
      </c>
      <c r="G3020">
        <f>VLOOKUP($D3020,Combined!$D:$V,12,FALSE)</f>
        <v>3331.5</v>
      </c>
      <c r="H3020">
        <f>VLOOKUP($D3020,Combined!$D:$V,13,FALSE)</f>
        <v>25108</v>
      </c>
    </row>
    <row r="3021" spans="1:8" ht="36" x14ac:dyDescent="0.2">
      <c r="A3021" s="37" t="s">
        <v>1237</v>
      </c>
      <c r="B3021" s="38" t="s">
        <v>1252</v>
      </c>
      <c r="C3021" s="39" t="s">
        <v>77</v>
      </c>
      <c r="D3021" s="36" t="s">
        <v>2017</v>
      </c>
      <c r="E3021">
        <v>2015</v>
      </c>
      <c r="F3021">
        <f>VLOOKUP($D3021,Combined!$D:$V,11,FALSE)</f>
        <v>29036365</v>
      </c>
      <c r="G3021">
        <f>VLOOKUP($D3021,Combined!$D:$V,12,FALSE)</f>
        <v>1379.1</v>
      </c>
      <c r="H3021">
        <f>VLOOKUP($D3021,Combined!$D:$V,13,FALSE)</f>
        <v>21054</v>
      </c>
    </row>
    <row r="3022" spans="1:8" ht="60" x14ac:dyDescent="0.2">
      <c r="A3022" s="33" t="s">
        <v>1237</v>
      </c>
      <c r="B3022" s="34" t="s">
        <v>1440</v>
      </c>
      <c r="C3022" s="35" t="s">
        <v>711</v>
      </c>
      <c r="D3022" s="36" t="s">
        <v>2018</v>
      </c>
      <c r="E3022">
        <v>2015</v>
      </c>
      <c r="F3022" t="e">
        <f>VLOOKUP($D3022,Combined!$D:$V,11,FALSE)</f>
        <v>#N/A</v>
      </c>
      <c r="G3022" t="e">
        <f>VLOOKUP($D3022,Combined!$D:$V,12,FALSE)</f>
        <v>#N/A</v>
      </c>
      <c r="H3022" t="e">
        <f>VLOOKUP($D3022,Combined!$D:$V,13,FALSE)</f>
        <v>#N/A</v>
      </c>
    </row>
    <row r="3023" spans="1:8" ht="48" x14ac:dyDescent="0.2">
      <c r="A3023" s="37" t="s">
        <v>1237</v>
      </c>
      <c r="B3023" s="38" t="s">
        <v>1441</v>
      </c>
      <c r="C3023" s="39" t="s">
        <v>711</v>
      </c>
      <c r="D3023" s="36" t="s">
        <v>2019</v>
      </c>
      <c r="E3023">
        <v>2015</v>
      </c>
      <c r="F3023" t="e">
        <f>VLOOKUP($D3023,Combined!$D:$V,11,FALSE)</f>
        <v>#N/A</v>
      </c>
      <c r="G3023" t="e">
        <f>VLOOKUP($D3023,Combined!$D:$V,12,FALSE)</f>
        <v>#N/A</v>
      </c>
      <c r="H3023" t="e">
        <f>VLOOKUP($D3023,Combined!$D:$V,13,FALSE)</f>
        <v>#N/A</v>
      </c>
    </row>
    <row r="3024" spans="1:8" ht="32" x14ac:dyDescent="0.2">
      <c r="A3024" s="33" t="s">
        <v>1237</v>
      </c>
      <c r="B3024" s="34" t="s">
        <v>1254</v>
      </c>
      <c r="C3024" s="35" t="s">
        <v>24</v>
      </c>
      <c r="D3024" s="36" t="s">
        <v>2020</v>
      </c>
      <c r="E3024">
        <v>2015</v>
      </c>
      <c r="F3024">
        <f>VLOOKUP($D3024,Combined!$D:$V,11,FALSE)</f>
        <v>605933956</v>
      </c>
      <c r="G3024">
        <f>VLOOKUP($D3024,Combined!$D:$V,12,FALSE)</f>
        <v>28207.599999999999</v>
      </c>
      <c r="H3024">
        <f>VLOOKUP($D3024,Combined!$D:$V,13,FALSE)</f>
        <v>21481</v>
      </c>
    </row>
    <row r="3025" spans="1:8" ht="32" x14ac:dyDescent="0.2">
      <c r="A3025" s="37" t="s">
        <v>1237</v>
      </c>
      <c r="B3025" s="38" t="s">
        <v>1256</v>
      </c>
      <c r="C3025" s="39" t="s">
        <v>6</v>
      </c>
      <c r="D3025" s="36" t="s">
        <v>2021</v>
      </c>
      <c r="E3025">
        <v>2015</v>
      </c>
      <c r="F3025">
        <f>VLOOKUP($D3025,Combined!$D:$V,11,FALSE)</f>
        <v>33774425</v>
      </c>
      <c r="G3025">
        <f>VLOOKUP($D3025,Combined!$D:$V,12,FALSE)</f>
        <v>1725.8</v>
      </c>
      <c r="H3025">
        <f>VLOOKUP($D3025,Combined!$D:$V,13,FALSE)</f>
        <v>19571</v>
      </c>
    </row>
    <row r="3026" spans="1:8" ht="32" x14ac:dyDescent="0.2">
      <c r="A3026" s="33" t="s">
        <v>1237</v>
      </c>
      <c r="B3026" s="34" t="s">
        <v>1257</v>
      </c>
      <c r="C3026" s="35" t="s">
        <v>66</v>
      </c>
      <c r="D3026" s="36" t="s">
        <v>2022</v>
      </c>
      <c r="E3026">
        <v>2015</v>
      </c>
      <c r="F3026">
        <f>VLOOKUP($D3026,Combined!$D:$V,11,FALSE)</f>
        <v>14470723</v>
      </c>
      <c r="G3026">
        <f>VLOOKUP($D3026,Combined!$D:$V,12,FALSE)</f>
        <v>887.5</v>
      </c>
      <c r="H3026">
        <f>VLOOKUP($D3026,Combined!$D:$V,13,FALSE)</f>
        <v>16305</v>
      </c>
    </row>
    <row r="3027" spans="1:8" ht="32" x14ac:dyDescent="0.2">
      <c r="A3027" s="37" t="s">
        <v>1237</v>
      </c>
      <c r="B3027" s="38" t="s">
        <v>1258</v>
      </c>
      <c r="C3027" s="39" t="s">
        <v>66</v>
      </c>
      <c r="D3027" s="36" t="s">
        <v>2023</v>
      </c>
      <c r="E3027">
        <v>2015</v>
      </c>
      <c r="F3027">
        <f>VLOOKUP($D3027,Combined!$D:$V,11,FALSE)</f>
        <v>25851628</v>
      </c>
      <c r="G3027">
        <f>VLOOKUP($D3027,Combined!$D:$V,12,FALSE)</f>
        <v>1241.5</v>
      </c>
      <c r="H3027">
        <f>VLOOKUP($D3027,Combined!$D:$V,13,FALSE)</f>
        <v>20824</v>
      </c>
    </row>
    <row r="3028" spans="1:8" ht="32" x14ac:dyDescent="0.2">
      <c r="A3028" s="33" t="s">
        <v>1237</v>
      </c>
      <c r="B3028" s="34" t="s">
        <v>1259</v>
      </c>
      <c r="C3028" s="35" t="s">
        <v>66</v>
      </c>
      <c r="D3028" s="36" t="s">
        <v>2024</v>
      </c>
      <c r="E3028">
        <v>2015</v>
      </c>
      <c r="F3028">
        <f>VLOOKUP($D3028,Combined!$D:$V,11,FALSE)</f>
        <v>17930457</v>
      </c>
      <c r="G3028">
        <f>VLOOKUP($D3028,Combined!$D:$V,12,FALSE)</f>
        <v>1070.0999999999999</v>
      </c>
      <c r="H3028">
        <f>VLOOKUP($D3028,Combined!$D:$V,13,FALSE)</f>
        <v>16756</v>
      </c>
    </row>
    <row r="3029" spans="1:8" ht="32" x14ac:dyDescent="0.2">
      <c r="A3029" s="37" t="s">
        <v>1237</v>
      </c>
      <c r="B3029" s="38" t="s">
        <v>1260</v>
      </c>
      <c r="C3029" s="39" t="s">
        <v>66</v>
      </c>
      <c r="D3029" s="36" t="s">
        <v>2025</v>
      </c>
      <c r="E3029">
        <v>2015</v>
      </c>
      <c r="F3029">
        <f>VLOOKUP($D3029,Combined!$D:$V,11,FALSE)</f>
        <v>19190029</v>
      </c>
      <c r="G3029">
        <f>VLOOKUP($D3029,Combined!$D:$V,12,FALSE)</f>
        <v>972</v>
      </c>
      <c r="H3029">
        <f>VLOOKUP($D3029,Combined!$D:$V,13,FALSE)</f>
        <v>19744</v>
      </c>
    </row>
    <row r="3030" spans="1:8" ht="32" x14ac:dyDescent="0.2">
      <c r="A3030" s="33" t="s">
        <v>1237</v>
      </c>
      <c r="B3030" s="34" t="s">
        <v>1261</v>
      </c>
      <c r="C3030" s="35" t="s">
        <v>24</v>
      </c>
      <c r="D3030" s="36" t="s">
        <v>2026</v>
      </c>
      <c r="E3030">
        <v>2015</v>
      </c>
      <c r="F3030">
        <f>VLOOKUP($D3030,Combined!$D:$V,11,FALSE)</f>
        <v>164432722</v>
      </c>
      <c r="G3030">
        <f>VLOOKUP($D3030,Combined!$D:$V,12,FALSE)</f>
        <v>8192.7999999999993</v>
      </c>
      <c r="H3030">
        <f>VLOOKUP($D3030,Combined!$D:$V,13,FALSE)</f>
        <v>20070</v>
      </c>
    </row>
    <row r="3031" spans="1:8" ht="32" x14ac:dyDescent="0.2">
      <c r="A3031" s="37" t="s">
        <v>1237</v>
      </c>
      <c r="B3031" s="38" t="s">
        <v>1262</v>
      </c>
      <c r="C3031" s="39" t="s">
        <v>24</v>
      </c>
      <c r="D3031" s="36" t="s">
        <v>2027</v>
      </c>
      <c r="E3031">
        <v>2015</v>
      </c>
      <c r="F3031" t="e">
        <f>VLOOKUP($D3031,Combined!$D:$V,11,FALSE)</f>
        <v>#N/A</v>
      </c>
      <c r="G3031" t="e">
        <f>VLOOKUP($D3031,Combined!$D:$V,12,FALSE)</f>
        <v>#N/A</v>
      </c>
      <c r="H3031" t="e">
        <f>VLOOKUP($D3031,Combined!$D:$V,13,FALSE)</f>
        <v>#N/A</v>
      </c>
    </row>
    <row r="3032" spans="1:8" ht="32" x14ac:dyDescent="0.2">
      <c r="A3032" s="33" t="s">
        <v>1237</v>
      </c>
      <c r="B3032" s="34" t="s">
        <v>1263</v>
      </c>
      <c r="C3032" s="35" t="s">
        <v>66</v>
      </c>
      <c r="D3032" s="36" t="s">
        <v>2028</v>
      </c>
      <c r="E3032">
        <v>2015</v>
      </c>
      <c r="F3032">
        <f>VLOOKUP($D3032,Combined!$D:$V,11,FALSE)</f>
        <v>18526100</v>
      </c>
      <c r="G3032">
        <f>VLOOKUP($D3032,Combined!$D:$V,12,FALSE)</f>
        <v>1096.4000000000001</v>
      </c>
      <c r="H3032">
        <f>VLOOKUP($D3032,Combined!$D:$V,13,FALSE)</f>
        <v>16897</v>
      </c>
    </row>
    <row r="3033" spans="1:8" ht="32" x14ac:dyDescent="0.2">
      <c r="A3033" s="37" t="s">
        <v>1264</v>
      </c>
      <c r="B3033" s="38" t="s">
        <v>1265</v>
      </c>
      <c r="C3033" s="39" t="s">
        <v>4</v>
      </c>
      <c r="D3033" s="36" t="s">
        <v>2029</v>
      </c>
      <c r="E3033">
        <v>2015</v>
      </c>
      <c r="F3033">
        <f>VLOOKUP($D3033,Combined!$D:$V,11,FALSE)</f>
        <v>8858120</v>
      </c>
      <c r="G3033">
        <f>VLOOKUP($D3033,Combined!$D:$V,12,FALSE)</f>
        <v>530.4</v>
      </c>
      <c r="H3033">
        <f>VLOOKUP($D3033,Combined!$D:$V,13,FALSE)</f>
        <v>16701</v>
      </c>
    </row>
    <row r="3034" spans="1:8" ht="32" x14ac:dyDescent="0.2">
      <c r="A3034" s="33" t="s">
        <v>1264</v>
      </c>
      <c r="B3034" s="34" t="s">
        <v>1266</v>
      </c>
      <c r="C3034" s="35" t="s">
        <v>4</v>
      </c>
      <c r="D3034" s="36" t="s">
        <v>2030</v>
      </c>
      <c r="E3034">
        <v>2015</v>
      </c>
      <c r="F3034">
        <f>VLOOKUP($D3034,Combined!$D:$V,11,FALSE)</f>
        <v>2549625</v>
      </c>
      <c r="G3034">
        <f>VLOOKUP($D3034,Combined!$D:$V,12,FALSE)</f>
        <v>143.30000000000001</v>
      </c>
      <c r="H3034">
        <f>VLOOKUP($D3034,Combined!$D:$V,13,FALSE)</f>
        <v>17796</v>
      </c>
    </row>
    <row r="3035" spans="1:8" ht="36" x14ac:dyDescent="0.2">
      <c r="A3035" s="37" t="s">
        <v>1264</v>
      </c>
      <c r="B3035" s="38" t="s">
        <v>1267</v>
      </c>
      <c r="C3035" s="39" t="s">
        <v>4</v>
      </c>
      <c r="D3035" s="36" t="s">
        <v>2031</v>
      </c>
      <c r="E3035">
        <v>2015</v>
      </c>
      <c r="F3035">
        <f>VLOOKUP($D3035,Combined!$D:$V,11,FALSE)</f>
        <v>4445568</v>
      </c>
      <c r="G3035">
        <f>VLOOKUP($D3035,Combined!$D:$V,12,FALSE)</f>
        <v>196.4</v>
      </c>
      <c r="H3035">
        <f>VLOOKUP($D3035,Combined!$D:$V,13,FALSE)</f>
        <v>22640</v>
      </c>
    </row>
    <row r="3036" spans="1:8" ht="32" x14ac:dyDescent="0.2">
      <c r="A3036" s="33" t="s">
        <v>1264</v>
      </c>
      <c r="B3036" s="34" t="s">
        <v>1268</v>
      </c>
      <c r="C3036" s="35" t="s">
        <v>4</v>
      </c>
      <c r="D3036" s="36" t="s">
        <v>2032</v>
      </c>
      <c r="E3036">
        <v>2015</v>
      </c>
      <c r="F3036">
        <f>VLOOKUP($D3036,Combined!$D:$V,11,FALSE)</f>
        <v>3673354</v>
      </c>
      <c r="G3036">
        <f>VLOOKUP($D3036,Combined!$D:$V,12,FALSE)</f>
        <v>192.2</v>
      </c>
      <c r="H3036">
        <f>VLOOKUP($D3036,Combined!$D:$V,13,FALSE)</f>
        <v>19115</v>
      </c>
    </row>
    <row r="3037" spans="1:8" ht="32" x14ac:dyDescent="0.2">
      <c r="A3037" s="37" t="s">
        <v>1264</v>
      </c>
      <c r="B3037" s="38" t="s">
        <v>1269</v>
      </c>
      <c r="C3037" s="39" t="s">
        <v>4</v>
      </c>
      <c r="D3037" s="36" t="s">
        <v>2033</v>
      </c>
      <c r="E3037">
        <v>2015</v>
      </c>
      <c r="F3037">
        <f>VLOOKUP($D3037,Combined!$D:$V,11,FALSE)</f>
        <v>5382318</v>
      </c>
      <c r="G3037">
        <f>VLOOKUP($D3037,Combined!$D:$V,12,FALSE)</f>
        <v>306.3</v>
      </c>
      <c r="H3037">
        <f>VLOOKUP($D3037,Combined!$D:$V,13,FALSE)</f>
        <v>17569</v>
      </c>
    </row>
    <row r="3038" spans="1:8" ht="48" x14ac:dyDescent="0.2">
      <c r="A3038" s="33" t="s">
        <v>1264</v>
      </c>
      <c r="B3038" s="34" t="s">
        <v>1270</v>
      </c>
      <c r="C3038" s="35" t="s">
        <v>14</v>
      </c>
      <c r="D3038" s="36" t="s">
        <v>2034</v>
      </c>
      <c r="E3038">
        <v>2015</v>
      </c>
      <c r="F3038">
        <f>VLOOKUP($D3038,Combined!$D:$V,11,FALSE)</f>
        <v>42758353</v>
      </c>
      <c r="G3038">
        <f>VLOOKUP($D3038,Combined!$D:$V,12,FALSE)</f>
        <v>2341.3000000000002</v>
      </c>
      <c r="H3038">
        <f>VLOOKUP($D3038,Combined!$D:$V,13,FALSE)</f>
        <v>18263</v>
      </c>
    </row>
    <row r="3039" spans="1:8" ht="32" x14ac:dyDescent="0.2">
      <c r="A3039" s="37" t="s">
        <v>1264</v>
      </c>
      <c r="B3039" s="38" t="s">
        <v>1271</v>
      </c>
      <c r="C3039" s="39" t="s">
        <v>6</v>
      </c>
      <c r="D3039" s="36" t="s">
        <v>2035</v>
      </c>
      <c r="E3039">
        <v>2015</v>
      </c>
      <c r="F3039">
        <f>VLOOKUP($D3039,Combined!$D:$V,11,FALSE)</f>
        <v>31818169</v>
      </c>
      <c r="G3039">
        <f>VLOOKUP($D3039,Combined!$D:$V,12,FALSE)</f>
        <v>1735.1</v>
      </c>
      <c r="H3039">
        <f>VLOOKUP($D3039,Combined!$D:$V,13,FALSE)</f>
        <v>18338</v>
      </c>
    </row>
    <row r="3040" spans="1:8" ht="32" x14ac:dyDescent="0.2">
      <c r="A3040" s="33" t="s">
        <v>1264</v>
      </c>
      <c r="B3040" s="34" t="s">
        <v>1272</v>
      </c>
      <c r="C3040" s="35" t="s">
        <v>6</v>
      </c>
      <c r="D3040" s="36" t="s">
        <v>2036</v>
      </c>
      <c r="E3040">
        <v>2015</v>
      </c>
      <c r="F3040">
        <f>VLOOKUP($D3040,Combined!$D:$V,11,FALSE)</f>
        <v>31095733</v>
      </c>
      <c r="G3040">
        <f>VLOOKUP($D3040,Combined!$D:$V,12,FALSE)</f>
        <v>1689.8</v>
      </c>
      <c r="H3040">
        <f>VLOOKUP($D3040,Combined!$D:$V,13,FALSE)</f>
        <v>18402</v>
      </c>
    </row>
    <row r="3041" spans="1:8" ht="32" x14ac:dyDescent="0.2">
      <c r="A3041" s="37" t="s">
        <v>1264</v>
      </c>
      <c r="B3041" s="38" t="s">
        <v>1273</v>
      </c>
      <c r="C3041" s="39" t="s">
        <v>4</v>
      </c>
      <c r="D3041" s="36" t="s">
        <v>2037</v>
      </c>
      <c r="E3041">
        <v>2015</v>
      </c>
      <c r="F3041">
        <f>VLOOKUP($D3041,Combined!$D:$V,11,FALSE)</f>
        <v>6810431</v>
      </c>
      <c r="G3041">
        <f>VLOOKUP($D3041,Combined!$D:$V,12,FALSE)</f>
        <v>399.4</v>
      </c>
      <c r="H3041">
        <f>VLOOKUP($D3041,Combined!$D:$V,13,FALSE)</f>
        <v>17053</v>
      </c>
    </row>
    <row r="3042" spans="1:8" ht="32" x14ac:dyDescent="0.2">
      <c r="A3042" s="33" t="s">
        <v>1264</v>
      </c>
      <c r="B3042" s="34" t="s">
        <v>1274</v>
      </c>
      <c r="C3042" s="35" t="s">
        <v>6</v>
      </c>
      <c r="D3042" s="36" t="s">
        <v>2038</v>
      </c>
      <c r="E3042">
        <v>2015</v>
      </c>
      <c r="F3042">
        <f>VLOOKUP($D3042,Combined!$D:$V,11,FALSE)</f>
        <v>28634809</v>
      </c>
      <c r="G3042">
        <f>VLOOKUP($D3042,Combined!$D:$V,12,FALSE)</f>
        <v>1196.4000000000001</v>
      </c>
      <c r="H3042">
        <f>VLOOKUP($D3042,Combined!$D:$V,13,FALSE)</f>
        <v>23934</v>
      </c>
    </row>
    <row r="3043" spans="1:8" ht="36" x14ac:dyDescent="0.2">
      <c r="A3043" s="37" t="s">
        <v>1264</v>
      </c>
      <c r="B3043" s="38" t="s">
        <v>1275</v>
      </c>
      <c r="C3043" s="39" t="s">
        <v>29</v>
      </c>
      <c r="D3043" s="36" t="s">
        <v>2039</v>
      </c>
      <c r="E3043">
        <v>2015</v>
      </c>
      <c r="F3043">
        <f>VLOOKUP($D3043,Combined!$D:$V,11,FALSE)</f>
        <v>9122485</v>
      </c>
      <c r="G3043">
        <f>VLOOKUP($D3043,Combined!$D:$V,12,FALSE)</f>
        <v>204.4</v>
      </c>
      <c r="H3043">
        <f>VLOOKUP($D3043,Combined!$D:$V,13,FALSE)</f>
        <v>44634</v>
      </c>
    </row>
    <row r="3044" spans="1:8" ht="36" x14ac:dyDescent="0.2">
      <c r="A3044" s="33" t="s">
        <v>1264</v>
      </c>
      <c r="B3044" s="34" t="s">
        <v>1276</v>
      </c>
      <c r="C3044" s="35" t="s">
        <v>714</v>
      </c>
      <c r="D3044" s="36" t="s">
        <v>2040</v>
      </c>
      <c r="E3044">
        <v>2015</v>
      </c>
      <c r="F3044">
        <f>VLOOKUP($D3044,Combined!$D:$V,11,FALSE)</f>
        <v>10229701</v>
      </c>
      <c r="G3044">
        <f>VLOOKUP($D3044,Combined!$D:$V,12,FALSE)</f>
        <v>812</v>
      </c>
      <c r="H3044">
        <f>VLOOKUP($D3044,Combined!$D:$V,13,FALSE)</f>
        <v>12598</v>
      </c>
    </row>
    <row r="3045" spans="1:8" ht="36" x14ac:dyDescent="0.2">
      <c r="A3045" s="37" t="s">
        <v>1264</v>
      </c>
      <c r="B3045" s="38" t="s">
        <v>1277</v>
      </c>
      <c r="C3045" s="39" t="s">
        <v>4</v>
      </c>
      <c r="D3045" s="36" t="s">
        <v>2041</v>
      </c>
      <c r="E3045">
        <v>2015</v>
      </c>
      <c r="F3045">
        <f>VLOOKUP($D3045,Combined!$D:$V,11,FALSE)</f>
        <v>8691581</v>
      </c>
      <c r="G3045">
        <f>VLOOKUP($D3045,Combined!$D:$V,12,FALSE)</f>
        <v>503.4</v>
      </c>
      <c r="H3045">
        <f>VLOOKUP($D3045,Combined!$D:$V,13,FALSE)</f>
        <v>17267</v>
      </c>
    </row>
    <row r="3046" spans="1:8" ht="36" x14ac:dyDescent="0.2">
      <c r="A3046" s="33" t="s">
        <v>1264</v>
      </c>
      <c r="B3046" s="34" t="s">
        <v>1278</v>
      </c>
      <c r="C3046" s="35" t="s">
        <v>6</v>
      </c>
      <c r="D3046" s="36" t="s">
        <v>2042</v>
      </c>
      <c r="E3046">
        <v>2015</v>
      </c>
      <c r="F3046">
        <f>VLOOKUP($D3046,Combined!$D:$V,11,FALSE)</f>
        <v>26737040</v>
      </c>
      <c r="G3046">
        <f>VLOOKUP($D3046,Combined!$D:$V,12,FALSE)</f>
        <v>1602.4</v>
      </c>
      <c r="H3046">
        <f>VLOOKUP($D3046,Combined!$D:$V,13,FALSE)</f>
        <v>16685</v>
      </c>
    </row>
    <row r="3047" spans="1:8" ht="32" x14ac:dyDescent="0.2">
      <c r="A3047" s="37" t="s">
        <v>1279</v>
      </c>
      <c r="B3047" s="38" t="s">
        <v>1280</v>
      </c>
      <c r="C3047" s="39" t="s">
        <v>2</v>
      </c>
      <c r="D3047" s="36" t="s">
        <v>2043</v>
      </c>
      <c r="E3047">
        <v>2015</v>
      </c>
      <c r="F3047">
        <f>VLOOKUP($D3047,Combined!$D:$V,11,FALSE)</f>
        <v>19007110</v>
      </c>
      <c r="G3047">
        <f>VLOOKUP($D3047,Combined!$D:$V,12,FALSE)</f>
        <v>836</v>
      </c>
      <c r="H3047">
        <f>VLOOKUP($D3047,Combined!$D:$V,13,FALSE)</f>
        <v>22737</v>
      </c>
    </row>
    <row r="3048" spans="1:8" ht="32" x14ac:dyDescent="0.2">
      <c r="A3048" s="33" t="s">
        <v>1279</v>
      </c>
      <c r="B3048" s="34" t="s">
        <v>1281</v>
      </c>
      <c r="C3048" s="35" t="s">
        <v>24</v>
      </c>
      <c r="D3048" s="36" t="s">
        <v>2044</v>
      </c>
      <c r="E3048">
        <v>2015</v>
      </c>
      <c r="F3048">
        <f>VLOOKUP($D3048,Combined!$D:$V,11,FALSE)</f>
        <v>104156149</v>
      </c>
      <c r="G3048">
        <f>VLOOKUP($D3048,Combined!$D:$V,12,FALSE)</f>
        <v>5723.9</v>
      </c>
      <c r="H3048">
        <f>VLOOKUP($D3048,Combined!$D:$V,13,FALSE)</f>
        <v>18197</v>
      </c>
    </row>
    <row r="3049" spans="1:8" ht="32" x14ac:dyDescent="0.2">
      <c r="A3049" s="37" t="s">
        <v>1279</v>
      </c>
      <c r="B3049" s="38" t="s">
        <v>1282</v>
      </c>
      <c r="C3049" s="39" t="s">
        <v>6</v>
      </c>
      <c r="D3049" s="36" t="s">
        <v>2045</v>
      </c>
      <c r="E3049">
        <v>2015</v>
      </c>
      <c r="F3049" t="e">
        <f>VLOOKUP($D3049,Combined!$D:$V,11,FALSE)</f>
        <v>#N/A</v>
      </c>
      <c r="G3049" t="e">
        <f>VLOOKUP($D3049,Combined!$D:$V,12,FALSE)</f>
        <v>#N/A</v>
      </c>
      <c r="H3049" t="e">
        <f>VLOOKUP($D3049,Combined!$D:$V,13,FALSE)</f>
        <v>#N/A</v>
      </c>
    </row>
    <row r="3050" spans="1:8" ht="32" x14ac:dyDescent="0.2">
      <c r="A3050" s="33" t="s">
        <v>1279</v>
      </c>
      <c r="B3050" s="34" t="s">
        <v>1283</v>
      </c>
      <c r="C3050" s="35" t="s">
        <v>99</v>
      </c>
      <c r="D3050" s="36" t="s">
        <v>2046</v>
      </c>
      <c r="E3050">
        <v>2015</v>
      </c>
      <c r="F3050">
        <f>VLOOKUP($D3050,Combined!$D:$V,11,FALSE)</f>
        <v>47617760</v>
      </c>
      <c r="G3050">
        <f>VLOOKUP($D3050,Combined!$D:$V,12,FALSE)</f>
        <v>2343.1999999999998</v>
      </c>
      <c r="H3050">
        <f>VLOOKUP($D3050,Combined!$D:$V,13,FALSE)</f>
        <v>20322</v>
      </c>
    </row>
    <row r="3051" spans="1:8" ht="36" x14ac:dyDescent="0.2">
      <c r="A3051" s="37" t="s">
        <v>1279</v>
      </c>
      <c r="B3051" s="38" t="s">
        <v>1284</v>
      </c>
      <c r="C3051" s="39" t="s">
        <v>24</v>
      </c>
      <c r="D3051" s="36" t="s">
        <v>2047</v>
      </c>
      <c r="E3051">
        <v>2015</v>
      </c>
      <c r="F3051">
        <f>VLOOKUP($D3051,Combined!$D:$V,11,FALSE)</f>
        <v>161942384</v>
      </c>
      <c r="G3051">
        <f>VLOOKUP($D3051,Combined!$D:$V,12,FALSE)</f>
        <v>8550.7999999999993</v>
      </c>
      <c r="H3051">
        <f>VLOOKUP($D3051,Combined!$D:$V,13,FALSE)</f>
        <v>18939</v>
      </c>
    </row>
    <row r="3052" spans="1:8" ht="48" x14ac:dyDescent="0.2">
      <c r="A3052" s="33" t="s">
        <v>1279</v>
      </c>
      <c r="B3052" s="34" t="s">
        <v>1442</v>
      </c>
      <c r="C3052" s="35" t="s">
        <v>711</v>
      </c>
      <c r="D3052" s="36" t="s">
        <v>2048</v>
      </c>
      <c r="E3052">
        <v>2015</v>
      </c>
      <c r="F3052" t="e">
        <f>VLOOKUP($D3052,Combined!$D:$V,11,FALSE)</f>
        <v>#N/A</v>
      </c>
      <c r="G3052" t="e">
        <f>VLOOKUP($D3052,Combined!$D:$V,12,FALSE)</f>
        <v>#N/A</v>
      </c>
      <c r="H3052" t="e">
        <f>VLOOKUP($D3052,Combined!$D:$V,13,FALSE)</f>
        <v>#N/A</v>
      </c>
    </row>
    <row r="3053" spans="1:8" ht="32" x14ac:dyDescent="0.2">
      <c r="A3053" s="37" t="s">
        <v>1279</v>
      </c>
      <c r="B3053" s="38" t="s">
        <v>993</v>
      </c>
      <c r="C3053" s="39" t="s">
        <v>24</v>
      </c>
      <c r="D3053" s="36" t="s">
        <v>2049</v>
      </c>
      <c r="E3053">
        <v>2015</v>
      </c>
      <c r="F3053">
        <f>VLOOKUP($D3053,Combined!$D:$V,11,FALSE)</f>
        <v>158164758</v>
      </c>
      <c r="G3053">
        <f>VLOOKUP($D3053,Combined!$D:$V,12,FALSE)</f>
        <v>7665.7</v>
      </c>
      <c r="H3053">
        <f>VLOOKUP($D3053,Combined!$D:$V,13,FALSE)</f>
        <v>20633</v>
      </c>
    </row>
    <row r="3054" spans="1:8" ht="32" x14ac:dyDescent="0.2">
      <c r="A3054" s="33" t="s">
        <v>1279</v>
      </c>
      <c r="B3054" s="34" t="s">
        <v>1286</v>
      </c>
      <c r="C3054" s="35" t="s">
        <v>99</v>
      </c>
      <c r="D3054" s="36" t="s">
        <v>2050</v>
      </c>
      <c r="E3054">
        <v>2015</v>
      </c>
      <c r="F3054">
        <f>VLOOKUP($D3054,Combined!$D:$V,11,FALSE)</f>
        <v>25853398</v>
      </c>
      <c r="G3054">
        <f>VLOOKUP($D3054,Combined!$D:$V,12,FALSE)</f>
        <v>1357.5</v>
      </c>
      <c r="H3054">
        <f>VLOOKUP($D3054,Combined!$D:$V,13,FALSE)</f>
        <v>19045</v>
      </c>
    </row>
    <row r="3055" spans="1:8" ht="32" x14ac:dyDescent="0.2">
      <c r="A3055" s="37" t="s">
        <v>1279</v>
      </c>
      <c r="B3055" s="38" t="s">
        <v>1287</v>
      </c>
      <c r="C3055" s="39" t="s">
        <v>24</v>
      </c>
      <c r="D3055" s="36" t="s">
        <v>2051</v>
      </c>
      <c r="E3055">
        <v>2015</v>
      </c>
      <c r="F3055">
        <f>VLOOKUP($D3055,Combined!$D:$V,11,FALSE)</f>
        <v>129386646</v>
      </c>
      <c r="G3055">
        <f>VLOOKUP($D3055,Combined!$D:$V,12,FALSE)</f>
        <v>7285</v>
      </c>
      <c r="H3055">
        <f>VLOOKUP($D3055,Combined!$D:$V,13,FALSE)</f>
        <v>17761</v>
      </c>
    </row>
    <row r="3056" spans="1:8" ht="32" x14ac:dyDescent="0.2">
      <c r="A3056" s="33" t="s">
        <v>1279</v>
      </c>
      <c r="B3056" s="34" t="s">
        <v>1288</v>
      </c>
      <c r="C3056" s="35" t="s">
        <v>6</v>
      </c>
      <c r="D3056" s="36" t="s">
        <v>2052</v>
      </c>
      <c r="E3056">
        <v>2015</v>
      </c>
      <c r="F3056">
        <f>VLOOKUP($D3056,Combined!$D:$V,11,FALSE)</f>
        <v>22864071</v>
      </c>
      <c r="G3056">
        <f>VLOOKUP($D3056,Combined!$D:$V,12,FALSE)</f>
        <v>1445.7</v>
      </c>
      <c r="H3056">
        <f>VLOOKUP($D3056,Combined!$D:$V,13,FALSE)</f>
        <v>15815</v>
      </c>
    </row>
    <row r="3057" spans="1:8" ht="32" x14ac:dyDescent="0.2">
      <c r="A3057" s="37" t="s">
        <v>1279</v>
      </c>
      <c r="B3057" s="38" t="s">
        <v>1289</v>
      </c>
      <c r="C3057" s="39" t="s">
        <v>24</v>
      </c>
      <c r="D3057" s="36" t="s">
        <v>2053</v>
      </c>
      <c r="E3057">
        <v>2015</v>
      </c>
      <c r="F3057">
        <f>VLOOKUP($D3057,Combined!$D:$V,11,FALSE)</f>
        <v>92133509</v>
      </c>
      <c r="G3057">
        <f>VLOOKUP($D3057,Combined!$D:$V,12,FALSE)</f>
        <v>4810</v>
      </c>
      <c r="H3057">
        <f>VLOOKUP($D3057,Combined!$D:$V,13,FALSE)</f>
        <v>19155</v>
      </c>
    </row>
    <row r="3058" spans="1:8" ht="48" x14ac:dyDescent="0.2">
      <c r="A3058" s="33" t="s">
        <v>1279</v>
      </c>
      <c r="B3058" s="34" t="s">
        <v>1290</v>
      </c>
      <c r="C3058" s="35" t="s">
        <v>14</v>
      </c>
      <c r="D3058" s="36" t="s">
        <v>2054</v>
      </c>
      <c r="E3058">
        <v>2015</v>
      </c>
      <c r="F3058">
        <f>VLOOKUP($D3058,Combined!$D:$V,11,FALSE)</f>
        <v>65445555</v>
      </c>
      <c r="G3058">
        <f>VLOOKUP($D3058,Combined!$D:$V,12,FALSE)</f>
        <v>3448.5</v>
      </c>
      <c r="H3058">
        <f>VLOOKUP($D3058,Combined!$D:$V,13,FALSE)</f>
        <v>18978</v>
      </c>
    </row>
    <row r="3059" spans="1:8" ht="32" x14ac:dyDescent="0.2">
      <c r="A3059" s="37" t="s">
        <v>1279</v>
      </c>
      <c r="B3059" s="38" t="s">
        <v>1291</v>
      </c>
      <c r="C3059" s="39" t="s">
        <v>714</v>
      </c>
      <c r="D3059" s="36" t="s">
        <v>2055</v>
      </c>
      <c r="E3059">
        <v>2015</v>
      </c>
      <c r="F3059">
        <f>VLOOKUP($D3059,Combined!$D:$V,11,FALSE)</f>
        <v>16622619</v>
      </c>
      <c r="G3059">
        <f>VLOOKUP($D3059,Combined!$D:$V,12,FALSE)</f>
        <v>492.8</v>
      </c>
      <c r="H3059">
        <f>VLOOKUP($D3059,Combined!$D:$V,13,FALSE)</f>
        <v>33732</v>
      </c>
    </row>
    <row r="3060" spans="1:8" ht="48" x14ac:dyDescent="0.2">
      <c r="A3060" s="33" t="s">
        <v>1279</v>
      </c>
      <c r="B3060" s="34" t="s">
        <v>1292</v>
      </c>
      <c r="C3060" s="35" t="s">
        <v>14</v>
      </c>
      <c r="D3060" s="36" t="s">
        <v>2056</v>
      </c>
      <c r="E3060">
        <v>2015</v>
      </c>
      <c r="F3060">
        <f>VLOOKUP($D3060,Combined!$D:$V,11,FALSE)</f>
        <v>43804437</v>
      </c>
      <c r="G3060">
        <f>VLOOKUP($D3060,Combined!$D:$V,12,FALSE)</f>
        <v>2059.9</v>
      </c>
      <c r="H3060">
        <f>VLOOKUP($D3060,Combined!$D:$V,13,FALSE)</f>
        <v>21265</v>
      </c>
    </row>
    <row r="3061" spans="1:8" ht="48" x14ac:dyDescent="0.2">
      <c r="A3061" s="37" t="s">
        <v>1279</v>
      </c>
      <c r="B3061" s="38" t="s">
        <v>1293</v>
      </c>
      <c r="C3061" s="39" t="s">
        <v>14</v>
      </c>
      <c r="D3061" s="36" t="s">
        <v>2057</v>
      </c>
      <c r="E3061">
        <v>2015</v>
      </c>
      <c r="F3061">
        <f>VLOOKUP($D3061,Combined!$D:$V,11,FALSE)</f>
        <v>44790988</v>
      </c>
      <c r="G3061">
        <f>VLOOKUP($D3061,Combined!$D:$V,12,FALSE)</f>
        <v>2417.1</v>
      </c>
      <c r="H3061">
        <f>VLOOKUP($D3061,Combined!$D:$V,13,FALSE)</f>
        <v>18531</v>
      </c>
    </row>
    <row r="3062" spans="1:8" ht="32" x14ac:dyDescent="0.2">
      <c r="A3062" s="33" t="s">
        <v>1279</v>
      </c>
      <c r="B3062" s="34" t="s">
        <v>1294</v>
      </c>
      <c r="C3062" s="35" t="s">
        <v>2</v>
      </c>
      <c r="D3062" s="36" t="s">
        <v>2058</v>
      </c>
      <c r="E3062">
        <v>2015</v>
      </c>
      <c r="F3062">
        <f>VLOOKUP($D3062,Combined!$D:$V,11,FALSE)</f>
        <v>10686163</v>
      </c>
      <c r="G3062">
        <f>VLOOKUP($D3062,Combined!$D:$V,12,FALSE)</f>
        <v>584.4</v>
      </c>
      <c r="H3062">
        <f>VLOOKUP($D3062,Combined!$D:$V,13,FALSE)</f>
        <v>18285</v>
      </c>
    </row>
    <row r="3063" spans="1:8" ht="60" x14ac:dyDescent="0.2">
      <c r="A3063" s="37" t="s">
        <v>1279</v>
      </c>
      <c r="B3063" s="38" t="s">
        <v>1295</v>
      </c>
      <c r="C3063" s="39" t="s">
        <v>711</v>
      </c>
      <c r="D3063" s="36" t="s">
        <v>2059</v>
      </c>
      <c r="E3063">
        <v>2015</v>
      </c>
      <c r="F3063">
        <f>VLOOKUP($D3063,Combined!$D:$V,11,FALSE)</f>
        <v>3258094</v>
      </c>
      <c r="G3063">
        <f>VLOOKUP($D3063,Combined!$D:$V,12,FALSE)</f>
        <v>293.5</v>
      </c>
      <c r="H3063">
        <f>VLOOKUP($D3063,Combined!$D:$V,13,FALSE)</f>
        <v>11101</v>
      </c>
    </row>
    <row r="3064" spans="1:8" ht="32" x14ac:dyDescent="0.2">
      <c r="A3064" s="33" t="s">
        <v>1279</v>
      </c>
      <c r="B3064" s="34" t="s">
        <v>1296</v>
      </c>
      <c r="C3064" s="35" t="s">
        <v>66</v>
      </c>
      <c r="D3064" s="36" t="s">
        <v>2060</v>
      </c>
      <c r="E3064">
        <v>2015</v>
      </c>
      <c r="F3064">
        <f>VLOOKUP($D3064,Combined!$D:$V,11,FALSE)</f>
        <v>46265533</v>
      </c>
      <c r="G3064">
        <f>VLOOKUP($D3064,Combined!$D:$V,12,FALSE)</f>
        <v>1862.9</v>
      </c>
      <c r="H3064">
        <f>VLOOKUP($D3064,Combined!$D:$V,13,FALSE)</f>
        <v>24836</v>
      </c>
    </row>
    <row r="3065" spans="1:8" ht="32" x14ac:dyDescent="0.2">
      <c r="A3065" s="37" t="s">
        <v>1279</v>
      </c>
      <c r="B3065" s="38" t="s">
        <v>1297</v>
      </c>
      <c r="C3065" s="39" t="s">
        <v>68</v>
      </c>
      <c r="D3065" s="36" t="s">
        <v>2061</v>
      </c>
      <c r="E3065">
        <v>2015</v>
      </c>
      <c r="F3065">
        <f>VLOOKUP($D3065,Combined!$D:$V,11,FALSE)</f>
        <v>14640182</v>
      </c>
      <c r="G3065">
        <f>VLOOKUP($D3065,Combined!$D:$V,12,FALSE)</f>
        <v>671.4</v>
      </c>
      <c r="H3065">
        <f>VLOOKUP($D3065,Combined!$D:$V,13,FALSE)</f>
        <v>21806</v>
      </c>
    </row>
    <row r="3066" spans="1:8" ht="36" x14ac:dyDescent="0.2">
      <c r="A3066" s="33" t="s">
        <v>1279</v>
      </c>
      <c r="B3066" s="34" t="s">
        <v>1298</v>
      </c>
      <c r="C3066" s="35" t="s">
        <v>77</v>
      </c>
      <c r="D3066" s="36" t="s">
        <v>2062</v>
      </c>
      <c r="E3066">
        <v>2015</v>
      </c>
      <c r="F3066">
        <f>VLOOKUP($D3066,Combined!$D:$V,11,FALSE)</f>
        <v>44893301</v>
      </c>
      <c r="G3066">
        <f>VLOOKUP($D3066,Combined!$D:$V,12,FALSE)</f>
        <v>2228.1999999999998</v>
      </c>
      <c r="H3066">
        <f>VLOOKUP($D3066,Combined!$D:$V,13,FALSE)</f>
        <v>20148</v>
      </c>
    </row>
    <row r="3067" spans="1:8" ht="32" x14ac:dyDescent="0.2">
      <c r="A3067" s="37" t="s">
        <v>1299</v>
      </c>
      <c r="B3067" s="38" t="s">
        <v>1300</v>
      </c>
      <c r="C3067" s="39" t="s">
        <v>2</v>
      </c>
      <c r="D3067" s="36" t="s">
        <v>2063</v>
      </c>
      <c r="E3067">
        <v>2015</v>
      </c>
      <c r="F3067">
        <f>VLOOKUP($D3067,Combined!$D:$V,11,FALSE)</f>
        <v>16948025</v>
      </c>
      <c r="G3067">
        <f>VLOOKUP($D3067,Combined!$D:$V,12,FALSE)</f>
        <v>805.6</v>
      </c>
      <c r="H3067">
        <f>VLOOKUP($D3067,Combined!$D:$V,13,FALSE)</f>
        <v>21039</v>
      </c>
    </row>
    <row r="3068" spans="1:8" ht="32" x14ac:dyDescent="0.2">
      <c r="A3068" s="33" t="s">
        <v>1299</v>
      </c>
      <c r="B3068" s="34" t="s">
        <v>1301</v>
      </c>
      <c r="C3068" s="35" t="s">
        <v>66</v>
      </c>
      <c r="D3068" s="36" t="s">
        <v>2064</v>
      </c>
      <c r="E3068">
        <v>2015</v>
      </c>
      <c r="F3068">
        <f>VLOOKUP($D3068,Combined!$D:$V,11,FALSE)</f>
        <v>16745691</v>
      </c>
      <c r="G3068">
        <f>VLOOKUP($D3068,Combined!$D:$V,12,FALSE)</f>
        <v>912.4</v>
      </c>
      <c r="H3068">
        <f>VLOOKUP($D3068,Combined!$D:$V,13,FALSE)</f>
        <v>18353</v>
      </c>
    </row>
    <row r="3069" spans="1:8" ht="32" x14ac:dyDescent="0.2">
      <c r="A3069" s="37" t="s">
        <v>1299</v>
      </c>
      <c r="B3069" s="38" t="s">
        <v>1302</v>
      </c>
      <c r="C3069" s="39" t="s">
        <v>68</v>
      </c>
      <c r="D3069" s="36" t="s">
        <v>2065</v>
      </c>
      <c r="E3069">
        <v>2015</v>
      </c>
      <c r="F3069">
        <f>VLOOKUP($D3069,Combined!$D:$V,11,FALSE)</f>
        <v>12076344</v>
      </c>
      <c r="G3069">
        <f>VLOOKUP($D3069,Combined!$D:$V,12,FALSE)</f>
        <v>543.20000000000005</v>
      </c>
      <c r="H3069">
        <f>VLOOKUP($D3069,Combined!$D:$V,13,FALSE)</f>
        <v>22231</v>
      </c>
    </row>
    <row r="3070" spans="1:8" ht="32" x14ac:dyDescent="0.2">
      <c r="A3070" s="33" t="s">
        <v>1299</v>
      </c>
      <c r="B3070" s="34" t="s">
        <v>1303</v>
      </c>
      <c r="C3070" s="35" t="s">
        <v>68</v>
      </c>
      <c r="D3070" s="36" t="s">
        <v>2066</v>
      </c>
      <c r="E3070">
        <v>2015</v>
      </c>
      <c r="F3070">
        <f>VLOOKUP($D3070,Combined!$D:$V,11,FALSE)</f>
        <v>9319836</v>
      </c>
      <c r="G3070">
        <f>VLOOKUP($D3070,Combined!$D:$V,12,FALSE)</f>
        <v>473.9</v>
      </c>
      <c r="H3070">
        <f>VLOOKUP($D3070,Combined!$D:$V,13,FALSE)</f>
        <v>19666</v>
      </c>
    </row>
    <row r="3071" spans="1:8" ht="16" x14ac:dyDescent="0.2">
      <c r="A3071" s="37" t="s">
        <v>1299</v>
      </c>
      <c r="B3071" s="38" t="s">
        <v>1304</v>
      </c>
      <c r="C3071" s="39" t="s">
        <v>8</v>
      </c>
      <c r="D3071" s="36" t="s">
        <v>2067</v>
      </c>
      <c r="E3071">
        <v>2015</v>
      </c>
      <c r="F3071">
        <f>VLOOKUP($D3071,Combined!$D:$V,11,FALSE)</f>
        <v>5547556</v>
      </c>
      <c r="G3071">
        <f>VLOOKUP($D3071,Combined!$D:$V,12,FALSE)</f>
        <v>249.7</v>
      </c>
      <c r="H3071">
        <f>VLOOKUP($D3071,Combined!$D:$V,13,FALSE)</f>
        <v>22217</v>
      </c>
    </row>
    <row r="3072" spans="1:8" ht="32" x14ac:dyDescent="0.2">
      <c r="A3072" s="33" t="s">
        <v>1299</v>
      </c>
      <c r="B3072" s="34" t="s">
        <v>1305</v>
      </c>
      <c r="C3072" s="35" t="s">
        <v>2</v>
      </c>
      <c r="D3072" s="36" t="s">
        <v>2068</v>
      </c>
      <c r="E3072">
        <v>2015</v>
      </c>
      <c r="F3072">
        <f>VLOOKUP($D3072,Combined!$D:$V,11,FALSE)</f>
        <v>12514651</v>
      </c>
      <c r="G3072">
        <f>VLOOKUP($D3072,Combined!$D:$V,12,FALSE)</f>
        <v>691.5</v>
      </c>
      <c r="H3072">
        <f>VLOOKUP($D3072,Combined!$D:$V,13,FALSE)</f>
        <v>18099</v>
      </c>
    </row>
    <row r="3073" spans="1:8" ht="32" x14ac:dyDescent="0.2">
      <c r="A3073" s="37" t="s">
        <v>1299</v>
      </c>
      <c r="B3073" s="38" t="s">
        <v>1306</v>
      </c>
      <c r="C3073" s="39" t="s">
        <v>73</v>
      </c>
      <c r="D3073" s="36" t="s">
        <v>2069</v>
      </c>
      <c r="E3073">
        <v>2015</v>
      </c>
      <c r="F3073">
        <f>VLOOKUP($D3073,Combined!$D:$V,11,FALSE)</f>
        <v>6269885</v>
      </c>
      <c r="G3073">
        <f>VLOOKUP($D3073,Combined!$D:$V,12,FALSE)</f>
        <v>274.10000000000002</v>
      </c>
      <c r="H3073">
        <f>VLOOKUP($D3073,Combined!$D:$V,13,FALSE)</f>
        <v>22872</v>
      </c>
    </row>
    <row r="3074" spans="1:8" ht="24" x14ac:dyDescent="0.2">
      <c r="A3074" s="33" t="s">
        <v>1299</v>
      </c>
      <c r="B3074" s="34" t="s">
        <v>1307</v>
      </c>
      <c r="C3074" s="35" t="s">
        <v>8</v>
      </c>
      <c r="D3074" s="36" t="s">
        <v>2070</v>
      </c>
      <c r="E3074">
        <v>2015</v>
      </c>
      <c r="F3074">
        <f>VLOOKUP($D3074,Combined!$D:$V,11,FALSE)</f>
        <v>7180290</v>
      </c>
      <c r="G3074">
        <f>VLOOKUP($D3074,Combined!$D:$V,12,FALSE)</f>
        <v>321.60000000000002</v>
      </c>
      <c r="H3074">
        <f>VLOOKUP($D3074,Combined!$D:$V,13,FALSE)</f>
        <v>22329</v>
      </c>
    </row>
    <row r="3075" spans="1:8" ht="32" x14ac:dyDescent="0.2">
      <c r="A3075" s="37" t="s">
        <v>1299</v>
      </c>
      <c r="B3075" s="38" t="s">
        <v>1308</v>
      </c>
      <c r="C3075" s="39" t="s">
        <v>68</v>
      </c>
      <c r="D3075" s="36" t="s">
        <v>2071</v>
      </c>
      <c r="E3075">
        <v>2015</v>
      </c>
      <c r="F3075">
        <f>VLOOKUP($D3075,Combined!$D:$V,11,FALSE)</f>
        <v>13763343</v>
      </c>
      <c r="G3075">
        <f>VLOOKUP($D3075,Combined!$D:$V,12,FALSE)</f>
        <v>748</v>
      </c>
      <c r="H3075">
        <f>VLOOKUP($D3075,Combined!$D:$V,13,FALSE)</f>
        <v>18401</v>
      </c>
    </row>
    <row r="3076" spans="1:8" ht="32" x14ac:dyDescent="0.2">
      <c r="A3076" s="33" t="s">
        <v>1299</v>
      </c>
      <c r="B3076" s="34" t="s">
        <v>1309</v>
      </c>
      <c r="C3076" s="35" t="s">
        <v>77</v>
      </c>
      <c r="D3076" s="36" t="s">
        <v>2072</v>
      </c>
      <c r="E3076">
        <v>2015</v>
      </c>
      <c r="F3076">
        <f>VLOOKUP($D3076,Combined!$D:$V,11,FALSE)</f>
        <v>26766576</v>
      </c>
      <c r="G3076">
        <f>VLOOKUP($D3076,Combined!$D:$V,12,FALSE)</f>
        <v>1013.7</v>
      </c>
      <c r="H3076">
        <f>VLOOKUP($D3076,Combined!$D:$V,13,FALSE)</f>
        <v>26406</v>
      </c>
    </row>
    <row r="3077" spans="1:8" ht="32" x14ac:dyDescent="0.2">
      <c r="A3077" s="37" t="s">
        <v>1299</v>
      </c>
      <c r="B3077" s="38" t="s">
        <v>1310</v>
      </c>
      <c r="C3077" s="39" t="s">
        <v>6</v>
      </c>
      <c r="D3077" s="36" t="s">
        <v>2073</v>
      </c>
      <c r="E3077">
        <v>2015</v>
      </c>
      <c r="F3077">
        <f>VLOOKUP($D3077,Combined!$D:$V,11,FALSE)</f>
        <v>37186912</v>
      </c>
      <c r="G3077">
        <f>VLOOKUP($D3077,Combined!$D:$V,12,FALSE)</f>
        <v>1696</v>
      </c>
      <c r="H3077">
        <f>VLOOKUP($D3077,Combined!$D:$V,13,FALSE)</f>
        <v>21927</v>
      </c>
    </row>
    <row r="3078" spans="1:8" ht="32" x14ac:dyDescent="0.2">
      <c r="A3078" s="33" t="s">
        <v>1299</v>
      </c>
      <c r="B3078" s="34" t="s">
        <v>1311</v>
      </c>
      <c r="C3078" s="35" t="s">
        <v>21</v>
      </c>
      <c r="D3078" s="36" t="s">
        <v>2074</v>
      </c>
      <c r="E3078">
        <v>2015</v>
      </c>
      <c r="F3078">
        <f>VLOOKUP($D3078,Combined!$D:$V,11,FALSE)</f>
        <v>23682813</v>
      </c>
      <c r="G3078">
        <f>VLOOKUP($D3078,Combined!$D:$V,12,FALSE)</f>
        <v>1078.0999999999999</v>
      </c>
      <c r="H3078">
        <f>VLOOKUP($D3078,Combined!$D:$V,13,FALSE)</f>
        <v>21968</v>
      </c>
    </row>
    <row r="3079" spans="1:8" ht="32" x14ac:dyDescent="0.2">
      <c r="A3079" s="37" t="s">
        <v>1299</v>
      </c>
      <c r="B3079" s="38" t="s">
        <v>1312</v>
      </c>
      <c r="C3079" s="39" t="s">
        <v>73</v>
      </c>
      <c r="D3079" s="36" t="s">
        <v>2075</v>
      </c>
      <c r="E3079">
        <v>2015</v>
      </c>
      <c r="F3079">
        <f>VLOOKUP($D3079,Combined!$D:$V,11,FALSE)</f>
        <v>5651346</v>
      </c>
      <c r="G3079">
        <f>VLOOKUP($D3079,Combined!$D:$V,12,FALSE)</f>
        <v>253.2</v>
      </c>
      <c r="H3079">
        <f>VLOOKUP($D3079,Combined!$D:$V,13,FALSE)</f>
        <v>22324</v>
      </c>
    </row>
    <row r="3080" spans="1:8" ht="36" x14ac:dyDescent="0.2">
      <c r="A3080" s="33" t="s">
        <v>1299</v>
      </c>
      <c r="B3080" s="34" t="s">
        <v>1313</v>
      </c>
      <c r="C3080" s="35" t="s">
        <v>77</v>
      </c>
      <c r="D3080" s="36" t="s">
        <v>2076</v>
      </c>
      <c r="E3080">
        <v>2015</v>
      </c>
      <c r="F3080">
        <f>VLOOKUP($D3080,Combined!$D:$V,11,FALSE)</f>
        <v>16772771</v>
      </c>
      <c r="G3080">
        <f>VLOOKUP($D3080,Combined!$D:$V,12,FALSE)</f>
        <v>825.1</v>
      </c>
      <c r="H3080">
        <f>VLOOKUP($D3080,Combined!$D:$V,13,FALSE)</f>
        <v>20329</v>
      </c>
    </row>
    <row r="3081" spans="1:8" ht="32" x14ac:dyDescent="0.2">
      <c r="A3081" s="37" t="s">
        <v>1299</v>
      </c>
      <c r="B3081" s="38" t="s">
        <v>1314</v>
      </c>
      <c r="C3081" s="39" t="s">
        <v>4</v>
      </c>
      <c r="D3081" s="36" t="s">
        <v>2077</v>
      </c>
      <c r="E3081">
        <v>2015</v>
      </c>
      <c r="F3081">
        <f>VLOOKUP($D3081,Combined!$D:$V,11,FALSE)</f>
        <v>9697792</v>
      </c>
      <c r="G3081">
        <f>VLOOKUP($D3081,Combined!$D:$V,12,FALSE)</f>
        <v>353.1</v>
      </c>
      <c r="H3081">
        <f>VLOOKUP($D3081,Combined!$D:$V,13,FALSE)</f>
        <v>27468</v>
      </c>
    </row>
    <row r="3082" spans="1:8" ht="32" x14ac:dyDescent="0.2">
      <c r="A3082" s="33" t="s">
        <v>1299</v>
      </c>
      <c r="B3082" s="34" t="s">
        <v>1315</v>
      </c>
      <c r="C3082" s="35" t="s">
        <v>6</v>
      </c>
      <c r="D3082" s="36" t="s">
        <v>2078</v>
      </c>
      <c r="E3082">
        <v>2015</v>
      </c>
      <c r="F3082">
        <f>VLOOKUP($D3082,Combined!$D:$V,11,FALSE)</f>
        <v>29796107</v>
      </c>
      <c r="G3082">
        <f>VLOOKUP($D3082,Combined!$D:$V,12,FALSE)</f>
        <v>1578</v>
      </c>
      <c r="H3082">
        <f>VLOOKUP($D3082,Combined!$D:$V,13,FALSE)</f>
        <v>18883</v>
      </c>
    </row>
    <row r="3083" spans="1:8" ht="32" x14ac:dyDescent="0.2">
      <c r="A3083" s="37" t="s">
        <v>1299</v>
      </c>
      <c r="B3083" s="38" t="s">
        <v>1316</v>
      </c>
      <c r="C3083" s="39" t="s">
        <v>73</v>
      </c>
      <c r="D3083" s="36" t="s">
        <v>2079</v>
      </c>
      <c r="E3083">
        <v>2015</v>
      </c>
      <c r="F3083">
        <f>VLOOKUP($D3083,Combined!$D:$V,11,FALSE)</f>
        <v>5309253</v>
      </c>
      <c r="G3083">
        <f>VLOOKUP($D3083,Combined!$D:$V,12,FALSE)</f>
        <v>274.7</v>
      </c>
      <c r="H3083">
        <f>VLOOKUP($D3083,Combined!$D:$V,13,FALSE)</f>
        <v>19326</v>
      </c>
    </row>
    <row r="3084" spans="1:8" ht="36" x14ac:dyDescent="0.2">
      <c r="A3084" s="33" t="s">
        <v>1299</v>
      </c>
      <c r="B3084" s="34" t="s">
        <v>1317</v>
      </c>
      <c r="C3084" s="35" t="s">
        <v>8</v>
      </c>
      <c r="D3084" s="36" t="s">
        <v>2080</v>
      </c>
      <c r="E3084">
        <v>2015</v>
      </c>
      <c r="F3084">
        <f>VLOOKUP($D3084,Combined!$D:$V,11,FALSE)</f>
        <v>3321746</v>
      </c>
      <c r="G3084">
        <f>VLOOKUP($D3084,Combined!$D:$V,12,FALSE)</f>
        <v>149.19999999999999</v>
      </c>
      <c r="H3084">
        <f>VLOOKUP($D3084,Combined!$D:$V,13,FALSE)</f>
        <v>22261</v>
      </c>
    </row>
    <row r="3085" spans="1:8" ht="48" x14ac:dyDescent="0.2">
      <c r="A3085" s="37" t="s">
        <v>1299</v>
      </c>
      <c r="B3085" s="38" t="s">
        <v>1318</v>
      </c>
      <c r="C3085" s="39" t="s">
        <v>14</v>
      </c>
      <c r="D3085" s="36" t="s">
        <v>2081</v>
      </c>
      <c r="E3085">
        <v>2015</v>
      </c>
      <c r="F3085">
        <f>VLOOKUP($D3085,Combined!$D:$V,11,FALSE)</f>
        <v>72523500</v>
      </c>
      <c r="G3085">
        <f>VLOOKUP($D3085,Combined!$D:$V,12,FALSE)</f>
        <v>3343.3</v>
      </c>
      <c r="H3085">
        <f>VLOOKUP($D3085,Combined!$D:$V,13,FALSE)</f>
        <v>21693</v>
      </c>
    </row>
    <row r="3086" spans="1:8" ht="32" x14ac:dyDescent="0.2">
      <c r="A3086" s="33" t="s">
        <v>1299</v>
      </c>
      <c r="B3086" s="34" t="s">
        <v>1319</v>
      </c>
      <c r="C3086" s="35" t="s">
        <v>73</v>
      </c>
      <c r="D3086" s="36" t="s">
        <v>2082</v>
      </c>
      <c r="E3086">
        <v>2015</v>
      </c>
      <c r="F3086">
        <f>VLOOKUP($D3086,Combined!$D:$V,11,FALSE)</f>
        <v>6707585</v>
      </c>
      <c r="G3086">
        <f>VLOOKUP($D3086,Combined!$D:$V,12,FALSE)</f>
        <v>321.5</v>
      </c>
      <c r="H3086">
        <f>VLOOKUP($D3086,Combined!$D:$V,13,FALSE)</f>
        <v>20864</v>
      </c>
    </row>
    <row r="3087" spans="1:8" ht="24" x14ac:dyDescent="0.2">
      <c r="A3087" s="37" t="s">
        <v>1299</v>
      </c>
      <c r="B3087" s="38" t="s">
        <v>1320</v>
      </c>
      <c r="C3087" s="39" t="s">
        <v>8</v>
      </c>
      <c r="D3087" s="36" t="s">
        <v>2083</v>
      </c>
      <c r="E3087">
        <v>2015</v>
      </c>
      <c r="F3087">
        <f>VLOOKUP($D3087,Combined!$D:$V,11,FALSE)</f>
        <v>6970355</v>
      </c>
      <c r="G3087">
        <f>VLOOKUP($D3087,Combined!$D:$V,12,FALSE)</f>
        <v>349.8</v>
      </c>
      <c r="H3087">
        <f>VLOOKUP($D3087,Combined!$D:$V,13,FALSE)</f>
        <v>19924</v>
      </c>
    </row>
    <row r="3088" spans="1:8" ht="60" x14ac:dyDescent="0.2">
      <c r="A3088" s="33" t="s">
        <v>1299</v>
      </c>
      <c r="B3088" s="34" t="s">
        <v>1443</v>
      </c>
      <c r="C3088" s="35" t="s">
        <v>711</v>
      </c>
      <c r="D3088" s="36" t="s">
        <v>2084</v>
      </c>
      <c r="E3088">
        <v>2015</v>
      </c>
      <c r="F3088" t="e">
        <f>VLOOKUP($D3088,Combined!$D:$V,11,FALSE)</f>
        <v>#N/A</v>
      </c>
      <c r="G3088" t="e">
        <f>VLOOKUP($D3088,Combined!$D:$V,12,FALSE)</f>
        <v>#N/A</v>
      </c>
      <c r="H3088" t="e">
        <f>VLOOKUP($D3088,Combined!$D:$V,13,FALSE)</f>
        <v>#N/A</v>
      </c>
    </row>
    <row r="3089" spans="1:8" ht="36" x14ac:dyDescent="0.2">
      <c r="A3089" s="37" t="s">
        <v>1299</v>
      </c>
      <c r="B3089" s="38" t="s">
        <v>1322</v>
      </c>
      <c r="C3089" s="39" t="s">
        <v>714</v>
      </c>
      <c r="D3089" s="36" t="s">
        <v>2085</v>
      </c>
      <c r="E3089">
        <v>2015</v>
      </c>
      <c r="F3089">
        <f>VLOOKUP($D3089,Combined!$D:$V,11,FALSE)</f>
        <v>16067877</v>
      </c>
      <c r="G3089">
        <f>VLOOKUP($D3089,Combined!$D:$V,12,FALSE)</f>
        <v>766</v>
      </c>
      <c r="H3089">
        <f>VLOOKUP($D3089,Combined!$D:$V,13,FALSE)</f>
        <v>20978</v>
      </c>
    </row>
    <row r="3090" spans="1:8" ht="36" x14ac:dyDescent="0.2">
      <c r="A3090" s="33" t="s">
        <v>1299</v>
      </c>
      <c r="B3090" s="34" t="s">
        <v>1323</v>
      </c>
      <c r="C3090" s="35" t="s">
        <v>66</v>
      </c>
      <c r="D3090" s="36" t="s">
        <v>2086</v>
      </c>
      <c r="E3090">
        <v>2015</v>
      </c>
      <c r="F3090">
        <f>VLOOKUP($D3090,Combined!$D:$V,11,FALSE)</f>
        <v>24757140</v>
      </c>
      <c r="G3090">
        <f>VLOOKUP($D3090,Combined!$D:$V,12,FALSE)</f>
        <v>1166.0999999999999</v>
      </c>
      <c r="H3090">
        <f>VLOOKUP($D3090,Combined!$D:$V,13,FALSE)</f>
        <v>21231</v>
      </c>
    </row>
    <row r="3091" spans="1:8" ht="48" x14ac:dyDescent="0.2">
      <c r="A3091" s="37" t="s">
        <v>1299</v>
      </c>
      <c r="B3091" s="38" t="s">
        <v>1324</v>
      </c>
      <c r="C3091" s="39" t="s">
        <v>14</v>
      </c>
      <c r="D3091" s="36" t="s">
        <v>2087</v>
      </c>
      <c r="E3091">
        <v>2015</v>
      </c>
      <c r="F3091">
        <f>VLOOKUP($D3091,Combined!$D:$V,11,FALSE)</f>
        <v>77248509</v>
      </c>
      <c r="G3091">
        <f>VLOOKUP($D3091,Combined!$D:$V,12,FALSE)</f>
        <v>3356.4</v>
      </c>
      <c r="H3091">
        <f>VLOOKUP($D3091,Combined!$D:$V,13,FALSE)</f>
        <v>23016</v>
      </c>
    </row>
    <row r="3092" spans="1:8" ht="36" x14ac:dyDescent="0.2">
      <c r="A3092" s="33" t="s">
        <v>1299</v>
      </c>
      <c r="B3092" s="34" t="s">
        <v>1325</v>
      </c>
      <c r="C3092" s="35" t="s">
        <v>77</v>
      </c>
      <c r="D3092" s="36" t="s">
        <v>2088</v>
      </c>
      <c r="E3092">
        <v>2015</v>
      </c>
      <c r="F3092">
        <f>VLOOKUP($D3092,Combined!$D:$V,11,FALSE)</f>
        <v>16532609</v>
      </c>
      <c r="G3092">
        <f>VLOOKUP($D3092,Combined!$D:$V,12,FALSE)</f>
        <v>662.6</v>
      </c>
      <c r="H3092">
        <f>VLOOKUP($D3092,Combined!$D:$V,13,FALSE)</f>
        <v>24952</v>
      </c>
    </row>
    <row r="3093" spans="1:8" ht="48" x14ac:dyDescent="0.2">
      <c r="A3093" s="37" t="s">
        <v>1326</v>
      </c>
      <c r="B3093" s="38" t="s">
        <v>1327</v>
      </c>
      <c r="C3093" s="39" t="s">
        <v>14</v>
      </c>
      <c r="D3093" s="36" t="s">
        <v>2089</v>
      </c>
      <c r="E3093">
        <v>2015</v>
      </c>
      <c r="F3093">
        <f>VLOOKUP($D3093,Combined!$D:$V,11,FALSE)</f>
        <v>53061949</v>
      </c>
      <c r="G3093">
        <f>VLOOKUP($D3093,Combined!$D:$V,12,FALSE)</f>
        <v>2684.4</v>
      </c>
      <c r="H3093">
        <f>VLOOKUP($D3093,Combined!$D:$V,13,FALSE)</f>
        <v>19766</v>
      </c>
    </row>
    <row r="3094" spans="1:8" ht="48" x14ac:dyDescent="0.2">
      <c r="A3094" s="33" t="s">
        <v>1326</v>
      </c>
      <c r="B3094" s="34" t="s">
        <v>1444</v>
      </c>
      <c r="C3094" s="35" t="s">
        <v>711</v>
      </c>
      <c r="D3094" s="36" t="s">
        <v>2090</v>
      </c>
      <c r="E3094">
        <v>2015</v>
      </c>
      <c r="F3094" t="e">
        <f>VLOOKUP($D3094,Combined!$D:$V,11,FALSE)</f>
        <v>#N/A</v>
      </c>
      <c r="G3094" t="e">
        <f>VLOOKUP($D3094,Combined!$D:$V,12,FALSE)</f>
        <v>#N/A</v>
      </c>
      <c r="H3094" t="e">
        <f>VLOOKUP($D3094,Combined!$D:$V,13,FALSE)</f>
        <v>#N/A</v>
      </c>
    </row>
    <row r="3095" spans="1:8" ht="48" x14ac:dyDescent="0.2">
      <c r="A3095" s="37" t="s">
        <v>1326</v>
      </c>
      <c r="B3095" s="38" t="s">
        <v>1328</v>
      </c>
      <c r="C3095" s="39" t="s">
        <v>14</v>
      </c>
      <c r="D3095" s="36" t="s">
        <v>2091</v>
      </c>
      <c r="E3095">
        <v>2015</v>
      </c>
      <c r="F3095">
        <f>VLOOKUP($D3095,Combined!$D:$V,11,FALSE)</f>
        <v>37974088</v>
      </c>
      <c r="G3095">
        <f>VLOOKUP($D3095,Combined!$D:$V,12,FALSE)</f>
        <v>2356.1</v>
      </c>
      <c r="H3095">
        <f>VLOOKUP($D3095,Combined!$D:$V,13,FALSE)</f>
        <v>16117</v>
      </c>
    </row>
    <row r="3096" spans="1:8" ht="32" x14ac:dyDescent="0.2">
      <c r="A3096" s="33" t="s">
        <v>1326</v>
      </c>
      <c r="B3096" s="34" t="s">
        <v>1330</v>
      </c>
      <c r="C3096" s="35" t="s">
        <v>24</v>
      </c>
      <c r="D3096" s="36" t="s">
        <v>2092</v>
      </c>
      <c r="E3096">
        <v>2015</v>
      </c>
      <c r="F3096">
        <f>VLOOKUP($D3096,Combined!$D:$V,11,FALSE)</f>
        <v>65720317</v>
      </c>
      <c r="G3096">
        <f>VLOOKUP($D3096,Combined!$D:$V,12,FALSE)</f>
        <v>3886.6</v>
      </c>
      <c r="H3096">
        <f>VLOOKUP($D3096,Combined!$D:$V,13,FALSE)</f>
        <v>16910</v>
      </c>
    </row>
    <row r="3097" spans="1:8" ht="32" x14ac:dyDescent="0.2">
      <c r="A3097" s="37" t="s">
        <v>1326</v>
      </c>
      <c r="B3097" s="38" t="s">
        <v>1331</v>
      </c>
      <c r="C3097" s="39" t="s">
        <v>24</v>
      </c>
      <c r="D3097" s="36" t="s">
        <v>2093</v>
      </c>
      <c r="E3097">
        <v>2015</v>
      </c>
      <c r="F3097">
        <f>VLOOKUP($D3097,Combined!$D:$V,11,FALSE)</f>
        <v>566505342</v>
      </c>
      <c r="G3097">
        <f>VLOOKUP($D3097,Combined!$D:$V,12,FALSE)</f>
        <v>27102.9</v>
      </c>
      <c r="H3097">
        <f>VLOOKUP($D3097,Combined!$D:$V,13,FALSE)</f>
        <v>20902</v>
      </c>
    </row>
    <row r="3098" spans="1:8" ht="32" x14ac:dyDescent="0.2">
      <c r="A3098" s="33" t="s">
        <v>1326</v>
      </c>
      <c r="B3098" s="34" t="s">
        <v>1332</v>
      </c>
      <c r="C3098" s="35" t="s">
        <v>4</v>
      </c>
      <c r="D3098" s="36" t="s">
        <v>2094</v>
      </c>
      <c r="E3098">
        <v>2015</v>
      </c>
      <c r="F3098">
        <f>VLOOKUP($D3098,Combined!$D:$V,11,FALSE)</f>
        <v>8938878</v>
      </c>
      <c r="G3098">
        <f>VLOOKUP($D3098,Combined!$D:$V,12,FALSE)</f>
        <v>497.2</v>
      </c>
      <c r="H3098">
        <f>VLOOKUP($D3098,Combined!$D:$V,13,FALSE)</f>
        <v>17978</v>
      </c>
    </row>
    <row r="3099" spans="1:8" ht="48" x14ac:dyDescent="0.2">
      <c r="A3099" s="37" t="s">
        <v>1326</v>
      </c>
      <c r="B3099" s="38" t="s">
        <v>1333</v>
      </c>
      <c r="C3099" s="39" t="s">
        <v>14</v>
      </c>
      <c r="D3099" s="36" t="s">
        <v>2095</v>
      </c>
      <c r="E3099">
        <v>2015</v>
      </c>
      <c r="F3099">
        <f>VLOOKUP($D3099,Combined!$D:$V,11,FALSE)</f>
        <v>56730051</v>
      </c>
      <c r="G3099">
        <f>VLOOKUP($D3099,Combined!$D:$V,12,FALSE)</f>
        <v>3132.6</v>
      </c>
      <c r="H3099">
        <f>VLOOKUP($D3099,Combined!$D:$V,13,FALSE)</f>
        <v>18110</v>
      </c>
    </row>
    <row r="3100" spans="1:8" ht="32" x14ac:dyDescent="0.2">
      <c r="A3100" s="33" t="s">
        <v>1326</v>
      </c>
      <c r="B3100" s="34" t="s">
        <v>1334</v>
      </c>
      <c r="C3100" s="35" t="s">
        <v>6</v>
      </c>
      <c r="D3100" s="36" t="s">
        <v>2096</v>
      </c>
      <c r="E3100">
        <v>2015</v>
      </c>
      <c r="F3100">
        <f>VLOOKUP($D3100,Combined!$D:$V,11,FALSE)</f>
        <v>26149657</v>
      </c>
      <c r="G3100">
        <f>VLOOKUP($D3100,Combined!$D:$V,12,FALSE)</f>
        <v>1442.6</v>
      </c>
      <c r="H3100">
        <f>VLOOKUP($D3100,Combined!$D:$V,13,FALSE)</f>
        <v>18126</v>
      </c>
    </row>
    <row r="3101" spans="1:8" ht="32" x14ac:dyDescent="0.2">
      <c r="A3101" s="37" t="s">
        <v>1326</v>
      </c>
      <c r="B3101" s="38" t="s">
        <v>1335</v>
      </c>
      <c r="C3101" s="39" t="s">
        <v>24</v>
      </c>
      <c r="D3101" s="36" t="s">
        <v>2097</v>
      </c>
      <c r="E3101">
        <v>2015</v>
      </c>
      <c r="F3101">
        <f>VLOOKUP($D3101,Combined!$D:$V,11,FALSE)</f>
        <v>125250337</v>
      </c>
      <c r="G3101">
        <f>VLOOKUP($D3101,Combined!$D:$V,12,FALSE)</f>
        <v>6149.4</v>
      </c>
      <c r="H3101">
        <f>VLOOKUP($D3101,Combined!$D:$V,13,FALSE)</f>
        <v>20368</v>
      </c>
    </row>
    <row r="3102" spans="1:8" ht="32" x14ac:dyDescent="0.2">
      <c r="A3102" s="33" t="s">
        <v>1326</v>
      </c>
      <c r="B3102" s="34" t="s">
        <v>1336</v>
      </c>
      <c r="C3102" s="35" t="s">
        <v>2</v>
      </c>
      <c r="D3102" s="36" t="s">
        <v>2098</v>
      </c>
      <c r="E3102">
        <v>2015</v>
      </c>
      <c r="F3102">
        <f>VLOOKUP($D3102,Combined!$D:$V,11,FALSE)</f>
        <v>16802774</v>
      </c>
      <c r="G3102">
        <f>VLOOKUP($D3102,Combined!$D:$V,12,FALSE)</f>
        <v>1048.8</v>
      </c>
      <c r="H3102">
        <f>VLOOKUP($D3102,Combined!$D:$V,13,FALSE)</f>
        <v>16021</v>
      </c>
    </row>
    <row r="3103" spans="1:8" ht="48" x14ac:dyDescent="0.2">
      <c r="A3103" s="37" t="s">
        <v>1326</v>
      </c>
      <c r="B3103" s="38" t="s">
        <v>1337</v>
      </c>
      <c r="C3103" s="39" t="s">
        <v>14</v>
      </c>
      <c r="D3103" s="36" t="s">
        <v>2099</v>
      </c>
      <c r="E3103">
        <v>2015</v>
      </c>
      <c r="F3103">
        <f>VLOOKUP($D3103,Combined!$D:$V,11,FALSE)</f>
        <v>41069393</v>
      </c>
      <c r="G3103">
        <f>VLOOKUP($D3103,Combined!$D:$V,12,FALSE)</f>
        <v>2379</v>
      </c>
      <c r="H3103">
        <f>VLOOKUP($D3103,Combined!$D:$V,13,FALSE)</f>
        <v>17263</v>
      </c>
    </row>
    <row r="3104" spans="1:8" ht="32" x14ac:dyDescent="0.2">
      <c r="A3104" s="33" t="s">
        <v>1326</v>
      </c>
      <c r="B3104" s="34" t="s">
        <v>1338</v>
      </c>
      <c r="C3104" s="35" t="s">
        <v>24</v>
      </c>
      <c r="D3104" s="36" t="s">
        <v>2100</v>
      </c>
      <c r="E3104">
        <v>2015</v>
      </c>
      <c r="F3104">
        <f>VLOOKUP($D3104,Combined!$D:$V,11,FALSE)</f>
        <v>176594564</v>
      </c>
      <c r="G3104">
        <f>VLOOKUP($D3104,Combined!$D:$V,12,FALSE)</f>
        <v>9182.4</v>
      </c>
      <c r="H3104">
        <f>VLOOKUP($D3104,Combined!$D:$V,13,FALSE)</f>
        <v>19232</v>
      </c>
    </row>
    <row r="3105" spans="1:8" ht="48" x14ac:dyDescent="0.2">
      <c r="A3105" s="37" t="s">
        <v>1326</v>
      </c>
      <c r="B3105" s="38" t="s">
        <v>1445</v>
      </c>
      <c r="C3105" s="39" t="s">
        <v>711</v>
      </c>
      <c r="D3105" s="36" t="s">
        <v>2101</v>
      </c>
      <c r="E3105">
        <v>2015</v>
      </c>
      <c r="F3105" t="e">
        <f>VLOOKUP($D3105,Combined!$D:$V,11,FALSE)</f>
        <v>#N/A</v>
      </c>
      <c r="G3105" t="e">
        <f>VLOOKUP($D3105,Combined!$D:$V,12,FALSE)</f>
        <v>#N/A</v>
      </c>
      <c r="H3105" t="e">
        <f>VLOOKUP($D3105,Combined!$D:$V,13,FALSE)</f>
        <v>#N/A</v>
      </c>
    </row>
    <row r="3106" spans="1:8" ht="32" x14ac:dyDescent="0.2">
      <c r="A3106" s="33" t="s">
        <v>1326</v>
      </c>
      <c r="B3106" s="34" t="s">
        <v>1340</v>
      </c>
      <c r="C3106" s="35" t="s">
        <v>24</v>
      </c>
      <c r="D3106" s="36" t="s">
        <v>2102</v>
      </c>
      <c r="E3106">
        <v>2015</v>
      </c>
      <c r="F3106">
        <f>VLOOKUP($D3106,Combined!$D:$V,11,FALSE)</f>
        <v>74361931</v>
      </c>
      <c r="G3106">
        <f>VLOOKUP($D3106,Combined!$D:$V,12,FALSE)</f>
        <v>3836.8</v>
      </c>
      <c r="H3106">
        <f>VLOOKUP($D3106,Combined!$D:$V,13,FALSE)</f>
        <v>19381</v>
      </c>
    </row>
    <row r="3107" spans="1:8" ht="48" x14ac:dyDescent="0.2">
      <c r="A3107" s="37" t="s">
        <v>1326</v>
      </c>
      <c r="B3107" s="38" t="s">
        <v>1341</v>
      </c>
      <c r="C3107" s="39" t="s">
        <v>14</v>
      </c>
      <c r="D3107" s="36" t="s">
        <v>2103</v>
      </c>
      <c r="E3107">
        <v>2015</v>
      </c>
      <c r="F3107">
        <f>VLOOKUP($D3107,Combined!$D:$V,11,FALSE)</f>
        <v>54425013</v>
      </c>
      <c r="G3107">
        <f>VLOOKUP($D3107,Combined!$D:$V,12,FALSE)</f>
        <v>2792.1</v>
      </c>
      <c r="H3107">
        <f>VLOOKUP($D3107,Combined!$D:$V,13,FALSE)</f>
        <v>19493</v>
      </c>
    </row>
    <row r="3108" spans="1:8" ht="48" x14ac:dyDescent="0.2">
      <c r="A3108" s="33" t="s">
        <v>1326</v>
      </c>
      <c r="B3108" s="34" t="s">
        <v>1342</v>
      </c>
      <c r="C3108" s="35" t="s">
        <v>14</v>
      </c>
      <c r="D3108" s="36" t="s">
        <v>2104</v>
      </c>
      <c r="E3108">
        <v>2015</v>
      </c>
      <c r="F3108">
        <f>VLOOKUP($D3108,Combined!$D:$V,11,FALSE)</f>
        <v>36416158</v>
      </c>
      <c r="G3108">
        <f>VLOOKUP($D3108,Combined!$D:$V,12,FALSE)</f>
        <v>1992.8</v>
      </c>
      <c r="H3108">
        <f>VLOOKUP($D3108,Combined!$D:$V,13,FALSE)</f>
        <v>18274</v>
      </c>
    </row>
    <row r="3109" spans="1:8" ht="48" x14ac:dyDescent="0.2">
      <c r="A3109" s="37" t="s">
        <v>1326</v>
      </c>
      <c r="B3109" s="38" t="s">
        <v>1343</v>
      </c>
      <c r="C3109" s="39" t="s">
        <v>24</v>
      </c>
      <c r="D3109" s="36" t="s">
        <v>2105</v>
      </c>
      <c r="E3109">
        <v>2015</v>
      </c>
      <c r="F3109">
        <f>VLOOKUP($D3109,Combined!$D:$V,11,FALSE)</f>
        <v>92399842</v>
      </c>
      <c r="G3109">
        <f>VLOOKUP($D3109,Combined!$D:$V,12,FALSE)</f>
        <v>5506.2</v>
      </c>
      <c r="H3109">
        <f>VLOOKUP($D3109,Combined!$D:$V,13,FALSE)</f>
        <v>16781</v>
      </c>
    </row>
    <row r="3110" spans="1:8" ht="48" x14ac:dyDescent="0.2">
      <c r="A3110" s="33" t="s">
        <v>1326</v>
      </c>
      <c r="B3110" s="34" t="s">
        <v>854</v>
      </c>
      <c r="C3110" s="35" t="s">
        <v>14</v>
      </c>
      <c r="D3110" s="36" t="s">
        <v>2106</v>
      </c>
      <c r="E3110">
        <v>2015</v>
      </c>
      <c r="F3110">
        <f>VLOOKUP($D3110,Combined!$D:$V,11,FALSE)</f>
        <v>42990239</v>
      </c>
      <c r="G3110">
        <f>VLOOKUP($D3110,Combined!$D:$V,12,FALSE)</f>
        <v>2323.3000000000002</v>
      </c>
      <c r="H3110">
        <f>VLOOKUP($D3110,Combined!$D:$V,13,FALSE)</f>
        <v>18504</v>
      </c>
    </row>
    <row r="3111" spans="1:8" ht="32" x14ac:dyDescent="0.2">
      <c r="A3111" s="37" t="s">
        <v>1326</v>
      </c>
      <c r="B3111" s="38" t="s">
        <v>1344</v>
      </c>
      <c r="C3111" s="39" t="s">
        <v>24</v>
      </c>
      <c r="D3111" s="36" t="s">
        <v>2107</v>
      </c>
      <c r="E3111">
        <v>2015</v>
      </c>
      <c r="F3111">
        <f>VLOOKUP($D3111,Combined!$D:$V,11,FALSE)</f>
        <v>78642014</v>
      </c>
      <c r="G3111">
        <f>VLOOKUP($D3111,Combined!$D:$V,12,FALSE)</f>
        <v>4093.6</v>
      </c>
      <c r="H3111">
        <f>VLOOKUP($D3111,Combined!$D:$V,13,FALSE)</f>
        <v>19211</v>
      </c>
    </row>
    <row r="3112" spans="1:8" ht="60" x14ac:dyDescent="0.2">
      <c r="A3112" s="33" t="s">
        <v>1326</v>
      </c>
      <c r="B3112" s="34" t="s">
        <v>1345</v>
      </c>
      <c r="C3112" s="35" t="s">
        <v>711</v>
      </c>
      <c r="D3112" s="36" t="s">
        <v>2108</v>
      </c>
      <c r="E3112">
        <v>2015</v>
      </c>
      <c r="F3112">
        <f>VLOOKUP($D3112,Combined!$D:$V,11,FALSE)</f>
        <v>3914893</v>
      </c>
      <c r="G3112">
        <f>VLOOKUP($D3112,Combined!$D:$V,12,FALSE)</f>
        <v>224.6</v>
      </c>
      <c r="H3112">
        <f>VLOOKUP($D3112,Combined!$D:$V,13,FALSE)</f>
        <v>17431</v>
      </c>
    </row>
    <row r="3113" spans="1:8" ht="60" x14ac:dyDescent="0.2">
      <c r="A3113" s="37" t="s">
        <v>1326</v>
      </c>
      <c r="B3113" s="38" t="s">
        <v>1446</v>
      </c>
      <c r="C3113" s="39" t="s">
        <v>711</v>
      </c>
      <c r="D3113" s="36" t="s">
        <v>2109</v>
      </c>
      <c r="E3113">
        <v>2015</v>
      </c>
      <c r="F3113" t="e">
        <f>VLOOKUP($D3113,Combined!$D:$V,11,FALSE)</f>
        <v>#N/A</v>
      </c>
      <c r="G3113" t="e">
        <f>VLOOKUP($D3113,Combined!$D:$V,12,FALSE)</f>
        <v>#N/A</v>
      </c>
      <c r="H3113" t="e">
        <f>VLOOKUP($D3113,Combined!$D:$V,13,FALSE)</f>
        <v>#N/A</v>
      </c>
    </row>
    <row r="3114" spans="1:8" ht="36" x14ac:dyDescent="0.2">
      <c r="A3114" s="33" t="s">
        <v>1326</v>
      </c>
      <c r="B3114" s="34" t="s">
        <v>1347</v>
      </c>
      <c r="C3114" s="35" t="s">
        <v>714</v>
      </c>
      <c r="D3114" s="36" t="s">
        <v>2110</v>
      </c>
      <c r="E3114">
        <v>2015</v>
      </c>
      <c r="F3114">
        <f>VLOOKUP($D3114,Combined!$D:$V,11,FALSE)</f>
        <v>29467583</v>
      </c>
      <c r="G3114">
        <f>VLOOKUP($D3114,Combined!$D:$V,12,FALSE)</f>
        <v>1712.9</v>
      </c>
      <c r="H3114">
        <f>VLOOKUP($D3114,Combined!$D:$V,13,FALSE)</f>
        <v>17203</v>
      </c>
    </row>
    <row r="3115" spans="1:8" ht="32" x14ac:dyDescent="0.2">
      <c r="A3115" s="37" t="s">
        <v>1326</v>
      </c>
      <c r="B3115" s="38" t="s">
        <v>1068</v>
      </c>
      <c r="C3115" s="39" t="s">
        <v>24</v>
      </c>
      <c r="D3115" s="36" t="s">
        <v>2111</v>
      </c>
      <c r="E3115">
        <v>2015</v>
      </c>
      <c r="F3115">
        <f>VLOOKUP($D3115,Combined!$D:$V,11,FALSE)</f>
        <v>137245741</v>
      </c>
      <c r="G3115">
        <f>VLOOKUP($D3115,Combined!$D:$V,12,FALSE)</f>
        <v>7615.9</v>
      </c>
      <c r="H3115">
        <f>VLOOKUP($D3115,Combined!$D:$V,13,FALSE)</f>
        <v>18021</v>
      </c>
    </row>
    <row r="3116" spans="1:8" ht="32" x14ac:dyDescent="0.2">
      <c r="A3116" s="33" t="s">
        <v>1326</v>
      </c>
      <c r="B3116" s="34" t="s">
        <v>1348</v>
      </c>
      <c r="C3116" s="35" t="s">
        <v>24</v>
      </c>
      <c r="D3116" s="36" t="s">
        <v>2112</v>
      </c>
      <c r="E3116">
        <v>2015</v>
      </c>
      <c r="F3116">
        <f>VLOOKUP($D3116,Combined!$D:$V,11,FALSE)</f>
        <v>110663632</v>
      </c>
      <c r="G3116">
        <f>VLOOKUP($D3116,Combined!$D:$V,12,FALSE)</f>
        <v>6341.9</v>
      </c>
      <c r="H3116">
        <f>VLOOKUP($D3116,Combined!$D:$V,13,FALSE)</f>
        <v>17450</v>
      </c>
    </row>
    <row r="3117" spans="1:8" ht="32" x14ac:dyDescent="0.2">
      <c r="A3117" s="37" t="s">
        <v>1326</v>
      </c>
      <c r="B3117" s="38" t="s">
        <v>1349</v>
      </c>
      <c r="C3117" s="39" t="s">
        <v>4</v>
      </c>
      <c r="D3117" s="36" t="s">
        <v>2113</v>
      </c>
      <c r="E3117">
        <v>2015</v>
      </c>
      <c r="F3117">
        <f>VLOOKUP($D3117,Combined!$D:$V,11,FALSE)</f>
        <v>3671460</v>
      </c>
      <c r="G3117">
        <f>VLOOKUP($D3117,Combined!$D:$V,12,FALSE)</f>
        <v>190.8</v>
      </c>
      <c r="H3117">
        <f>VLOOKUP($D3117,Combined!$D:$V,13,FALSE)</f>
        <v>19244</v>
      </c>
    </row>
    <row r="3118" spans="1:8" ht="32" x14ac:dyDescent="0.2">
      <c r="A3118" s="33" t="s">
        <v>1350</v>
      </c>
      <c r="B3118" s="34" t="s">
        <v>1351</v>
      </c>
      <c r="C3118" s="35" t="s">
        <v>2</v>
      </c>
      <c r="D3118" s="36" t="s">
        <v>2114</v>
      </c>
      <c r="E3118">
        <v>2015</v>
      </c>
      <c r="F3118">
        <f>VLOOKUP($D3118,Combined!$D:$V,11,FALSE)</f>
        <v>10376569</v>
      </c>
      <c r="G3118">
        <f>VLOOKUP($D3118,Combined!$D:$V,12,FALSE)</f>
        <v>588.79999999999995</v>
      </c>
      <c r="H3118">
        <f>VLOOKUP($D3118,Combined!$D:$V,13,FALSE)</f>
        <v>17622</v>
      </c>
    </row>
    <row r="3119" spans="1:8" ht="32" x14ac:dyDescent="0.2">
      <c r="A3119" s="37" t="s">
        <v>1350</v>
      </c>
      <c r="B3119" s="38" t="s">
        <v>1352</v>
      </c>
      <c r="C3119" s="39" t="s">
        <v>4</v>
      </c>
      <c r="D3119" s="36" t="s">
        <v>2115</v>
      </c>
      <c r="E3119">
        <v>2015</v>
      </c>
      <c r="F3119">
        <f>VLOOKUP($D3119,Combined!$D:$V,11,FALSE)</f>
        <v>5840806</v>
      </c>
      <c r="G3119">
        <f>VLOOKUP($D3119,Combined!$D:$V,12,FALSE)</f>
        <v>312.89999999999998</v>
      </c>
      <c r="H3119">
        <f>VLOOKUP($D3119,Combined!$D:$V,13,FALSE)</f>
        <v>18666</v>
      </c>
    </row>
    <row r="3120" spans="1:8" ht="32" x14ac:dyDescent="0.2">
      <c r="A3120" s="33" t="s">
        <v>1350</v>
      </c>
      <c r="B3120" s="34" t="s">
        <v>1353</v>
      </c>
      <c r="C3120" s="35" t="s">
        <v>6</v>
      </c>
      <c r="D3120" s="36" t="s">
        <v>2116</v>
      </c>
      <c r="E3120">
        <v>2015</v>
      </c>
      <c r="F3120">
        <f>VLOOKUP($D3120,Combined!$D:$V,11,FALSE)</f>
        <v>12967665</v>
      </c>
      <c r="G3120">
        <f>VLOOKUP($D3120,Combined!$D:$V,12,FALSE)</f>
        <v>775.1</v>
      </c>
      <c r="H3120">
        <f>VLOOKUP($D3120,Combined!$D:$V,13,FALSE)</f>
        <v>16729</v>
      </c>
    </row>
    <row r="3121" spans="1:8" ht="24" x14ac:dyDescent="0.2">
      <c r="A3121" s="37" t="s">
        <v>1350</v>
      </c>
      <c r="B3121" s="38" t="s">
        <v>1354</v>
      </c>
      <c r="C3121" s="39" t="s">
        <v>8</v>
      </c>
      <c r="D3121" s="36" t="s">
        <v>2117</v>
      </c>
      <c r="E3121">
        <v>2015</v>
      </c>
      <c r="F3121">
        <f>VLOOKUP($D3121,Combined!$D:$V,11,FALSE)</f>
        <v>9375847</v>
      </c>
      <c r="G3121">
        <f>VLOOKUP($D3121,Combined!$D:$V,12,FALSE)</f>
        <v>544.5</v>
      </c>
      <c r="H3121">
        <f>VLOOKUP($D3121,Combined!$D:$V,13,FALSE)</f>
        <v>17218</v>
      </c>
    </row>
    <row r="3122" spans="1:8" ht="24" x14ac:dyDescent="0.2">
      <c r="A3122" s="33" t="s">
        <v>1350</v>
      </c>
      <c r="B3122" s="34" t="s">
        <v>993</v>
      </c>
      <c r="C3122" s="35" t="s">
        <v>8</v>
      </c>
      <c r="D3122" s="36" t="s">
        <v>2118</v>
      </c>
      <c r="E3122">
        <v>2015</v>
      </c>
      <c r="F3122">
        <f>VLOOKUP($D3122,Combined!$D:$V,11,FALSE)</f>
        <v>5431784</v>
      </c>
      <c r="G3122">
        <f>VLOOKUP($D3122,Combined!$D:$V,12,FALSE)</f>
        <v>231</v>
      </c>
      <c r="H3122">
        <f>VLOOKUP($D3122,Combined!$D:$V,13,FALSE)</f>
        <v>23513</v>
      </c>
    </row>
    <row r="3123" spans="1:8" ht="24" x14ac:dyDescent="0.2">
      <c r="A3123" s="37" t="s">
        <v>1350</v>
      </c>
      <c r="B3123" s="38" t="s">
        <v>1355</v>
      </c>
      <c r="C3123" s="39" t="s">
        <v>8</v>
      </c>
      <c r="D3123" s="36" t="s">
        <v>2119</v>
      </c>
      <c r="E3123">
        <v>2015</v>
      </c>
      <c r="F3123">
        <f>VLOOKUP($D3123,Combined!$D:$V,11,FALSE)</f>
        <v>2800593</v>
      </c>
      <c r="G3123">
        <f>VLOOKUP($D3123,Combined!$D:$V,12,FALSE)</f>
        <v>152.19999999999999</v>
      </c>
      <c r="H3123">
        <f>VLOOKUP($D3123,Combined!$D:$V,13,FALSE)</f>
        <v>18397</v>
      </c>
    </row>
    <row r="3124" spans="1:8" ht="36" x14ac:dyDescent="0.2">
      <c r="A3124" s="33" t="s">
        <v>1350</v>
      </c>
      <c r="B3124" s="34" t="s">
        <v>1356</v>
      </c>
      <c r="C3124" s="35" t="s">
        <v>99</v>
      </c>
      <c r="D3124" s="36" t="s">
        <v>2120</v>
      </c>
      <c r="E3124">
        <v>2015</v>
      </c>
      <c r="F3124" t="e">
        <f>VLOOKUP($D3124,Combined!$D:$V,11,FALSE)</f>
        <v>#N/A</v>
      </c>
      <c r="G3124" t="e">
        <f>VLOOKUP($D3124,Combined!$D:$V,12,FALSE)</f>
        <v>#N/A</v>
      </c>
      <c r="H3124" t="e">
        <f>VLOOKUP($D3124,Combined!$D:$V,13,FALSE)</f>
        <v>#N/A</v>
      </c>
    </row>
    <row r="3125" spans="1:8" ht="32" x14ac:dyDescent="0.2">
      <c r="A3125" s="37" t="s">
        <v>1350</v>
      </c>
      <c r="B3125" s="38" t="s">
        <v>932</v>
      </c>
      <c r="C3125" s="39" t="s">
        <v>99</v>
      </c>
      <c r="D3125" s="36" t="s">
        <v>2121</v>
      </c>
      <c r="E3125">
        <v>2015</v>
      </c>
      <c r="F3125" t="e">
        <f>VLOOKUP($D3125,Combined!$D:$V,11,FALSE)</f>
        <v>#N/A</v>
      </c>
      <c r="G3125" t="e">
        <f>VLOOKUP($D3125,Combined!$D:$V,12,FALSE)</f>
        <v>#N/A</v>
      </c>
      <c r="H3125" t="e">
        <f>VLOOKUP($D3125,Combined!$D:$V,13,FALSE)</f>
        <v>#N/A</v>
      </c>
    </row>
    <row r="3126" spans="1:8" ht="48" x14ac:dyDescent="0.2">
      <c r="A3126" s="33" t="s">
        <v>1350</v>
      </c>
      <c r="B3126" s="34" t="s">
        <v>1357</v>
      </c>
      <c r="C3126" s="35" t="s">
        <v>14</v>
      </c>
      <c r="D3126" s="36" t="s">
        <v>2122</v>
      </c>
      <c r="E3126">
        <v>2015</v>
      </c>
      <c r="F3126">
        <f>VLOOKUP($D3126,Combined!$D:$V,11,FALSE)</f>
        <v>31315938</v>
      </c>
      <c r="G3126">
        <f>VLOOKUP($D3126,Combined!$D:$V,12,FALSE)</f>
        <v>1917.6</v>
      </c>
      <c r="H3126">
        <f>VLOOKUP($D3126,Combined!$D:$V,13,FALSE)</f>
        <v>16330</v>
      </c>
    </row>
    <row r="3127" spans="1:8" ht="32" x14ac:dyDescent="0.2">
      <c r="A3127" s="37" t="s">
        <v>1350</v>
      </c>
      <c r="B3127" s="38" t="s">
        <v>1358</v>
      </c>
      <c r="C3127" s="39" t="s">
        <v>4</v>
      </c>
      <c r="D3127" s="36" t="s">
        <v>2123</v>
      </c>
      <c r="E3127">
        <v>2015</v>
      </c>
      <c r="F3127">
        <f>VLOOKUP($D3127,Combined!$D:$V,11,FALSE)</f>
        <v>6654957</v>
      </c>
      <c r="G3127">
        <f>VLOOKUP($D3127,Combined!$D:$V,12,FALSE)</f>
        <v>360.2</v>
      </c>
      <c r="H3127">
        <f>VLOOKUP($D3127,Combined!$D:$V,13,FALSE)</f>
        <v>18478</v>
      </c>
    </row>
    <row r="3128" spans="1:8" ht="32" x14ac:dyDescent="0.2">
      <c r="A3128" s="33" t="s">
        <v>1350</v>
      </c>
      <c r="B3128" s="34" t="s">
        <v>1359</v>
      </c>
      <c r="C3128" s="35" t="s">
        <v>4</v>
      </c>
      <c r="D3128" s="36" t="s">
        <v>2124</v>
      </c>
      <c r="E3128">
        <v>2015</v>
      </c>
      <c r="F3128">
        <f>VLOOKUP($D3128,Combined!$D:$V,11,FALSE)</f>
        <v>5136733</v>
      </c>
      <c r="G3128">
        <f>VLOOKUP($D3128,Combined!$D:$V,12,FALSE)</f>
        <v>260.7</v>
      </c>
      <c r="H3128">
        <f>VLOOKUP($D3128,Combined!$D:$V,13,FALSE)</f>
        <v>19705</v>
      </c>
    </row>
    <row r="3129" spans="1:8" ht="24" x14ac:dyDescent="0.2">
      <c r="A3129" s="37" t="s">
        <v>1350</v>
      </c>
      <c r="B3129" s="38" t="s">
        <v>1360</v>
      </c>
      <c r="C3129" s="39" t="s">
        <v>8</v>
      </c>
      <c r="D3129" s="36" t="s">
        <v>2125</v>
      </c>
      <c r="E3129">
        <v>2015</v>
      </c>
      <c r="F3129">
        <f>VLOOKUP($D3129,Combined!$D:$V,11,FALSE)</f>
        <v>4682170</v>
      </c>
      <c r="G3129">
        <f>VLOOKUP($D3129,Combined!$D:$V,12,FALSE)</f>
        <v>217.1</v>
      </c>
      <c r="H3129">
        <f>VLOOKUP($D3129,Combined!$D:$V,13,FALSE)</f>
        <v>21569</v>
      </c>
    </row>
    <row r="3130" spans="1:8" ht="32" x14ac:dyDescent="0.2">
      <c r="A3130" s="33" t="s">
        <v>1350</v>
      </c>
      <c r="B3130" s="34" t="s">
        <v>1361</v>
      </c>
      <c r="C3130" s="35" t="s">
        <v>99</v>
      </c>
      <c r="D3130" s="36" t="s">
        <v>2126</v>
      </c>
      <c r="E3130">
        <v>2015</v>
      </c>
      <c r="F3130">
        <f>VLOOKUP($D3130,Combined!$D:$V,11,FALSE)</f>
        <v>20190393</v>
      </c>
      <c r="G3130">
        <f>VLOOKUP($D3130,Combined!$D:$V,12,FALSE)</f>
        <v>1238.9000000000001</v>
      </c>
      <c r="H3130">
        <f>VLOOKUP($D3130,Combined!$D:$V,13,FALSE)</f>
        <v>16298</v>
      </c>
    </row>
    <row r="3131" spans="1:8" ht="24" x14ac:dyDescent="0.2">
      <c r="A3131" s="37" t="s">
        <v>1350</v>
      </c>
      <c r="B3131" s="38" t="s">
        <v>836</v>
      </c>
      <c r="C3131" s="39" t="s">
        <v>8</v>
      </c>
      <c r="D3131" s="36" t="s">
        <v>2127</v>
      </c>
      <c r="E3131">
        <v>2015</v>
      </c>
      <c r="F3131">
        <f>VLOOKUP($D3131,Combined!$D:$V,11,FALSE)</f>
        <v>10529205</v>
      </c>
      <c r="G3131">
        <f>VLOOKUP($D3131,Combined!$D:$V,12,FALSE)</f>
        <v>708.6</v>
      </c>
      <c r="H3131">
        <f>VLOOKUP($D3131,Combined!$D:$V,13,FALSE)</f>
        <v>14859</v>
      </c>
    </row>
    <row r="3132" spans="1:8" ht="36" x14ac:dyDescent="0.2">
      <c r="A3132" s="33" t="s">
        <v>1350</v>
      </c>
      <c r="B3132" s="34" t="s">
        <v>1362</v>
      </c>
      <c r="C3132" s="35" t="s">
        <v>21</v>
      </c>
      <c r="D3132" s="36" t="s">
        <v>2128</v>
      </c>
      <c r="E3132">
        <v>2015</v>
      </c>
      <c r="F3132">
        <f>VLOOKUP($D3132,Combined!$D:$V,11,FALSE)</f>
        <v>18350787</v>
      </c>
      <c r="G3132">
        <f>VLOOKUP($D3132,Combined!$D:$V,12,FALSE)</f>
        <v>937.7</v>
      </c>
      <c r="H3132">
        <f>VLOOKUP($D3132,Combined!$D:$V,13,FALSE)</f>
        <v>19570</v>
      </c>
    </row>
    <row r="3133" spans="1:8" ht="32" x14ac:dyDescent="0.2">
      <c r="A3133" s="37" t="s">
        <v>1350</v>
      </c>
      <c r="B3133" s="38" t="s">
        <v>1363</v>
      </c>
      <c r="C3133" s="39" t="s">
        <v>4</v>
      </c>
      <c r="D3133" s="36" t="s">
        <v>2129</v>
      </c>
      <c r="E3133">
        <v>2015</v>
      </c>
      <c r="F3133">
        <f>VLOOKUP($D3133,Combined!$D:$V,11,FALSE)</f>
        <v>7538396</v>
      </c>
      <c r="G3133">
        <f>VLOOKUP($D3133,Combined!$D:$V,12,FALSE)</f>
        <v>411.1</v>
      </c>
      <c r="H3133">
        <f>VLOOKUP($D3133,Combined!$D:$V,13,FALSE)</f>
        <v>18337</v>
      </c>
    </row>
    <row r="3134" spans="1:8" ht="32" x14ac:dyDescent="0.2">
      <c r="A3134" s="33" t="s">
        <v>1350</v>
      </c>
      <c r="B3134" s="34" t="s">
        <v>1364</v>
      </c>
      <c r="C3134" s="35" t="s">
        <v>24</v>
      </c>
      <c r="D3134" s="36" t="s">
        <v>2130</v>
      </c>
      <c r="E3134">
        <v>2015</v>
      </c>
      <c r="F3134">
        <f>VLOOKUP($D3134,Combined!$D:$V,11,FALSE)</f>
        <v>81811268</v>
      </c>
      <c r="G3134">
        <f>VLOOKUP($D3134,Combined!$D:$V,12,FALSE)</f>
        <v>3832.3</v>
      </c>
      <c r="H3134">
        <f>VLOOKUP($D3134,Combined!$D:$V,13,FALSE)</f>
        <v>21348</v>
      </c>
    </row>
    <row r="3135" spans="1:8" ht="32" x14ac:dyDescent="0.2">
      <c r="A3135" s="37" t="s">
        <v>1350</v>
      </c>
      <c r="B3135" s="38" t="s">
        <v>1365</v>
      </c>
      <c r="C3135" s="39" t="s">
        <v>4</v>
      </c>
      <c r="D3135" s="36" t="s">
        <v>2131</v>
      </c>
      <c r="E3135">
        <v>2015</v>
      </c>
      <c r="F3135">
        <f>VLOOKUP($D3135,Combined!$D:$V,11,FALSE)</f>
        <v>9400198</v>
      </c>
      <c r="G3135">
        <f>VLOOKUP($D3135,Combined!$D:$V,12,FALSE)</f>
        <v>442.3</v>
      </c>
      <c r="H3135">
        <f>VLOOKUP($D3135,Combined!$D:$V,13,FALSE)</f>
        <v>21251</v>
      </c>
    </row>
    <row r="3136" spans="1:8" ht="48" x14ac:dyDescent="0.2">
      <c r="A3136" s="33" t="s">
        <v>1350</v>
      </c>
      <c r="B3136" s="34" t="s">
        <v>1447</v>
      </c>
      <c r="C3136" s="35" t="s">
        <v>711</v>
      </c>
      <c r="D3136" s="36" t="s">
        <v>2132</v>
      </c>
      <c r="E3136">
        <v>2015</v>
      </c>
      <c r="F3136" t="e">
        <f>VLOOKUP($D3136,Combined!$D:$V,11,FALSE)</f>
        <v>#N/A</v>
      </c>
      <c r="G3136" t="e">
        <f>VLOOKUP($D3136,Combined!$D:$V,12,FALSE)</f>
        <v>#N/A</v>
      </c>
      <c r="H3136" t="e">
        <f>VLOOKUP($D3136,Combined!$D:$V,13,FALSE)</f>
        <v>#N/A</v>
      </c>
    </row>
    <row r="3137" spans="1:8" ht="36" x14ac:dyDescent="0.2">
      <c r="A3137" s="37" t="s">
        <v>1350</v>
      </c>
      <c r="B3137" s="38" t="s">
        <v>1367</v>
      </c>
      <c r="C3137" s="39" t="s">
        <v>29</v>
      </c>
      <c r="D3137" s="36" t="s">
        <v>2133</v>
      </c>
      <c r="E3137">
        <v>2015</v>
      </c>
      <c r="F3137">
        <f>VLOOKUP($D3137,Combined!$D:$V,11,FALSE)</f>
        <v>1753318</v>
      </c>
      <c r="G3137">
        <f>VLOOKUP($D3137,Combined!$D:$V,12,FALSE)</f>
        <v>28.7</v>
      </c>
      <c r="H3137">
        <f>VLOOKUP($D3137,Combined!$D:$V,13,FALSE)</f>
        <v>61162</v>
      </c>
    </row>
    <row r="3138" spans="1:8" ht="36" x14ac:dyDescent="0.2">
      <c r="A3138" s="33" t="s">
        <v>1350</v>
      </c>
      <c r="B3138" s="34" t="s">
        <v>1368</v>
      </c>
      <c r="C3138" s="35" t="s">
        <v>714</v>
      </c>
      <c r="D3138" s="36" t="s">
        <v>2134</v>
      </c>
      <c r="E3138">
        <v>2015</v>
      </c>
      <c r="F3138">
        <f>VLOOKUP($D3138,Combined!$D:$V,11,FALSE)</f>
        <v>9443873</v>
      </c>
      <c r="G3138">
        <f>VLOOKUP($D3138,Combined!$D:$V,12,FALSE)</f>
        <v>480</v>
      </c>
      <c r="H3138">
        <f>VLOOKUP($D3138,Combined!$D:$V,13,FALSE)</f>
        <v>19674</v>
      </c>
    </row>
    <row r="3139" spans="1:8" ht="36" x14ac:dyDescent="0.2">
      <c r="A3139" s="37" t="s">
        <v>1350</v>
      </c>
      <c r="B3139" s="38" t="s">
        <v>1369</v>
      </c>
      <c r="C3139" s="39" t="s">
        <v>21</v>
      </c>
      <c r="D3139" s="36" t="s">
        <v>2135</v>
      </c>
      <c r="E3139">
        <v>2015</v>
      </c>
      <c r="F3139">
        <f>VLOOKUP($D3139,Combined!$D:$V,11,FALSE)</f>
        <v>38919184</v>
      </c>
      <c r="G3139">
        <f>VLOOKUP($D3139,Combined!$D:$V,12,FALSE)</f>
        <v>1912.5</v>
      </c>
      <c r="H3139">
        <f>VLOOKUP($D3139,Combined!$D:$V,13,FALSE)</f>
        <v>20350</v>
      </c>
    </row>
    <row r="3140" spans="1:8" ht="24" x14ac:dyDescent="0.2">
      <c r="A3140" s="33" t="s">
        <v>1350</v>
      </c>
      <c r="B3140" s="34" t="s">
        <v>1370</v>
      </c>
      <c r="C3140" s="35" t="s">
        <v>8</v>
      </c>
      <c r="D3140" s="36" t="s">
        <v>2136</v>
      </c>
      <c r="E3140">
        <v>2015</v>
      </c>
      <c r="F3140">
        <f>VLOOKUP($D3140,Combined!$D:$V,11,FALSE)</f>
        <v>8870841</v>
      </c>
      <c r="G3140">
        <f>VLOOKUP($D3140,Combined!$D:$V,12,FALSE)</f>
        <v>572.20000000000005</v>
      </c>
      <c r="H3140">
        <f>VLOOKUP($D3140,Combined!$D:$V,13,FALSE)</f>
        <v>15504</v>
      </c>
    </row>
    <row r="3141" spans="1:8" ht="24" x14ac:dyDescent="0.2">
      <c r="A3141" s="37" t="s">
        <v>1350</v>
      </c>
      <c r="B3141" s="38" t="s">
        <v>1008</v>
      </c>
      <c r="C3141" s="39" t="s">
        <v>8</v>
      </c>
      <c r="D3141" s="36" t="s">
        <v>2137</v>
      </c>
      <c r="E3141">
        <v>2015</v>
      </c>
      <c r="F3141">
        <f>VLOOKUP($D3141,Combined!$D:$V,11,FALSE)</f>
        <v>9765792</v>
      </c>
      <c r="G3141">
        <f>VLOOKUP($D3141,Combined!$D:$V,12,FALSE)</f>
        <v>520</v>
      </c>
      <c r="H3141">
        <f>VLOOKUP($D3141,Combined!$D:$V,13,FALSE)</f>
        <v>18779</v>
      </c>
    </row>
    <row r="3142" spans="1:8" ht="32" x14ac:dyDescent="0.2">
      <c r="A3142" s="33" t="s">
        <v>1350</v>
      </c>
      <c r="B3142" s="34" t="s">
        <v>1371</v>
      </c>
      <c r="C3142" s="35" t="s">
        <v>4</v>
      </c>
      <c r="D3142" s="36" t="s">
        <v>2138</v>
      </c>
      <c r="E3142">
        <v>2015</v>
      </c>
      <c r="F3142">
        <f>VLOOKUP($D3142,Combined!$D:$V,11,FALSE)</f>
        <v>9724279</v>
      </c>
      <c r="G3142">
        <f>VLOOKUP($D3142,Combined!$D:$V,12,FALSE)</f>
        <v>486.6</v>
      </c>
      <c r="H3142">
        <f>VLOOKUP($D3142,Combined!$D:$V,13,FALSE)</f>
        <v>19985</v>
      </c>
    </row>
    <row r="3143" spans="1:8" ht="32" x14ac:dyDescent="0.2">
      <c r="A3143" s="37" t="s">
        <v>707</v>
      </c>
      <c r="B3143" s="38" t="s">
        <v>730</v>
      </c>
      <c r="C3143" s="39" t="s">
        <v>68</v>
      </c>
      <c r="D3143" s="36" t="s">
        <v>2139</v>
      </c>
      <c r="E3143">
        <v>2015</v>
      </c>
      <c r="F3143">
        <f>VLOOKUP($D3143,Combined!$D:$V,11,FALSE)</f>
        <v>12592487</v>
      </c>
      <c r="G3143">
        <f>VLOOKUP($D3143,Combined!$D:$V,12,FALSE)</f>
        <v>770.2</v>
      </c>
      <c r="H3143">
        <f>VLOOKUP($D3143,Combined!$D:$V,13,FALSE)</f>
        <v>16349</v>
      </c>
    </row>
    <row r="3144" spans="1:8" ht="32" x14ac:dyDescent="0.2">
      <c r="A3144" s="37" t="s">
        <v>737</v>
      </c>
      <c r="B3144" s="38" t="s">
        <v>743</v>
      </c>
      <c r="C3144" s="39" t="s">
        <v>24</v>
      </c>
      <c r="D3144" s="36" t="s">
        <v>2140</v>
      </c>
      <c r="E3144">
        <v>2015</v>
      </c>
      <c r="F3144">
        <f>VLOOKUP($D3144,Combined!$D:$V,11,FALSE)</f>
        <v>71929833</v>
      </c>
      <c r="G3144">
        <f>VLOOKUP($D3144,Combined!$D:$V,12,FALSE)</f>
        <v>3439.8</v>
      </c>
      <c r="H3144">
        <f>VLOOKUP($D3144,Combined!$D:$V,13,FALSE)</f>
        <v>20911</v>
      </c>
    </row>
    <row r="3145" spans="1:8" ht="32" x14ac:dyDescent="0.2">
      <c r="A3145" s="37" t="s">
        <v>737</v>
      </c>
      <c r="B3145" s="38" t="s">
        <v>787</v>
      </c>
      <c r="C3145" s="39" t="s">
        <v>66</v>
      </c>
      <c r="D3145" s="36" t="s">
        <v>2141</v>
      </c>
      <c r="E3145">
        <v>2015</v>
      </c>
      <c r="F3145" t="e">
        <f>VLOOKUP($D3145,Combined!$D:$V,11,FALSE)</f>
        <v>#N/A</v>
      </c>
      <c r="G3145" t="e">
        <f>VLOOKUP($D3145,Combined!$D:$V,12,FALSE)</f>
        <v>#N/A</v>
      </c>
      <c r="H3145" t="e">
        <f>VLOOKUP($D3145,Combined!$D:$V,13,FALSE)</f>
        <v>#N/A</v>
      </c>
    </row>
    <row r="3146" spans="1:8" ht="32" x14ac:dyDescent="0.2">
      <c r="A3146" s="33" t="s">
        <v>859</v>
      </c>
      <c r="B3146" s="34" t="s">
        <v>890</v>
      </c>
      <c r="C3146" s="35" t="s">
        <v>73</v>
      </c>
      <c r="D3146" s="36" t="s">
        <v>2142</v>
      </c>
      <c r="E3146">
        <v>2015</v>
      </c>
      <c r="F3146" t="e">
        <f>VLOOKUP($D3146,Combined!$D:$V,11,FALSE)</f>
        <v>#N/A</v>
      </c>
      <c r="G3146" t="e">
        <f>VLOOKUP($D3146,Combined!$D:$V,12,FALSE)</f>
        <v>#N/A</v>
      </c>
      <c r="H3146" t="e">
        <f>VLOOKUP($D3146,Combined!$D:$V,13,FALSE)</f>
        <v>#N/A</v>
      </c>
    </row>
    <row r="3147" spans="1:8" ht="32" x14ac:dyDescent="0.2">
      <c r="A3147" s="37" t="s">
        <v>859</v>
      </c>
      <c r="B3147" s="38" t="s">
        <v>904</v>
      </c>
      <c r="C3147" s="39" t="s">
        <v>2</v>
      </c>
      <c r="D3147" s="36" t="s">
        <v>2143</v>
      </c>
      <c r="E3147">
        <v>2015</v>
      </c>
      <c r="F3147" t="e">
        <f>VLOOKUP($D3147,Combined!$D:$V,11,FALSE)</f>
        <v>#N/A</v>
      </c>
      <c r="G3147" t="e">
        <f>VLOOKUP($D3147,Combined!$D:$V,12,FALSE)</f>
        <v>#N/A</v>
      </c>
      <c r="H3147" t="e">
        <f>VLOOKUP($D3147,Combined!$D:$V,13,FALSE)</f>
        <v>#N/A</v>
      </c>
    </row>
    <row r="3148" spans="1:8" ht="32" x14ac:dyDescent="0.2">
      <c r="A3148" s="33" t="s">
        <v>1043</v>
      </c>
      <c r="B3148" s="34" t="s">
        <v>1045</v>
      </c>
      <c r="C3148" s="35" t="s">
        <v>68</v>
      </c>
      <c r="D3148" s="36" t="s">
        <v>2144</v>
      </c>
      <c r="E3148">
        <v>2015</v>
      </c>
      <c r="F3148" t="e">
        <f>VLOOKUP($D3148,Combined!$D:$V,11,FALSE)</f>
        <v>#N/A</v>
      </c>
      <c r="G3148" t="e">
        <f>VLOOKUP($D3148,Combined!$D:$V,12,FALSE)</f>
        <v>#N/A</v>
      </c>
      <c r="H3148" t="e">
        <f>VLOOKUP($D3148,Combined!$D:$V,13,FALSE)</f>
        <v>#N/A</v>
      </c>
    </row>
    <row r="3149" spans="1:8" ht="36" x14ac:dyDescent="0.2">
      <c r="A3149" s="37" t="s">
        <v>1043</v>
      </c>
      <c r="B3149" s="38" t="s">
        <v>1448</v>
      </c>
      <c r="C3149" s="39" t="s">
        <v>73</v>
      </c>
      <c r="D3149" s="36" t="s">
        <v>2145</v>
      </c>
      <c r="E3149">
        <v>2015</v>
      </c>
      <c r="F3149" t="e">
        <f>VLOOKUP($D3149,Combined!$D:$V,11,FALSE)</f>
        <v>#N/A</v>
      </c>
      <c r="G3149" t="e">
        <f>VLOOKUP($D3149,Combined!$D:$V,12,FALSE)</f>
        <v>#N/A</v>
      </c>
      <c r="H3149" t="e">
        <f>VLOOKUP($D3149,Combined!$D:$V,13,FALSE)</f>
        <v>#N/A</v>
      </c>
    </row>
    <row r="3150" spans="1:8" ht="32" x14ac:dyDescent="0.2">
      <c r="A3150" s="37" t="s">
        <v>1043</v>
      </c>
      <c r="B3150" s="38" t="s">
        <v>1050</v>
      </c>
      <c r="C3150" s="39" t="s">
        <v>68</v>
      </c>
      <c r="D3150" s="36" t="s">
        <v>2146</v>
      </c>
      <c r="E3150">
        <v>2015</v>
      </c>
      <c r="F3150" t="e">
        <f>VLOOKUP($D3150,Combined!$D:$V,11,FALSE)</f>
        <v>#N/A</v>
      </c>
      <c r="G3150" t="e">
        <f>VLOOKUP($D3150,Combined!$D:$V,12,FALSE)</f>
        <v>#N/A</v>
      </c>
      <c r="H3150" t="e">
        <f>VLOOKUP($D3150,Combined!$D:$V,13,FALSE)</f>
        <v>#N/A</v>
      </c>
    </row>
    <row r="3151" spans="1:8" ht="32" x14ac:dyDescent="0.2">
      <c r="A3151" s="37" t="s">
        <v>1043</v>
      </c>
      <c r="B3151" s="38" t="s">
        <v>1052</v>
      </c>
      <c r="C3151" s="39" t="s">
        <v>68</v>
      </c>
      <c r="D3151" s="36" t="s">
        <v>2147</v>
      </c>
      <c r="E3151">
        <v>2015</v>
      </c>
      <c r="F3151" t="e">
        <f>VLOOKUP($D3151,Combined!$D:$V,11,FALSE)</f>
        <v>#N/A</v>
      </c>
      <c r="G3151" t="e">
        <f>VLOOKUP($D3151,Combined!$D:$V,12,FALSE)</f>
        <v>#N/A</v>
      </c>
      <c r="H3151" t="e">
        <f>VLOOKUP($D3151,Combined!$D:$V,13,FALSE)</f>
        <v>#N/A</v>
      </c>
    </row>
    <row r="3152" spans="1:8" ht="24" x14ac:dyDescent="0.2">
      <c r="A3152" s="37" t="s">
        <v>1043</v>
      </c>
      <c r="B3152" s="38" t="s">
        <v>1449</v>
      </c>
      <c r="C3152" s="39" t="s">
        <v>8</v>
      </c>
      <c r="D3152" s="36" t="s">
        <v>2148</v>
      </c>
      <c r="E3152">
        <v>2015</v>
      </c>
      <c r="F3152" t="e">
        <f>VLOOKUP($D3152,Combined!$D:$V,11,FALSE)</f>
        <v>#N/A</v>
      </c>
      <c r="G3152" t="e">
        <f>VLOOKUP($D3152,Combined!$D:$V,12,FALSE)</f>
        <v>#N/A</v>
      </c>
      <c r="H3152" t="e">
        <f>VLOOKUP($D3152,Combined!$D:$V,13,FALSE)</f>
        <v>#N/A</v>
      </c>
    </row>
    <row r="3153" spans="1:8" ht="36" x14ac:dyDescent="0.2">
      <c r="A3153" s="37" t="s">
        <v>1043</v>
      </c>
      <c r="B3153" s="38" t="s">
        <v>1450</v>
      </c>
      <c r="C3153" s="39" t="s">
        <v>21</v>
      </c>
      <c r="D3153" s="36" t="s">
        <v>2149</v>
      </c>
      <c r="E3153">
        <v>2015</v>
      </c>
      <c r="F3153" t="e">
        <f>VLOOKUP($D3153,Combined!$D:$V,11,FALSE)</f>
        <v>#N/A</v>
      </c>
      <c r="G3153" t="e">
        <f>VLOOKUP($D3153,Combined!$D:$V,12,FALSE)</f>
        <v>#N/A</v>
      </c>
      <c r="H3153" t="e">
        <f>VLOOKUP($D3153,Combined!$D:$V,13,FALSE)</f>
        <v>#N/A</v>
      </c>
    </row>
    <row r="3154" spans="1:8" ht="24" x14ac:dyDescent="0.2">
      <c r="A3154" s="33" t="s">
        <v>1043</v>
      </c>
      <c r="B3154" s="34" t="s">
        <v>1451</v>
      </c>
      <c r="C3154" s="35" t="s">
        <v>8</v>
      </c>
      <c r="D3154" s="36" t="s">
        <v>2150</v>
      </c>
      <c r="E3154">
        <v>2015</v>
      </c>
      <c r="F3154" t="e">
        <f>VLOOKUP($D3154,Combined!$D:$V,11,FALSE)</f>
        <v>#N/A</v>
      </c>
      <c r="G3154" t="e">
        <f>VLOOKUP($D3154,Combined!$D:$V,12,FALSE)</f>
        <v>#N/A</v>
      </c>
      <c r="H3154" t="e">
        <f>VLOOKUP($D3154,Combined!$D:$V,13,FALSE)</f>
        <v>#N/A</v>
      </c>
    </row>
    <row r="3155" spans="1:8" ht="24" x14ac:dyDescent="0.2">
      <c r="A3155" s="37" t="s">
        <v>1043</v>
      </c>
      <c r="B3155" s="38" t="s">
        <v>1452</v>
      </c>
      <c r="C3155" s="39" t="s">
        <v>8</v>
      </c>
      <c r="D3155" s="36" t="s">
        <v>2151</v>
      </c>
      <c r="E3155">
        <v>2015</v>
      </c>
      <c r="F3155" t="e">
        <f>VLOOKUP($D3155,Combined!$D:$V,11,FALSE)</f>
        <v>#N/A</v>
      </c>
      <c r="G3155" t="e">
        <f>VLOOKUP($D3155,Combined!$D:$V,12,FALSE)</f>
        <v>#N/A</v>
      </c>
      <c r="H3155" t="e">
        <f>VLOOKUP($D3155,Combined!$D:$V,13,FALSE)</f>
        <v>#N/A</v>
      </c>
    </row>
    <row r="3156" spans="1:8" ht="48" x14ac:dyDescent="0.2">
      <c r="A3156" s="33" t="s">
        <v>1069</v>
      </c>
      <c r="B3156" s="34" t="s">
        <v>1453</v>
      </c>
      <c r="C3156" s="35" t="s">
        <v>14</v>
      </c>
      <c r="D3156" s="36" t="s">
        <v>2152</v>
      </c>
      <c r="E3156">
        <v>2015</v>
      </c>
      <c r="F3156" t="e">
        <f>VLOOKUP($D3156,Combined!$D:$V,11,FALSE)</f>
        <v>#N/A</v>
      </c>
      <c r="G3156" t="e">
        <f>VLOOKUP($D3156,Combined!$D:$V,12,FALSE)</f>
        <v>#N/A</v>
      </c>
      <c r="H3156" t="e">
        <f>VLOOKUP($D3156,Combined!$D:$V,13,FALSE)</f>
        <v>#N/A</v>
      </c>
    </row>
    <row r="3157" spans="1:8" ht="48" x14ac:dyDescent="0.2">
      <c r="A3157" s="33" t="s">
        <v>1087</v>
      </c>
      <c r="B3157" s="34" t="s">
        <v>1110</v>
      </c>
      <c r="C3157" s="35" t="s">
        <v>14</v>
      </c>
      <c r="D3157" s="36" t="s">
        <v>2153</v>
      </c>
      <c r="E3157">
        <v>2015</v>
      </c>
      <c r="F3157">
        <f>VLOOKUP($D3157,Combined!$D:$V,11,FALSE)</f>
        <v>63041088</v>
      </c>
      <c r="G3157">
        <f>VLOOKUP($D3157,Combined!$D:$V,12,FALSE)</f>
        <v>3612.2</v>
      </c>
      <c r="H3157">
        <f>VLOOKUP($D3157,Combined!$D:$V,13,FALSE)</f>
        <v>17452</v>
      </c>
    </row>
    <row r="3158" spans="1:8" ht="32" x14ac:dyDescent="0.2">
      <c r="A3158" s="33" t="s">
        <v>1087</v>
      </c>
      <c r="B3158" s="34" t="s">
        <v>1112</v>
      </c>
      <c r="C3158" s="35" t="s">
        <v>6</v>
      </c>
      <c r="D3158" s="36" t="s">
        <v>2154</v>
      </c>
      <c r="E3158">
        <v>2015</v>
      </c>
      <c r="F3158">
        <f>VLOOKUP($D3158,Combined!$D:$V,11,FALSE)</f>
        <v>29808904</v>
      </c>
      <c r="G3158">
        <f>VLOOKUP($D3158,Combined!$D:$V,12,FALSE)</f>
        <v>1780.8</v>
      </c>
      <c r="H3158">
        <f>VLOOKUP($D3158,Combined!$D:$V,13,FALSE)</f>
        <v>16740</v>
      </c>
    </row>
    <row r="3159" spans="1:8" ht="32" x14ac:dyDescent="0.2">
      <c r="A3159" s="33" t="s">
        <v>1209</v>
      </c>
      <c r="B3159" s="34" t="s">
        <v>1220</v>
      </c>
      <c r="C3159" s="35" t="s">
        <v>2</v>
      </c>
      <c r="D3159" s="36" t="s">
        <v>2155</v>
      </c>
      <c r="E3159">
        <v>2015</v>
      </c>
      <c r="F3159" t="e">
        <f>VLOOKUP($D3159,Combined!$D:$V,11,FALSE)</f>
        <v>#N/A</v>
      </c>
      <c r="G3159" t="e">
        <f>VLOOKUP($D3159,Combined!$D:$V,12,FALSE)</f>
        <v>#N/A</v>
      </c>
      <c r="H3159" t="e">
        <f>VLOOKUP($D3159,Combined!$D:$V,13,FALSE)</f>
        <v>#N/A</v>
      </c>
    </row>
    <row r="3160" spans="1:8" ht="32" x14ac:dyDescent="0.2">
      <c r="A3160" s="37" t="s">
        <v>1299</v>
      </c>
      <c r="B3160" s="38" t="s">
        <v>1308</v>
      </c>
      <c r="C3160" s="39" t="s">
        <v>66</v>
      </c>
      <c r="D3160" s="36" t="s">
        <v>2156</v>
      </c>
      <c r="E3160">
        <v>2015</v>
      </c>
      <c r="F3160" t="e">
        <f>VLOOKUP($D3160,Combined!$D:$V,11,FALSE)</f>
        <v>#N/A</v>
      </c>
      <c r="G3160" t="e">
        <f>VLOOKUP($D3160,Combined!$D:$V,12,FALSE)</f>
        <v>#N/A</v>
      </c>
      <c r="H3160" t="e">
        <f>VLOOKUP($D3160,Combined!$D:$V,13,FALSE)</f>
        <v>#N/A</v>
      </c>
    </row>
    <row r="3161" spans="1:8" ht="32" x14ac:dyDescent="0.2">
      <c r="A3161" s="37" t="s">
        <v>1299</v>
      </c>
      <c r="B3161" s="38" t="s">
        <v>1324</v>
      </c>
      <c r="C3161" s="39" t="s">
        <v>24</v>
      </c>
      <c r="D3161" s="36" t="s">
        <v>2157</v>
      </c>
      <c r="E3161">
        <v>2015</v>
      </c>
      <c r="F3161" t="e">
        <f>VLOOKUP($D3161,Combined!$D:$V,11,FALSE)</f>
        <v>#N/A</v>
      </c>
      <c r="G3161" t="e">
        <f>VLOOKUP($D3161,Combined!$D:$V,12,FALSE)</f>
        <v>#N/A</v>
      </c>
      <c r="H3161" t="e">
        <f>VLOOKUP($D3161,Combined!$D:$V,13,FALSE)</f>
        <v>#N/A</v>
      </c>
    </row>
    <row r="3162" spans="1:8" ht="32" x14ac:dyDescent="0.2">
      <c r="A3162" s="33" t="s">
        <v>1326</v>
      </c>
      <c r="B3162" s="34" t="s">
        <v>1336</v>
      </c>
      <c r="C3162" s="35" t="s">
        <v>99</v>
      </c>
      <c r="D3162" s="36" t="s">
        <v>2158</v>
      </c>
      <c r="E3162">
        <v>2015</v>
      </c>
      <c r="F3162" t="e">
        <f>VLOOKUP($D3162,Combined!$D:$V,11,FALSE)</f>
        <v>#N/A</v>
      </c>
      <c r="G3162" t="e">
        <f>VLOOKUP($D3162,Combined!$D:$V,12,FALSE)</f>
        <v>#N/A</v>
      </c>
      <c r="H3162" t="e">
        <f>VLOOKUP($D3162,Combined!$D:$V,13,FALSE)</f>
        <v>#N/A</v>
      </c>
    </row>
    <row r="3163" spans="1:8" ht="60" x14ac:dyDescent="0.2">
      <c r="A3163" s="33" t="s">
        <v>707</v>
      </c>
      <c r="B3163" s="34" t="s">
        <v>710</v>
      </c>
      <c r="C3163" s="35" t="s">
        <v>711</v>
      </c>
      <c r="D3163" s="36" t="s">
        <v>2159</v>
      </c>
      <c r="E3163">
        <v>2015</v>
      </c>
      <c r="F3163">
        <f>VLOOKUP($D3163,Combined!$D:$V,11,FALSE)</f>
        <v>2783705</v>
      </c>
      <c r="G3163">
        <f>VLOOKUP($D3163,Combined!$D:$V,12,FALSE)</f>
        <v>147.69999999999999</v>
      </c>
      <c r="H3163">
        <f>VLOOKUP($D3163,Combined!$D:$V,13,FALSE)</f>
        <v>18847</v>
      </c>
    </row>
    <row r="3164" spans="1:8" ht="36" x14ac:dyDescent="0.2">
      <c r="A3164" s="37" t="s">
        <v>707</v>
      </c>
      <c r="B3164" s="38" t="s">
        <v>717</v>
      </c>
      <c r="C3164" s="39" t="s">
        <v>711</v>
      </c>
      <c r="D3164" s="36" t="s">
        <v>2160</v>
      </c>
      <c r="E3164">
        <v>2015</v>
      </c>
      <c r="F3164" t="e">
        <f>VLOOKUP($D3164,Combined!$D:$V,11,FALSE)</f>
        <v>#N/A</v>
      </c>
      <c r="G3164" t="e">
        <f>VLOOKUP($D3164,Combined!$D:$V,12,FALSE)</f>
        <v>#N/A</v>
      </c>
      <c r="H3164" t="e">
        <f>VLOOKUP($D3164,Combined!$D:$V,13,FALSE)</f>
        <v>#N/A</v>
      </c>
    </row>
    <row r="3165" spans="1:8" ht="48" x14ac:dyDescent="0.2">
      <c r="A3165" s="33" t="s">
        <v>707</v>
      </c>
      <c r="B3165" s="34" t="s">
        <v>726</v>
      </c>
      <c r="C3165" s="35" t="s">
        <v>711</v>
      </c>
      <c r="D3165" s="36" t="s">
        <v>2161</v>
      </c>
      <c r="E3165">
        <v>2015</v>
      </c>
      <c r="F3165">
        <f>VLOOKUP($D3165,Combined!$D:$V,11,FALSE)</f>
        <v>0</v>
      </c>
      <c r="G3165">
        <f>VLOOKUP($D3165,Combined!$D:$V,12,FALSE)</f>
        <v>0</v>
      </c>
      <c r="H3165">
        <f>VLOOKUP($D3165,Combined!$D:$V,13,FALSE)</f>
        <v>0</v>
      </c>
    </row>
    <row r="3166" spans="1:8" ht="32" x14ac:dyDescent="0.2">
      <c r="A3166" s="37" t="s">
        <v>707</v>
      </c>
      <c r="B3166" s="38" t="s">
        <v>729</v>
      </c>
      <c r="C3166" s="39" t="s">
        <v>4</v>
      </c>
      <c r="D3166" s="36" t="s">
        <v>2162</v>
      </c>
      <c r="E3166">
        <v>2015</v>
      </c>
      <c r="F3166">
        <f>VLOOKUP($D3166,Combined!$D:$V,11,FALSE)</f>
        <v>15464008</v>
      </c>
      <c r="G3166">
        <f>VLOOKUP($D3166,Combined!$D:$V,12,FALSE)</f>
        <v>531.20000000000005</v>
      </c>
      <c r="H3166">
        <f>VLOOKUP($D3166,Combined!$D:$V,13,FALSE)</f>
        <v>29113</v>
      </c>
    </row>
    <row r="3167" spans="1:8" ht="32" x14ac:dyDescent="0.2">
      <c r="A3167" s="37" t="s">
        <v>707</v>
      </c>
      <c r="B3167" s="38" t="s">
        <v>735</v>
      </c>
      <c r="C3167" s="39" t="s">
        <v>2</v>
      </c>
      <c r="D3167" s="36" t="s">
        <v>2163</v>
      </c>
      <c r="E3167">
        <v>2015</v>
      </c>
      <c r="F3167">
        <f>VLOOKUP($D3167,Combined!$D:$V,11,FALSE)</f>
        <v>24555001</v>
      </c>
      <c r="G3167">
        <f>VLOOKUP($D3167,Combined!$D:$V,12,FALSE)</f>
        <v>1064.0999999999999</v>
      </c>
      <c r="H3167">
        <f>VLOOKUP($D3167,Combined!$D:$V,13,FALSE)</f>
        <v>23075</v>
      </c>
    </row>
    <row r="3168" spans="1:8" ht="48" x14ac:dyDescent="0.2">
      <c r="A3168" s="37" t="s">
        <v>737</v>
      </c>
      <c r="B3168" s="38" t="s">
        <v>740</v>
      </c>
      <c r="C3168" s="39" t="s">
        <v>711</v>
      </c>
      <c r="D3168" s="36" t="s">
        <v>2164</v>
      </c>
      <c r="E3168">
        <v>2015</v>
      </c>
      <c r="F3168">
        <f>VLOOKUP($D3168,Combined!$D:$V,11,FALSE)</f>
        <v>14316949</v>
      </c>
      <c r="G3168">
        <f>VLOOKUP($D3168,Combined!$D:$V,12,FALSE)</f>
        <v>951.2</v>
      </c>
      <c r="H3168">
        <f>VLOOKUP($D3168,Combined!$D:$V,13,FALSE)</f>
        <v>15051</v>
      </c>
    </row>
    <row r="3169" spans="1:8" ht="48" x14ac:dyDescent="0.2">
      <c r="A3169" s="33" t="s">
        <v>737</v>
      </c>
      <c r="B3169" s="34" t="s">
        <v>749</v>
      </c>
      <c r="C3169" s="35" t="s">
        <v>14</v>
      </c>
      <c r="D3169" s="36" t="s">
        <v>2165</v>
      </c>
      <c r="E3169">
        <v>2015</v>
      </c>
      <c r="F3169">
        <f>VLOOKUP($D3169,Combined!$D:$V,11,FALSE)</f>
        <v>32323535</v>
      </c>
      <c r="G3169">
        <f>VLOOKUP($D3169,Combined!$D:$V,12,FALSE)</f>
        <v>1800.3</v>
      </c>
      <c r="H3169">
        <f>VLOOKUP($D3169,Combined!$D:$V,13,FALSE)</f>
        <v>17955</v>
      </c>
    </row>
    <row r="3170" spans="1:8" ht="36" x14ac:dyDescent="0.2">
      <c r="A3170" s="37" t="s">
        <v>737</v>
      </c>
      <c r="B3170" s="38" t="s">
        <v>758</v>
      </c>
      <c r="C3170" s="39" t="s">
        <v>711</v>
      </c>
      <c r="D3170" s="36" t="s">
        <v>2166</v>
      </c>
      <c r="E3170">
        <v>2015</v>
      </c>
      <c r="F3170">
        <f>VLOOKUP($D3170,Combined!$D:$V,11,FALSE)</f>
        <v>4164468</v>
      </c>
      <c r="G3170">
        <f>VLOOKUP($D3170,Combined!$D:$V,12,FALSE)</f>
        <v>201.2</v>
      </c>
      <c r="H3170">
        <f>VLOOKUP($D3170,Combined!$D:$V,13,FALSE)</f>
        <v>20698</v>
      </c>
    </row>
    <row r="3171" spans="1:8" ht="36" x14ac:dyDescent="0.2">
      <c r="A3171" s="37" t="s">
        <v>737</v>
      </c>
      <c r="B3171" s="38" t="s">
        <v>806</v>
      </c>
      <c r="C3171" s="39" t="s">
        <v>711</v>
      </c>
      <c r="D3171" s="36" t="s">
        <v>2167</v>
      </c>
      <c r="E3171">
        <v>2015</v>
      </c>
      <c r="F3171">
        <f>VLOOKUP($D3171,Combined!$D:$V,11,FALSE)</f>
        <v>5705111</v>
      </c>
      <c r="G3171">
        <f>VLOOKUP($D3171,Combined!$D:$V,12,FALSE)</f>
        <v>305.89999999999998</v>
      </c>
      <c r="H3171">
        <f>VLOOKUP($D3171,Combined!$D:$V,13,FALSE)</f>
        <v>18650</v>
      </c>
    </row>
    <row r="3172" spans="1:8" ht="36" x14ac:dyDescent="0.2">
      <c r="A3172" s="33" t="s">
        <v>816</v>
      </c>
      <c r="B3172" s="34" t="s">
        <v>818</v>
      </c>
      <c r="C3172" s="35" t="s">
        <v>711</v>
      </c>
      <c r="D3172" s="36" t="s">
        <v>2168</v>
      </c>
      <c r="E3172">
        <v>2015</v>
      </c>
      <c r="F3172">
        <f>VLOOKUP($D3172,Combined!$D:$V,11,FALSE)</f>
        <v>2417316</v>
      </c>
      <c r="G3172">
        <f>VLOOKUP($D3172,Combined!$D:$V,12,FALSE)</f>
        <v>150.5</v>
      </c>
      <c r="H3172">
        <f>VLOOKUP($D3172,Combined!$D:$V,13,FALSE)</f>
        <v>16062</v>
      </c>
    </row>
    <row r="3173" spans="1:8" ht="36" x14ac:dyDescent="0.2">
      <c r="A3173" s="37" t="s">
        <v>816</v>
      </c>
      <c r="B3173" s="38" t="s">
        <v>849</v>
      </c>
      <c r="C3173" s="39" t="s">
        <v>711</v>
      </c>
      <c r="D3173" s="36" t="s">
        <v>2169</v>
      </c>
      <c r="E3173">
        <v>2015</v>
      </c>
      <c r="F3173">
        <f>VLOOKUP($D3173,Combined!$D:$V,11,FALSE)</f>
        <v>1828952</v>
      </c>
      <c r="G3173">
        <f>VLOOKUP($D3173,Combined!$D:$V,12,FALSE)</f>
        <v>143.69999999999999</v>
      </c>
      <c r="H3173">
        <f>VLOOKUP($D3173,Combined!$D:$V,13,FALSE)</f>
        <v>12728</v>
      </c>
    </row>
    <row r="3174" spans="1:8" ht="32" x14ac:dyDescent="0.2">
      <c r="A3174" s="37" t="s">
        <v>816</v>
      </c>
      <c r="B3174" s="38" t="s">
        <v>855</v>
      </c>
      <c r="C3174" s="39" t="s">
        <v>68</v>
      </c>
      <c r="D3174" s="36" t="s">
        <v>2170</v>
      </c>
      <c r="E3174">
        <v>2015</v>
      </c>
      <c r="F3174">
        <f>VLOOKUP($D3174,Combined!$D:$V,11,FALSE)</f>
        <v>15108258</v>
      </c>
      <c r="G3174">
        <f>VLOOKUP($D3174,Combined!$D:$V,12,FALSE)</f>
        <v>771.6</v>
      </c>
      <c r="H3174">
        <f>VLOOKUP($D3174,Combined!$D:$V,13,FALSE)</f>
        <v>19581</v>
      </c>
    </row>
    <row r="3175" spans="1:8" ht="24" x14ac:dyDescent="0.2">
      <c r="A3175" s="37" t="s">
        <v>859</v>
      </c>
      <c r="B3175" s="38" t="s">
        <v>868</v>
      </c>
      <c r="C3175" s="39" t="s">
        <v>711</v>
      </c>
      <c r="D3175" s="36" t="s">
        <v>2171</v>
      </c>
      <c r="E3175">
        <v>2015</v>
      </c>
      <c r="F3175">
        <f>VLOOKUP($D3175,Combined!$D:$V,11,FALSE)</f>
        <v>5846300</v>
      </c>
      <c r="G3175">
        <f>VLOOKUP($D3175,Combined!$D:$V,12,FALSE)</f>
        <v>393.3</v>
      </c>
      <c r="H3175">
        <f>VLOOKUP($D3175,Combined!$D:$V,13,FALSE)</f>
        <v>14865</v>
      </c>
    </row>
    <row r="3176" spans="1:8" ht="16" x14ac:dyDescent="0.2">
      <c r="A3176" s="37" t="s">
        <v>859</v>
      </c>
      <c r="B3176" s="38" t="s">
        <v>870</v>
      </c>
      <c r="C3176" s="39" t="s">
        <v>711</v>
      </c>
      <c r="D3176" s="36" t="s">
        <v>2172</v>
      </c>
      <c r="E3176">
        <v>2015</v>
      </c>
      <c r="F3176">
        <f>VLOOKUP($D3176,Combined!$D:$V,11,FALSE)</f>
        <v>2493862</v>
      </c>
      <c r="G3176">
        <f>VLOOKUP($D3176,Combined!$D:$V,12,FALSE)</f>
        <v>66.3</v>
      </c>
      <c r="H3176">
        <f>VLOOKUP($D3176,Combined!$D:$V,13,FALSE)</f>
        <v>37605</v>
      </c>
    </row>
    <row r="3177" spans="1:8" ht="24" x14ac:dyDescent="0.2">
      <c r="A3177" s="33" t="s">
        <v>859</v>
      </c>
      <c r="B3177" s="34" t="s">
        <v>875</v>
      </c>
      <c r="C3177" s="35" t="s">
        <v>711</v>
      </c>
      <c r="D3177" s="36" t="s">
        <v>2173</v>
      </c>
      <c r="E3177">
        <v>2015</v>
      </c>
      <c r="F3177">
        <f>VLOOKUP($D3177,Combined!$D:$V,11,FALSE)</f>
        <v>3637903</v>
      </c>
      <c r="G3177">
        <f>VLOOKUP($D3177,Combined!$D:$V,12,FALSE)</f>
        <v>213.1</v>
      </c>
      <c r="H3177">
        <f>VLOOKUP($D3177,Combined!$D:$V,13,FALSE)</f>
        <v>17071</v>
      </c>
    </row>
    <row r="3178" spans="1:8" ht="48" x14ac:dyDescent="0.2">
      <c r="A3178" s="37" t="s">
        <v>859</v>
      </c>
      <c r="B3178" s="38" t="s">
        <v>876</v>
      </c>
      <c r="C3178" s="39" t="s">
        <v>711</v>
      </c>
      <c r="D3178" s="36" t="s">
        <v>2174</v>
      </c>
      <c r="E3178">
        <v>2015</v>
      </c>
      <c r="F3178">
        <f>VLOOKUP($D3178,Combined!$D:$V,11,FALSE)</f>
        <v>10729981</v>
      </c>
      <c r="G3178">
        <f>VLOOKUP($D3178,Combined!$D:$V,12,FALSE)</f>
        <v>631.79999999999995</v>
      </c>
      <c r="H3178">
        <f>VLOOKUP($D3178,Combined!$D:$V,13,FALSE)</f>
        <v>16983</v>
      </c>
    </row>
    <row r="3179" spans="1:8" ht="36" x14ac:dyDescent="0.2">
      <c r="A3179" s="33" t="s">
        <v>859</v>
      </c>
      <c r="B3179" s="34" t="s">
        <v>883</v>
      </c>
      <c r="C3179" s="35" t="s">
        <v>711</v>
      </c>
      <c r="D3179" s="36" t="s">
        <v>2175</v>
      </c>
      <c r="E3179">
        <v>2015</v>
      </c>
      <c r="F3179">
        <f>VLOOKUP($D3179,Combined!$D:$V,11,FALSE)</f>
        <v>2401723</v>
      </c>
      <c r="G3179">
        <f>VLOOKUP($D3179,Combined!$D:$V,12,FALSE)</f>
        <v>168.8</v>
      </c>
      <c r="H3179">
        <f>VLOOKUP($D3179,Combined!$D:$V,13,FALSE)</f>
        <v>14228</v>
      </c>
    </row>
    <row r="3180" spans="1:8" ht="36" x14ac:dyDescent="0.2">
      <c r="A3180" s="37" t="s">
        <v>859</v>
      </c>
      <c r="B3180" s="38" t="s">
        <v>884</v>
      </c>
      <c r="C3180" s="39" t="s">
        <v>711</v>
      </c>
      <c r="D3180" s="36" t="s">
        <v>2176</v>
      </c>
      <c r="E3180">
        <v>2015</v>
      </c>
      <c r="F3180">
        <f>VLOOKUP($D3180,Combined!$D:$V,11,FALSE)</f>
        <v>2610948</v>
      </c>
      <c r="G3180">
        <f>VLOOKUP($D3180,Combined!$D:$V,12,FALSE)</f>
        <v>198.6</v>
      </c>
      <c r="H3180">
        <f>VLOOKUP($D3180,Combined!$D:$V,13,FALSE)</f>
        <v>13147</v>
      </c>
    </row>
    <row r="3181" spans="1:8" ht="24" x14ac:dyDescent="0.2">
      <c r="A3181" s="33" t="s">
        <v>859</v>
      </c>
      <c r="B3181" s="34" t="s">
        <v>885</v>
      </c>
      <c r="C3181" s="35" t="s">
        <v>711</v>
      </c>
      <c r="D3181" s="36" t="s">
        <v>2177</v>
      </c>
      <c r="E3181">
        <v>2015</v>
      </c>
      <c r="F3181">
        <f>VLOOKUP($D3181,Combined!$D:$V,11,FALSE)</f>
        <v>4038880</v>
      </c>
      <c r="G3181">
        <f>VLOOKUP($D3181,Combined!$D:$V,12,FALSE)</f>
        <v>104.1</v>
      </c>
      <c r="H3181">
        <f>VLOOKUP($D3181,Combined!$D:$V,13,FALSE)</f>
        <v>38790</v>
      </c>
    </row>
    <row r="3182" spans="1:8" ht="36" x14ac:dyDescent="0.2">
      <c r="A3182" s="37" t="s">
        <v>859</v>
      </c>
      <c r="B3182" s="38" t="s">
        <v>888</v>
      </c>
      <c r="C3182" s="39" t="s">
        <v>711</v>
      </c>
      <c r="D3182" s="36" t="s">
        <v>2178</v>
      </c>
      <c r="E3182">
        <v>2015</v>
      </c>
      <c r="F3182">
        <f>VLOOKUP($D3182,Combined!$D:$V,11,FALSE)</f>
        <v>22289107</v>
      </c>
      <c r="G3182">
        <f>VLOOKUP($D3182,Combined!$D:$V,12,FALSE)</f>
        <v>1372.3</v>
      </c>
      <c r="H3182">
        <f>VLOOKUP($D3182,Combined!$D:$V,13,FALSE)</f>
        <v>16242</v>
      </c>
    </row>
    <row r="3183" spans="1:8" ht="36" x14ac:dyDescent="0.2">
      <c r="A3183" s="33" t="s">
        <v>859</v>
      </c>
      <c r="B3183" s="34" t="s">
        <v>891</v>
      </c>
      <c r="C3183" s="35" t="s">
        <v>711</v>
      </c>
      <c r="D3183" s="36" t="s">
        <v>2179</v>
      </c>
      <c r="E3183">
        <v>2015</v>
      </c>
      <c r="F3183">
        <f>VLOOKUP($D3183,Combined!$D:$V,11,FALSE)</f>
        <v>7576813</v>
      </c>
      <c r="G3183">
        <f>VLOOKUP($D3183,Combined!$D:$V,12,FALSE)</f>
        <v>379.3</v>
      </c>
      <c r="H3183">
        <f>VLOOKUP($D3183,Combined!$D:$V,13,FALSE)</f>
        <v>19976</v>
      </c>
    </row>
    <row r="3184" spans="1:8" ht="48" x14ac:dyDescent="0.2">
      <c r="A3184" s="37" t="s">
        <v>922</v>
      </c>
      <c r="B3184" s="38" t="s">
        <v>924</v>
      </c>
      <c r="C3184" s="39" t="s">
        <v>711</v>
      </c>
      <c r="D3184" s="36" t="s">
        <v>2180</v>
      </c>
      <c r="E3184">
        <v>2015</v>
      </c>
      <c r="F3184">
        <f>VLOOKUP($D3184,Combined!$D:$V,11,FALSE)</f>
        <v>0</v>
      </c>
      <c r="G3184">
        <f>VLOOKUP($D3184,Combined!$D:$V,12,FALSE)</f>
        <v>0</v>
      </c>
      <c r="H3184">
        <f>VLOOKUP($D3184,Combined!$D:$V,13,FALSE)</f>
        <v>0</v>
      </c>
    </row>
    <row r="3185" spans="1:8" ht="24" x14ac:dyDescent="0.2">
      <c r="A3185" s="37" t="s">
        <v>922</v>
      </c>
      <c r="B3185" s="38" t="s">
        <v>926</v>
      </c>
      <c r="C3185" s="39" t="s">
        <v>711</v>
      </c>
      <c r="D3185" s="36" t="s">
        <v>2181</v>
      </c>
      <c r="E3185">
        <v>2015</v>
      </c>
      <c r="F3185">
        <f>VLOOKUP($D3185,Combined!$D:$V,11,FALSE)</f>
        <v>1528814</v>
      </c>
      <c r="G3185">
        <f>VLOOKUP($D3185,Combined!$D:$V,12,FALSE)</f>
        <v>144.30000000000001</v>
      </c>
      <c r="H3185">
        <f>VLOOKUP($D3185,Combined!$D:$V,13,FALSE)</f>
        <v>10595</v>
      </c>
    </row>
    <row r="3186" spans="1:8" ht="16" x14ac:dyDescent="0.2">
      <c r="A3186" s="37" t="s">
        <v>942</v>
      </c>
      <c r="B3186" s="38" t="s">
        <v>949</v>
      </c>
      <c r="C3186" s="39" t="s">
        <v>711</v>
      </c>
      <c r="D3186" s="36" t="s">
        <v>2182</v>
      </c>
      <c r="E3186">
        <v>2015</v>
      </c>
      <c r="F3186">
        <f>VLOOKUP($D3186,Combined!$D:$V,11,FALSE)</f>
        <v>1469397</v>
      </c>
      <c r="G3186">
        <f>VLOOKUP($D3186,Combined!$D:$V,12,FALSE)</f>
        <v>80</v>
      </c>
      <c r="H3186">
        <f>VLOOKUP($D3186,Combined!$D:$V,13,FALSE)</f>
        <v>18367</v>
      </c>
    </row>
    <row r="3187" spans="1:8" ht="36" x14ac:dyDescent="0.2">
      <c r="A3187" s="37" t="s">
        <v>942</v>
      </c>
      <c r="B3187" s="38" t="s">
        <v>951</v>
      </c>
      <c r="C3187" s="39" t="s">
        <v>711</v>
      </c>
      <c r="D3187" s="36" t="s">
        <v>2183</v>
      </c>
      <c r="E3187">
        <v>2015</v>
      </c>
      <c r="F3187">
        <f>VLOOKUP($D3187,Combined!$D:$V,11,FALSE)</f>
        <v>8405117</v>
      </c>
      <c r="G3187">
        <f>VLOOKUP($D3187,Combined!$D:$V,12,FALSE)</f>
        <v>494.4</v>
      </c>
      <c r="H3187">
        <f>VLOOKUP($D3187,Combined!$D:$V,13,FALSE)</f>
        <v>17001</v>
      </c>
    </row>
    <row r="3188" spans="1:8" ht="16" x14ac:dyDescent="0.2">
      <c r="A3188" s="33" t="s">
        <v>942</v>
      </c>
      <c r="B3188" s="34" t="s">
        <v>955</v>
      </c>
      <c r="C3188" s="35" t="s">
        <v>711</v>
      </c>
      <c r="D3188" s="36" t="s">
        <v>2184</v>
      </c>
      <c r="E3188">
        <v>2015</v>
      </c>
      <c r="F3188">
        <f>VLOOKUP($D3188,Combined!$D:$V,11,FALSE)</f>
        <v>4855206</v>
      </c>
      <c r="G3188">
        <f>VLOOKUP($D3188,Combined!$D:$V,12,FALSE)</f>
        <v>322.3</v>
      </c>
      <c r="H3188">
        <f>VLOOKUP($D3188,Combined!$D:$V,13,FALSE)</f>
        <v>15064</v>
      </c>
    </row>
    <row r="3189" spans="1:8" ht="24" x14ac:dyDescent="0.2">
      <c r="A3189" s="37" t="s">
        <v>942</v>
      </c>
      <c r="B3189" s="38" t="s">
        <v>958</v>
      </c>
      <c r="C3189" s="39" t="s">
        <v>711</v>
      </c>
      <c r="D3189" s="36" t="s">
        <v>2185</v>
      </c>
      <c r="E3189">
        <v>2015</v>
      </c>
      <c r="F3189">
        <f>VLOOKUP($D3189,Combined!$D:$V,11,FALSE)</f>
        <v>10128789</v>
      </c>
      <c r="G3189">
        <f>VLOOKUP($D3189,Combined!$D:$V,12,FALSE)</f>
        <v>404.1</v>
      </c>
      <c r="H3189">
        <f>VLOOKUP($D3189,Combined!$D:$V,13,FALSE)</f>
        <v>25065</v>
      </c>
    </row>
    <row r="3190" spans="1:8" ht="48" x14ac:dyDescent="0.2">
      <c r="A3190" s="33" t="s">
        <v>942</v>
      </c>
      <c r="B3190" s="34" t="s">
        <v>959</v>
      </c>
      <c r="C3190" s="35" t="s">
        <v>711</v>
      </c>
      <c r="D3190" s="36" t="s">
        <v>2186</v>
      </c>
      <c r="E3190">
        <v>2015</v>
      </c>
      <c r="F3190">
        <f>VLOOKUP($D3190,Combined!$D:$V,11,FALSE)</f>
        <v>3546055</v>
      </c>
      <c r="G3190">
        <f>VLOOKUP($D3190,Combined!$D:$V,12,FALSE)</f>
        <v>0</v>
      </c>
      <c r="H3190">
        <f>VLOOKUP($D3190,Combined!$D:$V,13,FALSE)</f>
        <v>0</v>
      </c>
    </row>
    <row r="3191" spans="1:8" ht="36" x14ac:dyDescent="0.2">
      <c r="A3191" s="33" t="s">
        <v>942</v>
      </c>
      <c r="B3191" s="34" t="s">
        <v>961</v>
      </c>
      <c r="C3191" s="35" t="s">
        <v>711</v>
      </c>
      <c r="D3191" s="36" t="s">
        <v>2187</v>
      </c>
      <c r="E3191">
        <v>2015</v>
      </c>
      <c r="F3191">
        <f>VLOOKUP($D3191,Combined!$D:$V,11,FALSE)</f>
        <v>9710081</v>
      </c>
      <c r="G3191">
        <f>VLOOKUP($D3191,Combined!$D:$V,12,FALSE)</f>
        <v>486</v>
      </c>
      <c r="H3191">
        <f>VLOOKUP($D3191,Combined!$D:$V,13,FALSE)</f>
        <v>19980</v>
      </c>
    </row>
    <row r="3192" spans="1:8" ht="24" x14ac:dyDescent="0.2">
      <c r="A3192" s="37" t="s">
        <v>942</v>
      </c>
      <c r="B3192" s="38" t="s">
        <v>962</v>
      </c>
      <c r="C3192" s="39" t="s">
        <v>711</v>
      </c>
      <c r="D3192" s="36" t="s">
        <v>2188</v>
      </c>
      <c r="E3192">
        <v>2015</v>
      </c>
      <c r="F3192">
        <f>VLOOKUP($D3192,Combined!$D:$V,11,FALSE)</f>
        <v>21006395</v>
      </c>
      <c r="G3192">
        <f>VLOOKUP($D3192,Combined!$D:$V,12,FALSE)</f>
        <v>1220</v>
      </c>
      <c r="H3192">
        <f>VLOOKUP($D3192,Combined!$D:$V,13,FALSE)</f>
        <v>17218</v>
      </c>
    </row>
    <row r="3193" spans="1:8" ht="36" x14ac:dyDescent="0.2">
      <c r="A3193" s="33" t="s">
        <v>942</v>
      </c>
      <c r="B3193" s="34" t="s">
        <v>963</v>
      </c>
      <c r="C3193" s="35" t="s">
        <v>711</v>
      </c>
      <c r="D3193" s="36" t="s">
        <v>2189</v>
      </c>
      <c r="E3193">
        <v>2015</v>
      </c>
      <c r="F3193">
        <f>VLOOKUP($D3193,Combined!$D:$V,11,FALSE)</f>
        <v>5222364</v>
      </c>
      <c r="G3193">
        <f>VLOOKUP($D3193,Combined!$D:$V,12,FALSE)</f>
        <v>315.8</v>
      </c>
      <c r="H3193">
        <f>VLOOKUP($D3193,Combined!$D:$V,13,FALSE)</f>
        <v>16537</v>
      </c>
    </row>
    <row r="3194" spans="1:8" ht="36" x14ac:dyDescent="0.2">
      <c r="A3194" s="37" t="s">
        <v>942</v>
      </c>
      <c r="B3194" s="38" t="s">
        <v>966</v>
      </c>
      <c r="C3194" s="39" t="s">
        <v>711</v>
      </c>
      <c r="D3194" s="36" t="s">
        <v>2190</v>
      </c>
      <c r="E3194">
        <v>2015</v>
      </c>
      <c r="F3194">
        <f>VLOOKUP($D3194,Combined!$D:$V,11,FALSE)</f>
        <v>8542745</v>
      </c>
      <c r="G3194">
        <f>VLOOKUP($D3194,Combined!$D:$V,12,FALSE)</f>
        <v>474.2</v>
      </c>
      <c r="H3194">
        <f>VLOOKUP($D3194,Combined!$D:$V,13,FALSE)</f>
        <v>18015</v>
      </c>
    </row>
    <row r="3195" spans="1:8" ht="60" x14ac:dyDescent="0.2">
      <c r="A3195" s="37" t="s">
        <v>942</v>
      </c>
      <c r="B3195" s="38" t="s">
        <v>968</v>
      </c>
      <c r="C3195" s="39" t="s">
        <v>711</v>
      </c>
      <c r="D3195" s="36" t="s">
        <v>2191</v>
      </c>
      <c r="E3195">
        <v>2015</v>
      </c>
      <c r="F3195">
        <f>VLOOKUP($D3195,Combined!$D:$V,11,FALSE)</f>
        <v>5501937</v>
      </c>
      <c r="G3195">
        <f>VLOOKUP($D3195,Combined!$D:$V,12,FALSE)</f>
        <v>297.39999999999998</v>
      </c>
      <c r="H3195">
        <f>VLOOKUP($D3195,Combined!$D:$V,13,FALSE)</f>
        <v>18500</v>
      </c>
    </row>
    <row r="3196" spans="1:8" ht="48" x14ac:dyDescent="0.2">
      <c r="A3196" s="33" t="s">
        <v>942</v>
      </c>
      <c r="B3196" s="34" t="s">
        <v>971</v>
      </c>
      <c r="C3196" s="35" t="s">
        <v>711</v>
      </c>
      <c r="D3196" s="36" t="s">
        <v>2192</v>
      </c>
      <c r="E3196">
        <v>2015</v>
      </c>
      <c r="F3196">
        <f>VLOOKUP($D3196,Combined!$D:$V,11,FALSE)</f>
        <v>63683636</v>
      </c>
      <c r="G3196">
        <f>VLOOKUP($D3196,Combined!$D:$V,12,FALSE)</f>
        <v>3434.7</v>
      </c>
      <c r="H3196">
        <f>VLOOKUP($D3196,Combined!$D:$V,13,FALSE)</f>
        <v>18541</v>
      </c>
    </row>
    <row r="3197" spans="1:8" ht="36" x14ac:dyDescent="0.2">
      <c r="A3197" s="33" t="s">
        <v>942</v>
      </c>
      <c r="B3197" s="34" t="s">
        <v>973</v>
      </c>
      <c r="C3197" s="35" t="s">
        <v>711</v>
      </c>
      <c r="D3197" s="36" t="s">
        <v>2193</v>
      </c>
      <c r="E3197">
        <v>2015</v>
      </c>
      <c r="F3197">
        <f>VLOOKUP($D3197,Combined!$D:$V,11,FALSE)</f>
        <v>3756925</v>
      </c>
      <c r="G3197">
        <f>VLOOKUP($D3197,Combined!$D:$V,12,FALSE)</f>
        <v>195</v>
      </c>
      <c r="H3197">
        <f>VLOOKUP($D3197,Combined!$D:$V,13,FALSE)</f>
        <v>19266</v>
      </c>
    </row>
    <row r="3198" spans="1:8" ht="48" x14ac:dyDescent="0.2">
      <c r="A3198" s="37" t="s">
        <v>942</v>
      </c>
      <c r="B3198" s="38" t="s">
        <v>974</v>
      </c>
      <c r="C3198" s="39" t="s">
        <v>711</v>
      </c>
      <c r="D3198" s="36" t="s">
        <v>2194</v>
      </c>
      <c r="E3198">
        <v>2015</v>
      </c>
      <c r="F3198">
        <f>VLOOKUP($D3198,Combined!$D:$V,11,FALSE)</f>
        <v>7574032</v>
      </c>
      <c r="G3198">
        <f>VLOOKUP($D3198,Combined!$D:$V,12,FALSE)</f>
        <v>365.5</v>
      </c>
      <c r="H3198">
        <f>VLOOKUP($D3198,Combined!$D:$V,13,FALSE)</f>
        <v>20722</v>
      </c>
    </row>
    <row r="3199" spans="1:8" ht="24" x14ac:dyDescent="0.2">
      <c r="A3199" s="33" t="s">
        <v>942</v>
      </c>
      <c r="B3199" s="34" t="s">
        <v>975</v>
      </c>
      <c r="C3199" s="35" t="s">
        <v>711</v>
      </c>
      <c r="D3199" s="36" t="s">
        <v>2195</v>
      </c>
      <c r="E3199">
        <v>2015</v>
      </c>
      <c r="F3199">
        <f>VLOOKUP($D3199,Combined!$D:$V,11,FALSE)</f>
        <v>4484447</v>
      </c>
      <c r="G3199">
        <f>VLOOKUP($D3199,Combined!$D:$V,12,FALSE)</f>
        <v>370.5</v>
      </c>
      <c r="H3199">
        <f>VLOOKUP($D3199,Combined!$D:$V,13,FALSE)</f>
        <v>12104</v>
      </c>
    </row>
    <row r="3200" spans="1:8" ht="36" x14ac:dyDescent="0.2">
      <c r="A3200" s="33" t="s">
        <v>942</v>
      </c>
      <c r="B3200" s="34" t="s">
        <v>977</v>
      </c>
      <c r="C3200" s="35" t="s">
        <v>711</v>
      </c>
      <c r="D3200" s="36" t="s">
        <v>2196</v>
      </c>
      <c r="E3200">
        <v>2015</v>
      </c>
      <c r="F3200">
        <f>VLOOKUP($D3200,Combined!$D:$V,11,FALSE)</f>
        <v>10405879</v>
      </c>
      <c r="G3200">
        <f>VLOOKUP($D3200,Combined!$D:$V,12,FALSE)</f>
        <v>625.1</v>
      </c>
      <c r="H3200">
        <f>VLOOKUP($D3200,Combined!$D:$V,13,FALSE)</f>
        <v>16647</v>
      </c>
    </row>
    <row r="3201" spans="1:8" ht="36" x14ac:dyDescent="0.2">
      <c r="A3201" s="33" t="s">
        <v>942</v>
      </c>
      <c r="B3201" s="34" t="s">
        <v>979</v>
      </c>
      <c r="C3201" s="35" t="s">
        <v>711</v>
      </c>
      <c r="D3201" s="36" t="s">
        <v>2197</v>
      </c>
      <c r="E3201">
        <v>2015</v>
      </c>
      <c r="F3201">
        <f>VLOOKUP($D3201,Combined!$D:$V,11,FALSE)</f>
        <v>4605090</v>
      </c>
      <c r="G3201">
        <f>VLOOKUP($D3201,Combined!$D:$V,12,FALSE)</f>
        <v>324.7</v>
      </c>
      <c r="H3201">
        <f>VLOOKUP($D3201,Combined!$D:$V,13,FALSE)</f>
        <v>14183</v>
      </c>
    </row>
    <row r="3202" spans="1:8" ht="24" x14ac:dyDescent="0.2">
      <c r="A3202" s="37" t="s">
        <v>942</v>
      </c>
      <c r="B3202" s="38" t="s">
        <v>982</v>
      </c>
      <c r="C3202" s="39" t="s">
        <v>711</v>
      </c>
      <c r="D3202" s="36" t="s">
        <v>2198</v>
      </c>
      <c r="E3202">
        <v>2015</v>
      </c>
      <c r="F3202">
        <f>VLOOKUP($D3202,Combined!$D:$V,11,FALSE)</f>
        <v>10958755</v>
      </c>
      <c r="G3202">
        <f>VLOOKUP($D3202,Combined!$D:$V,12,FALSE)</f>
        <v>543</v>
      </c>
      <c r="H3202">
        <f>VLOOKUP($D3202,Combined!$D:$V,13,FALSE)</f>
        <v>20182</v>
      </c>
    </row>
    <row r="3203" spans="1:8" ht="60" x14ac:dyDescent="0.2">
      <c r="A3203" s="37" t="s">
        <v>1014</v>
      </c>
      <c r="B3203" s="38" t="s">
        <v>1017</v>
      </c>
      <c r="C3203" s="39" t="s">
        <v>711</v>
      </c>
      <c r="D3203" s="36" t="s">
        <v>2199</v>
      </c>
      <c r="E3203">
        <v>2015</v>
      </c>
      <c r="F3203">
        <f>VLOOKUP($D3203,Combined!$D:$V,11,FALSE)</f>
        <v>5822962</v>
      </c>
      <c r="G3203">
        <f>VLOOKUP($D3203,Combined!$D:$V,12,FALSE)</f>
        <v>375.4</v>
      </c>
      <c r="H3203">
        <f>VLOOKUP($D3203,Combined!$D:$V,13,FALSE)</f>
        <v>15511</v>
      </c>
    </row>
    <row r="3204" spans="1:8" ht="24" x14ac:dyDescent="0.2">
      <c r="A3204" s="37" t="s">
        <v>1014</v>
      </c>
      <c r="B3204" s="38" t="s">
        <v>1019</v>
      </c>
      <c r="C3204" s="39" t="s">
        <v>711</v>
      </c>
      <c r="D3204" s="36" t="s">
        <v>2200</v>
      </c>
      <c r="E3204">
        <v>2015</v>
      </c>
      <c r="F3204">
        <f>VLOOKUP($D3204,Combined!$D:$V,11,FALSE)</f>
        <v>4685278</v>
      </c>
      <c r="G3204">
        <f>VLOOKUP($D3204,Combined!$D:$V,12,FALSE)</f>
        <v>287.8</v>
      </c>
      <c r="H3204">
        <f>VLOOKUP($D3204,Combined!$D:$V,13,FALSE)</f>
        <v>16280</v>
      </c>
    </row>
    <row r="3205" spans="1:8" ht="24" x14ac:dyDescent="0.2">
      <c r="A3205" s="33" t="s">
        <v>1014</v>
      </c>
      <c r="B3205" s="34" t="s">
        <v>1020</v>
      </c>
      <c r="C3205" s="35" t="s">
        <v>711</v>
      </c>
      <c r="D3205" s="36" t="s">
        <v>2201</v>
      </c>
      <c r="E3205">
        <v>2015</v>
      </c>
      <c r="F3205">
        <f>VLOOKUP($D3205,Combined!$D:$V,11,FALSE)</f>
        <v>0</v>
      </c>
      <c r="G3205">
        <f>VLOOKUP($D3205,Combined!$D:$V,12,FALSE)</f>
        <v>0</v>
      </c>
      <c r="H3205">
        <f>VLOOKUP($D3205,Combined!$D:$V,13,FALSE)</f>
        <v>0</v>
      </c>
    </row>
    <row r="3206" spans="1:8" ht="48" x14ac:dyDescent="0.2">
      <c r="A3206" s="37" t="s">
        <v>1014</v>
      </c>
      <c r="B3206" s="38" t="s">
        <v>1021</v>
      </c>
      <c r="C3206" s="39" t="s">
        <v>711</v>
      </c>
      <c r="D3206" s="36" t="s">
        <v>2202</v>
      </c>
      <c r="E3206">
        <v>2015</v>
      </c>
      <c r="F3206">
        <f>VLOOKUP($D3206,Combined!$D:$V,11,FALSE)</f>
        <v>1693154</v>
      </c>
      <c r="G3206">
        <f>VLOOKUP($D3206,Combined!$D:$V,12,FALSE)</f>
        <v>123.4</v>
      </c>
      <c r="H3206">
        <f>VLOOKUP($D3206,Combined!$D:$V,13,FALSE)</f>
        <v>13721</v>
      </c>
    </row>
    <row r="3207" spans="1:8" ht="32" x14ac:dyDescent="0.2">
      <c r="A3207" s="33" t="s">
        <v>1014</v>
      </c>
      <c r="B3207" s="34" t="s">
        <v>1024</v>
      </c>
      <c r="C3207" s="35" t="s">
        <v>6</v>
      </c>
      <c r="D3207" s="36" t="s">
        <v>2203</v>
      </c>
      <c r="E3207">
        <v>2015</v>
      </c>
      <c r="F3207">
        <f>VLOOKUP($D3207,Combined!$D:$V,11,FALSE)</f>
        <v>60932294</v>
      </c>
      <c r="G3207">
        <f>VLOOKUP($D3207,Combined!$D:$V,12,FALSE)</f>
        <v>2493.1</v>
      </c>
      <c r="H3207">
        <f>VLOOKUP($D3207,Combined!$D:$V,13,FALSE)</f>
        <v>24440</v>
      </c>
    </row>
    <row r="3208" spans="1:8" ht="16" x14ac:dyDescent="0.2">
      <c r="A3208" s="37" t="s">
        <v>1014</v>
      </c>
      <c r="B3208" s="38" t="s">
        <v>1025</v>
      </c>
      <c r="C3208" s="39" t="s">
        <v>711</v>
      </c>
      <c r="D3208" s="36" t="s">
        <v>2204</v>
      </c>
      <c r="E3208">
        <v>2015</v>
      </c>
      <c r="F3208">
        <f>VLOOKUP($D3208,Combined!$D:$V,11,FALSE)</f>
        <v>4802885</v>
      </c>
      <c r="G3208">
        <f>VLOOKUP($D3208,Combined!$D:$V,12,FALSE)</f>
        <v>285.2</v>
      </c>
      <c r="H3208">
        <f>VLOOKUP($D3208,Combined!$D:$V,13,FALSE)</f>
        <v>16840</v>
      </c>
    </row>
    <row r="3209" spans="1:8" ht="48" x14ac:dyDescent="0.2">
      <c r="A3209" s="33" t="s">
        <v>1014</v>
      </c>
      <c r="B3209" s="34" t="s">
        <v>1026</v>
      </c>
      <c r="C3209" s="35" t="s">
        <v>711</v>
      </c>
      <c r="D3209" s="36" t="s">
        <v>2205</v>
      </c>
      <c r="E3209">
        <v>2015</v>
      </c>
      <c r="F3209">
        <f>VLOOKUP($D3209,Combined!$D:$V,11,FALSE)</f>
        <v>3460391</v>
      </c>
      <c r="G3209">
        <f>VLOOKUP($D3209,Combined!$D:$V,12,FALSE)</f>
        <v>287</v>
      </c>
      <c r="H3209">
        <f>VLOOKUP($D3209,Combined!$D:$V,13,FALSE)</f>
        <v>12057</v>
      </c>
    </row>
    <row r="3210" spans="1:8" ht="24" x14ac:dyDescent="0.2">
      <c r="A3210" s="37" t="s">
        <v>1014</v>
      </c>
      <c r="B3210" s="38" t="s">
        <v>1029</v>
      </c>
      <c r="C3210" s="39" t="s">
        <v>711</v>
      </c>
      <c r="D3210" s="36" t="s">
        <v>2206</v>
      </c>
      <c r="E3210">
        <v>2015</v>
      </c>
      <c r="F3210">
        <f>VLOOKUP($D3210,Combined!$D:$V,11,FALSE)</f>
        <v>8643952</v>
      </c>
      <c r="G3210">
        <f>VLOOKUP($D3210,Combined!$D:$V,12,FALSE)</f>
        <v>578.5</v>
      </c>
      <c r="H3210">
        <f>VLOOKUP($D3210,Combined!$D:$V,13,FALSE)</f>
        <v>14942</v>
      </c>
    </row>
    <row r="3211" spans="1:8" ht="24" x14ac:dyDescent="0.2">
      <c r="A3211" s="33" t="s">
        <v>1014</v>
      </c>
      <c r="B3211" s="34" t="s">
        <v>1030</v>
      </c>
      <c r="C3211" s="35" t="s">
        <v>711</v>
      </c>
      <c r="D3211" s="36" t="s">
        <v>2207</v>
      </c>
      <c r="E3211">
        <v>2015</v>
      </c>
      <c r="F3211">
        <f>VLOOKUP($D3211,Combined!$D:$V,11,FALSE)</f>
        <v>2496763</v>
      </c>
      <c r="G3211">
        <f>VLOOKUP($D3211,Combined!$D:$V,12,FALSE)</f>
        <v>233.4</v>
      </c>
      <c r="H3211">
        <f>VLOOKUP($D3211,Combined!$D:$V,13,FALSE)</f>
        <v>10697</v>
      </c>
    </row>
    <row r="3212" spans="1:8" ht="36" x14ac:dyDescent="0.2">
      <c r="A3212" s="37" t="s">
        <v>1014</v>
      </c>
      <c r="B3212" s="38" t="s">
        <v>1033</v>
      </c>
      <c r="C3212" s="39" t="s">
        <v>711</v>
      </c>
      <c r="D3212" s="36" t="s">
        <v>2208</v>
      </c>
      <c r="E3212">
        <v>2015</v>
      </c>
      <c r="F3212">
        <f>VLOOKUP($D3212,Combined!$D:$V,11,FALSE)</f>
        <v>7687388</v>
      </c>
      <c r="G3212">
        <f>VLOOKUP($D3212,Combined!$D:$V,12,FALSE)</f>
        <v>537.4</v>
      </c>
      <c r="H3212">
        <f>VLOOKUP($D3212,Combined!$D:$V,13,FALSE)</f>
        <v>14305</v>
      </c>
    </row>
    <row r="3213" spans="1:8" ht="36" x14ac:dyDescent="0.2">
      <c r="A3213" s="33" t="s">
        <v>1014</v>
      </c>
      <c r="B3213" s="34" t="s">
        <v>1034</v>
      </c>
      <c r="C3213" s="35" t="s">
        <v>711</v>
      </c>
      <c r="D3213" s="36" t="s">
        <v>2209</v>
      </c>
      <c r="E3213">
        <v>2015</v>
      </c>
      <c r="F3213">
        <f>VLOOKUP($D3213,Combined!$D:$V,11,FALSE)</f>
        <v>7330613</v>
      </c>
      <c r="G3213">
        <f>VLOOKUP($D3213,Combined!$D:$V,12,FALSE)</f>
        <v>523.29999999999995</v>
      </c>
      <c r="H3213">
        <f>VLOOKUP($D3213,Combined!$D:$V,13,FALSE)</f>
        <v>14008</v>
      </c>
    </row>
    <row r="3214" spans="1:8" ht="24" x14ac:dyDescent="0.2">
      <c r="A3214" s="37" t="s">
        <v>1014</v>
      </c>
      <c r="B3214" s="38" t="s">
        <v>1037</v>
      </c>
      <c r="C3214" s="39" t="s">
        <v>711</v>
      </c>
      <c r="D3214" s="36" t="s">
        <v>2210</v>
      </c>
      <c r="E3214">
        <v>2015</v>
      </c>
      <c r="F3214">
        <f>VLOOKUP($D3214,Combined!$D:$V,11,FALSE)</f>
        <v>3042997</v>
      </c>
      <c r="G3214">
        <f>VLOOKUP($D3214,Combined!$D:$V,12,FALSE)</f>
        <v>236.9</v>
      </c>
      <c r="H3214">
        <f>VLOOKUP($D3214,Combined!$D:$V,13,FALSE)</f>
        <v>12845</v>
      </c>
    </row>
    <row r="3215" spans="1:8" ht="24" x14ac:dyDescent="0.2">
      <c r="A3215" s="33" t="s">
        <v>1014</v>
      </c>
      <c r="B3215" s="34" t="s">
        <v>1040</v>
      </c>
      <c r="C3215" s="35" t="s">
        <v>711</v>
      </c>
      <c r="D3215" s="36" t="s">
        <v>2211</v>
      </c>
      <c r="E3215">
        <v>2015</v>
      </c>
      <c r="F3215">
        <f>VLOOKUP($D3215,Combined!$D:$V,11,FALSE)</f>
        <v>7221298</v>
      </c>
      <c r="G3215">
        <f>VLOOKUP($D3215,Combined!$D:$V,12,FALSE)</f>
        <v>415.1</v>
      </c>
      <c r="H3215">
        <f>VLOOKUP($D3215,Combined!$D:$V,13,FALSE)</f>
        <v>17397</v>
      </c>
    </row>
    <row r="3216" spans="1:8" ht="32" x14ac:dyDescent="0.2">
      <c r="A3216" s="33" t="s">
        <v>1043</v>
      </c>
      <c r="B3216" s="34" t="s">
        <v>1066</v>
      </c>
      <c r="C3216" s="35" t="s">
        <v>6</v>
      </c>
      <c r="D3216" s="36" t="s">
        <v>2212</v>
      </c>
      <c r="E3216">
        <v>2015</v>
      </c>
      <c r="F3216">
        <f>VLOOKUP($D3216,Combined!$D:$V,11,FALSE)</f>
        <v>22251806</v>
      </c>
      <c r="G3216">
        <f>VLOOKUP($D3216,Combined!$D:$V,12,FALSE)</f>
        <v>958.1</v>
      </c>
      <c r="H3216">
        <f>VLOOKUP($D3216,Combined!$D:$V,13,FALSE)</f>
        <v>23226</v>
      </c>
    </row>
    <row r="3217" spans="1:8" ht="24" x14ac:dyDescent="0.2">
      <c r="A3217" s="37" t="s">
        <v>1069</v>
      </c>
      <c r="B3217" s="38" t="s">
        <v>1072</v>
      </c>
      <c r="C3217" s="39" t="s">
        <v>711</v>
      </c>
      <c r="D3217" s="36" t="s">
        <v>2213</v>
      </c>
      <c r="E3217">
        <v>2015</v>
      </c>
      <c r="F3217">
        <f>VLOOKUP($D3217,Combined!$D:$V,11,FALSE)</f>
        <v>11518914</v>
      </c>
      <c r="G3217">
        <f>VLOOKUP($D3217,Combined!$D:$V,12,FALSE)</f>
        <v>756.9</v>
      </c>
      <c r="H3217">
        <f>VLOOKUP($D3217,Combined!$D:$V,13,FALSE)</f>
        <v>15219</v>
      </c>
    </row>
    <row r="3218" spans="1:8" ht="48" x14ac:dyDescent="0.2">
      <c r="A3218" s="33" t="s">
        <v>1069</v>
      </c>
      <c r="B3218" s="34" t="s">
        <v>1074</v>
      </c>
      <c r="C3218" s="35" t="s">
        <v>711</v>
      </c>
      <c r="D3218" s="36" t="s">
        <v>2214</v>
      </c>
      <c r="E3218">
        <v>2015</v>
      </c>
      <c r="F3218">
        <f>VLOOKUP($D3218,Combined!$D:$V,11,FALSE)</f>
        <v>4475997</v>
      </c>
      <c r="G3218">
        <f>VLOOKUP($D3218,Combined!$D:$V,12,FALSE)</f>
        <v>351.7</v>
      </c>
      <c r="H3218">
        <f>VLOOKUP($D3218,Combined!$D:$V,13,FALSE)</f>
        <v>12727</v>
      </c>
    </row>
    <row r="3219" spans="1:8" ht="36" x14ac:dyDescent="0.2">
      <c r="A3219" s="37" t="s">
        <v>1069</v>
      </c>
      <c r="B3219" s="38" t="s">
        <v>1075</v>
      </c>
      <c r="C3219" s="39" t="s">
        <v>711</v>
      </c>
      <c r="D3219" s="36" t="s">
        <v>2215</v>
      </c>
      <c r="E3219">
        <v>2015</v>
      </c>
      <c r="F3219">
        <f>VLOOKUP($D3219,Combined!$D:$V,11,FALSE)</f>
        <v>1534257</v>
      </c>
      <c r="G3219">
        <f>VLOOKUP($D3219,Combined!$D:$V,12,FALSE)</f>
        <v>90</v>
      </c>
      <c r="H3219">
        <f>VLOOKUP($D3219,Combined!$D:$V,13,FALSE)</f>
        <v>17047</v>
      </c>
    </row>
    <row r="3220" spans="1:8" ht="24" x14ac:dyDescent="0.2">
      <c r="A3220" s="37" t="s">
        <v>1069</v>
      </c>
      <c r="B3220" s="38" t="s">
        <v>1078</v>
      </c>
      <c r="C3220" s="39" t="s">
        <v>711</v>
      </c>
      <c r="D3220" s="36" t="s">
        <v>2216</v>
      </c>
      <c r="E3220">
        <v>2015</v>
      </c>
      <c r="F3220">
        <f>VLOOKUP($D3220,Combined!$D:$V,11,FALSE)</f>
        <v>3362879</v>
      </c>
      <c r="G3220">
        <f>VLOOKUP($D3220,Combined!$D:$V,12,FALSE)</f>
        <v>218.9</v>
      </c>
      <c r="H3220">
        <f>VLOOKUP($D3220,Combined!$D:$V,13,FALSE)</f>
        <v>15363</v>
      </c>
    </row>
    <row r="3221" spans="1:8" ht="60" x14ac:dyDescent="0.2">
      <c r="A3221" s="33" t="s">
        <v>1069</v>
      </c>
      <c r="B3221" s="34" t="s">
        <v>1079</v>
      </c>
      <c r="C3221" s="35" t="s">
        <v>711</v>
      </c>
      <c r="D3221" s="36" t="s">
        <v>2217</v>
      </c>
      <c r="E3221">
        <v>2015</v>
      </c>
      <c r="F3221">
        <f>VLOOKUP($D3221,Combined!$D:$V,11,FALSE)</f>
        <v>7097777</v>
      </c>
      <c r="G3221">
        <f>VLOOKUP($D3221,Combined!$D:$V,12,FALSE)</f>
        <v>369.5</v>
      </c>
      <c r="H3221">
        <f>VLOOKUP($D3221,Combined!$D:$V,13,FALSE)</f>
        <v>19209</v>
      </c>
    </row>
    <row r="3222" spans="1:8" ht="16" x14ac:dyDescent="0.2">
      <c r="A3222" s="33" t="s">
        <v>1069</v>
      </c>
      <c r="B3222" s="34" t="s">
        <v>1081</v>
      </c>
      <c r="C3222" s="35" t="s">
        <v>711</v>
      </c>
      <c r="D3222" s="36" t="s">
        <v>2218</v>
      </c>
      <c r="E3222">
        <v>2015</v>
      </c>
      <c r="F3222">
        <f>VLOOKUP($D3222,Combined!$D:$V,11,FALSE)</f>
        <v>7200008</v>
      </c>
      <c r="G3222">
        <f>VLOOKUP($D3222,Combined!$D:$V,12,FALSE)</f>
        <v>347.2</v>
      </c>
      <c r="H3222">
        <f>VLOOKUP($D3222,Combined!$D:$V,13,FALSE)</f>
        <v>20737</v>
      </c>
    </row>
    <row r="3223" spans="1:8" ht="36" x14ac:dyDescent="0.2">
      <c r="A3223" s="37" t="s">
        <v>1069</v>
      </c>
      <c r="B3223" s="38" t="s">
        <v>1084</v>
      </c>
      <c r="C3223" s="39" t="s">
        <v>711</v>
      </c>
      <c r="D3223" s="36" t="s">
        <v>2219</v>
      </c>
      <c r="E3223">
        <v>2015</v>
      </c>
      <c r="F3223">
        <f>VLOOKUP($D3223,Combined!$D:$V,11,FALSE)</f>
        <v>1733668</v>
      </c>
      <c r="G3223">
        <f>VLOOKUP($D3223,Combined!$D:$V,12,FALSE)</f>
        <v>99.6</v>
      </c>
      <c r="H3223">
        <f>VLOOKUP($D3223,Combined!$D:$V,13,FALSE)</f>
        <v>17399</v>
      </c>
    </row>
    <row r="3224" spans="1:8" ht="16" x14ac:dyDescent="0.2">
      <c r="A3224" s="33" t="s">
        <v>1069</v>
      </c>
      <c r="B3224" s="34" t="s">
        <v>1085</v>
      </c>
      <c r="C3224" s="35" t="s">
        <v>711</v>
      </c>
      <c r="D3224" s="36" t="s">
        <v>2220</v>
      </c>
      <c r="E3224">
        <v>2015</v>
      </c>
      <c r="F3224">
        <f>VLOOKUP($D3224,Combined!$D:$V,11,FALSE)</f>
        <v>6142953</v>
      </c>
      <c r="G3224">
        <f>VLOOKUP($D3224,Combined!$D:$V,12,FALSE)</f>
        <v>355.4</v>
      </c>
      <c r="H3224">
        <f>VLOOKUP($D3224,Combined!$D:$V,13,FALSE)</f>
        <v>17285</v>
      </c>
    </row>
    <row r="3225" spans="1:8" ht="48" x14ac:dyDescent="0.2">
      <c r="A3225" s="33" t="s">
        <v>1087</v>
      </c>
      <c r="B3225" s="34" t="s">
        <v>1088</v>
      </c>
      <c r="C3225" s="35" t="s">
        <v>711</v>
      </c>
      <c r="D3225" s="36" t="s">
        <v>2221</v>
      </c>
      <c r="E3225">
        <v>2015</v>
      </c>
      <c r="F3225">
        <f>VLOOKUP($D3225,Combined!$D:$V,11,FALSE)</f>
        <v>6224947</v>
      </c>
      <c r="G3225">
        <f>VLOOKUP($D3225,Combined!$D:$V,12,FALSE)</f>
        <v>381</v>
      </c>
      <c r="H3225">
        <f>VLOOKUP($D3225,Combined!$D:$V,13,FALSE)</f>
        <v>16338</v>
      </c>
    </row>
    <row r="3226" spans="1:8" ht="36" x14ac:dyDescent="0.2">
      <c r="A3226" s="33" t="s">
        <v>1087</v>
      </c>
      <c r="B3226" s="34" t="s">
        <v>1094</v>
      </c>
      <c r="C3226" s="35" t="s">
        <v>711</v>
      </c>
      <c r="D3226" s="36" t="s">
        <v>2222</v>
      </c>
      <c r="E3226">
        <v>2015</v>
      </c>
      <c r="F3226">
        <f>VLOOKUP($D3226,Combined!$D:$V,11,FALSE)</f>
        <v>13821145</v>
      </c>
      <c r="G3226">
        <f>VLOOKUP($D3226,Combined!$D:$V,12,FALSE)</f>
        <v>381.5</v>
      </c>
      <c r="H3226">
        <f>VLOOKUP($D3226,Combined!$D:$V,13,FALSE)</f>
        <v>36228</v>
      </c>
    </row>
    <row r="3227" spans="1:8" ht="36" x14ac:dyDescent="0.2">
      <c r="A3227" s="37" t="s">
        <v>1087</v>
      </c>
      <c r="B3227" s="38" t="s">
        <v>1095</v>
      </c>
      <c r="C3227" s="39" t="s">
        <v>711</v>
      </c>
      <c r="D3227" s="36" t="s">
        <v>2223</v>
      </c>
      <c r="E3227">
        <v>2015</v>
      </c>
      <c r="F3227">
        <f>VLOOKUP($D3227,Combined!$D:$V,11,FALSE)</f>
        <v>3841141</v>
      </c>
      <c r="G3227">
        <f>VLOOKUP($D3227,Combined!$D:$V,12,FALSE)</f>
        <v>298.89999999999998</v>
      </c>
      <c r="H3227">
        <f>VLOOKUP($D3227,Combined!$D:$V,13,FALSE)</f>
        <v>12851</v>
      </c>
    </row>
    <row r="3228" spans="1:8" ht="24" x14ac:dyDescent="0.2">
      <c r="A3228" s="33" t="s">
        <v>1114</v>
      </c>
      <c r="B3228" s="34" t="s">
        <v>1134</v>
      </c>
      <c r="C3228" s="35" t="s">
        <v>711</v>
      </c>
      <c r="D3228" s="36" t="s">
        <v>2224</v>
      </c>
      <c r="E3228">
        <v>2015</v>
      </c>
      <c r="F3228">
        <f>VLOOKUP($D3228,Combined!$D:$V,11,FALSE)</f>
        <v>3513909</v>
      </c>
      <c r="G3228">
        <f>VLOOKUP($D3228,Combined!$D:$V,12,FALSE)</f>
        <v>203.6</v>
      </c>
      <c r="H3228">
        <f>VLOOKUP($D3228,Combined!$D:$V,13,FALSE)</f>
        <v>17259</v>
      </c>
    </row>
    <row r="3229" spans="1:8" ht="24" x14ac:dyDescent="0.2">
      <c r="A3229" s="37" t="s">
        <v>1114</v>
      </c>
      <c r="B3229" s="38" t="s">
        <v>1163</v>
      </c>
      <c r="C3229" s="39" t="s">
        <v>711</v>
      </c>
      <c r="D3229" s="36" t="s">
        <v>2225</v>
      </c>
      <c r="E3229">
        <v>2015</v>
      </c>
      <c r="F3229">
        <f>VLOOKUP($D3229,Combined!$D:$V,11,FALSE)</f>
        <v>3329450</v>
      </c>
      <c r="G3229">
        <f>VLOOKUP($D3229,Combined!$D:$V,12,FALSE)</f>
        <v>177.8</v>
      </c>
      <c r="H3229">
        <f>VLOOKUP($D3229,Combined!$D:$V,13,FALSE)</f>
        <v>18726</v>
      </c>
    </row>
    <row r="3230" spans="1:8" ht="48" x14ac:dyDescent="0.2">
      <c r="A3230" s="37" t="s">
        <v>1114</v>
      </c>
      <c r="B3230" s="38" t="s">
        <v>1167</v>
      </c>
      <c r="C3230" s="39" t="s">
        <v>14</v>
      </c>
      <c r="D3230" s="36" t="s">
        <v>2226</v>
      </c>
      <c r="E3230">
        <v>2015</v>
      </c>
      <c r="F3230">
        <f>VLOOKUP($D3230,Combined!$D:$V,11,FALSE)</f>
        <v>77118196</v>
      </c>
      <c r="G3230">
        <f>VLOOKUP($D3230,Combined!$D:$V,12,FALSE)</f>
        <v>3680.9</v>
      </c>
      <c r="H3230">
        <f>VLOOKUP($D3230,Combined!$D:$V,13,FALSE)</f>
        <v>20951</v>
      </c>
    </row>
    <row r="3231" spans="1:8" ht="16" x14ac:dyDescent="0.2">
      <c r="A3231" s="37" t="s">
        <v>1169</v>
      </c>
      <c r="B3231" s="38" t="s">
        <v>1206</v>
      </c>
      <c r="C3231" s="39" t="s">
        <v>711</v>
      </c>
      <c r="D3231" s="36" t="s">
        <v>2227</v>
      </c>
      <c r="E3231">
        <v>2015</v>
      </c>
      <c r="F3231">
        <f>VLOOKUP($D3231,Combined!$D:$V,11,FALSE)</f>
        <v>3295943</v>
      </c>
      <c r="G3231">
        <f>VLOOKUP($D3231,Combined!$D:$V,12,FALSE)</f>
        <v>203.3</v>
      </c>
      <c r="H3231">
        <f>VLOOKUP($D3231,Combined!$D:$V,13,FALSE)</f>
        <v>16212</v>
      </c>
    </row>
    <row r="3232" spans="1:8" ht="48" x14ac:dyDescent="0.2">
      <c r="A3232" s="33" t="s">
        <v>1237</v>
      </c>
      <c r="B3232" s="34" t="s">
        <v>1239</v>
      </c>
      <c r="C3232" s="35" t="s">
        <v>711</v>
      </c>
      <c r="D3232" s="36" t="s">
        <v>2228</v>
      </c>
      <c r="E3232">
        <v>2015</v>
      </c>
      <c r="F3232">
        <f>VLOOKUP($D3232,Combined!$D:$V,11,FALSE)</f>
        <v>1160408</v>
      </c>
      <c r="G3232">
        <f>VLOOKUP($D3232,Combined!$D:$V,12,FALSE)</f>
        <v>116.2</v>
      </c>
      <c r="H3232">
        <f>VLOOKUP($D3232,Combined!$D:$V,13,FALSE)</f>
        <v>9986</v>
      </c>
    </row>
    <row r="3233" spans="1:8" ht="36" x14ac:dyDescent="0.2">
      <c r="A3233" s="33" t="s">
        <v>1237</v>
      </c>
      <c r="B3233" s="34" t="s">
        <v>1241</v>
      </c>
      <c r="C3233" s="35" t="s">
        <v>711</v>
      </c>
      <c r="D3233" s="36" t="s">
        <v>2229</v>
      </c>
      <c r="E3233">
        <v>2015</v>
      </c>
      <c r="F3233">
        <f>VLOOKUP($D3233,Combined!$D:$V,11,FALSE)</f>
        <v>12747864</v>
      </c>
      <c r="G3233">
        <f>VLOOKUP($D3233,Combined!$D:$V,12,FALSE)</f>
        <v>795.6</v>
      </c>
      <c r="H3233">
        <f>VLOOKUP($D3233,Combined!$D:$V,13,FALSE)</f>
        <v>16023</v>
      </c>
    </row>
    <row r="3234" spans="1:8" ht="48" x14ac:dyDescent="0.2">
      <c r="A3234" s="37" t="s">
        <v>1237</v>
      </c>
      <c r="B3234" s="38" t="s">
        <v>1244</v>
      </c>
      <c r="C3234" s="39" t="s">
        <v>711</v>
      </c>
      <c r="D3234" s="36" t="s">
        <v>2230</v>
      </c>
      <c r="E3234">
        <v>2015</v>
      </c>
      <c r="F3234">
        <f>VLOOKUP($D3234,Combined!$D:$V,11,FALSE)</f>
        <v>3498064</v>
      </c>
      <c r="G3234">
        <f>VLOOKUP($D3234,Combined!$D:$V,12,FALSE)</f>
        <v>195.4</v>
      </c>
      <c r="H3234">
        <f>VLOOKUP($D3234,Combined!$D:$V,13,FALSE)</f>
        <v>17902</v>
      </c>
    </row>
    <row r="3235" spans="1:8" ht="48" x14ac:dyDescent="0.2">
      <c r="A3235" s="37" t="s">
        <v>1237</v>
      </c>
      <c r="B3235" s="38" t="s">
        <v>1248</v>
      </c>
      <c r="C3235" s="39" t="s">
        <v>711</v>
      </c>
      <c r="D3235" s="36" t="s">
        <v>2231</v>
      </c>
      <c r="E3235">
        <v>2015</v>
      </c>
      <c r="F3235">
        <f>VLOOKUP($D3235,Combined!$D:$V,11,FALSE)</f>
        <v>7716332</v>
      </c>
      <c r="G3235">
        <f>VLOOKUP($D3235,Combined!$D:$V,12,FALSE)</f>
        <v>530.9</v>
      </c>
      <c r="H3235">
        <f>VLOOKUP($D3235,Combined!$D:$V,13,FALSE)</f>
        <v>14534</v>
      </c>
    </row>
    <row r="3236" spans="1:8" ht="24" x14ac:dyDescent="0.2">
      <c r="A3236" s="33" t="s">
        <v>1237</v>
      </c>
      <c r="B3236" s="34" t="s">
        <v>1253</v>
      </c>
      <c r="C3236" s="35" t="s">
        <v>711</v>
      </c>
      <c r="D3236" s="36" t="s">
        <v>2232</v>
      </c>
      <c r="E3236">
        <v>2015</v>
      </c>
      <c r="F3236">
        <f>VLOOKUP($D3236,Combined!$D:$V,11,FALSE)</f>
        <v>6217301</v>
      </c>
      <c r="G3236">
        <f>VLOOKUP($D3236,Combined!$D:$V,12,FALSE)</f>
        <v>417.7</v>
      </c>
      <c r="H3236">
        <f>VLOOKUP($D3236,Combined!$D:$V,13,FALSE)</f>
        <v>14885</v>
      </c>
    </row>
    <row r="3237" spans="1:8" ht="24" x14ac:dyDescent="0.2">
      <c r="A3237" s="33" t="s">
        <v>1237</v>
      </c>
      <c r="B3237" s="34" t="s">
        <v>1255</v>
      </c>
      <c r="C3237" s="35" t="s">
        <v>711</v>
      </c>
      <c r="D3237" s="36" t="s">
        <v>2233</v>
      </c>
      <c r="E3237">
        <v>2015</v>
      </c>
      <c r="F3237">
        <f>VLOOKUP($D3237,Combined!$D:$V,11,FALSE)</f>
        <v>19493054</v>
      </c>
      <c r="G3237">
        <f>VLOOKUP($D3237,Combined!$D:$V,12,FALSE)</f>
        <v>1047.5999999999999</v>
      </c>
      <c r="H3237">
        <f>VLOOKUP($D3237,Combined!$D:$V,13,FALSE)</f>
        <v>18607</v>
      </c>
    </row>
    <row r="3238" spans="1:8" ht="48" x14ac:dyDescent="0.2">
      <c r="A3238" s="37" t="s">
        <v>1237</v>
      </c>
      <c r="B3238" s="38" t="s">
        <v>1262</v>
      </c>
      <c r="C3238" s="39" t="s">
        <v>14</v>
      </c>
      <c r="D3238" s="36" t="s">
        <v>2234</v>
      </c>
      <c r="E3238">
        <v>2015</v>
      </c>
      <c r="F3238">
        <f>VLOOKUP($D3238,Combined!$D:$V,11,FALSE)</f>
        <v>79113552</v>
      </c>
      <c r="G3238">
        <f>VLOOKUP($D3238,Combined!$D:$V,12,FALSE)</f>
        <v>3671.5</v>
      </c>
      <c r="H3238">
        <f>VLOOKUP($D3238,Combined!$D:$V,13,FALSE)</f>
        <v>21548</v>
      </c>
    </row>
    <row r="3239" spans="1:8" ht="48" x14ac:dyDescent="0.2">
      <c r="A3239" s="37" t="s">
        <v>1279</v>
      </c>
      <c r="B3239" s="38" t="s">
        <v>1282</v>
      </c>
      <c r="C3239" s="39" t="s">
        <v>14</v>
      </c>
      <c r="D3239" s="36" t="s">
        <v>2235</v>
      </c>
      <c r="E3239">
        <v>2015</v>
      </c>
      <c r="F3239">
        <f>VLOOKUP($D3239,Combined!$D:$V,11,FALSE)</f>
        <v>29228115</v>
      </c>
      <c r="G3239">
        <f>VLOOKUP($D3239,Combined!$D:$V,12,FALSE)</f>
        <v>1840.6</v>
      </c>
      <c r="H3239">
        <f>VLOOKUP($D3239,Combined!$D:$V,13,FALSE)</f>
        <v>15879</v>
      </c>
    </row>
    <row r="3240" spans="1:8" ht="72" x14ac:dyDescent="0.2">
      <c r="A3240" s="33" t="s">
        <v>1279</v>
      </c>
      <c r="B3240" s="34" t="s">
        <v>1285</v>
      </c>
      <c r="C3240" s="35" t="s">
        <v>711</v>
      </c>
      <c r="D3240" s="36" t="s">
        <v>2236</v>
      </c>
      <c r="E3240">
        <v>2015</v>
      </c>
      <c r="F3240">
        <f>VLOOKUP($D3240,Combined!$D:$V,11,FALSE)</f>
        <v>5297126</v>
      </c>
      <c r="G3240">
        <f>VLOOKUP($D3240,Combined!$D:$V,12,FALSE)</f>
        <v>310.89999999999998</v>
      </c>
      <c r="H3240">
        <f>VLOOKUP($D3240,Combined!$D:$V,13,FALSE)</f>
        <v>17038</v>
      </c>
    </row>
    <row r="3241" spans="1:8" ht="60" x14ac:dyDescent="0.2">
      <c r="A3241" s="33" t="s">
        <v>1299</v>
      </c>
      <c r="B3241" s="34" t="s">
        <v>1321</v>
      </c>
      <c r="C3241" s="35" t="s">
        <v>711</v>
      </c>
      <c r="D3241" s="36" t="s">
        <v>2237</v>
      </c>
      <c r="E3241">
        <v>2015</v>
      </c>
      <c r="F3241">
        <f>VLOOKUP($D3241,Combined!$D:$V,11,FALSE)</f>
        <v>3721224</v>
      </c>
      <c r="G3241">
        <f>VLOOKUP($D3241,Combined!$D:$V,12,FALSE)</f>
        <v>223.9</v>
      </c>
      <c r="H3241">
        <f>VLOOKUP($D3241,Combined!$D:$V,13,FALSE)</f>
        <v>16620</v>
      </c>
    </row>
    <row r="3242" spans="1:8" ht="36" x14ac:dyDescent="0.2">
      <c r="A3242" s="37" t="s">
        <v>1326</v>
      </c>
      <c r="B3242" s="38" t="s">
        <v>1329</v>
      </c>
      <c r="C3242" s="39" t="s">
        <v>711</v>
      </c>
      <c r="D3242" s="36" t="s">
        <v>2238</v>
      </c>
      <c r="E3242">
        <v>2015</v>
      </c>
      <c r="F3242">
        <f>VLOOKUP($D3242,Combined!$D:$V,11,FALSE)</f>
        <v>0</v>
      </c>
      <c r="G3242">
        <f>VLOOKUP($D3242,Combined!$D:$V,12,FALSE)</f>
        <v>0</v>
      </c>
      <c r="H3242">
        <f>VLOOKUP($D3242,Combined!$D:$V,13,FALSE)</f>
        <v>0</v>
      </c>
    </row>
    <row r="3243" spans="1:8" ht="24" x14ac:dyDescent="0.2">
      <c r="A3243" s="37" t="s">
        <v>1326</v>
      </c>
      <c r="B3243" s="38" t="s">
        <v>1339</v>
      </c>
      <c r="C3243" s="39" t="s">
        <v>711</v>
      </c>
      <c r="D3243" s="36" t="s">
        <v>2239</v>
      </c>
      <c r="E3243">
        <v>2015</v>
      </c>
      <c r="F3243">
        <f>VLOOKUP($D3243,Combined!$D:$V,11,FALSE)</f>
        <v>3889169</v>
      </c>
      <c r="G3243">
        <f>VLOOKUP($D3243,Combined!$D:$V,12,FALSE)</f>
        <v>247.4</v>
      </c>
      <c r="H3243">
        <f>VLOOKUP($D3243,Combined!$D:$V,13,FALSE)</f>
        <v>15720</v>
      </c>
    </row>
    <row r="3244" spans="1:8" ht="36" x14ac:dyDescent="0.2">
      <c r="A3244" s="37" t="s">
        <v>1326</v>
      </c>
      <c r="B3244" s="38" t="s">
        <v>1346</v>
      </c>
      <c r="C3244" s="39" t="s">
        <v>711</v>
      </c>
      <c r="D3244" s="36" t="s">
        <v>2240</v>
      </c>
      <c r="E3244">
        <v>2015</v>
      </c>
      <c r="F3244">
        <f>VLOOKUP($D3244,Combined!$D:$V,11,FALSE)</f>
        <v>4822578</v>
      </c>
      <c r="G3244">
        <f>VLOOKUP($D3244,Combined!$D:$V,12,FALSE)</f>
        <v>336.5</v>
      </c>
      <c r="H3244">
        <f>VLOOKUP($D3244,Combined!$D:$V,13,FALSE)</f>
        <v>14332</v>
      </c>
    </row>
    <row r="3245" spans="1:8" ht="36" x14ac:dyDescent="0.2">
      <c r="A3245" s="33" t="s">
        <v>1350</v>
      </c>
      <c r="B3245" s="34" t="s">
        <v>1356</v>
      </c>
      <c r="C3245" s="35" t="s">
        <v>2</v>
      </c>
      <c r="D3245" s="36" t="s">
        <v>2241</v>
      </c>
      <c r="E3245">
        <v>2015</v>
      </c>
      <c r="F3245">
        <f>VLOOKUP($D3245,Combined!$D:$V,11,FALSE)</f>
        <v>21961503</v>
      </c>
      <c r="G3245">
        <f>VLOOKUP($D3245,Combined!$D:$V,12,FALSE)</f>
        <v>1158.4000000000001</v>
      </c>
      <c r="H3245">
        <f>VLOOKUP($D3245,Combined!$D:$V,13,FALSE)</f>
        <v>18959</v>
      </c>
    </row>
    <row r="3246" spans="1:8" ht="32" x14ac:dyDescent="0.2">
      <c r="A3246" s="37" t="s">
        <v>1350</v>
      </c>
      <c r="B3246" s="38" t="s">
        <v>932</v>
      </c>
      <c r="C3246" s="39" t="s">
        <v>2</v>
      </c>
      <c r="D3246" s="36" t="s">
        <v>2242</v>
      </c>
      <c r="E3246">
        <v>2015</v>
      </c>
      <c r="F3246">
        <f>VLOOKUP($D3246,Combined!$D:$V,11,FALSE)</f>
        <v>18322826</v>
      </c>
      <c r="G3246">
        <f>VLOOKUP($D3246,Combined!$D:$V,12,FALSE)</f>
        <v>1178</v>
      </c>
      <c r="H3246">
        <f>VLOOKUP($D3246,Combined!$D:$V,13,FALSE)</f>
        <v>15554</v>
      </c>
    </row>
    <row r="3247" spans="1:8" ht="24" x14ac:dyDescent="0.2">
      <c r="A3247" s="33" t="s">
        <v>1350</v>
      </c>
      <c r="B3247" s="34" t="s">
        <v>1366</v>
      </c>
      <c r="C3247" s="35" t="s">
        <v>711</v>
      </c>
      <c r="D3247" s="36" t="s">
        <v>2243</v>
      </c>
      <c r="E3247">
        <v>2015</v>
      </c>
      <c r="F3247">
        <f>VLOOKUP($D3247,Combined!$D:$V,11,FALSE)</f>
        <v>1896545</v>
      </c>
      <c r="G3247">
        <f>VLOOKUP($D3247,Combined!$D:$V,12,FALSE)</f>
        <v>124.4</v>
      </c>
      <c r="H3247">
        <f>VLOOKUP($D3247,Combined!$D:$V,13,FALSE)</f>
        <v>15246</v>
      </c>
    </row>
    <row r="3248" spans="1:8" ht="32" x14ac:dyDescent="0.2">
      <c r="A3248" s="40" t="s">
        <v>0</v>
      </c>
      <c r="B3248" s="41" t="s">
        <v>18</v>
      </c>
      <c r="C3248" s="35" t="s">
        <v>2</v>
      </c>
      <c r="D3248" s="36" t="s">
        <v>2244</v>
      </c>
      <c r="E3248">
        <v>2015</v>
      </c>
      <c r="F3248" t="e">
        <f>VLOOKUP($D3248,Combined!$D:$V,11,FALSE)</f>
        <v>#N/A</v>
      </c>
      <c r="G3248" t="e">
        <f>VLOOKUP($D3248,Combined!$D:$V,12,FALSE)</f>
        <v>#N/A</v>
      </c>
      <c r="H3248" t="e">
        <f>VLOOKUP($D3248,Combined!$D:$V,13,FALSE)</f>
        <v>#N/A</v>
      </c>
    </row>
    <row r="3249" spans="1:8" ht="42" x14ac:dyDescent="0.2">
      <c r="A3249" s="42" t="s">
        <v>36</v>
      </c>
      <c r="B3249" s="43" t="s">
        <v>41</v>
      </c>
      <c r="C3249" s="39" t="s">
        <v>27</v>
      </c>
      <c r="D3249" s="36" t="s">
        <v>2245</v>
      </c>
      <c r="E3249">
        <v>2015</v>
      </c>
      <c r="F3249" t="e">
        <f>VLOOKUP($D3249,Combined!$D:$V,11,FALSE)</f>
        <v>#N/A</v>
      </c>
      <c r="G3249" t="e">
        <f>VLOOKUP($D3249,Combined!$D:$V,12,FALSE)</f>
        <v>#N/A</v>
      </c>
      <c r="H3249" t="e">
        <f>VLOOKUP($D3249,Combined!$D:$V,13,FALSE)</f>
        <v>#N/A</v>
      </c>
    </row>
    <row r="3250" spans="1:8" ht="42" x14ac:dyDescent="0.2">
      <c r="A3250" s="40" t="s">
        <v>63</v>
      </c>
      <c r="B3250" s="41" t="s">
        <v>89</v>
      </c>
      <c r="C3250" s="35" t="s">
        <v>27</v>
      </c>
      <c r="D3250" s="36" t="s">
        <v>2246</v>
      </c>
      <c r="E3250">
        <v>2015</v>
      </c>
      <c r="F3250" t="e">
        <f>VLOOKUP($D3250,Combined!$D:$V,11,FALSE)</f>
        <v>#N/A</v>
      </c>
      <c r="G3250" t="e">
        <f>VLOOKUP($D3250,Combined!$D:$V,12,FALSE)</f>
        <v>#N/A</v>
      </c>
      <c r="H3250" t="e">
        <f>VLOOKUP($D3250,Combined!$D:$V,13,FALSE)</f>
        <v>#N/A</v>
      </c>
    </row>
    <row r="3251" spans="1:8" ht="42" x14ac:dyDescent="0.2">
      <c r="A3251" s="40" t="s">
        <v>94</v>
      </c>
      <c r="B3251" s="41" t="s">
        <v>101</v>
      </c>
      <c r="C3251" s="35" t="s">
        <v>27</v>
      </c>
      <c r="D3251" s="36" t="s">
        <v>2247</v>
      </c>
      <c r="E3251">
        <v>2015</v>
      </c>
      <c r="F3251" t="e">
        <f>VLOOKUP($D3251,Combined!$D:$V,11,FALSE)</f>
        <v>#N/A</v>
      </c>
      <c r="G3251" t="e">
        <f>VLOOKUP($D3251,Combined!$D:$V,12,FALSE)</f>
        <v>#N/A</v>
      </c>
      <c r="H3251" t="e">
        <f>VLOOKUP($D3251,Combined!$D:$V,13,FALSE)</f>
        <v>#N/A</v>
      </c>
    </row>
    <row r="3252" spans="1:8" ht="56" x14ac:dyDescent="0.2">
      <c r="A3252" s="42" t="s">
        <v>94</v>
      </c>
      <c r="B3252" s="43" t="s">
        <v>111</v>
      </c>
      <c r="C3252" s="39" t="s">
        <v>27</v>
      </c>
      <c r="D3252" s="36" t="s">
        <v>2248</v>
      </c>
      <c r="E3252">
        <v>2015</v>
      </c>
      <c r="F3252" t="e">
        <f>VLOOKUP($D3252,Combined!$D:$V,11,FALSE)</f>
        <v>#N/A</v>
      </c>
      <c r="G3252" t="e">
        <f>VLOOKUP($D3252,Combined!$D:$V,12,FALSE)</f>
        <v>#N/A</v>
      </c>
      <c r="H3252" t="e">
        <f>VLOOKUP($D3252,Combined!$D:$V,13,FALSE)</f>
        <v>#N/A</v>
      </c>
    </row>
    <row r="3253" spans="1:8" ht="42" x14ac:dyDescent="0.2">
      <c r="A3253" s="40" t="s">
        <v>130</v>
      </c>
      <c r="B3253" s="41" t="s">
        <v>132</v>
      </c>
      <c r="C3253" s="35" t="s">
        <v>27</v>
      </c>
      <c r="D3253" s="36" t="s">
        <v>2249</v>
      </c>
      <c r="E3253">
        <v>2015</v>
      </c>
      <c r="F3253" t="e">
        <f>VLOOKUP($D3253,Combined!$D:$V,11,FALSE)</f>
        <v>#N/A</v>
      </c>
      <c r="G3253" t="e">
        <f>VLOOKUP($D3253,Combined!$D:$V,12,FALSE)</f>
        <v>#N/A</v>
      </c>
      <c r="H3253" t="e">
        <f>VLOOKUP($D3253,Combined!$D:$V,13,FALSE)</f>
        <v>#N/A</v>
      </c>
    </row>
    <row r="3254" spans="1:8" ht="56" x14ac:dyDescent="0.2">
      <c r="A3254" s="40" t="s">
        <v>130</v>
      </c>
      <c r="B3254" s="41" t="s">
        <v>134</v>
      </c>
      <c r="C3254" s="35" t="s">
        <v>27</v>
      </c>
      <c r="D3254" s="36" t="s">
        <v>2250</v>
      </c>
      <c r="E3254">
        <v>2015</v>
      </c>
      <c r="F3254" t="e">
        <f>VLOOKUP($D3254,Combined!$D:$V,11,FALSE)</f>
        <v>#N/A</v>
      </c>
      <c r="G3254" t="e">
        <f>VLOOKUP($D3254,Combined!$D:$V,12,FALSE)</f>
        <v>#N/A</v>
      </c>
      <c r="H3254" t="e">
        <f>VLOOKUP($D3254,Combined!$D:$V,13,FALSE)</f>
        <v>#N/A</v>
      </c>
    </row>
    <row r="3255" spans="1:8" ht="42" x14ac:dyDescent="0.2">
      <c r="A3255" s="40" t="s">
        <v>130</v>
      </c>
      <c r="B3255" s="41" t="s">
        <v>139</v>
      </c>
      <c r="C3255" s="35" t="s">
        <v>27</v>
      </c>
      <c r="D3255" s="36" t="s">
        <v>2251</v>
      </c>
      <c r="E3255">
        <v>2015</v>
      </c>
      <c r="F3255" t="e">
        <f>VLOOKUP($D3255,Combined!$D:$V,11,FALSE)</f>
        <v>#N/A</v>
      </c>
      <c r="G3255" t="e">
        <f>VLOOKUP($D3255,Combined!$D:$V,12,FALSE)</f>
        <v>#N/A</v>
      </c>
      <c r="H3255" t="e">
        <f>VLOOKUP($D3255,Combined!$D:$V,13,FALSE)</f>
        <v>#N/A</v>
      </c>
    </row>
    <row r="3256" spans="1:8" ht="42" x14ac:dyDescent="0.2">
      <c r="A3256" s="40" t="s">
        <v>130</v>
      </c>
      <c r="B3256" s="41" t="s">
        <v>143</v>
      </c>
      <c r="C3256" s="35" t="s">
        <v>27</v>
      </c>
      <c r="D3256" s="36" t="s">
        <v>2252</v>
      </c>
      <c r="E3256">
        <v>2015</v>
      </c>
      <c r="F3256" t="e">
        <f>VLOOKUP($D3256,Combined!$D:$V,11,FALSE)</f>
        <v>#N/A</v>
      </c>
      <c r="G3256" t="e">
        <f>VLOOKUP($D3256,Combined!$D:$V,12,FALSE)</f>
        <v>#N/A</v>
      </c>
      <c r="H3256" t="e">
        <f>VLOOKUP($D3256,Combined!$D:$V,13,FALSE)</f>
        <v>#N/A</v>
      </c>
    </row>
    <row r="3257" spans="1:8" ht="42" x14ac:dyDescent="0.2">
      <c r="A3257" s="40" t="s">
        <v>130</v>
      </c>
      <c r="B3257" s="41" t="s">
        <v>151</v>
      </c>
      <c r="C3257" s="35" t="s">
        <v>27</v>
      </c>
      <c r="D3257" s="36" t="s">
        <v>2253</v>
      </c>
      <c r="E3257">
        <v>2015</v>
      </c>
      <c r="F3257" t="e">
        <f>VLOOKUP($D3257,Combined!$D:$V,11,FALSE)</f>
        <v>#N/A</v>
      </c>
      <c r="G3257" t="e">
        <f>VLOOKUP($D3257,Combined!$D:$V,12,FALSE)</f>
        <v>#N/A</v>
      </c>
      <c r="H3257" t="e">
        <f>VLOOKUP($D3257,Combined!$D:$V,13,FALSE)</f>
        <v>#N/A</v>
      </c>
    </row>
    <row r="3258" spans="1:8" ht="56" x14ac:dyDescent="0.2">
      <c r="A3258" s="42" t="s">
        <v>160</v>
      </c>
      <c r="B3258" s="43" t="s">
        <v>177</v>
      </c>
      <c r="C3258" s="39" t="s">
        <v>27</v>
      </c>
      <c r="D3258" s="36" t="s">
        <v>2254</v>
      </c>
      <c r="E3258">
        <v>2015</v>
      </c>
      <c r="F3258" t="e">
        <f>VLOOKUP($D3258,Combined!$D:$V,11,FALSE)</f>
        <v>#N/A</v>
      </c>
      <c r="G3258" t="e">
        <f>VLOOKUP($D3258,Combined!$D:$V,12,FALSE)</f>
        <v>#N/A</v>
      </c>
      <c r="H3258" t="e">
        <f>VLOOKUP($D3258,Combined!$D:$V,13,FALSE)</f>
        <v>#N/A</v>
      </c>
    </row>
    <row r="3259" spans="1:8" ht="32" x14ac:dyDescent="0.2">
      <c r="A3259" s="40" t="s">
        <v>160</v>
      </c>
      <c r="B3259" s="41" t="s">
        <v>187</v>
      </c>
      <c r="C3259" s="35" t="s">
        <v>188</v>
      </c>
      <c r="D3259" s="36" t="s">
        <v>2255</v>
      </c>
      <c r="E3259">
        <v>2015</v>
      </c>
      <c r="F3259" t="e">
        <f>VLOOKUP($D3259,Combined!$D:$V,11,FALSE)</f>
        <v>#N/A</v>
      </c>
      <c r="G3259" t="e">
        <f>VLOOKUP($D3259,Combined!$D:$V,12,FALSE)</f>
        <v>#N/A</v>
      </c>
      <c r="H3259" t="e">
        <f>VLOOKUP($D3259,Combined!$D:$V,13,FALSE)</f>
        <v>#N/A</v>
      </c>
    </row>
    <row r="3260" spans="1:8" ht="32" x14ac:dyDescent="0.2">
      <c r="A3260" s="40" t="s">
        <v>193</v>
      </c>
      <c r="B3260" s="41" t="s">
        <v>232</v>
      </c>
      <c r="C3260" s="35" t="s">
        <v>68</v>
      </c>
      <c r="D3260" s="36" t="s">
        <v>2256</v>
      </c>
      <c r="E3260">
        <v>2015</v>
      </c>
      <c r="F3260" t="e">
        <f>VLOOKUP($D3260,Combined!$D:$V,11,FALSE)</f>
        <v>#N/A</v>
      </c>
      <c r="G3260" t="e">
        <f>VLOOKUP($D3260,Combined!$D:$V,12,FALSE)</f>
        <v>#N/A</v>
      </c>
      <c r="H3260" t="e">
        <f>VLOOKUP($D3260,Combined!$D:$V,13,FALSE)</f>
        <v>#N/A</v>
      </c>
    </row>
    <row r="3261" spans="1:8" ht="42" x14ac:dyDescent="0.2">
      <c r="A3261" s="42" t="s">
        <v>233</v>
      </c>
      <c r="B3261" s="43" t="s">
        <v>234</v>
      </c>
      <c r="C3261" s="39" t="s">
        <v>27</v>
      </c>
      <c r="D3261" s="36" t="s">
        <v>2257</v>
      </c>
      <c r="E3261">
        <v>2015</v>
      </c>
      <c r="F3261" t="e">
        <f>VLOOKUP($D3261,Combined!$D:$V,11,FALSE)</f>
        <v>#N/A</v>
      </c>
      <c r="G3261" t="e">
        <f>VLOOKUP($D3261,Combined!$D:$V,12,FALSE)</f>
        <v>#N/A</v>
      </c>
      <c r="H3261" t="e">
        <f>VLOOKUP($D3261,Combined!$D:$V,13,FALSE)</f>
        <v>#N/A</v>
      </c>
    </row>
    <row r="3262" spans="1:8" ht="32" x14ac:dyDescent="0.2">
      <c r="A3262" s="40" t="s">
        <v>233</v>
      </c>
      <c r="B3262" s="41" t="s">
        <v>235</v>
      </c>
      <c r="C3262" s="35" t="s">
        <v>236</v>
      </c>
      <c r="D3262" s="36" t="s">
        <v>2258</v>
      </c>
      <c r="E3262">
        <v>2015</v>
      </c>
      <c r="F3262" t="e">
        <f>VLOOKUP($D3262,Combined!$D:$V,11,FALSE)</f>
        <v>#N/A</v>
      </c>
      <c r="G3262" t="e">
        <f>VLOOKUP($D3262,Combined!$D:$V,12,FALSE)</f>
        <v>#N/A</v>
      </c>
      <c r="H3262" t="e">
        <f>VLOOKUP($D3262,Combined!$D:$V,13,FALSE)</f>
        <v>#N/A</v>
      </c>
    </row>
    <row r="3263" spans="1:8" ht="84" x14ac:dyDescent="0.2">
      <c r="A3263" s="42" t="s">
        <v>233</v>
      </c>
      <c r="B3263" s="43" t="s">
        <v>243</v>
      </c>
      <c r="C3263" s="39" t="s">
        <v>27</v>
      </c>
      <c r="D3263" s="36" t="s">
        <v>2259</v>
      </c>
      <c r="E3263">
        <v>2015</v>
      </c>
      <c r="F3263" t="e">
        <f>VLOOKUP($D3263,Combined!$D:$V,11,FALSE)</f>
        <v>#N/A</v>
      </c>
      <c r="G3263" t="e">
        <f>VLOOKUP($D3263,Combined!$D:$V,12,FALSE)</f>
        <v>#N/A</v>
      </c>
      <c r="H3263" t="e">
        <f>VLOOKUP($D3263,Combined!$D:$V,13,FALSE)</f>
        <v>#N/A</v>
      </c>
    </row>
    <row r="3264" spans="1:8" ht="32" x14ac:dyDescent="0.2">
      <c r="A3264" s="40" t="s">
        <v>233</v>
      </c>
      <c r="B3264" s="41" t="s">
        <v>258</v>
      </c>
      <c r="C3264" s="35" t="s">
        <v>236</v>
      </c>
      <c r="D3264" s="36" t="s">
        <v>2260</v>
      </c>
      <c r="E3264">
        <v>2015</v>
      </c>
      <c r="F3264" t="e">
        <f>VLOOKUP($D3264,Combined!$D:$V,11,FALSE)</f>
        <v>#N/A</v>
      </c>
      <c r="G3264" t="e">
        <f>VLOOKUP($D3264,Combined!$D:$V,12,FALSE)</f>
        <v>#N/A</v>
      </c>
      <c r="H3264" t="e">
        <f>VLOOKUP($D3264,Combined!$D:$V,13,FALSE)</f>
        <v>#N/A</v>
      </c>
    </row>
    <row r="3265" spans="1:8" ht="32" x14ac:dyDescent="0.2">
      <c r="A3265" s="42" t="s">
        <v>233</v>
      </c>
      <c r="B3265" s="43" t="s">
        <v>261</v>
      </c>
      <c r="C3265" s="39" t="s">
        <v>236</v>
      </c>
      <c r="D3265" s="36" t="s">
        <v>2261</v>
      </c>
      <c r="E3265">
        <v>2015</v>
      </c>
      <c r="F3265" t="e">
        <f>VLOOKUP($D3265,Combined!$D:$V,11,FALSE)</f>
        <v>#N/A</v>
      </c>
      <c r="G3265" t="e">
        <f>VLOOKUP($D3265,Combined!$D:$V,12,FALSE)</f>
        <v>#N/A</v>
      </c>
      <c r="H3265" t="e">
        <f>VLOOKUP($D3265,Combined!$D:$V,13,FALSE)</f>
        <v>#N/A</v>
      </c>
    </row>
    <row r="3266" spans="1:8" ht="48" x14ac:dyDescent="0.2">
      <c r="A3266" s="42" t="s">
        <v>233</v>
      </c>
      <c r="B3266" s="43" t="s">
        <v>180</v>
      </c>
      <c r="C3266" s="39" t="s">
        <v>14</v>
      </c>
      <c r="D3266" s="36" t="s">
        <v>2262</v>
      </c>
      <c r="E3266">
        <v>2015</v>
      </c>
      <c r="F3266" t="e">
        <f>VLOOKUP($D3266,Combined!$D:$V,11,FALSE)</f>
        <v>#N/A</v>
      </c>
      <c r="G3266" t="e">
        <f>VLOOKUP($D3266,Combined!$D:$V,12,FALSE)</f>
        <v>#N/A</v>
      </c>
      <c r="H3266" t="e">
        <f>VLOOKUP($D3266,Combined!$D:$V,13,FALSE)</f>
        <v>#N/A</v>
      </c>
    </row>
    <row r="3267" spans="1:8" ht="42" x14ac:dyDescent="0.2">
      <c r="A3267" s="42" t="s">
        <v>292</v>
      </c>
      <c r="B3267" s="43" t="s">
        <v>293</v>
      </c>
      <c r="C3267" s="39" t="s">
        <v>27</v>
      </c>
      <c r="D3267" s="36" t="s">
        <v>2263</v>
      </c>
      <c r="E3267">
        <v>2015</v>
      </c>
      <c r="F3267" t="e">
        <f>VLOOKUP($D3267,Combined!$D:$V,11,FALSE)</f>
        <v>#N/A</v>
      </c>
      <c r="G3267" t="e">
        <f>VLOOKUP($D3267,Combined!$D:$V,12,FALSE)</f>
        <v>#N/A</v>
      </c>
      <c r="H3267" t="e">
        <f>VLOOKUP($D3267,Combined!$D:$V,13,FALSE)</f>
        <v>#N/A</v>
      </c>
    </row>
    <row r="3268" spans="1:8" ht="42" x14ac:dyDescent="0.2">
      <c r="A3268" s="42" t="s">
        <v>292</v>
      </c>
      <c r="B3268" s="43" t="s">
        <v>305</v>
      </c>
      <c r="C3268" s="39" t="s">
        <v>27</v>
      </c>
      <c r="D3268" s="36" t="s">
        <v>2264</v>
      </c>
      <c r="E3268">
        <v>2015</v>
      </c>
      <c r="F3268" t="e">
        <f>VLOOKUP($D3268,Combined!$D:$V,11,FALSE)</f>
        <v>#N/A</v>
      </c>
      <c r="G3268" t="e">
        <f>VLOOKUP($D3268,Combined!$D:$V,12,FALSE)</f>
        <v>#N/A</v>
      </c>
      <c r="H3268" t="e">
        <f>VLOOKUP($D3268,Combined!$D:$V,13,FALSE)</f>
        <v>#N/A</v>
      </c>
    </row>
    <row r="3269" spans="1:8" ht="32" x14ac:dyDescent="0.2">
      <c r="A3269" s="42" t="s">
        <v>292</v>
      </c>
      <c r="B3269" s="43" t="s">
        <v>307</v>
      </c>
      <c r="C3269" s="39" t="s">
        <v>99</v>
      </c>
      <c r="D3269" s="36" t="s">
        <v>2265</v>
      </c>
      <c r="E3269">
        <v>2015</v>
      </c>
      <c r="F3269" t="e">
        <f>VLOOKUP($D3269,Combined!$D:$V,11,FALSE)</f>
        <v>#N/A</v>
      </c>
      <c r="G3269" t="e">
        <f>VLOOKUP($D3269,Combined!$D:$V,12,FALSE)</f>
        <v>#N/A</v>
      </c>
      <c r="H3269" t="e">
        <f>VLOOKUP($D3269,Combined!$D:$V,13,FALSE)</f>
        <v>#N/A</v>
      </c>
    </row>
    <row r="3270" spans="1:8" ht="70" x14ac:dyDescent="0.2">
      <c r="A3270" s="42" t="s">
        <v>321</v>
      </c>
      <c r="B3270" s="43" t="s">
        <v>322</v>
      </c>
      <c r="C3270" s="39" t="s">
        <v>27</v>
      </c>
      <c r="D3270" s="36" t="s">
        <v>2266</v>
      </c>
      <c r="E3270">
        <v>2015</v>
      </c>
      <c r="F3270" t="e">
        <f>VLOOKUP($D3270,Combined!$D:$V,11,FALSE)</f>
        <v>#N/A</v>
      </c>
      <c r="G3270" t="e">
        <f>VLOOKUP($D3270,Combined!$D:$V,12,FALSE)</f>
        <v>#N/A</v>
      </c>
      <c r="H3270" t="e">
        <f>VLOOKUP($D3270,Combined!$D:$V,13,FALSE)</f>
        <v>#N/A</v>
      </c>
    </row>
    <row r="3271" spans="1:8" ht="48" x14ac:dyDescent="0.2">
      <c r="A3271" s="42" t="s">
        <v>321</v>
      </c>
      <c r="B3271" s="43" t="s">
        <v>324</v>
      </c>
      <c r="C3271" s="39" t="s">
        <v>14</v>
      </c>
      <c r="D3271" s="36" t="s">
        <v>2267</v>
      </c>
      <c r="E3271">
        <v>2015</v>
      </c>
      <c r="F3271" t="e">
        <f>VLOOKUP($D3271,Combined!$D:$V,11,FALSE)</f>
        <v>#N/A</v>
      </c>
      <c r="G3271" t="e">
        <f>VLOOKUP($D3271,Combined!$D:$V,12,FALSE)</f>
        <v>#N/A</v>
      </c>
      <c r="H3271" t="e">
        <f>VLOOKUP($D3271,Combined!$D:$V,13,FALSE)</f>
        <v>#N/A</v>
      </c>
    </row>
    <row r="3272" spans="1:8" ht="48" x14ac:dyDescent="0.2">
      <c r="A3272" s="40" t="s">
        <v>321</v>
      </c>
      <c r="B3272" s="41" t="s">
        <v>327</v>
      </c>
      <c r="C3272" s="35" t="s">
        <v>14</v>
      </c>
      <c r="D3272" s="36" t="s">
        <v>2268</v>
      </c>
      <c r="E3272">
        <v>2015</v>
      </c>
      <c r="F3272" t="e">
        <f>VLOOKUP($D3272,Combined!$D:$V,11,FALSE)</f>
        <v>#N/A</v>
      </c>
      <c r="G3272" t="e">
        <f>VLOOKUP($D3272,Combined!$D:$V,12,FALSE)</f>
        <v>#N/A</v>
      </c>
      <c r="H3272" t="e">
        <f>VLOOKUP($D3272,Combined!$D:$V,13,FALSE)</f>
        <v>#N/A</v>
      </c>
    </row>
    <row r="3273" spans="1:8" ht="42" x14ac:dyDescent="0.2">
      <c r="A3273" s="40" t="s">
        <v>321</v>
      </c>
      <c r="B3273" s="41" t="s">
        <v>333</v>
      </c>
      <c r="C3273" s="35" t="s">
        <v>27</v>
      </c>
      <c r="D3273" s="36" t="s">
        <v>2269</v>
      </c>
      <c r="E3273">
        <v>2015</v>
      </c>
      <c r="F3273" t="e">
        <f>VLOOKUP($D3273,Combined!$D:$V,11,FALSE)</f>
        <v>#N/A</v>
      </c>
      <c r="G3273" t="e">
        <f>VLOOKUP($D3273,Combined!$D:$V,12,FALSE)</f>
        <v>#N/A</v>
      </c>
      <c r="H3273" t="e">
        <f>VLOOKUP($D3273,Combined!$D:$V,13,FALSE)</f>
        <v>#N/A</v>
      </c>
    </row>
    <row r="3274" spans="1:8" ht="42" x14ac:dyDescent="0.2">
      <c r="A3274" s="42" t="s">
        <v>367</v>
      </c>
      <c r="B3274" s="43" t="s">
        <v>369</v>
      </c>
      <c r="C3274" s="39" t="s">
        <v>27</v>
      </c>
      <c r="D3274" s="36" t="s">
        <v>2270</v>
      </c>
      <c r="E3274">
        <v>2015</v>
      </c>
      <c r="F3274" t="e">
        <f>VLOOKUP($D3274,Combined!$D:$V,11,FALSE)</f>
        <v>#N/A</v>
      </c>
      <c r="G3274" t="e">
        <f>VLOOKUP($D3274,Combined!$D:$V,12,FALSE)</f>
        <v>#N/A</v>
      </c>
      <c r="H3274" t="e">
        <f>VLOOKUP($D3274,Combined!$D:$V,13,FALSE)</f>
        <v>#N/A</v>
      </c>
    </row>
    <row r="3275" spans="1:8" ht="42" x14ac:dyDescent="0.2">
      <c r="A3275" s="40" t="s">
        <v>367</v>
      </c>
      <c r="B3275" s="41" t="s">
        <v>370</v>
      </c>
      <c r="C3275" s="35" t="s">
        <v>27</v>
      </c>
      <c r="D3275" s="36" t="s">
        <v>2271</v>
      </c>
      <c r="E3275">
        <v>2015</v>
      </c>
      <c r="F3275" t="e">
        <f>VLOOKUP($D3275,Combined!$D:$V,11,FALSE)</f>
        <v>#N/A</v>
      </c>
      <c r="G3275" t="e">
        <f>VLOOKUP($D3275,Combined!$D:$V,12,FALSE)</f>
        <v>#N/A</v>
      </c>
      <c r="H3275" t="e">
        <f>VLOOKUP($D3275,Combined!$D:$V,13,FALSE)</f>
        <v>#N/A</v>
      </c>
    </row>
    <row r="3276" spans="1:8" ht="42" x14ac:dyDescent="0.2">
      <c r="A3276" s="42" t="s">
        <v>367</v>
      </c>
      <c r="B3276" s="43" t="s">
        <v>379</v>
      </c>
      <c r="C3276" s="39" t="s">
        <v>27</v>
      </c>
      <c r="D3276" s="36" t="s">
        <v>2272</v>
      </c>
      <c r="E3276">
        <v>2015</v>
      </c>
      <c r="F3276" t="e">
        <f>VLOOKUP($D3276,Combined!$D:$V,11,FALSE)</f>
        <v>#N/A</v>
      </c>
      <c r="G3276" t="e">
        <f>VLOOKUP($D3276,Combined!$D:$V,12,FALSE)</f>
        <v>#N/A</v>
      </c>
      <c r="H3276" t="e">
        <f>VLOOKUP($D3276,Combined!$D:$V,13,FALSE)</f>
        <v>#N/A</v>
      </c>
    </row>
    <row r="3277" spans="1:8" ht="42" x14ac:dyDescent="0.2">
      <c r="A3277" s="40" t="s">
        <v>367</v>
      </c>
      <c r="B3277" s="41" t="s">
        <v>384</v>
      </c>
      <c r="C3277" s="35" t="s">
        <v>27</v>
      </c>
      <c r="D3277" s="36" t="s">
        <v>2273</v>
      </c>
      <c r="E3277">
        <v>2015</v>
      </c>
      <c r="F3277" t="e">
        <f>VLOOKUP($D3277,Combined!$D:$V,11,FALSE)</f>
        <v>#N/A</v>
      </c>
      <c r="G3277" t="e">
        <f>VLOOKUP($D3277,Combined!$D:$V,12,FALSE)</f>
        <v>#N/A</v>
      </c>
      <c r="H3277" t="e">
        <f>VLOOKUP($D3277,Combined!$D:$V,13,FALSE)</f>
        <v>#N/A</v>
      </c>
    </row>
    <row r="3278" spans="1:8" ht="42" x14ac:dyDescent="0.2">
      <c r="A3278" s="42" t="s">
        <v>367</v>
      </c>
      <c r="B3278" s="43" t="s">
        <v>391</v>
      </c>
      <c r="C3278" s="39" t="s">
        <v>27</v>
      </c>
      <c r="D3278" s="36" t="s">
        <v>2274</v>
      </c>
      <c r="E3278">
        <v>2015</v>
      </c>
      <c r="F3278" t="e">
        <f>VLOOKUP($D3278,Combined!$D:$V,11,FALSE)</f>
        <v>#N/A</v>
      </c>
      <c r="G3278" t="e">
        <f>VLOOKUP($D3278,Combined!$D:$V,12,FALSE)</f>
        <v>#N/A</v>
      </c>
      <c r="H3278" t="e">
        <f>VLOOKUP($D3278,Combined!$D:$V,13,FALSE)</f>
        <v>#N/A</v>
      </c>
    </row>
    <row r="3279" spans="1:8" ht="32" x14ac:dyDescent="0.2">
      <c r="A3279" s="40" t="s">
        <v>396</v>
      </c>
      <c r="B3279" s="41" t="s">
        <v>412</v>
      </c>
      <c r="C3279" s="35" t="s">
        <v>236</v>
      </c>
      <c r="D3279" s="36" t="s">
        <v>2275</v>
      </c>
      <c r="E3279">
        <v>2015</v>
      </c>
      <c r="F3279" t="e">
        <f>VLOOKUP($D3279,Combined!$D:$V,11,FALSE)</f>
        <v>#N/A</v>
      </c>
      <c r="G3279" t="e">
        <f>VLOOKUP($D3279,Combined!$D:$V,12,FALSE)</f>
        <v>#N/A</v>
      </c>
      <c r="H3279" t="e">
        <f>VLOOKUP($D3279,Combined!$D:$V,13,FALSE)</f>
        <v>#N/A</v>
      </c>
    </row>
    <row r="3280" spans="1:8" ht="56" x14ac:dyDescent="0.2">
      <c r="A3280" s="42" t="s">
        <v>422</v>
      </c>
      <c r="B3280" s="43" t="s">
        <v>423</v>
      </c>
      <c r="C3280" s="39" t="s">
        <v>27</v>
      </c>
      <c r="D3280" s="36" t="s">
        <v>2276</v>
      </c>
      <c r="E3280">
        <v>2015</v>
      </c>
      <c r="F3280" t="e">
        <f>VLOOKUP($D3280,Combined!$D:$V,11,FALSE)</f>
        <v>#N/A</v>
      </c>
      <c r="G3280" t="e">
        <f>VLOOKUP($D3280,Combined!$D:$V,12,FALSE)</f>
        <v>#N/A</v>
      </c>
      <c r="H3280" t="e">
        <f>VLOOKUP($D3280,Combined!$D:$V,13,FALSE)</f>
        <v>#N/A</v>
      </c>
    </row>
    <row r="3281" spans="1:8" ht="42" x14ac:dyDescent="0.2">
      <c r="A3281" s="40" t="s">
        <v>422</v>
      </c>
      <c r="B3281" s="41" t="s">
        <v>426</v>
      </c>
      <c r="C3281" s="35" t="s">
        <v>27</v>
      </c>
      <c r="D3281" s="36" t="s">
        <v>2277</v>
      </c>
      <c r="E3281">
        <v>2015</v>
      </c>
      <c r="F3281" t="e">
        <f>VLOOKUP($D3281,Combined!$D:$V,11,FALSE)</f>
        <v>#N/A</v>
      </c>
      <c r="G3281" t="e">
        <f>VLOOKUP($D3281,Combined!$D:$V,12,FALSE)</f>
        <v>#N/A</v>
      </c>
      <c r="H3281" t="e">
        <f>VLOOKUP($D3281,Combined!$D:$V,13,FALSE)</f>
        <v>#N/A</v>
      </c>
    </row>
    <row r="3282" spans="1:8" ht="56" x14ac:dyDescent="0.2">
      <c r="A3282" s="40" t="s">
        <v>422</v>
      </c>
      <c r="B3282" s="41" t="s">
        <v>438</v>
      </c>
      <c r="C3282" s="35" t="s">
        <v>27</v>
      </c>
      <c r="D3282" s="36" t="s">
        <v>2278</v>
      </c>
      <c r="E3282">
        <v>2015</v>
      </c>
      <c r="F3282" t="e">
        <f>VLOOKUP($D3282,Combined!$D:$V,11,FALSE)</f>
        <v>#N/A</v>
      </c>
      <c r="G3282" t="e">
        <f>VLOOKUP($D3282,Combined!$D:$V,12,FALSE)</f>
        <v>#N/A</v>
      </c>
      <c r="H3282" t="e">
        <f>VLOOKUP($D3282,Combined!$D:$V,13,FALSE)</f>
        <v>#N/A</v>
      </c>
    </row>
    <row r="3283" spans="1:8" ht="56" x14ac:dyDescent="0.2">
      <c r="A3283" s="40" t="s">
        <v>422</v>
      </c>
      <c r="B3283" s="41" t="s">
        <v>440</v>
      </c>
      <c r="C3283" s="35" t="s">
        <v>27</v>
      </c>
      <c r="D3283" s="36" t="s">
        <v>2279</v>
      </c>
      <c r="E3283">
        <v>2015</v>
      </c>
      <c r="F3283" t="e">
        <f>VLOOKUP($D3283,Combined!$D:$V,11,FALSE)</f>
        <v>#N/A</v>
      </c>
      <c r="G3283" t="e">
        <f>VLOOKUP($D3283,Combined!$D:$V,12,FALSE)</f>
        <v>#N/A</v>
      </c>
      <c r="H3283" t="e">
        <f>VLOOKUP($D3283,Combined!$D:$V,13,FALSE)</f>
        <v>#N/A</v>
      </c>
    </row>
    <row r="3284" spans="1:8" ht="42" x14ac:dyDescent="0.2">
      <c r="A3284" s="42" t="s">
        <v>422</v>
      </c>
      <c r="B3284" s="43" t="s">
        <v>441</v>
      </c>
      <c r="C3284" s="39" t="s">
        <v>27</v>
      </c>
      <c r="D3284" s="36" t="s">
        <v>2280</v>
      </c>
      <c r="E3284">
        <v>2015</v>
      </c>
      <c r="F3284" t="e">
        <f>VLOOKUP($D3284,Combined!$D:$V,11,FALSE)</f>
        <v>#N/A</v>
      </c>
      <c r="G3284" t="e">
        <f>VLOOKUP($D3284,Combined!$D:$V,12,FALSE)</f>
        <v>#N/A</v>
      </c>
      <c r="H3284" t="e">
        <f>VLOOKUP($D3284,Combined!$D:$V,13,FALSE)</f>
        <v>#N/A</v>
      </c>
    </row>
    <row r="3285" spans="1:8" ht="42" x14ac:dyDescent="0.2">
      <c r="A3285" s="42" t="s">
        <v>422</v>
      </c>
      <c r="B3285" s="43" t="s">
        <v>449</v>
      </c>
      <c r="C3285" s="39" t="s">
        <v>27</v>
      </c>
      <c r="D3285" s="36" t="s">
        <v>2281</v>
      </c>
      <c r="E3285">
        <v>2015</v>
      </c>
      <c r="F3285" t="e">
        <f>VLOOKUP($D3285,Combined!$D:$V,11,FALSE)</f>
        <v>#N/A</v>
      </c>
      <c r="G3285" t="e">
        <f>VLOOKUP($D3285,Combined!$D:$V,12,FALSE)</f>
        <v>#N/A</v>
      </c>
      <c r="H3285" t="e">
        <f>VLOOKUP($D3285,Combined!$D:$V,13,FALSE)</f>
        <v>#N/A</v>
      </c>
    </row>
    <row r="3286" spans="1:8" ht="42" x14ac:dyDescent="0.2">
      <c r="A3286" s="42" t="s">
        <v>422</v>
      </c>
      <c r="B3286" s="43" t="s">
        <v>451</v>
      </c>
      <c r="C3286" s="39" t="s">
        <v>27</v>
      </c>
      <c r="D3286" s="36" t="s">
        <v>2282</v>
      </c>
      <c r="E3286">
        <v>2015</v>
      </c>
      <c r="F3286" t="e">
        <f>VLOOKUP($D3286,Combined!$D:$V,11,FALSE)</f>
        <v>#N/A</v>
      </c>
      <c r="G3286" t="e">
        <f>VLOOKUP($D3286,Combined!$D:$V,12,FALSE)</f>
        <v>#N/A</v>
      </c>
      <c r="H3286" t="e">
        <f>VLOOKUP($D3286,Combined!$D:$V,13,FALSE)</f>
        <v>#N/A</v>
      </c>
    </row>
    <row r="3287" spans="1:8" ht="42" x14ac:dyDescent="0.2">
      <c r="A3287" s="40" t="s">
        <v>422</v>
      </c>
      <c r="B3287" s="41" t="s">
        <v>460</v>
      </c>
      <c r="C3287" s="35" t="s">
        <v>27</v>
      </c>
      <c r="D3287" s="36" t="s">
        <v>2283</v>
      </c>
      <c r="E3287">
        <v>2015</v>
      </c>
      <c r="F3287" t="e">
        <f>VLOOKUP($D3287,Combined!$D:$V,11,FALSE)</f>
        <v>#N/A</v>
      </c>
      <c r="G3287" t="e">
        <f>VLOOKUP($D3287,Combined!$D:$V,12,FALSE)</f>
        <v>#N/A</v>
      </c>
      <c r="H3287" t="e">
        <f>VLOOKUP($D3287,Combined!$D:$V,13,FALSE)</f>
        <v>#N/A</v>
      </c>
    </row>
    <row r="3288" spans="1:8" ht="42" x14ac:dyDescent="0.2">
      <c r="A3288" s="40" t="s">
        <v>465</v>
      </c>
      <c r="B3288" s="41" t="s">
        <v>467</v>
      </c>
      <c r="C3288" s="35" t="s">
        <v>27</v>
      </c>
      <c r="D3288" s="36" t="s">
        <v>2284</v>
      </c>
      <c r="E3288">
        <v>2015</v>
      </c>
      <c r="F3288" t="e">
        <f>VLOOKUP($D3288,Combined!$D:$V,11,FALSE)</f>
        <v>#N/A</v>
      </c>
      <c r="G3288" t="e">
        <f>VLOOKUP($D3288,Combined!$D:$V,12,FALSE)</f>
        <v>#N/A</v>
      </c>
      <c r="H3288" t="e">
        <f>VLOOKUP($D3288,Combined!$D:$V,13,FALSE)</f>
        <v>#N/A</v>
      </c>
    </row>
    <row r="3289" spans="1:8" ht="42" x14ac:dyDescent="0.2">
      <c r="A3289" s="42" t="s">
        <v>465</v>
      </c>
      <c r="B3289" s="43" t="s">
        <v>477</v>
      </c>
      <c r="C3289" s="39" t="s">
        <v>27</v>
      </c>
      <c r="D3289" s="36" t="s">
        <v>2285</v>
      </c>
      <c r="E3289">
        <v>2015</v>
      </c>
      <c r="F3289" t="e">
        <f>VLOOKUP($D3289,Combined!$D:$V,11,FALSE)</f>
        <v>#N/A</v>
      </c>
      <c r="G3289" t="e">
        <f>VLOOKUP($D3289,Combined!$D:$V,12,FALSE)</f>
        <v>#N/A</v>
      </c>
      <c r="H3289" t="e">
        <f>VLOOKUP($D3289,Combined!$D:$V,13,FALSE)</f>
        <v>#N/A</v>
      </c>
    </row>
    <row r="3290" spans="1:8" ht="42" x14ac:dyDescent="0.2">
      <c r="A3290" s="42" t="s">
        <v>465</v>
      </c>
      <c r="B3290" s="43" t="s">
        <v>481</v>
      </c>
      <c r="C3290" s="39" t="s">
        <v>27</v>
      </c>
      <c r="D3290" s="36" t="s">
        <v>2286</v>
      </c>
      <c r="E3290">
        <v>2015</v>
      </c>
      <c r="F3290" t="e">
        <f>VLOOKUP($D3290,Combined!$D:$V,11,FALSE)</f>
        <v>#N/A</v>
      </c>
      <c r="G3290" t="e">
        <f>VLOOKUP($D3290,Combined!$D:$V,12,FALSE)</f>
        <v>#N/A</v>
      </c>
      <c r="H3290" t="e">
        <f>VLOOKUP($D3290,Combined!$D:$V,13,FALSE)</f>
        <v>#N/A</v>
      </c>
    </row>
    <row r="3291" spans="1:8" ht="32" x14ac:dyDescent="0.2">
      <c r="A3291" s="40" t="s">
        <v>482</v>
      </c>
      <c r="B3291" s="41" t="s">
        <v>487</v>
      </c>
      <c r="C3291" s="35" t="s">
        <v>236</v>
      </c>
      <c r="D3291" s="36" t="s">
        <v>2287</v>
      </c>
      <c r="E3291">
        <v>2015</v>
      </c>
      <c r="F3291" t="e">
        <f>VLOOKUP($D3291,Combined!$D:$V,11,FALSE)</f>
        <v>#N/A</v>
      </c>
      <c r="G3291" t="e">
        <f>VLOOKUP($D3291,Combined!$D:$V,12,FALSE)</f>
        <v>#N/A</v>
      </c>
      <c r="H3291" t="e">
        <f>VLOOKUP($D3291,Combined!$D:$V,13,FALSE)</f>
        <v>#N/A</v>
      </c>
    </row>
    <row r="3292" spans="1:8" ht="28" x14ac:dyDescent="0.2">
      <c r="A3292" s="42" t="s">
        <v>482</v>
      </c>
      <c r="B3292" s="43" t="s">
        <v>494</v>
      </c>
      <c r="C3292" s="39" t="s">
        <v>181</v>
      </c>
      <c r="D3292" s="36" t="s">
        <v>2288</v>
      </c>
      <c r="E3292">
        <v>2015</v>
      </c>
      <c r="F3292" t="e">
        <f>VLOOKUP($D3292,Combined!$D:$V,11,FALSE)</f>
        <v>#N/A</v>
      </c>
      <c r="G3292" t="e">
        <f>VLOOKUP($D3292,Combined!$D:$V,12,FALSE)</f>
        <v>#N/A</v>
      </c>
      <c r="H3292" t="e">
        <f>VLOOKUP($D3292,Combined!$D:$V,13,FALSE)</f>
        <v>#N/A</v>
      </c>
    </row>
    <row r="3293" spans="1:8" ht="32" x14ac:dyDescent="0.2">
      <c r="A3293" s="42" t="s">
        <v>482</v>
      </c>
      <c r="B3293" s="43" t="s">
        <v>498</v>
      </c>
      <c r="C3293" s="39" t="s">
        <v>236</v>
      </c>
      <c r="D3293" s="36" t="s">
        <v>2289</v>
      </c>
      <c r="E3293">
        <v>2015</v>
      </c>
      <c r="F3293" t="e">
        <f>VLOOKUP($D3293,Combined!$D:$V,11,FALSE)</f>
        <v>#N/A</v>
      </c>
      <c r="G3293" t="e">
        <f>VLOOKUP($D3293,Combined!$D:$V,12,FALSE)</f>
        <v>#N/A</v>
      </c>
      <c r="H3293" t="e">
        <f>VLOOKUP($D3293,Combined!$D:$V,13,FALSE)</f>
        <v>#N/A</v>
      </c>
    </row>
    <row r="3294" spans="1:8" ht="42" x14ac:dyDescent="0.2">
      <c r="A3294" s="42" t="s">
        <v>502</v>
      </c>
      <c r="B3294" s="43" t="s">
        <v>513</v>
      </c>
      <c r="C3294" s="39" t="s">
        <v>27</v>
      </c>
      <c r="D3294" s="36" t="s">
        <v>2290</v>
      </c>
      <c r="E3294">
        <v>2015</v>
      </c>
      <c r="F3294" t="e">
        <f>VLOOKUP($D3294,Combined!$D:$V,11,FALSE)</f>
        <v>#N/A</v>
      </c>
      <c r="G3294" t="e">
        <f>VLOOKUP($D3294,Combined!$D:$V,12,FALSE)</f>
        <v>#N/A</v>
      </c>
      <c r="H3294" t="e">
        <f>VLOOKUP($D3294,Combined!$D:$V,13,FALSE)</f>
        <v>#N/A</v>
      </c>
    </row>
    <row r="3295" spans="1:8" ht="42" x14ac:dyDescent="0.2">
      <c r="A3295" s="42" t="s">
        <v>502</v>
      </c>
      <c r="B3295" s="43" t="s">
        <v>519</v>
      </c>
      <c r="C3295" s="39" t="s">
        <v>27</v>
      </c>
      <c r="D3295" s="36" t="s">
        <v>2291</v>
      </c>
      <c r="E3295">
        <v>2015</v>
      </c>
      <c r="F3295" t="e">
        <f>VLOOKUP($D3295,Combined!$D:$V,11,FALSE)</f>
        <v>#N/A</v>
      </c>
      <c r="G3295" t="e">
        <f>VLOOKUP($D3295,Combined!$D:$V,12,FALSE)</f>
        <v>#N/A</v>
      </c>
      <c r="H3295" t="e">
        <f>VLOOKUP($D3295,Combined!$D:$V,13,FALSE)</f>
        <v>#N/A</v>
      </c>
    </row>
    <row r="3296" spans="1:8" ht="32" x14ac:dyDescent="0.2">
      <c r="A3296" s="40" t="s">
        <v>502</v>
      </c>
      <c r="B3296" s="41" t="s">
        <v>526</v>
      </c>
      <c r="C3296" s="35" t="s">
        <v>236</v>
      </c>
      <c r="D3296" s="36" t="s">
        <v>2292</v>
      </c>
      <c r="E3296">
        <v>2015</v>
      </c>
      <c r="F3296" t="e">
        <f>VLOOKUP($D3296,Combined!$D:$V,11,FALSE)</f>
        <v>#N/A</v>
      </c>
      <c r="G3296" t="e">
        <f>VLOOKUP($D3296,Combined!$D:$V,12,FALSE)</f>
        <v>#N/A</v>
      </c>
      <c r="H3296" t="e">
        <f>VLOOKUP($D3296,Combined!$D:$V,13,FALSE)</f>
        <v>#N/A</v>
      </c>
    </row>
    <row r="3297" spans="1:8" ht="32" x14ac:dyDescent="0.2">
      <c r="A3297" s="40" t="s">
        <v>502</v>
      </c>
      <c r="B3297" s="41" t="s">
        <v>536</v>
      </c>
      <c r="C3297" s="35" t="s">
        <v>2</v>
      </c>
      <c r="D3297" s="36" t="s">
        <v>2293</v>
      </c>
      <c r="E3297">
        <v>2015</v>
      </c>
      <c r="F3297" t="e">
        <f>VLOOKUP($D3297,Combined!$D:$V,11,FALSE)</f>
        <v>#N/A</v>
      </c>
      <c r="G3297" t="e">
        <f>VLOOKUP($D3297,Combined!$D:$V,12,FALSE)</f>
        <v>#N/A</v>
      </c>
      <c r="H3297" t="e">
        <f>VLOOKUP($D3297,Combined!$D:$V,13,FALSE)</f>
        <v>#N/A</v>
      </c>
    </row>
    <row r="3298" spans="1:8" ht="32" x14ac:dyDescent="0.2">
      <c r="A3298" s="42" t="s">
        <v>502</v>
      </c>
      <c r="B3298" s="43" t="s">
        <v>541</v>
      </c>
      <c r="C3298" s="39" t="s">
        <v>236</v>
      </c>
      <c r="D3298" s="36" t="s">
        <v>2294</v>
      </c>
      <c r="E3298">
        <v>2015</v>
      </c>
      <c r="F3298" t="e">
        <f>VLOOKUP($D3298,Combined!$D:$V,11,FALSE)</f>
        <v>#N/A</v>
      </c>
      <c r="G3298" t="e">
        <f>VLOOKUP($D3298,Combined!$D:$V,12,FALSE)</f>
        <v>#N/A</v>
      </c>
      <c r="H3298" t="e">
        <f>VLOOKUP($D3298,Combined!$D:$V,13,FALSE)</f>
        <v>#N/A</v>
      </c>
    </row>
    <row r="3299" spans="1:8" ht="32" x14ac:dyDescent="0.2">
      <c r="A3299" s="40" t="s">
        <v>550</v>
      </c>
      <c r="B3299" s="41" t="s">
        <v>561</v>
      </c>
      <c r="C3299" s="35" t="s">
        <v>2</v>
      </c>
      <c r="D3299" s="36" t="s">
        <v>2295</v>
      </c>
      <c r="E3299">
        <v>2015</v>
      </c>
      <c r="F3299" t="e">
        <f>VLOOKUP($D3299,Combined!$D:$V,11,FALSE)</f>
        <v>#N/A</v>
      </c>
      <c r="G3299" t="e">
        <f>VLOOKUP($D3299,Combined!$D:$V,12,FALSE)</f>
        <v>#N/A</v>
      </c>
      <c r="H3299" t="e">
        <f>VLOOKUP($D3299,Combined!$D:$V,13,FALSE)</f>
        <v>#N/A</v>
      </c>
    </row>
    <row r="3300" spans="1:8" ht="32" x14ac:dyDescent="0.2">
      <c r="A3300" s="42" t="s">
        <v>550</v>
      </c>
      <c r="B3300" s="43" t="s">
        <v>585</v>
      </c>
      <c r="C3300" s="39" t="s">
        <v>68</v>
      </c>
      <c r="D3300" s="36" t="s">
        <v>2296</v>
      </c>
      <c r="E3300">
        <v>2015</v>
      </c>
      <c r="F3300" t="e">
        <f>VLOOKUP($D3300,Combined!$D:$V,11,FALSE)</f>
        <v>#N/A</v>
      </c>
      <c r="G3300" t="e">
        <f>VLOOKUP($D3300,Combined!$D:$V,12,FALSE)</f>
        <v>#N/A</v>
      </c>
      <c r="H3300" t="e">
        <f>VLOOKUP($D3300,Combined!$D:$V,13,FALSE)</f>
        <v>#N/A</v>
      </c>
    </row>
    <row r="3301" spans="1:8" ht="32" x14ac:dyDescent="0.2">
      <c r="A3301" s="42" t="s">
        <v>550</v>
      </c>
      <c r="B3301" s="43" t="s">
        <v>34</v>
      </c>
      <c r="C3301" s="39" t="s">
        <v>236</v>
      </c>
      <c r="D3301" s="36" t="s">
        <v>2297</v>
      </c>
      <c r="E3301">
        <v>2015</v>
      </c>
      <c r="F3301" t="e">
        <f>VLOOKUP($D3301,Combined!$D:$V,11,FALSE)</f>
        <v>#N/A</v>
      </c>
      <c r="G3301" t="e">
        <f>VLOOKUP($D3301,Combined!$D:$V,12,FALSE)</f>
        <v>#N/A</v>
      </c>
      <c r="H3301" t="e">
        <f>VLOOKUP($D3301,Combined!$D:$V,13,FALSE)</f>
        <v>#N/A</v>
      </c>
    </row>
    <row r="3302" spans="1:8" ht="48" x14ac:dyDescent="0.2">
      <c r="A3302" s="42" t="s">
        <v>550</v>
      </c>
      <c r="B3302" s="43" t="s">
        <v>589</v>
      </c>
      <c r="C3302" s="39" t="s">
        <v>14</v>
      </c>
      <c r="D3302" s="36" t="s">
        <v>2298</v>
      </c>
      <c r="E3302">
        <v>2015</v>
      </c>
      <c r="F3302" t="e">
        <f>VLOOKUP($D3302,Combined!$D:$V,11,FALSE)</f>
        <v>#N/A</v>
      </c>
      <c r="G3302" t="e">
        <f>VLOOKUP($D3302,Combined!$D:$V,12,FALSE)</f>
        <v>#N/A</v>
      </c>
      <c r="H3302" t="e">
        <f>VLOOKUP($D3302,Combined!$D:$V,13,FALSE)</f>
        <v>#N/A</v>
      </c>
    </row>
    <row r="3303" spans="1:8" ht="42" x14ac:dyDescent="0.2">
      <c r="A3303" s="42" t="s">
        <v>591</v>
      </c>
      <c r="B3303" s="43" t="s">
        <v>594</v>
      </c>
      <c r="C3303" s="39" t="s">
        <v>27</v>
      </c>
      <c r="D3303" s="36" t="s">
        <v>2299</v>
      </c>
      <c r="E3303">
        <v>2015</v>
      </c>
      <c r="F3303" t="e">
        <f>VLOOKUP($D3303,Combined!$D:$V,11,FALSE)</f>
        <v>#N/A</v>
      </c>
      <c r="G3303" t="e">
        <f>VLOOKUP($D3303,Combined!$D:$V,12,FALSE)</f>
        <v>#N/A</v>
      </c>
      <c r="H3303" t="e">
        <f>VLOOKUP($D3303,Combined!$D:$V,13,FALSE)</f>
        <v>#N/A</v>
      </c>
    </row>
    <row r="3304" spans="1:8" ht="42" x14ac:dyDescent="0.2">
      <c r="A3304" s="40" t="s">
        <v>591</v>
      </c>
      <c r="B3304" s="41" t="s">
        <v>621</v>
      </c>
      <c r="C3304" s="35" t="s">
        <v>6</v>
      </c>
      <c r="D3304" s="36" t="s">
        <v>2300</v>
      </c>
      <c r="E3304">
        <v>2015</v>
      </c>
      <c r="F3304" t="e">
        <f>VLOOKUP($D3304,Combined!$D:$V,11,FALSE)</f>
        <v>#N/A</v>
      </c>
      <c r="G3304" t="e">
        <f>VLOOKUP($D3304,Combined!$D:$V,12,FALSE)</f>
        <v>#N/A</v>
      </c>
      <c r="H3304" t="e">
        <f>VLOOKUP($D3304,Combined!$D:$V,13,FALSE)</f>
        <v>#N/A</v>
      </c>
    </row>
    <row r="3305" spans="1:8" ht="32" x14ac:dyDescent="0.2">
      <c r="A3305" s="42" t="s">
        <v>591</v>
      </c>
      <c r="B3305" s="43" t="s">
        <v>622</v>
      </c>
      <c r="C3305" s="39" t="s">
        <v>73</v>
      </c>
      <c r="D3305" s="36" t="s">
        <v>2301</v>
      </c>
      <c r="E3305">
        <v>2015</v>
      </c>
      <c r="F3305" t="e">
        <f>VLOOKUP($D3305,Combined!$D:$V,11,FALSE)</f>
        <v>#N/A</v>
      </c>
      <c r="G3305" t="e">
        <f>VLOOKUP($D3305,Combined!$D:$V,12,FALSE)</f>
        <v>#N/A</v>
      </c>
      <c r="H3305" t="e">
        <f>VLOOKUP($D3305,Combined!$D:$V,13,FALSE)</f>
        <v>#N/A</v>
      </c>
    </row>
    <row r="3306" spans="1:8" ht="48" x14ac:dyDescent="0.2">
      <c r="A3306" s="40" t="s">
        <v>591</v>
      </c>
      <c r="B3306" s="41" t="s">
        <v>635</v>
      </c>
      <c r="C3306" s="35" t="s">
        <v>14</v>
      </c>
      <c r="D3306" s="36" t="s">
        <v>2302</v>
      </c>
      <c r="E3306">
        <v>2015</v>
      </c>
      <c r="F3306" t="e">
        <f>VLOOKUP($D3306,Combined!$D:$V,11,FALSE)</f>
        <v>#N/A</v>
      </c>
      <c r="G3306" t="e">
        <f>VLOOKUP($D3306,Combined!$D:$V,12,FALSE)</f>
        <v>#N/A</v>
      </c>
      <c r="H3306" t="e">
        <f>VLOOKUP($D3306,Combined!$D:$V,13,FALSE)</f>
        <v>#N/A</v>
      </c>
    </row>
    <row r="3307" spans="1:8" ht="32" x14ac:dyDescent="0.2">
      <c r="A3307" s="42" t="s">
        <v>591</v>
      </c>
      <c r="B3307" s="43" t="s">
        <v>656</v>
      </c>
      <c r="C3307" s="39" t="s">
        <v>236</v>
      </c>
      <c r="D3307" s="36" t="s">
        <v>2303</v>
      </c>
      <c r="E3307">
        <v>2015</v>
      </c>
      <c r="F3307" t="e">
        <f>VLOOKUP($D3307,Combined!$D:$V,11,FALSE)</f>
        <v>#N/A</v>
      </c>
      <c r="G3307" t="e">
        <f>VLOOKUP($D3307,Combined!$D:$V,12,FALSE)</f>
        <v>#N/A</v>
      </c>
      <c r="H3307" t="e">
        <f>VLOOKUP($D3307,Combined!$D:$V,13,FALSE)</f>
        <v>#N/A</v>
      </c>
    </row>
    <row r="3308" spans="1:8" ht="32" x14ac:dyDescent="0.2">
      <c r="A3308" s="40" t="s">
        <v>591</v>
      </c>
      <c r="B3308" s="41" t="s">
        <v>669</v>
      </c>
      <c r="C3308" s="35" t="s">
        <v>68</v>
      </c>
      <c r="D3308" s="36" t="s">
        <v>2304</v>
      </c>
      <c r="E3308">
        <v>2015</v>
      </c>
      <c r="F3308" t="e">
        <f>VLOOKUP($D3308,Combined!$D:$V,11,FALSE)</f>
        <v>#N/A</v>
      </c>
      <c r="G3308" t="e">
        <f>VLOOKUP($D3308,Combined!$D:$V,12,FALSE)</f>
        <v>#N/A</v>
      </c>
      <c r="H3308" t="e">
        <f>VLOOKUP($D3308,Combined!$D:$V,13,FALSE)</f>
        <v>#N/A</v>
      </c>
    </row>
    <row r="3309" spans="1:8" ht="42" x14ac:dyDescent="0.2">
      <c r="A3309" s="40" t="s">
        <v>671</v>
      </c>
      <c r="B3309" s="41" t="s">
        <v>674</v>
      </c>
      <c r="C3309" s="35" t="s">
        <v>27</v>
      </c>
      <c r="D3309" s="36" t="s">
        <v>2305</v>
      </c>
      <c r="E3309">
        <v>2015</v>
      </c>
      <c r="F3309" t="e">
        <f>VLOOKUP($D3309,Combined!$D:$V,11,FALSE)</f>
        <v>#N/A</v>
      </c>
      <c r="G3309" t="e">
        <f>VLOOKUP($D3309,Combined!$D:$V,12,FALSE)</f>
        <v>#N/A</v>
      </c>
      <c r="H3309" t="e">
        <f>VLOOKUP($D3309,Combined!$D:$V,13,FALSE)</f>
        <v>#N/A</v>
      </c>
    </row>
    <row r="3310" spans="1:8" ht="32" x14ac:dyDescent="0.2">
      <c r="A3310" s="40" t="s">
        <v>671</v>
      </c>
      <c r="B3310" s="41" t="s">
        <v>678</v>
      </c>
      <c r="C3310" s="35" t="s">
        <v>6</v>
      </c>
      <c r="D3310" s="36" t="s">
        <v>2306</v>
      </c>
      <c r="E3310">
        <v>2015</v>
      </c>
      <c r="F3310" t="e">
        <f>VLOOKUP($D3310,Combined!$D:$V,11,FALSE)</f>
        <v>#N/A</v>
      </c>
      <c r="G3310" t="e">
        <f>VLOOKUP($D3310,Combined!$D:$V,12,FALSE)</f>
        <v>#N/A</v>
      </c>
      <c r="H3310" t="e">
        <f>VLOOKUP($D3310,Combined!$D:$V,13,FALSE)</f>
        <v>#N/A</v>
      </c>
    </row>
    <row r="3311" spans="1:8" ht="32" x14ac:dyDescent="0.2">
      <c r="A3311" s="40" t="s">
        <v>671</v>
      </c>
      <c r="B3311" s="41" t="s">
        <v>680</v>
      </c>
      <c r="C3311" s="35" t="s">
        <v>236</v>
      </c>
      <c r="D3311" s="36" t="s">
        <v>2307</v>
      </c>
      <c r="E3311">
        <v>2015</v>
      </c>
      <c r="F3311" t="e">
        <f>VLOOKUP($D3311,Combined!$D:$V,11,FALSE)</f>
        <v>#N/A</v>
      </c>
      <c r="G3311" t="e">
        <f>VLOOKUP($D3311,Combined!$D:$V,12,FALSE)</f>
        <v>#N/A</v>
      </c>
      <c r="H3311" t="e">
        <f>VLOOKUP($D3311,Combined!$D:$V,13,FALSE)</f>
        <v>#N/A</v>
      </c>
    </row>
    <row r="3312" spans="1:8" ht="28" x14ac:dyDescent="0.2">
      <c r="A3312" s="42" t="s">
        <v>671</v>
      </c>
      <c r="B3312" s="43" t="s">
        <v>688</v>
      </c>
      <c r="C3312" s="39" t="s">
        <v>27</v>
      </c>
      <c r="D3312" s="36" t="s">
        <v>2308</v>
      </c>
      <c r="E3312">
        <v>2015</v>
      </c>
      <c r="F3312" t="e">
        <f>VLOOKUP($D3312,Combined!$D:$V,11,FALSE)</f>
        <v>#N/A</v>
      </c>
      <c r="G3312" t="e">
        <f>VLOOKUP($D3312,Combined!$D:$V,12,FALSE)</f>
        <v>#N/A</v>
      </c>
      <c r="H3312" t="e">
        <f>VLOOKUP($D3312,Combined!$D:$V,13,FALSE)</f>
        <v>#N/A</v>
      </c>
    </row>
    <row r="3313" spans="1:8" ht="32" x14ac:dyDescent="0.2">
      <c r="A3313" s="42" t="s">
        <v>671</v>
      </c>
      <c r="B3313" s="43" t="s">
        <v>690</v>
      </c>
      <c r="C3313" s="39" t="s">
        <v>236</v>
      </c>
      <c r="D3313" s="36" t="s">
        <v>2309</v>
      </c>
      <c r="E3313">
        <v>2015</v>
      </c>
      <c r="F3313" t="e">
        <f>VLOOKUP($D3313,Combined!$D:$V,11,FALSE)</f>
        <v>#N/A</v>
      </c>
      <c r="G3313" t="e">
        <f>VLOOKUP($D3313,Combined!$D:$V,12,FALSE)</f>
        <v>#N/A</v>
      </c>
      <c r="H3313" t="e">
        <f>VLOOKUP($D3313,Combined!$D:$V,13,FALSE)</f>
        <v>#N/A</v>
      </c>
    </row>
    <row r="3314" spans="1:8" ht="32" x14ac:dyDescent="0.2">
      <c r="A3314" s="33" t="s">
        <v>707</v>
      </c>
      <c r="B3314" s="34" t="s">
        <v>708</v>
      </c>
      <c r="C3314" s="35" t="s">
        <v>99</v>
      </c>
      <c r="D3314" s="36" t="s">
        <v>1482</v>
      </c>
      <c r="E3314">
        <v>2016</v>
      </c>
      <c r="F3314">
        <f>VLOOKUP($D3314,Combined!$D:$V,14,FALSE)</f>
        <v>15182098</v>
      </c>
      <c r="G3314">
        <f>VLOOKUP($D3314,Combined!$D:$V,15,FALSE)</f>
        <v>892.1</v>
      </c>
      <c r="H3314">
        <f>VLOOKUP($D3314,Combined!$D:$V,16,FALSE)</f>
        <v>17018</v>
      </c>
    </row>
    <row r="3315" spans="1:8" ht="32" x14ac:dyDescent="0.2">
      <c r="A3315" s="37" t="s">
        <v>707</v>
      </c>
      <c r="B3315" s="38" t="s">
        <v>709</v>
      </c>
      <c r="C3315" s="39" t="s">
        <v>24</v>
      </c>
      <c r="D3315" s="36" t="s">
        <v>1483</v>
      </c>
      <c r="E3315">
        <v>2016</v>
      </c>
      <c r="F3315">
        <f>VLOOKUP($D3315,Combined!$D:$V,14,FALSE)</f>
        <v>177141732</v>
      </c>
      <c r="G3315">
        <f>VLOOKUP($D3315,Combined!$D:$V,15,FALSE)</f>
        <v>7334.8</v>
      </c>
      <c r="H3315">
        <f>VLOOKUP($D3315,Combined!$D:$V,16,FALSE)</f>
        <v>24151</v>
      </c>
    </row>
    <row r="3316" spans="1:8" ht="24" x14ac:dyDescent="0.2">
      <c r="A3316" s="33" t="s">
        <v>707</v>
      </c>
      <c r="B3316" s="34" t="s">
        <v>712</v>
      </c>
      <c r="C3316" s="35" t="s">
        <v>29</v>
      </c>
      <c r="D3316" s="36" t="s">
        <v>1484</v>
      </c>
      <c r="E3316">
        <v>2016</v>
      </c>
      <c r="F3316">
        <f>VLOOKUP($D3316,Combined!$D:$V,14,FALSE)</f>
        <v>23211479</v>
      </c>
      <c r="G3316">
        <f>VLOOKUP($D3316,Combined!$D:$V,15,FALSE)</f>
        <v>386.5</v>
      </c>
      <c r="H3316">
        <f>VLOOKUP($D3316,Combined!$D:$V,16,FALSE)</f>
        <v>60051</v>
      </c>
    </row>
    <row r="3317" spans="1:8" ht="32" x14ac:dyDescent="0.2">
      <c r="A3317" s="37" t="s">
        <v>707</v>
      </c>
      <c r="B3317" s="38" t="s">
        <v>713</v>
      </c>
      <c r="C3317" s="39" t="s">
        <v>714</v>
      </c>
      <c r="D3317" s="36" t="s">
        <v>1485</v>
      </c>
      <c r="E3317">
        <v>2016</v>
      </c>
      <c r="F3317">
        <f>VLOOKUP($D3317,Combined!$D:$V,14,FALSE)</f>
        <v>26194327</v>
      </c>
      <c r="G3317">
        <f>VLOOKUP($D3317,Combined!$D:$V,15,FALSE)</f>
        <v>1489</v>
      </c>
      <c r="H3317">
        <f>VLOOKUP($D3317,Combined!$D:$V,16,FALSE)</f>
        <v>17592</v>
      </c>
    </row>
    <row r="3318" spans="1:8" ht="32" x14ac:dyDescent="0.2">
      <c r="A3318" s="33" t="s">
        <v>707</v>
      </c>
      <c r="B3318" s="34" t="s">
        <v>715</v>
      </c>
      <c r="C3318" s="35" t="s">
        <v>2</v>
      </c>
      <c r="D3318" s="36" t="s">
        <v>1486</v>
      </c>
      <c r="E3318">
        <v>2016</v>
      </c>
      <c r="F3318">
        <f>VLOOKUP($D3318,Combined!$D:$V,14,FALSE)</f>
        <v>21216024</v>
      </c>
      <c r="G3318">
        <f>VLOOKUP($D3318,Combined!$D:$V,15,FALSE)</f>
        <v>810.5</v>
      </c>
      <c r="H3318">
        <f>VLOOKUP($D3318,Combined!$D:$V,16,FALSE)</f>
        <v>26176</v>
      </c>
    </row>
    <row r="3319" spans="1:8" ht="48" x14ac:dyDescent="0.2">
      <c r="A3319" s="37" t="s">
        <v>707</v>
      </c>
      <c r="B3319" s="38" t="s">
        <v>716</v>
      </c>
      <c r="C3319" s="39" t="s">
        <v>14</v>
      </c>
      <c r="D3319" s="36" t="s">
        <v>1487</v>
      </c>
      <c r="E3319">
        <v>2016</v>
      </c>
      <c r="F3319">
        <f>VLOOKUP($D3319,Combined!$D:$V,14,FALSE)</f>
        <v>44744322</v>
      </c>
      <c r="G3319">
        <f>VLOOKUP($D3319,Combined!$D:$V,15,FALSE)</f>
        <v>1909.4</v>
      </c>
      <c r="H3319">
        <f>VLOOKUP($D3319,Combined!$D:$V,16,FALSE)</f>
        <v>23434</v>
      </c>
    </row>
    <row r="3320" spans="1:8" ht="36" x14ac:dyDescent="0.2">
      <c r="A3320" s="33" t="s">
        <v>707</v>
      </c>
      <c r="B3320" s="34" t="s">
        <v>1372</v>
      </c>
      <c r="C3320" s="35" t="s">
        <v>711</v>
      </c>
      <c r="D3320" s="36" t="s">
        <v>1488</v>
      </c>
      <c r="E3320">
        <v>2016</v>
      </c>
      <c r="F3320" t="e">
        <f>VLOOKUP($D3320,Combined!$D:$V,14,FALSE)</f>
        <v>#N/A</v>
      </c>
      <c r="G3320" t="e">
        <f>VLOOKUP($D3320,Combined!$D:$V,15,FALSE)</f>
        <v>#N/A</v>
      </c>
      <c r="H3320" t="e">
        <f>VLOOKUP($D3320,Combined!$D:$V,16,FALSE)</f>
        <v>#N/A</v>
      </c>
    </row>
    <row r="3321" spans="1:8" ht="32" x14ac:dyDescent="0.2">
      <c r="A3321" s="37" t="s">
        <v>707</v>
      </c>
      <c r="B3321" s="38" t="s">
        <v>718</v>
      </c>
      <c r="C3321" s="39" t="s">
        <v>68</v>
      </c>
      <c r="D3321" s="36" t="s">
        <v>1489</v>
      </c>
      <c r="E3321">
        <v>2016</v>
      </c>
      <c r="F3321">
        <f>VLOOKUP($D3321,Combined!$D:$V,14,FALSE)</f>
        <v>12856888</v>
      </c>
      <c r="G3321">
        <f>VLOOKUP($D3321,Combined!$D:$V,15,FALSE)</f>
        <v>527.20000000000005</v>
      </c>
      <c r="H3321">
        <f>VLOOKUP($D3321,Combined!$D:$V,16,FALSE)</f>
        <v>24389</v>
      </c>
    </row>
    <row r="3322" spans="1:8" ht="32" x14ac:dyDescent="0.2">
      <c r="A3322" s="33" t="s">
        <v>707</v>
      </c>
      <c r="B3322" s="34" t="s">
        <v>719</v>
      </c>
      <c r="C3322" s="35" t="s">
        <v>24</v>
      </c>
      <c r="D3322" s="36" t="s">
        <v>1490</v>
      </c>
      <c r="E3322">
        <v>2016</v>
      </c>
      <c r="F3322">
        <f>VLOOKUP($D3322,Combined!$D:$V,14,FALSE)</f>
        <v>148123797</v>
      </c>
      <c r="G3322">
        <f>VLOOKUP($D3322,Combined!$D:$V,15,FALSE)</f>
        <v>7424.4</v>
      </c>
      <c r="H3322">
        <f>VLOOKUP($D3322,Combined!$D:$V,16,FALSE)</f>
        <v>19951</v>
      </c>
    </row>
    <row r="3323" spans="1:8" ht="32" x14ac:dyDescent="0.2">
      <c r="A3323" s="37" t="s">
        <v>707</v>
      </c>
      <c r="B3323" s="38" t="s">
        <v>720</v>
      </c>
      <c r="C3323" s="39" t="s">
        <v>4</v>
      </c>
      <c r="D3323" s="36" t="s">
        <v>1491</v>
      </c>
      <c r="E3323">
        <v>2016</v>
      </c>
      <c r="F3323">
        <f>VLOOKUP($D3323,Combined!$D:$V,14,FALSE)</f>
        <v>4433483</v>
      </c>
      <c r="G3323">
        <f>VLOOKUP($D3323,Combined!$D:$V,15,FALSE)</f>
        <v>209.1</v>
      </c>
      <c r="H3323">
        <f>VLOOKUP($D3323,Combined!$D:$V,16,FALSE)</f>
        <v>21206</v>
      </c>
    </row>
    <row r="3324" spans="1:8" ht="32" x14ac:dyDescent="0.2">
      <c r="A3324" s="33" t="s">
        <v>707</v>
      </c>
      <c r="B3324" s="34" t="s">
        <v>721</v>
      </c>
      <c r="C3324" s="35" t="s">
        <v>2</v>
      </c>
      <c r="D3324" s="36" t="s">
        <v>1492</v>
      </c>
      <c r="E3324">
        <v>2016</v>
      </c>
      <c r="F3324">
        <f>VLOOKUP($D3324,Combined!$D:$V,14,FALSE)</f>
        <v>8876506</v>
      </c>
      <c r="G3324">
        <f>VLOOKUP($D3324,Combined!$D:$V,15,FALSE)</f>
        <v>485.4</v>
      </c>
      <c r="H3324">
        <f>VLOOKUP($D3324,Combined!$D:$V,16,FALSE)</f>
        <v>18286</v>
      </c>
    </row>
    <row r="3325" spans="1:8" ht="48" x14ac:dyDescent="0.2">
      <c r="A3325" s="37" t="s">
        <v>707</v>
      </c>
      <c r="B3325" s="38" t="s">
        <v>1373</v>
      </c>
      <c r="C3325" s="39" t="s">
        <v>711</v>
      </c>
      <c r="D3325" s="36" t="s">
        <v>1493</v>
      </c>
      <c r="E3325">
        <v>2016</v>
      </c>
      <c r="F3325" t="e">
        <f>VLOOKUP($D3325,Combined!$D:$V,14,FALSE)</f>
        <v>#N/A</v>
      </c>
      <c r="G3325" t="e">
        <f>VLOOKUP($D3325,Combined!$D:$V,15,FALSE)</f>
        <v>#N/A</v>
      </c>
      <c r="H3325" t="e">
        <f>VLOOKUP($D3325,Combined!$D:$V,16,FALSE)</f>
        <v>#N/A</v>
      </c>
    </row>
    <row r="3326" spans="1:8" ht="32" x14ac:dyDescent="0.2">
      <c r="A3326" s="33" t="s">
        <v>707</v>
      </c>
      <c r="B3326" s="34" t="s">
        <v>722</v>
      </c>
      <c r="C3326" s="35" t="s">
        <v>66</v>
      </c>
      <c r="D3326" s="36" t="s">
        <v>1494</v>
      </c>
      <c r="E3326">
        <v>2016</v>
      </c>
      <c r="F3326">
        <f>VLOOKUP($D3326,Combined!$D:$V,14,FALSE)</f>
        <v>66289469</v>
      </c>
      <c r="G3326">
        <f>VLOOKUP($D3326,Combined!$D:$V,15,FALSE)</f>
        <v>3343.7</v>
      </c>
      <c r="H3326">
        <f>VLOOKUP($D3326,Combined!$D:$V,16,FALSE)</f>
        <v>19825</v>
      </c>
    </row>
    <row r="3327" spans="1:8" ht="32" x14ac:dyDescent="0.2">
      <c r="A3327" s="37" t="s">
        <v>707</v>
      </c>
      <c r="B3327" s="38" t="s">
        <v>723</v>
      </c>
      <c r="C3327" s="39" t="s">
        <v>77</v>
      </c>
      <c r="D3327" s="36" t="s">
        <v>1495</v>
      </c>
      <c r="E3327">
        <v>2016</v>
      </c>
      <c r="F3327">
        <f>VLOOKUP($D3327,Combined!$D:$V,14,FALSE)</f>
        <v>81228327</v>
      </c>
      <c r="G3327">
        <f>VLOOKUP($D3327,Combined!$D:$V,15,FALSE)</f>
        <v>3392</v>
      </c>
      <c r="H3327">
        <f>VLOOKUP($D3327,Combined!$D:$V,16,FALSE)</f>
        <v>23947</v>
      </c>
    </row>
    <row r="3328" spans="1:8" ht="32" x14ac:dyDescent="0.2">
      <c r="A3328" s="33" t="s">
        <v>707</v>
      </c>
      <c r="B3328" s="34" t="s">
        <v>724</v>
      </c>
      <c r="C3328" s="35" t="s">
        <v>66</v>
      </c>
      <c r="D3328" s="36" t="s">
        <v>1496</v>
      </c>
      <c r="E3328">
        <v>2016</v>
      </c>
      <c r="F3328">
        <f>VLOOKUP($D3328,Combined!$D:$V,14,FALSE)</f>
        <v>54010978</v>
      </c>
      <c r="G3328">
        <f>VLOOKUP($D3328,Combined!$D:$V,15,FALSE)</f>
        <v>3049.5</v>
      </c>
      <c r="H3328">
        <f>VLOOKUP($D3328,Combined!$D:$V,16,FALSE)</f>
        <v>17712</v>
      </c>
    </row>
    <row r="3329" spans="1:8" ht="32" x14ac:dyDescent="0.2">
      <c r="A3329" s="37" t="s">
        <v>707</v>
      </c>
      <c r="B3329" s="38" t="s">
        <v>725</v>
      </c>
      <c r="C3329" s="39" t="s">
        <v>24</v>
      </c>
      <c r="D3329" s="36" t="s">
        <v>1497</v>
      </c>
      <c r="E3329">
        <v>2016</v>
      </c>
      <c r="F3329">
        <f>VLOOKUP($D3329,Combined!$D:$V,14,FALSE)</f>
        <v>55107436</v>
      </c>
      <c r="G3329">
        <f>VLOOKUP($D3329,Combined!$D:$V,15,FALSE)</f>
        <v>3667.2</v>
      </c>
      <c r="H3329">
        <f>VLOOKUP($D3329,Combined!$D:$V,16,FALSE)</f>
        <v>15027</v>
      </c>
    </row>
    <row r="3330" spans="1:8" ht="32" x14ac:dyDescent="0.2">
      <c r="A3330" s="33" t="s">
        <v>707</v>
      </c>
      <c r="B3330" s="34" t="s">
        <v>727</v>
      </c>
      <c r="C3330" s="35" t="s">
        <v>66</v>
      </c>
      <c r="D3330" s="36" t="s">
        <v>1498</v>
      </c>
      <c r="E3330">
        <v>2016</v>
      </c>
      <c r="F3330">
        <f>VLOOKUP($D3330,Combined!$D:$V,14,FALSE)</f>
        <v>15480321</v>
      </c>
      <c r="G3330">
        <f>VLOOKUP($D3330,Combined!$D:$V,15,FALSE)</f>
        <v>836.8</v>
      </c>
      <c r="H3330">
        <f>VLOOKUP($D3330,Combined!$D:$V,16,FALSE)</f>
        <v>18500</v>
      </c>
    </row>
    <row r="3331" spans="1:8" ht="32" x14ac:dyDescent="0.2">
      <c r="A3331" s="37" t="s">
        <v>707</v>
      </c>
      <c r="B3331" s="38" t="s">
        <v>728</v>
      </c>
      <c r="C3331" s="39" t="s">
        <v>77</v>
      </c>
      <c r="D3331" s="36" t="s">
        <v>1499</v>
      </c>
      <c r="E3331">
        <v>2016</v>
      </c>
      <c r="F3331">
        <f>VLOOKUP($D3331,Combined!$D:$V,14,FALSE)</f>
        <v>32368603</v>
      </c>
      <c r="G3331">
        <f>VLOOKUP($D3331,Combined!$D:$V,15,FALSE)</f>
        <v>1319.7</v>
      </c>
      <c r="H3331">
        <f>VLOOKUP($D3331,Combined!$D:$V,16,FALSE)</f>
        <v>24527</v>
      </c>
    </row>
    <row r="3332" spans="1:8" ht="32" x14ac:dyDescent="0.2">
      <c r="A3332" s="33" t="s">
        <v>707</v>
      </c>
      <c r="B3332" s="34" t="s">
        <v>729</v>
      </c>
      <c r="C3332" s="35" t="s">
        <v>2</v>
      </c>
      <c r="D3332" s="36" t="s">
        <v>1500</v>
      </c>
      <c r="E3332">
        <v>2016</v>
      </c>
      <c r="F3332" t="e">
        <f>VLOOKUP($D3332,Combined!$D:$V,14,FALSE)</f>
        <v>#N/A</v>
      </c>
      <c r="G3332" t="e">
        <f>VLOOKUP($D3332,Combined!$D:$V,15,FALSE)</f>
        <v>#N/A</v>
      </c>
      <c r="H3332" t="e">
        <f>VLOOKUP($D3332,Combined!$D:$V,16,FALSE)</f>
        <v>#N/A</v>
      </c>
    </row>
    <row r="3333" spans="1:8" ht="32" x14ac:dyDescent="0.2">
      <c r="A3333" s="37" t="s">
        <v>707</v>
      </c>
      <c r="B3333" s="38" t="s">
        <v>730</v>
      </c>
      <c r="C3333" s="39" t="s">
        <v>66</v>
      </c>
      <c r="D3333" s="36" t="s">
        <v>1501</v>
      </c>
      <c r="E3333">
        <v>2016</v>
      </c>
      <c r="F3333" t="e">
        <f>VLOOKUP($D3333,Combined!$D:$V,14,FALSE)</f>
        <v>#N/A</v>
      </c>
      <c r="G3333" t="e">
        <f>VLOOKUP($D3333,Combined!$D:$V,15,FALSE)</f>
        <v>#N/A</v>
      </c>
      <c r="H3333" t="e">
        <f>VLOOKUP($D3333,Combined!$D:$V,16,FALSE)</f>
        <v>#N/A</v>
      </c>
    </row>
    <row r="3334" spans="1:8" ht="32" x14ac:dyDescent="0.2">
      <c r="A3334" s="33" t="s">
        <v>707</v>
      </c>
      <c r="B3334" s="34" t="s">
        <v>731</v>
      </c>
      <c r="C3334" s="35" t="s">
        <v>66</v>
      </c>
      <c r="D3334" s="36" t="s">
        <v>1502</v>
      </c>
      <c r="E3334">
        <v>2016</v>
      </c>
      <c r="F3334">
        <f>VLOOKUP($D3334,Combined!$D:$V,14,FALSE)</f>
        <v>16677007</v>
      </c>
      <c r="G3334">
        <f>VLOOKUP($D3334,Combined!$D:$V,15,FALSE)</f>
        <v>910.4</v>
      </c>
      <c r="H3334">
        <f>VLOOKUP($D3334,Combined!$D:$V,16,FALSE)</f>
        <v>18318</v>
      </c>
    </row>
    <row r="3335" spans="1:8" ht="32" x14ac:dyDescent="0.2">
      <c r="A3335" s="37" t="s">
        <v>707</v>
      </c>
      <c r="B3335" s="38" t="s">
        <v>732</v>
      </c>
      <c r="C3335" s="39" t="s">
        <v>24</v>
      </c>
      <c r="D3335" s="36" t="s">
        <v>1503</v>
      </c>
      <c r="E3335">
        <v>2016</v>
      </c>
      <c r="F3335">
        <f>VLOOKUP($D3335,Combined!$D:$V,14,FALSE)</f>
        <v>97551664</v>
      </c>
      <c r="G3335">
        <f>VLOOKUP($D3335,Combined!$D:$V,15,FALSE)</f>
        <v>4010.9</v>
      </c>
      <c r="H3335">
        <f>VLOOKUP($D3335,Combined!$D:$V,16,FALSE)</f>
        <v>24321</v>
      </c>
    </row>
    <row r="3336" spans="1:8" ht="36" x14ac:dyDescent="0.2">
      <c r="A3336" s="33" t="s">
        <v>707</v>
      </c>
      <c r="B3336" s="34" t="s">
        <v>733</v>
      </c>
      <c r="C3336" s="35" t="s">
        <v>4</v>
      </c>
      <c r="D3336" s="36" t="s">
        <v>1504</v>
      </c>
      <c r="E3336">
        <v>2016</v>
      </c>
      <c r="F3336">
        <f>VLOOKUP($D3336,Combined!$D:$V,14,FALSE)</f>
        <v>2998951</v>
      </c>
      <c r="G3336">
        <f>VLOOKUP($D3336,Combined!$D:$V,15,FALSE)</f>
        <v>173.1</v>
      </c>
      <c r="H3336">
        <f>VLOOKUP($D3336,Combined!$D:$V,16,FALSE)</f>
        <v>17327</v>
      </c>
    </row>
    <row r="3337" spans="1:8" ht="32" x14ac:dyDescent="0.2">
      <c r="A3337" s="37" t="s">
        <v>707</v>
      </c>
      <c r="B3337" s="38" t="s">
        <v>734</v>
      </c>
      <c r="C3337" s="39" t="s">
        <v>66</v>
      </c>
      <c r="D3337" s="36" t="s">
        <v>1505</v>
      </c>
      <c r="E3337">
        <v>2016</v>
      </c>
      <c r="F3337">
        <f>VLOOKUP($D3337,Combined!$D:$V,14,FALSE)</f>
        <v>19187427</v>
      </c>
      <c r="G3337">
        <f>VLOOKUP($D3337,Combined!$D:$V,15,FALSE)</f>
        <v>985</v>
      </c>
      <c r="H3337">
        <f>VLOOKUP($D3337,Combined!$D:$V,16,FALSE)</f>
        <v>19480</v>
      </c>
    </row>
    <row r="3338" spans="1:8" ht="32" x14ac:dyDescent="0.2">
      <c r="A3338" s="33" t="s">
        <v>707</v>
      </c>
      <c r="B3338" s="34" t="s">
        <v>735</v>
      </c>
      <c r="C3338" s="35" t="s">
        <v>99</v>
      </c>
      <c r="D3338" s="36" t="s">
        <v>1506</v>
      </c>
      <c r="E3338">
        <v>2016</v>
      </c>
      <c r="F3338" t="e">
        <f>VLOOKUP($D3338,Combined!$D:$V,14,FALSE)</f>
        <v>#N/A</v>
      </c>
      <c r="G3338" t="e">
        <f>VLOOKUP($D3338,Combined!$D:$V,15,FALSE)</f>
        <v>#N/A</v>
      </c>
      <c r="H3338" t="e">
        <f>VLOOKUP($D3338,Combined!$D:$V,16,FALSE)</f>
        <v>#N/A</v>
      </c>
    </row>
    <row r="3339" spans="1:8" ht="32" x14ac:dyDescent="0.2">
      <c r="A3339" s="37" t="s">
        <v>707</v>
      </c>
      <c r="B3339" s="38" t="s">
        <v>736</v>
      </c>
      <c r="C3339" s="39" t="s">
        <v>4</v>
      </c>
      <c r="D3339" s="36" t="s">
        <v>1507</v>
      </c>
      <c r="E3339">
        <v>2016</v>
      </c>
      <c r="F3339">
        <f>VLOOKUP($D3339,Combined!$D:$V,14,FALSE)</f>
        <v>4987864</v>
      </c>
      <c r="G3339">
        <f>VLOOKUP($D3339,Combined!$D:$V,15,FALSE)</f>
        <v>230.9</v>
      </c>
      <c r="H3339">
        <f>VLOOKUP($D3339,Combined!$D:$V,16,FALSE)</f>
        <v>21602</v>
      </c>
    </row>
    <row r="3340" spans="1:8" ht="32" x14ac:dyDescent="0.2">
      <c r="A3340" s="33" t="s">
        <v>737</v>
      </c>
      <c r="B3340" s="34" t="s">
        <v>738</v>
      </c>
      <c r="C3340" s="35" t="s">
        <v>66</v>
      </c>
      <c r="D3340" s="36" t="s">
        <v>1508</v>
      </c>
      <c r="E3340">
        <v>2016</v>
      </c>
      <c r="F3340">
        <f>VLOOKUP($D3340,Combined!$D:$V,14,FALSE)</f>
        <v>18839747</v>
      </c>
      <c r="G3340">
        <f>VLOOKUP($D3340,Combined!$D:$V,15,FALSE)</f>
        <v>913</v>
      </c>
      <c r="H3340">
        <f>VLOOKUP($D3340,Combined!$D:$V,16,FALSE)</f>
        <v>20636</v>
      </c>
    </row>
    <row r="3341" spans="1:8" ht="32" x14ac:dyDescent="0.2">
      <c r="A3341" s="37" t="s">
        <v>737</v>
      </c>
      <c r="B3341" s="38" t="s">
        <v>739</v>
      </c>
      <c r="C3341" s="39" t="s">
        <v>4</v>
      </c>
      <c r="D3341" s="36" t="s">
        <v>1509</v>
      </c>
      <c r="E3341">
        <v>2016</v>
      </c>
      <c r="F3341">
        <f>VLOOKUP($D3341,Combined!$D:$V,14,FALSE)</f>
        <v>6811840</v>
      </c>
      <c r="G3341">
        <f>VLOOKUP($D3341,Combined!$D:$V,15,FALSE)</f>
        <v>221.4</v>
      </c>
      <c r="H3341">
        <f>VLOOKUP($D3341,Combined!$D:$V,16,FALSE)</f>
        <v>30765</v>
      </c>
    </row>
    <row r="3342" spans="1:8" ht="48" x14ac:dyDescent="0.2">
      <c r="A3342" s="33" t="s">
        <v>737</v>
      </c>
      <c r="B3342" s="34" t="s">
        <v>1374</v>
      </c>
      <c r="C3342" s="35" t="s">
        <v>711</v>
      </c>
      <c r="D3342" s="36" t="s">
        <v>1510</v>
      </c>
      <c r="E3342">
        <v>2016</v>
      </c>
      <c r="F3342" t="e">
        <f>VLOOKUP($D3342,Combined!$D:$V,14,FALSE)</f>
        <v>#N/A</v>
      </c>
      <c r="G3342" t="e">
        <f>VLOOKUP($D3342,Combined!$D:$V,15,FALSE)</f>
        <v>#N/A</v>
      </c>
      <c r="H3342" t="e">
        <f>VLOOKUP($D3342,Combined!$D:$V,16,FALSE)</f>
        <v>#N/A</v>
      </c>
    </row>
    <row r="3343" spans="1:8" ht="36" x14ac:dyDescent="0.2">
      <c r="A3343" s="37" t="s">
        <v>737</v>
      </c>
      <c r="B3343" s="38" t="s">
        <v>741</v>
      </c>
      <c r="C3343" s="39" t="s">
        <v>29</v>
      </c>
      <c r="D3343" s="36" t="s">
        <v>1511</v>
      </c>
      <c r="E3343">
        <v>2016</v>
      </c>
      <c r="F3343">
        <f>VLOOKUP($D3343,Combined!$D:$V,14,FALSE)</f>
        <v>63826293</v>
      </c>
      <c r="G3343">
        <f>VLOOKUP($D3343,Combined!$D:$V,15,FALSE)</f>
        <v>655.1</v>
      </c>
      <c r="H3343">
        <f>VLOOKUP($D3343,Combined!$D:$V,16,FALSE)</f>
        <v>97424</v>
      </c>
    </row>
    <row r="3344" spans="1:8" ht="36" x14ac:dyDescent="0.2">
      <c r="A3344" s="33" t="s">
        <v>737</v>
      </c>
      <c r="B3344" s="34" t="s">
        <v>742</v>
      </c>
      <c r="C3344" s="35" t="s">
        <v>714</v>
      </c>
      <c r="D3344" s="36" t="s">
        <v>1512</v>
      </c>
      <c r="E3344">
        <v>2016</v>
      </c>
      <c r="F3344">
        <f>VLOOKUP($D3344,Combined!$D:$V,14,FALSE)</f>
        <v>76801115</v>
      </c>
      <c r="G3344">
        <f>VLOOKUP($D3344,Combined!$D:$V,15,FALSE)</f>
        <v>2159.3000000000002</v>
      </c>
      <c r="H3344">
        <f>VLOOKUP($D3344,Combined!$D:$V,16,FALSE)</f>
        <v>35568</v>
      </c>
    </row>
    <row r="3345" spans="1:8" ht="48" x14ac:dyDescent="0.2">
      <c r="A3345" s="37" t="s">
        <v>737</v>
      </c>
      <c r="B3345" s="38" t="s">
        <v>743</v>
      </c>
      <c r="C3345" s="39" t="s">
        <v>14</v>
      </c>
      <c r="D3345" s="36" t="s">
        <v>1513</v>
      </c>
      <c r="E3345">
        <v>2016</v>
      </c>
      <c r="F3345" t="e">
        <f>VLOOKUP($D3345,Combined!$D:$V,14,FALSE)</f>
        <v>#N/A</v>
      </c>
      <c r="G3345" t="e">
        <f>VLOOKUP($D3345,Combined!$D:$V,15,FALSE)</f>
        <v>#N/A</v>
      </c>
      <c r="H3345" t="e">
        <f>VLOOKUP($D3345,Combined!$D:$V,16,FALSE)</f>
        <v>#N/A</v>
      </c>
    </row>
    <row r="3346" spans="1:8" ht="32" x14ac:dyDescent="0.2">
      <c r="A3346" s="33" t="s">
        <v>737</v>
      </c>
      <c r="B3346" s="34" t="s">
        <v>744</v>
      </c>
      <c r="C3346" s="35" t="s">
        <v>6</v>
      </c>
      <c r="D3346" s="36" t="s">
        <v>1514</v>
      </c>
      <c r="E3346">
        <v>2016</v>
      </c>
      <c r="F3346">
        <f>VLOOKUP($D3346,Combined!$D:$V,14,FALSE)</f>
        <v>22541031</v>
      </c>
      <c r="G3346">
        <f>VLOOKUP($D3346,Combined!$D:$V,15,FALSE)</f>
        <v>1130.9000000000001</v>
      </c>
      <c r="H3346">
        <f>VLOOKUP($D3346,Combined!$D:$V,16,FALSE)</f>
        <v>19931</v>
      </c>
    </row>
    <row r="3347" spans="1:8" ht="32" x14ac:dyDescent="0.2">
      <c r="A3347" s="37" t="s">
        <v>737</v>
      </c>
      <c r="B3347" s="38" t="s">
        <v>745</v>
      </c>
      <c r="C3347" s="39" t="s">
        <v>68</v>
      </c>
      <c r="D3347" s="36" t="s">
        <v>1515</v>
      </c>
      <c r="E3347">
        <v>2016</v>
      </c>
      <c r="F3347">
        <f>VLOOKUP($D3347,Combined!$D:$V,14,FALSE)</f>
        <v>13128466</v>
      </c>
      <c r="G3347">
        <f>VLOOKUP($D3347,Combined!$D:$V,15,FALSE)</f>
        <v>574.79999999999995</v>
      </c>
      <c r="H3347">
        <f>VLOOKUP($D3347,Combined!$D:$V,16,FALSE)</f>
        <v>22840</v>
      </c>
    </row>
    <row r="3348" spans="1:8" ht="36" x14ac:dyDescent="0.2">
      <c r="A3348" s="33" t="s">
        <v>737</v>
      </c>
      <c r="B3348" s="34" t="s">
        <v>746</v>
      </c>
      <c r="C3348" s="35" t="s">
        <v>77</v>
      </c>
      <c r="D3348" s="36" t="s">
        <v>1516</v>
      </c>
      <c r="E3348">
        <v>2016</v>
      </c>
      <c r="F3348">
        <f>VLOOKUP($D3348,Combined!$D:$V,14,FALSE)</f>
        <v>16381609</v>
      </c>
      <c r="G3348">
        <f>VLOOKUP($D3348,Combined!$D:$V,15,FALSE)</f>
        <v>496.4</v>
      </c>
      <c r="H3348">
        <f>VLOOKUP($D3348,Combined!$D:$V,16,FALSE)</f>
        <v>33000</v>
      </c>
    </row>
    <row r="3349" spans="1:8" ht="48" x14ac:dyDescent="0.2">
      <c r="A3349" s="37" t="s">
        <v>737</v>
      </c>
      <c r="B3349" s="38" t="s">
        <v>747</v>
      </c>
      <c r="C3349" s="39" t="s">
        <v>14</v>
      </c>
      <c r="D3349" s="36" t="s">
        <v>1517</v>
      </c>
      <c r="E3349">
        <v>2016</v>
      </c>
      <c r="F3349">
        <f>VLOOKUP($D3349,Combined!$D:$V,14,FALSE)</f>
        <v>51230451</v>
      </c>
      <c r="G3349">
        <f>VLOOKUP($D3349,Combined!$D:$V,15,FALSE)</f>
        <v>2976.8</v>
      </c>
      <c r="H3349">
        <f>VLOOKUP($D3349,Combined!$D:$V,16,FALSE)</f>
        <v>17210</v>
      </c>
    </row>
    <row r="3350" spans="1:8" ht="32" x14ac:dyDescent="0.2">
      <c r="A3350" s="33" t="s">
        <v>737</v>
      </c>
      <c r="B3350" s="34" t="s">
        <v>748</v>
      </c>
      <c r="C3350" s="35" t="s">
        <v>66</v>
      </c>
      <c r="D3350" s="36" t="s">
        <v>1518</v>
      </c>
      <c r="E3350">
        <v>2016</v>
      </c>
      <c r="F3350">
        <f>VLOOKUP($D3350,Combined!$D:$V,14,FALSE)</f>
        <v>21560411</v>
      </c>
      <c r="G3350">
        <f>VLOOKUP($D3350,Combined!$D:$V,15,FALSE)</f>
        <v>1127.8</v>
      </c>
      <c r="H3350">
        <f>VLOOKUP($D3350,Combined!$D:$V,16,FALSE)</f>
        <v>19117</v>
      </c>
    </row>
    <row r="3351" spans="1:8" ht="32" x14ac:dyDescent="0.2">
      <c r="A3351" s="37" t="s">
        <v>737</v>
      </c>
      <c r="B3351" s="38" t="s">
        <v>749</v>
      </c>
      <c r="C3351" s="39" t="s">
        <v>6</v>
      </c>
      <c r="D3351" s="36" t="s">
        <v>1519</v>
      </c>
      <c r="E3351">
        <v>2016</v>
      </c>
      <c r="F3351" t="e">
        <f>VLOOKUP($D3351,Combined!$D:$V,14,FALSE)</f>
        <v>#N/A</v>
      </c>
      <c r="G3351" t="e">
        <f>VLOOKUP($D3351,Combined!$D:$V,15,FALSE)</f>
        <v>#N/A</v>
      </c>
      <c r="H3351" t="e">
        <f>VLOOKUP($D3351,Combined!$D:$V,16,FALSE)</f>
        <v>#N/A</v>
      </c>
    </row>
    <row r="3352" spans="1:8" ht="32" x14ac:dyDescent="0.2">
      <c r="A3352" s="33" t="s">
        <v>737</v>
      </c>
      <c r="B3352" s="34" t="s">
        <v>750</v>
      </c>
      <c r="C3352" s="35" t="s">
        <v>68</v>
      </c>
      <c r="D3352" s="36" t="s">
        <v>1520</v>
      </c>
      <c r="E3352">
        <v>2016</v>
      </c>
      <c r="F3352">
        <f>VLOOKUP($D3352,Combined!$D:$V,14,FALSE)</f>
        <v>15670753</v>
      </c>
      <c r="G3352">
        <f>VLOOKUP($D3352,Combined!$D:$V,15,FALSE)</f>
        <v>687.9</v>
      </c>
      <c r="H3352">
        <f>VLOOKUP($D3352,Combined!$D:$V,16,FALSE)</f>
        <v>22779</v>
      </c>
    </row>
    <row r="3353" spans="1:8" ht="48" x14ac:dyDescent="0.2">
      <c r="A3353" s="37" t="s">
        <v>737</v>
      </c>
      <c r="B3353" s="38" t="s">
        <v>751</v>
      </c>
      <c r="C3353" s="39" t="s">
        <v>14</v>
      </c>
      <c r="D3353" s="36" t="s">
        <v>1521</v>
      </c>
      <c r="E3353">
        <v>2016</v>
      </c>
      <c r="F3353">
        <f>VLOOKUP($D3353,Combined!$D:$V,14,FALSE)</f>
        <v>49483828</v>
      </c>
      <c r="G3353">
        <f>VLOOKUP($D3353,Combined!$D:$V,15,FALSE)</f>
        <v>2613.1999999999998</v>
      </c>
      <c r="H3353">
        <f>VLOOKUP($D3353,Combined!$D:$V,16,FALSE)</f>
        <v>18936</v>
      </c>
    </row>
    <row r="3354" spans="1:8" ht="36" x14ac:dyDescent="0.2">
      <c r="A3354" s="33" t="s">
        <v>737</v>
      </c>
      <c r="B3354" s="34" t="s">
        <v>752</v>
      </c>
      <c r="C3354" s="35" t="s">
        <v>66</v>
      </c>
      <c r="D3354" s="36" t="s">
        <v>1522</v>
      </c>
      <c r="E3354">
        <v>2016</v>
      </c>
      <c r="F3354">
        <f>VLOOKUP($D3354,Combined!$D:$V,14,FALSE)</f>
        <v>18153709</v>
      </c>
      <c r="G3354">
        <f>VLOOKUP($D3354,Combined!$D:$V,15,FALSE)</f>
        <v>828.4</v>
      </c>
      <c r="H3354">
        <f>VLOOKUP($D3354,Combined!$D:$V,16,FALSE)</f>
        <v>21915</v>
      </c>
    </row>
    <row r="3355" spans="1:8" ht="24" x14ac:dyDescent="0.2">
      <c r="A3355" s="37" t="s">
        <v>737</v>
      </c>
      <c r="B3355" s="38" t="s">
        <v>753</v>
      </c>
      <c r="C3355" s="39" t="s">
        <v>181</v>
      </c>
      <c r="D3355" s="36" t="s">
        <v>1523</v>
      </c>
      <c r="E3355">
        <v>2016</v>
      </c>
      <c r="F3355">
        <f>VLOOKUP($D3355,Combined!$D:$V,14,FALSE)</f>
        <v>23318428</v>
      </c>
      <c r="G3355">
        <f>VLOOKUP($D3355,Combined!$D:$V,15,FALSE)</f>
        <v>1311.9</v>
      </c>
      <c r="H3355">
        <f>VLOOKUP($D3355,Combined!$D:$V,16,FALSE)</f>
        <v>17775</v>
      </c>
    </row>
    <row r="3356" spans="1:8" ht="48" x14ac:dyDescent="0.2">
      <c r="A3356" s="33" t="s">
        <v>737</v>
      </c>
      <c r="B3356" s="34" t="s">
        <v>754</v>
      </c>
      <c r="C3356" s="35" t="s">
        <v>14</v>
      </c>
      <c r="D3356" s="36" t="s">
        <v>1524</v>
      </c>
      <c r="E3356">
        <v>2016</v>
      </c>
      <c r="F3356">
        <f>VLOOKUP($D3356,Combined!$D:$V,14,FALSE)</f>
        <v>44881387</v>
      </c>
      <c r="G3356">
        <f>VLOOKUP($D3356,Combined!$D:$V,15,FALSE)</f>
        <v>2601.5</v>
      </c>
      <c r="H3356">
        <f>VLOOKUP($D3356,Combined!$D:$V,16,FALSE)</f>
        <v>17252</v>
      </c>
    </row>
    <row r="3357" spans="1:8" ht="32" x14ac:dyDescent="0.2">
      <c r="A3357" s="37" t="s">
        <v>737</v>
      </c>
      <c r="B3357" s="38" t="s">
        <v>755</v>
      </c>
      <c r="C3357" s="39" t="s">
        <v>6</v>
      </c>
      <c r="D3357" s="36" t="s">
        <v>1525</v>
      </c>
      <c r="E3357">
        <v>2016</v>
      </c>
      <c r="F3357">
        <f>VLOOKUP($D3357,Combined!$D:$V,14,FALSE)</f>
        <v>22756403</v>
      </c>
      <c r="G3357">
        <f>VLOOKUP($D3357,Combined!$D:$V,15,FALSE)</f>
        <v>1193</v>
      </c>
      <c r="H3357">
        <f>VLOOKUP($D3357,Combined!$D:$V,16,FALSE)</f>
        <v>19075</v>
      </c>
    </row>
    <row r="3358" spans="1:8" ht="48" x14ac:dyDescent="0.2">
      <c r="A3358" s="33" t="s">
        <v>737</v>
      </c>
      <c r="B3358" s="34" t="s">
        <v>756</v>
      </c>
      <c r="C3358" s="35" t="s">
        <v>14</v>
      </c>
      <c r="D3358" s="36" t="s">
        <v>1526</v>
      </c>
      <c r="E3358">
        <v>2016</v>
      </c>
      <c r="F3358">
        <f>VLOOKUP($D3358,Combined!$D:$V,14,FALSE)</f>
        <v>76282282</v>
      </c>
      <c r="G3358">
        <f>VLOOKUP($D3358,Combined!$D:$V,15,FALSE)</f>
        <v>3161.7</v>
      </c>
      <c r="H3358">
        <f>VLOOKUP($D3358,Combined!$D:$V,16,FALSE)</f>
        <v>24127</v>
      </c>
    </row>
    <row r="3359" spans="1:8" ht="32" x14ac:dyDescent="0.2">
      <c r="A3359" s="37" t="s">
        <v>737</v>
      </c>
      <c r="B3359" s="38" t="s">
        <v>757</v>
      </c>
      <c r="C3359" s="39" t="s">
        <v>2</v>
      </c>
      <c r="D3359" s="36" t="s">
        <v>1527</v>
      </c>
      <c r="E3359">
        <v>2016</v>
      </c>
      <c r="F3359">
        <f>VLOOKUP($D3359,Combined!$D:$V,14,FALSE)</f>
        <v>13404567</v>
      </c>
      <c r="G3359">
        <f>VLOOKUP($D3359,Combined!$D:$V,15,FALSE)</f>
        <v>592.9</v>
      </c>
      <c r="H3359">
        <f>VLOOKUP($D3359,Combined!$D:$V,16,FALSE)</f>
        <v>22607</v>
      </c>
    </row>
    <row r="3360" spans="1:8" ht="60" x14ac:dyDescent="0.2">
      <c r="A3360" s="33" t="s">
        <v>737</v>
      </c>
      <c r="B3360" s="34" t="s">
        <v>1375</v>
      </c>
      <c r="C3360" s="35" t="s">
        <v>711</v>
      </c>
      <c r="D3360" s="36" t="s">
        <v>1528</v>
      </c>
      <c r="E3360">
        <v>2016</v>
      </c>
      <c r="F3360" t="e">
        <f>VLOOKUP($D3360,Combined!$D:$V,14,FALSE)</f>
        <v>#N/A</v>
      </c>
      <c r="G3360" t="e">
        <f>VLOOKUP($D3360,Combined!$D:$V,15,FALSE)</f>
        <v>#N/A</v>
      </c>
      <c r="H3360" t="e">
        <f>VLOOKUP($D3360,Combined!$D:$V,16,FALSE)</f>
        <v>#N/A</v>
      </c>
    </row>
    <row r="3361" spans="1:8" ht="32" x14ac:dyDescent="0.2">
      <c r="A3361" s="37" t="s">
        <v>737</v>
      </c>
      <c r="B3361" s="38" t="s">
        <v>759</v>
      </c>
      <c r="C3361" s="39" t="s">
        <v>24</v>
      </c>
      <c r="D3361" s="36" t="s">
        <v>1529</v>
      </c>
      <c r="E3361">
        <v>2016</v>
      </c>
      <c r="F3361">
        <f>VLOOKUP($D3361,Combined!$D:$V,14,FALSE)</f>
        <v>97292251</v>
      </c>
      <c r="G3361">
        <f>VLOOKUP($D3361,Combined!$D:$V,15,FALSE)</f>
        <v>4842.2</v>
      </c>
      <c r="H3361">
        <f>VLOOKUP($D3361,Combined!$D:$V,16,FALSE)</f>
        <v>20093</v>
      </c>
    </row>
    <row r="3362" spans="1:8" ht="32" x14ac:dyDescent="0.2">
      <c r="A3362" s="33" t="s">
        <v>737</v>
      </c>
      <c r="B3362" s="34" t="s">
        <v>760</v>
      </c>
      <c r="C3362" s="35" t="s">
        <v>99</v>
      </c>
      <c r="D3362" s="36" t="s">
        <v>1530</v>
      </c>
      <c r="E3362">
        <v>2016</v>
      </c>
      <c r="F3362">
        <f>VLOOKUP($D3362,Combined!$D:$V,14,FALSE)</f>
        <v>25357591</v>
      </c>
      <c r="G3362">
        <f>VLOOKUP($D3362,Combined!$D:$V,15,FALSE)</f>
        <v>1832.9</v>
      </c>
      <c r="H3362">
        <f>VLOOKUP($D3362,Combined!$D:$V,16,FALSE)</f>
        <v>13835</v>
      </c>
    </row>
    <row r="3363" spans="1:8" ht="32" x14ac:dyDescent="0.2">
      <c r="A3363" s="37" t="s">
        <v>737</v>
      </c>
      <c r="B3363" s="38" t="s">
        <v>761</v>
      </c>
      <c r="C3363" s="39" t="s">
        <v>24</v>
      </c>
      <c r="D3363" s="36" t="s">
        <v>1531</v>
      </c>
      <c r="E3363">
        <v>2016</v>
      </c>
      <c r="F3363">
        <f>VLOOKUP($D3363,Combined!$D:$V,14,FALSE)</f>
        <v>72927808</v>
      </c>
      <c r="G3363">
        <f>VLOOKUP($D3363,Combined!$D:$V,15,FALSE)</f>
        <v>3761.4</v>
      </c>
      <c r="H3363">
        <f>VLOOKUP($D3363,Combined!$D:$V,16,FALSE)</f>
        <v>19389</v>
      </c>
    </row>
    <row r="3364" spans="1:8" ht="32" x14ac:dyDescent="0.2">
      <c r="A3364" s="33" t="s">
        <v>737</v>
      </c>
      <c r="B3364" s="34" t="s">
        <v>762</v>
      </c>
      <c r="C3364" s="35" t="s">
        <v>66</v>
      </c>
      <c r="D3364" s="36" t="s">
        <v>1532</v>
      </c>
      <c r="E3364">
        <v>2016</v>
      </c>
      <c r="F3364">
        <f>VLOOKUP($D3364,Combined!$D:$V,14,FALSE)</f>
        <v>32515863</v>
      </c>
      <c r="G3364">
        <f>VLOOKUP($D3364,Combined!$D:$V,15,FALSE)</f>
        <v>1189.8</v>
      </c>
      <c r="H3364">
        <f>VLOOKUP($D3364,Combined!$D:$V,16,FALSE)</f>
        <v>27329</v>
      </c>
    </row>
    <row r="3365" spans="1:8" ht="32" x14ac:dyDescent="0.2">
      <c r="A3365" s="37" t="s">
        <v>737</v>
      </c>
      <c r="B3365" s="38" t="s">
        <v>763</v>
      </c>
      <c r="C3365" s="39" t="s">
        <v>24</v>
      </c>
      <c r="D3365" s="36" t="s">
        <v>1533</v>
      </c>
      <c r="E3365">
        <v>2016</v>
      </c>
      <c r="F3365">
        <f>VLOOKUP($D3365,Combined!$D:$V,14,FALSE)</f>
        <v>111929987</v>
      </c>
      <c r="G3365">
        <f>VLOOKUP($D3365,Combined!$D:$V,15,FALSE)</f>
        <v>5034.1000000000004</v>
      </c>
      <c r="H3365">
        <f>VLOOKUP($D3365,Combined!$D:$V,16,FALSE)</f>
        <v>22234</v>
      </c>
    </row>
    <row r="3366" spans="1:8" ht="48" x14ac:dyDescent="0.2">
      <c r="A3366" s="33" t="s">
        <v>737</v>
      </c>
      <c r="B3366" s="34" t="s">
        <v>764</v>
      </c>
      <c r="C3366" s="35" t="s">
        <v>14</v>
      </c>
      <c r="D3366" s="36" t="s">
        <v>1534</v>
      </c>
      <c r="E3366">
        <v>2016</v>
      </c>
      <c r="F3366">
        <f>VLOOKUP($D3366,Combined!$D:$V,14,FALSE)</f>
        <v>53012151</v>
      </c>
      <c r="G3366">
        <f>VLOOKUP($D3366,Combined!$D:$V,15,FALSE)</f>
        <v>2472.5</v>
      </c>
      <c r="H3366">
        <f>VLOOKUP($D3366,Combined!$D:$V,16,FALSE)</f>
        <v>21441</v>
      </c>
    </row>
    <row r="3367" spans="1:8" ht="32" x14ac:dyDescent="0.2">
      <c r="A3367" s="37" t="s">
        <v>737</v>
      </c>
      <c r="B3367" s="38" t="s">
        <v>765</v>
      </c>
      <c r="C3367" s="39" t="s">
        <v>24</v>
      </c>
      <c r="D3367" s="36" t="s">
        <v>1535</v>
      </c>
      <c r="E3367">
        <v>2016</v>
      </c>
      <c r="F3367">
        <f>VLOOKUP($D3367,Combined!$D:$V,14,FALSE)</f>
        <v>112952819</v>
      </c>
      <c r="G3367">
        <f>VLOOKUP($D3367,Combined!$D:$V,15,FALSE)</f>
        <v>5756.3</v>
      </c>
      <c r="H3367">
        <f>VLOOKUP($D3367,Combined!$D:$V,16,FALSE)</f>
        <v>19623</v>
      </c>
    </row>
    <row r="3368" spans="1:8" ht="32" x14ac:dyDescent="0.2">
      <c r="A3368" s="33" t="s">
        <v>737</v>
      </c>
      <c r="B3368" s="34" t="s">
        <v>766</v>
      </c>
      <c r="C3368" s="35" t="s">
        <v>68</v>
      </c>
      <c r="D3368" s="36" t="s">
        <v>1536</v>
      </c>
      <c r="E3368">
        <v>2016</v>
      </c>
      <c r="F3368">
        <f>VLOOKUP($D3368,Combined!$D:$V,14,FALSE)</f>
        <v>14139697</v>
      </c>
      <c r="G3368">
        <f>VLOOKUP($D3368,Combined!$D:$V,15,FALSE)</f>
        <v>651.79999999999995</v>
      </c>
      <c r="H3368">
        <f>VLOOKUP($D3368,Combined!$D:$V,16,FALSE)</f>
        <v>21694</v>
      </c>
    </row>
    <row r="3369" spans="1:8" ht="48" x14ac:dyDescent="0.2">
      <c r="A3369" s="37" t="s">
        <v>737</v>
      </c>
      <c r="B3369" s="38" t="s">
        <v>767</v>
      </c>
      <c r="C3369" s="39" t="s">
        <v>14</v>
      </c>
      <c r="D3369" s="36" t="s">
        <v>1537</v>
      </c>
      <c r="E3369">
        <v>2016</v>
      </c>
      <c r="F3369">
        <f>VLOOKUP($D3369,Combined!$D:$V,14,FALSE)</f>
        <v>33979879</v>
      </c>
      <c r="G3369">
        <f>VLOOKUP($D3369,Combined!$D:$V,15,FALSE)</f>
        <v>1896</v>
      </c>
      <c r="H3369">
        <f>VLOOKUP($D3369,Combined!$D:$V,16,FALSE)</f>
        <v>17921</v>
      </c>
    </row>
    <row r="3370" spans="1:8" ht="32" x14ac:dyDescent="0.2">
      <c r="A3370" s="33" t="s">
        <v>737</v>
      </c>
      <c r="B3370" s="34" t="s">
        <v>768</v>
      </c>
      <c r="C3370" s="35" t="s">
        <v>68</v>
      </c>
      <c r="D3370" s="36" t="s">
        <v>1538</v>
      </c>
      <c r="E3370">
        <v>2016</v>
      </c>
      <c r="F3370">
        <f>VLOOKUP($D3370,Combined!$D:$V,14,FALSE)</f>
        <v>10144224</v>
      </c>
      <c r="G3370">
        <f>VLOOKUP($D3370,Combined!$D:$V,15,FALSE)</f>
        <v>429.2</v>
      </c>
      <c r="H3370">
        <f>VLOOKUP($D3370,Combined!$D:$V,16,FALSE)</f>
        <v>23638</v>
      </c>
    </row>
    <row r="3371" spans="1:8" ht="32" x14ac:dyDescent="0.2">
      <c r="A3371" s="37" t="s">
        <v>737</v>
      </c>
      <c r="B3371" s="38" t="s">
        <v>769</v>
      </c>
      <c r="C3371" s="39" t="s">
        <v>66</v>
      </c>
      <c r="D3371" s="36" t="s">
        <v>1539</v>
      </c>
      <c r="E3371">
        <v>2016</v>
      </c>
      <c r="F3371">
        <f>VLOOKUP($D3371,Combined!$D:$V,14,FALSE)</f>
        <v>24674625</v>
      </c>
      <c r="G3371">
        <f>VLOOKUP($D3371,Combined!$D:$V,15,FALSE)</f>
        <v>1191.7</v>
      </c>
      <c r="H3371">
        <f>VLOOKUP($D3371,Combined!$D:$V,16,FALSE)</f>
        <v>20706</v>
      </c>
    </row>
    <row r="3372" spans="1:8" ht="32" x14ac:dyDescent="0.2">
      <c r="A3372" s="33" t="s">
        <v>737</v>
      </c>
      <c r="B3372" s="34" t="s">
        <v>770</v>
      </c>
      <c r="C3372" s="35" t="s">
        <v>2</v>
      </c>
      <c r="D3372" s="36" t="s">
        <v>1540</v>
      </c>
      <c r="E3372">
        <v>2016</v>
      </c>
      <c r="F3372">
        <f>VLOOKUP($D3372,Combined!$D:$V,14,FALSE)</f>
        <v>15988564</v>
      </c>
      <c r="G3372">
        <f>VLOOKUP($D3372,Combined!$D:$V,15,FALSE)</f>
        <v>874.4</v>
      </c>
      <c r="H3372">
        <f>VLOOKUP($D3372,Combined!$D:$V,16,FALSE)</f>
        <v>18286</v>
      </c>
    </row>
    <row r="3373" spans="1:8" ht="48" x14ac:dyDescent="0.2">
      <c r="A3373" s="37" t="s">
        <v>737</v>
      </c>
      <c r="B3373" s="38" t="s">
        <v>771</v>
      </c>
      <c r="C3373" s="39" t="s">
        <v>14</v>
      </c>
      <c r="D3373" s="36" t="s">
        <v>1541</v>
      </c>
      <c r="E3373">
        <v>2016</v>
      </c>
      <c r="F3373">
        <f>VLOOKUP($D3373,Combined!$D:$V,14,FALSE)</f>
        <v>37351845</v>
      </c>
      <c r="G3373">
        <f>VLOOKUP($D3373,Combined!$D:$V,15,FALSE)</f>
        <v>1833.8</v>
      </c>
      <c r="H3373">
        <f>VLOOKUP($D3373,Combined!$D:$V,16,FALSE)</f>
        <v>20369</v>
      </c>
    </row>
    <row r="3374" spans="1:8" ht="32" x14ac:dyDescent="0.2">
      <c r="A3374" s="33" t="s">
        <v>737</v>
      </c>
      <c r="B3374" s="34" t="s">
        <v>772</v>
      </c>
      <c r="C3374" s="35" t="s">
        <v>99</v>
      </c>
      <c r="D3374" s="36" t="s">
        <v>1542</v>
      </c>
      <c r="E3374">
        <v>2016</v>
      </c>
      <c r="F3374">
        <f>VLOOKUP($D3374,Combined!$D:$V,14,FALSE)</f>
        <v>22434674</v>
      </c>
      <c r="G3374">
        <f>VLOOKUP($D3374,Combined!$D:$V,15,FALSE)</f>
        <v>1363.1</v>
      </c>
      <c r="H3374">
        <f>VLOOKUP($D3374,Combined!$D:$V,16,FALSE)</f>
        <v>16459</v>
      </c>
    </row>
    <row r="3375" spans="1:8" ht="48" x14ac:dyDescent="0.2">
      <c r="A3375" s="37" t="s">
        <v>737</v>
      </c>
      <c r="B3375" s="38" t="s">
        <v>773</v>
      </c>
      <c r="C3375" s="39" t="s">
        <v>14</v>
      </c>
      <c r="D3375" s="36" t="s">
        <v>1543</v>
      </c>
      <c r="E3375">
        <v>2016</v>
      </c>
      <c r="F3375">
        <f>VLOOKUP($D3375,Combined!$D:$V,14,FALSE)</f>
        <v>68510520</v>
      </c>
      <c r="G3375">
        <f>VLOOKUP($D3375,Combined!$D:$V,15,FALSE)</f>
        <v>3398.3</v>
      </c>
      <c r="H3375">
        <f>VLOOKUP($D3375,Combined!$D:$V,16,FALSE)</f>
        <v>20160</v>
      </c>
    </row>
    <row r="3376" spans="1:8" ht="48" x14ac:dyDescent="0.2">
      <c r="A3376" s="33" t="s">
        <v>737</v>
      </c>
      <c r="B3376" s="34" t="s">
        <v>774</v>
      </c>
      <c r="C3376" s="35" t="s">
        <v>14</v>
      </c>
      <c r="D3376" s="36" t="s">
        <v>1544</v>
      </c>
      <c r="E3376">
        <v>2016</v>
      </c>
      <c r="F3376">
        <f>VLOOKUP($D3376,Combined!$D:$V,14,FALSE)</f>
        <v>44102779</v>
      </c>
      <c r="G3376">
        <f>VLOOKUP($D3376,Combined!$D:$V,15,FALSE)</f>
        <v>2433.5</v>
      </c>
      <c r="H3376">
        <f>VLOOKUP($D3376,Combined!$D:$V,16,FALSE)</f>
        <v>18124</v>
      </c>
    </row>
    <row r="3377" spans="1:8" ht="48" x14ac:dyDescent="0.2">
      <c r="A3377" s="37" t="s">
        <v>737</v>
      </c>
      <c r="B3377" s="38" t="s">
        <v>775</v>
      </c>
      <c r="C3377" s="39" t="s">
        <v>14</v>
      </c>
      <c r="D3377" s="36" t="s">
        <v>1545</v>
      </c>
      <c r="E3377">
        <v>2016</v>
      </c>
      <c r="F3377">
        <f>VLOOKUP($D3377,Combined!$D:$V,14,FALSE)</f>
        <v>68687260</v>
      </c>
      <c r="G3377">
        <f>VLOOKUP($D3377,Combined!$D:$V,15,FALSE)</f>
        <v>3033.6</v>
      </c>
      <c r="H3377">
        <f>VLOOKUP($D3377,Combined!$D:$V,16,FALSE)</f>
        <v>22642</v>
      </c>
    </row>
    <row r="3378" spans="1:8" ht="32" x14ac:dyDescent="0.2">
      <c r="A3378" s="33" t="s">
        <v>737</v>
      </c>
      <c r="B3378" s="34" t="s">
        <v>776</v>
      </c>
      <c r="C3378" s="35" t="s">
        <v>99</v>
      </c>
      <c r="D3378" s="36" t="s">
        <v>1546</v>
      </c>
      <c r="E3378">
        <v>2016</v>
      </c>
      <c r="F3378">
        <f>VLOOKUP($D3378,Combined!$D:$V,14,FALSE)</f>
        <v>22038209</v>
      </c>
      <c r="G3378">
        <f>VLOOKUP($D3378,Combined!$D:$V,15,FALSE)</f>
        <v>1238.0999999999999</v>
      </c>
      <c r="H3378">
        <f>VLOOKUP($D3378,Combined!$D:$V,16,FALSE)</f>
        <v>17800</v>
      </c>
    </row>
    <row r="3379" spans="1:8" ht="32" x14ac:dyDescent="0.2">
      <c r="A3379" s="37" t="s">
        <v>737</v>
      </c>
      <c r="B3379" s="38" t="s">
        <v>777</v>
      </c>
      <c r="C3379" s="39" t="s">
        <v>6</v>
      </c>
      <c r="D3379" s="36" t="s">
        <v>1547</v>
      </c>
      <c r="E3379">
        <v>2016</v>
      </c>
      <c r="F3379">
        <f>VLOOKUP($D3379,Combined!$D:$V,14,FALSE)</f>
        <v>23857380</v>
      </c>
      <c r="G3379">
        <f>VLOOKUP($D3379,Combined!$D:$V,15,FALSE)</f>
        <v>991.6</v>
      </c>
      <c r="H3379">
        <f>VLOOKUP($D3379,Combined!$D:$V,16,FALSE)</f>
        <v>24059</v>
      </c>
    </row>
    <row r="3380" spans="1:8" ht="32" x14ac:dyDescent="0.2">
      <c r="A3380" s="33" t="s">
        <v>737</v>
      </c>
      <c r="B3380" s="34" t="s">
        <v>778</v>
      </c>
      <c r="C3380" s="35" t="s">
        <v>66</v>
      </c>
      <c r="D3380" s="36" t="s">
        <v>1548</v>
      </c>
      <c r="E3380">
        <v>2016</v>
      </c>
      <c r="F3380">
        <f>VLOOKUP($D3380,Combined!$D:$V,14,FALSE)</f>
        <v>18120292</v>
      </c>
      <c r="G3380">
        <f>VLOOKUP($D3380,Combined!$D:$V,15,FALSE)</f>
        <v>1009.7</v>
      </c>
      <c r="H3380">
        <f>VLOOKUP($D3380,Combined!$D:$V,16,FALSE)</f>
        <v>17946</v>
      </c>
    </row>
    <row r="3381" spans="1:8" ht="32" x14ac:dyDescent="0.2">
      <c r="A3381" s="37" t="s">
        <v>737</v>
      </c>
      <c r="B3381" s="38" t="s">
        <v>779</v>
      </c>
      <c r="C3381" s="39" t="s">
        <v>4</v>
      </c>
      <c r="D3381" s="36" t="s">
        <v>1549</v>
      </c>
      <c r="E3381">
        <v>2016</v>
      </c>
      <c r="F3381">
        <f>VLOOKUP($D3381,Combined!$D:$V,14,FALSE)</f>
        <v>9036757</v>
      </c>
      <c r="G3381">
        <f>VLOOKUP($D3381,Combined!$D:$V,15,FALSE)</f>
        <v>415.4</v>
      </c>
      <c r="H3381">
        <f>VLOOKUP($D3381,Combined!$D:$V,16,FALSE)</f>
        <v>21756</v>
      </c>
    </row>
    <row r="3382" spans="1:8" ht="48" x14ac:dyDescent="0.2">
      <c r="A3382" s="33" t="s">
        <v>737</v>
      </c>
      <c r="B3382" s="34" t="s">
        <v>780</v>
      </c>
      <c r="C3382" s="35" t="s">
        <v>14</v>
      </c>
      <c r="D3382" s="36" t="s">
        <v>1550</v>
      </c>
      <c r="E3382">
        <v>2016</v>
      </c>
      <c r="F3382">
        <f>VLOOKUP($D3382,Combined!$D:$V,14,FALSE)</f>
        <v>39164952</v>
      </c>
      <c r="G3382">
        <f>VLOOKUP($D3382,Combined!$D:$V,15,FALSE)</f>
        <v>2015.5</v>
      </c>
      <c r="H3382">
        <f>VLOOKUP($D3382,Combined!$D:$V,16,FALSE)</f>
        <v>19432</v>
      </c>
    </row>
    <row r="3383" spans="1:8" ht="36" x14ac:dyDescent="0.2">
      <c r="A3383" s="37" t="s">
        <v>737</v>
      </c>
      <c r="B3383" s="38" t="s">
        <v>781</v>
      </c>
      <c r="C3383" s="39" t="s">
        <v>6</v>
      </c>
      <c r="D3383" s="36" t="s">
        <v>1551</v>
      </c>
      <c r="E3383">
        <v>2016</v>
      </c>
      <c r="F3383">
        <f>VLOOKUP($D3383,Combined!$D:$V,14,FALSE)</f>
        <v>26971065</v>
      </c>
      <c r="G3383">
        <f>VLOOKUP($D3383,Combined!$D:$V,15,FALSE)</f>
        <v>1788.4</v>
      </c>
      <c r="H3383">
        <f>VLOOKUP($D3383,Combined!$D:$V,16,FALSE)</f>
        <v>15081</v>
      </c>
    </row>
    <row r="3384" spans="1:8" ht="36" x14ac:dyDescent="0.2">
      <c r="A3384" s="33" t="s">
        <v>737</v>
      </c>
      <c r="B3384" s="34" t="s">
        <v>782</v>
      </c>
      <c r="C3384" s="35" t="s">
        <v>77</v>
      </c>
      <c r="D3384" s="36" t="s">
        <v>1552</v>
      </c>
      <c r="E3384">
        <v>2016</v>
      </c>
      <c r="F3384">
        <f>VLOOKUP($D3384,Combined!$D:$V,14,FALSE)</f>
        <v>34555935</v>
      </c>
      <c r="G3384">
        <f>VLOOKUP($D3384,Combined!$D:$V,15,FALSE)</f>
        <v>1376</v>
      </c>
      <c r="H3384">
        <f>VLOOKUP($D3384,Combined!$D:$V,16,FALSE)</f>
        <v>25114</v>
      </c>
    </row>
    <row r="3385" spans="1:8" ht="36" x14ac:dyDescent="0.2">
      <c r="A3385" s="37" t="s">
        <v>737</v>
      </c>
      <c r="B3385" s="38" t="s">
        <v>783</v>
      </c>
      <c r="C3385" s="39" t="s">
        <v>77</v>
      </c>
      <c r="D3385" s="36" t="s">
        <v>1553</v>
      </c>
      <c r="E3385">
        <v>2016</v>
      </c>
      <c r="F3385">
        <f>VLOOKUP($D3385,Combined!$D:$V,14,FALSE)</f>
        <v>62948407</v>
      </c>
      <c r="G3385">
        <f>VLOOKUP($D3385,Combined!$D:$V,15,FALSE)</f>
        <v>2538.3000000000002</v>
      </c>
      <c r="H3385">
        <f>VLOOKUP($D3385,Combined!$D:$V,16,FALSE)</f>
        <v>24799</v>
      </c>
    </row>
    <row r="3386" spans="1:8" ht="32" x14ac:dyDescent="0.2">
      <c r="A3386" s="33" t="s">
        <v>737</v>
      </c>
      <c r="B3386" s="34" t="s">
        <v>784</v>
      </c>
      <c r="C3386" s="35" t="s">
        <v>68</v>
      </c>
      <c r="D3386" s="36" t="s">
        <v>1554</v>
      </c>
      <c r="E3386">
        <v>2016</v>
      </c>
      <c r="F3386">
        <f>VLOOKUP($D3386,Combined!$D:$V,14,FALSE)</f>
        <v>11330629</v>
      </c>
      <c r="G3386">
        <f>VLOOKUP($D3386,Combined!$D:$V,15,FALSE)</f>
        <v>540.70000000000005</v>
      </c>
      <c r="H3386">
        <f>VLOOKUP($D3386,Combined!$D:$V,16,FALSE)</f>
        <v>20955</v>
      </c>
    </row>
    <row r="3387" spans="1:8" ht="32" x14ac:dyDescent="0.2">
      <c r="A3387" s="37" t="s">
        <v>737</v>
      </c>
      <c r="B3387" s="38" t="s">
        <v>785</v>
      </c>
      <c r="C3387" s="39" t="s">
        <v>68</v>
      </c>
      <c r="D3387" s="36" t="s">
        <v>1555</v>
      </c>
      <c r="E3387">
        <v>2016</v>
      </c>
      <c r="F3387">
        <f>VLOOKUP($D3387,Combined!$D:$V,14,FALSE)</f>
        <v>11776095</v>
      </c>
      <c r="G3387">
        <f>VLOOKUP($D3387,Combined!$D:$V,15,FALSE)</f>
        <v>598</v>
      </c>
      <c r="H3387">
        <f>VLOOKUP($D3387,Combined!$D:$V,16,FALSE)</f>
        <v>19691</v>
      </c>
    </row>
    <row r="3388" spans="1:8" ht="32" x14ac:dyDescent="0.2">
      <c r="A3388" s="33" t="s">
        <v>737</v>
      </c>
      <c r="B3388" s="34" t="s">
        <v>786</v>
      </c>
      <c r="C3388" s="35" t="s">
        <v>66</v>
      </c>
      <c r="D3388" s="36" t="s">
        <v>1556</v>
      </c>
      <c r="E3388">
        <v>2016</v>
      </c>
      <c r="F3388">
        <f>VLOOKUP($D3388,Combined!$D:$V,14,FALSE)</f>
        <v>31950592</v>
      </c>
      <c r="G3388">
        <f>VLOOKUP($D3388,Combined!$D:$V,15,FALSE)</f>
        <v>1497.3</v>
      </c>
      <c r="H3388">
        <f>VLOOKUP($D3388,Combined!$D:$V,16,FALSE)</f>
        <v>21338</v>
      </c>
    </row>
    <row r="3389" spans="1:8" ht="32" x14ac:dyDescent="0.2">
      <c r="A3389" s="37" t="s">
        <v>737</v>
      </c>
      <c r="B3389" s="38" t="s">
        <v>787</v>
      </c>
      <c r="C3389" s="39" t="s">
        <v>68</v>
      </c>
      <c r="D3389" s="36" t="s">
        <v>1557</v>
      </c>
      <c r="E3389">
        <v>2016</v>
      </c>
      <c r="F3389">
        <f>VLOOKUP($D3389,Combined!$D:$V,14,FALSE)</f>
        <v>15160208</v>
      </c>
      <c r="G3389">
        <f>VLOOKUP($D3389,Combined!$D:$V,15,FALSE)</f>
        <v>734.5</v>
      </c>
      <c r="H3389">
        <f>VLOOKUP($D3389,Combined!$D:$V,16,FALSE)</f>
        <v>20641</v>
      </c>
    </row>
    <row r="3390" spans="1:8" ht="24" x14ac:dyDescent="0.2">
      <c r="A3390" s="33" t="s">
        <v>737</v>
      </c>
      <c r="B3390" s="34" t="s">
        <v>788</v>
      </c>
      <c r="C3390" s="35" t="s">
        <v>8</v>
      </c>
      <c r="D3390" s="36" t="s">
        <v>1558</v>
      </c>
      <c r="E3390">
        <v>2016</v>
      </c>
      <c r="F3390">
        <f>VLOOKUP($D3390,Combined!$D:$V,14,FALSE)</f>
        <v>12650187</v>
      </c>
      <c r="G3390">
        <f>VLOOKUP($D3390,Combined!$D:$V,15,FALSE)</f>
        <v>764.1</v>
      </c>
      <c r="H3390">
        <f>VLOOKUP($D3390,Combined!$D:$V,16,FALSE)</f>
        <v>16556</v>
      </c>
    </row>
    <row r="3391" spans="1:8" ht="32" x14ac:dyDescent="0.2">
      <c r="A3391" s="37" t="s">
        <v>737</v>
      </c>
      <c r="B3391" s="38" t="s">
        <v>789</v>
      </c>
      <c r="C3391" s="39" t="s">
        <v>6</v>
      </c>
      <c r="D3391" s="36" t="s">
        <v>1559</v>
      </c>
      <c r="E3391">
        <v>2016</v>
      </c>
      <c r="F3391">
        <f>VLOOKUP($D3391,Combined!$D:$V,14,FALSE)</f>
        <v>28266483</v>
      </c>
      <c r="G3391">
        <f>VLOOKUP($D3391,Combined!$D:$V,15,FALSE)</f>
        <v>1657.2</v>
      </c>
      <c r="H3391">
        <f>VLOOKUP($D3391,Combined!$D:$V,16,FALSE)</f>
        <v>17057</v>
      </c>
    </row>
    <row r="3392" spans="1:8" ht="32" x14ac:dyDescent="0.2">
      <c r="A3392" s="33" t="s">
        <v>737</v>
      </c>
      <c r="B3392" s="34" t="s">
        <v>790</v>
      </c>
      <c r="C3392" s="35" t="s">
        <v>24</v>
      </c>
      <c r="D3392" s="36" t="s">
        <v>1560</v>
      </c>
      <c r="E3392">
        <v>2016</v>
      </c>
      <c r="F3392">
        <f>VLOOKUP($D3392,Combined!$D:$V,14,FALSE)</f>
        <v>89421983</v>
      </c>
      <c r="G3392">
        <f>VLOOKUP($D3392,Combined!$D:$V,15,FALSE)</f>
        <v>3937.7</v>
      </c>
      <c r="H3392">
        <f>VLOOKUP($D3392,Combined!$D:$V,16,FALSE)</f>
        <v>22709</v>
      </c>
    </row>
    <row r="3393" spans="1:8" ht="32" x14ac:dyDescent="0.2">
      <c r="A3393" s="37" t="s">
        <v>737</v>
      </c>
      <c r="B3393" s="38" t="s">
        <v>791</v>
      </c>
      <c r="C3393" s="39" t="s">
        <v>6</v>
      </c>
      <c r="D3393" s="36" t="s">
        <v>1561</v>
      </c>
      <c r="E3393">
        <v>2016</v>
      </c>
      <c r="F3393">
        <f>VLOOKUP($D3393,Combined!$D:$V,14,FALSE)</f>
        <v>30573261</v>
      </c>
      <c r="G3393">
        <f>VLOOKUP($D3393,Combined!$D:$V,15,FALSE)</f>
        <v>1233.4000000000001</v>
      </c>
      <c r="H3393">
        <f>VLOOKUP($D3393,Combined!$D:$V,16,FALSE)</f>
        <v>24788</v>
      </c>
    </row>
    <row r="3394" spans="1:8" ht="36" x14ac:dyDescent="0.2">
      <c r="A3394" s="33" t="s">
        <v>737</v>
      </c>
      <c r="B3394" s="34" t="s">
        <v>792</v>
      </c>
      <c r="C3394" s="35" t="s">
        <v>77</v>
      </c>
      <c r="D3394" s="36" t="s">
        <v>1562</v>
      </c>
      <c r="E3394">
        <v>2016</v>
      </c>
      <c r="F3394">
        <f>VLOOKUP($D3394,Combined!$D:$V,14,FALSE)</f>
        <v>54730290</v>
      </c>
      <c r="G3394">
        <f>VLOOKUP($D3394,Combined!$D:$V,15,FALSE)</f>
        <v>2093.3000000000002</v>
      </c>
      <c r="H3394">
        <f>VLOOKUP($D3394,Combined!$D:$V,16,FALSE)</f>
        <v>26145</v>
      </c>
    </row>
    <row r="3395" spans="1:8" ht="36" x14ac:dyDescent="0.2">
      <c r="A3395" s="37" t="s">
        <v>737</v>
      </c>
      <c r="B3395" s="38" t="s">
        <v>793</v>
      </c>
      <c r="C3395" s="39" t="s">
        <v>77</v>
      </c>
      <c r="D3395" s="36" t="s">
        <v>1563</v>
      </c>
      <c r="E3395">
        <v>2016</v>
      </c>
      <c r="F3395">
        <f>VLOOKUP($D3395,Combined!$D:$V,14,FALSE)</f>
        <v>57253666</v>
      </c>
      <c r="G3395">
        <f>VLOOKUP($D3395,Combined!$D:$V,15,FALSE)</f>
        <v>2335.9</v>
      </c>
      <c r="H3395">
        <f>VLOOKUP($D3395,Combined!$D:$V,16,FALSE)</f>
        <v>24510</v>
      </c>
    </row>
    <row r="3396" spans="1:8" ht="48" x14ac:dyDescent="0.2">
      <c r="A3396" s="33" t="s">
        <v>737</v>
      </c>
      <c r="B3396" s="34" t="s">
        <v>794</v>
      </c>
      <c r="C3396" s="35" t="s">
        <v>14</v>
      </c>
      <c r="D3396" s="36" t="s">
        <v>1564</v>
      </c>
      <c r="E3396">
        <v>2016</v>
      </c>
      <c r="F3396">
        <f>VLOOKUP($D3396,Combined!$D:$V,14,FALSE)</f>
        <v>62528247</v>
      </c>
      <c r="G3396">
        <f>VLOOKUP($D3396,Combined!$D:$V,15,FALSE)</f>
        <v>2871.4</v>
      </c>
      <c r="H3396">
        <f>VLOOKUP($D3396,Combined!$D:$V,16,FALSE)</f>
        <v>21776</v>
      </c>
    </row>
    <row r="3397" spans="1:8" ht="32" x14ac:dyDescent="0.2">
      <c r="A3397" s="37" t="s">
        <v>737</v>
      </c>
      <c r="B3397" s="38" t="s">
        <v>795</v>
      </c>
      <c r="C3397" s="39" t="s">
        <v>6</v>
      </c>
      <c r="D3397" s="36" t="s">
        <v>1565</v>
      </c>
      <c r="E3397">
        <v>2016</v>
      </c>
      <c r="F3397">
        <f>VLOOKUP($D3397,Combined!$D:$V,14,FALSE)</f>
        <v>42045021</v>
      </c>
      <c r="G3397">
        <f>VLOOKUP($D3397,Combined!$D:$V,15,FALSE)</f>
        <v>1721.1</v>
      </c>
      <c r="H3397">
        <f>VLOOKUP($D3397,Combined!$D:$V,16,FALSE)</f>
        <v>24429</v>
      </c>
    </row>
    <row r="3398" spans="1:8" ht="48" x14ac:dyDescent="0.2">
      <c r="A3398" s="33" t="s">
        <v>737</v>
      </c>
      <c r="B3398" s="34" t="s">
        <v>796</v>
      </c>
      <c r="C3398" s="35" t="s">
        <v>14</v>
      </c>
      <c r="D3398" s="36" t="s">
        <v>1566</v>
      </c>
      <c r="E3398">
        <v>2016</v>
      </c>
      <c r="F3398">
        <f>VLOOKUP($D3398,Combined!$D:$V,14,FALSE)</f>
        <v>43382727</v>
      </c>
      <c r="G3398">
        <f>VLOOKUP($D3398,Combined!$D:$V,15,FALSE)</f>
        <v>2421.1999999999998</v>
      </c>
      <c r="H3398">
        <f>VLOOKUP($D3398,Combined!$D:$V,16,FALSE)</f>
        <v>17918</v>
      </c>
    </row>
    <row r="3399" spans="1:8" ht="32" x14ac:dyDescent="0.2">
      <c r="A3399" s="37" t="s">
        <v>737</v>
      </c>
      <c r="B3399" s="38" t="s">
        <v>797</v>
      </c>
      <c r="C3399" s="39" t="s">
        <v>24</v>
      </c>
      <c r="D3399" s="36" t="s">
        <v>1567</v>
      </c>
      <c r="E3399">
        <v>2016</v>
      </c>
      <c r="F3399">
        <f>VLOOKUP($D3399,Combined!$D:$V,14,FALSE)</f>
        <v>110053215</v>
      </c>
      <c r="G3399">
        <f>VLOOKUP($D3399,Combined!$D:$V,15,FALSE)</f>
        <v>5751.5</v>
      </c>
      <c r="H3399">
        <f>VLOOKUP($D3399,Combined!$D:$V,16,FALSE)</f>
        <v>19135</v>
      </c>
    </row>
    <row r="3400" spans="1:8" ht="32" x14ac:dyDescent="0.2">
      <c r="A3400" s="33" t="s">
        <v>737</v>
      </c>
      <c r="B3400" s="34" t="s">
        <v>798</v>
      </c>
      <c r="C3400" s="35" t="s">
        <v>21</v>
      </c>
      <c r="D3400" s="36" t="s">
        <v>1568</v>
      </c>
      <c r="E3400">
        <v>2016</v>
      </c>
      <c r="F3400">
        <f>VLOOKUP($D3400,Combined!$D:$V,14,FALSE)</f>
        <v>35416634</v>
      </c>
      <c r="G3400">
        <f>VLOOKUP($D3400,Combined!$D:$V,15,FALSE)</f>
        <v>1663.2</v>
      </c>
      <c r="H3400">
        <f>VLOOKUP($D3400,Combined!$D:$V,16,FALSE)</f>
        <v>21295</v>
      </c>
    </row>
    <row r="3401" spans="1:8" ht="24" x14ac:dyDescent="0.2">
      <c r="A3401" s="37" t="s">
        <v>737</v>
      </c>
      <c r="B3401" s="38" t="s">
        <v>799</v>
      </c>
      <c r="C3401" s="39" t="s">
        <v>8</v>
      </c>
      <c r="D3401" s="36" t="s">
        <v>1569</v>
      </c>
      <c r="E3401">
        <v>2016</v>
      </c>
      <c r="F3401">
        <f>VLOOKUP($D3401,Combined!$D:$V,14,FALSE)</f>
        <v>19806453</v>
      </c>
      <c r="G3401">
        <f>VLOOKUP($D3401,Combined!$D:$V,15,FALSE)</f>
        <v>1177.7</v>
      </c>
      <c r="H3401">
        <f>VLOOKUP($D3401,Combined!$D:$V,16,FALSE)</f>
        <v>16817</v>
      </c>
    </row>
    <row r="3402" spans="1:8" ht="32" x14ac:dyDescent="0.2">
      <c r="A3402" s="33" t="s">
        <v>737</v>
      </c>
      <c r="B3402" s="34" t="s">
        <v>800</v>
      </c>
      <c r="C3402" s="35" t="s">
        <v>66</v>
      </c>
      <c r="D3402" s="36" t="s">
        <v>1570</v>
      </c>
      <c r="E3402">
        <v>2016</v>
      </c>
      <c r="F3402">
        <f>VLOOKUP($D3402,Combined!$D:$V,14,FALSE)</f>
        <v>24405472</v>
      </c>
      <c r="G3402">
        <f>VLOOKUP($D3402,Combined!$D:$V,15,FALSE)</f>
        <v>1201.7</v>
      </c>
      <c r="H3402">
        <f>VLOOKUP($D3402,Combined!$D:$V,16,FALSE)</f>
        <v>20309</v>
      </c>
    </row>
    <row r="3403" spans="1:8" ht="32" x14ac:dyDescent="0.2">
      <c r="A3403" s="37" t="s">
        <v>737</v>
      </c>
      <c r="B3403" s="38" t="s">
        <v>801</v>
      </c>
      <c r="C3403" s="39" t="s">
        <v>2</v>
      </c>
      <c r="D3403" s="36" t="s">
        <v>1571</v>
      </c>
      <c r="E3403">
        <v>2016</v>
      </c>
      <c r="F3403">
        <f>VLOOKUP($D3403,Combined!$D:$V,14,FALSE)</f>
        <v>13690514</v>
      </c>
      <c r="G3403">
        <f>VLOOKUP($D3403,Combined!$D:$V,15,FALSE)</f>
        <v>659.3</v>
      </c>
      <c r="H3403">
        <f>VLOOKUP($D3403,Combined!$D:$V,16,FALSE)</f>
        <v>20764</v>
      </c>
    </row>
    <row r="3404" spans="1:8" ht="48" x14ac:dyDescent="0.2">
      <c r="A3404" s="33" t="s">
        <v>737</v>
      </c>
      <c r="B3404" s="34" t="s">
        <v>802</v>
      </c>
      <c r="C3404" s="35" t="s">
        <v>14</v>
      </c>
      <c r="D3404" s="36" t="s">
        <v>1572</v>
      </c>
      <c r="E3404">
        <v>2016</v>
      </c>
      <c r="F3404">
        <f>VLOOKUP($D3404,Combined!$D:$V,14,FALSE)</f>
        <v>49164605</v>
      </c>
      <c r="G3404">
        <f>VLOOKUP($D3404,Combined!$D:$V,15,FALSE)</f>
        <v>2548.8000000000002</v>
      </c>
      <c r="H3404">
        <f>VLOOKUP($D3404,Combined!$D:$V,16,FALSE)</f>
        <v>19289</v>
      </c>
    </row>
    <row r="3405" spans="1:8" ht="32" x14ac:dyDescent="0.2">
      <c r="A3405" s="37" t="s">
        <v>737</v>
      </c>
      <c r="B3405" s="38" t="s">
        <v>803</v>
      </c>
      <c r="C3405" s="39" t="s">
        <v>6</v>
      </c>
      <c r="D3405" s="36" t="s">
        <v>1573</v>
      </c>
      <c r="E3405">
        <v>2016</v>
      </c>
      <c r="F3405">
        <f>VLOOKUP($D3405,Combined!$D:$V,14,FALSE)</f>
        <v>36507722</v>
      </c>
      <c r="G3405">
        <f>VLOOKUP($D3405,Combined!$D:$V,15,FALSE)</f>
        <v>1758.8</v>
      </c>
      <c r="H3405">
        <f>VLOOKUP($D3405,Combined!$D:$V,16,FALSE)</f>
        <v>20757</v>
      </c>
    </row>
    <row r="3406" spans="1:8" ht="24" x14ac:dyDescent="0.2">
      <c r="A3406" s="33" t="s">
        <v>737</v>
      </c>
      <c r="B3406" s="34" t="s">
        <v>804</v>
      </c>
      <c r="C3406" s="35" t="s">
        <v>181</v>
      </c>
      <c r="D3406" s="36" t="s">
        <v>1574</v>
      </c>
      <c r="E3406">
        <v>2016</v>
      </c>
      <c r="F3406">
        <f>VLOOKUP($D3406,Combined!$D:$V,14,FALSE)</f>
        <v>9144035</v>
      </c>
      <c r="G3406">
        <f>VLOOKUP($D3406,Combined!$D:$V,15,FALSE)</f>
        <v>400.4</v>
      </c>
      <c r="H3406">
        <f>VLOOKUP($D3406,Combined!$D:$V,16,FALSE)</f>
        <v>22839</v>
      </c>
    </row>
    <row r="3407" spans="1:8" ht="36" x14ac:dyDescent="0.2">
      <c r="A3407" s="37" t="s">
        <v>737</v>
      </c>
      <c r="B3407" s="38" t="s">
        <v>805</v>
      </c>
      <c r="C3407" s="39" t="s">
        <v>4</v>
      </c>
      <c r="D3407" s="36" t="s">
        <v>1575</v>
      </c>
      <c r="E3407">
        <v>2016</v>
      </c>
      <c r="F3407">
        <f>VLOOKUP($D3407,Combined!$D:$V,14,FALSE)</f>
        <v>9232327</v>
      </c>
      <c r="G3407">
        <f>VLOOKUP($D3407,Combined!$D:$V,15,FALSE)</f>
        <v>357.1</v>
      </c>
      <c r="H3407">
        <f>VLOOKUP($D3407,Combined!$D:$V,16,FALSE)</f>
        <v>25854</v>
      </c>
    </row>
    <row r="3408" spans="1:8" ht="48" x14ac:dyDescent="0.2">
      <c r="A3408" s="33" t="s">
        <v>737</v>
      </c>
      <c r="B3408" s="34" t="s">
        <v>1376</v>
      </c>
      <c r="C3408" s="35" t="s">
        <v>711</v>
      </c>
      <c r="D3408" s="36" t="s">
        <v>1576</v>
      </c>
      <c r="E3408">
        <v>2016</v>
      </c>
      <c r="F3408" t="e">
        <f>VLOOKUP($D3408,Combined!$D:$V,14,FALSE)</f>
        <v>#N/A</v>
      </c>
      <c r="G3408" t="e">
        <f>VLOOKUP($D3408,Combined!$D:$V,15,FALSE)</f>
        <v>#N/A</v>
      </c>
      <c r="H3408" t="e">
        <f>VLOOKUP($D3408,Combined!$D:$V,16,FALSE)</f>
        <v>#N/A</v>
      </c>
    </row>
    <row r="3409" spans="1:8" ht="32" x14ac:dyDescent="0.2">
      <c r="A3409" s="37" t="s">
        <v>737</v>
      </c>
      <c r="B3409" s="38" t="s">
        <v>807</v>
      </c>
      <c r="C3409" s="39" t="s">
        <v>24</v>
      </c>
      <c r="D3409" s="36" t="s">
        <v>1577</v>
      </c>
      <c r="E3409">
        <v>2016</v>
      </c>
      <c r="F3409">
        <f>VLOOKUP($D3409,Combined!$D:$V,14,FALSE)</f>
        <v>98012825</v>
      </c>
      <c r="G3409">
        <f>VLOOKUP($D3409,Combined!$D:$V,15,FALSE)</f>
        <v>3716.6</v>
      </c>
      <c r="H3409">
        <f>VLOOKUP($D3409,Combined!$D:$V,16,FALSE)</f>
        <v>26372</v>
      </c>
    </row>
    <row r="3410" spans="1:8" ht="32" x14ac:dyDescent="0.2">
      <c r="A3410" s="33" t="s">
        <v>737</v>
      </c>
      <c r="B3410" s="34" t="s">
        <v>808</v>
      </c>
      <c r="C3410" s="35" t="s">
        <v>24</v>
      </c>
      <c r="D3410" s="36" t="s">
        <v>1578</v>
      </c>
      <c r="E3410">
        <v>2016</v>
      </c>
      <c r="F3410">
        <f>VLOOKUP($D3410,Combined!$D:$V,14,FALSE)</f>
        <v>76176891</v>
      </c>
      <c r="G3410">
        <f>VLOOKUP($D3410,Combined!$D:$V,15,FALSE)</f>
        <v>3675.1</v>
      </c>
      <c r="H3410">
        <f>VLOOKUP($D3410,Combined!$D:$V,16,FALSE)</f>
        <v>20728</v>
      </c>
    </row>
    <row r="3411" spans="1:8" ht="36" x14ac:dyDescent="0.2">
      <c r="A3411" s="37" t="s">
        <v>737</v>
      </c>
      <c r="B3411" s="38" t="s">
        <v>809</v>
      </c>
      <c r="C3411" s="39" t="s">
        <v>66</v>
      </c>
      <c r="D3411" s="36" t="s">
        <v>1579</v>
      </c>
      <c r="E3411">
        <v>2016</v>
      </c>
      <c r="F3411">
        <f>VLOOKUP($D3411,Combined!$D:$V,14,FALSE)</f>
        <v>25777504</v>
      </c>
      <c r="G3411">
        <f>VLOOKUP($D3411,Combined!$D:$V,15,FALSE)</f>
        <v>1238.2</v>
      </c>
      <c r="H3411">
        <f>VLOOKUP($D3411,Combined!$D:$V,16,FALSE)</f>
        <v>20818</v>
      </c>
    </row>
    <row r="3412" spans="1:8" ht="32" x14ac:dyDescent="0.2">
      <c r="A3412" s="33" t="s">
        <v>737</v>
      </c>
      <c r="B3412" s="34" t="s">
        <v>810</v>
      </c>
      <c r="C3412" s="35" t="s">
        <v>6</v>
      </c>
      <c r="D3412" s="36" t="s">
        <v>1580</v>
      </c>
      <c r="E3412">
        <v>2016</v>
      </c>
      <c r="F3412">
        <f>VLOOKUP($D3412,Combined!$D:$V,14,FALSE)</f>
        <v>32292221</v>
      </c>
      <c r="G3412">
        <f>VLOOKUP($D3412,Combined!$D:$V,15,FALSE)</f>
        <v>1609.6</v>
      </c>
      <c r="H3412">
        <f>VLOOKUP($D3412,Combined!$D:$V,16,FALSE)</f>
        <v>20063</v>
      </c>
    </row>
    <row r="3413" spans="1:8" ht="32" x14ac:dyDescent="0.2">
      <c r="A3413" s="37" t="s">
        <v>737</v>
      </c>
      <c r="B3413" s="38" t="s">
        <v>811</v>
      </c>
      <c r="C3413" s="39" t="s">
        <v>6</v>
      </c>
      <c r="D3413" s="36" t="s">
        <v>1581</v>
      </c>
      <c r="E3413">
        <v>2016</v>
      </c>
      <c r="F3413">
        <f>VLOOKUP($D3413,Combined!$D:$V,14,FALSE)</f>
        <v>21804895</v>
      </c>
      <c r="G3413">
        <f>VLOOKUP($D3413,Combined!$D:$V,15,FALSE)</f>
        <v>1325.5</v>
      </c>
      <c r="H3413">
        <f>VLOOKUP($D3413,Combined!$D:$V,16,FALSE)</f>
        <v>16450</v>
      </c>
    </row>
    <row r="3414" spans="1:8" ht="48" x14ac:dyDescent="0.2">
      <c r="A3414" s="33" t="s">
        <v>737</v>
      </c>
      <c r="B3414" s="34" t="s">
        <v>812</v>
      </c>
      <c r="C3414" s="35" t="s">
        <v>14</v>
      </c>
      <c r="D3414" s="36" t="s">
        <v>1582</v>
      </c>
      <c r="E3414">
        <v>2016</v>
      </c>
      <c r="F3414">
        <f>VLOOKUP($D3414,Combined!$D:$V,14,FALSE)</f>
        <v>55088051</v>
      </c>
      <c r="G3414">
        <f>VLOOKUP($D3414,Combined!$D:$V,15,FALSE)</f>
        <v>2781.8</v>
      </c>
      <c r="H3414">
        <f>VLOOKUP($D3414,Combined!$D:$V,16,FALSE)</f>
        <v>19803</v>
      </c>
    </row>
    <row r="3415" spans="1:8" ht="32" x14ac:dyDescent="0.2">
      <c r="A3415" s="37" t="s">
        <v>737</v>
      </c>
      <c r="B3415" s="38" t="s">
        <v>813</v>
      </c>
      <c r="C3415" s="39" t="s">
        <v>6</v>
      </c>
      <c r="D3415" s="36" t="s">
        <v>1583</v>
      </c>
      <c r="E3415">
        <v>2016</v>
      </c>
      <c r="F3415">
        <f>VLOOKUP($D3415,Combined!$D:$V,14,FALSE)</f>
        <v>22622573</v>
      </c>
      <c r="G3415">
        <f>VLOOKUP($D3415,Combined!$D:$V,15,FALSE)</f>
        <v>1219.4000000000001</v>
      </c>
      <c r="H3415">
        <f>VLOOKUP($D3415,Combined!$D:$V,16,FALSE)</f>
        <v>18552</v>
      </c>
    </row>
    <row r="3416" spans="1:8" ht="32" x14ac:dyDescent="0.2">
      <c r="A3416" s="33" t="s">
        <v>737</v>
      </c>
      <c r="B3416" s="34" t="s">
        <v>814</v>
      </c>
      <c r="C3416" s="35" t="s">
        <v>66</v>
      </c>
      <c r="D3416" s="36" t="s">
        <v>1584</v>
      </c>
      <c r="E3416">
        <v>2016</v>
      </c>
      <c r="F3416">
        <f>VLOOKUP($D3416,Combined!$D:$V,14,FALSE)</f>
        <v>17814559</v>
      </c>
      <c r="G3416">
        <f>VLOOKUP($D3416,Combined!$D:$V,15,FALSE)</f>
        <v>771.7</v>
      </c>
      <c r="H3416">
        <f>VLOOKUP($D3416,Combined!$D:$V,16,FALSE)</f>
        <v>23084</v>
      </c>
    </row>
    <row r="3417" spans="1:8" ht="32" x14ac:dyDescent="0.2">
      <c r="A3417" s="37" t="s">
        <v>737</v>
      </c>
      <c r="B3417" s="38" t="s">
        <v>815</v>
      </c>
      <c r="C3417" s="39" t="s">
        <v>66</v>
      </c>
      <c r="D3417" s="36" t="s">
        <v>1585</v>
      </c>
      <c r="E3417">
        <v>2016</v>
      </c>
      <c r="F3417">
        <f>VLOOKUP($D3417,Combined!$D:$V,14,FALSE)</f>
        <v>44107015</v>
      </c>
      <c r="G3417">
        <f>VLOOKUP($D3417,Combined!$D:$V,15,FALSE)</f>
        <v>2097.1</v>
      </c>
      <c r="H3417">
        <f>VLOOKUP($D3417,Combined!$D:$V,16,FALSE)</f>
        <v>21032</v>
      </c>
    </row>
    <row r="3418" spans="1:8" ht="24" x14ac:dyDescent="0.2">
      <c r="A3418" s="33" t="s">
        <v>816</v>
      </c>
      <c r="B3418" s="34" t="s">
        <v>817</v>
      </c>
      <c r="C3418" s="35" t="s">
        <v>8</v>
      </c>
      <c r="D3418" s="36" t="s">
        <v>1586</v>
      </c>
      <c r="E3418">
        <v>2016</v>
      </c>
      <c r="F3418">
        <f>VLOOKUP($D3418,Combined!$D:$V,14,FALSE)</f>
        <v>2754989</v>
      </c>
      <c r="G3418">
        <f>VLOOKUP($D3418,Combined!$D:$V,15,FALSE)</f>
        <v>109.5</v>
      </c>
      <c r="H3418">
        <f>VLOOKUP($D3418,Combined!$D:$V,16,FALSE)</f>
        <v>25164</v>
      </c>
    </row>
    <row r="3419" spans="1:8" ht="32" x14ac:dyDescent="0.2">
      <c r="A3419" s="37" t="s">
        <v>816</v>
      </c>
      <c r="B3419" s="38" t="s">
        <v>819</v>
      </c>
      <c r="C3419" s="39" t="s">
        <v>4</v>
      </c>
      <c r="D3419" s="36" t="s">
        <v>1587</v>
      </c>
      <c r="E3419">
        <v>2016</v>
      </c>
      <c r="F3419">
        <f>VLOOKUP($D3419,Combined!$D:$V,14,FALSE)</f>
        <v>7542910</v>
      </c>
      <c r="G3419">
        <f>VLOOKUP($D3419,Combined!$D:$V,15,FALSE)</f>
        <v>349.2</v>
      </c>
      <c r="H3419">
        <f>VLOOKUP($D3419,Combined!$D:$V,16,FALSE)</f>
        <v>21600</v>
      </c>
    </row>
    <row r="3420" spans="1:8" ht="48" x14ac:dyDescent="0.2">
      <c r="A3420" s="33" t="s">
        <v>816</v>
      </c>
      <c r="B3420" s="34" t="s">
        <v>820</v>
      </c>
      <c r="C3420" s="35" t="s">
        <v>14</v>
      </c>
      <c r="D3420" s="36" t="s">
        <v>1588</v>
      </c>
      <c r="E3420">
        <v>2016</v>
      </c>
      <c r="F3420">
        <f>VLOOKUP($D3420,Combined!$D:$V,14,FALSE)</f>
        <v>46790804</v>
      </c>
      <c r="G3420">
        <f>VLOOKUP($D3420,Combined!$D:$V,15,FALSE)</f>
        <v>2533.9</v>
      </c>
      <c r="H3420">
        <f>VLOOKUP($D3420,Combined!$D:$V,16,FALSE)</f>
        <v>18466</v>
      </c>
    </row>
    <row r="3421" spans="1:8" ht="32" x14ac:dyDescent="0.2">
      <c r="A3421" s="37" t="s">
        <v>816</v>
      </c>
      <c r="B3421" s="38" t="s">
        <v>821</v>
      </c>
      <c r="C3421" s="39" t="s">
        <v>6</v>
      </c>
      <c r="D3421" s="36" t="s">
        <v>1589</v>
      </c>
      <c r="E3421">
        <v>2016</v>
      </c>
      <c r="F3421">
        <f>VLOOKUP($D3421,Combined!$D:$V,14,FALSE)</f>
        <v>50030405</v>
      </c>
      <c r="G3421">
        <f>VLOOKUP($D3421,Combined!$D:$V,15,FALSE)</f>
        <v>1776.2</v>
      </c>
      <c r="H3421">
        <f>VLOOKUP($D3421,Combined!$D:$V,16,FALSE)</f>
        <v>28168</v>
      </c>
    </row>
    <row r="3422" spans="1:8" ht="24" x14ac:dyDescent="0.2">
      <c r="A3422" s="33" t="s">
        <v>816</v>
      </c>
      <c r="B3422" s="34" t="s">
        <v>822</v>
      </c>
      <c r="C3422" s="35" t="s">
        <v>29</v>
      </c>
      <c r="D3422" s="36" t="s">
        <v>1590</v>
      </c>
      <c r="E3422">
        <v>2016</v>
      </c>
      <c r="F3422">
        <f>VLOOKUP($D3422,Combined!$D:$V,14,FALSE)</f>
        <v>45093186</v>
      </c>
      <c r="G3422">
        <f>VLOOKUP($D3422,Combined!$D:$V,15,FALSE)</f>
        <v>690.2</v>
      </c>
      <c r="H3422">
        <f>VLOOKUP($D3422,Combined!$D:$V,16,FALSE)</f>
        <v>65329</v>
      </c>
    </row>
    <row r="3423" spans="1:8" ht="36" x14ac:dyDescent="0.2">
      <c r="A3423" s="37" t="s">
        <v>816</v>
      </c>
      <c r="B3423" s="38" t="s">
        <v>823</v>
      </c>
      <c r="C3423" s="39" t="s">
        <v>714</v>
      </c>
      <c r="D3423" s="36" t="s">
        <v>1591</v>
      </c>
      <c r="E3423">
        <v>2016</v>
      </c>
      <c r="F3423">
        <f>VLOOKUP($D3423,Combined!$D:$V,14,FALSE)</f>
        <v>47781394</v>
      </c>
      <c r="G3423">
        <f>VLOOKUP($D3423,Combined!$D:$V,15,FALSE)</f>
        <v>2030.3</v>
      </c>
      <c r="H3423">
        <f>VLOOKUP($D3423,Combined!$D:$V,16,FALSE)</f>
        <v>23534</v>
      </c>
    </row>
    <row r="3424" spans="1:8" ht="32" x14ac:dyDescent="0.2">
      <c r="A3424" s="33" t="s">
        <v>816</v>
      </c>
      <c r="B3424" s="34" t="s">
        <v>824</v>
      </c>
      <c r="C3424" s="35" t="s">
        <v>24</v>
      </c>
      <c r="D3424" s="36" t="s">
        <v>1592</v>
      </c>
      <c r="E3424">
        <v>2016</v>
      </c>
      <c r="F3424">
        <f>VLOOKUP($D3424,Combined!$D:$V,14,FALSE)</f>
        <v>73861890</v>
      </c>
      <c r="G3424">
        <f>VLOOKUP($D3424,Combined!$D:$V,15,FALSE)</f>
        <v>3987.3</v>
      </c>
      <c r="H3424">
        <f>VLOOKUP($D3424,Combined!$D:$V,16,FALSE)</f>
        <v>18524</v>
      </c>
    </row>
    <row r="3425" spans="1:8" ht="24" x14ac:dyDescent="0.2">
      <c r="A3425" s="37" t="s">
        <v>816</v>
      </c>
      <c r="B3425" s="38" t="s">
        <v>825</v>
      </c>
      <c r="C3425" s="39" t="s">
        <v>8</v>
      </c>
      <c r="D3425" s="36" t="s">
        <v>1593</v>
      </c>
      <c r="E3425">
        <v>2016</v>
      </c>
      <c r="F3425">
        <f>VLOOKUP($D3425,Combined!$D:$V,14,FALSE)</f>
        <v>12761573</v>
      </c>
      <c r="G3425">
        <f>VLOOKUP($D3425,Combined!$D:$V,15,FALSE)</f>
        <v>767.4</v>
      </c>
      <c r="H3425">
        <f>VLOOKUP($D3425,Combined!$D:$V,16,FALSE)</f>
        <v>16630</v>
      </c>
    </row>
    <row r="3426" spans="1:8" ht="48" x14ac:dyDescent="0.2">
      <c r="A3426" s="33" t="s">
        <v>816</v>
      </c>
      <c r="B3426" s="34" t="s">
        <v>826</v>
      </c>
      <c r="C3426" s="35" t="s">
        <v>14</v>
      </c>
      <c r="D3426" s="36" t="s">
        <v>1594</v>
      </c>
      <c r="E3426">
        <v>2016</v>
      </c>
      <c r="F3426">
        <f>VLOOKUP($D3426,Combined!$D:$V,14,FALSE)</f>
        <v>49404077</v>
      </c>
      <c r="G3426">
        <f>VLOOKUP($D3426,Combined!$D:$V,15,FALSE)</f>
        <v>2488.1</v>
      </c>
      <c r="H3426">
        <f>VLOOKUP($D3426,Combined!$D:$V,16,FALSE)</f>
        <v>19856</v>
      </c>
    </row>
    <row r="3427" spans="1:8" ht="32" x14ac:dyDescent="0.2">
      <c r="A3427" s="37" t="s">
        <v>816</v>
      </c>
      <c r="B3427" s="38" t="s">
        <v>827</v>
      </c>
      <c r="C3427" s="39" t="s">
        <v>4</v>
      </c>
      <c r="D3427" s="36" t="s">
        <v>1595</v>
      </c>
      <c r="E3427">
        <v>2016</v>
      </c>
      <c r="F3427">
        <f>VLOOKUP($D3427,Combined!$D:$V,14,FALSE)</f>
        <v>9775363</v>
      </c>
      <c r="G3427">
        <f>VLOOKUP($D3427,Combined!$D:$V,15,FALSE)</f>
        <v>512.79999999999995</v>
      </c>
      <c r="H3427">
        <f>VLOOKUP($D3427,Combined!$D:$V,16,FALSE)</f>
        <v>19063</v>
      </c>
    </row>
    <row r="3428" spans="1:8" ht="48" x14ac:dyDescent="0.2">
      <c r="A3428" s="33" t="s">
        <v>816</v>
      </c>
      <c r="B3428" s="34" t="s">
        <v>828</v>
      </c>
      <c r="C3428" s="35" t="s">
        <v>14</v>
      </c>
      <c r="D3428" s="36" t="s">
        <v>1596</v>
      </c>
      <c r="E3428">
        <v>2016</v>
      </c>
      <c r="F3428">
        <f>VLOOKUP($D3428,Combined!$D:$V,14,FALSE)</f>
        <v>52057857</v>
      </c>
      <c r="G3428">
        <f>VLOOKUP($D3428,Combined!$D:$V,15,FALSE)</f>
        <v>3061.2</v>
      </c>
      <c r="H3428">
        <f>VLOOKUP($D3428,Combined!$D:$V,16,FALSE)</f>
        <v>17006</v>
      </c>
    </row>
    <row r="3429" spans="1:8" ht="32" x14ac:dyDescent="0.2">
      <c r="A3429" s="37" t="s">
        <v>816</v>
      </c>
      <c r="B3429" s="38" t="s">
        <v>829</v>
      </c>
      <c r="C3429" s="39" t="s">
        <v>68</v>
      </c>
      <c r="D3429" s="36" t="s">
        <v>1597</v>
      </c>
      <c r="E3429">
        <v>2016</v>
      </c>
      <c r="F3429">
        <f>VLOOKUP($D3429,Combined!$D:$V,14,FALSE)</f>
        <v>12403017</v>
      </c>
      <c r="G3429">
        <f>VLOOKUP($D3429,Combined!$D:$V,15,FALSE)</f>
        <v>609.5</v>
      </c>
      <c r="H3429">
        <f>VLOOKUP($D3429,Combined!$D:$V,16,FALSE)</f>
        <v>20348</v>
      </c>
    </row>
    <row r="3430" spans="1:8" ht="32" x14ac:dyDescent="0.2">
      <c r="A3430" s="33" t="s">
        <v>816</v>
      </c>
      <c r="B3430" s="34" t="s">
        <v>830</v>
      </c>
      <c r="C3430" s="35" t="s">
        <v>99</v>
      </c>
      <c r="D3430" s="36" t="s">
        <v>1598</v>
      </c>
      <c r="E3430">
        <v>2016</v>
      </c>
      <c r="F3430">
        <f>VLOOKUP($D3430,Combined!$D:$V,14,FALSE)</f>
        <v>18514238</v>
      </c>
      <c r="G3430">
        <f>VLOOKUP($D3430,Combined!$D:$V,15,FALSE)</f>
        <v>1055</v>
      </c>
      <c r="H3430">
        <f>VLOOKUP($D3430,Combined!$D:$V,16,FALSE)</f>
        <v>17549</v>
      </c>
    </row>
    <row r="3431" spans="1:8" ht="32" x14ac:dyDescent="0.2">
      <c r="A3431" s="37" t="s">
        <v>816</v>
      </c>
      <c r="B3431" s="38" t="s">
        <v>831</v>
      </c>
      <c r="C3431" s="39" t="s">
        <v>66</v>
      </c>
      <c r="D3431" s="36" t="s">
        <v>1599</v>
      </c>
      <c r="E3431">
        <v>2016</v>
      </c>
      <c r="F3431">
        <f>VLOOKUP($D3431,Combined!$D:$V,14,FALSE)</f>
        <v>86336939</v>
      </c>
      <c r="G3431">
        <f>VLOOKUP($D3431,Combined!$D:$V,15,FALSE)</f>
        <v>4500.2</v>
      </c>
      <c r="H3431">
        <f>VLOOKUP($D3431,Combined!$D:$V,16,FALSE)</f>
        <v>19185</v>
      </c>
    </row>
    <row r="3432" spans="1:8" ht="32" x14ac:dyDescent="0.2">
      <c r="A3432" s="33" t="s">
        <v>816</v>
      </c>
      <c r="B3432" s="34" t="s">
        <v>832</v>
      </c>
      <c r="C3432" s="35" t="s">
        <v>6</v>
      </c>
      <c r="D3432" s="36" t="s">
        <v>1600</v>
      </c>
      <c r="E3432">
        <v>2016</v>
      </c>
      <c r="F3432">
        <f>VLOOKUP($D3432,Combined!$D:$V,14,FALSE)</f>
        <v>31761456</v>
      </c>
      <c r="G3432">
        <f>VLOOKUP($D3432,Combined!$D:$V,15,FALSE)</f>
        <v>1638.5</v>
      </c>
      <c r="H3432">
        <f>VLOOKUP($D3432,Combined!$D:$V,16,FALSE)</f>
        <v>19384</v>
      </c>
    </row>
    <row r="3433" spans="1:8" ht="32" x14ac:dyDescent="0.2">
      <c r="A3433" s="37" t="s">
        <v>816</v>
      </c>
      <c r="B3433" s="38" t="s">
        <v>833</v>
      </c>
      <c r="C3433" s="39" t="s">
        <v>68</v>
      </c>
      <c r="D3433" s="36" t="s">
        <v>1601</v>
      </c>
      <c r="E3433">
        <v>2016</v>
      </c>
      <c r="F3433">
        <f>VLOOKUP($D3433,Combined!$D:$V,14,FALSE)</f>
        <v>11114820</v>
      </c>
      <c r="G3433">
        <f>VLOOKUP($D3433,Combined!$D:$V,15,FALSE)</f>
        <v>630.29999999999995</v>
      </c>
      <c r="H3433">
        <f>VLOOKUP($D3433,Combined!$D:$V,16,FALSE)</f>
        <v>17633</v>
      </c>
    </row>
    <row r="3434" spans="1:8" ht="32" x14ac:dyDescent="0.2">
      <c r="A3434" s="33" t="s">
        <v>816</v>
      </c>
      <c r="B3434" s="34" t="s">
        <v>834</v>
      </c>
      <c r="C3434" s="35" t="s">
        <v>77</v>
      </c>
      <c r="D3434" s="36" t="s">
        <v>1602</v>
      </c>
      <c r="E3434">
        <v>2016</v>
      </c>
      <c r="F3434">
        <f>VLOOKUP($D3434,Combined!$D:$V,14,FALSE)</f>
        <v>168868288</v>
      </c>
      <c r="G3434">
        <f>VLOOKUP($D3434,Combined!$D:$V,15,FALSE)</f>
        <v>6858.5</v>
      </c>
      <c r="H3434">
        <f>VLOOKUP($D3434,Combined!$D:$V,16,FALSE)</f>
        <v>24622</v>
      </c>
    </row>
    <row r="3435" spans="1:8" ht="32" x14ac:dyDescent="0.2">
      <c r="A3435" s="37" t="s">
        <v>816</v>
      </c>
      <c r="B3435" s="38" t="s">
        <v>835</v>
      </c>
      <c r="C3435" s="39" t="s">
        <v>66</v>
      </c>
      <c r="D3435" s="36" t="s">
        <v>1603</v>
      </c>
      <c r="E3435">
        <v>2016</v>
      </c>
      <c r="F3435">
        <f>VLOOKUP($D3435,Combined!$D:$V,14,FALSE)</f>
        <v>27696176</v>
      </c>
      <c r="G3435">
        <f>VLOOKUP($D3435,Combined!$D:$V,15,FALSE)</f>
        <v>1404.2</v>
      </c>
      <c r="H3435">
        <f>VLOOKUP($D3435,Combined!$D:$V,16,FALSE)</f>
        <v>19723</v>
      </c>
    </row>
    <row r="3436" spans="1:8" ht="24" x14ac:dyDescent="0.2">
      <c r="A3436" s="33" t="s">
        <v>816</v>
      </c>
      <c r="B3436" s="34" t="s">
        <v>836</v>
      </c>
      <c r="C3436" s="35" t="s">
        <v>8</v>
      </c>
      <c r="D3436" s="36" t="s">
        <v>1604</v>
      </c>
      <c r="E3436">
        <v>2016</v>
      </c>
      <c r="F3436">
        <f>VLOOKUP($D3436,Combined!$D:$V,14,FALSE)</f>
        <v>13344943</v>
      </c>
      <c r="G3436">
        <f>VLOOKUP($D3436,Combined!$D:$V,15,FALSE)</f>
        <v>646.4</v>
      </c>
      <c r="H3436">
        <f>VLOOKUP($D3436,Combined!$D:$V,16,FALSE)</f>
        <v>20644</v>
      </c>
    </row>
    <row r="3437" spans="1:8" ht="48" x14ac:dyDescent="0.2">
      <c r="A3437" s="37" t="s">
        <v>816</v>
      </c>
      <c r="B3437" s="38" t="s">
        <v>837</v>
      </c>
      <c r="C3437" s="39" t="s">
        <v>14</v>
      </c>
      <c r="D3437" s="36" t="s">
        <v>1605</v>
      </c>
      <c r="E3437">
        <v>2016</v>
      </c>
      <c r="F3437">
        <f>VLOOKUP($D3437,Combined!$D:$V,14,FALSE)</f>
        <v>41743477</v>
      </c>
      <c r="G3437">
        <f>VLOOKUP($D3437,Combined!$D:$V,15,FALSE)</f>
        <v>2216.6999999999998</v>
      </c>
      <c r="H3437">
        <f>VLOOKUP($D3437,Combined!$D:$V,16,FALSE)</f>
        <v>18832</v>
      </c>
    </row>
    <row r="3438" spans="1:8" ht="32" x14ac:dyDescent="0.2">
      <c r="A3438" s="33" t="s">
        <v>816</v>
      </c>
      <c r="B3438" s="34" t="s">
        <v>838</v>
      </c>
      <c r="C3438" s="35" t="s">
        <v>68</v>
      </c>
      <c r="D3438" s="36" t="s">
        <v>1606</v>
      </c>
      <c r="E3438">
        <v>2016</v>
      </c>
      <c r="F3438">
        <f>VLOOKUP($D3438,Combined!$D:$V,14,FALSE)</f>
        <v>8361415</v>
      </c>
      <c r="G3438">
        <f>VLOOKUP($D3438,Combined!$D:$V,15,FALSE)</f>
        <v>547.9</v>
      </c>
      <c r="H3438">
        <f>VLOOKUP($D3438,Combined!$D:$V,16,FALSE)</f>
        <v>15260</v>
      </c>
    </row>
    <row r="3439" spans="1:8" ht="32" x14ac:dyDescent="0.2">
      <c r="A3439" s="37" t="s">
        <v>816</v>
      </c>
      <c r="B3439" s="38" t="s">
        <v>839</v>
      </c>
      <c r="C3439" s="39" t="s">
        <v>66</v>
      </c>
      <c r="D3439" s="36" t="s">
        <v>1607</v>
      </c>
      <c r="E3439">
        <v>2016</v>
      </c>
      <c r="F3439">
        <f>VLOOKUP($D3439,Combined!$D:$V,14,FALSE)</f>
        <v>54658580</v>
      </c>
      <c r="G3439">
        <f>VLOOKUP($D3439,Combined!$D:$V,15,FALSE)</f>
        <v>2759.8</v>
      </c>
      <c r="H3439">
        <f>VLOOKUP($D3439,Combined!$D:$V,16,FALSE)</f>
        <v>19805</v>
      </c>
    </row>
    <row r="3440" spans="1:8" ht="32" x14ac:dyDescent="0.2">
      <c r="A3440" s="33" t="s">
        <v>816</v>
      </c>
      <c r="B3440" s="34" t="s">
        <v>840</v>
      </c>
      <c r="C3440" s="35" t="s">
        <v>24</v>
      </c>
      <c r="D3440" s="36" t="s">
        <v>1608</v>
      </c>
      <c r="E3440">
        <v>2016</v>
      </c>
      <c r="F3440">
        <f>VLOOKUP($D3440,Combined!$D:$V,14,FALSE)</f>
        <v>79989455</v>
      </c>
      <c r="G3440">
        <f>VLOOKUP($D3440,Combined!$D:$V,15,FALSE)</f>
        <v>3952.1</v>
      </c>
      <c r="H3440">
        <f>VLOOKUP($D3440,Combined!$D:$V,16,FALSE)</f>
        <v>20240</v>
      </c>
    </row>
    <row r="3441" spans="1:8" ht="32" x14ac:dyDescent="0.2">
      <c r="A3441" s="37" t="s">
        <v>816</v>
      </c>
      <c r="B3441" s="38" t="s">
        <v>841</v>
      </c>
      <c r="C3441" s="39" t="s">
        <v>66</v>
      </c>
      <c r="D3441" s="36" t="s">
        <v>1609</v>
      </c>
      <c r="E3441">
        <v>2016</v>
      </c>
      <c r="F3441">
        <f>VLOOKUP($D3441,Combined!$D:$V,14,FALSE)</f>
        <v>21365084</v>
      </c>
      <c r="G3441">
        <f>VLOOKUP($D3441,Combined!$D:$V,15,FALSE)</f>
        <v>1018</v>
      </c>
      <c r="H3441">
        <f>VLOOKUP($D3441,Combined!$D:$V,16,FALSE)</f>
        <v>20988</v>
      </c>
    </row>
    <row r="3442" spans="1:8" ht="32" x14ac:dyDescent="0.2">
      <c r="A3442" s="33" t="s">
        <v>816</v>
      </c>
      <c r="B3442" s="34" t="s">
        <v>842</v>
      </c>
      <c r="C3442" s="35" t="s">
        <v>66</v>
      </c>
      <c r="D3442" s="36" t="s">
        <v>1610</v>
      </c>
      <c r="E3442">
        <v>2016</v>
      </c>
      <c r="F3442">
        <f>VLOOKUP($D3442,Combined!$D:$V,14,FALSE)</f>
        <v>78135024</v>
      </c>
      <c r="G3442">
        <f>VLOOKUP($D3442,Combined!$D:$V,15,FALSE)</f>
        <v>4238.6000000000004</v>
      </c>
      <c r="H3442">
        <f>VLOOKUP($D3442,Combined!$D:$V,16,FALSE)</f>
        <v>18434</v>
      </c>
    </row>
    <row r="3443" spans="1:8" ht="32" x14ac:dyDescent="0.2">
      <c r="A3443" s="37" t="s">
        <v>816</v>
      </c>
      <c r="B3443" s="38" t="s">
        <v>843</v>
      </c>
      <c r="C3443" s="39" t="s">
        <v>4</v>
      </c>
      <c r="D3443" s="36" t="s">
        <v>1611</v>
      </c>
      <c r="E3443">
        <v>2016</v>
      </c>
      <c r="F3443">
        <f>VLOOKUP($D3443,Combined!$D:$V,14,FALSE)</f>
        <v>6654707</v>
      </c>
      <c r="G3443">
        <f>VLOOKUP($D3443,Combined!$D:$V,15,FALSE)</f>
        <v>244.8</v>
      </c>
      <c r="H3443">
        <f>VLOOKUP($D3443,Combined!$D:$V,16,FALSE)</f>
        <v>27189</v>
      </c>
    </row>
    <row r="3444" spans="1:8" ht="24" x14ac:dyDescent="0.2">
      <c r="A3444" s="33" t="s">
        <v>816</v>
      </c>
      <c r="B3444" s="34" t="s">
        <v>844</v>
      </c>
      <c r="C3444" s="35" t="s">
        <v>8</v>
      </c>
      <c r="D3444" s="36" t="s">
        <v>1612</v>
      </c>
      <c r="E3444">
        <v>2016</v>
      </c>
      <c r="F3444">
        <f>VLOOKUP($D3444,Combined!$D:$V,14,FALSE)</f>
        <v>29060732</v>
      </c>
      <c r="G3444">
        <f>VLOOKUP($D3444,Combined!$D:$V,15,FALSE)</f>
        <v>1199.2</v>
      </c>
      <c r="H3444">
        <f>VLOOKUP($D3444,Combined!$D:$V,16,FALSE)</f>
        <v>24234</v>
      </c>
    </row>
    <row r="3445" spans="1:8" ht="36" x14ac:dyDescent="0.2">
      <c r="A3445" s="37" t="s">
        <v>816</v>
      </c>
      <c r="B3445" s="38" t="s">
        <v>845</v>
      </c>
      <c r="C3445" s="39" t="s">
        <v>21</v>
      </c>
      <c r="D3445" s="36" t="s">
        <v>1613</v>
      </c>
      <c r="E3445">
        <v>2016</v>
      </c>
      <c r="F3445">
        <f>VLOOKUP($D3445,Combined!$D:$V,14,FALSE)</f>
        <v>41463774</v>
      </c>
      <c r="G3445">
        <f>VLOOKUP($D3445,Combined!$D:$V,15,FALSE)</f>
        <v>2058</v>
      </c>
      <c r="H3445">
        <f>VLOOKUP($D3445,Combined!$D:$V,16,FALSE)</f>
        <v>20148</v>
      </c>
    </row>
    <row r="3446" spans="1:8" ht="32" x14ac:dyDescent="0.2">
      <c r="A3446" s="33" t="s">
        <v>816</v>
      </c>
      <c r="B3446" s="34" t="s">
        <v>846</v>
      </c>
      <c r="C3446" s="35" t="s">
        <v>6</v>
      </c>
      <c r="D3446" s="36" t="s">
        <v>1614</v>
      </c>
      <c r="E3446">
        <v>2016</v>
      </c>
      <c r="F3446">
        <f>VLOOKUP($D3446,Combined!$D:$V,14,FALSE)</f>
        <v>18295438</v>
      </c>
      <c r="G3446">
        <f>VLOOKUP($D3446,Combined!$D:$V,15,FALSE)</f>
        <v>959.7</v>
      </c>
      <c r="H3446">
        <f>VLOOKUP($D3446,Combined!$D:$V,16,FALSE)</f>
        <v>19063</v>
      </c>
    </row>
    <row r="3447" spans="1:8" ht="32" x14ac:dyDescent="0.2">
      <c r="A3447" s="37" t="s">
        <v>816</v>
      </c>
      <c r="B3447" s="38" t="s">
        <v>847</v>
      </c>
      <c r="C3447" s="39" t="s">
        <v>24</v>
      </c>
      <c r="D3447" s="36" t="s">
        <v>1615</v>
      </c>
      <c r="E3447">
        <v>2016</v>
      </c>
      <c r="F3447">
        <f>VLOOKUP($D3447,Combined!$D:$V,14,FALSE)</f>
        <v>124176650</v>
      </c>
      <c r="G3447">
        <f>VLOOKUP($D3447,Combined!$D:$V,15,FALSE)</f>
        <v>5163.3999999999996</v>
      </c>
      <c r="H3447">
        <f>VLOOKUP($D3447,Combined!$D:$V,16,FALSE)</f>
        <v>24049</v>
      </c>
    </row>
    <row r="3448" spans="1:8" ht="36" x14ac:dyDescent="0.2">
      <c r="A3448" s="33" t="s">
        <v>816</v>
      </c>
      <c r="B3448" s="34" t="s">
        <v>848</v>
      </c>
      <c r="C3448" s="35" t="s">
        <v>77</v>
      </c>
      <c r="D3448" s="36" t="s">
        <v>1616</v>
      </c>
      <c r="E3448">
        <v>2016</v>
      </c>
      <c r="F3448">
        <f>VLOOKUP($D3448,Combined!$D:$V,14,FALSE)</f>
        <v>39738046</v>
      </c>
      <c r="G3448">
        <f>VLOOKUP($D3448,Combined!$D:$V,15,FALSE)</f>
        <v>2137.6999999999998</v>
      </c>
      <c r="H3448">
        <f>VLOOKUP($D3448,Combined!$D:$V,16,FALSE)</f>
        <v>18589</v>
      </c>
    </row>
    <row r="3449" spans="1:8" ht="48" x14ac:dyDescent="0.2">
      <c r="A3449" s="37" t="s">
        <v>816</v>
      </c>
      <c r="B3449" s="38" t="s">
        <v>1377</v>
      </c>
      <c r="C3449" s="39" t="s">
        <v>711</v>
      </c>
      <c r="D3449" s="36" t="s">
        <v>1617</v>
      </c>
      <c r="E3449">
        <v>2016</v>
      </c>
      <c r="F3449" t="e">
        <f>VLOOKUP($D3449,Combined!$D:$V,14,FALSE)</f>
        <v>#N/A</v>
      </c>
      <c r="G3449" t="e">
        <f>VLOOKUP($D3449,Combined!$D:$V,15,FALSE)</f>
        <v>#N/A</v>
      </c>
      <c r="H3449" t="e">
        <f>VLOOKUP($D3449,Combined!$D:$V,16,FALSE)</f>
        <v>#N/A</v>
      </c>
    </row>
    <row r="3450" spans="1:8" ht="48" x14ac:dyDescent="0.2">
      <c r="A3450" s="33" t="s">
        <v>816</v>
      </c>
      <c r="B3450" s="34" t="s">
        <v>1378</v>
      </c>
      <c r="C3450" s="35" t="s">
        <v>711</v>
      </c>
      <c r="D3450" s="36" t="s">
        <v>1618</v>
      </c>
      <c r="E3450">
        <v>2016</v>
      </c>
      <c r="F3450" t="e">
        <f>VLOOKUP($D3450,Combined!$D:$V,14,FALSE)</f>
        <v>#N/A</v>
      </c>
      <c r="G3450" t="e">
        <f>VLOOKUP($D3450,Combined!$D:$V,15,FALSE)</f>
        <v>#N/A</v>
      </c>
      <c r="H3450" t="e">
        <f>VLOOKUP($D3450,Combined!$D:$V,16,FALSE)</f>
        <v>#N/A</v>
      </c>
    </row>
    <row r="3451" spans="1:8" ht="32" x14ac:dyDescent="0.2">
      <c r="A3451" s="37" t="s">
        <v>816</v>
      </c>
      <c r="B3451" s="38" t="s">
        <v>850</v>
      </c>
      <c r="C3451" s="39" t="s">
        <v>6</v>
      </c>
      <c r="D3451" s="36" t="s">
        <v>1619</v>
      </c>
      <c r="E3451">
        <v>2016</v>
      </c>
      <c r="F3451">
        <f>VLOOKUP($D3451,Combined!$D:$V,14,FALSE)</f>
        <v>26217361</v>
      </c>
      <c r="G3451">
        <f>VLOOKUP($D3451,Combined!$D:$V,15,FALSE)</f>
        <v>1449.9</v>
      </c>
      <c r="H3451">
        <f>VLOOKUP($D3451,Combined!$D:$V,16,FALSE)</f>
        <v>18082</v>
      </c>
    </row>
    <row r="3452" spans="1:8" ht="32" x14ac:dyDescent="0.2">
      <c r="A3452" s="33" t="s">
        <v>816</v>
      </c>
      <c r="B3452" s="34" t="s">
        <v>851</v>
      </c>
      <c r="C3452" s="35" t="s">
        <v>4</v>
      </c>
      <c r="D3452" s="36" t="s">
        <v>1620</v>
      </c>
      <c r="E3452">
        <v>2016</v>
      </c>
      <c r="F3452">
        <f>VLOOKUP($D3452,Combined!$D:$V,14,FALSE)</f>
        <v>6134436</v>
      </c>
      <c r="G3452">
        <f>VLOOKUP($D3452,Combined!$D:$V,15,FALSE)</f>
        <v>372.6</v>
      </c>
      <c r="H3452">
        <f>VLOOKUP($D3452,Combined!$D:$V,16,FALSE)</f>
        <v>16463</v>
      </c>
    </row>
    <row r="3453" spans="1:8" ht="32" x14ac:dyDescent="0.2">
      <c r="A3453" s="37" t="s">
        <v>816</v>
      </c>
      <c r="B3453" s="38" t="s">
        <v>852</v>
      </c>
      <c r="C3453" s="39" t="s">
        <v>66</v>
      </c>
      <c r="D3453" s="36" t="s">
        <v>1621</v>
      </c>
      <c r="E3453">
        <v>2016</v>
      </c>
      <c r="F3453">
        <f>VLOOKUP($D3453,Combined!$D:$V,14,FALSE)</f>
        <v>15819291</v>
      </c>
      <c r="G3453">
        <f>VLOOKUP($D3453,Combined!$D:$V,15,FALSE)</f>
        <v>776.2</v>
      </c>
      <c r="H3453">
        <f>VLOOKUP($D3453,Combined!$D:$V,16,FALSE)</f>
        <v>20379</v>
      </c>
    </row>
    <row r="3454" spans="1:8" ht="32" x14ac:dyDescent="0.2">
      <c r="A3454" s="33" t="s">
        <v>816</v>
      </c>
      <c r="B3454" s="34" t="s">
        <v>853</v>
      </c>
      <c r="C3454" s="35" t="s">
        <v>68</v>
      </c>
      <c r="D3454" s="36" t="s">
        <v>1622</v>
      </c>
      <c r="E3454">
        <v>2016</v>
      </c>
      <c r="F3454">
        <f>VLOOKUP($D3454,Combined!$D:$V,14,FALSE)</f>
        <v>15530045</v>
      </c>
      <c r="G3454">
        <f>VLOOKUP($D3454,Combined!$D:$V,15,FALSE)</f>
        <v>704.4</v>
      </c>
      <c r="H3454">
        <f>VLOOKUP($D3454,Combined!$D:$V,16,FALSE)</f>
        <v>22047</v>
      </c>
    </row>
    <row r="3455" spans="1:8" ht="24" x14ac:dyDescent="0.2">
      <c r="A3455" s="37" t="s">
        <v>816</v>
      </c>
      <c r="B3455" s="38" t="s">
        <v>854</v>
      </c>
      <c r="C3455" s="39" t="s">
        <v>8</v>
      </c>
      <c r="D3455" s="36" t="s">
        <v>1623</v>
      </c>
      <c r="E3455">
        <v>2016</v>
      </c>
      <c r="F3455">
        <f>VLOOKUP($D3455,Combined!$D:$V,14,FALSE)</f>
        <v>5268909</v>
      </c>
      <c r="G3455">
        <f>VLOOKUP($D3455,Combined!$D:$V,15,FALSE)</f>
        <v>225.8</v>
      </c>
      <c r="H3455">
        <f>VLOOKUP($D3455,Combined!$D:$V,16,FALSE)</f>
        <v>23340</v>
      </c>
    </row>
    <row r="3456" spans="1:8" ht="32" x14ac:dyDescent="0.2">
      <c r="A3456" s="33" t="s">
        <v>816</v>
      </c>
      <c r="B3456" s="34" t="s">
        <v>855</v>
      </c>
      <c r="C3456" s="35" t="s">
        <v>66</v>
      </c>
      <c r="D3456" s="36" t="s">
        <v>1624</v>
      </c>
      <c r="E3456">
        <v>2016</v>
      </c>
      <c r="F3456" t="e">
        <f>VLOOKUP($D3456,Combined!$D:$V,14,FALSE)</f>
        <v>#N/A</v>
      </c>
      <c r="G3456" t="e">
        <f>VLOOKUP($D3456,Combined!$D:$V,15,FALSE)</f>
        <v>#N/A</v>
      </c>
      <c r="H3456" t="e">
        <f>VLOOKUP($D3456,Combined!$D:$V,16,FALSE)</f>
        <v>#N/A</v>
      </c>
    </row>
    <row r="3457" spans="1:8" ht="48" x14ac:dyDescent="0.2">
      <c r="A3457" s="37" t="s">
        <v>816</v>
      </c>
      <c r="B3457" s="38" t="s">
        <v>1379</v>
      </c>
      <c r="C3457" s="39" t="s">
        <v>711</v>
      </c>
      <c r="D3457" s="36" t="s">
        <v>1625</v>
      </c>
      <c r="E3457">
        <v>2016</v>
      </c>
      <c r="F3457" t="e">
        <f>VLOOKUP($D3457,Combined!$D:$V,14,FALSE)</f>
        <v>#N/A</v>
      </c>
      <c r="G3457" t="e">
        <f>VLOOKUP($D3457,Combined!$D:$V,15,FALSE)</f>
        <v>#N/A</v>
      </c>
      <c r="H3457" t="e">
        <f>VLOOKUP($D3457,Combined!$D:$V,16,FALSE)</f>
        <v>#N/A</v>
      </c>
    </row>
    <row r="3458" spans="1:8" ht="32" x14ac:dyDescent="0.2">
      <c r="A3458" s="33" t="s">
        <v>816</v>
      </c>
      <c r="B3458" s="34" t="s">
        <v>1008</v>
      </c>
      <c r="C3458" s="35" t="s">
        <v>4</v>
      </c>
      <c r="D3458" s="36" t="s">
        <v>1626</v>
      </c>
      <c r="E3458">
        <v>2016</v>
      </c>
      <c r="F3458" t="e">
        <f>VLOOKUP($D3458,Combined!$D:$V,14,FALSE)</f>
        <v>#N/A</v>
      </c>
      <c r="G3458" t="e">
        <f>VLOOKUP($D3458,Combined!$D:$V,15,FALSE)</f>
        <v>#N/A</v>
      </c>
      <c r="H3458" t="e">
        <f>VLOOKUP($D3458,Combined!$D:$V,16,FALSE)</f>
        <v>#N/A</v>
      </c>
    </row>
    <row r="3459" spans="1:8" ht="32" x14ac:dyDescent="0.2">
      <c r="A3459" s="37" t="s">
        <v>816</v>
      </c>
      <c r="B3459" s="38" t="s">
        <v>856</v>
      </c>
      <c r="C3459" s="39" t="s">
        <v>66</v>
      </c>
      <c r="D3459" s="36" t="s">
        <v>1627</v>
      </c>
      <c r="E3459">
        <v>2016</v>
      </c>
      <c r="F3459">
        <f>VLOOKUP($D3459,Combined!$D:$V,14,FALSE)</f>
        <v>15396733</v>
      </c>
      <c r="G3459">
        <f>VLOOKUP($D3459,Combined!$D:$V,15,FALSE)</f>
        <v>996.8</v>
      </c>
      <c r="H3459">
        <f>VLOOKUP($D3459,Combined!$D:$V,16,FALSE)</f>
        <v>15445</v>
      </c>
    </row>
    <row r="3460" spans="1:8" ht="32" x14ac:dyDescent="0.2">
      <c r="A3460" s="33" t="s">
        <v>816</v>
      </c>
      <c r="B3460" s="34" t="s">
        <v>857</v>
      </c>
      <c r="C3460" s="35" t="s">
        <v>24</v>
      </c>
      <c r="D3460" s="36" t="s">
        <v>1628</v>
      </c>
      <c r="E3460">
        <v>2016</v>
      </c>
      <c r="F3460">
        <f>VLOOKUP($D3460,Combined!$D:$V,14,FALSE)</f>
        <v>82496042</v>
      </c>
      <c r="G3460">
        <f>VLOOKUP($D3460,Combined!$D:$V,15,FALSE)</f>
        <v>3813</v>
      </c>
      <c r="H3460">
        <f>VLOOKUP($D3460,Combined!$D:$V,16,FALSE)</f>
        <v>21636</v>
      </c>
    </row>
    <row r="3461" spans="1:8" ht="32" x14ac:dyDescent="0.2">
      <c r="A3461" s="37" t="s">
        <v>816</v>
      </c>
      <c r="B3461" s="38" t="s">
        <v>858</v>
      </c>
      <c r="C3461" s="39" t="s">
        <v>73</v>
      </c>
      <c r="D3461" s="36" t="s">
        <v>1629</v>
      </c>
      <c r="E3461">
        <v>2016</v>
      </c>
      <c r="F3461">
        <f>VLOOKUP($D3461,Combined!$D:$V,14,FALSE)</f>
        <v>3138886</v>
      </c>
      <c r="G3461">
        <f>VLOOKUP($D3461,Combined!$D:$V,15,FALSE)</f>
        <v>156.19999999999999</v>
      </c>
      <c r="H3461">
        <f>VLOOKUP($D3461,Combined!$D:$V,16,FALSE)</f>
        <v>20099</v>
      </c>
    </row>
    <row r="3462" spans="1:8" ht="48" x14ac:dyDescent="0.2">
      <c r="A3462" s="33" t="s">
        <v>1380</v>
      </c>
      <c r="B3462" s="34" t="s">
        <v>1381</v>
      </c>
      <c r="C3462" s="35" t="s">
        <v>711</v>
      </c>
      <c r="D3462" s="36" t="s">
        <v>1630</v>
      </c>
      <c r="E3462">
        <v>2016</v>
      </c>
      <c r="F3462" t="e">
        <f>VLOOKUP($D3462,Combined!$D:$V,14,FALSE)</f>
        <v>#N/A</v>
      </c>
      <c r="G3462" t="e">
        <f>VLOOKUP($D3462,Combined!$D:$V,15,FALSE)</f>
        <v>#N/A</v>
      </c>
      <c r="H3462" t="e">
        <f>VLOOKUP($D3462,Combined!$D:$V,16,FALSE)</f>
        <v>#N/A</v>
      </c>
    </row>
    <row r="3463" spans="1:8" ht="32" x14ac:dyDescent="0.2">
      <c r="A3463" s="37" t="s">
        <v>859</v>
      </c>
      <c r="B3463" s="38" t="s">
        <v>860</v>
      </c>
      <c r="C3463" s="39" t="s">
        <v>6</v>
      </c>
      <c r="D3463" s="36" t="s">
        <v>1631</v>
      </c>
      <c r="E3463">
        <v>2016</v>
      </c>
      <c r="F3463">
        <f>VLOOKUP($D3463,Combined!$D:$V,14,FALSE)</f>
        <v>27773625</v>
      </c>
      <c r="G3463">
        <f>VLOOKUP($D3463,Combined!$D:$V,15,FALSE)</f>
        <v>1567.6</v>
      </c>
      <c r="H3463">
        <f>VLOOKUP($D3463,Combined!$D:$V,16,FALSE)</f>
        <v>17717</v>
      </c>
    </row>
    <row r="3464" spans="1:8" ht="32" x14ac:dyDescent="0.2">
      <c r="A3464" s="33" t="s">
        <v>859</v>
      </c>
      <c r="B3464" s="34" t="s">
        <v>861</v>
      </c>
      <c r="C3464" s="35" t="s">
        <v>2</v>
      </c>
      <c r="D3464" s="36" t="s">
        <v>1632</v>
      </c>
      <c r="E3464">
        <v>2016</v>
      </c>
      <c r="F3464">
        <f>VLOOKUP($D3464,Combined!$D:$V,14,FALSE)</f>
        <v>14921127</v>
      </c>
      <c r="G3464">
        <f>VLOOKUP($D3464,Combined!$D:$V,15,FALSE)</f>
        <v>845.8</v>
      </c>
      <c r="H3464">
        <f>VLOOKUP($D3464,Combined!$D:$V,16,FALSE)</f>
        <v>17642</v>
      </c>
    </row>
    <row r="3465" spans="1:8" ht="32" x14ac:dyDescent="0.2">
      <c r="A3465" s="37" t="s">
        <v>859</v>
      </c>
      <c r="B3465" s="38" t="s">
        <v>862</v>
      </c>
      <c r="C3465" s="39" t="s">
        <v>66</v>
      </c>
      <c r="D3465" s="36" t="s">
        <v>1633</v>
      </c>
      <c r="E3465">
        <v>2016</v>
      </c>
      <c r="F3465">
        <f>VLOOKUP($D3465,Combined!$D:$V,14,FALSE)</f>
        <v>19003243</v>
      </c>
      <c r="G3465">
        <f>VLOOKUP($D3465,Combined!$D:$V,15,FALSE)</f>
        <v>1225.8</v>
      </c>
      <c r="H3465">
        <f>VLOOKUP($D3465,Combined!$D:$V,16,FALSE)</f>
        <v>15503</v>
      </c>
    </row>
    <row r="3466" spans="1:8" ht="32" x14ac:dyDescent="0.2">
      <c r="A3466" s="33" t="s">
        <v>859</v>
      </c>
      <c r="B3466" s="34" t="s">
        <v>863</v>
      </c>
      <c r="C3466" s="35" t="s">
        <v>66</v>
      </c>
      <c r="D3466" s="36" t="s">
        <v>1634</v>
      </c>
      <c r="E3466">
        <v>2016</v>
      </c>
      <c r="F3466">
        <f>VLOOKUP($D3466,Combined!$D:$V,14,FALSE)</f>
        <v>13192058</v>
      </c>
      <c r="G3466">
        <f>VLOOKUP($D3466,Combined!$D:$V,15,FALSE)</f>
        <v>853.3</v>
      </c>
      <c r="H3466">
        <f>VLOOKUP($D3466,Combined!$D:$V,16,FALSE)</f>
        <v>15460</v>
      </c>
    </row>
    <row r="3467" spans="1:8" ht="32" x14ac:dyDescent="0.2">
      <c r="A3467" s="37" t="s">
        <v>859</v>
      </c>
      <c r="B3467" s="38" t="s">
        <v>864</v>
      </c>
      <c r="C3467" s="39" t="s">
        <v>2</v>
      </c>
      <c r="D3467" s="36" t="s">
        <v>1635</v>
      </c>
      <c r="E3467">
        <v>2016</v>
      </c>
      <c r="F3467">
        <f>VLOOKUP($D3467,Combined!$D:$V,14,FALSE)</f>
        <v>16948817</v>
      </c>
      <c r="G3467">
        <f>VLOOKUP($D3467,Combined!$D:$V,15,FALSE)</f>
        <v>805.6</v>
      </c>
      <c r="H3467">
        <f>VLOOKUP($D3467,Combined!$D:$V,16,FALSE)</f>
        <v>21040</v>
      </c>
    </row>
    <row r="3468" spans="1:8" ht="36" x14ac:dyDescent="0.2">
      <c r="A3468" s="33" t="s">
        <v>859</v>
      </c>
      <c r="B3468" s="34" t="s">
        <v>865</v>
      </c>
      <c r="C3468" s="35" t="s">
        <v>77</v>
      </c>
      <c r="D3468" s="36" t="s">
        <v>1636</v>
      </c>
      <c r="E3468">
        <v>2016</v>
      </c>
      <c r="F3468">
        <f>VLOOKUP($D3468,Combined!$D:$V,14,FALSE)</f>
        <v>78435196</v>
      </c>
      <c r="G3468">
        <f>VLOOKUP($D3468,Combined!$D:$V,15,FALSE)</f>
        <v>3816.7</v>
      </c>
      <c r="H3468">
        <f>VLOOKUP($D3468,Combined!$D:$V,16,FALSE)</f>
        <v>20551</v>
      </c>
    </row>
    <row r="3469" spans="1:8" ht="32" x14ac:dyDescent="0.2">
      <c r="A3469" s="37" t="s">
        <v>859</v>
      </c>
      <c r="B3469" s="38" t="s">
        <v>866</v>
      </c>
      <c r="C3469" s="39" t="s">
        <v>4</v>
      </c>
      <c r="D3469" s="36" t="s">
        <v>1637</v>
      </c>
      <c r="E3469">
        <v>2016</v>
      </c>
      <c r="F3469">
        <f>VLOOKUP($D3469,Combined!$D:$V,14,FALSE)</f>
        <v>7015987</v>
      </c>
      <c r="G3469">
        <f>VLOOKUP($D3469,Combined!$D:$V,15,FALSE)</f>
        <v>388.3</v>
      </c>
      <c r="H3469">
        <f>VLOOKUP($D3469,Combined!$D:$V,16,FALSE)</f>
        <v>18070</v>
      </c>
    </row>
    <row r="3470" spans="1:8" ht="48" x14ac:dyDescent="0.2">
      <c r="A3470" s="33" t="s">
        <v>859</v>
      </c>
      <c r="B3470" s="34" t="s">
        <v>1382</v>
      </c>
      <c r="C3470" s="35" t="s">
        <v>711</v>
      </c>
      <c r="D3470" s="36" t="s">
        <v>1638</v>
      </c>
      <c r="E3470">
        <v>2016</v>
      </c>
      <c r="F3470" t="e">
        <f>VLOOKUP($D3470,Combined!$D:$V,14,FALSE)</f>
        <v>#N/A</v>
      </c>
      <c r="G3470" t="e">
        <f>VLOOKUP($D3470,Combined!$D:$V,15,FALSE)</f>
        <v>#N/A</v>
      </c>
      <c r="H3470" t="e">
        <f>VLOOKUP($D3470,Combined!$D:$V,16,FALSE)</f>
        <v>#N/A</v>
      </c>
    </row>
    <row r="3471" spans="1:8" ht="32" x14ac:dyDescent="0.2">
      <c r="A3471" s="37" t="s">
        <v>859</v>
      </c>
      <c r="B3471" s="38" t="s">
        <v>867</v>
      </c>
      <c r="C3471" s="39" t="s">
        <v>24</v>
      </c>
      <c r="D3471" s="36" t="s">
        <v>1639</v>
      </c>
      <c r="E3471">
        <v>2016</v>
      </c>
      <c r="F3471">
        <f>VLOOKUP($D3471,Combined!$D:$V,14,FALSE)</f>
        <v>316863502</v>
      </c>
      <c r="G3471">
        <f>VLOOKUP($D3471,Combined!$D:$V,15,FALSE)</f>
        <v>10757.5</v>
      </c>
      <c r="H3471">
        <f>VLOOKUP($D3471,Combined!$D:$V,16,FALSE)</f>
        <v>29455</v>
      </c>
    </row>
    <row r="3472" spans="1:8" ht="48" x14ac:dyDescent="0.2">
      <c r="A3472" s="33" t="s">
        <v>859</v>
      </c>
      <c r="B3472" s="34" t="s">
        <v>1383</v>
      </c>
      <c r="C3472" s="35" t="s">
        <v>711</v>
      </c>
      <c r="D3472" s="36" t="s">
        <v>1640</v>
      </c>
      <c r="E3472">
        <v>2016</v>
      </c>
      <c r="F3472" t="e">
        <f>VLOOKUP($D3472,Combined!$D:$V,14,FALSE)</f>
        <v>#N/A</v>
      </c>
      <c r="G3472" t="e">
        <f>VLOOKUP($D3472,Combined!$D:$V,15,FALSE)</f>
        <v>#N/A</v>
      </c>
      <c r="H3472" t="e">
        <f>VLOOKUP($D3472,Combined!$D:$V,16,FALSE)</f>
        <v>#N/A</v>
      </c>
    </row>
    <row r="3473" spans="1:8" ht="36" x14ac:dyDescent="0.2">
      <c r="A3473" s="37" t="s">
        <v>859</v>
      </c>
      <c r="B3473" s="38" t="s">
        <v>869</v>
      </c>
      <c r="C3473" s="39" t="s">
        <v>714</v>
      </c>
      <c r="D3473" s="36" t="s">
        <v>1641</v>
      </c>
      <c r="E3473">
        <v>2016</v>
      </c>
      <c r="F3473">
        <f>VLOOKUP($D3473,Combined!$D:$V,14,FALSE)</f>
        <v>46691409</v>
      </c>
      <c r="G3473">
        <f>VLOOKUP($D3473,Combined!$D:$V,15,FALSE)</f>
        <v>2034</v>
      </c>
      <c r="H3473">
        <f>VLOOKUP($D3473,Combined!$D:$V,16,FALSE)</f>
        <v>22956</v>
      </c>
    </row>
    <row r="3474" spans="1:8" ht="48" x14ac:dyDescent="0.2">
      <c r="A3474" s="33" t="s">
        <v>859</v>
      </c>
      <c r="B3474" s="34" t="s">
        <v>1384</v>
      </c>
      <c r="C3474" s="35" t="s">
        <v>711</v>
      </c>
      <c r="D3474" s="36" t="s">
        <v>1642</v>
      </c>
      <c r="E3474">
        <v>2016</v>
      </c>
      <c r="F3474" t="e">
        <f>VLOOKUP($D3474,Combined!$D:$V,14,FALSE)</f>
        <v>#N/A</v>
      </c>
      <c r="G3474" t="e">
        <f>VLOOKUP($D3474,Combined!$D:$V,15,FALSE)</f>
        <v>#N/A</v>
      </c>
      <c r="H3474" t="e">
        <f>VLOOKUP($D3474,Combined!$D:$V,16,FALSE)</f>
        <v>#N/A</v>
      </c>
    </row>
    <row r="3475" spans="1:8" ht="48" x14ac:dyDescent="0.2">
      <c r="A3475" s="37" t="s">
        <v>859</v>
      </c>
      <c r="B3475" s="38" t="s">
        <v>1385</v>
      </c>
      <c r="C3475" s="39" t="s">
        <v>711</v>
      </c>
      <c r="D3475" s="36" t="s">
        <v>1643</v>
      </c>
      <c r="E3475">
        <v>2016</v>
      </c>
      <c r="F3475" t="e">
        <f>VLOOKUP($D3475,Combined!$D:$V,14,FALSE)</f>
        <v>#N/A</v>
      </c>
      <c r="G3475" t="e">
        <f>VLOOKUP($D3475,Combined!$D:$V,15,FALSE)</f>
        <v>#N/A</v>
      </c>
      <c r="H3475" t="e">
        <f>VLOOKUP($D3475,Combined!$D:$V,16,FALSE)</f>
        <v>#N/A</v>
      </c>
    </row>
    <row r="3476" spans="1:8" ht="32" x14ac:dyDescent="0.2">
      <c r="A3476" s="33" t="s">
        <v>859</v>
      </c>
      <c r="B3476" s="34" t="s">
        <v>871</v>
      </c>
      <c r="C3476" s="35" t="s">
        <v>24</v>
      </c>
      <c r="D3476" s="36" t="s">
        <v>1644</v>
      </c>
      <c r="E3476">
        <v>2016</v>
      </c>
      <c r="F3476">
        <f>VLOOKUP($D3476,Combined!$D:$V,14,FALSE)</f>
        <v>205383110</v>
      </c>
      <c r="G3476">
        <f>VLOOKUP($D3476,Combined!$D:$V,15,FALSE)</f>
        <v>11283.3</v>
      </c>
      <c r="H3476">
        <f>VLOOKUP($D3476,Combined!$D:$V,16,FALSE)</f>
        <v>18202</v>
      </c>
    </row>
    <row r="3477" spans="1:8" ht="48" x14ac:dyDescent="0.2">
      <c r="A3477" s="37" t="s">
        <v>859</v>
      </c>
      <c r="B3477" s="38" t="s">
        <v>1386</v>
      </c>
      <c r="C3477" s="39" t="s">
        <v>711</v>
      </c>
      <c r="D3477" s="36" t="s">
        <v>1645</v>
      </c>
      <c r="E3477">
        <v>2016</v>
      </c>
      <c r="F3477" t="e">
        <f>VLOOKUP($D3477,Combined!$D:$V,14,FALSE)</f>
        <v>#N/A</v>
      </c>
      <c r="G3477" t="e">
        <f>VLOOKUP($D3477,Combined!$D:$V,15,FALSE)</f>
        <v>#N/A</v>
      </c>
      <c r="H3477" t="e">
        <f>VLOOKUP($D3477,Combined!$D:$V,16,FALSE)</f>
        <v>#N/A</v>
      </c>
    </row>
    <row r="3478" spans="1:8" ht="32" x14ac:dyDescent="0.2">
      <c r="A3478" s="33" t="s">
        <v>859</v>
      </c>
      <c r="B3478" s="34" t="s">
        <v>872</v>
      </c>
      <c r="C3478" s="35" t="s">
        <v>2</v>
      </c>
      <c r="D3478" s="36" t="s">
        <v>1646</v>
      </c>
      <c r="E3478">
        <v>2016</v>
      </c>
      <c r="F3478">
        <f>VLOOKUP($D3478,Combined!$D:$V,14,FALSE)</f>
        <v>12482855</v>
      </c>
      <c r="G3478">
        <f>VLOOKUP($D3478,Combined!$D:$V,15,FALSE)</f>
        <v>628.6</v>
      </c>
      <c r="H3478">
        <f>VLOOKUP($D3478,Combined!$D:$V,16,FALSE)</f>
        <v>19860</v>
      </c>
    </row>
    <row r="3479" spans="1:8" ht="48" x14ac:dyDescent="0.2">
      <c r="A3479" s="37" t="s">
        <v>859</v>
      </c>
      <c r="B3479" s="38" t="s">
        <v>873</v>
      </c>
      <c r="C3479" s="39" t="s">
        <v>14</v>
      </c>
      <c r="D3479" s="36" t="s">
        <v>1647</v>
      </c>
      <c r="E3479">
        <v>2016</v>
      </c>
      <c r="F3479">
        <f>VLOOKUP($D3479,Combined!$D:$V,14,FALSE)</f>
        <v>38211592</v>
      </c>
      <c r="G3479">
        <f>VLOOKUP($D3479,Combined!$D:$V,15,FALSE)</f>
        <v>1963.3</v>
      </c>
      <c r="H3479">
        <f>VLOOKUP($D3479,Combined!$D:$V,16,FALSE)</f>
        <v>19463</v>
      </c>
    </row>
    <row r="3480" spans="1:8" ht="36" x14ac:dyDescent="0.2">
      <c r="A3480" s="33" t="s">
        <v>859</v>
      </c>
      <c r="B3480" s="34" t="s">
        <v>1387</v>
      </c>
      <c r="C3480" s="35" t="s">
        <v>711</v>
      </c>
      <c r="D3480" s="36" t="s">
        <v>1648</v>
      </c>
      <c r="E3480">
        <v>2016</v>
      </c>
      <c r="F3480" t="e">
        <f>VLOOKUP($D3480,Combined!$D:$V,14,FALSE)</f>
        <v>#N/A</v>
      </c>
      <c r="G3480" t="e">
        <f>VLOOKUP($D3480,Combined!$D:$V,15,FALSE)</f>
        <v>#N/A</v>
      </c>
      <c r="H3480" t="e">
        <f>VLOOKUP($D3480,Combined!$D:$V,16,FALSE)</f>
        <v>#N/A</v>
      </c>
    </row>
    <row r="3481" spans="1:8" ht="36" x14ac:dyDescent="0.2">
      <c r="A3481" s="37" t="s">
        <v>859</v>
      </c>
      <c r="B3481" s="38" t="s">
        <v>874</v>
      </c>
      <c r="C3481" s="39" t="s">
        <v>77</v>
      </c>
      <c r="D3481" s="36" t="s">
        <v>1649</v>
      </c>
      <c r="E3481">
        <v>2016</v>
      </c>
      <c r="F3481">
        <f>VLOOKUP($D3481,Combined!$D:$V,14,FALSE)</f>
        <v>39122326</v>
      </c>
      <c r="G3481">
        <f>VLOOKUP($D3481,Combined!$D:$V,15,FALSE)</f>
        <v>2056.5</v>
      </c>
      <c r="H3481">
        <f>VLOOKUP($D3481,Combined!$D:$V,16,FALSE)</f>
        <v>19024</v>
      </c>
    </row>
    <row r="3482" spans="1:8" ht="48" x14ac:dyDescent="0.2">
      <c r="A3482" s="33" t="s">
        <v>859</v>
      </c>
      <c r="B3482" s="34" t="s">
        <v>1388</v>
      </c>
      <c r="C3482" s="35" t="s">
        <v>711</v>
      </c>
      <c r="D3482" s="36" t="s">
        <v>1650</v>
      </c>
      <c r="E3482">
        <v>2016</v>
      </c>
      <c r="F3482" t="e">
        <f>VLOOKUP($D3482,Combined!$D:$V,14,FALSE)</f>
        <v>#N/A</v>
      </c>
      <c r="G3482" t="e">
        <f>VLOOKUP($D3482,Combined!$D:$V,15,FALSE)</f>
        <v>#N/A</v>
      </c>
      <c r="H3482" t="e">
        <f>VLOOKUP($D3482,Combined!$D:$V,16,FALSE)</f>
        <v>#N/A</v>
      </c>
    </row>
    <row r="3483" spans="1:8" ht="48" x14ac:dyDescent="0.2">
      <c r="A3483" s="37" t="s">
        <v>859</v>
      </c>
      <c r="B3483" s="38" t="s">
        <v>1389</v>
      </c>
      <c r="C3483" s="39" t="s">
        <v>711</v>
      </c>
      <c r="D3483" s="36" t="s">
        <v>1651</v>
      </c>
      <c r="E3483">
        <v>2016</v>
      </c>
      <c r="F3483" t="e">
        <f>VLOOKUP($D3483,Combined!$D:$V,14,FALSE)</f>
        <v>#N/A</v>
      </c>
      <c r="G3483" t="e">
        <f>VLOOKUP($D3483,Combined!$D:$V,15,FALSE)</f>
        <v>#N/A</v>
      </c>
      <c r="H3483" t="e">
        <f>VLOOKUP($D3483,Combined!$D:$V,16,FALSE)</f>
        <v>#N/A</v>
      </c>
    </row>
    <row r="3484" spans="1:8" ht="32" x14ac:dyDescent="0.2">
      <c r="A3484" s="33" t="s">
        <v>859</v>
      </c>
      <c r="B3484" s="34" t="s">
        <v>877</v>
      </c>
      <c r="C3484" s="35" t="s">
        <v>73</v>
      </c>
      <c r="D3484" s="36" t="s">
        <v>1652</v>
      </c>
      <c r="E3484">
        <v>2016</v>
      </c>
      <c r="F3484">
        <f>VLOOKUP($D3484,Combined!$D:$V,14,FALSE)</f>
        <v>5282612</v>
      </c>
      <c r="G3484">
        <f>VLOOKUP($D3484,Combined!$D:$V,15,FALSE)</f>
        <v>257.39999999999998</v>
      </c>
      <c r="H3484">
        <f>VLOOKUP($D3484,Combined!$D:$V,16,FALSE)</f>
        <v>20519</v>
      </c>
    </row>
    <row r="3485" spans="1:8" ht="48" x14ac:dyDescent="0.2">
      <c r="A3485" s="37" t="s">
        <v>859</v>
      </c>
      <c r="B3485" s="38" t="s">
        <v>878</v>
      </c>
      <c r="C3485" s="39" t="s">
        <v>14</v>
      </c>
      <c r="D3485" s="36" t="s">
        <v>1653</v>
      </c>
      <c r="E3485">
        <v>2016</v>
      </c>
      <c r="F3485">
        <f>VLOOKUP($D3485,Combined!$D:$V,14,FALSE)</f>
        <v>57543085</v>
      </c>
      <c r="G3485">
        <f>VLOOKUP($D3485,Combined!$D:$V,15,FALSE)</f>
        <v>2289</v>
      </c>
      <c r="H3485">
        <f>VLOOKUP($D3485,Combined!$D:$V,16,FALSE)</f>
        <v>25139</v>
      </c>
    </row>
    <row r="3486" spans="1:8" ht="32" x14ac:dyDescent="0.2">
      <c r="A3486" s="33" t="s">
        <v>859</v>
      </c>
      <c r="B3486" s="34" t="s">
        <v>879</v>
      </c>
      <c r="C3486" s="35" t="s">
        <v>66</v>
      </c>
      <c r="D3486" s="36" t="s">
        <v>1654</v>
      </c>
      <c r="E3486">
        <v>2016</v>
      </c>
      <c r="F3486">
        <f>VLOOKUP($D3486,Combined!$D:$V,14,FALSE)</f>
        <v>116509774</v>
      </c>
      <c r="G3486">
        <f>VLOOKUP($D3486,Combined!$D:$V,15,FALSE)</f>
        <v>6514.2</v>
      </c>
      <c r="H3486">
        <f>VLOOKUP($D3486,Combined!$D:$V,16,FALSE)</f>
        <v>17885</v>
      </c>
    </row>
    <row r="3487" spans="1:8" ht="36" x14ac:dyDescent="0.2">
      <c r="A3487" s="37" t="s">
        <v>859</v>
      </c>
      <c r="B3487" s="38" t="s">
        <v>880</v>
      </c>
      <c r="C3487" s="39" t="s">
        <v>6</v>
      </c>
      <c r="D3487" s="36" t="s">
        <v>1655</v>
      </c>
      <c r="E3487">
        <v>2016</v>
      </c>
      <c r="F3487">
        <f>VLOOKUP($D3487,Combined!$D:$V,14,FALSE)</f>
        <v>23937215</v>
      </c>
      <c r="G3487">
        <f>VLOOKUP($D3487,Combined!$D:$V,15,FALSE)</f>
        <v>1312.1</v>
      </c>
      <c r="H3487">
        <f>VLOOKUP($D3487,Combined!$D:$V,16,FALSE)</f>
        <v>18244</v>
      </c>
    </row>
    <row r="3488" spans="1:8" ht="48" x14ac:dyDescent="0.2">
      <c r="A3488" s="33" t="s">
        <v>859</v>
      </c>
      <c r="B3488" s="34" t="s">
        <v>881</v>
      </c>
      <c r="C3488" s="35" t="s">
        <v>14</v>
      </c>
      <c r="D3488" s="36" t="s">
        <v>1656</v>
      </c>
      <c r="E3488">
        <v>2016</v>
      </c>
      <c r="F3488">
        <f>VLOOKUP($D3488,Combined!$D:$V,14,FALSE)</f>
        <v>39027255</v>
      </c>
      <c r="G3488">
        <f>VLOOKUP($D3488,Combined!$D:$V,15,FALSE)</f>
        <v>2114.3000000000002</v>
      </c>
      <c r="H3488">
        <f>VLOOKUP($D3488,Combined!$D:$V,16,FALSE)</f>
        <v>18459</v>
      </c>
    </row>
    <row r="3489" spans="1:8" ht="48" x14ac:dyDescent="0.2">
      <c r="A3489" s="37" t="s">
        <v>859</v>
      </c>
      <c r="B3489" s="38" t="s">
        <v>882</v>
      </c>
      <c r="C3489" s="39" t="s">
        <v>14</v>
      </c>
      <c r="D3489" s="36" t="s">
        <v>1657</v>
      </c>
      <c r="E3489">
        <v>2016</v>
      </c>
      <c r="F3489">
        <f>VLOOKUP($D3489,Combined!$D:$V,14,FALSE)</f>
        <v>43440317</v>
      </c>
      <c r="G3489">
        <f>VLOOKUP($D3489,Combined!$D:$V,15,FALSE)</f>
        <v>2677.5</v>
      </c>
      <c r="H3489">
        <f>VLOOKUP($D3489,Combined!$D:$V,16,FALSE)</f>
        <v>16224</v>
      </c>
    </row>
    <row r="3490" spans="1:8" ht="48" x14ac:dyDescent="0.2">
      <c r="A3490" s="33" t="s">
        <v>859</v>
      </c>
      <c r="B3490" s="34" t="s">
        <v>1390</v>
      </c>
      <c r="C3490" s="35" t="s">
        <v>711</v>
      </c>
      <c r="D3490" s="36" t="s">
        <v>1658</v>
      </c>
      <c r="E3490">
        <v>2016</v>
      </c>
      <c r="F3490" t="e">
        <f>VLOOKUP($D3490,Combined!$D:$V,14,FALSE)</f>
        <v>#N/A</v>
      </c>
      <c r="G3490" t="e">
        <f>VLOOKUP($D3490,Combined!$D:$V,15,FALSE)</f>
        <v>#N/A</v>
      </c>
      <c r="H3490" t="e">
        <f>VLOOKUP($D3490,Combined!$D:$V,16,FALSE)</f>
        <v>#N/A</v>
      </c>
    </row>
    <row r="3491" spans="1:8" ht="60" x14ac:dyDescent="0.2">
      <c r="A3491" s="37" t="s">
        <v>859</v>
      </c>
      <c r="B3491" s="38" t="s">
        <v>1391</v>
      </c>
      <c r="C3491" s="39" t="s">
        <v>711</v>
      </c>
      <c r="D3491" s="36" t="s">
        <v>1659</v>
      </c>
      <c r="E3491">
        <v>2016</v>
      </c>
      <c r="F3491" t="e">
        <f>VLOOKUP($D3491,Combined!$D:$V,14,FALSE)</f>
        <v>#N/A</v>
      </c>
      <c r="G3491" t="e">
        <f>VLOOKUP($D3491,Combined!$D:$V,15,FALSE)</f>
        <v>#N/A</v>
      </c>
      <c r="H3491" t="e">
        <f>VLOOKUP($D3491,Combined!$D:$V,16,FALSE)</f>
        <v>#N/A</v>
      </c>
    </row>
    <row r="3492" spans="1:8" ht="36" x14ac:dyDescent="0.2">
      <c r="A3492" s="33" t="s">
        <v>859</v>
      </c>
      <c r="B3492" s="34" t="s">
        <v>886</v>
      </c>
      <c r="C3492" s="35" t="s">
        <v>181</v>
      </c>
      <c r="D3492" s="36" t="s">
        <v>1660</v>
      </c>
      <c r="E3492">
        <v>2016</v>
      </c>
      <c r="F3492">
        <f>VLOOKUP($D3492,Combined!$D:$V,14,FALSE)</f>
        <v>5529213</v>
      </c>
      <c r="G3492">
        <f>VLOOKUP($D3492,Combined!$D:$V,15,FALSE)</f>
        <v>342.4</v>
      </c>
      <c r="H3492">
        <f>VLOOKUP($D3492,Combined!$D:$V,16,FALSE)</f>
        <v>16149</v>
      </c>
    </row>
    <row r="3493" spans="1:8" ht="32" x14ac:dyDescent="0.2">
      <c r="A3493" s="37" t="s">
        <v>859</v>
      </c>
      <c r="B3493" s="38" t="s">
        <v>887</v>
      </c>
      <c r="C3493" s="39" t="s">
        <v>4</v>
      </c>
      <c r="D3493" s="36" t="s">
        <v>1661</v>
      </c>
      <c r="E3493">
        <v>2016</v>
      </c>
      <c r="F3493">
        <f>VLOOKUP($D3493,Combined!$D:$V,14,FALSE)</f>
        <v>9332121</v>
      </c>
      <c r="G3493">
        <f>VLOOKUP($D3493,Combined!$D:$V,15,FALSE)</f>
        <v>445.1</v>
      </c>
      <c r="H3493">
        <f>VLOOKUP($D3493,Combined!$D:$V,16,FALSE)</f>
        <v>20966</v>
      </c>
    </row>
    <row r="3494" spans="1:8" ht="60" x14ac:dyDescent="0.2">
      <c r="A3494" s="33" t="s">
        <v>859</v>
      </c>
      <c r="B3494" s="34" t="s">
        <v>1392</v>
      </c>
      <c r="C3494" s="35" t="s">
        <v>711</v>
      </c>
      <c r="D3494" s="36" t="s">
        <v>1662</v>
      </c>
      <c r="E3494">
        <v>2016</v>
      </c>
      <c r="F3494" t="e">
        <f>VLOOKUP($D3494,Combined!$D:$V,14,FALSE)</f>
        <v>#N/A</v>
      </c>
      <c r="G3494" t="e">
        <f>VLOOKUP($D3494,Combined!$D:$V,15,FALSE)</f>
        <v>#N/A</v>
      </c>
      <c r="H3494" t="e">
        <f>VLOOKUP($D3494,Combined!$D:$V,16,FALSE)</f>
        <v>#N/A</v>
      </c>
    </row>
    <row r="3495" spans="1:8" ht="48" x14ac:dyDescent="0.2">
      <c r="A3495" s="37" t="s">
        <v>859</v>
      </c>
      <c r="B3495" s="38" t="s">
        <v>889</v>
      </c>
      <c r="C3495" s="39" t="s">
        <v>14</v>
      </c>
      <c r="D3495" s="36" t="s">
        <v>1663</v>
      </c>
      <c r="E3495">
        <v>2016</v>
      </c>
      <c r="F3495">
        <f>VLOOKUP($D3495,Combined!$D:$V,14,FALSE)</f>
        <v>48133265</v>
      </c>
      <c r="G3495">
        <f>VLOOKUP($D3495,Combined!$D:$V,15,FALSE)</f>
        <v>2838</v>
      </c>
      <c r="H3495">
        <f>VLOOKUP($D3495,Combined!$D:$V,16,FALSE)</f>
        <v>16960</v>
      </c>
    </row>
    <row r="3496" spans="1:8" ht="32" x14ac:dyDescent="0.2">
      <c r="A3496" s="33" t="s">
        <v>859</v>
      </c>
      <c r="B3496" s="34" t="s">
        <v>890</v>
      </c>
      <c r="C3496" s="35" t="s">
        <v>68</v>
      </c>
      <c r="D3496" s="36" t="s">
        <v>1664</v>
      </c>
      <c r="E3496">
        <v>2016</v>
      </c>
      <c r="F3496">
        <f>VLOOKUP($D3496,Combined!$D:$V,14,FALSE)</f>
        <v>7798348</v>
      </c>
      <c r="G3496">
        <f>VLOOKUP($D3496,Combined!$D:$V,15,FALSE)</f>
        <v>436.9</v>
      </c>
      <c r="H3496">
        <f>VLOOKUP($D3496,Combined!$D:$V,16,FALSE)</f>
        <v>17851</v>
      </c>
    </row>
    <row r="3497" spans="1:8" ht="32" x14ac:dyDescent="0.2">
      <c r="A3497" s="37" t="s">
        <v>859</v>
      </c>
      <c r="B3497" s="38" t="s">
        <v>892</v>
      </c>
      <c r="C3497" s="39" t="s">
        <v>4</v>
      </c>
      <c r="D3497" s="36" t="s">
        <v>1665</v>
      </c>
      <c r="E3497">
        <v>2016</v>
      </c>
      <c r="F3497">
        <f>VLOOKUP($D3497,Combined!$D:$V,14,FALSE)</f>
        <v>7952931</v>
      </c>
      <c r="G3497">
        <f>VLOOKUP($D3497,Combined!$D:$V,15,FALSE)</f>
        <v>433.1</v>
      </c>
      <c r="H3497">
        <f>VLOOKUP($D3497,Combined!$D:$V,16,FALSE)</f>
        <v>18364</v>
      </c>
    </row>
    <row r="3498" spans="1:8" ht="36" x14ac:dyDescent="0.2">
      <c r="A3498" s="33" t="s">
        <v>859</v>
      </c>
      <c r="B3498" s="34" t="s">
        <v>893</v>
      </c>
      <c r="C3498" s="35" t="s">
        <v>2</v>
      </c>
      <c r="D3498" s="36" t="s">
        <v>1666</v>
      </c>
      <c r="E3498">
        <v>2016</v>
      </c>
      <c r="F3498">
        <f>VLOOKUP($D3498,Combined!$D:$V,14,FALSE)</f>
        <v>11656558</v>
      </c>
      <c r="G3498">
        <f>VLOOKUP($D3498,Combined!$D:$V,15,FALSE)</f>
        <v>622.9</v>
      </c>
      <c r="H3498">
        <f>VLOOKUP($D3498,Combined!$D:$V,16,FALSE)</f>
        <v>18713</v>
      </c>
    </row>
    <row r="3499" spans="1:8" ht="32" x14ac:dyDescent="0.2">
      <c r="A3499" s="37" t="s">
        <v>859</v>
      </c>
      <c r="B3499" s="38" t="s">
        <v>894</v>
      </c>
      <c r="C3499" s="39" t="s">
        <v>6</v>
      </c>
      <c r="D3499" s="36" t="s">
        <v>1667</v>
      </c>
      <c r="E3499">
        <v>2016</v>
      </c>
      <c r="F3499">
        <f>VLOOKUP($D3499,Combined!$D:$V,14,FALSE)</f>
        <v>7981793</v>
      </c>
      <c r="G3499">
        <f>VLOOKUP($D3499,Combined!$D:$V,15,FALSE)</f>
        <v>475.1</v>
      </c>
      <c r="H3499">
        <f>VLOOKUP($D3499,Combined!$D:$V,16,FALSE)</f>
        <v>16802</v>
      </c>
    </row>
    <row r="3500" spans="1:8" ht="32" x14ac:dyDescent="0.2">
      <c r="A3500" s="33" t="s">
        <v>859</v>
      </c>
      <c r="B3500" s="34" t="s">
        <v>895</v>
      </c>
      <c r="C3500" s="35" t="s">
        <v>24</v>
      </c>
      <c r="D3500" s="36" t="s">
        <v>1668</v>
      </c>
      <c r="E3500">
        <v>2016</v>
      </c>
      <c r="F3500">
        <f>VLOOKUP($D3500,Combined!$D:$V,14,FALSE)</f>
        <v>100483037</v>
      </c>
      <c r="G3500">
        <f>VLOOKUP($D3500,Combined!$D:$V,15,FALSE)</f>
        <v>5145.8</v>
      </c>
      <c r="H3500">
        <f>VLOOKUP($D3500,Combined!$D:$V,16,FALSE)</f>
        <v>19527</v>
      </c>
    </row>
    <row r="3501" spans="1:8" ht="48" x14ac:dyDescent="0.2">
      <c r="A3501" s="37" t="s">
        <v>859</v>
      </c>
      <c r="B3501" s="38" t="s">
        <v>896</v>
      </c>
      <c r="C3501" s="39" t="s">
        <v>14</v>
      </c>
      <c r="D3501" s="36" t="s">
        <v>1669</v>
      </c>
      <c r="E3501">
        <v>2016</v>
      </c>
      <c r="F3501">
        <f>VLOOKUP($D3501,Combined!$D:$V,14,FALSE)</f>
        <v>39187015</v>
      </c>
      <c r="G3501">
        <f>VLOOKUP($D3501,Combined!$D:$V,15,FALSE)</f>
        <v>1939.5</v>
      </c>
      <c r="H3501">
        <f>VLOOKUP($D3501,Combined!$D:$V,16,FALSE)</f>
        <v>20205</v>
      </c>
    </row>
    <row r="3502" spans="1:8" ht="32" x14ac:dyDescent="0.2">
      <c r="A3502" s="33" t="s">
        <v>859</v>
      </c>
      <c r="B3502" s="34" t="s">
        <v>897</v>
      </c>
      <c r="C3502" s="35" t="s">
        <v>66</v>
      </c>
      <c r="D3502" s="36" t="s">
        <v>1670</v>
      </c>
      <c r="E3502">
        <v>2016</v>
      </c>
      <c r="F3502">
        <f>VLOOKUP($D3502,Combined!$D:$V,14,FALSE)</f>
        <v>14908611</v>
      </c>
      <c r="G3502">
        <f>VLOOKUP($D3502,Combined!$D:$V,15,FALSE)</f>
        <v>871.4</v>
      </c>
      <c r="H3502">
        <f>VLOOKUP($D3502,Combined!$D:$V,16,FALSE)</f>
        <v>17108</v>
      </c>
    </row>
    <row r="3503" spans="1:8" ht="32" x14ac:dyDescent="0.2">
      <c r="A3503" s="37" t="s">
        <v>859</v>
      </c>
      <c r="B3503" s="38" t="s">
        <v>898</v>
      </c>
      <c r="C3503" s="39" t="s">
        <v>68</v>
      </c>
      <c r="D3503" s="36" t="s">
        <v>1671</v>
      </c>
      <c r="E3503">
        <v>2016</v>
      </c>
      <c r="F3503">
        <f>VLOOKUP($D3503,Combined!$D:$V,14,FALSE)</f>
        <v>8870831</v>
      </c>
      <c r="G3503">
        <f>VLOOKUP($D3503,Combined!$D:$V,15,FALSE)</f>
        <v>516.70000000000005</v>
      </c>
      <c r="H3503">
        <f>VLOOKUP($D3503,Combined!$D:$V,16,FALSE)</f>
        <v>17169</v>
      </c>
    </row>
    <row r="3504" spans="1:8" ht="36" x14ac:dyDescent="0.2">
      <c r="A3504" s="33" t="s">
        <v>859</v>
      </c>
      <c r="B3504" s="34" t="s">
        <v>899</v>
      </c>
      <c r="C3504" s="35" t="s">
        <v>77</v>
      </c>
      <c r="D3504" s="36" t="s">
        <v>1672</v>
      </c>
      <c r="E3504">
        <v>2016</v>
      </c>
      <c r="F3504">
        <f>VLOOKUP($D3504,Combined!$D:$V,14,FALSE)</f>
        <v>17243239</v>
      </c>
      <c r="G3504">
        <f>VLOOKUP($D3504,Combined!$D:$V,15,FALSE)</f>
        <v>978.7</v>
      </c>
      <c r="H3504">
        <f>VLOOKUP($D3504,Combined!$D:$V,16,FALSE)</f>
        <v>17619</v>
      </c>
    </row>
    <row r="3505" spans="1:8" ht="32" x14ac:dyDescent="0.2">
      <c r="A3505" s="37" t="s">
        <v>859</v>
      </c>
      <c r="B3505" s="38" t="s">
        <v>900</v>
      </c>
      <c r="C3505" s="39" t="s">
        <v>66</v>
      </c>
      <c r="D3505" s="36" t="s">
        <v>1673</v>
      </c>
      <c r="E3505">
        <v>2016</v>
      </c>
      <c r="F3505">
        <f>VLOOKUP($D3505,Combined!$D:$V,14,FALSE)</f>
        <v>15880942</v>
      </c>
      <c r="G3505">
        <f>VLOOKUP($D3505,Combined!$D:$V,15,FALSE)</f>
        <v>853.9</v>
      </c>
      <c r="H3505">
        <f>VLOOKUP($D3505,Combined!$D:$V,16,FALSE)</f>
        <v>18597</v>
      </c>
    </row>
    <row r="3506" spans="1:8" ht="32" x14ac:dyDescent="0.2">
      <c r="A3506" s="33" t="s">
        <v>859</v>
      </c>
      <c r="B3506" s="34" t="s">
        <v>901</v>
      </c>
      <c r="C3506" s="35" t="s">
        <v>66</v>
      </c>
      <c r="D3506" s="36" t="s">
        <v>1674</v>
      </c>
      <c r="E3506">
        <v>2016</v>
      </c>
      <c r="F3506">
        <f>VLOOKUP($D3506,Combined!$D:$V,14,FALSE)</f>
        <v>57121854</v>
      </c>
      <c r="G3506">
        <f>VLOOKUP($D3506,Combined!$D:$V,15,FALSE)</f>
        <v>2977.1</v>
      </c>
      <c r="H3506">
        <f>VLOOKUP($D3506,Combined!$D:$V,16,FALSE)</f>
        <v>19187</v>
      </c>
    </row>
    <row r="3507" spans="1:8" ht="24" x14ac:dyDescent="0.2">
      <c r="A3507" s="37" t="s">
        <v>859</v>
      </c>
      <c r="B3507" s="38" t="s">
        <v>902</v>
      </c>
      <c r="C3507" s="39" t="s">
        <v>181</v>
      </c>
      <c r="D3507" s="36" t="s">
        <v>1675</v>
      </c>
      <c r="E3507">
        <v>2016</v>
      </c>
      <c r="F3507">
        <f>VLOOKUP($D3507,Combined!$D:$V,14,FALSE)</f>
        <v>29359380</v>
      </c>
      <c r="G3507">
        <f>VLOOKUP($D3507,Combined!$D:$V,15,FALSE)</f>
        <v>1633.4</v>
      </c>
      <c r="H3507">
        <f>VLOOKUP($D3507,Combined!$D:$V,16,FALSE)</f>
        <v>17975</v>
      </c>
    </row>
    <row r="3508" spans="1:8" ht="32" x14ac:dyDescent="0.2">
      <c r="A3508" s="33" t="s">
        <v>859</v>
      </c>
      <c r="B3508" s="34" t="s">
        <v>903</v>
      </c>
      <c r="C3508" s="35" t="s">
        <v>24</v>
      </c>
      <c r="D3508" s="36" t="s">
        <v>1676</v>
      </c>
      <c r="E3508">
        <v>2016</v>
      </c>
      <c r="F3508">
        <f>VLOOKUP($D3508,Combined!$D:$V,14,FALSE)</f>
        <v>115634431</v>
      </c>
      <c r="G3508">
        <f>VLOOKUP($D3508,Combined!$D:$V,15,FALSE)</f>
        <v>4965.8999999999996</v>
      </c>
      <c r="H3508">
        <f>VLOOKUP($D3508,Combined!$D:$V,16,FALSE)</f>
        <v>23286</v>
      </c>
    </row>
    <row r="3509" spans="1:8" ht="32" x14ac:dyDescent="0.2">
      <c r="A3509" s="37" t="s">
        <v>859</v>
      </c>
      <c r="B3509" s="38" t="s">
        <v>904</v>
      </c>
      <c r="C3509" s="39" t="s">
        <v>4</v>
      </c>
      <c r="D3509" s="36" t="s">
        <v>1677</v>
      </c>
      <c r="E3509">
        <v>2016</v>
      </c>
      <c r="F3509">
        <f>VLOOKUP($D3509,Combined!$D:$V,14,FALSE)</f>
        <v>9767222</v>
      </c>
      <c r="G3509">
        <f>VLOOKUP($D3509,Combined!$D:$V,15,FALSE)</f>
        <v>587</v>
      </c>
      <c r="H3509">
        <f>VLOOKUP($D3509,Combined!$D:$V,16,FALSE)</f>
        <v>16639</v>
      </c>
    </row>
    <row r="3510" spans="1:8" ht="32" x14ac:dyDescent="0.2">
      <c r="A3510" s="33" t="s">
        <v>905</v>
      </c>
      <c r="B3510" s="34" t="s">
        <v>906</v>
      </c>
      <c r="C3510" s="35" t="s">
        <v>4</v>
      </c>
      <c r="D3510" s="36" t="s">
        <v>1678</v>
      </c>
      <c r="E3510">
        <v>2016</v>
      </c>
      <c r="F3510">
        <f>VLOOKUP($D3510,Combined!$D:$V,14,FALSE)</f>
        <v>4530608</v>
      </c>
      <c r="G3510">
        <f>VLOOKUP($D3510,Combined!$D:$V,15,FALSE)</f>
        <v>75.3</v>
      </c>
      <c r="H3510">
        <f>VLOOKUP($D3510,Combined!$D:$V,16,FALSE)</f>
        <v>60207</v>
      </c>
    </row>
    <row r="3511" spans="1:8" ht="24" x14ac:dyDescent="0.2">
      <c r="A3511" s="37" t="s">
        <v>905</v>
      </c>
      <c r="B3511" s="38" t="s">
        <v>907</v>
      </c>
      <c r="C3511" s="39" t="s">
        <v>8</v>
      </c>
      <c r="D3511" s="36" t="s">
        <v>1679</v>
      </c>
      <c r="E3511">
        <v>2016</v>
      </c>
      <c r="F3511">
        <f>VLOOKUP($D3511,Combined!$D:$V,14,FALSE)</f>
        <v>3895206</v>
      </c>
      <c r="G3511">
        <f>VLOOKUP($D3511,Combined!$D:$V,15,FALSE)</f>
        <v>191.1</v>
      </c>
      <c r="H3511">
        <f>VLOOKUP($D3511,Combined!$D:$V,16,FALSE)</f>
        <v>20386</v>
      </c>
    </row>
    <row r="3512" spans="1:8" ht="24" x14ac:dyDescent="0.2">
      <c r="A3512" s="33" t="s">
        <v>905</v>
      </c>
      <c r="B3512" s="34" t="s">
        <v>908</v>
      </c>
      <c r="C3512" s="35" t="s">
        <v>29</v>
      </c>
      <c r="D3512" s="36" t="s">
        <v>1680</v>
      </c>
      <c r="E3512">
        <v>2016</v>
      </c>
      <c r="F3512">
        <f>VLOOKUP($D3512,Combined!$D:$V,14,FALSE)</f>
        <v>13347637</v>
      </c>
      <c r="G3512">
        <f>VLOOKUP($D3512,Combined!$D:$V,15,FALSE)</f>
        <v>239</v>
      </c>
      <c r="H3512">
        <f>VLOOKUP($D3512,Combined!$D:$V,16,FALSE)</f>
        <v>55841</v>
      </c>
    </row>
    <row r="3513" spans="1:8" ht="32" x14ac:dyDescent="0.2">
      <c r="A3513" s="37" t="s">
        <v>905</v>
      </c>
      <c r="B3513" s="38" t="s">
        <v>909</v>
      </c>
      <c r="C3513" s="39" t="s">
        <v>714</v>
      </c>
      <c r="D3513" s="36" t="s">
        <v>1681</v>
      </c>
      <c r="E3513">
        <v>2016</v>
      </c>
      <c r="F3513">
        <f>VLOOKUP($D3513,Combined!$D:$V,14,FALSE)</f>
        <v>16716412</v>
      </c>
      <c r="G3513">
        <f>VLOOKUP($D3513,Combined!$D:$V,15,FALSE)</f>
        <v>691.4</v>
      </c>
      <c r="H3513">
        <f>VLOOKUP($D3513,Combined!$D:$V,16,FALSE)</f>
        <v>24177</v>
      </c>
    </row>
    <row r="3514" spans="1:8" ht="32" x14ac:dyDescent="0.2">
      <c r="A3514" s="33" t="s">
        <v>905</v>
      </c>
      <c r="B3514" s="34" t="s">
        <v>910</v>
      </c>
      <c r="C3514" s="35" t="s">
        <v>2</v>
      </c>
      <c r="D3514" s="36" t="s">
        <v>1682</v>
      </c>
      <c r="E3514">
        <v>2016</v>
      </c>
      <c r="F3514">
        <f>VLOOKUP($D3514,Combined!$D:$V,14,FALSE)</f>
        <v>16830020</v>
      </c>
      <c r="G3514">
        <f>VLOOKUP($D3514,Combined!$D:$V,15,FALSE)</f>
        <v>663.7</v>
      </c>
      <c r="H3514">
        <f>VLOOKUP($D3514,Combined!$D:$V,16,FALSE)</f>
        <v>25357</v>
      </c>
    </row>
    <row r="3515" spans="1:8" ht="36" x14ac:dyDescent="0.2">
      <c r="A3515" s="37" t="s">
        <v>905</v>
      </c>
      <c r="B3515" s="38" t="s">
        <v>911</v>
      </c>
      <c r="C3515" s="39" t="s">
        <v>21</v>
      </c>
      <c r="D3515" s="36" t="s">
        <v>1683</v>
      </c>
      <c r="E3515">
        <v>2016</v>
      </c>
      <c r="F3515">
        <f>VLOOKUP($D3515,Combined!$D:$V,14,FALSE)</f>
        <v>33183156</v>
      </c>
      <c r="G3515">
        <f>VLOOKUP($D3515,Combined!$D:$V,15,FALSE)</f>
        <v>1395.8</v>
      </c>
      <c r="H3515">
        <f>VLOOKUP($D3515,Combined!$D:$V,16,FALSE)</f>
        <v>23774</v>
      </c>
    </row>
    <row r="3516" spans="1:8" ht="16" x14ac:dyDescent="0.2">
      <c r="A3516" s="33" t="s">
        <v>905</v>
      </c>
      <c r="B3516" s="34" t="s">
        <v>912</v>
      </c>
      <c r="C3516" s="35" t="s">
        <v>8</v>
      </c>
      <c r="D3516" s="36" t="s">
        <v>1684</v>
      </c>
      <c r="E3516">
        <v>2016</v>
      </c>
      <c r="F3516">
        <f>VLOOKUP($D3516,Combined!$D:$V,14,FALSE)</f>
        <v>31369123</v>
      </c>
      <c r="G3516">
        <f>VLOOKUP($D3516,Combined!$D:$V,15,FALSE)</f>
        <v>1755.4</v>
      </c>
      <c r="H3516">
        <f>VLOOKUP($D3516,Combined!$D:$V,16,FALSE)</f>
        <v>17870</v>
      </c>
    </row>
    <row r="3517" spans="1:8" ht="48" x14ac:dyDescent="0.2">
      <c r="A3517" s="37" t="s">
        <v>905</v>
      </c>
      <c r="B3517" s="38" t="s">
        <v>913</v>
      </c>
      <c r="C3517" s="39" t="s">
        <v>14</v>
      </c>
      <c r="D3517" s="36" t="s">
        <v>1685</v>
      </c>
      <c r="E3517">
        <v>2016</v>
      </c>
      <c r="F3517">
        <f>VLOOKUP($D3517,Combined!$D:$V,14,FALSE)</f>
        <v>50947514</v>
      </c>
      <c r="G3517">
        <f>VLOOKUP($D3517,Combined!$D:$V,15,FALSE)</f>
        <v>2565</v>
      </c>
      <c r="H3517">
        <f>VLOOKUP($D3517,Combined!$D:$V,16,FALSE)</f>
        <v>19863</v>
      </c>
    </row>
    <row r="3518" spans="1:8" ht="36" x14ac:dyDescent="0.2">
      <c r="A3518" s="33" t="s">
        <v>905</v>
      </c>
      <c r="B3518" s="34" t="s">
        <v>914</v>
      </c>
      <c r="C3518" s="35" t="s">
        <v>4</v>
      </c>
      <c r="D3518" s="36" t="s">
        <v>1686</v>
      </c>
      <c r="E3518">
        <v>2016</v>
      </c>
      <c r="F3518">
        <f>VLOOKUP($D3518,Combined!$D:$V,14,FALSE)</f>
        <v>9463447</v>
      </c>
      <c r="G3518">
        <f>VLOOKUP($D3518,Combined!$D:$V,15,FALSE)</f>
        <v>321.7</v>
      </c>
      <c r="H3518">
        <f>VLOOKUP($D3518,Combined!$D:$V,16,FALSE)</f>
        <v>29420</v>
      </c>
    </row>
    <row r="3519" spans="1:8" ht="48" x14ac:dyDescent="0.2">
      <c r="A3519" s="37" t="s">
        <v>905</v>
      </c>
      <c r="B3519" s="38" t="s">
        <v>915</v>
      </c>
      <c r="C3519" s="39" t="s">
        <v>14</v>
      </c>
      <c r="D3519" s="36" t="s">
        <v>1687</v>
      </c>
      <c r="E3519">
        <v>2016</v>
      </c>
      <c r="F3519">
        <f>VLOOKUP($D3519,Combined!$D:$V,14,FALSE)</f>
        <v>46792197</v>
      </c>
      <c r="G3519">
        <f>VLOOKUP($D3519,Combined!$D:$V,15,FALSE)</f>
        <v>2132.9</v>
      </c>
      <c r="H3519">
        <f>VLOOKUP($D3519,Combined!$D:$V,16,FALSE)</f>
        <v>21939</v>
      </c>
    </row>
    <row r="3520" spans="1:8" ht="36" x14ac:dyDescent="0.2">
      <c r="A3520" s="33" t="s">
        <v>905</v>
      </c>
      <c r="B3520" s="34" t="s">
        <v>916</v>
      </c>
      <c r="C3520" s="35" t="s">
        <v>4</v>
      </c>
      <c r="D3520" s="36" t="s">
        <v>1688</v>
      </c>
      <c r="E3520">
        <v>2016</v>
      </c>
      <c r="F3520">
        <f>VLOOKUP($D3520,Combined!$D:$V,14,FALSE)</f>
        <v>3246130</v>
      </c>
      <c r="G3520">
        <f>VLOOKUP($D3520,Combined!$D:$V,15,FALSE)</f>
        <v>84.4</v>
      </c>
      <c r="H3520">
        <f>VLOOKUP($D3520,Combined!$D:$V,16,FALSE)</f>
        <v>38451</v>
      </c>
    </row>
    <row r="3521" spans="1:8" ht="32" x14ac:dyDescent="0.2">
      <c r="A3521" s="37" t="s">
        <v>905</v>
      </c>
      <c r="B3521" s="38" t="s">
        <v>917</v>
      </c>
      <c r="C3521" s="39" t="s">
        <v>99</v>
      </c>
      <c r="D3521" s="36" t="s">
        <v>1689</v>
      </c>
      <c r="E3521">
        <v>2016</v>
      </c>
      <c r="F3521">
        <f>VLOOKUP($D3521,Combined!$D:$V,14,FALSE)</f>
        <v>37202358</v>
      </c>
      <c r="G3521">
        <f>VLOOKUP($D3521,Combined!$D:$V,15,FALSE)</f>
        <v>2075</v>
      </c>
      <c r="H3521">
        <f>VLOOKUP($D3521,Combined!$D:$V,16,FALSE)</f>
        <v>17929</v>
      </c>
    </row>
    <row r="3522" spans="1:8" ht="24" x14ac:dyDescent="0.2">
      <c r="A3522" s="33" t="s">
        <v>905</v>
      </c>
      <c r="B3522" s="34" t="s">
        <v>918</v>
      </c>
      <c r="C3522" s="35" t="s">
        <v>8</v>
      </c>
      <c r="D3522" s="36" t="s">
        <v>1690</v>
      </c>
      <c r="E3522">
        <v>2016</v>
      </c>
      <c r="F3522">
        <f>VLOOKUP($D3522,Combined!$D:$V,14,FALSE)</f>
        <v>1890006</v>
      </c>
      <c r="G3522">
        <f>VLOOKUP($D3522,Combined!$D:$V,15,FALSE)</f>
        <v>84.4</v>
      </c>
      <c r="H3522">
        <f>VLOOKUP($D3522,Combined!$D:$V,16,FALSE)</f>
        <v>22386</v>
      </c>
    </row>
    <row r="3523" spans="1:8" ht="32" x14ac:dyDescent="0.2">
      <c r="A3523" s="37" t="s">
        <v>905</v>
      </c>
      <c r="B3523" s="38" t="s">
        <v>919</v>
      </c>
      <c r="C3523" s="39" t="s">
        <v>6</v>
      </c>
      <c r="D3523" s="36" t="s">
        <v>1691</v>
      </c>
      <c r="E3523">
        <v>2016</v>
      </c>
      <c r="F3523">
        <f>VLOOKUP($D3523,Combined!$D:$V,14,FALSE)</f>
        <v>22220752</v>
      </c>
      <c r="G3523">
        <f>VLOOKUP($D3523,Combined!$D:$V,15,FALSE)</f>
        <v>864.4</v>
      </c>
      <c r="H3523">
        <f>VLOOKUP($D3523,Combined!$D:$V,16,FALSE)</f>
        <v>25707</v>
      </c>
    </row>
    <row r="3524" spans="1:8" ht="32" x14ac:dyDescent="0.2">
      <c r="A3524" s="33" t="s">
        <v>905</v>
      </c>
      <c r="B3524" s="34" t="s">
        <v>920</v>
      </c>
      <c r="C3524" s="35" t="s">
        <v>4</v>
      </c>
      <c r="D3524" s="36" t="s">
        <v>1692</v>
      </c>
      <c r="E3524">
        <v>2016</v>
      </c>
      <c r="F3524">
        <f>VLOOKUP($D3524,Combined!$D:$V,14,FALSE)</f>
        <v>7996502</v>
      </c>
      <c r="G3524">
        <f>VLOOKUP($D3524,Combined!$D:$V,15,FALSE)</f>
        <v>300.3</v>
      </c>
      <c r="H3524">
        <f>VLOOKUP($D3524,Combined!$D:$V,16,FALSE)</f>
        <v>26627</v>
      </c>
    </row>
    <row r="3525" spans="1:8" ht="32" x14ac:dyDescent="0.2">
      <c r="A3525" s="37" t="s">
        <v>905</v>
      </c>
      <c r="B3525" s="38" t="s">
        <v>921</v>
      </c>
      <c r="C3525" s="39" t="s">
        <v>4</v>
      </c>
      <c r="D3525" s="36" t="s">
        <v>1693</v>
      </c>
      <c r="E3525">
        <v>2016</v>
      </c>
      <c r="F3525">
        <f>VLOOKUP($D3525,Combined!$D:$V,14,FALSE)</f>
        <v>6475393</v>
      </c>
      <c r="G3525">
        <f>VLOOKUP($D3525,Combined!$D:$V,15,FALSE)</f>
        <v>280.2</v>
      </c>
      <c r="H3525">
        <f>VLOOKUP($D3525,Combined!$D:$V,16,FALSE)</f>
        <v>23113</v>
      </c>
    </row>
    <row r="3526" spans="1:8" ht="32" x14ac:dyDescent="0.2">
      <c r="A3526" s="33" t="s">
        <v>922</v>
      </c>
      <c r="B3526" s="34" t="s">
        <v>923</v>
      </c>
      <c r="C3526" s="35" t="s">
        <v>24</v>
      </c>
      <c r="D3526" s="36" t="s">
        <v>1694</v>
      </c>
      <c r="E3526">
        <v>2016</v>
      </c>
      <c r="F3526">
        <f>VLOOKUP($D3526,Combined!$D:$V,14,FALSE)</f>
        <v>122979967</v>
      </c>
      <c r="G3526">
        <f>VLOOKUP($D3526,Combined!$D:$V,15,FALSE)</f>
        <v>6264.5</v>
      </c>
      <c r="H3526">
        <f>VLOOKUP($D3526,Combined!$D:$V,16,FALSE)</f>
        <v>19631</v>
      </c>
    </row>
    <row r="3527" spans="1:8" ht="32" x14ac:dyDescent="0.2">
      <c r="A3527" s="37" t="s">
        <v>922</v>
      </c>
      <c r="B3527" s="38" t="s">
        <v>925</v>
      </c>
      <c r="C3527" s="39" t="s">
        <v>2</v>
      </c>
      <c r="D3527" s="36" t="s">
        <v>1695</v>
      </c>
      <c r="E3527">
        <v>2016</v>
      </c>
      <c r="F3527">
        <f>VLOOKUP($D3527,Combined!$D:$V,14,FALSE)</f>
        <v>14827467</v>
      </c>
      <c r="G3527">
        <f>VLOOKUP($D3527,Combined!$D:$V,15,FALSE)</f>
        <v>815.5</v>
      </c>
      <c r="H3527">
        <f>VLOOKUP($D3527,Combined!$D:$V,16,FALSE)</f>
        <v>18182</v>
      </c>
    </row>
    <row r="3528" spans="1:8" ht="48" x14ac:dyDescent="0.2">
      <c r="A3528" s="33" t="s">
        <v>922</v>
      </c>
      <c r="B3528" s="34" t="s">
        <v>1393</v>
      </c>
      <c r="C3528" s="35" t="s">
        <v>711</v>
      </c>
      <c r="D3528" s="36" t="s">
        <v>1696</v>
      </c>
      <c r="E3528">
        <v>2016</v>
      </c>
      <c r="F3528" t="e">
        <f>VLOOKUP($D3528,Combined!$D:$V,14,FALSE)</f>
        <v>#N/A</v>
      </c>
      <c r="G3528" t="e">
        <f>VLOOKUP($D3528,Combined!$D:$V,15,FALSE)</f>
        <v>#N/A</v>
      </c>
      <c r="H3528" t="e">
        <f>VLOOKUP($D3528,Combined!$D:$V,16,FALSE)</f>
        <v>#N/A</v>
      </c>
    </row>
    <row r="3529" spans="1:8" ht="36" x14ac:dyDescent="0.2">
      <c r="A3529" s="37" t="s">
        <v>922</v>
      </c>
      <c r="B3529" s="38" t="s">
        <v>927</v>
      </c>
      <c r="C3529" s="39" t="s">
        <v>714</v>
      </c>
      <c r="D3529" s="36" t="s">
        <v>1697</v>
      </c>
      <c r="E3529">
        <v>2016</v>
      </c>
      <c r="F3529">
        <f>VLOOKUP($D3529,Combined!$D:$V,14,FALSE)</f>
        <v>11221344</v>
      </c>
      <c r="G3529">
        <f>VLOOKUP($D3529,Combined!$D:$V,15,FALSE)</f>
        <v>370.2</v>
      </c>
      <c r="H3529">
        <f>VLOOKUP($D3529,Combined!$D:$V,16,FALSE)</f>
        <v>30310</v>
      </c>
    </row>
    <row r="3530" spans="1:8" ht="32" x14ac:dyDescent="0.2">
      <c r="A3530" s="33" t="s">
        <v>922</v>
      </c>
      <c r="B3530" s="34" t="s">
        <v>928</v>
      </c>
      <c r="C3530" s="35" t="s">
        <v>77</v>
      </c>
      <c r="D3530" s="36" t="s">
        <v>1698</v>
      </c>
      <c r="E3530">
        <v>2016</v>
      </c>
      <c r="F3530">
        <f>VLOOKUP($D3530,Combined!$D:$V,14,FALSE)</f>
        <v>26361326</v>
      </c>
      <c r="G3530">
        <f>VLOOKUP($D3530,Combined!$D:$V,15,FALSE)</f>
        <v>1252.0999999999999</v>
      </c>
      <c r="H3530">
        <f>VLOOKUP($D3530,Combined!$D:$V,16,FALSE)</f>
        <v>21053</v>
      </c>
    </row>
    <row r="3531" spans="1:8" ht="32" x14ac:dyDescent="0.2">
      <c r="A3531" s="37" t="s">
        <v>922</v>
      </c>
      <c r="B3531" s="38" t="s">
        <v>929</v>
      </c>
      <c r="C3531" s="39" t="s">
        <v>73</v>
      </c>
      <c r="D3531" s="36" t="s">
        <v>1699</v>
      </c>
      <c r="E3531">
        <v>2016</v>
      </c>
      <c r="F3531">
        <f>VLOOKUP($D3531,Combined!$D:$V,14,FALSE)</f>
        <v>6407533</v>
      </c>
      <c r="G3531">
        <f>VLOOKUP($D3531,Combined!$D:$V,15,FALSE)</f>
        <v>337.9</v>
      </c>
      <c r="H3531">
        <f>VLOOKUP($D3531,Combined!$D:$V,16,FALSE)</f>
        <v>18962</v>
      </c>
    </row>
    <row r="3532" spans="1:8" ht="32" x14ac:dyDescent="0.2">
      <c r="A3532" s="33" t="s">
        <v>922</v>
      </c>
      <c r="B3532" s="34" t="s">
        <v>930</v>
      </c>
      <c r="C3532" s="35" t="s">
        <v>4</v>
      </c>
      <c r="D3532" s="36" t="s">
        <v>1700</v>
      </c>
      <c r="E3532">
        <v>2016</v>
      </c>
      <c r="F3532">
        <f>VLOOKUP($D3532,Combined!$D:$V,14,FALSE)</f>
        <v>4259649</v>
      </c>
      <c r="G3532">
        <f>VLOOKUP($D3532,Combined!$D:$V,15,FALSE)</f>
        <v>206.3</v>
      </c>
      <c r="H3532">
        <f>VLOOKUP($D3532,Combined!$D:$V,16,FALSE)</f>
        <v>20645</v>
      </c>
    </row>
    <row r="3533" spans="1:8" ht="32" x14ac:dyDescent="0.2">
      <c r="A3533" s="37" t="s">
        <v>922</v>
      </c>
      <c r="B3533" s="38" t="s">
        <v>931</v>
      </c>
      <c r="C3533" s="39" t="s">
        <v>68</v>
      </c>
      <c r="D3533" s="36" t="s">
        <v>1701</v>
      </c>
      <c r="E3533">
        <v>2016</v>
      </c>
      <c r="F3533">
        <f>VLOOKUP($D3533,Combined!$D:$V,14,FALSE)</f>
        <v>12217910</v>
      </c>
      <c r="G3533">
        <f>VLOOKUP($D3533,Combined!$D:$V,15,FALSE)</f>
        <v>676.8</v>
      </c>
      <c r="H3533">
        <f>VLOOKUP($D3533,Combined!$D:$V,16,FALSE)</f>
        <v>18052</v>
      </c>
    </row>
    <row r="3534" spans="1:8" ht="32" x14ac:dyDescent="0.2">
      <c r="A3534" s="33" t="s">
        <v>922</v>
      </c>
      <c r="B3534" s="34" t="s">
        <v>932</v>
      </c>
      <c r="C3534" s="35" t="s">
        <v>73</v>
      </c>
      <c r="D3534" s="36" t="s">
        <v>1702</v>
      </c>
      <c r="E3534">
        <v>2016</v>
      </c>
      <c r="F3534">
        <f>VLOOKUP($D3534,Combined!$D:$V,14,FALSE)</f>
        <v>1477743</v>
      </c>
      <c r="G3534">
        <f>VLOOKUP($D3534,Combined!$D:$V,15,FALSE)</f>
        <v>62</v>
      </c>
      <c r="H3534">
        <f>VLOOKUP($D3534,Combined!$D:$V,16,FALSE)</f>
        <v>23843</v>
      </c>
    </row>
    <row r="3535" spans="1:8" ht="32" x14ac:dyDescent="0.2">
      <c r="A3535" s="37" t="s">
        <v>922</v>
      </c>
      <c r="B3535" s="38" t="s">
        <v>933</v>
      </c>
      <c r="C3535" s="39" t="s">
        <v>68</v>
      </c>
      <c r="D3535" s="36" t="s">
        <v>1703</v>
      </c>
      <c r="E3535">
        <v>2016</v>
      </c>
      <c r="F3535">
        <f>VLOOKUP($D3535,Combined!$D:$V,14,FALSE)</f>
        <v>8600534</v>
      </c>
      <c r="G3535">
        <f>VLOOKUP($D3535,Combined!$D:$V,15,FALSE)</f>
        <v>501.1</v>
      </c>
      <c r="H3535">
        <f>VLOOKUP($D3535,Combined!$D:$V,16,FALSE)</f>
        <v>17163</v>
      </c>
    </row>
    <row r="3536" spans="1:8" ht="32" x14ac:dyDescent="0.2">
      <c r="A3536" s="33" t="s">
        <v>922</v>
      </c>
      <c r="B3536" s="34" t="s">
        <v>934</v>
      </c>
      <c r="C3536" s="35" t="s">
        <v>2</v>
      </c>
      <c r="D3536" s="36" t="s">
        <v>1704</v>
      </c>
      <c r="E3536">
        <v>2016</v>
      </c>
      <c r="F3536">
        <f>VLOOKUP($D3536,Combined!$D:$V,14,FALSE)</f>
        <v>10638015</v>
      </c>
      <c r="G3536">
        <f>VLOOKUP($D3536,Combined!$D:$V,15,FALSE)</f>
        <v>610.29999999999995</v>
      </c>
      <c r="H3536">
        <f>VLOOKUP($D3536,Combined!$D:$V,16,FALSE)</f>
        <v>17430</v>
      </c>
    </row>
    <row r="3537" spans="1:8" ht="32" x14ac:dyDescent="0.2">
      <c r="A3537" s="37" t="s">
        <v>922</v>
      </c>
      <c r="B3537" s="38" t="s">
        <v>935</v>
      </c>
      <c r="C3537" s="39" t="s">
        <v>2</v>
      </c>
      <c r="D3537" s="36" t="s">
        <v>1705</v>
      </c>
      <c r="E3537">
        <v>2016</v>
      </c>
      <c r="F3537">
        <f>VLOOKUP($D3537,Combined!$D:$V,14,FALSE)</f>
        <v>9101527</v>
      </c>
      <c r="G3537">
        <f>VLOOKUP($D3537,Combined!$D:$V,15,FALSE)</f>
        <v>534.4</v>
      </c>
      <c r="H3537">
        <f>VLOOKUP($D3537,Combined!$D:$V,16,FALSE)</f>
        <v>17030</v>
      </c>
    </row>
    <row r="3538" spans="1:8" ht="32" x14ac:dyDescent="0.2">
      <c r="A3538" s="33" t="s">
        <v>922</v>
      </c>
      <c r="B3538" s="34" t="s">
        <v>936</v>
      </c>
      <c r="C3538" s="35" t="s">
        <v>24</v>
      </c>
      <c r="D3538" s="36" t="s">
        <v>1706</v>
      </c>
      <c r="E3538">
        <v>2016</v>
      </c>
      <c r="F3538">
        <f>VLOOKUP($D3538,Combined!$D:$V,14,FALSE)</f>
        <v>116919039</v>
      </c>
      <c r="G3538">
        <f>VLOOKUP($D3538,Combined!$D:$V,15,FALSE)</f>
        <v>5843.8</v>
      </c>
      <c r="H3538">
        <f>VLOOKUP($D3538,Combined!$D:$V,16,FALSE)</f>
        <v>20007</v>
      </c>
    </row>
    <row r="3539" spans="1:8" ht="48" x14ac:dyDescent="0.2">
      <c r="A3539" s="37" t="s">
        <v>922</v>
      </c>
      <c r="B3539" s="38" t="s">
        <v>937</v>
      </c>
      <c r="C3539" s="39" t="s">
        <v>711</v>
      </c>
      <c r="D3539" s="36" t="s">
        <v>1707</v>
      </c>
      <c r="E3539">
        <v>2016</v>
      </c>
      <c r="F3539">
        <f>VLOOKUP($D3539,Combined!$D:$V,14,FALSE)</f>
        <v>2956831</v>
      </c>
      <c r="G3539">
        <f>VLOOKUP($D3539,Combined!$D:$V,15,FALSE)</f>
        <v>249.2</v>
      </c>
      <c r="H3539">
        <f>VLOOKUP($D3539,Combined!$D:$V,16,FALSE)</f>
        <v>11865</v>
      </c>
    </row>
    <row r="3540" spans="1:8" ht="32" x14ac:dyDescent="0.2">
      <c r="A3540" s="33" t="s">
        <v>922</v>
      </c>
      <c r="B3540" s="34" t="s">
        <v>938</v>
      </c>
      <c r="C3540" s="35" t="s">
        <v>73</v>
      </c>
      <c r="D3540" s="36" t="s">
        <v>1708</v>
      </c>
      <c r="E3540">
        <v>2016</v>
      </c>
      <c r="F3540">
        <f>VLOOKUP($D3540,Combined!$D:$V,14,FALSE)</f>
        <v>2177577</v>
      </c>
      <c r="G3540">
        <f>VLOOKUP($D3540,Combined!$D:$V,15,FALSE)</f>
        <v>112.7</v>
      </c>
      <c r="H3540">
        <f>VLOOKUP($D3540,Combined!$D:$V,16,FALSE)</f>
        <v>19325</v>
      </c>
    </row>
    <row r="3541" spans="1:8" ht="36" x14ac:dyDescent="0.2">
      <c r="A3541" s="37" t="s">
        <v>922</v>
      </c>
      <c r="B3541" s="38" t="s">
        <v>939</v>
      </c>
      <c r="C3541" s="39" t="s">
        <v>66</v>
      </c>
      <c r="D3541" s="36" t="s">
        <v>1709</v>
      </c>
      <c r="E3541">
        <v>2016</v>
      </c>
      <c r="F3541">
        <f>VLOOKUP($D3541,Combined!$D:$V,14,FALSE)</f>
        <v>17575505</v>
      </c>
      <c r="G3541">
        <f>VLOOKUP($D3541,Combined!$D:$V,15,FALSE)</f>
        <v>913.9</v>
      </c>
      <c r="H3541">
        <f>VLOOKUP($D3541,Combined!$D:$V,16,FALSE)</f>
        <v>19232</v>
      </c>
    </row>
    <row r="3542" spans="1:8" ht="32" x14ac:dyDescent="0.2">
      <c r="A3542" s="33" t="s">
        <v>922</v>
      </c>
      <c r="B3542" s="34" t="s">
        <v>940</v>
      </c>
      <c r="C3542" s="35" t="s">
        <v>24</v>
      </c>
      <c r="D3542" s="36" t="s">
        <v>1710</v>
      </c>
      <c r="E3542">
        <v>2016</v>
      </c>
      <c r="F3542">
        <f>VLOOKUP($D3542,Combined!$D:$V,14,FALSE)</f>
        <v>222644190</v>
      </c>
      <c r="G3542">
        <f>VLOOKUP($D3542,Combined!$D:$V,15,FALSE)</f>
        <v>11117.9</v>
      </c>
      <c r="H3542">
        <f>VLOOKUP($D3542,Combined!$D:$V,16,FALSE)</f>
        <v>20026</v>
      </c>
    </row>
    <row r="3543" spans="1:8" ht="48" x14ac:dyDescent="0.2">
      <c r="A3543" s="37" t="s">
        <v>922</v>
      </c>
      <c r="B3543" s="38" t="s">
        <v>941</v>
      </c>
      <c r="C3543" s="39" t="s">
        <v>711</v>
      </c>
      <c r="D3543" s="36" t="s">
        <v>1711</v>
      </c>
      <c r="E3543">
        <v>2016</v>
      </c>
      <c r="F3543">
        <f>VLOOKUP($D3543,Combined!$D:$V,14,FALSE)</f>
        <v>3737033</v>
      </c>
      <c r="G3543">
        <f>VLOOKUP($D3543,Combined!$D:$V,15,FALSE)</f>
        <v>333.3</v>
      </c>
      <c r="H3543">
        <f>VLOOKUP($D3543,Combined!$D:$V,16,FALSE)</f>
        <v>11212</v>
      </c>
    </row>
    <row r="3544" spans="1:8" ht="32" x14ac:dyDescent="0.2">
      <c r="A3544" s="33" t="s">
        <v>942</v>
      </c>
      <c r="B3544" s="34" t="s">
        <v>943</v>
      </c>
      <c r="C3544" s="35" t="s">
        <v>24</v>
      </c>
      <c r="D3544" s="36" t="s">
        <v>1712</v>
      </c>
      <c r="E3544">
        <v>2016</v>
      </c>
      <c r="F3544">
        <f>VLOOKUP($D3544,Combined!$D:$V,14,FALSE)</f>
        <v>75671678</v>
      </c>
      <c r="G3544">
        <f>VLOOKUP($D3544,Combined!$D:$V,15,FALSE)</f>
        <v>4685.5</v>
      </c>
      <c r="H3544">
        <f>VLOOKUP($D3544,Combined!$D:$V,16,FALSE)</f>
        <v>16150</v>
      </c>
    </row>
    <row r="3545" spans="1:8" ht="32" x14ac:dyDescent="0.2">
      <c r="A3545" s="37" t="s">
        <v>942</v>
      </c>
      <c r="B3545" s="38" t="s">
        <v>944</v>
      </c>
      <c r="C3545" s="39" t="s">
        <v>24</v>
      </c>
      <c r="D3545" s="36" t="s">
        <v>1713</v>
      </c>
      <c r="E3545">
        <v>2016</v>
      </c>
      <c r="F3545">
        <f>VLOOKUP($D3545,Combined!$D:$V,14,FALSE)</f>
        <v>106197892</v>
      </c>
      <c r="G3545">
        <f>VLOOKUP($D3545,Combined!$D:$V,15,FALSE)</f>
        <v>6361.6</v>
      </c>
      <c r="H3545">
        <f>VLOOKUP($D3545,Combined!$D:$V,16,FALSE)</f>
        <v>16694</v>
      </c>
    </row>
    <row r="3546" spans="1:8" ht="48" x14ac:dyDescent="0.2">
      <c r="A3546" s="33" t="s">
        <v>942</v>
      </c>
      <c r="B3546" s="34" t="s">
        <v>945</v>
      </c>
      <c r="C3546" s="35" t="s">
        <v>711</v>
      </c>
      <c r="D3546" s="36" t="s">
        <v>1714</v>
      </c>
      <c r="E3546">
        <v>2016</v>
      </c>
      <c r="F3546">
        <f>VLOOKUP($D3546,Combined!$D:$V,14,FALSE)</f>
        <v>5833973</v>
      </c>
      <c r="G3546">
        <f>VLOOKUP($D3546,Combined!$D:$V,15,FALSE)</f>
        <v>343.5</v>
      </c>
      <c r="H3546">
        <f>VLOOKUP($D3546,Combined!$D:$V,16,FALSE)</f>
        <v>16984</v>
      </c>
    </row>
    <row r="3547" spans="1:8" ht="48" x14ac:dyDescent="0.2">
      <c r="A3547" s="37" t="s">
        <v>942</v>
      </c>
      <c r="B3547" s="38" t="s">
        <v>946</v>
      </c>
      <c r="C3547" s="39" t="s">
        <v>14</v>
      </c>
      <c r="D3547" s="36" t="s">
        <v>1715</v>
      </c>
      <c r="E3547">
        <v>2016</v>
      </c>
      <c r="F3547">
        <f>VLOOKUP($D3547,Combined!$D:$V,14,FALSE)</f>
        <v>49661943</v>
      </c>
      <c r="G3547">
        <f>VLOOKUP($D3547,Combined!$D:$V,15,FALSE)</f>
        <v>2919.2</v>
      </c>
      <c r="H3547">
        <f>VLOOKUP($D3547,Combined!$D:$V,16,FALSE)</f>
        <v>17012</v>
      </c>
    </row>
    <row r="3548" spans="1:8" ht="32" x14ac:dyDescent="0.2">
      <c r="A3548" s="33" t="s">
        <v>942</v>
      </c>
      <c r="B3548" s="34" t="s">
        <v>947</v>
      </c>
      <c r="C3548" s="35" t="s">
        <v>6</v>
      </c>
      <c r="D3548" s="36" t="s">
        <v>1716</v>
      </c>
      <c r="E3548">
        <v>2016</v>
      </c>
      <c r="F3548">
        <f>VLOOKUP($D3548,Combined!$D:$V,14,FALSE)</f>
        <v>32560010</v>
      </c>
      <c r="G3548">
        <f>VLOOKUP($D3548,Combined!$D:$V,15,FALSE)</f>
        <v>1655.8</v>
      </c>
      <c r="H3548">
        <f>VLOOKUP($D3548,Combined!$D:$V,16,FALSE)</f>
        <v>19664</v>
      </c>
    </row>
    <row r="3549" spans="1:8" ht="32" x14ac:dyDescent="0.2">
      <c r="A3549" s="37" t="s">
        <v>942</v>
      </c>
      <c r="B3549" s="38" t="s">
        <v>948</v>
      </c>
      <c r="C3549" s="39" t="s">
        <v>24</v>
      </c>
      <c r="D3549" s="36" t="s">
        <v>1717</v>
      </c>
      <c r="E3549">
        <v>2016</v>
      </c>
      <c r="F3549">
        <f>VLOOKUP($D3549,Combined!$D:$V,14,FALSE)</f>
        <v>126148649</v>
      </c>
      <c r="G3549">
        <f>VLOOKUP($D3549,Combined!$D:$V,15,FALSE)</f>
        <v>5626.2</v>
      </c>
      <c r="H3549">
        <f>VLOOKUP($D3549,Combined!$D:$V,16,FALSE)</f>
        <v>22422</v>
      </c>
    </row>
    <row r="3550" spans="1:8" ht="36" x14ac:dyDescent="0.2">
      <c r="A3550" s="33" t="s">
        <v>942</v>
      </c>
      <c r="B3550" s="34" t="s">
        <v>1394</v>
      </c>
      <c r="C3550" s="35" t="s">
        <v>711</v>
      </c>
      <c r="D3550" s="36" t="s">
        <v>1718</v>
      </c>
      <c r="E3550">
        <v>2016</v>
      </c>
      <c r="F3550" t="e">
        <f>VLOOKUP($D3550,Combined!$D:$V,14,FALSE)</f>
        <v>#N/A</v>
      </c>
      <c r="G3550" t="e">
        <f>VLOOKUP($D3550,Combined!$D:$V,15,FALSE)</f>
        <v>#N/A</v>
      </c>
      <c r="H3550" t="e">
        <f>VLOOKUP($D3550,Combined!$D:$V,16,FALSE)</f>
        <v>#N/A</v>
      </c>
    </row>
    <row r="3551" spans="1:8" ht="32" x14ac:dyDescent="0.2">
      <c r="A3551" s="37" t="s">
        <v>942</v>
      </c>
      <c r="B3551" s="38" t="s">
        <v>950</v>
      </c>
      <c r="C3551" s="39" t="s">
        <v>24</v>
      </c>
      <c r="D3551" s="36" t="s">
        <v>1719</v>
      </c>
      <c r="E3551">
        <v>2016</v>
      </c>
      <c r="F3551">
        <f>VLOOKUP($D3551,Combined!$D:$V,14,FALSE)</f>
        <v>280991297</v>
      </c>
      <c r="G3551">
        <f>VLOOKUP($D3551,Combined!$D:$V,15,FALSE)</f>
        <v>10144.5</v>
      </c>
      <c r="H3551">
        <f>VLOOKUP($D3551,Combined!$D:$V,16,FALSE)</f>
        <v>27699</v>
      </c>
    </row>
    <row r="3552" spans="1:8" ht="48" x14ac:dyDescent="0.2">
      <c r="A3552" s="33" t="s">
        <v>942</v>
      </c>
      <c r="B3552" s="34" t="s">
        <v>1395</v>
      </c>
      <c r="C3552" s="35" t="s">
        <v>711</v>
      </c>
      <c r="D3552" s="36" t="s">
        <v>1720</v>
      </c>
      <c r="E3552">
        <v>2016</v>
      </c>
      <c r="F3552" t="e">
        <f>VLOOKUP($D3552,Combined!$D:$V,14,FALSE)</f>
        <v>#N/A</v>
      </c>
      <c r="G3552" t="e">
        <f>VLOOKUP($D3552,Combined!$D:$V,15,FALSE)</f>
        <v>#N/A</v>
      </c>
      <c r="H3552" t="e">
        <f>VLOOKUP($D3552,Combined!$D:$V,16,FALSE)</f>
        <v>#N/A</v>
      </c>
    </row>
    <row r="3553" spans="1:8" ht="32" x14ac:dyDescent="0.2">
      <c r="A3553" s="37" t="s">
        <v>942</v>
      </c>
      <c r="B3553" s="38" t="s">
        <v>952</v>
      </c>
      <c r="C3553" s="39" t="s">
        <v>714</v>
      </c>
      <c r="D3553" s="36" t="s">
        <v>1721</v>
      </c>
      <c r="E3553">
        <v>2016</v>
      </c>
      <c r="F3553">
        <f>VLOOKUP($D3553,Combined!$D:$V,14,FALSE)</f>
        <v>48948675</v>
      </c>
      <c r="G3553">
        <f>VLOOKUP($D3553,Combined!$D:$V,15,FALSE)</f>
        <v>2157.3000000000002</v>
      </c>
      <c r="H3553">
        <f>VLOOKUP($D3553,Combined!$D:$V,16,FALSE)</f>
        <v>22690</v>
      </c>
    </row>
    <row r="3554" spans="1:8" ht="24" x14ac:dyDescent="0.2">
      <c r="A3554" s="33" t="s">
        <v>942</v>
      </c>
      <c r="B3554" s="34" t="s">
        <v>953</v>
      </c>
      <c r="C3554" s="35" t="s">
        <v>8</v>
      </c>
      <c r="D3554" s="36" t="s">
        <v>1722</v>
      </c>
      <c r="E3554">
        <v>2016</v>
      </c>
      <c r="F3554">
        <f>VLOOKUP($D3554,Combined!$D:$V,14,FALSE)</f>
        <v>5099713</v>
      </c>
      <c r="G3554">
        <f>VLOOKUP($D3554,Combined!$D:$V,15,FALSE)</f>
        <v>211.2</v>
      </c>
      <c r="H3554">
        <f>VLOOKUP($D3554,Combined!$D:$V,16,FALSE)</f>
        <v>24148</v>
      </c>
    </row>
    <row r="3555" spans="1:8" ht="24" x14ac:dyDescent="0.2">
      <c r="A3555" s="37" t="s">
        <v>942</v>
      </c>
      <c r="B3555" s="38" t="s">
        <v>931</v>
      </c>
      <c r="C3555" s="39" t="s">
        <v>8</v>
      </c>
      <c r="D3555" s="36" t="s">
        <v>1723</v>
      </c>
      <c r="E3555">
        <v>2016</v>
      </c>
      <c r="F3555">
        <f>VLOOKUP($D3555,Combined!$D:$V,14,FALSE)</f>
        <v>12772145</v>
      </c>
      <c r="G3555">
        <f>VLOOKUP($D3555,Combined!$D:$V,15,FALSE)</f>
        <v>653.4</v>
      </c>
      <c r="H3555">
        <f>VLOOKUP($D3555,Combined!$D:$V,16,FALSE)</f>
        <v>19549</v>
      </c>
    </row>
    <row r="3556" spans="1:8" ht="48" x14ac:dyDescent="0.2">
      <c r="A3556" s="33" t="s">
        <v>942</v>
      </c>
      <c r="B3556" s="34" t="s">
        <v>954</v>
      </c>
      <c r="C3556" s="35" t="s">
        <v>14</v>
      </c>
      <c r="D3556" s="36" t="s">
        <v>1724</v>
      </c>
      <c r="E3556">
        <v>2016</v>
      </c>
      <c r="F3556">
        <f>VLOOKUP($D3556,Combined!$D:$V,14,FALSE)</f>
        <v>34266213</v>
      </c>
      <c r="G3556">
        <f>VLOOKUP($D3556,Combined!$D:$V,15,FALSE)</f>
        <v>1915.4</v>
      </c>
      <c r="H3556">
        <f>VLOOKUP($D3556,Combined!$D:$V,16,FALSE)</f>
        <v>17890</v>
      </c>
    </row>
    <row r="3557" spans="1:8" ht="36" x14ac:dyDescent="0.2">
      <c r="A3557" s="37" t="s">
        <v>942</v>
      </c>
      <c r="B3557" s="38" t="s">
        <v>1396</v>
      </c>
      <c r="C3557" s="39" t="s">
        <v>711</v>
      </c>
      <c r="D3557" s="36" t="s">
        <v>1725</v>
      </c>
      <c r="E3557">
        <v>2016</v>
      </c>
      <c r="F3557" t="e">
        <f>VLOOKUP($D3557,Combined!$D:$V,14,FALSE)</f>
        <v>#N/A</v>
      </c>
      <c r="G3557" t="e">
        <f>VLOOKUP($D3557,Combined!$D:$V,15,FALSE)</f>
        <v>#N/A</v>
      </c>
      <c r="H3557" t="e">
        <f>VLOOKUP($D3557,Combined!$D:$V,16,FALSE)</f>
        <v>#N/A</v>
      </c>
    </row>
    <row r="3558" spans="1:8" ht="36" x14ac:dyDescent="0.2">
      <c r="A3558" s="33" t="s">
        <v>942</v>
      </c>
      <c r="B3558" s="34" t="s">
        <v>956</v>
      </c>
      <c r="C3558" s="35" t="s">
        <v>711</v>
      </c>
      <c r="D3558" s="36" t="s">
        <v>1726</v>
      </c>
      <c r="E3558">
        <v>2016</v>
      </c>
      <c r="F3558">
        <f>VLOOKUP($D3558,Combined!$D:$V,14,FALSE)</f>
        <v>9486589</v>
      </c>
      <c r="G3558">
        <f>VLOOKUP($D3558,Combined!$D:$V,15,FALSE)</f>
        <v>460.2</v>
      </c>
      <c r="H3558">
        <f>VLOOKUP($D3558,Combined!$D:$V,16,FALSE)</f>
        <v>20614</v>
      </c>
    </row>
    <row r="3559" spans="1:8" ht="48" x14ac:dyDescent="0.2">
      <c r="A3559" s="37" t="s">
        <v>942</v>
      </c>
      <c r="B3559" s="38" t="s">
        <v>1397</v>
      </c>
      <c r="C3559" s="39" t="s">
        <v>711</v>
      </c>
      <c r="D3559" s="36" t="s">
        <v>1727</v>
      </c>
      <c r="E3559">
        <v>2016</v>
      </c>
      <c r="F3559" t="e">
        <f>VLOOKUP($D3559,Combined!$D:$V,14,FALSE)</f>
        <v>#N/A</v>
      </c>
      <c r="G3559" t="e">
        <f>VLOOKUP($D3559,Combined!$D:$V,15,FALSE)</f>
        <v>#N/A</v>
      </c>
      <c r="H3559" t="e">
        <f>VLOOKUP($D3559,Combined!$D:$V,16,FALSE)</f>
        <v>#N/A</v>
      </c>
    </row>
    <row r="3560" spans="1:8" ht="32" x14ac:dyDescent="0.2">
      <c r="A3560" s="33" t="s">
        <v>942</v>
      </c>
      <c r="B3560" s="34" t="s">
        <v>957</v>
      </c>
      <c r="C3560" s="35" t="s">
        <v>24</v>
      </c>
      <c r="D3560" s="36" t="s">
        <v>1728</v>
      </c>
      <c r="E3560">
        <v>2016</v>
      </c>
      <c r="F3560">
        <f>VLOOKUP($D3560,Combined!$D:$V,14,FALSE)</f>
        <v>177142380</v>
      </c>
      <c r="G3560">
        <f>VLOOKUP($D3560,Combined!$D:$V,15,FALSE)</f>
        <v>7551.6</v>
      </c>
      <c r="H3560">
        <f>VLOOKUP($D3560,Combined!$D:$V,16,FALSE)</f>
        <v>23458</v>
      </c>
    </row>
    <row r="3561" spans="1:8" ht="48" x14ac:dyDescent="0.2">
      <c r="A3561" s="37" t="s">
        <v>942</v>
      </c>
      <c r="B3561" s="38" t="s">
        <v>1398</v>
      </c>
      <c r="C3561" s="39" t="s">
        <v>711</v>
      </c>
      <c r="D3561" s="36" t="s">
        <v>1729</v>
      </c>
      <c r="E3561">
        <v>2016</v>
      </c>
      <c r="F3561" t="e">
        <f>VLOOKUP($D3561,Combined!$D:$V,14,FALSE)</f>
        <v>#N/A</v>
      </c>
      <c r="G3561" t="e">
        <f>VLOOKUP($D3561,Combined!$D:$V,15,FALSE)</f>
        <v>#N/A</v>
      </c>
      <c r="H3561" t="e">
        <f>VLOOKUP($D3561,Combined!$D:$V,16,FALSE)</f>
        <v>#N/A</v>
      </c>
    </row>
    <row r="3562" spans="1:8" ht="32" x14ac:dyDescent="0.2">
      <c r="A3562" s="33" t="s">
        <v>942</v>
      </c>
      <c r="B3562" s="34" t="s">
        <v>960</v>
      </c>
      <c r="C3562" s="35" t="s">
        <v>24</v>
      </c>
      <c r="D3562" s="36" t="s">
        <v>1730</v>
      </c>
      <c r="E3562">
        <v>2016</v>
      </c>
      <c r="F3562">
        <f>VLOOKUP($D3562,Combined!$D:$V,14,FALSE)</f>
        <v>127860520</v>
      </c>
      <c r="G3562">
        <f>VLOOKUP($D3562,Combined!$D:$V,15,FALSE)</f>
        <v>6015.1</v>
      </c>
      <c r="H3562">
        <f>VLOOKUP($D3562,Combined!$D:$V,16,FALSE)</f>
        <v>21256</v>
      </c>
    </row>
    <row r="3563" spans="1:8" ht="60" x14ac:dyDescent="0.2">
      <c r="A3563" s="37" t="s">
        <v>942</v>
      </c>
      <c r="B3563" s="38" t="s">
        <v>1399</v>
      </c>
      <c r="C3563" s="39" t="s">
        <v>711</v>
      </c>
      <c r="D3563" s="36" t="s">
        <v>1731</v>
      </c>
      <c r="E3563">
        <v>2016</v>
      </c>
      <c r="F3563" t="e">
        <f>VLOOKUP($D3563,Combined!$D:$V,14,FALSE)</f>
        <v>#N/A</v>
      </c>
      <c r="G3563" t="e">
        <f>VLOOKUP($D3563,Combined!$D:$V,15,FALSE)</f>
        <v>#N/A</v>
      </c>
      <c r="H3563" t="e">
        <f>VLOOKUP($D3563,Combined!$D:$V,16,FALSE)</f>
        <v>#N/A</v>
      </c>
    </row>
    <row r="3564" spans="1:8" ht="48" x14ac:dyDescent="0.2">
      <c r="A3564" s="33" t="s">
        <v>942</v>
      </c>
      <c r="B3564" s="34" t="s">
        <v>1400</v>
      </c>
      <c r="C3564" s="35" t="s">
        <v>711</v>
      </c>
      <c r="D3564" s="36" t="s">
        <v>1732</v>
      </c>
      <c r="E3564">
        <v>2016</v>
      </c>
      <c r="F3564" t="e">
        <f>VLOOKUP($D3564,Combined!$D:$V,14,FALSE)</f>
        <v>#N/A</v>
      </c>
      <c r="G3564" t="e">
        <f>VLOOKUP($D3564,Combined!$D:$V,15,FALSE)</f>
        <v>#N/A</v>
      </c>
      <c r="H3564" t="e">
        <f>VLOOKUP($D3564,Combined!$D:$V,16,FALSE)</f>
        <v>#N/A</v>
      </c>
    </row>
    <row r="3565" spans="1:8" ht="60" x14ac:dyDescent="0.2">
      <c r="A3565" s="37" t="s">
        <v>942</v>
      </c>
      <c r="B3565" s="38" t="s">
        <v>1401</v>
      </c>
      <c r="C3565" s="39" t="s">
        <v>711</v>
      </c>
      <c r="D3565" s="36" t="s">
        <v>1733</v>
      </c>
      <c r="E3565">
        <v>2016</v>
      </c>
      <c r="F3565" t="e">
        <f>VLOOKUP($D3565,Combined!$D:$V,14,FALSE)</f>
        <v>#N/A</v>
      </c>
      <c r="G3565" t="e">
        <f>VLOOKUP($D3565,Combined!$D:$V,15,FALSE)</f>
        <v>#N/A</v>
      </c>
      <c r="H3565" t="e">
        <f>VLOOKUP($D3565,Combined!$D:$V,16,FALSE)</f>
        <v>#N/A</v>
      </c>
    </row>
    <row r="3566" spans="1:8" ht="32" x14ac:dyDescent="0.2">
      <c r="A3566" s="33" t="s">
        <v>942</v>
      </c>
      <c r="B3566" s="34" t="s">
        <v>964</v>
      </c>
      <c r="C3566" s="35" t="s">
        <v>24</v>
      </c>
      <c r="D3566" s="36" t="s">
        <v>1734</v>
      </c>
      <c r="E3566">
        <v>2016</v>
      </c>
      <c r="F3566">
        <f>VLOOKUP($D3566,Combined!$D:$V,14,FALSE)</f>
        <v>98094552</v>
      </c>
      <c r="G3566">
        <f>VLOOKUP($D3566,Combined!$D:$V,15,FALSE)</f>
        <v>4941</v>
      </c>
      <c r="H3566">
        <f>VLOOKUP($D3566,Combined!$D:$V,16,FALSE)</f>
        <v>19853</v>
      </c>
    </row>
    <row r="3567" spans="1:8" ht="32" x14ac:dyDescent="0.2">
      <c r="A3567" s="37" t="s">
        <v>942</v>
      </c>
      <c r="B3567" s="38" t="s">
        <v>965</v>
      </c>
      <c r="C3567" s="39" t="s">
        <v>24</v>
      </c>
      <c r="D3567" s="36" t="s">
        <v>1735</v>
      </c>
      <c r="E3567">
        <v>2016</v>
      </c>
      <c r="F3567">
        <f>VLOOKUP($D3567,Combined!$D:$V,14,FALSE)</f>
        <v>138009337</v>
      </c>
      <c r="G3567">
        <f>VLOOKUP($D3567,Combined!$D:$V,15,FALSE)</f>
        <v>6751.7</v>
      </c>
      <c r="H3567">
        <f>VLOOKUP($D3567,Combined!$D:$V,16,FALSE)</f>
        <v>20441</v>
      </c>
    </row>
    <row r="3568" spans="1:8" ht="60" x14ac:dyDescent="0.2">
      <c r="A3568" s="33" t="s">
        <v>942</v>
      </c>
      <c r="B3568" s="34" t="s">
        <v>1402</v>
      </c>
      <c r="C3568" s="35" t="s">
        <v>711</v>
      </c>
      <c r="D3568" s="36" t="s">
        <v>1736</v>
      </c>
      <c r="E3568">
        <v>2016</v>
      </c>
      <c r="F3568" t="e">
        <f>VLOOKUP($D3568,Combined!$D:$V,14,FALSE)</f>
        <v>#N/A</v>
      </c>
      <c r="G3568" t="e">
        <f>VLOOKUP($D3568,Combined!$D:$V,15,FALSE)</f>
        <v>#N/A</v>
      </c>
      <c r="H3568" t="e">
        <f>VLOOKUP($D3568,Combined!$D:$V,16,FALSE)</f>
        <v>#N/A</v>
      </c>
    </row>
    <row r="3569" spans="1:8" ht="32" x14ac:dyDescent="0.2">
      <c r="A3569" s="37" t="s">
        <v>942</v>
      </c>
      <c r="B3569" s="38" t="s">
        <v>967</v>
      </c>
      <c r="C3569" s="39" t="s">
        <v>24</v>
      </c>
      <c r="D3569" s="36" t="s">
        <v>1737</v>
      </c>
      <c r="E3569">
        <v>2016</v>
      </c>
      <c r="F3569">
        <f>VLOOKUP($D3569,Combined!$D:$V,14,FALSE)</f>
        <v>956775489</v>
      </c>
      <c r="G3569">
        <f>VLOOKUP($D3569,Combined!$D:$V,15,FALSE)</f>
        <v>42083.3</v>
      </c>
      <c r="H3569">
        <f>VLOOKUP($D3569,Combined!$D:$V,16,FALSE)</f>
        <v>22735</v>
      </c>
    </row>
    <row r="3570" spans="1:8" ht="48" x14ac:dyDescent="0.2">
      <c r="A3570" s="33" t="s">
        <v>942</v>
      </c>
      <c r="B3570" s="34" t="s">
        <v>1403</v>
      </c>
      <c r="C3570" s="35" t="s">
        <v>711</v>
      </c>
      <c r="D3570" s="36" t="s">
        <v>1738</v>
      </c>
      <c r="E3570">
        <v>2016</v>
      </c>
      <c r="F3570" t="e">
        <f>VLOOKUP($D3570,Combined!$D:$V,14,FALSE)</f>
        <v>#N/A</v>
      </c>
      <c r="G3570" t="e">
        <f>VLOOKUP($D3570,Combined!$D:$V,15,FALSE)</f>
        <v>#N/A</v>
      </c>
      <c r="H3570" t="e">
        <f>VLOOKUP($D3570,Combined!$D:$V,16,FALSE)</f>
        <v>#N/A</v>
      </c>
    </row>
    <row r="3571" spans="1:8" ht="48" x14ac:dyDescent="0.2">
      <c r="A3571" s="37" t="s">
        <v>942</v>
      </c>
      <c r="B3571" s="38" t="s">
        <v>1404</v>
      </c>
      <c r="C3571" s="39" t="s">
        <v>711</v>
      </c>
      <c r="D3571" s="36" t="s">
        <v>1739</v>
      </c>
      <c r="E3571">
        <v>2016</v>
      </c>
      <c r="F3571" t="e">
        <f>VLOOKUP($D3571,Combined!$D:$V,14,FALSE)</f>
        <v>#N/A</v>
      </c>
      <c r="G3571" t="e">
        <f>VLOOKUP($D3571,Combined!$D:$V,15,FALSE)</f>
        <v>#N/A</v>
      </c>
      <c r="H3571" t="e">
        <f>VLOOKUP($D3571,Combined!$D:$V,16,FALSE)</f>
        <v>#N/A</v>
      </c>
    </row>
    <row r="3572" spans="1:8" ht="36" x14ac:dyDescent="0.2">
      <c r="A3572" s="33" t="s">
        <v>942</v>
      </c>
      <c r="B3572" s="34" t="s">
        <v>969</v>
      </c>
      <c r="C3572" s="35" t="s">
        <v>711</v>
      </c>
      <c r="D3572" s="36" t="s">
        <v>1740</v>
      </c>
      <c r="E3572">
        <v>2016</v>
      </c>
      <c r="F3572">
        <f>VLOOKUP($D3572,Combined!$D:$V,14,FALSE)</f>
        <v>7798237</v>
      </c>
      <c r="G3572">
        <f>VLOOKUP($D3572,Combined!$D:$V,15,FALSE)</f>
        <v>449.6</v>
      </c>
      <c r="H3572">
        <f>VLOOKUP($D3572,Combined!$D:$V,16,FALSE)</f>
        <v>17345</v>
      </c>
    </row>
    <row r="3573" spans="1:8" ht="36" x14ac:dyDescent="0.2">
      <c r="A3573" s="37" t="s">
        <v>942</v>
      </c>
      <c r="B3573" s="38" t="s">
        <v>970</v>
      </c>
      <c r="C3573" s="39" t="s">
        <v>8</v>
      </c>
      <c r="D3573" s="36" t="s">
        <v>1741</v>
      </c>
      <c r="E3573">
        <v>2016</v>
      </c>
      <c r="F3573">
        <f>VLOOKUP($D3573,Combined!$D:$V,14,FALSE)</f>
        <v>14046354</v>
      </c>
      <c r="G3573">
        <f>VLOOKUP($D3573,Combined!$D:$V,15,FALSE)</f>
        <v>685.9</v>
      </c>
      <c r="H3573">
        <f>VLOOKUP($D3573,Combined!$D:$V,16,FALSE)</f>
        <v>20478</v>
      </c>
    </row>
    <row r="3574" spans="1:8" ht="60" x14ac:dyDescent="0.2">
      <c r="A3574" s="33" t="s">
        <v>942</v>
      </c>
      <c r="B3574" s="34" t="s">
        <v>1405</v>
      </c>
      <c r="C3574" s="35" t="s">
        <v>711</v>
      </c>
      <c r="D3574" s="36" t="s">
        <v>1742</v>
      </c>
      <c r="E3574">
        <v>2016</v>
      </c>
      <c r="F3574" t="e">
        <f>VLOOKUP($D3574,Combined!$D:$V,14,FALSE)</f>
        <v>#N/A</v>
      </c>
      <c r="G3574" t="e">
        <f>VLOOKUP($D3574,Combined!$D:$V,15,FALSE)</f>
        <v>#N/A</v>
      </c>
      <c r="H3574" t="e">
        <f>VLOOKUP($D3574,Combined!$D:$V,16,FALSE)</f>
        <v>#N/A</v>
      </c>
    </row>
    <row r="3575" spans="1:8" ht="32" x14ac:dyDescent="0.2">
      <c r="A3575" s="37" t="s">
        <v>942</v>
      </c>
      <c r="B3575" s="38" t="s">
        <v>972</v>
      </c>
      <c r="C3575" s="39" t="s">
        <v>24</v>
      </c>
      <c r="D3575" s="36" t="s">
        <v>1743</v>
      </c>
      <c r="E3575">
        <v>2016</v>
      </c>
      <c r="F3575">
        <f>VLOOKUP($D3575,Combined!$D:$V,14,FALSE)</f>
        <v>71912563</v>
      </c>
      <c r="G3575">
        <f>VLOOKUP($D3575,Combined!$D:$V,15,FALSE)</f>
        <v>4077</v>
      </c>
      <c r="H3575">
        <f>VLOOKUP($D3575,Combined!$D:$V,16,FALSE)</f>
        <v>17639</v>
      </c>
    </row>
    <row r="3576" spans="1:8" ht="48" x14ac:dyDescent="0.2">
      <c r="A3576" s="33" t="s">
        <v>942</v>
      </c>
      <c r="B3576" s="34" t="s">
        <v>1406</v>
      </c>
      <c r="C3576" s="35" t="s">
        <v>711</v>
      </c>
      <c r="D3576" s="36" t="s">
        <v>1744</v>
      </c>
      <c r="E3576">
        <v>2016</v>
      </c>
      <c r="F3576" t="e">
        <f>VLOOKUP($D3576,Combined!$D:$V,14,FALSE)</f>
        <v>#N/A</v>
      </c>
      <c r="G3576" t="e">
        <f>VLOOKUP($D3576,Combined!$D:$V,15,FALSE)</f>
        <v>#N/A</v>
      </c>
      <c r="H3576" t="e">
        <f>VLOOKUP($D3576,Combined!$D:$V,16,FALSE)</f>
        <v>#N/A</v>
      </c>
    </row>
    <row r="3577" spans="1:8" ht="48" x14ac:dyDescent="0.2">
      <c r="A3577" s="37" t="s">
        <v>942</v>
      </c>
      <c r="B3577" s="38" t="s">
        <v>1407</v>
      </c>
      <c r="C3577" s="39" t="s">
        <v>711</v>
      </c>
      <c r="D3577" s="36" t="s">
        <v>1745</v>
      </c>
      <c r="E3577">
        <v>2016</v>
      </c>
      <c r="F3577" t="e">
        <f>VLOOKUP($D3577,Combined!$D:$V,14,FALSE)</f>
        <v>#N/A</v>
      </c>
      <c r="G3577" t="e">
        <f>VLOOKUP($D3577,Combined!$D:$V,15,FALSE)</f>
        <v>#N/A</v>
      </c>
      <c r="H3577" t="e">
        <f>VLOOKUP($D3577,Combined!$D:$V,16,FALSE)</f>
        <v>#N/A</v>
      </c>
    </row>
    <row r="3578" spans="1:8" ht="48" x14ac:dyDescent="0.2">
      <c r="A3578" s="33" t="s">
        <v>942</v>
      </c>
      <c r="B3578" s="34" t="s">
        <v>976</v>
      </c>
      <c r="C3578" s="35" t="s">
        <v>711</v>
      </c>
      <c r="D3578" s="36" t="s">
        <v>1746</v>
      </c>
      <c r="E3578">
        <v>2016</v>
      </c>
      <c r="F3578">
        <f>VLOOKUP($D3578,Combined!$D:$V,14,FALSE)</f>
        <v>5158264</v>
      </c>
      <c r="G3578">
        <f>VLOOKUP($D3578,Combined!$D:$V,15,FALSE)</f>
        <v>286.7</v>
      </c>
      <c r="H3578">
        <f>VLOOKUP($D3578,Combined!$D:$V,16,FALSE)</f>
        <v>17992</v>
      </c>
    </row>
    <row r="3579" spans="1:8" ht="60" x14ac:dyDescent="0.2">
      <c r="A3579" s="37" t="s">
        <v>942</v>
      </c>
      <c r="B3579" s="38" t="s">
        <v>1408</v>
      </c>
      <c r="C3579" s="39" t="s">
        <v>711</v>
      </c>
      <c r="D3579" s="36" t="s">
        <v>1747</v>
      </c>
      <c r="E3579">
        <v>2016</v>
      </c>
      <c r="F3579" t="e">
        <f>VLOOKUP($D3579,Combined!$D:$V,14,FALSE)</f>
        <v>#N/A</v>
      </c>
      <c r="G3579" t="e">
        <f>VLOOKUP($D3579,Combined!$D:$V,15,FALSE)</f>
        <v>#N/A</v>
      </c>
      <c r="H3579" t="e">
        <f>VLOOKUP($D3579,Combined!$D:$V,16,FALSE)</f>
        <v>#N/A</v>
      </c>
    </row>
    <row r="3580" spans="1:8" ht="24" x14ac:dyDescent="0.2">
      <c r="A3580" s="33" t="s">
        <v>942</v>
      </c>
      <c r="B3580" s="34" t="s">
        <v>978</v>
      </c>
      <c r="C3580" s="35" t="s">
        <v>8</v>
      </c>
      <c r="D3580" s="36" t="s">
        <v>1748</v>
      </c>
      <c r="E3580">
        <v>2016</v>
      </c>
      <c r="F3580">
        <f>VLOOKUP($D3580,Combined!$D:$V,14,FALSE)</f>
        <v>10040577</v>
      </c>
      <c r="G3580">
        <f>VLOOKUP($D3580,Combined!$D:$V,15,FALSE)</f>
        <v>433.2</v>
      </c>
      <c r="H3580">
        <f>VLOOKUP($D3580,Combined!$D:$V,16,FALSE)</f>
        <v>23177</v>
      </c>
    </row>
    <row r="3581" spans="1:8" ht="48" x14ac:dyDescent="0.2">
      <c r="A3581" s="37" t="s">
        <v>942</v>
      </c>
      <c r="B3581" s="38" t="s">
        <v>1409</v>
      </c>
      <c r="C3581" s="39" t="s">
        <v>711</v>
      </c>
      <c r="D3581" s="36" t="s">
        <v>1749</v>
      </c>
      <c r="E3581">
        <v>2016</v>
      </c>
      <c r="F3581" t="e">
        <f>VLOOKUP($D3581,Combined!$D:$V,14,FALSE)</f>
        <v>#N/A</v>
      </c>
      <c r="G3581" t="e">
        <f>VLOOKUP($D3581,Combined!$D:$V,15,FALSE)</f>
        <v>#N/A</v>
      </c>
      <c r="H3581" t="e">
        <f>VLOOKUP($D3581,Combined!$D:$V,16,FALSE)</f>
        <v>#N/A</v>
      </c>
    </row>
    <row r="3582" spans="1:8" ht="36" x14ac:dyDescent="0.2">
      <c r="A3582" s="33" t="s">
        <v>942</v>
      </c>
      <c r="B3582" s="34" t="s">
        <v>980</v>
      </c>
      <c r="C3582" s="35" t="s">
        <v>24</v>
      </c>
      <c r="D3582" s="36" t="s">
        <v>1750</v>
      </c>
      <c r="E3582">
        <v>2016</v>
      </c>
      <c r="F3582">
        <f>VLOOKUP($D3582,Combined!$D:$V,14,FALSE)</f>
        <v>136719767</v>
      </c>
      <c r="G3582">
        <f>VLOOKUP($D3582,Combined!$D:$V,15,FALSE)</f>
        <v>7045.2</v>
      </c>
      <c r="H3582">
        <f>VLOOKUP($D3582,Combined!$D:$V,16,FALSE)</f>
        <v>19406</v>
      </c>
    </row>
    <row r="3583" spans="1:8" ht="48" x14ac:dyDescent="0.2">
      <c r="A3583" s="37" t="s">
        <v>942</v>
      </c>
      <c r="B3583" s="38" t="s">
        <v>981</v>
      </c>
      <c r="C3583" s="39" t="s">
        <v>711</v>
      </c>
      <c r="D3583" s="36" t="s">
        <v>1751</v>
      </c>
      <c r="E3583">
        <v>2016</v>
      </c>
      <c r="F3583">
        <f>VLOOKUP($D3583,Combined!$D:$V,14,FALSE)</f>
        <v>67946149</v>
      </c>
      <c r="G3583">
        <f>VLOOKUP($D3583,Combined!$D:$V,15,FALSE)</f>
        <v>3218</v>
      </c>
      <c r="H3583">
        <f>VLOOKUP($D3583,Combined!$D:$V,16,FALSE)</f>
        <v>21114</v>
      </c>
    </row>
    <row r="3584" spans="1:8" ht="60" x14ac:dyDescent="0.2">
      <c r="A3584" s="33" t="s">
        <v>942</v>
      </c>
      <c r="B3584" s="34" t="s">
        <v>1410</v>
      </c>
      <c r="C3584" s="35" t="s">
        <v>711</v>
      </c>
      <c r="D3584" s="36" t="s">
        <v>1752</v>
      </c>
      <c r="E3584">
        <v>2016</v>
      </c>
      <c r="F3584" t="e">
        <f>VLOOKUP($D3584,Combined!$D:$V,14,FALSE)</f>
        <v>#N/A</v>
      </c>
      <c r="G3584" t="e">
        <f>VLOOKUP($D3584,Combined!$D:$V,15,FALSE)</f>
        <v>#N/A</v>
      </c>
      <c r="H3584" t="e">
        <f>VLOOKUP($D3584,Combined!$D:$V,16,FALSE)</f>
        <v>#N/A</v>
      </c>
    </row>
    <row r="3585" spans="1:8" ht="48" x14ac:dyDescent="0.2">
      <c r="A3585" s="37" t="s">
        <v>942</v>
      </c>
      <c r="B3585" s="38" t="s">
        <v>1411</v>
      </c>
      <c r="C3585" s="39" t="s">
        <v>711</v>
      </c>
      <c r="D3585" s="36" t="s">
        <v>1753</v>
      </c>
      <c r="E3585">
        <v>2016</v>
      </c>
      <c r="F3585" t="e">
        <f>VLOOKUP($D3585,Combined!$D:$V,14,FALSE)</f>
        <v>#N/A</v>
      </c>
      <c r="G3585" t="e">
        <f>VLOOKUP($D3585,Combined!$D:$V,15,FALSE)</f>
        <v>#N/A</v>
      </c>
      <c r="H3585" t="e">
        <f>VLOOKUP($D3585,Combined!$D:$V,16,FALSE)</f>
        <v>#N/A</v>
      </c>
    </row>
    <row r="3586" spans="1:8" ht="48" x14ac:dyDescent="0.2">
      <c r="A3586" s="33" t="s">
        <v>942</v>
      </c>
      <c r="B3586" s="34" t="s">
        <v>983</v>
      </c>
      <c r="C3586" s="35" t="s">
        <v>14</v>
      </c>
      <c r="D3586" s="36" t="s">
        <v>1754</v>
      </c>
      <c r="E3586">
        <v>2016</v>
      </c>
      <c r="F3586">
        <f>VLOOKUP($D3586,Combined!$D:$V,14,FALSE)</f>
        <v>40028968</v>
      </c>
      <c r="G3586">
        <f>VLOOKUP($D3586,Combined!$D:$V,15,FALSE)</f>
        <v>2178.1999999999998</v>
      </c>
      <c r="H3586">
        <f>VLOOKUP($D3586,Combined!$D:$V,16,FALSE)</f>
        <v>18377</v>
      </c>
    </row>
    <row r="3587" spans="1:8" ht="48" x14ac:dyDescent="0.2">
      <c r="A3587" s="37" t="s">
        <v>942</v>
      </c>
      <c r="B3587" s="38" t="s">
        <v>1412</v>
      </c>
      <c r="C3587" s="39" t="s">
        <v>711</v>
      </c>
      <c r="D3587" s="36" t="s">
        <v>1755</v>
      </c>
      <c r="E3587">
        <v>2016</v>
      </c>
      <c r="F3587" t="e">
        <f>VLOOKUP($D3587,Combined!$D:$V,14,FALSE)</f>
        <v>#N/A</v>
      </c>
      <c r="G3587" t="e">
        <f>VLOOKUP($D3587,Combined!$D:$V,15,FALSE)</f>
        <v>#N/A</v>
      </c>
      <c r="H3587" t="e">
        <f>VLOOKUP($D3587,Combined!$D:$V,16,FALSE)</f>
        <v>#N/A</v>
      </c>
    </row>
    <row r="3588" spans="1:8" ht="32" x14ac:dyDescent="0.2">
      <c r="A3588" s="33" t="s">
        <v>942</v>
      </c>
      <c r="B3588" s="34" t="s">
        <v>984</v>
      </c>
      <c r="C3588" s="35" t="s">
        <v>21</v>
      </c>
      <c r="D3588" s="36" t="s">
        <v>1756</v>
      </c>
      <c r="E3588">
        <v>2016</v>
      </c>
      <c r="F3588">
        <f>VLOOKUP($D3588,Combined!$D:$V,14,FALSE)</f>
        <v>42119808</v>
      </c>
      <c r="G3588">
        <f>VLOOKUP($D3588,Combined!$D:$V,15,FALSE)</f>
        <v>1746.7</v>
      </c>
      <c r="H3588">
        <f>VLOOKUP($D3588,Combined!$D:$V,16,FALSE)</f>
        <v>24114</v>
      </c>
    </row>
    <row r="3589" spans="1:8" ht="32" x14ac:dyDescent="0.2">
      <c r="A3589" s="37" t="s">
        <v>942</v>
      </c>
      <c r="B3589" s="38" t="s">
        <v>985</v>
      </c>
      <c r="C3589" s="39" t="s">
        <v>24</v>
      </c>
      <c r="D3589" s="36" t="s">
        <v>1757</v>
      </c>
      <c r="E3589">
        <v>2016</v>
      </c>
      <c r="F3589">
        <f>VLOOKUP($D3589,Combined!$D:$V,14,FALSE)</f>
        <v>164040606</v>
      </c>
      <c r="G3589">
        <f>VLOOKUP($D3589,Combined!$D:$V,15,FALSE)</f>
        <v>6792.6</v>
      </c>
      <c r="H3589">
        <f>VLOOKUP($D3589,Combined!$D:$V,16,FALSE)</f>
        <v>24150</v>
      </c>
    </row>
    <row r="3590" spans="1:8" ht="32" x14ac:dyDescent="0.2">
      <c r="A3590" s="33" t="s">
        <v>986</v>
      </c>
      <c r="B3590" s="34" t="s">
        <v>987</v>
      </c>
      <c r="C3590" s="35" t="s">
        <v>6</v>
      </c>
      <c r="D3590" s="36" t="s">
        <v>1758</v>
      </c>
      <c r="E3590">
        <v>2016</v>
      </c>
      <c r="F3590">
        <f>VLOOKUP($D3590,Combined!$D:$V,14,FALSE)</f>
        <v>26080569</v>
      </c>
      <c r="G3590">
        <f>VLOOKUP($D3590,Combined!$D:$V,15,FALSE)</f>
        <v>1478</v>
      </c>
      <c r="H3590">
        <f>VLOOKUP($D3590,Combined!$D:$V,16,FALSE)</f>
        <v>17646</v>
      </c>
    </row>
    <row r="3591" spans="1:8" ht="32" x14ac:dyDescent="0.2">
      <c r="A3591" s="37" t="s">
        <v>986</v>
      </c>
      <c r="B3591" s="38" t="s">
        <v>988</v>
      </c>
      <c r="C3591" s="39" t="s">
        <v>21</v>
      </c>
      <c r="D3591" s="36" t="s">
        <v>1759</v>
      </c>
      <c r="E3591">
        <v>2016</v>
      </c>
      <c r="F3591">
        <f>VLOOKUP($D3591,Combined!$D:$V,14,FALSE)</f>
        <v>42233886</v>
      </c>
      <c r="G3591">
        <f>VLOOKUP($D3591,Combined!$D:$V,15,FALSE)</f>
        <v>2444.1999999999998</v>
      </c>
      <c r="H3591">
        <f>VLOOKUP($D3591,Combined!$D:$V,16,FALSE)</f>
        <v>17279</v>
      </c>
    </row>
    <row r="3592" spans="1:8" ht="36" x14ac:dyDescent="0.2">
      <c r="A3592" s="33" t="s">
        <v>986</v>
      </c>
      <c r="B3592" s="34" t="s">
        <v>989</v>
      </c>
      <c r="C3592" s="35" t="s">
        <v>21</v>
      </c>
      <c r="D3592" s="36" t="s">
        <v>1760</v>
      </c>
      <c r="E3592">
        <v>2016</v>
      </c>
      <c r="F3592">
        <f>VLOOKUP($D3592,Combined!$D:$V,14,FALSE)</f>
        <v>36720457</v>
      </c>
      <c r="G3592">
        <f>VLOOKUP($D3592,Combined!$D:$V,15,FALSE)</f>
        <v>1654</v>
      </c>
      <c r="H3592">
        <f>VLOOKUP($D3592,Combined!$D:$V,16,FALSE)</f>
        <v>22201</v>
      </c>
    </row>
    <row r="3593" spans="1:8" ht="32" x14ac:dyDescent="0.2">
      <c r="A3593" s="37" t="s">
        <v>986</v>
      </c>
      <c r="B3593" s="38" t="s">
        <v>990</v>
      </c>
      <c r="C3593" s="39" t="s">
        <v>24</v>
      </c>
      <c r="D3593" s="36" t="s">
        <v>1761</v>
      </c>
      <c r="E3593">
        <v>2016</v>
      </c>
      <c r="F3593">
        <f>VLOOKUP($D3593,Combined!$D:$V,14,FALSE)</f>
        <v>78744520</v>
      </c>
      <c r="G3593">
        <f>VLOOKUP($D3593,Combined!$D:$V,15,FALSE)</f>
        <v>4402.3</v>
      </c>
      <c r="H3593">
        <f>VLOOKUP($D3593,Combined!$D:$V,16,FALSE)</f>
        <v>17887</v>
      </c>
    </row>
    <row r="3594" spans="1:8" ht="36" x14ac:dyDescent="0.2">
      <c r="A3594" s="33" t="s">
        <v>986</v>
      </c>
      <c r="B3594" s="34" t="s">
        <v>991</v>
      </c>
      <c r="C3594" s="35" t="s">
        <v>8</v>
      </c>
      <c r="D3594" s="36" t="s">
        <v>1762</v>
      </c>
      <c r="E3594">
        <v>2016</v>
      </c>
      <c r="F3594">
        <f>VLOOKUP($D3594,Combined!$D:$V,14,FALSE)</f>
        <v>20075173</v>
      </c>
      <c r="G3594">
        <f>VLOOKUP($D3594,Combined!$D:$V,15,FALSE)</f>
        <v>1276.7</v>
      </c>
      <c r="H3594">
        <f>VLOOKUP($D3594,Combined!$D:$V,16,FALSE)</f>
        <v>15725</v>
      </c>
    </row>
    <row r="3595" spans="1:8" ht="16" x14ac:dyDescent="0.2">
      <c r="A3595" s="37" t="s">
        <v>986</v>
      </c>
      <c r="B3595" s="38" t="s">
        <v>992</v>
      </c>
      <c r="C3595" s="39" t="s">
        <v>8</v>
      </c>
      <c r="D3595" s="36" t="s">
        <v>1763</v>
      </c>
      <c r="E3595">
        <v>2016</v>
      </c>
      <c r="F3595">
        <f>VLOOKUP($D3595,Combined!$D:$V,14,FALSE)</f>
        <v>6028453</v>
      </c>
      <c r="G3595">
        <f>VLOOKUP($D3595,Combined!$D:$V,15,FALSE)</f>
        <v>345.8</v>
      </c>
      <c r="H3595">
        <f>VLOOKUP($D3595,Combined!$D:$V,16,FALSE)</f>
        <v>17435</v>
      </c>
    </row>
    <row r="3596" spans="1:8" ht="24" x14ac:dyDescent="0.2">
      <c r="A3596" s="33" t="s">
        <v>986</v>
      </c>
      <c r="B3596" s="34" t="s">
        <v>993</v>
      </c>
      <c r="C3596" s="35" t="s">
        <v>8</v>
      </c>
      <c r="D3596" s="36" t="s">
        <v>1764</v>
      </c>
      <c r="E3596">
        <v>2016</v>
      </c>
      <c r="F3596">
        <f>VLOOKUP($D3596,Combined!$D:$V,14,FALSE)</f>
        <v>22995805</v>
      </c>
      <c r="G3596">
        <f>VLOOKUP($D3596,Combined!$D:$V,15,FALSE)</f>
        <v>1437.3</v>
      </c>
      <c r="H3596">
        <f>VLOOKUP($D3596,Combined!$D:$V,16,FALSE)</f>
        <v>15999</v>
      </c>
    </row>
    <row r="3597" spans="1:8" ht="32" x14ac:dyDescent="0.2">
      <c r="A3597" s="37" t="s">
        <v>986</v>
      </c>
      <c r="B3597" s="38" t="s">
        <v>994</v>
      </c>
      <c r="C3597" s="39" t="s">
        <v>21</v>
      </c>
      <c r="D3597" s="36" t="s">
        <v>1765</v>
      </c>
      <c r="E3597">
        <v>2016</v>
      </c>
      <c r="F3597">
        <f>VLOOKUP($D3597,Combined!$D:$V,14,FALSE)</f>
        <v>22842710</v>
      </c>
      <c r="G3597">
        <f>VLOOKUP($D3597,Combined!$D:$V,15,FALSE)</f>
        <v>945.4</v>
      </c>
      <c r="H3597">
        <f>VLOOKUP($D3597,Combined!$D:$V,16,FALSE)</f>
        <v>24161</v>
      </c>
    </row>
    <row r="3598" spans="1:8" ht="48" x14ac:dyDescent="0.2">
      <c r="A3598" s="33" t="s">
        <v>986</v>
      </c>
      <c r="B3598" s="34" t="s">
        <v>995</v>
      </c>
      <c r="C3598" s="35" t="s">
        <v>14</v>
      </c>
      <c r="D3598" s="36" t="s">
        <v>1766</v>
      </c>
      <c r="E3598">
        <v>2016</v>
      </c>
      <c r="F3598">
        <f>VLOOKUP($D3598,Combined!$D:$V,14,FALSE)</f>
        <v>44874820</v>
      </c>
      <c r="G3598">
        <f>VLOOKUP($D3598,Combined!$D:$V,15,FALSE)</f>
        <v>2153.6</v>
      </c>
      <c r="H3598">
        <f>VLOOKUP($D3598,Combined!$D:$V,16,FALSE)</f>
        <v>20837</v>
      </c>
    </row>
    <row r="3599" spans="1:8" ht="24" x14ac:dyDescent="0.2">
      <c r="A3599" s="37" t="s">
        <v>986</v>
      </c>
      <c r="B3599" s="38" t="s">
        <v>996</v>
      </c>
      <c r="C3599" s="39" t="s">
        <v>29</v>
      </c>
      <c r="D3599" s="36" t="s">
        <v>1767</v>
      </c>
      <c r="E3599">
        <v>2016</v>
      </c>
      <c r="F3599">
        <f>VLOOKUP($D3599,Combined!$D:$V,14,FALSE)</f>
        <v>37253965</v>
      </c>
      <c r="G3599">
        <f>VLOOKUP($D3599,Combined!$D:$V,15,FALSE)</f>
        <v>704.7</v>
      </c>
      <c r="H3599">
        <f>VLOOKUP($D3599,Combined!$D:$V,16,FALSE)</f>
        <v>52862</v>
      </c>
    </row>
    <row r="3600" spans="1:8" ht="36" x14ac:dyDescent="0.2">
      <c r="A3600" s="33" t="s">
        <v>986</v>
      </c>
      <c r="B3600" s="34" t="s">
        <v>997</v>
      </c>
      <c r="C3600" s="35" t="s">
        <v>714</v>
      </c>
      <c r="D3600" s="36" t="s">
        <v>1768</v>
      </c>
      <c r="E3600">
        <v>2016</v>
      </c>
      <c r="F3600">
        <f>VLOOKUP($D3600,Combined!$D:$V,14,FALSE)</f>
        <v>25766090</v>
      </c>
      <c r="G3600">
        <f>VLOOKUP($D3600,Combined!$D:$V,15,FALSE)</f>
        <v>1375.8</v>
      </c>
      <c r="H3600">
        <f>VLOOKUP($D3600,Combined!$D:$V,16,FALSE)</f>
        <v>18728</v>
      </c>
    </row>
    <row r="3601" spans="1:8" ht="32" x14ac:dyDescent="0.2">
      <c r="A3601" s="37" t="s">
        <v>986</v>
      </c>
      <c r="B3601" s="38" t="s">
        <v>932</v>
      </c>
      <c r="C3601" s="39" t="s">
        <v>2</v>
      </c>
      <c r="D3601" s="36" t="s">
        <v>1769</v>
      </c>
      <c r="E3601">
        <v>2016</v>
      </c>
      <c r="F3601">
        <f>VLOOKUP($D3601,Combined!$D:$V,14,FALSE)</f>
        <v>13206531</v>
      </c>
      <c r="G3601">
        <f>VLOOKUP($D3601,Combined!$D:$V,15,FALSE)</f>
        <v>561.79999999999995</v>
      </c>
      <c r="H3601">
        <f>VLOOKUP($D3601,Combined!$D:$V,16,FALSE)</f>
        <v>23508</v>
      </c>
    </row>
    <row r="3602" spans="1:8" ht="24" x14ac:dyDescent="0.2">
      <c r="A3602" s="33" t="s">
        <v>986</v>
      </c>
      <c r="B3602" s="34" t="s">
        <v>998</v>
      </c>
      <c r="C3602" s="35" t="s">
        <v>8</v>
      </c>
      <c r="D3602" s="36" t="s">
        <v>1770</v>
      </c>
      <c r="E3602">
        <v>2016</v>
      </c>
      <c r="F3602">
        <f>VLOOKUP($D3602,Combined!$D:$V,14,FALSE)</f>
        <v>21967667</v>
      </c>
      <c r="G3602">
        <f>VLOOKUP($D3602,Combined!$D:$V,15,FALSE)</f>
        <v>1469.2</v>
      </c>
      <c r="H3602">
        <f>VLOOKUP($D3602,Combined!$D:$V,16,FALSE)</f>
        <v>14952</v>
      </c>
    </row>
    <row r="3603" spans="1:8" ht="32" x14ac:dyDescent="0.2">
      <c r="A3603" s="37" t="s">
        <v>986</v>
      </c>
      <c r="B3603" s="38" t="s">
        <v>999</v>
      </c>
      <c r="C3603" s="39" t="s">
        <v>21</v>
      </c>
      <c r="D3603" s="36" t="s">
        <v>1771</v>
      </c>
      <c r="E3603">
        <v>2016</v>
      </c>
      <c r="F3603">
        <f>VLOOKUP($D3603,Combined!$D:$V,14,FALSE)</f>
        <v>42784765</v>
      </c>
      <c r="G3603">
        <f>VLOOKUP($D3603,Combined!$D:$V,15,FALSE)</f>
        <v>2607</v>
      </c>
      <c r="H3603">
        <f>VLOOKUP($D3603,Combined!$D:$V,16,FALSE)</f>
        <v>16412</v>
      </c>
    </row>
    <row r="3604" spans="1:8" ht="32" x14ac:dyDescent="0.2">
      <c r="A3604" s="33" t="s">
        <v>986</v>
      </c>
      <c r="B3604" s="34" t="s">
        <v>1000</v>
      </c>
      <c r="C3604" s="35" t="s">
        <v>99</v>
      </c>
      <c r="D3604" s="36" t="s">
        <v>1772</v>
      </c>
      <c r="E3604">
        <v>2016</v>
      </c>
      <c r="F3604">
        <f>VLOOKUP($D3604,Combined!$D:$V,14,FALSE)</f>
        <v>20131504</v>
      </c>
      <c r="G3604">
        <f>VLOOKUP($D3604,Combined!$D:$V,15,FALSE)</f>
        <v>1129.4000000000001</v>
      </c>
      <c r="H3604">
        <f>VLOOKUP($D3604,Combined!$D:$V,16,FALSE)</f>
        <v>17825</v>
      </c>
    </row>
    <row r="3605" spans="1:8" ht="16" x14ac:dyDescent="0.2">
      <c r="A3605" s="37" t="s">
        <v>986</v>
      </c>
      <c r="B3605" s="38" t="s">
        <v>1001</v>
      </c>
      <c r="C3605" s="39" t="s">
        <v>8</v>
      </c>
      <c r="D3605" s="36" t="s">
        <v>1773</v>
      </c>
      <c r="E3605">
        <v>2016</v>
      </c>
      <c r="F3605">
        <f>VLOOKUP($D3605,Combined!$D:$V,14,FALSE)</f>
        <v>22966645</v>
      </c>
      <c r="G3605">
        <f>VLOOKUP($D3605,Combined!$D:$V,15,FALSE)</f>
        <v>1242.7</v>
      </c>
      <c r="H3605">
        <f>VLOOKUP($D3605,Combined!$D:$V,16,FALSE)</f>
        <v>18481</v>
      </c>
    </row>
    <row r="3606" spans="1:8" ht="32" x14ac:dyDescent="0.2">
      <c r="A3606" s="33" t="s">
        <v>986</v>
      </c>
      <c r="B3606" s="34" t="s">
        <v>1002</v>
      </c>
      <c r="C3606" s="35" t="s">
        <v>24</v>
      </c>
      <c r="D3606" s="36" t="s">
        <v>1774</v>
      </c>
      <c r="E3606">
        <v>2016</v>
      </c>
      <c r="F3606">
        <f>VLOOKUP($D3606,Combined!$D:$V,14,FALSE)</f>
        <v>101086121</v>
      </c>
      <c r="G3606">
        <f>VLOOKUP($D3606,Combined!$D:$V,15,FALSE)</f>
        <v>6157.1</v>
      </c>
      <c r="H3606">
        <f>VLOOKUP($D3606,Combined!$D:$V,16,FALSE)</f>
        <v>16418</v>
      </c>
    </row>
    <row r="3607" spans="1:8" ht="24" x14ac:dyDescent="0.2">
      <c r="A3607" s="37" t="s">
        <v>986</v>
      </c>
      <c r="B3607" s="38" t="s">
        <v>1003</v>
      </c>
      <c r="C3607" s="39" t="s">
        <v>8</v>
      </c>
      <c r="D3607" s="36" t="s">
        <v>1775</v>
      </c>
      <c r="E3607">
        <v>2016</v>
      </c>
      <c r="F3607">
        <f>VLOOKUP($D3607,Combined!$D:$V,14,FALSE)</f>
        <v>4904009</v>
      </c>
      <c r="G3607">
        <f>VLOOKUP($D3607,Combined!$D:$V,15,FALSE)</f>
        <v>281.89999999999998</v>
      </c>
      <c r="H3607">
        <f>VLOOKUP($D3607,Combined!$D:$V,16,FALSE)</f>
        <v>17397</v>
      </c>
    </row>
    <row r="3608" spans="1:8" ht="32" x14ac:dyDescent="0.2">
      <c r="A3608" s="33" t="s">
        <v>986</v>
      </c>
      <c r="B3608" s="34" t="s">
        <v>1004</v>
      </c>
      <c r="C3608" s="35" t="s">
        <v>6</v>
      </c>
      <c r="D3608" s="36" t="s">
        <v>1776</v>
      </c>
      <c r="E3608">
        <v>2016</v>
      </c>
      <c r="F3608">
        <f>VLOOKUP($D3608,Combined!$D:$V,14,FALSE)</f>
        <v>24655661</v>
      </c>
      <c r="G3608">
        <f>VLOOKUP($D3608,Combined!$D:$V,15,FALSE)</f>
        <v>1194</v>
      </c>
      <c r="H3608">
        <f>VLOOKUP($D3608,Combined!$D:$V,16,FALSE)</f>
        <v>20650</v>
      </c>
    </row>
    <row r="3609" spans="1:8" ht="32" x14ac:dyDescent="0.2">
      <c r="A3609" s="37" t="s">
        <v>986</v>
      </c>
      <c r="B3609" s="38" t="s">
        <v>1005</v>
      </c>
      <c r="C3609" s="39" t="s">
        <v>6</v>
      </c>
      <c r="D3609" s="36" t="s">
        <v>1777</v>
      </c>
      <c r="E3609">
        <v>2016</v>
      </c>
      <c r="F3609">
        <f>VLOOKUP($D3609,Combined!$D:$V,14,FALSE)</f>
        <v>28600225</v>
      </c>
      <c r="G3609">
        <f>VLOOKUP($D3609,Combined!$D:$V,15,FALSE)</f>
        <v>1382.5</v>
      </c>
      <c r="H3609">
        <f>VLOOKUP($D3609,Combined!$D:$V,16,FALSE)</f>
        <v>20688</v>
      </c>
    </row>
    <row r="3610" spans="1:8" ht="36" x14ac:dyDescent="0.2">
      <c r="A3610" s="33" t="s">
        <v>986</v>
      </c>
      <c r="B3610" s="34" t="s">
        <v>1006</v>
      </c>
      <c r="C3610" s="35" t="s">
        <v>8</v>
      </c>
      <c r="D3610" s="36" t="s">
        <v>1778</v>
      </c>
      <c r="E3610">
        <v>2016</v>
      </c>
      <c r="F3610">
        <f>VLOOKUP($D3610,Combined!$D:$V,14,FALSE)</f>
        <v>6446110</v>
      </c>
      <c r="G3610">
        <f>VLOOKUP($D3610,Combined!$D:$V,15,FALSE)</f>
        <v>395.8</v>
      </c>
      <c r="H3610">
        <f>VLOOKUP($D3610,Combined!$D:$V,16,FALSE)</f>
        <v>16284</v>
      </c>
    </row>
    <row r="3611" spans="1:8" ht="24" x14ac:dyDescent="0.2">
      <c r="A3611" s="37" t="s">
        <v>986</v>
      </c>
      <c r="B3611" s="38" t="s">
        <v>1007</v>
      </c>
      <c r="C3611" s="39" t="s">
        <v>8</v>
      </c>
      <c r="D3611" s="36" t="s">
        <v>1779</v>
      </c>
      <c r="E3611">
        <v>2016</v>
      </c>
      <c r="F3611">
        <f>VLOOKUP($D3611,Combined!$D:$V,14,FALSE)</f>
        <v>29804403</v>
      </c>
      <c r="G3611">
        <f>VLOOKUP($D3611,Combined!$D:$V,15,FALSE)</f>
        <v>1724.3</v>
      </c>
      <c r="H3611">
        <f>VLOOKUP($D3611,Combined!$D:$V,16,FALSE)</f>
        <v>17285</v>
      </c>
    </row>
    <row r="3612" spans="1:8" ht="32" x14ac:dyDescent="0.2">
      <c r="A3612" s="33" t="s">
        <v>986</v>
      </c>
      <c r="B3612" s="34" t="s">
        <v>1008</v>
      </c>
      <c r="C3612" s="35" t="s">
        <v>24</v>
      </c>
      <c r="D3612" s="36" t="s">
        <v>1780</v>
      </c>
      <c r="E3612">
        <v>2016</v>
      </c>
      <c r="F3612">
        <f>VLOOKUP($D3612,Combined!$D:$V,14,FALSE)</f>
        <v>157863392</v>
      </c>
      <c r="G3612">
        <f>VLOOKUP($D3612,Combined!$D:$V,15,FALSE)</f>
        <v>7375.1</v>
      </c>
      <c r="H3612">
        <f>VLOOKUP($D3612,Combined!$D:$V,16,FALSE)</f>
        <v>21405</v>
      </c>
    </row>
    <row r="3613" spans="1:8" ht="24" x14ac:dyDescent="0.2">
      <c r="A3613" s="37" t="s">
        <v>986</v>
      </c>
      <c r="B3613" s="38" t="s">
        <v>1009</v>
      </c>
      <c r="C3613" s="39" t="s">
        <v>8</v>
      </c>
      <c r="D3613" s="36" t="s">
        <v>1781</v>
      </c>
      <c r="E3613">
        <v>2016</v>
      </c>
      <c r="F3613">
        <f>VLOOKUP($D3613,Combined!$D:$V,14,FALSE)</f>
        <v>3681048</v>
      </c>
      <c r="G3613">
        <f>VLOOKUP($D3613,Combined!$D:$V,15,FALSE)</f>
        <v>196.6</v>
      </c>
      <c r="H3613">
        <f>VLOOKUP($D3613,Combined!$D:$V,16,FALSE)</f>
        <v>18721</v>
      </c>
    </row>
    <row r="3614" spans="1:8" ht="48" x14ac:dyDescent="0.2">
      <c r="A3614" s="33" t="s">
        <v>986</v>
      </c>
      <c r="B3614" s="34" t="s">
        <v>1010</v>
      </c>
      <c r="C3614" s="35" t="s">
        <v>14</v>
      </c>
      <c r="D3614" s="36" t="s">
        <v>1782</v>
      </c>
      <c r="E3614">
        <v>2016</v>
      </c>
      <c r="F3614">
        <f>VLOOKUP($D3614,Combined!$D:$V,14,FALSE)</f>
        <v>51740906</v>
      </c>
      <c r="G3614">
        <f>VLOOKUP($D3614,Combined!$D:$V,15,FALSE)</f>
        <v>3007.3</v>
      </c>
      <c r="H3614">
        <f>VLOOKUP($D3614,Combined!$D:$V,16,FALSE)</f>
        <v>17205</v>
      </c>
    </row>
    <row r="3615" spans="1:8" ht="24" x14ac:dyDescent="0.2">
      <c r="A3615" s="37" t="s">
        <v>986</v>
      </c>
      <c r="B3615" s="38" t="s">
        <v>1011</v>
      </c>
      <c r="C3615" s="39" t="s">
        <v>8</v>
      </c>
      <c r="D3615" s="36" t="s">
        <v>1783</v>
      </c>
      <c r="E3615">
        <v>2016</v>
      </c>
      <c r="F3615">
        <f>VLOOKUP($D3615,Combined!$D:$V,14,FALSE)</f>
        <v>6767483</v>
      </c>
      <c r="G3615">
        <f>VLOOKUP($D3615,Combined!$D:$V,15,FALSE)</f>
        <v>369</v>
      </c>
      <c r="H3615">
        <f>VLOOKUP($D3615,Combined!$D:$V,16,FALSE)</f>
        <v>18338</v>
      </c>
    </row>
    <row r="3616" spans="1:8" ht="32" x14ac:dyDescent="0.2">
      <c r="A3616" s="33" t="s">
        <v>986</v>
      </c>
      <c r="B3616" s="34" t="s">
        <v>1012</v>
      </c>
      <c r="C3616" s="35" t="s">
        <v>6</v>
      </c>
      <c r="D3616" s="36" t="s">
        <v>1784</v>
      </c>
      <c r="E3616">
        <v>2016</v>
      </c>
      <c r="F3616">
        <f>VLOOKUP($D3616,Combined!$D:$V,14,FALSE)</f>
        <v>32952689</v>
      </c>
      <c r="G3616">
        <f>VLOOKUP($D3616,Combined!$D:$V,15,FALSE)</f>
        <v>1536.2</v>
      </c>
      <c r="H3616">
        <f>VLOOKUP($D3616,Combined!$D:$V,16,FALSE)</f>
        <v>21451</v>
      </c>
    </row>
    <row r="3617" spans="1:8" ht="36" x14ac:dyDescent="0.2">
      <c r="A3617" s="37" t="s">
        <v>986</v>
      </c>
      <c r="B3617" s="38" t="s">
        <v>1013</v>
      </c>
      <c r="C3617" s="39" t="s">
        <v>8</v>
      </c>
      <c r="D3617" s="36" t="s">
        <v>1785</v>
      </c>
      <c r="E3617">
        <v>2016</v>
      </c>
      <c r="F3617">
        <f>VLOOKUP($D3617,Combined!$D:$V,14,FALSE)</f>
        <v>4146134</v>
      </c>
      <c r="G3617">
        <f>VLOOKUP($D3617,Combined!$D:$V,15,FALSE)</f>
        <v>227.2</v>
      </c>
      <c r="H3617">
        <f>VLOOKUP($D3617,Combined!$D:$V,16,FALSE)</f>
        <v>18247</v>
      </c>
    </row>
    <row r="3618" spans="1:8" ht="32" x14ac:dyDescent="0.2">
      <c r="A3618" s="33" t="s">
        <v>1014</v>
      </c>
      <c r="B3618" s="34" t="s">
        <v>1015</v>
      </c>
      <c r="C3618" s="35" t="s">
        <v>24</v>
      </c>
      <c r="D3618" s="36" t="s">
        <v>1786</v>
      </c>
      <c r="E3618">
        <v>2016</v>
      </c>
      <c r="F3618">
        <f>VLOOKUP($D3618,Combined!$D:$V,14,FALSE)</f>
        <v>162204753</v>
      </c>
      <c r="G3618">
        <f>VLOOKUP($D3618,Combined!$D:$V,15,FALSE)</f>
        <v>9514</v>
      </c>
      <c r="H3618">
        <f>VLOOKUP($D3618,Combined!$D:$V,16,FALSE)</f>
        <v>17049</v>
      </c>
    </row>
    <row r="3619" spans="1:8" ht="48" x14ac:dyDescent="0.2">
      <c r="A3619" s="37" t="s">
        <v>1014</v>
      </c>
      <c r="B3619" s="38" t="s">
        <v>1016</v>
      </c>
      <c r="C3619" s="39" t="s">
        <v>711</v>
      </c>
      <c r="D3619" s="36" t="s">
        <v>1787</v>
      </c>
      <c r="E3619">
        <v>2016</v>
      </c>
      <c r="F3619">
        <f>VLOOKUP($D3619,Combined!$D:$V,14,FALSE)</f>
        <v>9162881</v>
      </c>
      <c r="G3619">
        <f>VLOOKUP($D3619,Combined!$D:$V,15,FALSE)</f>
        <v>711.7</v>
      </c>
      <c r="H3619">
        <f>VLOOKUP($D3619,Combined!$D:$V,16,FALSE)</f>
        <v>12875</v>
      </c>
    </row>
    <row r="3620" spans="1:8" ht="60" x14ac:dyDescent="0.2">
      <c r="A3620" s="33" t="s">
        <v>1014</v>
      </c>
      <c r="B3620" s="34" t="s">
        <v>1413</v>
      </c>
      <c r="C3620" s="35" t="s">
        <v>711</v>
      </c>
      <c r="D3620" s="36" t="s">
        <v>1788</v>
      </c>
      <c r="E3620">
        <v>2016</v>
      </c>
      <c r="F3620" t="e">
        <f>VLOOKUP($D3620,Combined!$D:$V,14,FALSE)</f>
        <v>#N/A</v>
      </c>
      <c r="G3620" t="e">
        <f>VLOOKUP($D3620,Combined!$D:$V,15,FALSE)</f>
        <v>#N/A</v>
      </c>
      <c r="H3620" t="e">
        <f>VLOOKUP($D3620,Combined!$D:$V,16,FALSE)</f>
        <v>#N/A</v>
      </c>
    </row>
    <row r="3621" spans="1:8" ht="32" x14ac:dyDescent="0.2">
      <c r="A3621" s="37" t="s">
        <v>1014</v>
      </c>
      <c r="B3621" s="38" t="s">
        <v>1018</v>
      </c>
      <c r="C3621" s="39" t="s">
        <v>4</v>
      </c>
      <c r="D3621" s="36" t="s">
        <v>1789</v>
      </c>
      <c r="E3621">
        <v>2016</v>
      </c>
      <c r="F3621">
        <f>VLOOKUP($D3621,Combined!$D:$V,14,FALSE)</f>
        <v>6059788</v>
      </c>
      <c r="G3621">
        <f>VLOOKUP($D3621,Combined!$D:$V,15,FALSE)</f>
        <v>410.3</v>
      </c>
      <c r="H3621">
        <f>VLOOKUP($D3621,Combined!$D:$V,16,FALSE)</f>
        <v>14769</v>
      </c>
    </row>
    <row r="3622" spans="1:8" ht="48" x14ac:dyDescent="0.2">
      <c r="A3622" s="33" t="s">
        <v>1014</v>
      </c>
      <c r="B3622" s="34" t="s">
        <v>1414</v>
      </c>
      <c r="C3622" s="35" t="s">
        <v>711</v>
      </c>
      <c r="D3622" s="36" t="s">
        <v>1790</v>
      </c>
      <c r="E3622">
        <v>2016</v>
      </c>
      <c r="F3622" t="e">
        <f>VLOOKUP($D3622,Combined!$D:$V,14,FALSE)</f>
        <v>#N/A</v>
      </c>
      <c r="G3622" t="e">
        <f>VLOOKUP($D3622,Combined!$D:$V,15,FALSE)</f>
        <v>#N/A</v>
      </c>
      <c r="H3622" t="e">
        <f>VLOOKUP($D3622,Combined!$D:$V,16,FALSE)</f>
        <v>#N/A</v>
      </c>
    </row>
    <row r="3623" spans="1:8" ht="32" x14ac:dyDescent="0.2">
      <c r="A3623" s="37" t="s">
        <v>1014</v>
      </c>
      <c r="B3623" s="38" t="s">
        <v>1022</v>
      </c>
      <c r="C3623" s="39" t="s">
        <v>99</v>
      </c>
      <c r="D3623" s="36" t="s">
        <v>1791</v>
      </c>
      <c r="E3623">
        <v>2016</v>
      </c>
      <c r="F3623">
        <f>VLOOKUP($D3623,Combined!$D:$V,14,FALSE)</f>
        <v>19159390</v>
      </c>
      <c r="G3623">
        <f>VLOOKUP($D3623,Combined!$D:$V,15,FALSE)</f>
        <v>1329.5</v>
      </c>
      <c r="H3623">
        <f>VLOOKUP($D3623,Combined!$D:$V,16,FALSE)</f>
        <v>14411</v>
      </c>
    </row>
    <row r="3624" spans="1:8" ht="48" x14ac:dyDescent="0.2">
      <c r="A3624" s="33" t="s">
        <v>1014</v>
      </c>
      <c r="B3624" s="34" t="s">
        <v>1023</v>
      </c>
      <c r="C3624" s="35" t="s">
        <v>14</v>
      </c>
      <c r="D3624" s="36" t="s">
        <v>1792</v>
      </c>
      <c r="E3624">
        <v>2016</v>
      </c>
      <c r="F3624">
        <f>VLOOKUP($D3624,Combined!$D:$V,14,FALSE)</f>
        <v>60793742</v>
      </c>
      <c r="G3624">
        <f>VLOOKUP($D3624,Combined!$D:$V,15,FALSE)</f>
        <v>2472.6</v>
      </c>
      <c r="H3624">
        <f>VLOOKUP($D3624,Combined!$D:$V,16,FALSE)</f>
        <v>24587</v>
      </c>
    </row>
    <row r="3625" spans="1:8" ht="36" x14ac:dyDescent="0.2">
      <c r="A3625" s="37" t="s">
        <v>1014</v>
      </c>
      <c r="B3625" s="38" t="s">
        <v>1415</v>
      </c>
      <c r="C3625" s="39" t="s">
        <v>711</v>
      </c>
      <c r="D3625" s="36" t="s">
        <v>1793</v>
      </c>
      <c r="E3625">
        <v>2016</v>
      </c>
      <c r="F3625" t="e">
        <f>VLOOKUP($D3625,Combined!$D:$V,14,FALSE)</f>
        <v>#N/A</v>
      </c>
      <c r="G3625" t="e">
        <f>VLOOKUP($D3625,Combined!$D:$V,15,FALSE)</f>
        <v>#N/A</v>
      </c>
      <c r="H3625" t="e">
        <f>VLOOKUP($D3625,Combined!$D:$V,16,FALSE)</f>
        <v>#N/A</v>
      </c>
    </row>
    <row r="3626" spans="1:8" ht="48" x14ac:dyDescent="0.2">
      <c r="A3626" s="33" t="s">
        <v>1014</v>
      </c>
      <c r="B3626" s="34" t="s">
        <v>1024</v>
      </c>
      <c r="C3626" s="35" t="s">
        <v>14</v>
      </c>
      <c r="D3626" s="36" t="s">
        <v>1794</v>
      </c>
      <c r="E3626">
        <v>2016</v>
      </c>
      <c r="F3626" t="e">
        <f>VLOOKUP($D3626,Combined!$D:$V,14,FALSE)</f>
        <v>#N/A</v>
      </c>
      <c r="G3626" t="e">
        <f>VLOOKUP($D3626,Combined!$D:$V,15,FALSE)</f>
        <v>#N/A</v>
      </c>
      <c r="H3626" t="e">
        <f>VLOOKUP($D3626,Combined!$D:$V,16,FALSE)</f>
        <v>#N/A</v>
      </c>
    </row>
    <row r="3627" spans="1:8" ht="60" x14ac:dyDescent="0.2">
      <c r="A3627" s="37" t="s">
        <v>1014</v>
      </c>
      <c r="B3627" s="38" t="s">
        <v>1416</v>
      </c>
      <c r="C3627" s="39" t="s">
        <v>711</v>
      </c>
      <c r="D3627" s="36" t="s">
        <v>1795</v>
      </c>
      <c r="E3627">
        <v>2016</v>
      </c>
      <c r="F3627" t="e">
        <f>VLOOKUP($D3627,Combined!$D:$V,14,FALSE)</f>
        <v>#N/A</v>
      </c>
      <c r="G3627" t="e">
        <f>VLOOKUP($D3627,Combined!$D:$V,15,FALSE)</f>
        <v>#N/A</v>
      </c>
      <c r="H3627" t="e">
        <f>VLOOKUP($D3627,Combined!$D:$V,16,FALSE)</f>
        <v>#N/A</v>
      </c>
    </row>
    <row r="3628" spans="1:8" ht="36" x14ac:dyDescent="0.2">
      <c r="A3628" s="33" t="s">
        <v>1014</v>
      </c>
      <c r="B3628" s="34" t="s">
        <v>1027</v>
      </c>
      <c r="C3628" s="35" t="s">
        <v>714</v>
      </c>
      <c r="D3628" s="36" t="s">
        <v>1796</v>
      </c>
      <c r="E3628">
        <v>2016</v>
      </c>
      <c r="F3628">
        <f>VLOOKUP($D3628,Combined!$D:$V,14,FALSE)</f>
        <v>57660376</v>
      </c>
      <c r="G3628">
        <f>VLOOKUP($D3628,Combined!$D:$V,15,FALSE)</f>
        <v>2142.3000000000002</v>
      </c>
      <c r="H3628">
        <f>VLOOKUP($D3628,Combined!$D:$V,16,FALSE)</f>
        <v>26915</v>
      </c>
    </row>
    <row r="3629" spans="1:8" ht="32" x14ac:dyDescent="0.2">
      <c r="A3629" s="37" t="s">
        <v>1014</v>
      </c>
      <c r="B3629" s="38" t="s">
        <v>1028</v>
      </c>
      <c r="C3629" s="39" t="s">
        <v>24</v>
      </c>
      <c r="D3629" s="36" t="s">
        <v>1797</v>
      </c>
      <c r="E3629">
        <v>2016</v>
      </c>
      <c r="F3629">
        <f>VLOOKUP($D3629,Combined!$D:$V,14,FALSE)</f>
        <v>706761653</v>
      </c>
      <c r="G3629">
        <f>VLOOKUP($D3629,Combined!$D:$V,15,FALSE)</f>
        <v>31065.3</v>
      </c>
      <c r="H3629">
        <f>VLOOKUP($D3629,Combined!$D:$V,16,FALSE)</f>
        <v>22751</v>
      </c>
    </row>
    <row r="3630" spans="1:8" ht="48" x14ac:dyDescent="0.2">
      <c r="A3630" s="33" t="s">
        <v>1014</v>
      </c>
      <c r="B3630" s="34" t="s">
        <v>1417</v>
      </c>
      <c r="C3630" s="35" t="s">
        <v>711</v>
      </c>
      <c r="D3630" s="36" t="s">
        <v>1798</v>
      </c>
      <c r="E3630">
        <v>2016</v>
      </c>
      <c r="F3630" t="e">
        <f>VLOOKUP($D3630,Combined!$D:$V,14,FALSE)</f>
        <v>#N/A</v>
      </c>
      <c r="G3630" t="e">
        <f>VLOOKUP($D3630,Combined!$D:$V,15,FALSE)</f>
        <v>#N/A</v>
      </c>
      <c r="H3630" t="e">
        <f>VLOOKUP($D3630,Combined!$D:$V,16,FALSE)</f>
        <v>#N/A</v>
      </c>
    </row>
    <row r="3631" spans="1:8" ht="48" x14ac:dyDescent="0.2">
      <c r="A3631" s="37" t="s">
        <v>1014</v>
      </c>
      <c r="B3631" s="38" t="s">
        <v>1031</v>
      </c>
      <c r="C3631" s="39" t="s">
        <v>711</v>
      </c>
      <c r="D3631" s="36" t="s">
        <v>1799</v>
      </c>
      <c r="E3631">
        <v>2016</v>
      </c>
      <c r="F3631">
        <f>VLOOKUP($D3631,Combined!$D:$V,14,FALSE)</f>
        <v>7358846</v>
      </c>
      <c r="G3631">
        <f>VLOOKUP($D3631,Combined!$D:$V,15,FALSE)</f>
        <v>502.7</v>
      </c>
      <c r="H3631">
        <f>VLOOKUP($D3631,Combined!$D:$V,16,FALSE)</f>
        <v>14639</v>
      </c>
    </row>
    <row r="3632" spans="1:8" ht="32" x14ac:dyDescent="0.2">
      <c r="A3632" s="33" t="s">
        <v>1014</v>
      </c>
      <c r="B3632" s="34" t="s">
        <v>1032</v>
      </c>
      <c r="C3632" s="35" t="s">
        <v>24</v>
      </c>
      <c r="D3632" s="36" t="s">
        <v>1800</v>
      </c>
      <c r="E3632">
        <v>2016</v>
      </c>
      <c r="F3632">
        <f>VLOOKUP($D3632,Combined!$D:$V,14,FALSE)</f>
        <v>98675269</v>
      </c>
      <c r="G3632">
        <f>VLOOKUP($D3632,Combined!$D:$V,15,FALSE)</f>
        <v>6004</v>
      </c>
      <c r="H3632">
        <f>VLOOKUP($D3632,Combined!$D:$V,16,FALSE)</f>
        <v>16435</v>
      </c>
    </row>
    <row r="3633" spans="1:8" ht="48" x14ac:dyDescent="0.2">
      <c r="A3633" s="37" t="s">
        <v>1014</v>
      </c>
      <c r="B3633" s="38" t="s">
        <v>1418</v>
      </c>
      <c r="C3633" s="39" t="s">
        <v>711</v>
      </c>
      <c r="D3633" s="36" t="s">
        <v>1801</v>
      </c>
      <c r="E3633">
        <v>2016</v>
      </c>
      <c r="F3633" t="e">
        <f>VLOOKUP($D3633,Combined!$D:$V,14,FALSE)</f>
        <v>#N/A</v>
      </c>
      <c r="G3633" t="e">
        <f>VLOOKUP($D3633,Combined!$D:$V,15,FALSE)</f>
        <v>#N/A</v>
      </c>
      <c r="H3633" t="e">
        <f>VLOOKUP($D3633,Combined!$D:$V,16,FALSE)</f>
        <v>#N/A</v>
      </c>
    </row>
    <row r="3634" spans="1:8" ht="36" x14ac:dyDescent="0.2">
      <c r="A3634" s="33" t="s">
        <v>1014</v>
      </c>
      <c r="B3634" s="34" t="s">
        <v>1419</v>
      </c>
      <c r="C3634" s="35" t="s">
        <v>711</v>
      </c>
      <c r="D3634" s="36" t="s">
        <v>1802</v>
      </c>
      <c r="E3634">
        <v>2016</v>
      </c>
      <c r="F3634" t="e">
        <f>VLOOKUP($D3634,Combined!$D:$V,14,FALSE)</f>
        <v>#N/A</v>
      </c>
      <c r="G3634" t="e">
        <f>VLOOKUP($D3634,Combined!$D:$V,15,FALSE)</f>
        <v>#N/A</v>
      </c>
      <c r="H3634" t="e">
        <f>VLOOKUP($D3634,Combined!$D:$V,16,FALSE)</f>
        <v>#N/A</v>
      </c>
    </row>
    <row r="3635" spans="1:8" ht="32" x14ac:dyDescent="0.2">
      <c r="A3635" s="37" t="s">
        <v>1014</v>
      </c>
      <c r="B3635" s="38" t="s">
        <v>1035</v>
      </c>
      <c r="C3635" s="39" t="s">
        <v>24</v>
      </c>
      <c r="D3635" s="36" t="s">
        <v>1803</v>
      </c>
      <c r="E3635">
        <v>2016</v>
      </c>
      <c r="F3635">
        <f>VLOOKUP($D3635,Combined!$D:$V,14,FALSE)</f>
        <v>131123049</v>
      </c>
      <c r="G3635">
        <f>VLOOKUP($D3635,Combined!$D:$V,15,FALSE)</f>
        <v>7941.6</v>
      </c>
      <c r="H3635">
        <f>VLOOKUP($D3635,Combined!$D:$V,16,FALSE)</f>
        <v>16511</v>
      </c>
    </row>
    <row r="3636" spans="1:8" ht="48" x14ac:dyDescent="0.2">
      <c r="A3636" s="33" t="s">
        <v>1014</v>
      </c>
      <c r="B3636" s="34" t="s">
        <v>1036</v>
      </c>
      <c r="C3636" s="35" t="s">
        <v>14</v>
      </c>
      <c r="D3636" s="36" t="s">
        <v>1804</v>
      </c>
      <c r="E3636">
        <v>2016</v>
      </c>
      <c r="F3636">
        <f>VLOOKUP($D3636,Combined!$D:$V,14,FALSE)</f>
        <v>42863127</v>
      </c>
      <c r="G3636">
        <f>VLOOKUP($D3636,Combined!$D:$V,15,FALSE)</f>
        <v>2124.1</v>
      </c>
      <c r="H3636">
        <f>VLOOKUP($D3636,Combined!$D:$V,16,FALSE)</f>
        <v>20180</v>
      </c>
    </row>
    <row r="3637" spans="1:8" ht="48" x14ac:dyDescent="0.2">
      <c r="A3637" s="37" t="s">
        <v>1014</v>
      </c>
      <c r="B3637" s="38" t="s">
        <v>1420</v>
      </c>
      <c r="C3637" s="39" t="s">
        <v>711</v>
      </c>
      <c r="D3637" s="36" t="s">
        <v>1805</v>
      </c>
      <c r="E3637">
        <v>2016</v>
      </c>
      <c r="F3637" t="e">
        <f>VLOOKUP($D3637,Combined!$D:$V,14,FALSE)</f>
        <v>#N/A</v>
      </c>
      <c r="G3637" t="e">
        <f>VLOOKUP($D3637,Combined!$D:$V,15,FALSE)</f>
        <v>#N/A</v>
      </c>
      <c r="H3637" t="e">
        <f>VLOOKUP($D3637,Combined!$D:$V,16,FALSE)</f>
        <v>#N/A</v>
      </c>
    </row>
    <row r="3638" spans="1:8" ht="48" x14ac:dyDescent="0.2">
      <c r="A3638" s="33" t="s">
        <v>1014</v>
      </c>
      <c r="B3638" s="34" t="s">
        <v>1038</v>
      </c>
      <c r="C3638" s="35" t="s">
        <v>711</v>
      </c>
      <c r="D3638" s="36" t="s">
        <v>1806</v>
      </c>
      <c r="E3638">
        <v>2016</v>
      </c>
      <c r="F3638">
        <f>VLOOKUP($D3638,Combined!$D:$V,14,FALSE)</f>
        <v>4320662</v>
      </c>
      <c r="G3638">
        <f>VLOOKUP($D3638,Combined!$D:$V,15,FALSE)</f>
        <v>339.5</v>
      </c>
      <c r="H3638">
        <f>VLOOKUP($D3638,Combined!$D:$V,16,FALSE)</f>
        <v>12727</v>
      </c>
    </row>
    <row r="3639" spans="1:8" ht="48" x14ac:dyDescent="0.2">
      <c r="A3639" s="37" t="s">
        <v>1014</v>
      </c>
      <c r="B3639" s="38" t="s">
        <v>1421</v>
      </c>
      <c r="C3639" s="39" t="s">
        <v>711</v>
      </c>
      <c r="D3639" s="36" t="s">
        <v>1807</v>
      </c>
      <c r="E3639">
        <v>2016</v>
      </c>
      <c r="F3639" t="e">
        <f>VLOOKUP($D3639,Combined!$D:$V,14,FALSE)</f>
        <v>#N/A</v>
      </c>
      <c r="G3639" t="e">
        <f>VLOOKUP($D3639,Combined!$D:$V,15,FALSE)</f>
        <v>#N/A</v>
      </c>
      <c r="H3639" t="e">
        <f>VLOOKUP($D3639,Combined!$D:$V,16,FALSE)</f>
        <v>#N/A</v>
      </c>
    </row>
    <row r="3640" spans="1:8" ht="32" x14ac:dyDescent="0.2">
      <c r="A3640" s="33" t="s">
        <v>1014</v>
      </c>
      <c r="B3640" s="34" t="s">
        <v>1039</v>
      </c>
      <c r="C3640" s="35" t="s">
        <v>24</v>
      </c>
      <c r="D3640" s="36" t="s">
        <v>1808</v>
      </c>
      <c r="E3640">
        <v>2016</v>
      </c>
      <c r="F3640">
        <f>VLOOKUP($D3640,Combined!$D:$V,14,FALSE)</f>
        <v>313507868</v>
      </c>
      <c r="G3640">
        <f>VLOOKUP($D3640,Combined!$D:$V,15,FALSE)</f>
        <v>13761</v>
      </c>
      <c r="H3640">
        <f>VLOOKUP($D3640,Combined!$D:$V,16,FALSE)</f>
        <v>22782</v>
      </c>
    </row>
    <row r="3641" spans="1:8" ht="48" x14ac:dyDescent="0.2">
      <c r="A3641" s="37" t="s">
        <v>1014</v>
      </c>
      <c r="B3641" s="38" t="s">
        <v>1422</v>
      </c>
      <c r="C3641" s="39" t="s">
        <v>711</v>
      </c>
      <c r="D3641" s="36" t="s">
        <v>1809</v>
      </c>
      <c r="E3641">
        <v>2016</v>
      </c>
      <c r="F3641" t="e">
        <f>VLOOKUP($D3641,Combined!$D:$V,14,FALSE)</f>
        <v>#N/A</v>
      </c>
      <c r="G3641" t="e">
        <f>VLOOKUP($D3641,Combined!$D:$V,15,FALSE)</f>
        <v>#N/A</v>
      </c>
      <c r="H3641" t="e">
        <f>VLOOKUP($D3641,Combined!$D:$V,16,FALSE)</f>
        <v>#N/A</v>
      </c>
    </row>
    <row r="3642" spans="1:8" ht="32" x14ac:dyDescent="0.2">
      <c r="A3642" s="33" t="s">
        <v>1014</v>
      </c>
      <c r="B3642" s="34" t="s">
        <v>1041</v>
      </c>
      <c r="C3642" s="35" t="s">
        <v>6</v>
      </c>
      <c r="D3642" s="36" t="s">
        <v>1810</v>
      </c>
      <c r="E3642">
        <v>2016</v>
      </c>
      <c r="F3642">
        <f>VLOOKUP($D3642,Combined!$D:$V,14,FALSE)</f>
        <v>27896265</v>
      </c>
      <c r="G3642">
        <f>VLOOKUP($D3642,Combined!$D:$V,15,FALSE)</f>
        <v>1427.1</v>
      </c>
      <c r="H3642">
        <f>VLOOKUP($D3642,Combined!$D:$V,16,FALSE)</f>
        <v>19548</v>
      </c>
    </row>
    <row r="3643" spans="1:8" ht="32" x14ac:dyDescent="0.2">
      <c r="A3643" s="37" t="s">
        <v>1014</v>
      </c>
      <c r="B3643" s="38" t="s">
        <v>1042</v>
      </c>
      <c r="C3643" s="39" t="s">
        <v>24</v>
      </c>
      <c r="D3643" s="36" t="s">
        <v>1811</v>
      </c>
      <c r="E3643">
        <v>2016</v>
      </c>
      <c r="F3643">
        <f>VLOOKUP($D3643,Combined!$D:$V,14,FALSE)</f>
        <v>172161978</v>
      </c>
      <c r="G3643">
        <f>VLOOKUP($D3643,Combined!$D:$V,15,FALSE)</f>
        <v>9145.1</v>
      </c>
      <c r="H3643">
        <f>VLOOKUP($D3643,Combined!$D:$V,16,FALSE)</f>
        <v>18826</v>
      </c>
    </row>
    <row r="3644" spans="1:8" ht="32" x14ac:dyDescent="0.2">
      <c r="A3644" s="33" t="s">
        <v>1043</v>
      </c>
      <c r="B3644" s="34" t="s">
        <v>1044</v>
      </c>
      <c r="C3644" s="35" t="s">
        <v>68</v>
      </c>
      <c r="D3644" s="36" t="s">
        <v>1812</v>
      </c>
      <c r="E3644">
        <v>2016</v>
      </c>
      <c r="F3644">
        <f>VLOOKUP($D3644,Combined!$D:$V,14,FALSE)</f>
        <v>11386414</v>
      </c>
      <c r="G3644">
        <f>VLOOKUP($D3644,Combined!$D:$V,15,FALSE)</f>
        <v>488.6</v>
      </c>
      <c r="H3644">
        <f>VLOOKUP($D3644,Combined!$D:$V,16,FALSE)</f>
        <v>23306</v>
      </c>
    </row>
    <row r="3645" spans="1:8" ht="32" x14ac:dyDescent="0.2">
      <c r="A3645" s="37" t="s">
        <v>1043</v>
      </c>
      <c r="B3645" s="38" t="s">
        <v>1045</v>
      </c>
      <c r="C3645" s="39" t="s">
        <v>73</v>
      </c>
      <c r="D3645" s="36" t="s">
        <v>1813</v>
      </c>
      <c r="E3645">
        <v>2016</v>
      </c>
      <c r="F3645">
        <f>VLOOKUP($D3645,Combined!$D:$V,14,FALSE)</f>
        <v>14980457</v>
      </c>
      <c r="G3645">
        <f>VLOOKUP($D3645,Combined!$D:$V,15,FALSE)</f>
        <v>389.2</v>
      </c>
      <c r="H3645">
        <f>VLOOKUP($D3645,Combined!$D:$V,16,FALSE)</f>
        <v>38495</v>
      </c>
    </row>
    <row r="3646" spans="1:8" ht="32" x14ac:dyDescent="0.2">
      <c r="A3646" s="33" t="s">
        <v>1043</v>
      </c>
      <c r="B3646" s="34" t="s">
        <v>1046</v>
      </c>
      <c r="C3646" s="35" t="s">
        <v>4</v>
      </c>
      <c r="D3646" s="36" t="s">
        <v>1814</v>
      </c>
      <c r="E3646">
        <v>2016</v>
      </c>
      <c r="F3646">
        <f>VLOOKUP($D3646,Combined!$D:$V,14,FALSE)</f>
        <v>3493713</v>
      </c>
      <c r="G3646">
        <f>VLOOKUP($D3646,Combined!$D:$V,15,FALSE)</f>
        <v>181.9</v>
      </c>
      <c r="H3646">
        <f>VLOOKUP($D3646,Combined!$D:$V,16,FALSE)</f>
        <v>19206</v>
      </c>
    </row>
    <row r="3647" spans="1:8" ht="32" x14ac:dyDescent="0.2">
      <c r="A3647" s="37" t="s">
        <v>1043</v>
      </c>
      <c r="B3647" s="38" t="s">
        <v>1047</v>
      </c>
      <c r="C3647" s="39" t="s">
        <v>73</v>
      </c>
      <c r="D3647" s="36" t="s">
        <v>1815</v>
      </c>
      <c r="E3647">
        <v>2016</v>
      </c>
      <c r="F3647">
        <f>VLOOKUP($D3647,Combined!$D:$V,14,FALSE)</f>
        <v>2899870</v>
      </c>
      <c r="G3647">
        <f>VLOOKUP($D3647,Combined!$D:$V,15,FALSE)</f>
        <v>109.6</v>
      </c>
      <c r="H3647">
        <f>VLOOKUP($D3647,Combined!$D:$V,16,FALSE)</f>
        <v>26451</v>
      </c>
    </row>
    <row r="3648" spans="1:8" ht="32" x14ac:dyDescent="0.2">
      <c r="A3648" s="33" t="s">
        <v>1043</v>
      </c>
      <c r="B3648" s="34" t="s">
        <v>1048</v>
      </c>
      <c r="C3648" s="35" t="s">
        <v>73</v>
      </c>
      <c r="D3648" s="36" t="s">
        <v>1816</v>
      </c>
      <c r="E3648">
        <v>2016</v>
      </c>
      <c r="F3648">
        <f>VLOOKUP($D3648,Combined!$D:$V,14,FALSE)</f>
        <v>9620475</v>
      </c>
      <c r="G3648">
        <f>VLOOKUP($D3648,Combined!$D:$V,15,FALSE)</f>
        <v>457.8</v>
      </c>
      <c r="H3648">
        <f>VLOOKUP($D3648,Combined!$D:$V,16,FALSE)</f>
        <v>21014</v>
      </c>
    </row>
    <row r="3649" spans="1:8" ht="32" x14ac:dyDescent="0.2">
      <c r="A3649" s="37" t="s">
        <v>1043</v>
      </c>
      <c r="B3649" s="38" t="s">
        <v>1049</v>
      </c>
      <c r="C3649" s="39" t="s">
        <v>66</v>
      </c>
      <c r="D3649" s="36" t="s">
        <v>1817</v>
      </c>
      <c r="E3649">
        <v>2016</v>
      </c>
      <c r="F3649">
        <f>VLOOKUP($D3649,Combined!$D:$V,14,FALSE)</f>
        <v>32455199</v>
      </c>
      <c r="G3649">
        <f>VLOOKUP($D3649,Combined!$D:$V,15,FALSE)</f>
        <v>1412</v>
      </c>
      <c r="H3649">
        <f>VLOOKUP($D3649,Combined!$D:$V,16,FALSE)</f>
        <v>22985</v>
      </c>
    </row>
    <row r="3650" spans="1:8" ht="32" x14ac:dyDescent="0.2">
      <c r="A3650" s="33" t="s">
        <v>1043</v>
      </c>
      <c r="B3650" s="34" t="s">
        <v>1050</v>
      </c>
      <c r="C3650" s="35" t="s">
        <v>73</v>
      </c>
      <c r="D3650" s="36" t="s">
        <v>1818</v>
      </c>
      <c r="E3650">
        <v>2016</v>
      </c>
      <c r="F3650">
        <f>VLOOKUP($D3650,Combined!$D:$V,14,FALSE)</f>
        <v>10403912</v>
      </c>
      <c r="G3650">
        <f>VLOOKUP($D3650,Combined!$D:$V,15,FALSE)</f>
        <v>403.2</v>
      </c>
      <c r="H3650">
        <f>VLOOKUP($D3650,Combined!$D:$V,16,FALSE)</f>
        <v>25806</v>
      </c>
    </row>
    <row r="3651" spans="1:8" ht="36" x14ac:dyDescent="0.2">
      <c r="A3651" s="37" t="s">
        <v>1043</v>
      </c>
      <c r="B3651" s="38" t="s">
        <v>1051</v>
      </c>
      <c r="C3651" s="39" t="s">
        <v>77</v>
      </c>
      <c r="D3651" s="36" t="s">
        <v>1819</v>
      </c>
      <c r="E3651">
        <v>2016</v>
      </c>
      <c r="F3651">
        <f>VLOOKUP($D3651,Combined!$D:$V,14,FALSE)</f>
        <v>21089749</v>
      </c>
      <c r="G3651">
        <f>VLOOKUP($D3651,Combined!$D:$V,15,FALSE)</f>
        <v>894.3</v>
      </c>
      <c r="H3651">
        <f>VLOOKUP($D3651,Combined!$D:$V,16,FALSE)</f>
        <v>23581</v>
      </c>
    </row>
    <row r="3652" spans="1:8" ht="32" x14ac:dyDescent="0.2">
      <c r="A3652" s="33" t="s">
        <v>1043</v>
      </c>
      <c r="B3652" s="34" t="s">
        <v>1052</v>
      </c>
      <c r="C3652" s="35" t="s">
        <v>73</v>
      </c>
      <c r="D3652" s="36" t="s">
        <v>1820</v>
      </c>
      <c r="E3652">
        <v>2016</v>
      </c>
      <c r="F3652">
        <f>VLOOKUP($D3652,Combined!$D:$V,14,FALSE)</f>
        <v>9106153</v>
      </c>
      <c r="G3652">
        <f>VLOOKUP($D3652,Combined!$D:$V,15,FALSE)</f>
        <v>369.7</v>
      </c>
      <c r="H3652">
        <f>VLOOKUP($D3652,Combined!$D:$V,16,FALSE)</f>
        <v>24629</v>
      </c>
    </row>
    <row r="3653" spans="1:8" ht="32" x14ac:dyDescent="0.2">
      <c r="A3653" s="37" t="s">
        <v>1043</v>
      </c>
      <c r="B3653" s="38" t="s">
        <v>1053</v>
      </c>
      <c r="C3653" s="39" t="s">
        <v>66</v>
      </c>
      <c r="D3653" s="36" t="s">
        <v>1821</v>
      </c>
      <c r="E3653">
        <v>2016</v>
      </c>
      <c r="F3653">
        <f>VLOOKUP($D3653,Combined!$D:$V,14,FALSE)</f>
        <v>66243104</v>
      </c>
      <c r="G3653">
        <f>VLOOKUP($D3653,Combined!$D:$V,15,FALSE)</f>
        <v>3165.6</v>
      </c>
      <c r="H3653">
        <f>VLOOKUP($D3653,Combined!$D:$V,16,FALSE)</f>
        <v>20926</v>
      </c>
    </row>
    <row r="3654" spans="1:8" ht="32" x14ac:dyDescent="0.2">
      <c r="A3654" s="33" t="s">
        <v>1043</v>
      </c>
      <c r="B3654" s="34" t="s">
        <v>993</v>
      </c>
      <c r="C3654" s="35" t="s">
        <v>73</v>
      </c>
      <c r="D3654" s="36" t="s">
        <v>1822</v>
      </c>
      <c r="E3654">
        <v>2016</v>
      </c>
      <c r="F3654">
        <f>VLOOKUP($D3654,Combined!$D:$V,14,FALSE)</f>
        <v>7159175</v>
      </c>
      <c r="G3654">
        <f>VLOOKUP($D3654,Combined!$D:$V,15,FALSE)</f>
        <v>301.7</v>
      </c>
      <c r="H3654">
        <f>VLOOKUP($D3654,Combined!$D:$V,16,FALSE)</f>
        <v>23729</v>
      </c>
    </row>
    <row r="3655" spans="1:8" ht="32" x14ac:dyDescent="0.2">
      <c r="A3655" s="37" t="s">
        <v>1043</v>
      </c>
      <c r="B3655" s="38" t="s">
        <v>1054</v>
      </c>
      <c r="C3655" s="39" t="s">
        <v>73</v>
      </c>
      <c r="D3655" s="36" t="s">
        <v>1823</v>
      </c>
      <c r="E3655">
        <v>2016</v>
      </c>
      <c r="F3655">
        <f>VLOOKUP($D3655,Combined!$D:$V,14,FALSE)</f>
        <v>3191258</v>
      </c>
      <c r="G3655">
        <f>VLOOKUP($D3655,Combined!$D:$V,15,FALSE)</f>
        <v>142</v>
      </c>
      <c r="H3655">
        <f>VLOOKUP($D3655,Combined!$D:$V,16,FALSE)</f>
        <v>22482</v>
      </c>
    </row>
    <row r="3656" spans="1:8" ht="32" x14ac:dyDescent="0.2">
      <c r="A3656" s="33" t="s">
        <v>1043</v>
      </c>
      <c r="B3656" s="34" t="s">
        <v>1055</v>
      </c>
      <c r="C3656" s="35" t="s">
        <v>73</v>
      </c>
      <c r="D3656" s="36" t="s">
        <v>1824</v>
      </c>
      <c r="E3656">
        <v>2016</v>
      </c>
      <c r="F3656">
        <f>VLOOKUP($D3656,Combined!$D:$V,14,FALSE)</f>
        <v>3436224</v>
      </c>
      <c r="G3656">
        <f>VLOOKUP($D3656,Combined!$D:$V,15,FALSE)</f>
        <v>121</v>
      </c>
      <c r="H3656">
        <f>VLOOKUP($D3656,Combined!$D:$V,16,FALSE)</f>
        <v>28410</v>
      </c>
    </row>
    <row r="3657" spans="1:8" ht="32" x14ac:dyDescent="0.2">
      <c r="A3657" s="37" t="s">
        <v>1043</v>
      </c>
      <c r="B3657" s="38" t="s">
        <v>1056</v>
      </c>
      <c r="C3657" s="39" t="s">
        <v>73</v>
      </c>
      <c r="D3657" s="36" t="s">
        <v>1825</v>
      </c>
      <c r="E3657">
        <v>2016</v>
      </c>
      <c r="F3657">
        <f>VLOOKUP($D3657,Combined!$D:$V,14,FALSE)</f>
        <v>8545361</v>
      </c>
      <c r="G3657">
        <f>VLOOKUP($D3657,Combined!$D:$V,15,FALSE)</f>
        <v>375</v>
      </c>
      <c r="H3657">
        <f>VLOOKUP($D3657,Combined!$D:$V,16,FALSE)</f>
        <v>22785</v>
      </c>
    </row>
    <row r="3658" spans="1:8" ht="32" x14ac:dyDescent="0.2">
      <c r="A3658" s="33" t="s">
        <v>1043</v>
      </c>
      <c r="B3658" s="34" t="s">
        <v>1057</v>
      </c>
      <c r="C3658" s="35" t="s">
        <v>68</v>
      </c>
      <c r="D3658" s="36" t="s">
        <v>1826</v>
      </c>
      <c r="E3658">
        <v>2016</v>
      </c>
      <c r="F3658">
        <f>VLOOKUP($D3658,Combined!$D:$V,14,FALSE)</f>
        <v>11859642</v>
      </c>
      <c r="G3658">
        <f>VLOOKUP($D3658,Combined!$D:$V,15,FALSE)</f>
        <v>557.79999999999995</v>
      </c>
      <c r="H3658">
        <f>VLOOKUP($D3658,Combined!$D:$V,16,FALSE)</f>
        <v>21263</v>
      </c>
    </row>
    <row r="3659" spans="1:8" ht="32" x14ac:dyDescent="0.2">
      <c r="A3659" s="37" t="s">
        <v>1043</v>
      </c>
      <c r="B3659" s="38" t="s">
        <v>1058</v>
      </c>
      <c r="C3659" s="39" t="s">
        <v>77</v>
      </c>
      <c r="D3659" s="36" t="s">
        <v>1827</v>
      </c>
      <c r="E3659">
        <v>2016</v>
      </c>
      <c r="F3659">
        <f>VLOOKUP($D3659,Combined!$D:$V,14,FALSE)</f>
        <v>64706536</v>
      </c>
      <c r="G3659">
        <f>VLOOKUP($D3659,Combined!$D:$V,15,FALSE)</f>
        <v>2988.5</v>
      </c>
      <c r="H3659">
        <f>VLOOKUP($D3659,Combined!$D:$V,16,FALSE)</f>
        <v>21652</v>
      </c>
    </row>
    <row r="3660" spans="1:8" ht="36" x14ac:dyDescent="0.2">
      <c r="A3660" s="33" t="s">
        <v>1043</v>
      </c>
      <c r="B3660" s="34" t="s">
        <v>1059</v>
      </c>
      <c r="C3660" s="35" t="s">
        <v>714</v>
      </c>
      <c r="D3660" s="36" t="s">
        <v>1828</v>
      </c>
      <c r="E3660">
        <v>2016</v>
      </c>
      <c r="F3660">
        <f>VLOOKUP($D3660,Combined!$D:$V,14,FALSE)</f>
        <v>5771700</v>
      </c>
      <c r="G3660">
        <f>VLOOKUP($D3660,Combined!$D:$V,15,FALSE)</f>
        <v>300.60000000000002</v>
      </c>
      <c r="H3660">
        <f>VLOOKUP($D3660,Combined!$D:$V,16,FALSE)</f>
        <v>19198</v>
      </c>
    </row>
    <row r="3661" spans="1:8" ht="32" x14ac:dyDescent="0.2">
      <c r="A3661" s="37" t="s">
        <v>1043</v>
      </c>
      <c r="B3661" s="38" t="s">
        <v>1060</v>
      </c>
      <c r="C3661" s="39" t="s">
        <v>73</v>
      </c>
      <c r="D3661" s="36" t="s">
        <v>1829</v>
      </c>
      <c r="E3661">
        <v>2016</v>
      </c>
      <c r="F3661">
        <f>VLOOKUP($D3661,Combined!$D:$V,14,FALSE)</f>
        <v>7918963</v>
      </c>
      <c r="G3661">
        <f>VLOOKUP($D3661,Combined!$D:$V,15,FALSE)</f>
        <v>344.2</v>
      </c>
      <c r="H3661">
        <f>VLOOKUP($D3661,Combined!$D:$V,16,FALSE)</f>
        <v>23010</v>
      </c>
    </row>
    <row r="3662" spans="1:8" ht="24" x14ac:dyDescent="0.2">
      <c r="A3662" s="33" t="s">
        <v>1043</v>
      </c>
      <c r="B3662" s="34" t="s">
        <v>1061</v>
      </c>
      <c r="C3662" s="35" t="s">
        <v>360</v>
      </c>
      <c r="D3662" s="36" t="s">
        <v>1830</v>
      </c>
      <c r="E3662">
        <v>2016</v>
      </c>
      <c r="F3662">
        <f>VLOOKUP($D3662,Combined!$D:$V,14,FALSE)</f>
        <v>2816168</v>
      </c>
      <c r="G3662">
        <f>VLOOKUP($D3662,Combined!$D:$V,15,FALSE)</f>
        <v>129.80000000000001</v>
      </c>
      <c r="H3662">
        <f>VLOOKUP($D3662,Combined!$D:$V,16,FALSE)</f>
        <v>21696</v>
      </c>
    </row>
    <row r="3663" spans="1:8" ht="32" x14ac:dyDescent="0.2">
      <c r="A3663" s="37" t="s">
        <v>1043</v>
      </c>
      <c r="B3663" s="38" t="s">
        <v>1062</v>
      </c>
      <c r="C3663" s="39" t="s">
        <v>68</v>
      </c>
      <c r="D3663" s="36" t="s">
        <v>1831</v>
      </c>
      <c r="E3663">
        <v>2016</v>
      </c>
      <c r="F3663">
        <f>VLOOKUP($D3663,Combined!$D:$V,14,FALSE)</f>
        <v>13965383</v>
      </c>
      <c r="G3663">
        <f>VLOOKUP($D3663,Combined!$D:$V,15,FALSE)</f>
        <v>663.5</v>
      </c>
      <c r="H3663">
        <f>VLOOKUP($D3663,Combined!$D:$V,16,FALSE)</f>
        <v>21049</v>
      </c>
    </row>
    <row r="3664" spans="1:8" ht="32" x14ac:dyDescent="0.2">
      <c r="A3664" s="33" t="s">
        <v>1043</v>
      </c>
      <c r="B3664" s="34" t="s">
        <v>1063</v>
      </c>
      <c r="C3664" s="35" t="s">
        <v>73</v>
      </c>
      <c r="D3664" s="36" t="s">
        <v>1832</v>
      </c>
      <c r="E3664">
        <v>2016</v>
      </c>
      <c r="F3664">
        <f>VLOOKUP($D3664,Combined!$D:$V,14,FALSE)</f>
        <v>2437276</v>
      </c>
      <c r="G3664">
        <f>VLOOKUP($D3664,Combined!$D:$V,15,FALSE)</f>
        <v>95.1</v>
      </c>
      <c r="H3664">
        <f>VLOOKUP($D3664,Combined!$D:$V,16,FALSE)</f>
        <v>25629</v>
      </c>
    </row>
    <row r="3665" spans="1:8" ht="36" x14ac:dyDescent="0.2">
      <c r="A3665" s="37" t="s">
        <v>1043</v>
      </c>
      <c r="B3665" s="38" t="s">
        <v>1064</v>
      </c>
      <c r="C3665" s="39" t="s">
        <v>77</v>
      </c>
      <c r="D3665" s="36" t="s">
        <v>1833</v>
      </c>
      <c r="E3665">
        <v>2016</v>
      </c>
      <c r="F3665">
        <f>VLOOKUP($D3665,Combined!$D:$V,14,FALSE)</f>
        <v>59381427</v>
      </c>
      <c r="G3665">
        <f>VLOOKUP($D3665,Combined!$D:$V,15,FALSE)</f>
        <v>2822.2</v>
      </c>
      <c r="H3665">
        <f>VLOOKUP($D3665,Combined!$D:$V,16,FALSE)</f>
        <v>21041</v>
      </c>
    </row>
    <row r="3666" spans="1:8" ht="32" x14ac:dyDescent="0.2">
      <c r="A3666" s="33" t="s">
        <v>1043</v>
      </c>
      <c r="B3666" s="34" t="s">
        <v>1065</v>
      </c>
      <c r="C3666" s="35" t="s">
        <v>66</v>
      </c>
      <c r="D3666" s="36" t="s">
        <v>1834</v>
      </c>
      <c r="E3666">
        <v>2016</v>
      </c>
      <c r="F3666">
        <f>VLOOKUP($D3666,Combined!$D:$V,14,FALSE)</f>
        <v>35065749</v>
      </c>
      <c r="G3666">
        <f>VLOOKUP($D3666,Combined!$D:$V,15,FALSE)</f>
        <v>1696.5</v>
      </c>
      <c r="H3666">
        <f>VLOOKUP($D3666,Combined!$D:$V,16,FALSE)</f>
        <v>20670</v>
      </c>
    </row>
    <row r="3667" spans="1:8" ht="32" x14ac:dyDescent="0.2">
      <c r="A3667" s="37" t="s">
        <v>1043</v>
      </c>
      <c r="B3667" s="38" t="s">
        <v>1067</v>
      </c>
      <c r="C3667" s="39" t="s">
        <v>68</v>
      </c>
      <c r="D3667" s="36" t="s">
        <v>1835</v>
      </c>
      <c r="E3667">
        <v>2016</v>
      </c>
      <c r="F3667">
        <f>VLOOKUP($D3667,Combined!$D:$V,14,FALSE)</f>
        <v>15568595</v>
      </c>
      <c r="G3667">
        <f>VLOOKUP($D3667,Combined!$D:$V,15,FALSE)</f>
        <v>604</v>
      </c>
      <c r="H3667">
        <f>VLOOKUP($D3667,Combined!$D:$V,16,FALSE)</f>
        <v>25774</v>
      </c>
    </row>
    <row r="3668" spans="1:8" ht="32" x14ac:dyDescent="0.2">
      <c r="A3668" s="33" t="s">
        <v>1043</v>
      </c>
      <c r="B3668" s="34" t="s">
        <v>1068</v>
      </c>
      <c r="C3668" s="35" t="s">
        <v>68</v>
      </c>
      <c r="D3668" s="36" t="s">
        <v>1836</v>
      </c>
      <c r="E3668">
        <v>2016</v>
      </c>
      <c r="F3668">
        <f>VLOOKUP($D3668,Combined!$D:$V,14,FALSE)</f>
        <v>11663564</v>
      </c>
      <c r="G3668">
        <f>VLOOKUP($D3668,Combined!$D:$V,15,FALSE)</f>
        <v>457.7</v>
      </c>
      <c r="H3668">
        <f>VLOOKUP($D3668,Combined!$D:$V,16,FALSE)</f>
        <v>25486</v>
      </c>
    </row>
    <row r="3669" spans="1:8" ht="36" x14ac:dyDescent="0.2">
      <c r="A3669" s="37" t="s">
        <v>1069</v>
      </c>
      <c r="B3669" s="38" t="s">
        <v>1070</v>
      </c>
      <c r="C3669" s="39" t="s">
        <v>24</v>
      </c>
      <c r="D3669" s="36" t="s">
        <v>1837</v>
      </c>
      <c r="E3669">
        <v>2016</v>
      </c>
      <c r="F3669">
        <f>VLOOKUP($D3669,Combined!$D:$V,14,FALSE)</f>
        <v>100723679</v>
      </c>
      <c r="G3669">
        <f>VLOOKUP($D3669,Combined!$D:$V,15,FALSE)</f>
        <v>5204.8</v>
      </c>
      <c r="H3669">
        <f>VLOOKUP($D3669,Combined!$D:$V,16,FALSE)</f>
        <v>19352</v>
      </c>
    </row>
    <row r="3670" spans="1:8" ht="32" x14ac:dyDescent="0.2">
      <c r="A3670" s="33" t="s">
        <v>1069</v>
      </c>
      <c r="B3670" s="34" t="s">
        <v>1071</v>
      </c>
      <c r="C3670" s="35" t="s">
        <v>24</v>
      </c>
      <c r="D3670" s="36" t="s">
        <v>1838</v>
      </c>
      <c r="E3670">
        <v>2016</v>
      </c>
      <c r="F3670">
        <f>VLOOKUP($D3670,Combined!$D:$V,14,FALSE)</f>
        <v>79871347</v>
      </c>
      <c r="G3670">
        <f>VLOOKUP($D3670,Combined!$D:$V,15,FALSE)</f>
        <v>3605.8</v>
      </c>
      <c r="H3670">
        <f>VLOOKUP($D3670,Combined!$D:$V,16,FALSE)</f>
        <v>22151</v>
      </c>
    </row>
    <row r="3671" spans="1:8" ht="48" x14ac:dyDescent="0.2">
      <c r="A3671" s="37" t="s">
        <v>1069</v>
      </c>
      <c r="B3671" s="38" t="s">
        <v>1423</v>
      </c>
      <c r="C3671" s="39" t="s">
        <v>711</v>
      </c>
      <c r="D3671" s="36" t="s">
        <v>1839</v>
      </c>
      <c r="E3671">
        <v>2016</v>
      </c>
      <c r="F3671" t="e">
        <f>VLOOKUP($D3671,Combined!$D:$V,14,FALSE)</f>
        <v>#N/A</v>
      </c>
      <c r="G3671" t="e">
        <f>VLOOKUP($D3671,Combined!$D:$V,15,FALSE)</f>
        <v>#N/A</v>
      </c>
      <c r="H3671" t="e">
        <f>VLOOKUP($D3671,Combined!$D:$V,16,FALSE)</f>
        <v>#N/A</v>
      </c>
    </row>
    <row r="3672" spans="1:8" ht="32" x14ac:dyDescent="0.2">
      <c r="A3672" s="33" t="s">
        <v>1069</v>
      </c>
      <c r="B3672" s="34" t="s">
        <v>724</v>
      </c>
      <c r="C3672" s="35" t="s">
        <v>24</v>
      </c>
      <c r="D3672" s="36" t="s">
        <v>1840</v>
      </c>
      <c r="E3672">
        <v>2016</v>
      </c>
      <c r="F3672">
        <f>VLOOKUP($D3672,Combined!$D:$V,14,FALSE)</f>
        <v>213046182</v>
      </c>
      <c r="G3672">
        <f>VLOOKUP($D3672,Combined!$D:$V,15,FALSE)</f>
        <v>11875.6</v>
      </c>
      <c r="H3672">
        <f>VLOOKUP($D3672,Combined!$D:$V,16,FALSE)</f>
        <v>17940</v>
      </c>
    </row>
    <row r="3673" spans="1:8" ht="36" x14ac:dyDescent="0.2">
      <c r="A3673" s="37" t="s">
        <v>1069</v>
      </c>
      <c r="B3673" s="38" t="s">
        <v>1073</v>
      </c>
      <c r="C3673" s="39" t="s">
        <v>24</v>
      </c>
      <c r="D3673" s="36" t="s">
        <v>1841</v>
      </c>
      <c r="E3673">
        <v>2016</v>
      </c>
      <c r="F3673">
        <f>VLOOKUP($D3673,Combined!$D:$V,14,FALSE)</f>
        <v>88438644</v>
      </c>
      <c r="G3673">
        <f>VLOOKUP($D3673,Combined!$D:$V,15,FALSE)</f>
        <v>3691</v>
      </c>
      <c r="H3673">
        <f>VLOOKUP($D3673,Combined!$D:$V,16,FALSE)</f>
        <v>23960</v>
      </c>
    </row>
    <row r="3674" spans="1:8" ht="48" x14ac:dyDescent="0.2">
      <c r="A3674" s="33" t="s">
        <v>1069</v>
      </c>
      <c r="B3674" s="34" t="s">
        <v>1424</v>
      </c>
      <c r="C3674" s="35" t="s">
        <v>711</v>
      </c>
      <c r="D3674" s="36" t="s">
        <v>1842</v>
      </c>
      <c r="E3674">
        <v>2016</v>
      </c>
      <c r="F3674" t="e">
        <f>VLOOKUP($D3674,Combined!$D:$V,14,FALSE)</f>
        <v>#N/A</v>
      </c>
      <c r="G3674" t="e">
        <f>VLOOKUP($D3674,Combined!$D:$V,15,FALSE)</f>
        <v>#N/A</v>
      </c>
      <c r="H3674" t="e">
        <f>VLOOKUP($D3674,Combined!$D:$V,16,FALSE)</f>
        <v>#N/A</v>
      </c>
    </row>
    <row r="3675" spans="1:8" ht="32" x14ac:dyDescent="0.2">
      <c r="A3675" s="37" t="s">
        <v>1069</v>
      </c>
      <c r="B3675" s="38" t="s">
        <v>934</v>
      </c>
      <c r="C3675" s="39" t="s">
        <v>24</v>
      </c>
      <c r="D3675" s="36" t="s">
        <v>1843</v>
      </c>
      <c r="E3675">
        <v>2016</v>
      </c>
      <c r="F3675">
        <f>VLOOKUP($D3675,Combined!$D:$V,14,FALSE)</f>
        <v>81311709</v>
      </c>
      <c r="G3675">
        <f>VLOOKUP($D3675,Combined!$D:$V,15,FALSE)</f>
        <v>3971.5</v>
      </c>
      <c r="H3675">
        <f>VLOOKUP($D3675,Combined!$D:$V,16,FALSE)</f>
        <v>20474</v>
      </c>
    </row>
    <row r="3676" spans="1:8" ht="36" x14ac:dyDescent="0.2">
      <c r="A3676" s="33" t="s">
        <v>1069</v>
      </c>
      <c r="B3676" s="34" t="s">
        <v>1076</v>
      </c>
      <c r="C3676" s="35" t="s">
        <v>29</v>
      </c>
      <c r="D3676" s="36" t="s">
        <v>1844</v>
      </c>
      <c r="E3676">
        <v>2016</v>
      </c>
      <c r="F3676">
        <f>VLOOKUP($D3676,Combined!$D:$V,14,FALSE)</f>
        <v>43382610</v>
      </c>
      <c r="G3676">
        <f>VLOOKUP($D3676,Combined!$D:$V,15,FALSE)</f>
        <v>627</v>
      </c>
      <c r="H3676">
        <f>VLOOKUP($D3676,Combined!$D:$V,16,FALSE)</f>
        <v>69185</v>
      </c>
    </row>
    <row r="3677" spans="1:8" ht="36" x14ac:dyDescent="0.2">
      <c r="A3677" s="37" t="s">
        <v>1069</v>
      </c>
      <c r="B3677" s="38" t="s">
        <v>1077</v>
      </c>
      <c r="C3677" s="39" t="s">
        <v>714</v>
      </c>
      <c r="D3677" s="36" t="s">
        <v>1845</v>
      </c>
      <c r="E3677">
        <v>2016</v>
      </c>
      <c r="F3677">
        <f>VLOOKUP($D3677,Combined!$D:$V,14,FALSE)</f>
        <v>13644866</v>
      </c>
      <c r="G3677">
        <f>VLOOKUP($D3677,Combined!$D:$V,15,FALSE)</f>
        <v>478.4</v>
      </c>
      <c r="H3677">
        <f>VLOOKUP($D3677,Combined!$D:$V,16,FALSE)</f>
        <v>28522</v>
      </c>
    </row>
    <row r="3678" spans="1:8" ht="48" x14ac:dyDescent="0.2">
      <c r="A3678" s="33" t="s">
        <v>1069</v>
      </c>
      <c r="B3678" s="34" t="s">
        <v>1425</v>
      </c>
      <c r="C3678" s="35" t="s">
        <v>711</v>
      </c>
      <c r="D3678" s="36" t="s">
        <v>1846</v>
      </c>
      <c r="E3678">
        <v>2016</v>
      </c>
      <c r="F3678" t="e">
        <f>VLOOKUP($D3678,Combined!$D:$V,14,FALSE)</f>
        <v>#N/A</v>
      </c>
      <c r="G3678" t="e">
        <f>VLOOKUP($D3678,Combined!$D:$V,15,FALSE)</f>
        <v>#N/A</v>
      </c>
      <c r="H3678" t="e">
        <f>VLOOKUP($D3678,Combined!$D:$V,16,FALSE)</f>
        <v>#N/A</v>
      </c>
    </row>
    <row r="3679" spans="1:8" ht="60" x14ac:dyDescent="0.2">
      <c r="A3679" s="37" t="s">
        <v>1069</v>
      </c>
      <c r="B3679" s="38" t="s">
        <v>1426</v>
      </c>
      <c r="C3679" s="39" t="s">
        <v>711</v>
      </c>
      <c r="D3679" s="36" t="s">
        <v>1847</v>
      </c>
      <c r="E3679">
        <v>2016</v>
      </c>
      <c r="F3679" t="e">
        <f>VLOOKUP($D3679,Combined!$D:$V,14,FALSE)</f>
        <v>#N/A</v>
      </c>
      <c r="G3679" t="e">
        <f>VLOOKUP($D3679,Combined!$D:$V,15,FALSE)</f>
        <v>#N/A</v>
      </c>
      <c r="H3679" t="e">
        <f>VLOOKUP($D3679,Combined!$D:$V,16,FALSE)</f>
        <v>#N/A</v>
      </c>
    </row>
    <row r="3680" spans="1:8" ht="32" x14ac:dyDescent="0.2">
      <c r="A3680" s="33" t="s">
        <v>1069</v>
      </c>
      <c r="B3680" s="34" t="s">
        <v>1080</v>
      </c>
      <c r="C3680" s="35" t="s">
        <v>24</v>
      </c>
      <c r="D3680" s="36" t="s">
        <v>1848</v>
      </c>
      <c r="E3680">
        <v>2016</v>
      </c>
      <c r="F3680">
        <f>VLOOKUP($D3680,Combined!$D:$V,14,FALSE)</f>
        <v>93024887</v>
      </c>
      <c r="G3680">
        <f>VLOOKUP($D3680,Combined!$D:$V,15,FALSE)</f>
        <v>3590.3</v>
      </c>
      <c r="H3680">
        <f>VLOOKUP($D3680,Combined!$D:$V,16,FALSE)</f>
        <v>25910</v>
      </c>
    </row>
    <row r="3681" spans="1:8" ht="36" x14ac:dyDescent="0.2">
      <c r="A3681" s="37" t="s">
        <v>1069</v>
      </c>
      <c r="B3681" s="38" t="s">
        <v>1427</v>
      </c>
      <c r="C3681" s="39" t="s">
        <v>711</v>
      </c>
      <c r="D3681" s="36" t="s">
        <v>1849</v>
      </c>
      <c r="E3681">
        <v>2016</v>
      </c>
      <c r="F3681" t="e">
        <f>VLOOKUP($D3681,Combined!$D:$V,14,FALSE)</f>
        <v>#N/A</v>
      </c>
      <c r="G3681" t="e">
        <f>VLOOKUP($D3681,Combined!$D:$V,15,FALSE)</f>
        <v>#N/A</v>
      </c>
      <c r="H3681" t="e">
        <f>VLOOKUP($D3681,Combined!$D:$V,16,FALSE)</f>
        <v>#N/A</v>
      </c>
    </row>
    <row r="3682" spans="1:8" ht="48" x14ac:dyDescent="0.2">
      <c r="A3682" s="33" t="s">
        <v>1069</v>
      </c>
      <c r="B3682" s="34" t="s">
        <v>1082</v>
      </c>
      <c r="C3682" s="35" t="s">
        <v>14</v>
      </c>
      <c r="D3682" s="36" t="s">
        <v>1850</v>
      </c>
      <c r="E3682">
        <v>2016</v>
      </c>
      <c r="F3682">
        <f>VLOOKUP($D3682,Combined!$D:$V,14,FALSE)</f>
        <v>50061770</v>
      </c>
      <c r="G3682">
        <f>VLOOKUP($D3682,Combined!$D:$V,15,FALSE)</f>
        <v>3001.9</v>
      </c>
      <c r="H3682">
        <f>VLOOKUP($D3682,Combined!$D:$V,16,FALSE)</f>
        <v>16677</v>
      </c>
    </row>
    <row r="3683" spans="1:8" ht="32" x14ac:dyDescent="0.2">
      <c r="A3683" s="37" t="s">
        <v>1069</v>
      </c>
      <c r="B3683" s="38" t="s">
        <v>1083</v>
      </c>
      <c r="C3683" s="39" t="s">
        <v>24</v>
      </c>
      <c r="D3683" s="36" t="s">
        <v>1851</v>
      </c>
      <c r="E3683">
        <v>2016</v>
      </c>
      <c r="F3683">
        <f>VLOOKUP($D3683,Combined!$D:$V,14,FALSE)</f>
        <v>318779614</v>
      </c>
      <c r="G3683">
        <f>VLOOKUP($D3683,Combined!$D:$V,15,FALSE)</f>
        <v>13666.5</v>
      </c>
      <c r="H3683">
        <f>VLOOKUP($D3683,Combined!$D:$V,16,FALSE)</f>
        <v>23326</v>
      </c>
    </row>
    <row r="3684" spans="1:8" ht="36" x14ac:dyDescent="0.2">
      <c r="A3684" s="33" t="s">
        <v>1069</v>
      </c>
      <c r="B3684" s="34" t="s">
        <v>1428</v>
      </c>
      <c r="C3684" s="35" t="s">
        <v>711</v>
      </c>
      <c r="D3684" s="36" t="s">
        <v>1852</v>
      </c>
      <c r="E3684">
        <v>2016</v>
      </c>
      <c r="F3684" t="e">
        <f>VLOOKUP($D3684,Combined!$D:$V,14,FALSE)</f>
        <v>#N/A</v>
      </c>
      <c r="G3684" t="e">
        <f>VLOOKUP($D3684,Combined!$D:$V,15,FALSE)</f>
        <v>#N/A</v>
      </c>
      <c r="H3684" t="e">
        <f>VLOOKUP($D3684,Combined!$D:$V,16,FALSE)</f>
        <v>#N/A</v>
      </c>
    </row>
    <row r="3685" spans="1:8" ht="36" x14ac:dyDescent="0.2">
      <c r="A3685" s="37" t="s">
        <v>1069</v>
      </c>
      <c r="B3685" s="38" t="s">
        <v>1086</v>
      </c>
      <c r="C3685" s="39" t="s">
        <v>24</v>
      </c>
      <c r="D3685" s="36" t="s">
        <v>1853</v>
      </c>
      <c r="E3685">
        <v>2016</v>
      </c>
      <c r="F3685">
        <f>VLOOKUP($D3685,Combined!$D:$V,14,FALSE)</f>
        <v>180515827</v>
      </c>
      <c r="G3685">
        <f>VLOOKUP($D3685,Combined!$D:$V,15,FALSE)</f>
        <v>9749.6</v>
      </c>
      <c r="H3685">
        <f>VLOOKUP($D3685,Combined!$D:$V,16,FALSE)</f>
        <v>18515</v>
      </c>
    </row>
    <row r="3686" spans="1:8" ht="48" x14ac:dyDescent="0.2">
      <c r="A3686" s="33" t="s">
        <v>1087</v>
      </c>
      <c r="B3686" s="34" t="s">
        <v>1429</v>
      </c>
      <c r="C3686" s="35" t="s">
        <v>711</v>
      </c>
      <c r="D3686" s="36" t="s">
        <v>1854</v>
      </c>
      <c r="E3686">
        <v>2016</v>
      </c>
      <c r="F3686" t="e">
        <f>VLOOKUP($D3686,Combined!$D:$V,14,FALSE)</f>
        <v>#N/A</v>
      </c>
      <c r="G3686" t="e">
        <f>VLOOKUP($D3686,Combined!$D:$V,15,FALSE)</f>
        <v>#N/A</v>
      </c>
      <c r="H3686" t="e">
        <f>VLOOKUP($D3686,Combined!$D:$V,16,FALSE)</f>
        <v>#N/A</v>
      </c>
    </row>
    <row r="3687" spans="1:8" ht="32" x14ac:dyDescent="0.2">
      <c r="A3687" s="37" t="s">
        <v>1087</v>
      </c>
      <c r="B3687" s="38" t="s">
        <v>1089</v>
      </c>
      <c r="C3687" s="39" t="s">
        <v>24</v>
      </c>
      <c r="D3687" s="36" t="s">
        <v>1855</v>
      </c>
      <c r="E3687">
        <v>2016</v>
      </c>
      <c r="F3687">
        <f>VLOOKUP($D3687,Combined!$D:$V,14,FALSE)</f>
        <v>64507697</v>
      </c>
      <c r="G3687">
        <f>VLOOKUP($D3687,Combined!$D:$V,15,FALSE)</f>
        <v>3796.2</v>
      </c>
      <c r="H3687">
        <f>VLOOKUP($D3687,Combined!$D:$V,16,FALSE)</f>
        <v>16993</v>
      </c>
    </row>
    <row r="3688" spans="1:8" ht="32" x14ac:dyDescent="0.2">
      <c r="A3688" s="33" t="s">
        <v>1087</v>
      </c>
      <c r="B3688" s="34" t="s">
        <v>1090</v>
      </c>
      <c r="C3688" s="35" t="s">
        <v>2</v>
      </c>
      <c r="D3688" s="36" t="s">
        <v>1856</v>
      </c>
      <c r="E3688">
        <v>2016</v>
      </c>
      <c r="F3688">
        <f>VLOOKUP($D3688,Combined!$D:$V,14,FALSE)</f>
        <v>18942977</v>
      </c>
      <c r="G3688">
        <f>VLOOKUP($D3688,Combined!$D:$V,15,FALSE)</f>
        <v>768.4</v>
      </c>
      <c r="H3688">
        <f>VLOOKUP($D3688,Combined!$D:$V,16,FALSE)</f>
        <v>24653</v>
      </c>
    </row>
    <row r="3689" spans="1:8" ht="32" x14ac:dyDescent="0.2">
      <c r="A3689" s="37" t="s">
        <v>1087</v>
      </c>
      <c r="B3689" s="38" t="s">
        <v>1091</v>
      </c>
      <c r="C3689" s="39" t="s">
        <v>6</v>
      </c>
      <c r="D3689" s="36" t="s">
        <v>1857</v>
      </c>
      <c r="E3689">
        <v>2016</v>
      </c>
      <c r="F3689">
        <f>VLOOKUP($D3689,Combined!$D:$V,14,FALSE)</f>
        <v>19821603</v>
      </c>
      <c r="G3689">
        <f>VLOOKUP($D3689,Combined!$D:$V,15,FALSE)</f>
        <v>1155.0999999999999</v>
      </c>
      <c r="H3689">
        <f>VLOOKUP($D3689,Combined!$D:$V,16,FALSE)</f>
        <v>17160</v>
      </c>
    </row>
    <row r="3690" spans="1:8" ht="36" x14ac:dyDescent="0.2">
      <c r="A3690" s="33" t="s">
        <v>1087</v>
      </c>
      <c r="B3690" s="34" t="s">
        <v>1092</v>
      </c>
      <c r="C3690" s="35" t="s">
        <v>24</v>
      </c>
      <c r="D3690" s="36" t="s">
        <v>1858</v>
      </c>
      <c r="E3690">
        <v>2016</v>
      </c>
      <c r="F3690">
        <f>VLOOKUP($D3690,Combined!$D:$V,14,FALSE)</f>
        <v>173236636</v>
      </c>
      <c r="G3690">
        <f>VLOOKUP($D3690,Combined!$D:$V,15,FALSE)</f>
        <v>8182.5</v>
      </c>
      <c r="H3690">
        <f>VLOOKUP($D3690,Combined!$D:$V,16,FALSE)</f>
        <v>21172</v>
      </c>
    </row>
    <row r="3691" spans="1:8" ht="32" x14ac:dyDescent="0.2">
      <c r="A3691" s="37" t="s">
        <v>1087</v>
      </c>
      <c r="B3691" s="38" t="s">
        <v>1093</v>
      </c>
      <c r="C3691" s="39" t="s">
        <v>24</v>
      </c>
      <c r="D3691" s="36" t="s">
        <v>1859</v>
      </c>
      <c r="E3691">
        <v>2016</v>
      </c>
      <c r="F3691">
        <f>VLOOKUP($D3691,Combined!$D:$V,14,FALSE)</f>
        <v>266878419</v>
      </c>
      <c r="G3691">
        <f>VLOOKUP($D3691,Combined!$D:$V,15,FALSE)</f>
        <v>15275</v>
      </c>
      <c r="H3691">
        <f>VLOOKUP($D3691,Combined!$D:$V,16,FALSE)</f>
        <v>17472</v>
      </c>
    </row>
    <row r="3692" spans="1:8" ht="48" x14ac:dyDescent="0.2">
      <c r="A3692" s="33" t="s">
        <v>1087</v>
      </c>
      <c r="B3692" s="34" t="s">
        <v>1430</v>
      </c>
      <c r="C3692" s="35" t="s">
        <v>711</v>
      </c>
      <c r="D3692" s="36" t="s">
        <v>1860</v>
      </c>
      <c r="E3692">
        <v>2016</v>
      </c>
      <c r="F3692" t="e">
        <f>VLOOKUP($D3692,Combined!$D:$V,14,FALSE)</f>
        <v>#N/A</v>
      </c>
      <c r="G3692" t="e">
        <f>VLOOKUP($D3692,Combined!$D:$V,15,FALSE)</f>
        <v>#N/A</v>
      </c>
      <c r="H3692" t="e">
        <f>VLOOKUP($D3692,Combined!$D:$V,16,FALSE)</f>
        <v>#N/A</v>
      </c>
    </row>
    <row r="3693" spans="1:8" ht="48" x14ac:dyDescent="0.2">
      <c r="A3693" s="37" t="s">
        <v>1087</v>
      </c>
      <c r="B3693" s="38" t="s">
        <v>1431</v>
      </c>
      <c r="C3693" s="39" t="s">
        <v>711</v>
      </c>
      <c r="D3693" s="36" t="s">
        <v>1861</v>
      </c>
      <c r="E3693">
        <v>2016</v>
      </c>
      <c r="F3693" t="e">
        <f>VLOOKUP($D3693,Combined!$D:$V,14,FALSE)</f>
        <v>#N/A</v>
      </c>
      <c r="G3693" t="e">
        <f>VLOOKUP($D3693,Combined!$D:$V,15,FALSE)</f>
        <v>#N/A</v>
      </c>
      <c r="H3693" t="e">
        <f>VLOOKUP($D3693,Combined!$D:$V,16,FALSE)</f>
        <v>#N/A</v>
      </c>
    </row>
    <row r="3694" spans="1:8" ht="32" x14ac:dyDescent="0.2">
      <c r="A3694" s="33" t="s">
        <v>1087</v>
      </c>
      <c r="B3694" s="34" t="s">
        <v>1096</v>
      </c>
      <c r="C3694" s="35" t="s">
        <v>6</v>
      </c>
      <c r="D3694" s="36" t="s">
        <v>1862</v>
      </c>
      <c r="E3694">
        <v>2016</v>
      </c>
      <c r="F3694">
        <f>VLOOKUP($D3694,Combined!$D:$V,14,FALSE)</f>
        <v>35090001</v>
      </c>
      <c r="G3694">
        <f>VLOOKUP($D3694,Combined!$D:$V,15,FALSE)</f>
        <v>1627.3</v>
      </c>
      <c r="H3694">
        <f>VLOOKUP($D3694,Combined!$D:$V,16,FALSE)</f>
        <v>21563</v>
      </c>
    </row>
    <row r="3695" spans="1:8" ht="32" x14ac:dyDescent="0.2">
      <c r="A3695" s="37" t="s">
        <v>1087</v>
      </c>
      <c r="B3695" s="38" t="s">
        <v>1097</v>
      </c>
      <c r="C3695" s="39" t="s">
        <v>2</v>
      </c>
      <c r="D3695" s="36" t="s">
        <v>1863</v>
      </c>
      <c r="E3695">
        <v>2016</v>
      </c>
      <c r="F3695">
        <f>VLOOKUP($D3695,Combined!$D:$V,14,FALSE)</f>
        <v>14448145</v>
      </c>
      <c r="G3695">
        <f>VLOOKUP($D3695,Combined!$D:$V,15,FALSE)</f>
        <v>934.1</v>
      </c>
      <c r="H3695">
        <f>VLOOKUP($D3695,Combined!$D:$V,16,FALSE)</f>
        <v>15468</v>
      </c>
    </row>
    <row r="3696" spans="1:8" ht="48" x14ac:dyDescent="0.2">
      <c r="A3696" s="33" t="s">
        <v>1087</v>
      </c>
      <c r="B3696" s="34" t="s">
        <v>1098</v>
      </c>
      <c r="C3696" s="35" t="s">
        <v>14</v>
      </c>
      <c r="D3696" s="36" t="s">
        <v>1864</v>
      </c>
      <c r="E3696">
        <v>2016</v>
      </c>
      <c r="F3696">
        <f>VLOOKUP($D3696,Combined!$D:$V,14,FALSE)</f>
        <v>42715327</v>
      </c>
      <c r="G3696">
        <f>VLOOKUP($D3696,Combined!$D:$V,15,FALSE)</f>
        <v>2255.4</v>
      </c>
      <c r="H3696">
        <f>VLOOKUP($D3696,Combined!$D:$V,16,FALSE)</f>
        <v>18939</v>
      </c>
    </row>
    <row r="3697" spans="1:8" ht="48" x14ac:dyDescent="0.2">
      <c r="A3697" s="37" t="s">
        <v>1087</v>
      </c>
      <c r="B3697" s="38" t="s">
        <v>1099</v>
      </c>
      <c r="C3697" s="39" t="s">
        <v>14</v>
      </c>
      <c r="D3697" s="36" t="s">
        <v>1865</v>
      </c>
      <c r="E3697">
        <v>2016</v>
      </c>
      <c r="F3697">
        <f>VLOOKUP($D3697,Combined!$D:$V,14,FALSE)</f>
        <v>39106706</v>
      </c>
      <c r="G3697">
        <f>VLOOKUP($D3697,Combined!$D:$V,15,FALSE)</f>
        <v>2078.1</v>
      </c>
      <c r="H3697">
        <f>VLOOKUP($D3697,Combined!$D:$V,16,FALSE)</f>
        <v>18818</v>
      </c>
    </row>
    <row r="3698" spans="1:8" ht="32" x14ac:dyDescent="0.2">
      <c r="A3698" s="33" t="s">
        <v>1087</v>
      </c>
      <c r="B3698" s="34" t="s">
        <v>1100</v>
      </c>
      <c r="C3698" s="35" t="s">
        <v>714</v>
      </c>
      <c r="D3698" s="36" t="s">
        <v>1866</v>
      </c>
      <c r="E3698">
        <v>2016</v>
      </c>
      <c r="F3698">
        <f>VLOOKUP($D3698,Combined!$D:$V,14,FALSE)</f>
        <v>52286739</v>
      </c>
      <c r="G3698">
        <f>VLOOKUP($D3698,Combined!$D:$V,15,FALSE)</f>
        <v>2362</v>
      </c>
      <c r="H3698">
        <f>VLOOKUP($D3698,Combined!$D:$V,16,FALSE)</f>
        <v>22136</v>
      </c>
    </row>
    <row r="3699" spans="1:8" ht="32" x14ac:dyDescent="0.2">
      <c r="A3699" s="37" t="s">
        <v>1087</v>
      </c>
      <c r="B3699" s="38" t="s">
        <v>1101</v>
      </c>
      <c r="C3699" s="39" t="s">
        <v>2</v>
      </c>
      <c r="D3699" s="36" t="s">
        <v>1867</v>
      </c>
      <c r="E3699">
        <v>2016</v>
      </c>
      <c r="F3699">
        <f>VLOOKUP($D3699,Combined!$D:$V,14,FALSE)</f>
        <v>17346280</v>
      </c>
      <c r="G3699">
        <f>VLOOKUP($D3699,Combined!$D:$V,15,FALSE)</f>
        <v>1016.6</v>
      </c>
      <c r="H3699">
        <f>VLOOKUP($D3699,Combined!$D:$V,16,FALSE)</f>
        <v>17064</v>
      </c>
    </row>
    <row r="3700" spans="1:8" ht="32" x14ac:dyDescent="0.2">
      <c r="A3700" s="33" t="s">
        <v>1087</v>
      </c>
      <c r="B3700" s="34" t="s">
        <v>1002</v>
      </c>
      <c r="C3700" s="35" t="s">
        <v>24</v>
      </c>
      <c r="D3700" s="36" t="s">
        <v>1868</v>
      </c>
      <c r="E3700">
        <v>2016</v>
      </c>
      <c r="F3700">
        <f>VLOOKUP($D3700,Combined!$D:$V,14,FALSE)</f>
        <v>123400332</v>
      </c>
      <c r="G3700">
        <f>VLOOKUP($D3700,Combined!$D:$V,15,FALSE)</f>
        <v>6541.1</v>
      </c>
      <c r="H3700">
        <f>VLOOKUP($D3700,Combined!$D:$V,16,FALSE)</f>
        <v>18865</v>
      </c>
    </row>
    <row r="3701" spans="1:8" ht="36" x14ac:dyDescent="0.2">
      <c r="A3701" s="37" t="s">
        <v>1087</v>
      </c>
      <c r="B3701" s="38" t="s">
        <v>1102</v>
      </c>
      <c r="C3701" s="39" t="s">
        <v>24</v>
      </c>
      <c r="D3701" s="36" t="s">
        <v>1869</v>
      </c>
      <c r="E3701">
        <v>2016</v>
      </c>
      <c r="F3701">
        <f>VLOOKUP($D3701,Combined!$D:$V,14,FALSE)</f>
        <v>234678090</v>
      </c>
      <c r="G3701">
        <f>VLOOKUP($D3701,Combined!$D:$V,15,FALSE)</f>
        <v>10280.4</v>
      </c>
      <c r="H3701">
        <f>VLOOKUP($D3701,Combined!$D:$V,16,FALSE)</f>
        <v>22828</v>
      </c>
    </row>
    <row r="3702" spans="1:8" ht="36" x14ac:dyDescent="0.2">
      <c r="A3702" s="33" t="s">
        <v>1087</v>
      </c>
      <c r="B3702" s="34" t="s">
        <v>1103</v>
      </c>
      <c r="C3702" s="35" t="s">
        <v>24</v>
      </c>
      <c r="D3702" s="36" t="s">
        <v>1870</v>
      </c>
      <c r="E3702">
        <v>2016</v>
      </c>
      <c r="F3702">
        <f>VLOOKUP($D3702,Combined!$D:$V,14,FALSE)</f>
        <v>109236202</v>
      </c>
      <c r="G3702">
        <f>VLOOKUP($D3702,Combined!$D:$V,15,FALSE)</f>
        <v>6126.7</v>
      </c>
      <c r="H3702">
        <f>VLOOKUP($D3702,Combined!$D:$V,16,FALSE)</f>
        <v>17830</v>
      </c>
    </row>
    <row r="3703" spans="1:8" ht="32" x14ac:dyDescent="0.2">
      <c r="A3703" s="37" t="s">
        <v>1087</v>
      </c>
      <c r="B3703" s="38" t="s">
        <v>1104</v>
      </c>
      <c r="C3703" s="39" t="s">
        <v>24</v>
      </c>
      <c r="D3703" s="36" t="s">
        <v>1871</v>
      </c>
      <c r="E3703">
        <v>2016</v>
      </c>
      <c r="F3703">
        <f>VLOOKUP($D3703,Combined!$D:$V,14,FALSE)</f>
        <v>163908881</v>
      </c>
      <c r="G3703">
        <f>VLOOKUP($D3703,Combined!$D:$V,15,FALSE)</f>
        <v>8998.7000000000007</v>
      </c>
      <c r="H3703">
        <f>VLOOKUP($D3703,Combined!$D:$V,16,FALSE)</f>
        <v>18215</v>
      </c>
    </row>
    <row r="3704" spans="1:8" ht="32" x14ac:dyDescent="0.2">
      <c r="A3704" s="33" t="s">
        <v>1087</v>
      </c>
      <c r="B3704" s="34" t="s">
        <v>1105</v>
      </c>
      <c r="C3704" s="35" t="s">
        <v>24</v>
      </c>
      <c r="D3704" s="36" t="s">
        <v>1872</v>
      </c>
      <c r="E3704">
        <v>2016</v>
      </c>
      <c r="F3704">
        <f>VLOOKUP($D3704,Combined!$D:$V,14,FALSE)</f>
        <v>241354405</v>
      </c>
      <c r="G3704">
        <f>VLOOKUP($D3704,Combined!$D:$V,15,FALSE)</f>
        <v>10930.1</v>
      </c>
      <c r="H3704">
        <f>VLOOKUP($D3704,Combined!$D:$V,16,FALSE)</f>
        <v>22082</v>
      </c>
    </row>
    <row r="3705" spans="1:8" ht="32" x14ac:dyDescent="0.2">
      <c r="A3705" s="37" t="s">
        <v>1087</v>
      </c>
      <c r="B3705" s="38" t="s">
        <v>1106</v>
      </c>
      <c r="C3705" s="39" t="s">
        <v>24</v>
      </c>
      <c r="D3705" s="36" t="s">
        <v>1873</v>
      </c>
      <c r="E3705">
        <v>2016</v>
      </c>
      <c r="F3705">
        <f>VLOOKUP($D3705,Combined!$D:$V,14,FALSE)</f>
        <v>125376149</v>
      </c>
      <c r="G3705">
        <f>VLOOKUP($D3705,Combined!$D:$V,15,FALSE)</f>
        <v>7280</v>
      </c>
      <c r="H3705">
        <f>VLOOKUP($D3705,Combined!$D:$V,16,FALSE)</f>
        <v>17222</v>
      </c>
    </row>
    <row r="3706" spans="1:8" ht="32" x14ac:dyDescent="0.2">
      <c r="A3706" s="33" t="s">
        <v>1087</v>
      </c>
      <c r="B3706" s="34" t="s">
        <v>1107</v>
      </c>
      <c r="C3706" s="35" t="s">
        <v>24</v>
      </c>
      <c r="D3706" s="36" t="s">
        <v>1874</v>
      </c>
      <c r="E3706">
        <v>2016</v>
      </c>
      <c r="F3706">
        <f>VLOOKUP($D3706,Combined!$D:$V,14,FALSE)</f>
        <v>97350633</v>
      </c>
      <c r="G3706">
        <f>VLOOKUP($D3706,Combined!$D:$V,15,FALSE)</f>
        <v>6148.9</v>
      </c>
      <c r="H3706">
        <f>VLOOKUP($D3706,Combined!$D:$V,16,FALSE)</f>
        <v>15832</v>
      </c>
    </row>
    <row r="3707" spans="1:8" ht="32" x14ac:dyDescent="0.2">
      <c r="A3707" s="37" t="s">
        <v>1087</v>
      </c>
      <c r="B3707" s="38" t="s">
        <v>1108</v>
      </c>
      <c r="C3707" s="39" t="s">
        <v>6</v>
      </c>
      <c r="D3707" s="36" t="s">
        <v>1875</v>
      </c>
      <c r="E3707">
        <v>2016</v>
      </c>
      <c r="F3707">
        <f>VLOOKUP($D3707,Combined!$D:$V,14,FALSE)</f>
        <v>19850122</v>
      </c>
      <c r="G3707">
        <f>VLOOKUP($D3707,Combined!$D:$V,15,FALSE)</f>
        <v>1102.2</v>
      </c>
      <c r="H3707">
        <f>VLOOKUP($D3707,Combined!$D:$V,16,FALSE)</f>
        <v>18010</v>
      </c>
    </row>
    <row r="3708" spans="1:8" ht="36" x14ac:dyDescent="0.2">
      <c r="A3708" s="33" t="s">
        <v>1087</v>
      </c>
      <c r="B3708" s="34" t="s">
        <v>1109</v>
      </c>
      <c r="C3708" s="35" t="s">
        <v>24</v>
      </c>
      <c r="D3708" s="36" t="s">
        <v>1876</v>
      </c>
      <c r="E3708">
        <v>2016</v>
      </c>
      <c r="F3708">
        <f>VLOOKUP($D3708,Combined!$D:$V,14,FALSE)</f>
        <v>152595749</v>
      </c>
      <c r="G3708">
        <f>VLOOKUP($D3708,Combined!$D:$V,15,FALSE)</f>
        <v>8786.6</v>
      </c>
      <c r="H3708">
        <f>VLOOKUP($D3708,Combined!$D:$V,16,FALSE)</f>
        <v>17367</v>
      </c>
    </row>
    <row r="3709" spans="1:8" ht="36" x14ac:dyDescent="0.2">
      <c r="A3709" s="37" t="s">
        <v>1087</v>
      </c>
      <c r="B3709" s="38" t="s">
        <v>1110</v>
      </c>
      <c r="C3709" s="39" t="s">
        <v>24</v>
      </c>
      <c r="D3709" s="36" t="s">
        <v>1877</v>
      </c>
      <c r="E3709">
        <v>2016</v>
      </c>
      <c r="F3709" t="e">
        <f>VLOOKUP($D3709,Combined!$D:$V,14,FALSE)</f>
        <v>#N/A</v>
      </c>
      <c r="G3709" t="e">
        <f>VLOOKUP($D3709,Combined!$D:$V,15,FALSE)</f>
        <v>#N/A</v>
      </c>
      <c r="H3709" t="e">
        <f>VLOOKUP($D3709,Combined!$D:$V,16,FALSE)</f>
        <v>#N/A</v>
      </c>
    </row>
    <row r="3710" spans="1:8" ht="48" x14ac:dyDescent="0.2">
      <c r="A3710" s="33" t="s">
        <v>1087</v>
      </c>
      <c r="B3710" s="34" t="s">
        <v>1111</v>
      </c>
      <c r="C3710" s="35" t="s">
        <v>14</v>
      </c>
      <c r="D3710" s="36" t="s">
        <v>1878</v>
      </c>
      <c r="E3710">
        <v>2016</v>
      </c>
      <c r="F3710">
        <f>VLOOKUP($D3710,Combined!$D:$V,14,FALSE)</f>
        <v>36500562</v>
      </c>
      <c r="G3710">
        <f>VLOOKUP($D3710,Combined!$D:$V,15,FALSE)</f>
        <v>2235.6</v>
      </c>
      <c r="H3710">
        <f>VLOOKUP($D3710,Combined!$D:$V,16,FALSE)</f>
        <v>16327</v>
      </c>
    </row>
    <row r="3711" spans="1:8" ht="32" x14ac:dyDescent="0.2">
      <c r="A3711" s="37" t="s">
        <v>1087</v>
      </c>
      <c r="B3711" s="38" t="s">
        <v>1432</v>
      </c>
      <c r="C3711" s="39" t="s">
        <v>6</v>
      </c>
      <c r="D3711" s="36" t="s">
        <v>1879</v>
      </c>
      <c r="E3711">
        <v>2016</v>
      </c>
      <c r="F3711" t="e">
        <f>VLOOKUP($D3711,Combined!$D:$V,14,FALSE)</f>
        <v>#N/A</v>
      </c>
      <c r="G3711" t="e">
        <f>VLOOKUP($D3711,Combined!$D:$V,15,FALSE)</f>
        <v>#N/A</v>
      </c>
      <c r="H3711" t="e">
        <f>VLOOKUP($D3711,Combined!$D:$V,16,FALSE)</f>
        <v>#N/A</v>
      </c>
    </row>
    <row r="3712" spans="1:8" ht="32" x14ac:dyDescent="0.2">
      <c r="A3712" s="33" t="s">
        <v>1087</v>
      </c>
      <c r="B3712" s="34" t="s">
        <v>1113</v>
      </c>
      <c r="C3712" s="35" t="s">
        <v>24</v>
      </c>
      <c r="D3712" s="36" t="s">
        <v>1880</v>
      </c>
      <c r="E3712">
        <v>2016</v>
      </c>
      <c r="F3712">
        <f>VLOOKUP($D3712,Combined!$D:$V,14,FALSE)</f>
        <v>234788986</v>
      </c>
      <c r="G3712">
        <f>VLOOKUP($D3712,Combined!$D:$V,15,FALSE)</f>
        <v>13858.1</v>
      </c>
      <c r="H3712">
        <f>VLOOKUP($D3712,Combined!$D:$V,16,FALSE)</f>
        <v>16942</v>
      </c>
    </row>
    <row r="3713" spans="1:8" ht="36" x14ac:dyDescent="0.2">
      <c r="A3713" s="37" t="s">
        <v>1114</v>
      </c>
      <c r="B3713" s="38" t="s">
        <v>1115</v>
      </c>
      <c r="C3713" s="39" t="s">
        <v>711</v>
      </c>
      <c r="D3713" s="36" t="s">
        <v>1881</v>
      </c>
      <c r="E3713">
        <v>2016</v>
      </c>
      <c r="F3713">
        <f>VLOOKUP($D3713,Combined!$D:$V,14,FALSE)</f>
        <v>3750120</v>
      </c>
      <c r="G3713">
        <f>VLOOKUP($D3713,Combined!$D:$V,15,FALSE)</f>
        <v>185.9</v>
      </c>
      <c r="H3713">
        <f>VLOOKUP($D3713,Combined!$D:$V,16,FALSE)</f>
        <v>20173</v>
      </c>
    </row>
    <row r="3714" spans="1:8" ht="48" x14ac:dyDescent="0.2">
      <c r="A3714" s="33" t="s">
        <v>1114</v>
      </c>
      <c r="B3714" s="34" t="s">
        <v>1116</v>
      </c>
      <c r="C3714" s="35" t="s">
        <v>14</v>
      </c>
      <c r="D3714" s="36" t="s">
        <v>1882</v>
      </c>
      <c r="E3714">
        <v>2016</v>
      </c>
      <c r="F3714">
        <f>VLOOKUP($D3714,Combined!$D:$V,14,FALSE)</f>
        <v>84785164</v>
      </c>
      <c r="G3714">
        <f>VLOOKUP($D3714,Combined!$D:$V,15,FALSE)</f>
        <v>2379.5</v>
      </c>
      <c r="H3714">
        <f>VLOOKUP($D3714,Combined!$D:$V,16,FALSE)</f>
        <v>35632</v>
      </c>
    </row>
    <row r="3715" spans="1:8" ht="36" x14ac:dyDescent="0.2">
      <c r="A3715" s="37" t="s">
        <v>1114</v>
      </c>
      <c r="B3715" s="38" t="s">
        <v>1117</v>
      </c>
      <c r="C3715" s="39" t="s">
        <v>8</v>
      </c>
      <c r="D3715" s="36" t="s">
        <v>1883</v>
      </c>
      <c r="E3715">
        <v>2016</v>
      </c>
      <c r="F3715">
        <f>VLOOKUP($D3715,Combined!$D:$V,14,FALSE)</f>
        <v>6214413</v>
      </c>
      <c r="G3715">
        <f>VLOOKUP($D3715,Combined!$D:$V,15,FALSE)</f>
        <v>323.89999999999998</v>
      </c>
      <c r="H3715">
        <f>VLOOKUP($D3715,Combined!$D:$V,16,FALSE)</f>
        <v>19186</v>
      </c>
    </row>
    <row r="3716" spans="1:8" ht="32" x14ac:dyDescent="0.2">
      <c r="A3716" s="33" t="s">
        <v>1114</v>
      </c>
      <c r="B3716" s="34" t="s">
        <v>1118</v>
      </c>
      <c r="C3716" s="35" t="s">
        <v>4</v>
      </c>
      <c r="D3716" s="36" t="s">
        <v>1884</v>
      </c>
      <c r="E3716">
        <v>2016</v>
      </c>
      <c r="F3716">
        <f>VLOOKUP($D3716,Combined!$D:$V,14,FALSE)</f>
        <v>4249030</v>
      </c>
      <c r="G3716">
        <f>VLOOKUP($D3716,Combined!$D:$V,15,FALSE)</f>
        <v>196.5</v>
      </c>
      <c r="H3716">
        <f>VLOOKUP($D3716,Combined!$D:$V,16,FALSE)</f>
        <v>21626</v>
      </c>
    </row>
    <row r="3717" spans="1:8" ht="32" x14ac:dyDescent="0.2">
      <c r="A3717" s="37" t="s">
        <v>1114</v>
      </c>
      <c r="B3717" s="38" t="s">
        <v>1119</v>
      </c>
      <c r="C3717" s="39" t="s">
        <v>2</v>
      </c>
      <c r="D3717" s="36" t="s">
        <v>1885</v>
      </c>
      <c r="E3717">
        <v>2016</v>
      </c>
      <c r="F3717">
        <f>VLOOKUP($D3717,Combined!$D:$V,14,FALSE)</f>
        <v>13473745</v>
      </c>
      <c r="G3717">
        <f>VLOOKUP($D3717,Combined!$D:$V,15,FALSE)</f>
        <v>703.2</v>
      </c>
      <c r="H3717">
        <f>VLOOKUP($D3717,Combined!$D:$V,16,FALSE)</f>
        <v>19160</v>
      </c>
    </row>
    <row r="3718" spans="1:8" ht="32" x14ac:dyDescent="0.2">
      <c r="A3718" s="33" t="s">
        <v>1114</v>
      </c>
      <c r="B3718" s="34" t="s">
        <v>1120</v>
      </c>
      <c r="C3718" s="35" t="s">
        <v>4</v>
      </c>
      <c r="D3718" s="36" t="s">
        <v>1886</v>
      </c>
      <c r="E3718">
        <v>2016</v>
      </c>
      <c r="F3718">
        <f>VLOOKUP($D3718,Combined!$D:$V,14,FALSE)</f>
        <v>8201022</v>
      </c>
      <c r="G3718">
        <f>VLOOKUP($D3718,Combined!$D:$V,15,FALSE)</f>
        <v>389.5</v>
      </c>
      <c r="H3718">
        <f>VLOOKUP($D3718,Combined!$D:$V,16,FALSE)</f>
        <v>21055</v>
      </c>
    </row>
    <row r="3719" spans="1:8" ht="32" x14ac:dyDescent="0.2">
      <c r="A3719" s="37" t="s">
        <v>1114</v>
      </c>
      <c r="B3719" s="38" t="s">
        <v>1121</v>
      </c>
      <c r="C3719" s="39" t="s">
        <v>2</v>
      </c>
      <c r="D3719" s="36" t="s">
        <v>1887</v>
      </c>
      <c r="E3719">
        <v>2016</v>
      </c>
      <c r="F3719">
        <f>VLOOKUP($D3719,Combined!$D:$V,14,FALSE)</f>
        <v>14384567</v>
      </c>
      <c r="G3719">
        <f>VLOOKUP($D3719,Combined!$D:$V,15,FALSE)</f>
        <v>808.4</v>
      </c>
      <c r="H3719">
        <f>VLOOKUP($D3719,Combined!$D:$V,16,FALSE)</f>
        <v>17794</v>
      </c>
    </row>
    <row r="3720" spans="1:8" ht="32" x14ac:dyDescent="0.2">
      <c r="A3720" s="33" t="s">
        <v>1114</v>
      </c>
      <c r="B3720" s="34" t="s">
        <v>1122</v>
      </c>
      <c r="C3720" s="35" t="s">
        <v>66</v>
      </c>
      <c r="D3720" s="36" t="s">
        <v>1888</v>
      </c>
      <c r="E3720">
        <v>2016</v>
      </c>
      <c r="F3720">
        <f>VLOOKUP($D3720,Combined!$D:$V,14,FALSE)</f>
        <v>26346628</v>
      </c>
      <c r="G3720">
        <f>VLOOKUP($D3720,Combined!$D:$V,15,FALSE)</f>
        <v>957</v>
      </c>
      <c r="H3720">
        <f>VLOOKUP($D3720,Combined!$D:$V,16,FALSE)</f>
        <v>27529</v>
      </c>
    </row>
    <row r="3721" spans="1:8" ht="32" x14ac:dyDescent="0.2">
      <c r="A3721" s="37" t="s">
        <v>1114</v>
      </c>
      <c r="B3721" s="38" t="s">
        <v>1123</v>
      </c>
      <c r="C3721" s="39" t="s">
        <v>4</v>
      </c>
      <c r="D3721" s="36" t="s">
        <v>1889</v>
      </c>
      <c r="E3721">
        <v>2016</v>
      </c>
      <c r="F3721">
        <f>VLOOKUP($D3721,Combined!$D:$V,14,FALSE)</f>
        <v>4355430</v>
      </c>
      <c r="G3721">
        <f>VLOOKUP($D3721,Combined!$D:$V,15,FALSE)</f>
        <v>167</v>
      </c>
      <c r="H3721">
        <f>VLOOKUP($D3721,Combined!$D:$V,16,FALSE)</f>
        <v>26080</v>
      </c>
    </row>
    <row r="3722" spans="1:8" ht="32" x14ac:dyDescent="0.2">
      <c r="A3722" s="33" t="s">
        <v>1114</v>
      </c>
      <c r="B3722" s="34" t="s">
        <v>1124</v>
      </c>
      <c r="C3722" s="35" t="s">
        <v>66</v>
      </c>
      <c r="D3722" s="36" t="s">
        <v>1890</v>
      </c>
      <c r="E3722">
        <v>2016</v>
      </c>
      <c r="F3722">
        <f>VLOOKUP($D3722,Combined!$D:$V,14,FALSE)</f>
        <v>22614348</v>
      </c>
      <c r="G3722">
        <f>VLOOKUP($D3722,Combined!$D:$V,15,FALSE)</f>
        <v>1058</v>
      </c>
      <c r="H3722">
        <f>VLOOKUP($D3722,Combined!$D:$V,16,FALSE)</f>
        <v>21375</v>
      </c>
    </row>
    <row r="3723" spans="1:8" ht="32" x14ac:dyDescent="0.2">
      <c r="A3723" s="37" t="s">
        <v>1114</v>
      </c>
      <c r="B3723" s="38" t="s">
        <v>1125</v>
      </c>
      <c r="C3723" s="39" t="s">
        <v>66</v>
      </c>
      <c r="D3723" s="36" t="s">
        <v>1891</v>
      </c>
      <c r="E3723">
        <v>2016</v>
      </c>
      <c r="F3723">
        <f>VLOOKUP($D3723,Combined!$D:$V,14,FALSE)</f>
        <v>17184382</v>
      </c>
      <c r="G3723">
        <f>VLOOKUP($D3723,Combined!$D:$V,15,FALSE)</f>
        <v>1017.4</v>
      </c>
      <c r="H3723">
        <f>VLOOKUP($D3723,Combined!$D:$V,16,FALSE)</f>
        <v>16891</v>
      </c>
    </row>
    <row r="3724" spans="1:8" ht="32" x14ac:dyDescent="0.2">
      <c r="A3724" s="33" t="s">
        <v>1114</v>
      </c>
      <c r="B3724" s="34" t="s">
        <v>1126</v>
      </c>
      <c r="C3724" s="35" t="s">
        <v>73</v>
      </c>
      <c r="D3724" s="36" t="s">
        <v>1892</v>
      </c>
      <c r="E3724">
        <v>2016</v>
      </c>
      <c r="F3724">
        <f>VLOOKUP($D3724,Combined!$D:$V,14,FALSE)</f>
        <v>2902781</v>
      </c>
      <c r="G3724">
        <f>VLOOKUP($D3724,Combined!$D:$V,15,FALSE)</f>
        <v>167.2</v>
      </c>
      <c r="H3724">
        <f>VLOOKUP($D3724,Combined!$D:$V,16,FALSE)</f>
        <v>17358</v>
      </c>
    </row>
    <row r="3725" spans="1:8" ht="32" x14ac:dyDescent="0.2">
      <c r="A3725" s="37" t="s">
        <v>1114</v>
      </c>
      <c r="B3725" s="38" t="s">
        <v>1127</v>
      </c>
      <c r="C3725" s="39" t="s">
        <v>66</v>
      </c>
      <c r="D3725" s="36" t="s">
        <v>1893</v>
      </c>
      <c r="E3725">
        <v>2016</v>
      </c>
      <c r="F3725">
        <f>VLOOKUP($D3725,Combined!$D:$V,14,FALSE)</f>
        <v>27535053</v>
      </c>
      <c r="G3725">
        <f>VLOOKUP($D3725,Combined!$D:$V,15,FALSE)</f>
        <v>1731.1</v>
      </c>
      <c r="H3725">
        <f>VLOOKUP($D3725,Combined!$D:$V,16,FALSE)</f>
        <v>15906</v>
      </c>
    </row>
    <row r="3726" spans="1:8" ht="32" x14ac:dyDescent="0.2">
      <c r="A3726" s="33" t="s">
        <v>1114</v>
      </c>
      <c r="B3726" s="34" t="s">
        <v>1128</v>
      </c>
      <c r="C3726" s="35" t="s">
        <v>77</v>
      </c>
      <c r="D3726" s="36" t="s">
        <v>1894</v>
      </c>
      <c r="E3726">
        <v>2016</v>
      </c>
      <c r="F3726">
        <f>VLOOKUP($D3726,Combined!$D:$V,14,FALSE)</f>
        <v>214285574</v>
      </c>
      <c r="G3726">
        <f>VLOOKUP($D3726,Combined!$D:$V,15,FALSE)</f>
        <v>11079.5</v>
      </c>
      <c r="H3726">
        <f>VLOOKUP($D3726,Combined!$D:$V,16,FALSE)</f>
        <v>19341</v>
      </c>
    </row>
    <row r="3727" spans="1:8" ht="32" x14ac:dyDescent="0.2">
      <c r="A3727" s="37" t="s">
        <v>1114</v>
      </c>
      <c r="B3727" s="38" t="s">
        <v>1129</v>
      </c>
      <c r="C3727" s="39" t="s">
        <v>66</v>
      </c>
      <c r="D3727" s="36" t="s">
        <v>1895</v>
      </c>
      <c r="E3727">
        <v>2016</v>
      </c>
      <c r="F3727">
        <f>VLOOKUP($D3727,Combined!$D:$V,14,FALSE)</f>
        <v>83065980</v>
      </c>
      <c r="G3727">
        <f>VLOOKUP($D3727,Combined!$D:$V,15,FALSE)</f>
        <v>3855.4</v>
      </c>
      <c r="H3727">
        <f>VLOOKUP($D3727,Combined!$D:$V,16,FALSE)</f>
        <v>21546</v>
      </c>
    </row>
    <row r="3728" spans="1:8" ht="48" x14ac:dyDescent="0.2">
      <c r="A3728" s="33" t="s">
        <v>1114</v>
      </c>
      <c r="B3728" s="34" t="s">
        <v>1130</v>
      </c>
      <c r="C3728" s="35" t="s">
        <v>14</v>
      </c>
      <c r="D3728" s="36" t="s">
        <v>1896</v>
      </c>
      <c r="E3728">
        <v>2016</v>
      </c>
      <c r="F3728">
        <f>VLOOKUP($D3728,Combined!$D:$V,14,FALSE)</f>
        <v>56401193</v>
      </c>
      <c r="G3728">
        <f>VLOOKUP($D3728,Combined!$D:$V,15,FALSE)</f>
        <v>2906.7</v>
      </c>
      <c r="H3728">
        <f>VLOOKUP($D3728,Combined!$D:$V,16,FALSE)</f>
        <v>19404</v>
      </c>
    </row>
    <row r="3729" spans="1:8" ht="36" x14ac:dyDescent="0.2">
      <c r="A3729" s="37" t="s">
        <v>1114</v>
      </c>
      <c r="B3729" s="38" t="s">
        <v>1131</v>
      </c>
      <c r="C3729" s="39" t="s">
        <v>21</v>
      </c>
      <c r="D3729" s="36" t="s">
        <v>1897</v>
      </c>
      <c r="E3729">
        <v>2016</v>
      </c>
      <c r="F3729">
        <f>VLOOKUP($D3729,Combined!$D:$V,14,FALSE)</f>
        <v>9496211</v>
      </c>
      <c r="G3729">
        <f>VLOOKUP($D3729,Combined!$D:$V,15,FALSE)</f>
        <v>302.39999999999998</v>
      </c>
      <c r="H3729">
        <f>VLOOKUP($D3729,Combined!$D:$V,16,FALSE)</f>
        <v>31405</v>
      </c>
    </row>
    <row r="3730" spans="1:8" ht="24" x14ac:dyDescent="0.2">
      <c r="A3730" s="33" t="s">
        <v>1114</v>
      </c>
      <c r="B3730" s="34" t="s">
        <v>1132</v>
      </c>
      <c r="C3730" s="35" t="s">
        <v>8</v>
      </c>
      <c r="D3730" s="36" t="s">
        <v>1898</v>
      </c>
      <c r="E3730">
        <v>2016</v>
      </c>
      <c r="F3730">
        <f>VLOOKUP($D3730,Combined!$D:$V,14,FALSE)</f>
        <v>4664222</v>
      </c>
      <c r="G3730">
        <f>VLOOKUP($D3730,Combined!$D:$V,15,FALSE)</f>
        <v>194.4</v>
      </c>
      <c r="H3730">
        <f>VLOOKUP($D3730,Combined!$D:$V,16,FALSE)</f>
        <v>23990</v>
      </c>
    </row>
    <row r="3731" spans="1:8" ht="48" x14ac:dyDescent="0.2">
      <c r="A3731" s="37" t="s">
        <v>1114</v>
      </c>
      <c r="B3731" s="38" t="s">
        <v>1133</v>
      </c>
      <c r="C3731" s="39" t="s">
        <v>14</v>
      </c>
      <c r="D3731" s="36" t="s">
        <v>1899</v>
      </c>
      <c r="E3731">
        <v>2016</v>
      </c>
      <c r="F3731">
        <f>VLOOKUP($D3731,Combined!$D:$V,14,FALSE)</f>
        <v>66683127</v>
      </c>
      <c r="G3731">
        <f>VLOOKUP($D3731,Combined!$D:$V,15,FALSE)</f>
        <v>2977.6</v>
      </c>
      <c r="H3731">
        <f>VLOOKUP($D3731,Combined!$D:$V,16,FALSE)</f>
        <v>22395</v>
      </c>
    </row>
    <row r="3732" spans="1:8" ht="48" x14ac:dyDescent="0.2">
      <c r="A3732" s="33" t="s">
        <v>1114</v>
      </c>
      <c r="B3732" s="34" t="s">
        <v>1433</v>
      </c>
      <c r="C3732" s="35" t="s">
        <v>711</v>
      </c>
      <c r="D3732" s="36" t="s">
        <v>1900</v>
      </c>
      <c r="E3732">
        <v>2016</v>
      </c>
      <c r="F3732" t="e">
        <f>VLOOKUP($D3732,Combined!$D:$V,14,FALSE)</f>
        <v>#N/A</v>
      </c>
      <c r="G3732" t="e">
        <f>VLOOKUP($D3732,Combined!$D:$V,15,FALSE)</f>
        <v>#N/A</v>
      </c>
      <c r="H3732" t="e">
        <f>VLOOKUP($D3732,Combined!$D:$V,16,FALSE)</f>
        <v>#N/A</v>
      </c>
    </row>
    <row r="3733" spans="1:8" ht="32" x14ac:dyDescent="0.2">
      <c r="A3733" s="37" t="s">
        <v>1114</v>
      </c>
      <c r="B3733" s="38" t="s">
        <v>1135</v>
      </c>
      <c r="C3733" s="39" t="s">
        <v>66</v>
      </c>
      <c r="D3733" s="36" t="s">
        <v>1901</v>
      </c>
      <c r="E3733">
        <v>2016</v>
      </c>
      <c r="F3733">
        <f>VLOOKUP($D3733,Combined!$D:$V,14,FALSE)</f>
        <v>128031202</v>
      </c>
      <c r="G3733">
        <f>VLOOKUP($D3733,Combined!$D:$V,15,FALSE)</f>
        <v>6034.6</v>
      </c>
      <c r="H3733">
        <f>VLOOKUP($D3733,Combined!$D:$V,16,FALSE)</f>
        <v>21216</v>
      </c>
    </row>
    <row r="3734" spans="1:8" ht="32" x14ac:dyDescent="0.2">
      <c r="A3734" s="33" t="s">
        <v>1114</v>
      </c>
      <c r="B3734" s="34" t="s">
        <v>1136</v>
      </c>
      <c r="C3734" s="35" t="s">
        <v>6</v>
      </c>
      <c r="D3734" s="36" t="s">
        <v>1902</v>
      </c>
      <c r="E3734">
        <v>2016</v>
      </c>
      <c r="F3734">
        <f>VLOOKUP($D3734,Combined!$D:$V,14,FALSE)</f>
        <v>48991686</v>
      </c>
      <c r="G3734">
        <f>VLOOKUP($D3734,Combined!$D:$V,15,FALSE)</f>
        <v>1558.5</v>
      </c>
      <c r="H3734">
        <f>VLOOKUP($D3734,Combined!$D:$V,16,FALSE)</f>
        <v>31436</v>
      </c>
    </row>
    <row r="3735" spans="1:8" ht="32" x14ac:dyDescent="0.2">
      <c r="A3735" s="37" t="s">
        <v>1114</v>
      </c>
      <c r="B3735" s="38" t="s">
        <v>1137</v>
      </c>
      <c r="C3735" s="39" t="s">
        <v>6</v>
      </c>
      <c r="D3735" s="36" t="s">
        <v>1903</v>
      </c>
      <c r="E3735">
        <v>2016</v>
      </c>
      <c r="F3735">
        <f>VLOOKUP($D3735,Combined!$D:$V,14,FALSE)</f>
        <v>21001210</v>
      </c>
      <c r="G3735">
        <f>VLOOKUP($D3735,Combined!$D:$V,15,FALSE)</f>
        <v>1075.5</v>
      </c>
      <c r="H3735">
        <f>VLOOKUP($D3735,Combined!$D:$V,16,FALSE)</f>
        <v>19528</v>
      </c>
    </row>
    <row r="3736" spans="1:8" ht="32" x14ac:dyDescent="0.2">
      <c r="A3736" s="33" t="s">
        <v>1114</v>
      </c>
      <c r="B3736" s="34" t="s">
        <v>1138</v>
      </c>
      <c r="C3736" s="35" t="s">
        <v>66</v>
      </c>
      <c r="D3736" s="36" t="s">
        <v>1904</v>
      </c>
      <c r="E3736">
        <v>2016</v>
      </c>
      <c r="F3736">
        <f>VLOOKUP($D3736,Combined!$D:$V,14,FALSE)</f>
        <v>15510137</v>
      </c>
      <c r="G3736">
        <f>VLOOKUP($D3736,Combined!$D:$V,15,FALSE)</f>
        <v>850.5</v>
      </c>
      <c r="H3736">
        <f>VLOOKUP($D3736,Combined!$D:$V,16,FALSE)</f>
        <v>18236</v>
      </c>
    </row>
    <row r="3737" spans="1:8" ht="32" x14ac:dyDescent="0.2">
      <c r="A3737" s="37" t="s">
        <v>1114</v>
      </c>
      <c r="B3737" s="38" t="s">
        <v>1139</v>
      </c>
      <c r="C3737" s="39" t="s">
        <v>24</v>
      </c>
      <c r="D3737" s="36" t="s">
        <v>1905</v>
      </c>
      <c r="E3737">
        <v>2016</v>
      </c>
      <c r="F3737">
        <f>VLOOKUP($D3737,Combined!$D:$V,14,FALSE)</f>
        <v>143836819</v>
      </c>
      <c r="G3737">
        <f>VLOOKUP($D3737,Combined!$D:$V,15,FALSE)</f>
        <v>5782.4</v>
      </c>
      <c r="H3737">
        <f>VLOOKUP($D3737,Combined!$D:$V,16,FALSE)</f>
        <v>24875</v>
      </c>
    </row>
    <row r="3738" spans="1:8" ht="36" x14ac:dyDescent="0.2">
      <c r="A3738" s="33" t="s">
        <v>1114</v>
      </c>
      <c r="B3738" s="34" t="s">
        <v>1140</v>
      </c>
      <c r="C3738" s="35" t="s">
        <v>66</v>
      </c>
      <c r="D3738" s="36" t="s">
        <v>1906</v>
      </c>
      <c r="E3738">
        <v>2016</v>
      </c>
      <c r="F3738">
        <f>VLOOKUP($D3738,Combined!$D:$V,14,FALSE)</f>
        <v>92170249</v>
      </c>
      <c r="G3738">
        <f>VLOOKUP($D3738,Combined!$D:$V,15,FALSE)</f>
        <v>5038.3999999999996</v>
      </c>
      <c r="H3738">
        <f>VLOOKUP($D3738,Combined!$D:$V,16,FALSE)</f>
        <v>18294</v>
      </c>
    </row>
    <row r="3739" spans="1:8" ht="32" x14ac:dyDescent="0.2">
      <c r="A3739" s="37" t="s">
        <v>1114</v>
      </c>
      <c r="B3739" s="38" t="s">
        <v>1141</v>
      </c>
      <c r="C3739" s="39" t="s">
        <v>6</v>
      </c>
      <c r="D3739" s="36" t="s">
        <v>1907</v>
      </c>
      <c r="E3739">
        <v>2016</v>
      </c>
      <c r="F3739">
        <f>VLOOKUP($D3739,Combined!$D:$V,14,FALSE)</f>
        <v>28828626</v>
      </c>
      <c r="G3739">
        <f>VLOOKUP($D3739,Combined!$D:$V,15,FALSE)</f>
        <v>1593.8</v>
      </c>
      <c r="H3739">
        <f>VLOOKUP($D3739,Combined!$D:$V,16,FALSE)</f>
        <v>18088</v>
      </c>
    </row>
    <row r="3740" spans="1:8" ht="32" x14ac:dyDescent="0.2">
      <c r="A3740" s="33" t="s">
        <v>1114</v>
      </c>
      <c r="B3740" s="34" t="s">
        <v>1142</v>
      </c>
      <c r="C3740" s="35" t="s">
        <v>66</v>
      </c>
      <c r="D3740" s="36" t="s">
        <v>1908</v>
      </c>
      <c r="E3740">
        <v>2016</v>
      </c>
      <c r="F3740">
        <f>VLOOKUP($D3740,Combined!$D:$V,14,FALSE)</f>
        <v>96291062</v>
      </c>
      <c r="G3740">
        <f>VLOOKUP($D3740,Combined!$D:$V,15,FALSE)</f>
        <v>5066.3</v>
      </c>
      <c r="H3740">
        <f>VLOOKUP($D3740,Combined!$D:$V,16,FALSE)</f>
        <v>19006</v>
      </c>
    </row>
    <row r="3741" spans="1:8" ht="36" x14ac:dyDescent="0.2">
      <c r="A3741" s="37" t="s">
        <v>1114</v>
      </c>
      <c r="B3741" s="38" t="s">
        <v>1143</v>
      </c>
      <c r="C3741" s="39" t="s">
        <v>24</v>
      </c>
      <c r="D3741" s="36" t="s">
        <v>1909</v>
      </c>
      <c r="E3741">
        <v>2016</v>
      </c>
      <c r="F3741">
        <f>VLOOKUP($D3741,Combined!$D:$V,14,FALSE)</f>
        <v>76828615</v>
      </c>
      <c r="G3741">
        <f>VLOOKUP($D3741,Combined!$D:$V,15,FALSE)</f>
        <v>3798.2</v>
      </c>
      <c r="H3741">
        <f>VLOOKUP($D3741,Combined!$D:$V,16,FALSE)</f>
        <v>20227</v>
      </c>
    </row>
    <row r="3742" spans="1:8" ht="32" x14ac:dyDescent="0.2">
      <c r="A3742" s="33" t="s">
        <v>1114</v>
      </c>
      <c r="B3742" s="34" t="s">
        <v>1144</v>
      </c>
      <c r="C3742" s="35" t="s">
        <v>24</v>
      </c>
      <c r="D3742" s="36" t="s">
        <v>1910</v>
      </c>
      <c r="E3742">
        <v>2016</v>
      </c>
      <c r="F3742">
        <f>VLOOKUP($D3742,Combined!$D:$V,14,FALSE)</f>
        <v>183441347</v>
      </c>
      <c r="G3742">
        <f>VLOOKUP($D3742,Combined!$D:$V,15,FALSE)</f>
        <v>9765.2000000000007</v>
      </c>
      <c r="H3742">
        <f>VLOOKUP($D3742,Combined!$D:$V,16,FALSE)</f>
        <v>18785</v>
      </c>
    </row>
    <row r="3743" spans="1:8" ht="32" x14ac:dyDescent="0.2">
      <c r="A3743" s="37" t="s">
        <v>1114</v>
      </c>
      <c r="B3743" s="38" t="s">
        <v>1145</v>
      </c>
      <c r="C3743" s="39" t="s">
        <v>99</v>
      </c>
      <c r="D3743" s="36" t="s">
        <v>1911</v>
      </c>
      <c r="E3743">
        <v>2016</v>
      </c>
      <c r="F3743">
        <f>VLOOKUP($D3743,Combined!$D:$V,14,FALSE)</f>
        <v>41013389</v>
      </c>
      <c r="G3743">
        <f>VLOOKUP($D3743,Combined!$D:$V,15,FALSE)</f>
        <v>1838.4</v>
      </c>
      <c r="H3743">
        <f>VLOOKUP($D3743,Combined!$D:$V,16,FALSE)</f>
        <v>22309</v>
      </c>
    </row>
    <row r="3744" spans="1:8" ht="32" x14ac:dyDescent="0.2">
      <c r="A3744" s="33" t="s">
        <v>1114</v>
      </c>
      <c r="B3744" s="34" t="s">
        <v>1146</v>
      </c>
      <c r="C3744" s="35" t="s">
        <v>73</v>
      </c>
      <c r="D3744" s="36" t="s">
        <v>1912</v>
      </c>
      <c r="E3744">
        <v>2016</v>
      </c>
      <c r="F3744">
        <f>VLOOKUP($D3744,Combined!$D:$V,14,FALSE)</f>
        <v>5673346</v>
      </c>
      <c r="G3744">
        <f>VLOOKUP($D3744,Combined!$D:$V,15,FALSE)</f>
        <v>255.1</v>
      </c>
      <c r="H3744">
        <f>VLOOKUP($D3744,Combined!$D:$V,16,FALSE)</f>
        <v>22237</v>
      </c>
    </row>
    <row r="3745" spans="1:8" ht="36" x14ac:dyDescent="0.2">
      <c r="A3745" s="37" t="s">
        <v>1114</v>
      </c>
      <c r="B3745" s="38" t="s">
        <v>1147</v>
      </c>
      <c r="C3745" s="39" t="s">
        <v>714</v>
      </c>
      <c r="D3745" s="36" t="s">
        <v>1913</v>
      </c>
      <c r="E3745">
        <v>2016</v>
      </c>
      <c r="F3745">
        <f>VLOOKUP($D3745,Combined!$D:$V,14,FALSE)</f>
        <v>53025258</v>
      </c>
      <c r="G3745">
        <f>VLOOKUP($D3745,Combined!$D:$V,15,FALSE)</f>
        <v>2930.8</v>
      </c>
      <c r="H3745">
        <f>VLOOKUP($D3745,Combined!$D:$V,16,FALSE)</f>
        <v>18093</v>
      </c>
    </row>
    <row r="3746" spans="1:8" ht="32" x14ac:dyDescent="0.2">
      <c r="A3746" s="33" t="s">
        <v>1114</v>
      </c>
      <c r="B3746" s="34" t="s">
        <v>1148</v>
      </c>
      <c r="C3746" s="35" t="s">
        <v>77</v>
      </c>
      <c r="D3746" s="36" t="s">
        <v>1914</v>
      </c>
      <c r="E3746">
        <v>2016</v>
      </c>
      <c r="F3746">
        <f>VLOOKUP($D3746,Combined!$D:$V,14,FALSE)</f>
        <v>29748014</v>
      </c>
      <c r="G3746">
        <f>VLOOKUP($D3746,Combined!$D:$V,15,FALSE)</f>
        <v>1017.8</v>
      </c>
      <c r="H3746">
        <f>VLOOKUP($D3746,Combined!$D:$V,16,FALSE)</f>
        <v>29229</v>
      </c>
    </row>
    <row r="3747" spans="1:8" ht="32" x14ac:dyDescent="0.2">
      <c r="A3747" s="37" t="s">
        <v>1114</v>
      </c>
      <c r="B3747" s="38" t="s">
        <v>1149</v>
      </c>
      <c r="C3747" s="39" t="s">
        <v>4</v>
      </c>
      <c r="D3747" s="36" t="s">
        <v>1915</v>
      </c>
      <c r="E3747">
        <v>2016</v>
      </c>
      <c r="F3747">
        <f>VLOOKUP($D3747,Combined!$D:$V,14,FALSE)</f>
        <v>9736240</v>
      </c>
      <c r="G3747">
        <f>VLOOKUP($D3747,Combined!$D:$V,15,FALSE)</f>
        <v>553.79999999999995</v>
      </c>
      <c r="H3747">
        <f>VLOOKUP($D3747,Combined!$D:$V,16,FALSE)</f>
        <v>17582</v>
      </c>
    </row>
    <row r="3748" spans="1:8" ht="32" x14ac:dyDescent="0.2">
      <c r="A3748" s="33" t="s">
        <v>1114</v>
      </c>
      <c r="B3748" s="34" t="s">
        <v>1150</v>
      </c>
      <c r="C3748" s="35" t="s">
        <v>24</v>
      </c>
      <c r="D3748" s="36" t="s">
        <v>1916</v>
      </c>
      <c r="E3748">
        <v>2016</v>
      </c>
      <c r="F3748">
        <f>VLOOKUP($D3748,Combined!$D:$V,14,FALSE)</f>
        <v>113906272</v>
      </c>
      <c r="G3748">
        <f>VLOOKUP($D3748,Combined!$D:$V,15,FALSE)</f>
        <v>4394.5</v>
      </c>
      <c r="H3748">
        <f>VLOOKUP($D3748,Combined!$D:$V,16,FALSE)</f>
        <v>25920</v>
      </c>
    </row>
    <row r="3749" spans="1:8" ht="32" x14ac:dyDescent="0.2">
      <c r="A3749" s="37" t="s">
        <v>1114</v>
      </c>
      <c r="B3749" s="38" t="s">
        <v>1151</v>
      </c>
      <c r="C3749" s="39" t="s">
        <v>24</v>
      </c>
      <c r="D3749" s="36" t="s">
        <v>1917</v>
      </c>
      <c r="E3749">
        <v>2016</v>
      </c>
      <c r="F3749">
        <f>VLOOKUP($D3749,Combined!$D:$V,14,FALSE)</f>
        <v>83668710</v>
      </c>
      <c r="G3749">
        <f>VLOOKUP($D3749,Combined!$D:$V,15,FALSE)</f>
        <v>3680.5</v>
      </c>
      <c r="H3749">
        <f>VLOOKUP($D3749,Combined!$D:$V,16,FALSE)</f>
        <v>22733</v>
      </c>
    </row>
    <row r="3750" spans="1:8" ht="32" x14ac:dyDescent="0.2">
      <c r="A3750" s="33" t="s">
        <v>1114</v>
      </c>
      <c r="B3750" s="34" t="s">
        <v>1152</v>
      </c>
      <c r="C3750" s="35" t="s">
        <v>68</v>
      </c>
      <c r="D3750" s="36" t="s">
        <v>1918</v>
      </c>
      <c r="E3750">
        <v>2016</v>
      </c>
      <c r="F3750">
        <f>VLOOKUP($D3750,Combined!$D:$V,14,FALSE)</f>
        <v>11392752</v>
      </c>
      <c r="G3750">
        <f>VLOOKUP($D3750,Combined!$D:$V,15,FALSE)</f>
        <v>606.20000000000005</v>
      </c>
      <c r="H3750">
        <f>VLOOKUP($D3750,Combined!$D:$V,16,FALSE)</f>
        <v>18794</v>
      </c>
    </row>
    <row r="3751" spans="1:8" ht="32" x14ac:dyDescent="0.2">
      <c r="A3751" s="37" t="s">
        <v>1114</v>
      </c>
      <c r="B3751" s="38" t="s">
        <v>1153</v>
      </c>
      <c r="C3751" s="39" t="s">
        <v>66</v>
      </c>
      <c r="D3751" s="36" t="s">
        <v>1919</v>
      </c>
      <c r="E3751">
        <v>2016</v>
      </c>
      <c r="F3751">
        <f>VLOOKUP($D3751,Combined!$D:$V,14,FALSE)</f>
        <v>24270481</v>
      </c>
      <c r="G3751">
        <f>VLOOKUP($D3751,Combined!$D:$V,15,FALSE)</f>
        <v>1424.5</v>
      </c>
      <c r="H3751">
        <f>VLOOKUP($D3751,Combined!$D:$V,16,FALSE)</f>
        <v>17038</v>
      </c>
    </row>
    <row r="3752" spans="1:8" ht="36" x14ac:dyDescent="0.2">
      <c r="A3752" s="33" t="s">
        <v>1114</v>
      </c>
      <c r="B3752" s="34" t="s">
        <v>1434</v>
      </c>
      <c r="C3752" s="35" t="s">
        <v>711</v>
      </c>
      <c r="D3752" s="36" t="s">
        <v>1920</v>
      </c>
      <c r="E3752">
        <v>2016</v>
      </c>
      <c r="F3752" t="e">
        <f>VLOOKUP($D3752,Combined!$D:$V,14,FALSE)</f>
        <v>#N/A</v>
      </c>
      <c r="G3752" t="e">
        <f>VLOOKUP($D3752,Combined!$D:$V,15,FALSE)</f>
        <v>#N/A</v>
      </c>
      <c r="H3752" t="e">
        <f>VLOOKUP($D3752,Combined!$D:$V,16,FALSE)</f>
        <v>#N/A</v>
      </c>
    </row>
    <row r="3753" spans="1:8" ht="32" x14ac:dyDescent="0.2">
      <c r="A3753" s="37" t="s">
        <v>1114</v>
      </c>
      <c r="B3753" s="38" t="s">
        <v>1154</v>
      </c>
      <c r="C3753" s="39" t="s">
        <v>77</v>
      </c>
      <c r="D3753" s="36" t="s">
        <v>1921</v>
      </c>
      <c r="E3753">
        <v>2016</v>
      </c>
      <c r="F3753">
        <f>VLOOKUP($D3753,Combined!$D:$V,14,FALSE)</f>
        <v>31466577</v>
      </c>
      <c r="G3753">
        <f>VLOOKUP($D3753,Combined!$D:$V,15,FALSE)</f>
        <v>1204.9000000000001</v>
      </c>
      <c r="H3753">
        <f>VLOOKUP($D3753,Combined!$D:$V,16,FALSE)</f>
        <v>26117</v>
      </c>
    </row>
    <row r="3754" spans="1:8" ht="24" x14ac:dyDescent="0.2">
      <c r="A3754" s="33" t="s">
        <v>1114</v>
      </c>
      <c r="B3754" s="34" t="s">
        <v>1155</v>
      </c>
      <c r="C3754" s="35" t="s">
        <v>181</v>
      </c>
      <c r="D3754" s="36" t="s">
        <v>1922</v>
      </c>
      <c r="E3754">
        <v>2016</v>
      </c>
      <c r="F3754">
        <f>VLOOKUP($D3754,Combined!$D:$V,14,FALSE)</f>
        <v>2630890</v>
      </c>
      <c r="G3754">
        <f>VLOOKUP($D3754,Combined!$D:$V,15,FALSE)</f>
        <v>119.2</v>
      </c>
      <c r="H3754">
        <f>VLOOKUP($D3754,Combined!$D:$V,16,FALSE)</f>
        <v>22079</v>
      </c>
    </row>
    <row r="3755" spans="1:8" ht="32" x14ac:dyDescent="0.2">
      <c r="A3755" s="37" t="s">
        <v>1114</v>
      </c>
      <c r="B3755" s="38" t="s">
        <v>1156</v>
      </c>
      <c r="C3755" s="39" t="s">
        <v>66</v>
      </c>
      <c r="D3755" s="36" t="s">
        <v>1923</v>
      </c>
      <c r="E3755">
        <v>2016</v>
      </c>
      <c r="F3755">
        <f>VLOOKUP($D3755,Combined!$D:$V,14,FALSE)</f>
        <v>18113756</v>
      </c>
      <c r="G3755">
        <f>VLOOKUP($D3755,Combined!$D:$V,15,FALSE)</f>
        <v>972.1</v>
      </c>
      <c r="H3755">
        <f>VLOOKUP($D3755,Combined!$D:$V,16,FALSE)</f>
        <v>18633</v>
      </c>
    </row>
    <row r="3756" spans="1:8" ht="32" x14ac:dyDescent="0.2">
      <c r="A3756" s="33" t="s">
        <v>1114</v>
      </c>
      <c r="B3756" s="34" t="s">
        <v>1157</v>
      </c>
      <c r="C3756" s="35" t="s">
        <v>77</v>
      </c>
      <c r="D3756" s="36" t="s">
        <v>1924</v>
      </c>
      <c r="E3756">
        <v>2016</v>
      </c>
      <c r="F3756">
        <f>VLOOKUP($D3756,Combined!$D:$V,14,FALSE)</f>
        <v>21417206</v>
      </c>
      <c r="G3756">
        <f>VLOOKUP($D3756,Combined!$D:$V,15,FALSE)</f>
        <v>998.9</v>
      </c>
      <c r="H3756">
        <f>VLOOKUP($D3756,Combined!$D:$V,16,FALSE)</f>
        <v>21442</v>
      </c>
    </row>
    <row r="3757" spans="1:8" ht="32" x14ac:dyDescent="0.2">
      <c r="A3757" s="37" t="s">
        <v>1114</v>
      </c>
      <c r="B3757" s="38" t="s">
        <v>1158</v>
      </c>
      <c r="C3757" s="39" t="s">
        <v>4</v>
      </c>
      <c r="D3757" s="36" t="s">
        <v>1925</v>
      </c>
      <c r="E3757">
        <v>2016</v>
      </c>
      <c r="F3757">
        <f>VLOOKUP($D3757,Combined!$D:$V,14,FALSE)</f>
        <v>4763214</v>
      </c>
      <c r="G3757">
        <f>VLOOKUP($D3757,Combined!$D:$V,15,FALSE)</f>
        <v>198.7</v>
      </c>
      <c r="H3757">
        <f>VLOOKUP($D3757,Combined!$D:$V,16,FALSE)</f>
        <v>23975</v>
      </c>
    </row>
    <row r="3758" spans="1:8" ht="32" x14ac:dyDescent="0.2">
      <c r="A3758" s="33" t="s">
        <v>1114</v>
      </c>
      <c r="B3758" s="34" t="s">
        <v>1159</v>
      </c>
      <c r="C3758" s="35" t="s">
        <v>77</v>
      </c>
      <c r="D3758" s="36" t="s">
        <v>1926</v>
      </c>
      <c r="E3758">
        <v>2016</v>
      </c>
      <c r="F3758">
        <f>VLOOKUP($D3758,Combined!$D:$V,14,FALSE)</f>
        <v>18252517</v>
      </c>
      <c r="G3758">
        <f>VLOOKUP($D3758,Combined!$D:$V,15,FALSE)</f>
        <v>631.1</v>
      </c>
      <c r="H3758">
        <f>VLOOKUP($D3758,Combined!$D:$V,16,FALSE)</f>
        <v>28923</v>
      </c>
    </row>
    <row r="3759" spans="1:8" ht="32" x14ac:dyDescent="0.2">
      <c r="A3759" s="37" t="s">
        <v>1114</v>
      </c>
      <c r="B3759" s="38" t="s">
        <v>1160</v>
      </c>
      <c r="C3759" s="39" t="s">
        <v>68</v>
      </c>
      <c r="D3759" s="36" t="s">
        <v>1927</v>
      </c>
      <c r="E3759">
        <v>2016</v>
      </c>
      <c r="F3759">
        <f>VLOOKUP($D3759,Combined!$D:$V,14,FALSE)</f>
        <v>9128824</v>
      </c>
      <c r="G3759">
        <f>VLOOKUP($D3759,Combined!$D:$V,15,FALSE)</f>
        <v>503.9</v>
      </c>
      <c r="H3759">
        <f>VLOOKUP($D3759,Combined!$D:$V,16,FALSE)</f>
        <v>18118</v>
      </c>
    </row>
    <row r="3760" spans="1:8" ht="32" x14ac:dyDescent="0.2">
      <c r="A3760" s="33" t="s">
        <v>1114</v>
      </c>
      <c r="B3760" s="34" t="s">
        <v>1161</v>
      </c>
      <c r="C3760" s="35" t="s">
        <v>4</v>
      </c>
      <c r="D3760" s="36" t="s">
        <v>1928</v>
      </c>
      <c r="E3760">
        <v>2016</v>
      </c>
      <c r="F3760">
        <f>VLOOKUP($D3760,Combined!$D:$V,14,FALSE)</f>
        <v>7514025</v>
      </c>
      <c r="G3760">
        <f>VLOOKUP($D3760,Combined!$D:$V,15,FALSE)</f>
        <v>275.5</v>
      </c>
      <c r="H3760">
        <f>VLOOKUP($D3760,Combined!$D:$V,16,FALSE)</f>
        <v>27279</v>
      </c>
    </row>
    <row r="3761" spans="1:8" ht="36" x14ac:dyDescent="0.2">
      <c r="A3761" s="37" t="s">
        <v>1114</v>
      </c>
      <c r="B3761" s="38" t="s">
        <v>1162</v>
      </c>
      <c r="C3761" s="39" t="s">
        <v>4</v>
      </c>
      <c r="D3761" s="36" t="s">
        <v>1929</v>
      </c>
      <c r="E3761">
        <v>2016</v>
      </c>
      <c r="F3761">
        <f>VLOOKUP($D3761,Combined!$D:$V,14,FALSE)</f>
        <v>9299182</v>
      </c>
      <c r="G3761">
        <f>VLOOKUP($D3761,Combined!$D:$V,15,FALSE)</f>
        <v>485.2</v>
      </c>
      <c r="H3761">
        <f>VLOOKUP($D3761,Combined!$D:$V,16,FALSE)</f>
        <v>19166</v>
      </c>
    </row>
    <row r="3762" spans="1:8" ht="32" x14ac:dyDescent="0.2">
      <c r="A3762" s="33" t="s">
        <v>1114</v>
      </c>
      <c r="B3762" s="34" t="s">
        <v>1164</v>
      </c>
      <c r="C3762" s="35" t="s">
        <v>66</v>
      </c>
      <c r="D3762" s="36" t="s">
        <v>1930</v>
      </c>
      <c r="E3762">
        <v>2016</v>
      </c>
      <c r="F3762">
        <f>VLOOKUP($D3762,Combined!$D:$V,14,FALSE)</f>
        <v>30487444</v>
      </c>
      <c r="G3762">
        <f>VLOOKUP($D3762,Combined!$D:$V,15,FALSE)</f>
        <v>1515.2</v>
      </c>
      <c r="H3762">
        <f>VLOOKUP($D3762,Combined!$D:$V,16,FALSE)</f>
        <v>20121</v>
      </c>
    </row>
    <row r="3763" spans="1:8" ht="32" x14ac:dyDescent="0.2">
      <c r="A3763" s="37" t="s">
        <v>1114</v>
      </c>
      <c r="B3763" s="38" t="s">
        <v>1165</v>
      </c>
      <c r="C3763" s="39" t="s">
        <v>2</v>
      </c>
      <c r="D3763" s="36" t="s">
        <v>1931</v>
      </c>
      <c r="E3763">
        <v>2016</v>
      </c>
      <c r="F3763">
        <f>VLOOKUP($D3763,Combined!$D:$V,14,FALSE)</f>
        <v>16099190</v>
      </c>
      <c r="G3763">
        <f>VLOOKUP($D3763,Combined!$D:$V,15,FALSE)</f>
        <v>877.5</v>
      </c>
      <c r="H3763">
        <f>VLOOKUP($D3763,Combined!$D:$V,16,FALSE)</f>
        <v>18346</v>
      </c>
    </row>
    <row r="3764" spans="1:8" ht="48" x14ac:dyDescent="0.2">
      <c r="A3764" s="33" t="s">
        <v>1114</v>
      </c>
      <c r="B3764" s="34" t="s">
        <v>1166</v>
      </c>
      <c r="C3764" s="35" t="s">
        <v>14</v>
      </c>
      <c r="D3764" s="36" t="s">
        <v>1932</v>
      </c>
      <c r="E3764">
        <v>2016</v>
      </c>
      <c r="F3764">
        <f>VLOOKUP($D3764,Combined!$D:$V,14,FALSE)</f>
        <v>45591869</v>
      </c>
      <c r="G3764">
        <f>VLOOKUP($D3764,Combined!$D:$V,15,FALSE)</f>
        <v>2323.6999999999998</v>
      </c>
      <c r="H3764">
        <f>VLOOKUP($D3764,Combined!$D:$V,16,FALSE)</f>
        <v>19621</v>
      </c>
    </row>
    <row r="3765" spans="1:8" ht="32" x14ac:dyDescent="0.2">
      <c r="A3765" s="37" t="s">
        <v>1114</v>
      </c>
      <c r="B3765" s="38" t="s">
        <v>1167</v>
      </c>
      <c r="C3765" s="39" t="s">
        <v>24</v>
      </c>
      <c r="D3765" s="36" t="s">
        <v>1933</v>
      </c>
      <c r="E3765">
        <v>2016</v>
      </c>
      <c r="F3765" t="e">
        <f>VLOOKUP($D3765,Combined!$D:$V,14,FALSE)</f>
        <v>#N/A</v>
      </c>
      <c r="G3765" t="e">
        <f>VLOOKUP($D3765,Combined!$D:$V,15,FALSE)</f>
        <v>#N/A</v>
      </c>
      <c r="H3765" t="e">
        <f>VLOOKUP($D3765,Combined!$D:$V,16,FALSE)</f>
        <v>#N/A</v>
      </c>
    </row>
    <row r="3766" spans="1:8" ht="36" x14ac:dyDescent="0.2">
      <c r="A3766" s="33" t="s">
        <v>1114</v>
      </c>
      <c r="B3766" s="34" t="s">
        <v>1168</v>
      </c>
      <c r="C3766" s="35" t="s">
        <v>68</v>
      </c>
      <c r="D3766" s="36" t="s">
        <v>1934</v>
      </c>
      <c r="E3766">
        <v>2016</v>
      </c>
      <c r="F3766">
        <f>VLOOKUP($D3766,Combined!$D:$V,14,FALSE)</f>
        <v>12139149</v>
      </c>
      <c r="G3766">
        <f>VLOOKUP($D3766,Combined!$D:$V,15,FALSE)</f>
        <v>583.1</v>
      </c>
      <c r="H3766">
        <f>VLOOKUP($D3766,Combined!$D:$V,16,FALSE)</f>
        <v>20818</v>
      </c>
    </row>
    <row r="3767" spans="1:8" ht="32" x14ac:dyDescent="0.2">
      <c r="A3767" s="37" t="s">
        <v>1169</v>
      </c>
      <c r="B3767" s="38" t="s">
        <v>1170</v>
      </c>
      <c r="C3767" s="39" t="s">
        <v>6</v>
      </c>
      <c r="D3767" s="36" t="s">
        <v>1935</v>
      </c>
      <c r="E3767">
        <v>2016</v>
      </c>
      <c r="F3767">
        <f>VLOOKUP($D3767,Combined!$D:$V,14,FALSE)</f>
        <v>31126648</v>
      </c>
      <c r="G3767">
        <f>VLOOKUP($D3767,Combined!$D:$V,15,FALSE)</f>
        <v>1368.7</v>
      </c>
      <c r="H3767">
        <f>VLOOKUP($D3767,Combined!$D:$V,16,FALSE)</f>
        <v>22742</v>
      </c>
    </row>
    <row r="3768" spans="1:8" ht="32" x14ac:dyDescent="0.2">
      <c r="A3768" s="33" t="s">
        <v>1169</v>
      </c>
      <c r="B3768" s="34" t="s">
        <v>1171</v>
      </c>
      <c r="C3768" s="35" t="s">
        <v>2</v>
      </c>
      <c r="D3768" s="36" t="s">
        <v>1936</v>
      </c>
      <c r="E3768">
        <v>2016</v>
      </c>
      <c r="F3768">
        <f>VLOOKUP($D3768,Combined!$D:$V,14,FALSE)</f>
        <v>14385356</v>
      </c>
      <c r="G3768">
        <f>VLOOKUP($D3768,Combined!$D:$V,15,FALSE)</f>
        <v>727.6</v>
      </c>
      <c r="H3768">
        <f>VLOOKUP($D3768,Combined!$D:$V,16,FALSE)</f>
        <v>19771</v>
      </c>
    </row>
    <row r="3769" spans="1:8" ht="32" x14ac:dyDescent="0.2">
      <c r="A3769" s="37" t="s">
        <v>1169</v>
      </c>
      <c r="B3769" s="38" t="s">
        <v>1172</v>
      </c>
      <c r="C3769" s="39" t="s">
        <v>6</v>
      </c>
      <c r="D3769" s="36" t="s">
        <v>1937</v>
      </c>
      <c r="E3769">
        <v>2016</v>
      </c>
      <c r="F3769">
        <f>VLOOKUP($D3769,Combined!$D:$V,14,FALSE)</f>
        <v>25240354</v>
      </c>
      <c r="G3769">
        <f>VLOOKUP($D3769,Combined!$D:$V,15,FALSE)</f>
        <v>1181.7</v>
      </c>
      <c r="H3769">
        <f>VLOOKUP($D3769,Combined!$D:$V,16,FALSE)</f>
        <v>21359</v>
      </c>
    </row>
    <row r="3770" spans="1:8" ht="32" x14ac:dyDescent="0.2">
      <c r="A3770" s="33" t="s">
        <v>1169</v>
      </c>
      <c r="B3770" s="34" t="s">
        <v>1173</v>
      </c>
      <c r="C3770" s="35" t="s">
        <v>66</v>
      </c>
      <c r="D3770" s="36" t="s">
        <v>1938</v>
      </c>
      <c r="E3770">
        <v>2016</v>
      </c>
      <c r="F3770">
        <f>VLOOKUP($D3770,Combined!$D:$V,14,FALSE)</f>
        <v>25661297</v>
      </c>
      <c r="G3770">
        <f>VLOOKUP($D3770,Combined!$D:$V,15,FALSE)</f>
        <v>1135.2</v>
      </c>
      <c r="H3770">
        <f>VLOOKUP($D3770,Combined!$D:$V,16,FALSE)</f>
        <v>22605</v>
      </c>
    </row>
    <row r="3771" spans="1:8" ht="32" x14ac:dyDescent="0.2">
      <c r="A3771" s="37" t="s">
        <v>1169</v>
      </c>
      <c r="B3771" s="38" t="s">
        <v>1174</v>
      </c>
      <c r="C3771" s="39" t="s">
        <v>66</v>
      </c>
      <c r="D3771" s="36" t="s">
        <v>1939</v>
      </c>
      <c r="E3771">
        <v>2016</v>
      </c>
      <c r="F3771">
        <f>VLOOKUP($D3771,Combined!$D:$V,14,FALSE)</f>
        <v>31687120</v>
      </c>
      <c r="G3771">
        <f>VLOOKUP($D3771,Combined!$D:$V,15,FALSE)</f>
        <v>1651.2</v>
      </c>
      <c r="H3771">
        <f>VLOOKUP($D3771,Combined!$D:$V,16,FALSE)</f>
        <v>19190</v>
      </c>
    </row>
    <row r="3772" spans="1:8" ht="48" x14ac:dyDescent="0.2">
      <c r="A3772" s="33" t="s">
        <v>1169</v>
      </c>
      <c r="B3772" s="34" t="s">
        <v>1175</v>
      </c>
      <c r="C3772" s="35" t="s">
        <v>14</v>
      </c>
      <c r="D3772" s="36" t="s">
        <v>1940</v>
      </c>
      <c r="E3772">
        <v>2016</v>
      </c>
      <c r="F3772">
        <f>VLOOKUP($D3772,Combined!$D:$V,14,FALSE)</f>
        <v>51661111</v>
      </c>
      <c r="G3772">
        <f>VLOOKUP($D3772,Combined!$D:$V,15,FALSE)</f>
        <v>3277.5</v>
      </c>
      <c r="H3772">
        <f>VLOOKUP($D3772,Combined!$D:$V,16,FALSE)</f>
        <v>15763</v>
      </c>
    </row>
    <row r="3773" spans="1:8" ht="32" x14ac:dyDescent="0.2">
      <c r="A3773" s="37" t="s">
        <v>1169</v>
      </c>
      <c r="B3773" s="38" t="s">
        <v>1176</v>
      </c>
      <c r="C3773" s="39" t="s">
        <v>66</v>
      </c>
      <c r="D3773" s="36" t="s">
        <v>1941</v>
      </c>
      <c r="E3773">
        <v>2016</v>
      </c>
      <c r="F3773">
        <f>VLOOKUP($D3773,Combined!$D:$V,14,FALSE)</f>
        <v>21955108</v>
      </c>
      <c r="G3773">
        <f>VLOOKUP($D3773,Combined!$D:$V,15,FALSE)</f>
        <v>970.5</v>
      </c>
      <c r="H3773">
        <f>VLOOKUP($D3773,Combined!$D:$V,16,FALSE)</f>
        <v>22623</v>
      </c>
    </row>
    <row r="3774" spans="1:8" ht="32" x14ac:dyDescent="0.2">
      <c r="A3774" s="33" t="s">
        <v>1169</v>
      </c>
      <c r="B3774" s="34" t="s">
        <v>1177</v>
      </c>
      <c r="C3774" s="35" t="s">
        <v>66</v>
      </c>
      <c r="D3774" s="36" t="s">
        <v>1942</v>
      </c>
      <c r="E3774">
        <v>2016</v>
      </c>
      <c r="F3774">
        <f>VLOOKUP($D3774,Combined!$D:$V,14,FALSE)</f>
        <v>20348702</v>
      </c>
      <c r="G3774">
        <f>VLOOKUP($D3774,Combined!$D:$V,15,FALSE)</f>
        <v>971.8</v>
      </c>
      <c r="H3774">
        <f>VLOOKUP($D3774,Combined!$D:$V,16,FALSE)</f>
        <v>20940</v>
      </c>
    </row>
    <row r="3775" spans="1:8" ht="36" x14ac:dyDescent="0.2">
      <c r="A3775" s="37" t="s">
        <v>1169</v>
      </c>
      <c r="B3775" s="38" t="s">
        <v>1178</v>
      </c>
      <c r="C3775" s="39" t="s">
        <v>77</v>
      </c>
      <c r="D3775" s="36" t="s">
        <v>1943</v>
      </c>
      <c r="E3775">
        <v>2016</v>
      </c>
      <c r="F3775">
        <f>VLOOKUP($D3775,Combined!$D:$V,14,FALSE)</f>
        <v>38458435</v>
      </c>
      <c r="G3775">
        <f>VLOOKUP($D3775,Combined!$D:$V,15,FALSE)</f>
        <v>1565</v>
      </c>
      <c r="H3775">
        <f>VLOOKUP($D3775,Combined!$D:$V,16,FALSE)</f>
        <v>24574</v>
      </c>
    </row>
    <row r="3776" spans="1:8" ht="32" x14ac:dyDescent="0.2">
      <c r="A3776" s="33" t="s">
        <v>1169</v>
      </c>
      <c r="B3776" s="34" t="s">
        <v>1179</v>
      </c>
      <c r="C3776" s="35" t="s">
        <v>66</v>
      </c>
      <c r="D3776" s="36" t="s">
        <v>1944</v>
      </c>
      <c r="E3776">
        <v>2016</v>
      </c>
      <c r="F3776">
        <f>VLOOKUP($D3776,Combined!$D:$V,14,FALSE)</f>
        <v>28850045</v>
      </c>
      <c r="G3776">
        <f>VLOOKUP($D3776,Combined!$D:$V,15,FALSE)</f>
        <v>1464.2</v>
      </c>
      <c r="H3776">
        <f>VLOOKUP($D3776,Combined!$D:$V,16,FALSE)</f>
        <v>19704</v>
      </c>
    </row>
    <row r="3777" spans="1:8" ht="32" x14ac:dyDescent="0.2">
      <c r="A3777" s="37" t="s">
        <v>1169</v>
      </c>
      <c r="B3777" s="38" t="s">
        <v>1180</v>
      </c>
      <c r="C3777" s="39" t="s">
        <v>4</v>
      </c>
      <c r="D3777" s="36" t="s">
        <v>1945</v>
      </c>
      <c r="E3777">
        <v>2016</v>
      </c>
      <c r="F3777">
        <f>VLOOKUP($D3777,Combined!$D:$V,14,FALSE)</f>
        <v>11664942</v>
      </c>
      <c r="G3777">
        <f>VLOOKUP($D3777,Combined!$D:$V,15,FALSE)</f>
        <v>433.1</v>
      </c>
      <c r="H3777">
        <f>VLOOKUP($D3777,Combined!$D:$V,16,FALSE)</f>
        <v>26931</v>
      </c>
    </row>
    <row r="3778" spans="1:8" ht="48" x14ac:dyDescent="0.2">
      <c r="A3778" s="33" t="s">
        <v>1169</v>
      </c>
      <c r="B3778" s="34" t="s">
        <v>1181</v>
      </c>
      <c r="C3778" s="35" t="s">
        <v>14</v>
      </c>
      <c r="D3778" s="36" t="s">
        <v>1946</v>
      </c>
      <c r="E3778">
        <v>2016</v>
      </c>
      <c r="F3778">
        <f>VLOOKUP($D3778,Combined!$D:$V,14,FALSE)</f>
        <v>66783773</v>
      </c>
      <c r="G3778">
        <f>VLOOKUP($D3778,Combined!$D:$V,15,FALSE)</f>
        <v>3162.2</v>
      </c>
      <c r="H3778">
        <f>VLOOKUP($D3778,Combined!$D:$V,16,FALSE)</f>
        <v>21119</v>
      </c>
    </row>
    <row r="3779" spans="1:8" ht="48" x14ac:dyDescent="0.2">
      <c r="A3779" s="37" t="s">
        <v>1169</v>
      </c>
      <c r="B3779" s="38" t="s">
        <v>1182</v>
      </c>
      <c r="C3779" s="39" t="s">
        <v>14</v>
      </c>
      <c r="D3779" s="36" t="s">
        <v>1947</v>
      </c>
      <c r="E3779">
        <v>2016</v>
      </c>
      <c r="F3779">
        <f>VLOOKUP($D3779,Combined!$D:$V,14,FALSE)</f>
        <v>43263939</v>
      </c>
      <c r="G3779">
        <f>VLOOKUP($D3779,Combined!$D:$V,15,FALSE)</f>
        <v>1984.9</v>
      </c>
      <c r="H3779">
        <f>VLOOKUP($D3779,Combined!$D:$V,16,FALSE)</f>
        <v>21797</v>
      </c>
    </row>
    <row r="3780" spans="1:8" ht="32" x14ac:dyDescent="0.2">
      <c r="A3780" s="33" t="s">
        <v>1169</v>
      </c>
      <c r="B3780" s="34" t="s">
        <v>1183</v>
      </c>
      <c r="C3780" s="35" t="s">
        <v>99</v>
      </c>
      <c r="D3780" s="36" t="s">
        <v>1948</v>
      </c>
      <c r="E3780">
        <v>2016</v>
      </c>
      <c r="F3780">
        <f>VLOOKUP($D3780,Combined!$D:$V,14,FALSE)</f>
        <v>23146322</v>
      </c>
      <c r="G3780">
        <f>VLOOKUP($D3780,Combined!$D:$V,15,FALSE)</f>
        <v>1217.3</v>
      </c>
      <c r="H3780">
        <f>VLOOKUP($D3780,Combined!$D:$V,16,FALSE)</f>
        <v>19015</v>
      </c>
    </row>
    <row r="3781" spans="1:8" ht="32" x14ac:dyDescent="0.2">
      <c r="A3781" s="37" t="s">
        <v>1169</v>
      </c>
      <c r="B3781" s="38" t="s">
        <v>1184</v>
      </c>
      <c r="C3781" s="39" t="s">
        <v>66</v>
      </c>
      <c r="D3781" s="36" t="s">
        <v>1949</v>
      </c>
      <c r="E3781">
        <v>2016</v>
      </c>
      <c r="F3781">
        <f>VLOOKUP($D3781,Combined!$D:$V,14,FALSE)</f>
        <v>18426943</v>
      </c>
      <c r="G3781">
        <f>VLOOKUP($D3781,Combined!$D:$V,15,FALSE)</f>
        <v>828.6</v>
      </c>
      <c r="H3781">
        <f>VLOOKUP($D3781,Combined!$D:$V,16,FALSE)</f>
        <v>22239</v>
      </c>
    </row>
    <row r="3782" spans="1:8" ht="48" x14ac:dyDescent="0.2">
      <c r="A3782" s="33" t="s">
        <v>1169</v>
      </c>
      <c r="B3782" s="34" t="s">
        <v>1185</v>
      </c>
      <c r="C3782" s="35" t="s">
        <v>14</v>
      </c>
      <c r="D3782" s="36" t="s">
        <v>1950</v>
      </c>
      <c r="E3782">
        <v>2016</v>
      </c>
      <c r="F3782">
        <f>VLOOKUP($D3782,Combined!$D:$V,14,FALSE)</f>
        <v>49924464</v>
      </c>
      <c r="G3782">
        <f>VLOOKUP($D3782,Combined!$D:$V,15,FALSE)</f>
        <v>2587.1999999999998</v>
      </c>
      <c r="H3782">
        <f>VLOOKUP($D3782,Combined!$D:$V,16,FALSE)</f>
        <v>19297</v>
      </c>
    </row>
    <row r="3783" spans="1:8" ht="32" x14ac:dyDescent="0.2">
      <c r="A3783" s="37" t="s">
        <v>1169</v>
      </c>
      <c r="B3783" s="38" t="s">
        <v>1186</v>
      </c>
      <c r="C3783" s="39" t="s">
        <v>68</v>
      </c>
      <c r="D3783" s="36" t="s">
        <v>1951</v>
      </c>
      <c r="E3783">
        <v>2016</v>
      </c>
      <c r="F3783">
        <f>VLOOKUP($D3783,Combined!$D:$V,14,FALSE)</f>
        <v>12552668</v>
      </c>
      <c r="G3783">
        <f>VLOOKUP($D3783,Combined!$D:$V,15,FALSE)</f>
        <v>579</v>
      </c>
      <c r="H3783">
        <f>VLOOKUP($D3783,Combined!$D:$V,16,FALSE)</f>
        <v>21678</v>
      </c>
    </row>
    <row r="3784" spans="1:8" ht="32" x14ac:dyDescent="0.2">
      <c r="A3784" s="33" t="s">
        <v>1169</v>
      </c>
      <c r="B3784" s="34" t="s">
        <v>1187</v>
      </c>
      <c r="C3784" s="35" t="s">
        <v>68</v>
      </c>
      <c r="D3784" s="36" t="s">
        <v>1952</v>
      </c>
      <c r="E3784">
        <v>2016</v>
      </c>
      <c r="F3784">
        <f>VLOOKUP($D3784,Combined!$D:$V,14,FALSE)</f>
        <v>19469397</v>
      </c>
      <c r="G3784">
        <f>VLOOKUP($D3784,Combined!$D:$V,15,FALSE)</f>
        <v>717</v>
      </c>
      <c r="H3784">
        <f>VLOOKUP($D3784,Combined!$D:$V,16,FALSE)</f>
        <v>27154</v>
      </c>
    </row>
    <row r="3785" spans="1:8" ht="16" x14ac:dyDescent="0.2">
      <c r="A3785" s="37" t="s">
        <v>1169</v>
      </c>
      <c r="B3785" s="38" t="s">
        <v>1188</v>
      </c>
      <c r="C3785" s="39" t="s">
        <v>181</v>
      </c>
      <c r="D3785" s="36" t="s">
        <v>1953</v>
      </c>
      <c r="E3785">
        <v>2016</v>
      </c>
      <c r="F3785">
        <f>VLOOKUP($D3785,Combined!$D:$V,14,FALSE)</f>
        <v>10438499</v>
      </c>
      <c r="G3785">
        <f>VLOOKUP($D3785,Combined!$D:$V,15,FALSE)</f>
        <v>548.6</v>
      </c>
      <c r="H3785">
        <f>VLOOKUP($D3785,Combined!$D:$V,16,FALSE)</f>
        <v>19027</v>
      </c>
    </row>
    <row r="3786" spans="1:8" ht="32" x14ac:dyDescent="0.2">
      <c r="A3786" s="33" t="s">
        <v>1169</v>
      </c>
      <c r="B3786" s="34" t="s">
        <v>1189</v>
      </c>
      <c r="C3786" s="35" t="s">
        <v>24</v>
      </c>
      <c r="D3786" s="36" t="s">
        <v>1954</v>
      </c>
      <c r="E3786">
        <v>2016</v>
      </c>
      <c r="F3786">
        <f>VLOOKUP($D3786,Combined!$D:$V,14,FALSE)</f>
        <v>85315433</v>
      </c>
      <c r="G3786">
        <f>VLOOKUP($D3786,Combined!$D:$V,15,FALSE)</f>
        <v>3819.2</v>
      </c>
      <c r="H3786">
        <f>VLOOKUP($D3786,Combined!$D:$V,16,FALSE)</f>
        <v>22339</v>
      </c>
    </row>
    <row r="3787" spans="1:8" ht="36" x14ac:dyDescent="0.2">
      <c r="A3787" s="37" t="s">
        <v>1169</v>
      </c>
      <c r="B3787" s="38" t="s">
        <v>1190</v>
      </c>
      <c r="C3787" s="39" t="s">
        <v>714</v>
      </c>
      <c r="D3787" s="36" t="s">
        <v>1955</v>
      </c>
      <c r="E3787">
        <v>2016</v>
      </c>
      <c r="F3787">
        <f>VLOOKUP($D3787,Combined!$D:$V,14,FALSE)</f>
        <v>21442536</v>
      </c>
      <c r="G3787">
        <f>VLOOKUP($D3787,Combined!$D:$V,15,FALSE)</f>
        <v>1048.8</v>
      </c>
      <c r="H3787">
        <f>VLOOKUP($D3787,Combined!$D:$V,16,FALSE)</f>
        <v>20444</v>
      </c>
    </row>
    <row r="3788" spans="1:8" ht="32" x14ac:dyDescent="0.2">
      <c r="A3788" s="33" t="s">
        <v>1169</v>
      </c>
      <c r="B3788" s="34" t="s">
        <v>1191</v>
      </c>
      <c r="C3788" s="35" t="s">
        <v>77</v>
      </c>
      <c r="D3788" s="36" t="s">
        <v>1956</v>
      </c>
      <c r="E3788">
        <v>2016</v>
      </c>
      <c r="F3788">
        <f>VLOOKUP($D3788,Combined!$D:$V,14,FALSE)</f>
        <v>73497993</v>
      </c>
      <c r="G3788">
        <f>VLOOKUP($D3788,Combined!$D:$V,15,FALSE)</f>
        <v>2786</v>
      </c>
      <c r="H3788">
        <f>VLOOKUP($D3788,Combined!$D:$V,16,FALSE)</f>
        <v>26381</v>
      </c>
    </row>
    <row r="3789" spans="1:8" ht="32" x14ac:dyDescent="0.2">
      <c r="A3789" s="37" t="s">
        <v>1169</v>
      </c>
      <c r="B3789" s="38" t="s">
        <v>1192</v>
      </c>
      <c r="C3789" s="39" t="s">
        <v>2</v>
      </c>
      <c r="D3789" s="36" t="s">
        <v>1957</v>
      </c>
      <c r="E3789">
        <v>2016</v>
      </c>
      <c r="F3789">
        <f>VLOOKUP($D3789,Combined!$D:$V,14,FALSE)</f>
        <v>17610244</v>
      </c>
      <c r="G3789">
        <f>VLOOKUP($D3789,Combined!$D:$V,15,FALSE)</f>
        <v>844.5</v>
      </c>
      <c r="H3789">
        <f>VLOOKUP($D3789,Combined!$D:$V,16,FALSE)</f>
        <v>20853</v>
      </c>
    </row>
    <row r="3790" spans="1:8" ht="36" x14ac:dyDescent="0.2">
      <c r="A3790" s="33" t="s">
        <v>1169</v>
      </c>
      <c r="B3790" s="34" t="s">
        <v>1193</v>
      </c>
      <c r="C3790" s="35" t="s">
        <v>24</v>
      </c>
      <c r="D3790" s="36" t="s">
        <v>1958</v>
      </c>
      <c r="E3790">
        <v>2016</v>
      </c>
      <c r="F3790">
        <f>VLOOKUP($D3790,Combined!$D:$V,14,FALSE)</f>
        <v>107881792</v>
      </c>
      <c r="G3790">
        <f>VLOOKUP($D3790,Combined!$D:$V,15,FALSE)</f>
        <v>5333.6</v>
      </c>
      <c r="H3790">
        <f>VLOOKUP($D3790,Combined!$D:$V,16,FALSE)</f>
        <v>20227</v>
      </c>
    </row>
    <row r="3791" spans="1:8" ht="36" x14ac:dyDescent="0.2">
      <c r="A3791" s="37" t="s">
        <v>1169</v>
      </c>
      <c r="B3791" s="38" t="s">
        <v>1194</v>
      </c>
      <c r="C3791" s="39" t="s">
        <v>4</v>
      </c>
      <c r="D3791" s="36" t="s">
        <v>1959</v>
      </c>
      <c r="E3791">
        <v>2016</v>
      </c>
      <c r="F3791">
        <f>VLOOKUP($D3791,Combined!$D:$V,14,FALSE)</f>
        <v>11327346</v>
      </c>
      <c r="G3791">
        <f>VLOOKUP($D3791,Combined!$D:$V,15,FALSE)</f>
        <v>504.9</v>
      </c>
      <c r="H3791">
        <f>VLOOKUP($D3791,Combined!$D:$V,16,FALSE)</f>
        <v>22436</v>
      </c>
    </row>
    <row r="3792" spans="1:8" ht="32" x14ac:dyDescent="0.2">
      <c r="A3792" s="33" t="s">
        <v>1169</v>
      </c>
      <c r="B3792" s="34" t="s">
        <v>1195</v>
      </c>
      <c r="C3792" s="35" t="s">
        <v>24</v>
      </c>
      <c r="D3792" s="36" t="s">
        <v>1960</v>
      </c>
      <c r="E3792">
        <v>2016</v>
      </c>
      <c r="F3792">
        <f>VLOOKUP($D3792,Combined!$D:$V,14,FALSE)</f>
        <v>98419720</v>
      </c>
      <c r="G3792">
        <f>VLOOKUP($D3792,Combined!$D:$V,15,FALSE)</f>
        <v>4592.1000000000004</v>
      </c>
      <c r="H3792">
        <f>VLOOKUP($D3792,Combined!$D:$V,16,FALSE)</f>
        <v>21432</v>
      </c>
    </row>
    <row r="3793" spans="1:8" ht="32" x14ac:dyDescent="0.2">
      <c r="A3793" s="37" t="s">
        <v>1169</v>
      </c>
      <c r="B3793" s="38" t="s">
        <v>1196</v>
      </c>
      <c r="C3793" s="39" t="s">
        <v>6</v>
      </c>
      <c r="D3793" s="36" t="s">
        <v>1961</v>
      </c>
      <c r="E3793">
        <v>2016</v>
      </c>
      <c r="F3793">
        <f>VLOOKUP($D3793,Combined!$D:$V,14,FALSE)</f>
        <v>40654260</v>
      </c>
      <c r="G3793">
        <f>VLOOKUP($D3793,Combined!$D:$V,15,FALSE)</f>
        <v>1548.3</v>
      </c>
      <c r="H3793">
        <f>VLOOKUP($D3793,Combined!$D:$V,16,FALSE)</f>
        <v>26257</v>
      </c>
    </row>
    <row r="3794" spans="1:8" ht="32" x14ac:dyDescent="0.2">
      <c r="A3794" s="33" t="s">
        <v>1169</v>
      </c>
      <c r="B3794" s="34" t="s">
        <v>1197</v>
      </c>
      <c r="C3794" s="35" t="s">
        <v>73</v>
      </c>
      <c r="D3794" s="36" t="s">
        <v>1962</v>
      </c>
      <c r="E3794">
        <v>2016</v>
      </c>
      <c r="F3794">
        <f>VLOOKUP($D3794,Combined!$D:$V,14,FALSE)</f>
        <v>5407889</v>
      </c>
      <c r="G3794">
        <f>VLOOKUP($D3794,Combined!$D:$V,15,FALSE)</f>
        <v>292.89999999999998</v>
      </c>
      <c r="H3794">
        <f>VLOOKUP($D3794,Combined!$D:$V,16,FALSE)</f>
        <v>18466</v>
      </c>
    </row>
    <row r="3795" spans="1:8" ht="36" x14ac:dyDescent="0.2">
      <c r="A3795" s="37" t="s">
        <v>1169</v>
      </c>
      <c r="B3795" s="38" t="s">
        <v>1198</v>
      </c>
      <c r="C3795" s="39" t="s">
        <v>24</v>
      </c>
      <c r="D3795" s="36" t="s">
        <v>1963</v>
      </c>
      <c r="E3795">
        <v>2016</v>
      </c>
      <c r="F3795">
        <f>VLOOKUP($D3795,Combined!$D:$V,14,FALSE)</f>
        <v>159664221</v>
      </c>
      <c r="G3795">
        <f>VLOOKUP($D3795,Combined!$D:$V,15,FALSE)</f>
        <v>7119</v>
      </c>
      <c r="H3795">
        <f>VLOOKUP($D3795,Combined!$D:$V,16,FALSE)</f>
        <v>22428</v>
      </c>
    </row>
    <row r="3796" spans="1:8" ht="48" x14ac:dyDescent="0.2">
      <c r="A3796" s="33" t="s">
        <v>1169</v>
      </c>
      <c r="B3796" s="34" t="s">
        <v>1199</v>
      </c>
      <c r="C3796" s="35" t="s">
        <v>14</v>
      </c>
      <c r="D3796" s="36" t="s">
        <v>1964</v>
      </c>
      <c r="E3796">
        <v>2016</v>
      </c>
      <c r="F3796">
        <f>VLOOKUP($D3796,Combined!$D:$V,14,FALSE)</f>
        <v>43397815</v>
      </c>
      <c r="G3796">
        <f>VLOOKUP($D3796,Combined!$D:$V,15,FALSE)</f>
        <v>2198.6</v>
      </c>
      <c r="H3796">
        <f>VLOOKUP($D3796,Combined!$D:$V,16,FALSE)</f>
        <v>19739</v>
      </c>
    </row>
    <row r="3797" spans="1:8" ht="32" x14ac:dyDescent="0.2">
      <c r="A3797" s="37" t="s">
        <v>1169</v>
      </c>
      <c r="B3797" s="38" t="s">
        <v>1200</v>
      </c>
      <c r="C3797" s="39" t="s">
        <v>24</v>
      </c>
      <c r="D3797" s="36" t="s">
        <v>1965</v>
      </c>
      <c r="E3797">
        <v>2016</v>
      </c>
      <c r="F3797">
        <f>VLOOKUP($D3797,Combined!$D:$V,14,FALSE)</f>
        <v>97517562</v>
      </c>
      <c r="G3797">
        <f>VLOOKUP($D3797,Combined!$D:$V,15,FALSE)</f>
        <v>4850.6000000000004</v>
      </c>
      <c r="H3797">
        <f>VLOOKUP($D3797,Combined!$D:$V,16,FALSE)</f>
        <v>20104</v>
      </c>
    </row>
    <row r="3798" spans="1:8" ht="32" x14ac:dyDescent="0.2">
      <c r="A3798" s="33" t="s">
        <v>1169</v>
      </c>
      <c r="B3798" s="34" t="s">
        <v>1201</v>
      </c>
      <c r="C3798" s="35" t="s">
        <v>4</v>
      </c>
      <c r="D3798" s="36" t="s">
        <v>1966</v>
      </c>
      <c r="E3798">
        <v>2016</v>
      </c>
      <c r="F3798">
        <f>VLOOKUP($D3798,Combined!$D:$V,14,FALSE)</f>
        <v>8782260</v>
      </c>
      <c r="G3798">
        <f>VLOOKUP($D3798,Combined!$D:$V,15,FALSE)</f>
        <v>470.4</v>
      </c>
      <c r="H3798">
        <f>VLOOKUP($D3798,Combined!$D:$V,16,FALSE)</f>
        <v>18671</v>
      </c>
    </row>
    <row r="3799" spans="1:8" ht="32" x14ac:dyDescent="0.2">
      <c r="A3799" s="37" t="s">
        <v>1169</v>
      </c>
      <c r="B3799" s="38" t="s">
        <v>1202</v>
      </c>
      <c r="C3799" s="39" t="s">
        <v>68</v>
      </c>
      <c r="D3799" s="36" t="s">
        <v>1967</v>
      </c>
      <c r="E3799">
        <v>2016</v>
      </c>
      <c r="F3799">
        <f>VLOOKUP($D3799,Combined!$D:$V,14,FALSE)</f>
        <v>9489177</v>
      </c>
      <c r="G3799">
        <f>VLOOKUP($D3799,Combined!$D:$V,15,FALSE)</f>
        <v>586.9</v>
      </c>
      <c r="H3799">
        <f>VLOOKUP($D3799,Combined!$D:$V,16,FALSE)</f>
        <v>16169</v>
      </c>
    </row>
    <row r="3800" spans="1:8" ht="32" x14ac:dyDescent="0.2">
      <c r="A3800" s="33" t="s">
        <v>1169</v>
      </c>
      <c r="B3800" s="34" t="s">
        <v>1203</v>
      </c>
      <c r="C3800" s="35" t="s">
        <v>66</v>
      </c>
      <c r="D3800" s="36" t="s">
        <v>1968</v>
      </c>
      <c r="E3800">
        <v>2016</v>
      </c>
      <c r="F3800">
        <f>VLOOKUP($D3800,Combined!$D:$V,14,FALSE)</f>
        <v>54156518</v>
      </c>
      <c r="G3800">
        <f>VLOOKUP($D3800,Combined!$D:$V,15,FALSE)</f>
        <v>2418.8000000000002</v>
      </c>
      <c r="H3800">
        <f>VLOOKUP($D3800,Combined!$D:$V,16,FALSE)</f>
        <v>22390</v>
      </c>
    </row>
    <row r="3801" spans="1:8" ht="32" x14ac:dyDescent="0.2">
      <c r="A3801" s="37" t="s">
        <v>1169</v>
      </c>
      <c r="B3801" s="38" t="s">
        <v>1204</v>
      </c>
      <c r="C3801" s="39" t="s">
        <v>24</v>
      </c>
      <c r="D3801" s="36" t="s">
        <v>1969</v>
      </c>
      <c r="E3801">
        <v>2016</v>
      </c>
      <c r="F3801">
        <f>VLOOKUP($D3801,Combined!$D:$V,14,FALSE)</f>
        <v>80383745</v>
      </c>
      <c r="G3801">
        <f>VLOOKUP($D3801,Combined!$D:$V,15,FALSE)</f>
        <v>3708.8</v>
      </c>
      <c r="H3801">
        <f>VLOOKUP($D3801,Combined!$D:$V,16,FALSE)</f>
        <v>21674</v>
      </c>
    </row>
    <row r="3802" spans="1:8" ht="36" x14ac:dyDescent="0.2">
      <c r="A3802" s="33" t="s">
        <v>1169</v>
      </c>
      <c r="B3802" s="34" t="s">
        <v>1205</v>
      </c>
      <c r="C3802" s="35" t="s">
        <v>24</v>
      </c>
      <c r="D3802" s="36" t="s">
        <v>1970</v>
      </c>
      <c r="E3802">
        <v>2016</v>
      </c>
      <c r="F3802">
        <f>VLOOKUP($D3802,Combined!$D:$V,14,FALSE)</f>
        <v>74755429</v>
      </c>
      <c r="G3802">
        <f>VLOOKUP($D3802,Combined!$D:$V,15,FALSE)</f>
        <v>4181.6000000000004</v>
      </c>
      <c r="H3802">
        <f>VLOOKUP($D3802,Combined!$D:$V,16,FALSE)</f>
        <v>17877</v>
      </c>
    </row>
    <row r="3803" spans="1:8" ht="36" x14ac:dyDescent="0.2">
      <c r="A3803" s="37" t="s">
        <v>1169</v>
      </c>
      <c r="B3803" s="38" t="s">
        <v>1435</v>
      </c>
      <c r="C3803" s="39" t="s">
        <v>711</v>
      </c>
      <c r="D3803" s="36" t="s">
        <v>1971</v>
      </c>
      <c r="E3803">
        <v>2016</v>
      </c>
      <c r="F3803" t="e">
        <f>VLOOKUP($D3803,Combined!$D:$V,14,FALSE)</f>
        <v>#N/A</v>
      </c>
      <c r="G3803" t="e">
        <f>VLOOKUP($D3803,Combined!$D:$V,15,FALSE)</f>
        <v>#N/A</v>
      </c>
      <c r="H3803" t="e">
        <f>VLOOKUP($D3803,Combined!$D:$V,16,FALSE)</f>
        <v>#N/A</v>
      </c>
    </row>
    <row r="3804" spans="1:8" ht="32" x14ac:dyDescent="0.2">
      <c r="A3804" s="33" t="s">
        <v>1169</v>
      </c>
      <c r="B3804" s="34" t="s">
        <v>1008</v>
      </c>
      <c r="C3804" s="35" t="s">
        <v>66</v>
      </c>
      <c r="D3804" s="36" t="s">
        <v>1972</v>
      </c>
      <c r="E3804">
        <v>2016</v>
      </c>
      <c r="F3804">
        <f>VLOOKUP($D3804,Combined!$D:$V,14,FALSE)</f>
        <v>47738709</v>
      </c>
      <c r="G3804">
        <f>VLOOKUP($D3804,Combined!$D:$V,15,FALSE)</f>
        <v>2214.4</v>
      </c>
      <c r="H3804">
        <f>VLOOKUP($D3804,Combined!$D:$V,16,FALSE)</f>
        <v>21559</v>
      </c>
    </row>
    <row r="3805" spans="1:8" ht="32" x14ac:dyDescent="0.2">
      <c r="A3805" s="37" t="s">
        <v>1169</v>
      </c>
      <c r="B3805" s="38" t="s">
        <v>1207</v>
      </c>
      <c r="C3805" s="39" t="s">
        <v>77</v>
      </c>
      <c r="D3805" s="36" t="s">
        <v>1973</v>
      </c>
      <c r="E3805">
        <v>2016</v>
      </c>
      <c r="F3805">
        <f>VLOOKUP($D3805,Combined!$D:$V,14,FALSE)</f>
        <v>56725174</v>
      </c>
      <c r="G3805">
        <f>VLOOKUP($D3805,Combined!$D:$V,15,FALSE)</f>
        <v>2646.4</v>
      </c>
      <c r="H3805">
        <f>VLOOKUP($D3805,Combined!$D:$V,16,FALSE)</f>
        <v>21435</v>
      </c>
    </row>
    <row r="3806" spans="1:8" ht="32" x14ac:dyDescent="0.2">
      <c r="A3806" s="33" t="s">
        <v>1169</v>
      </c>
      <c r="B3806" s="34" t="s">
        <v>1208</v>
      </c>
      <c r="C3806" s="35" t="s">
        <v>66</v>
      </c>
      <c r="D3806" s="36" t="s">
        <v>1974</v>
      </c>
      <c r="E3806">
        <v>2016</v>
      </c>
      <c r="F3806">
        <f>VLOOKUP($D3806,Combined!$D:$V,14,FALSE)</f>
        <v>15496725</v>
      </c>
      <c r="G3806">
        <f>VLOOKUP($D3806,Combined!$D:$V,15,FALSE)</f>
        <v>821.3</v>
      </c>
      <c r="H3806">
        <f>VLOOKUP($D3806,Combined!$D:$V,16,FALSE)</f>
        <v>18869</v>
      </c>
    </row>
    <row r="3807" spans="1:8" ht="48" x14ac:dyDescent="0.2">
      <c r="A3807" s="37" t="s">
        <v>1209</v>
      </c>
      <c r="B3807" s="38" t="s">
        <v>1210</v>
      </c>
      <c r="C3807" s="39" t="s">
        <v>14</v>
      </c>
      <c r="D3807" s="36" t="s">
        <v>1975</v>
      </c>
      <c r="E3807">
        <v>2016</v>
      </c>
      <c r="F3807">
        <f>VLOOKUP($D3807,Combined!$D:$V,14,FALSE)</f>
        <v>63598586</v>
      </c>
      <c r="G3807">
        <f>VLOOKUP($D3807,Combined!$D:$V,15,FALSE)</f>
        <v>3148.6</v>
      </c>
      <c r="H3807">
        <f>VLOOKUP($D3807,Combined!$D:$V,16,FALSE)</f>
        <v>20199</v>
      </c>
    </row>
    <row r="3808" spans="1:8" ht="32" x14ac:dyDescent="0.2">
      <c r="A3808" s="33" t="s">
        <v>1209</v>
      </c>
      <c r="B3808" s="34" t="s">
        <v>1211</v>
      </c>
      <c r="C3808" s="35" t="s">
        <v>4</v>
      </c>
      <c r="D3808" s="36" t="s">
        <v>1976</v>
      </c>
      <c r="E3808">
        <v>2016</v>
      </c>
      <c r="F3808">
        <f>VLOOKUP($D3808,Combined!$D:$V,14,FALSE)</f>
        <v>4064023</v>
      </c>
      <c r="G3808">
        <f>VLOOKUP($D3808,Combined!$D:$V,15,FALSE)</f>
        <v>174.1</v>
      </c>
      <c r="H3808">
        <f>VLOOKUP($D3808,Combined!$D:$V,16,FALSE)</f>
        <v>23337</v>
      </c>
    </row>
    <row r="3809" spans="1:8" ht="24" x14ac:dyDescent="0.2">
      <c r="A3809" s="37" t="s">
        <v>1209</v>
      </c>
      <c r="B3809" s="38" t="s">
        <v>1212</v>
      </c>
      <c r="C3809" s="39" t="s">
        <v>8</v>
      </c>
      <c r="D3809" s="36" t="s">
        <v>1977</v>
      </c>
      <c r="E3809">
        <v>2016</v>
      </c>
      <c r="F3809">
        <f>VLOOKUP($D3809,Combined!$D:$V,14,FALSE)</f>
        <v>2124525</v>
      </c>
      <c r="G3809">
        <f>VLOOKUP($D3809,Combined!$D:$V,15,FALSE)</f>
        <v>63.4</v>
      </c>
      <c r="H3809">
        <f>VLOOKUP($D3809,Combined!$D:$V,16,FALSE)</f>
        <v>33533</v>
      </c>
    </row>
    <row r="3810" spans="1:8" ht="24" x14ac:dyDescent="0.2">
      <c r="A3810" s="33" t="s">
        <v>1209</v>
      </c>
      <c r="B3810" s="34" t="s">
        <v>1213</v>
      </c>
      <c r="C3810" s="35" t="s">
        <v>8</v>
      </c>
      <c r="D3810" s="36" t="s">
        <v>1978</v>
      </c>
      <c r="E3810">
        <v>2016</v>
      </c>
      <c r="F3810">
        <f>VLOOKUP($D3810,Combined!$D:$V,14,FALSE)</f>
        <v>38345010</v>
      </c>
      <c r="G3810">
        <f>VLOOKUP($D3810,Combined!$D:$V,15,FALSE)</f>
        <v>2137</v>
      </c>
      <c r="H3810">
        <f>VLOOKUP($D3810,Combined!$D:$V,16,FALSE)</f>
        <v>17943</v>
      </c>
    </row>
    <row r="3811" spans="1:8" ht="32" x14ac:dyDescent="0.2">
      <c r="A3811" s="37" t="s">
        <v>1209</v>
      </c>
      <c r="B3811" s="38" t="s">
        <v>1214</v>
      </c>
      <c r="C3811" s="39" t="s">
        <v>24</v>
      </c>
      <c r="D3811" s="36" t="s">
        <v>1979</v>
      </c>
      <c r="E3811">
        <v>2016</v>
      </c>
      <c r="F3811">
        <f>VLOOKUP($D3811,Combined!$D:$V,14,FALSE)</f>
        <v>161373525</v>
      </c>
      <c r="G3811">
        <f>VLOOKUP($D3811,Combined!$D:$V,15,FALSE)</f>
        <v>8942</v>
      </c>
      <c r="H3811">
        <f>VLOOKUP($D3811,Combined!$D:$V,16,FALSE)</f>
        <v>18047</v>
      </c>
    </row>
    <row r="3812" spans="1:8" ht="32" x14ac:dyDescent="0.2">
      <c r="A3812" s="33" t="s">
        <v>1209</v>
      </c>
      <c r="B3812" s="34" t="s">
        <v>1215</v>
      </c>
      <c r="C3812" s="35" t="s">
        <v>21</v>
      </c>
      <c r="D3812" s="36" t="s">
        <v>1980</v>
      </c>
      <c r="E3812">
        <v>2016</v>
      </c>
      <c r="F3812">
        <f>VLOOKUP($D3812,Combined!$D:$V,14,FALSE)</f>
        <v>41600540</v>
      </c>
      <c r="G3812">
        <f>VLOOKUP($D3812,Combined!$D:$V,15,FALSE)</f>
        <v>1999</v>
      </c>
      <c r="H3812">
        <f>VLOOKUP($D3812,Combined!$D:$V,16,FALSE)</f>
        <v>20810</v>
      </c>
    </row>
    <row r="3813" spans="1:8" ht="24" x14ac:dyDescent="0.2">
      <c r="A3813" s="37" t="s">
        <v>1209</v>
      </c>
      <c r="B3813" s="38" t="s">
        <v>1216</v>
      </c>
      <c r="C3813" s="39" t="s">
        <v>8</v>
      </c>
      <c r="D3813" s="36" t="s">
        <v>1981</v>
      </c>
      <c r="E3813">
        <v>2016</v>
      </c>
      <c r="F3813">
        <f>VLOOKUP($D3813,Combined!$D:$V,14,FALSE)</f>
        <v>3120204</v>
      </c>
      <c r="G3813">
        <f>VLOOKUP($D3813,Combined!$D:$V,15,FALSE)</f>
        <v>155.30000000000001</v>
      </c>
      <c r="H3813">
        <f>VLOOKUP($D3813,Combined!$D:$V,16,FALSE)</f>
        <v>20089</v>
      </c>
    </row>
    <row r="3814" spans="1:8" ht="36" x14ac:dyDescent="0.2">
      <c r="A3814" s="33" t="s">
        <v>1209</v>
      </c>
      <c r="B3814" s="34" t="s">
        <v>1217</v>
      </c>
      <c r="C3814" s="35" t="s">
        <v>8</v>
      </c>
      <c r="D3814" s="36" t="s">
        <v>1982</v>
      </c>
      <c r="E3814">
        <v>2016</v>
      </c>
      <c r="F3814">
        <f>VLOOKUP($D3814,Combined!$D:$V,14,FALSE)</f>
        <v>2366154</v>
      </c>
      <c r="G3814">
        <f>VLOOKUP($D3814,Combined!$D:$V,15,FALSE)</f>
        <v>120.1</v>
      </c>
      <c r="H3814">
        <f>VLOOKUP($D3814,Combined!$D:$V,16,FALSE)</f>
        <v>19703</v>
      </c>
    </row>
    <row r="3815" spans="1:8" ht="32" x14ac:dyDescent="0.2">
      <c r="A3815" s="37" t="s">
        <v>1209</v>
      </c>
      <c r="B3815" s="38" t="s">
        <v>1218</v>
      </c>
      <c r="C3815" s="39" t="s">
        <v>24</v>
      </c>
      <c r="D3815" s="36" t="s">
        <v>1983</v>
      </c>
      <c r="E3815">
        <v>2016</v>
      </c>
      <c r="F3815">
        <f>VLOOKUP($D3815,Combined!$D:$V,14,FALSE)</f>
        <v>159108257</v>
      </c>
      <c r="G3815">
        <f>VLOOKUP($D3815,Combined!$D:$V,15,FALSE)</f>
        <v>8677.9</v>
      </c>
      <c r="H3815">
        <f>VLOOKUP($D3815,Combined!$D:$V,16,FALSE)</f>
        <v>18335</v>
      </c>
    </row>
    <row r="3816" spans="1:8" ht="32" x14ac:dyDescent="0.2">
      <c r="A3816" s="33" t="s">
        <v>1209</v>
      </c>
      <c r="B3816" s="34" t="s">
        <v>1219</v>
      </c>
      <c r="C3816" s="35" t="s">
        <v>24</v>
      </c>
      <c r="D3816" s="36" t="s">
        <v>1984</v>
      </c>
      <c r="E3816">
        <v>2016</v>
      </c>
      <c r="F3816">
        <f>VLOOKUP($D3816,Combined!$D:$V,14,FALSE)</f>
        <v>80459224</v>
      </c>
      <c r="G3816">
        <f>VLOOKUP($D3816,Combined!$D:$V,15,FALSE)</f>
        <v>4178.3999999999996</v>
      </c>
      <c r="H3816">
        <f>VLOOKUP($D3816,Combined!$D:$V,16,FALSE)</f>
        <v>19256</v>
      </c>
    </row>
    <row r="3817" spans="1:8" ht="32" x14ac:dyDescent="0.2">
      <c r="A3817" s="37" t="s">
        <v>1209</v>
      </c>
      <c r="B3817" s="38" t="s">
        <v>1220</v>
      </c>
      <c r="C3817" s="39" t="s">
        <v>4</v>
      </c>
      <c r="D3817" s="36" t="s">
        <v>1985</v>
      </c>
      <c r="E3817">
        <v>2016</v>
      </c>
      <c r="F3817">
        <f>VLOOKUP($D3817,Combined!$D:$V,14,FALSE)</f>
        <v>10306044</v>
      </c>
      <c r="G3817">
        <f>VLOOKUP($D3817,Combined!$D:$V,15,FALSE)</f>
        <v>505.2</v>
      </c>
      <c r="H3817">
        <f>VLOOKUP($D3817,Combined!$D:$V,16,FALSE)</f>
        <v>20401</v>
      </c>
    </row>
    <row r="3818" spans="1:8" ht="32" x14ac:dyDescent="0.2">
      <c r="A3818" s="33" t="s">
        <v>1209</v>
      </c>
      <c r="B3818" s="34" t="s">
        <v>1221</v>
      </c>
      <c r="C3818" s="35" t="s">
        <v>24</v>
      </c>
      <c r="D3818" s="36" t="s">
        <v>1986</v>
      </c>
      <c r="E3818">
        <v>2016</v>
      </c>
      <c r="F3818">
        <f>VLOOKUP($D3818,Combined!$D:$V,14,FALSE)</f>
        <v>166876791</v>
      </c>
      <c r="G3818">
        <f>VLOOKUP($D3818,Combined!$D:$V,15,FALSE)</f>
        <v>6261.9</v>
      </c>
      <c r="H3818">
        <f>VLOOKUP($D3818,Combined!$D:$V,16,FALSE)</f>
        <v>26649</v>
      </c>
    </row>
    <row r="3819" spans="1:8" ht="32" x14ac:dyDescent="0.2">
      <c r="A3819" s="37" t="s">
        <v>1209</v>
      </c>
      <c r="B3819" s="38" t="s">
        <v>1222</v>
      </c>
      <c r="C3819" s="39" t="s">
        <v>4</v>
      </c>
      <c r="D3819" s="36" t="s">
        <v>1987</v>
      </c>
      <c r="E3819">
        <v>2016</v>
      </c>
      <c r="F3819">
        <f>VLOOKUP($D3819,Combined!$D:$V,14,FALSE)</f>
        <v>4467710</v>
      </c>
      <c r="G3819">
        <f>VLOOKUP($D3819,Combined!$D:$V,15,FALSE)</f>
        <v>193.2</v>
      </c>
      <c r="H3819">
        <f>VLOOKUP($D3819,Combined!$D:$V,16,FALSE)</f>
        <v>23126</v>
      </c>
    </row>
    <row r="3820" spans="1:8" ht="24" x14ac:dyDescent="0.2">
      <c r="A3820" s="33" t="s">
        <v>1209</v>
      </c>
      <c r="B3820" s="34" t="s">
        <v>1223</v>
      </c>
      <c r="C3820" s="35" t="s">
        <v>8</v>
      </c>
      <c r="D3820" s="36" t="s">
        <v>1988</v>
      </c>
      <c r="E3820">
        <v>2016</v>
      </c>
      <c r="F3820">
        <f>VLOOKUP($D3820,Combined!$D:$V,14,FALSE)</f>
        <v>32041164</v>
      </c>
      <c r="G3820">
        <f>VLOOKUP($D3820,Combined!$D:$V,15,FALSE)</f>
        <v>1581.4</v>
      </c>
      <c r="H3820">
        <f>VLOOKUP($D3820,Combined!$D:$V,16,FALSE)</f>
        <v>20262</v>
      </c>
    </row>
    <row r="3821" spans="1:8" ht="24" x14ac:dyDescent="0.2">
      <c r="A3821" s="37" t="s">
        <v>1209</v>
      </c>
      <c r="B3821" s="38" t="s">
        <v>1224</v>
      </c>
      <c r="C3821" s="39" t="s">
        <v>8</v>
      </c>
      <c r="D3821" s="36" t="s">
        <v>1989</v>
      </c>
      <c r="E3821">
        <v>2016</v>
      </c>
      <c r="F3821">
        <f>VLOOKUP($D3821,Combined!$D:$V,14,FALSE)</f>
        <v>7765367</v>
      </c>
      <c r="G3821">
        <f>VLOOKUP($D3821,Combined!$D:$V,15,FALSE)</f>
        <v>235.9</v>
      </c>
      <c r="H3821">
        <f>VLOOKUP($D3821,Combined!$D:$V,16,FALSE)</f>
        <v>32913</v>
      </c>
    </row>
    <row r="3822" spans="1:8" ht="48" x14ac:dyDescent="0.2">
      <c r="A3822" s="33" t="s">
        <v>1209</v>
      </c>
      <c r="B3822" s="34" t="s">
        <v>1225</v>
      </c>
      <c r="C3822" s="35" t="s">
        <v>14</v>
      </c>
      <c r="D3822" s="36" t="s">
        <v>1990</v>
      </c>
      <c r="E3822">
        <v>2016</v>
      </c>
      <c r="F3822">
        <f>VLOOKUP($D3822,Combined!$D:$V,14,FALSE)</f>
        <v>62141797</v>
      </c>
      <c r="G3822">
        <f>VLOOKUP($D3822,Combined!$D:$V,15,FALSE)</f>
        <v>2985.4</v>
      </c>
      <c r="H3822">
        <f>VLOOKUP($D3822,Combined!$D:$V,16,FALSE)</f>
        <v>20815</v>
      </c>
    </row>
    <row r="3823" spans="1:8" ht="36" x14ac:dyDescent="0.2">
      <c r="A3823" s="37" t="s">
        <v>1209</v>
      </c>
      <c r="B3823" s="38" t="s">
        <v>1226</v>
      </c>
      <c r="C3823" s="39" t="s">
        <v>714</v>
      </c>
      <c r="D3823" s="36" t="s">
        <v>1991</v>
      </c>
      <c r="E3823">
        <v>2016</v>
      </c>
      <c r="F3823">
        <f>VLOOKUP($D3823,Combined!$D:$V,14,FALSE)</f>
        <v>28093040</v>
      </c>
      <c r="G3823">
        <f>VLOOKUP($D3823,Combined!$D:$V,15,FALSE)</f>
        <v>1615.9</v>
      </c>
      <c r="H3823">
        <f>VLOOKUP($D3823,Combined!$D:$V,16,FALSE)</f>
        <v>17385</v>
      </c>
    </row>
    <row r="3824" spans="1:8" ht="24" x14ac:dyDescent="0.2">
      <c r="A3824" s="33" t="s">
        <v>1209</v>
      </c>
      <c r="B3824" s="34" t="s">
        <v>1227</v>
      </c>
      <c r="C3824" s="35" t="s">
        <v>8</v>
      </c>
      <c r="D3824" s="36" t="s">
        <v>1992</v>
      </c>
      <c r="E3824">
        <v>2016</v>
      </c>
      <c r="F3824">
        <f>VLOOKUP($D3824,Combined!$D:$V,14,FALSE)</f>
        <v>3170393</v>
      </c>
      <c r="G3824">
        <f>VLOOKUP($D3824,Combined!$D:$V,15,FALSE)</f>
        <v>139.30000000000001</v>
      </c>
      <c r="H3824">
        <f>VLOOKUP($D3824,Combined!$D:$V,16,FALSE)</f>
        <v>22761</v>
      </c>
    </row>
    <row r="3825" spans="1:8" ht="16" x14ac:dyDescent="0.2">
      <c r="A3825" s="37" t="s">
        <v>1209</v>
      </c>
      <c r="B3825" s="38" t="s">
        <v>1151</v>
      </c>
      <c r="C3825" s="39" t="s">
        <v>181</v>
      </c>
      <c r="D3825" s="36" t="s">
        <v>1993</v>
      </c>
      <c r="E3825">
        <v>2016</v>
      </c>
      <c r="F3825">
        <f>VLOOKUP($D3825,Combined!$D:$V,14,FALSE)</f>
        <v>19482071</v>
      </c>
      <c r="G3825">
        <f>VLOOKUP($D3825,Combined!$D:$V,15,FALSE)</f>
        <v>945.1</v>
      </c>
      <c r="H3825">
        <f>VLOOKUP($D3825,Combined!$D:$V,16,FALSE)</f>
        <v>20614</v>
      </c>
    </row>
    <row r="3826" spans="1:8" ht="32" x14ac:dyDescent="0.2">
      <c r="A3826" s="33" t="s">
        <v>1209</v>
      </c>
      <c r="B3826" s="34" t="s">
        <v>1228</v>
      </c>
      <c r="C3826" s="35" t="s">
        <v>21</v>
      </c>
      <c r="D3826" s="36" t="s">
        <v>1994</v>
      </c>
      <c r="E3826">
        <v>2016</v>
      </c>
      <c r="F3826">
        <f>VLOOKUP($D3826,Combined!$D:$V,14,FALSE)</f>
        <v>37333684</v>
      </c>
      <c r="G3826">
        <f>VLOOKUP($D3826,Combined!$D:$V,15,FALSE)</f>
        <v>1573.6</v>
      </c>
      <c r="H3826">
        <f>VLOOKUP($D3826,Combined!$D:$V,16,FALSE)</f>
        <v>23726</v>
      </c>
    </row>
    <row r="3827" spans="1:8" ht="32" x14ac:dyDescent="0.2">
      <c r="A3827" s="37" t="s">
        <v>1209</v>
      </c>
      <c r="B3827" s="38" t="s">
        <v>1229</v>
      </c>
      <c r="C3827" s="39" t="s">
        <v>6</v>
      </c>
      <c r="D3827" s="36" t="s">
        <v>1995</v>
      </c>
      <c r="E3827">
        <v>2016</v>
      </c>
      <c r="F3827">
        <f>VLOOKUP($D3827,Combined!$D:$V,14,FALSE)</f>
        <v>31026802</v>
      </c>
      <c r="G3827">
        <f>VLOOKUP($D3827,Combined!$D:$V,15,FALSE)</f>
        <v>1442.5</v>
      </c>
      <c r="H3827">
        <f>VLOOKUP($D3827,Combined!$D:$V,16,FALSE)</f>
        <v>21510</v>
      </c>
    </row>
    <row r="3828" spans="1:8" ht="36" x14ac:dyDescent="0.2">
      <c r="A3828" s="33" t="s">
        <v>1209</v>
      </c>
      <c r="B3828" s="34" t="s">
        <v>1230</v>
      </c>
      <c r="C3828" s="35" t="s">
        <v>6</v>
      </c>
      <c r="D3828" s="36" t="s">
        <v>1996</v>
      </c>
      <c r="E3828">
        <v>2016</v>
      </c>
      <c r="F3828">
        <f>VLOOKUP($D3828,Combined!$D:$V,14,FALSE)</f>
        <v>18161283</v>
      </c>
      <c r="G3828">
        <f>VLOOKUP($D3828,Combined!$D:$V,15,FALSE)</f>
        <v>827.3</v>
      </c>
      <c r="H3828">
        <f>VLOOKUP($D3828,Combined!$D:$V,16,FALSE)</f>
        <v>21953</v>
      </c>
    </row>
    <row r="3829" spans="1:8" ht="48" x14ac:dyDescent="0.2">
      <c r="A3829" s="37" t="s">
        <v>1209</v>
      </c>
      <c r="B3829" s="38" t="s">
        <v>1231</v>
      </c>
      <c r="C3829" s="39" t="s">
        <v>14</v>
      </c>
      <c r="D3829" s="36" t="s">
        <v>1997</v>
      </c>
      <c r="E3829">
        <v>2016</v>
      </c>
      <c r="F3829">
        <f>VLOOKUP($D3829,Combined!$D:$V,14,FALSE)</f>
        <v>47735119</v>
      </c>
      <c r="G3829">
        <f>VLOOKUP($D3829,Combined!$D:$V,15,FALSE)</f>
        <v>2777.5</v>
      </c>
      <c r="H3829">
        <f>VLOOKUP($D3829,Combined!$D:$V,16,FALSE)</f>
        <v>17186</v>
      </c>
    </row>
    <row r="3830" spans="1:8" ht="36" x14ac:dyDescent="0.2">
      <c r="A3830" s="33" t="s">
        <v>1209</v>
      </c>
      <c r="B3830" s="34" t="s">
        <v>1232</v>
      </c>
      <c r="C3830" s="35" t="s">
        <v>8</v>
      </c>
      <c r="D3830" s="36" t="s">
        <v>1998</v>
      </c>
      <c r="E3830">
        <v>2016</v>
      </c>
      <c r="F3830">
        <f>VLOOKUP($D3830,Combined!$D:$V,14,FALSE)</f>
        <v>4825557</v>
      </c>
      <c r="G3830">
        <f>VLOOKUP($D3830,Combined!$D:$V,15,FALSE)</f>
        <v>215.7</v>
      </c>
      <c r="H3830">
        <f>VLOOKUP($D3830,Combined!$D:$V,16,FALSE)</f>
        <v>22373</v>
      </c>
    </row>
    <row r="3831" spans="1:8" ht="32" x14ac:dyDescent="0.2">
      <c r="A3831" s="37" t="s">
        <v>1209</v>
      </c>
      <c r="B3831" s="38" t="s">
        <v>1233</v>
      </c>
      <c r="C3831" s="39" t="s">
        <v>21</v>
      </c>
      <c r="D3831" s="36" t="s">
        <v>1999</v>
      </c>
      <c r="E3831">
        <v>2016</v>
      </c>
      <c r="F3831">
        <f>VLOOKUP($D3831,Combined!$D:$V,14,FALSE)</f>
        <v>63438285</v>
      </c>
      <c r="G3831">
        <f>VLOOKUP($D3831,Combined!$D:$V,15,FALSE)</f>
        <v>2869.7</v>
      </c>
      <c r="H3831">
        <f>VLOOKUP($D3831,Combined!$D:$V,16,FALSE)</f>
        <v>22106</v>
      </c>
    </row>
    <row r="3832" spans="1:8" ht="24" x14ac:dyDescent="0.2">
      <c r="A3832" s="33" t="s">
        <v>1209</v>
      </c>
      <c r="B3832" s="34" t="s">
        <v>1234</v>
      </c>
      <c r="C3832" s="35" t="s">
        <v>8</v>
      </c>
      <c r="D3832" s="36" t="s">
        <v>2000</v>
      </c>
      <c r="E3832">
        <v>2016</v>
      </c>
      <c r="F3832">
        <f>VLOOKUP($D3832,Combined!$D:$V,14,FALSE)</f>
        <v>44412997</v>
      </c>
      <c r="G3832">
        <f>VLOOKUP($D3832,Combined!$D:$V,15,FALSE)</f>
        <v>2190.4</v>
      </c>
      <c r="H3832">
        <f>VLOOKUP($D3832,Combined!$D:$V,16,FALSE)</f>
        <v>20276</v>
      </c>
    </row>
    <row r="3833" spans="1:8" ht="32" x14ac:dyDescent="0.2">
      <c r="A3833" s="37" t="s">
        <v>1209</v>
      </c>
      <c r="B3833" s="38" t="s">
        <v>1235</v>
      </c>
      <c r="C3833" s="39" t="s">
        <v>24</v>
      </c>
      <c r="D3833" s="36" t="s">
        <v>2001</v>
      </c>
      <c r="E3833">
        <v>2016</v>
      </c>
      <c r="F3833">
        <f>VLOOKUP($D3833,Combined!$D:$V,14,FALSE)</f>
        <v>259802528</v>
      </c>
      <c r="G3833">
        <f>VLOOKUP($D3833,Combined!$D:$V,15,FALSE)</f>
        <v>15921</v>
      </c>
      <c r="H3833">
        <f>VLOOKUP($D3833,Combined!$D:$V,16,FALSE)</f>
        <v>16318</v>
      </c>
    </row>
    <row r="3834" spans="1:8" ht="24" x14ac:dyDescent="0.2">
      <c r="A3834" s="33" t="s">
        <v>1209</v>
      </c>
      <c r="B3834" s="34" t="s">
        <v>1236</v>
      </c>
      <c r="C3834" s="35" t="s">
        <v>8</v>
      </c>
      <c r="D3834" s="36" t="s">
        <v>2002</v>
      </c>
      <c r="E3834">
        <v>2016</v>
      </c>
      <c r="F3834">
        <f>VLOOKUP($D3834,Combined!$D:$V,14,FALSE)</f>
        <v>5774738</v>
      </c>
      <c r="G3834">
        <f>VLOOKUP($D3834,Combined!$D:$V,15,FALSE)</f>
        <v>313</v>
      </c>
      <c r="H3834">
        <f>VLOOKUP($D3834,Combined!$D:$V,16,FALSE)</f>
        <v>18452</v>
      </c>
    </row>
    <row r="3835" spans="1:8" ht="32" x14ac:dyDescent="0.2">
      <c r="A3835" s="37" t="s">
        <v>1237</v>
      </c>
      <c r="B3835" s="38" t="s">
        <v>1238</v>
      </c>
      <c r="C3835" s="39" t="s">
        <v>2</v>
      </c>
      <c r="D3835" s="36" t="s">
        <v>2003</v>
      </c>
      <c r="E3835">
        <v>2016</v>
      </c>
      <c r="F3835">
        <f>VLOOKUP($D3835,Combined!$D:$V,14,FALSE)</f>
        <v>19119302</v>
      </c>
      <c r="G3835">
        <f>VLOOKUP($D3835,Combined!$D:$V,15,FALSE)</f>
        <v>871.5</v>
      </c>
      <c r="H3835">
        <f>VLOOKUP($D3835,Combined!$D:$V,16,FALSE)</f>
        <v>21938</v>
      </c>
    </row>
    <row r="3836" spans="1:8" ht="60" x14ac:dyDescent="0.2">
      <c r="A3836" s="33" t="s">
        <v>1237</v>
      </c>
      <c r="B3836" s="34" t="s">
        <v>1436</v>
      </c>
      <c r="C3836" s="35" t="s">
        <v>711</v>
      </c>
      <c r="D3836" s="36" t="s">
        <v>2004</v>
      </c>
      <c r="E3836">
        <v>2016</v>
      </c>
      <c r="F3836" t="e">
        <f>VLOOKUP($D3836,Combined!$D:$V,14,FALSE)</f>
        <v>#N/A</v>
      </c>
      <c r="G3836" t="e">
        <f>VLOOKUP($D3836,Combined!$D:$V,15,FALSE)</f>
        <v>#N/A</v>
      </c>
      <c r="H3836" t="e">
        <f>VLOOKUP($D3836,Combined!$D:$V,16,FALSE)</f>
        <v>#N/A</v>
      </c>
    </row>
    <row r="3837" spans="1:8" ht="32" x14ac:dyDescent="0.2">
      <c r="A3837" s="37" t="s">
        <v>1237</v>
      </c>
      <c r="B3837" s="38" t="s">
        <v>1240</v>
      </c>
      <c r="C3837" s="39" t="s">
        <v>24</v>
      </c>
      <c r="D3837" s="36" t="s">
        <v>2005</v>
      </c>
      <c r="E3837">
        <v>2016</v>
      </c>
      <c r="F3837">
        <f>VLOOKUP($D3837,Combined!$D:$V,14,FALSE)</f>
        <v>186735082</v>
      </c>
      <c r="G3837">
        <f>VLOOKUP($D3837,Combined!$D:$V,15,FALSE)</f>
        <v>10959.7</v>
      </c>
      <c r="H3837">
        <f>VLOOKUP($D3837,Combined!$D:$V,16,FALSE)</f>
        <v>17038</v>
      </c>
    </row>
    <row r="3838" spans="1:8" ht="48" x14ac:dyDescent="0.2">
      <c r="A3838" s="33" t="s">
        <v>1237</v>
      </c>
      <c r="B3838" s="34" t="s">
        <v>1437</v>
      </c>
      <c r="C3838" s="35" t="s">
        <v>711</v>
      </c>
      <c r="D3838" s="36" t="s">
        <v>2006</v>
      </c>
      <c r="E3838">
        <v>2016</v>
      </c>
      <c r="F3838" t="e">
        <f>VLOOKUP($D3838,Combined!$D:$V,14,FALSE)</f>
        <v>#N/A</v>
      </c>
      <c r="G3838" t="e">
        <f>VLOOKUP($D3838,Combined!$D:$V,15,FALSE)</f>
        <v>#N/A</v>
      </c>
      <c r="H3838" t="e">
        <f>VLOOKUP($D3838,Combined!$D:$V,16,FALSE)</f>
        <v>#N/A</v>
      </c>
    </row>
    <row r="3839" spans="1:8" ht="32" x14ac:dyDescent="0.2">
      <c r="A3839" s="37" t="s">
        <v>1237</v>
      </c>
      <c r="B3839" s="38" t="s">
        <v>1242</v>
      </c>
      <c r="C3839" s="39" t="s">
        <v>66</v>
      </c>
      <c r="D3839" s="36" t="s">
        <v>2007</v>
      </c>
      <c r="E3839">
        <v>2016</v>
      </c>
      <c r="F3839">
        <f>VLOOKUP($D3839,Combined!$D:$V,14,FALSE)</f>
        <v>17947357</v>
      </c>
      <c r="G3839">
        <f>VLOOKUP($D3839,Combined!$D:$V,15,FALSE)</f>
        <v>1046.5</v>
      </c>
      <c r="H3839">
        <f>VLOOKUP($D3839,Combined!$D:$V,16,FALSE)</f>
        <v>17150</v>
      </c>
    </row>
    <row r="3840" spans="1:8" ht="48" x14ac:dyDescent="0.2">
      <c r="A3840" s="33" t="s">
        <v>1237</v>
      </c>
      <c r="B3840" s="34" t="s">
        <v>1243</v>
      </c>
      <c r="C3840" s="35" t="s">
        <v>14</v>
      </c>
      <c r="D3840" s="36" t="s">
        <v>2008</v>
      </c>
      <c r="E3840">
        <v>2016</v>
      </c>
      <c r="F3840">
        <f>VLOOKUP($D3840,Combined!$D:$V,14,FALSE)</f>
        <v>43846627</v>
      </c>
      <c r="G3840">
        <f>VLOOKUP($D3840,Combined!$D:$V,15,FALSE)</f>
        <v>2360.6999999999998</v>
      </c>
      <c r="H3840">
        <f>VLOOKUP($D3840,Combined!$D:$V,16,FALSE)</f>
        <v>18574</v>
      </c>
    </row>
    <row r="3841" spans="1:8" ht="48" x14ac:dyDescent="0.2">
      <c r="A3841" s="37" t="s">
        <v>1237</v>
      </c>
      <c r="B3841" s="38" t="s">
        <v>1438</v>
      </c>
      <c r="C3841" s="39" t="s">
        <v>711</v>
      </c>
      <c r="D3841" s="36" t="s">
        <v>2009</v>
      </c>
      <c r="E3841">
        <v>2016</v>
      </c>
      <c r="F3841" t="e">
        <f>VLOOKUP($D3841,Combined!$D:$V,14,FALSE)</f>
        <v>#N/A</v>
      </c>
      <c r="G3841" t="e">
        <f>VLOOKUP($D3841,Combined!$D:$V,15,FALSE)</f>
        <v>#N/A</v>
      </c>
      <c r="H3841" t="e">
        <f>VLOOKUP($D3841,Combined!$D:$V,16,FALSE)</f>
        <v>#N/A</v>
      </c>
    </row>
    <row r="3842" spans="1:8" ht="32" x14ac:dyDescent="0.2">
      <c r="A3842" s="33" t="s">
        <v>1237</v>
      </c>
      <c r="B3842" s="34" t="s">
        <v>1245</v>
      </c>
      <c r="C3842" s="35" t="s">
        <v>77</v>
      </c>
      <c r="D3842" s="36" t="s">
        <v>2010</v>
      </c>
      <c r="E3842">
        <v>2016</v>
      </c>
      <c r="F3842">
        <f>VLOOKUP($D3842,Combined!$D:$V,14,FALSE)</f>
        <v>30264051</v>
      </c>
      <c r="G3842">
        <f>VLOOKUP($D3842,Combined!$D:$V,15,FALSE)</f>
        <v>1024.7</v>
      </c>
      <c r="H3842">
        <f>VLOOKUP($D3842,Combined!$D:$V,16,FALSE)</f>
        <v>29535</v>
      </c>
    </row>
    <row r="3843" spans="1:8" ht="32" x14ac:dyDescent="0.2">
      <c r="A3843" s="37" t="s">
        <v>1237</v>
      </c>
      <c r="B3843" s="38" t="s">
        <v>1246</v>
      </c>
      <c r="C3843" s="39" t="s">
        <v>66</v>
      </c>
      <c r="D3843" s="36" t="s">
        <v>2011</v>
      </c>
      <c r="E3843">
        <v>2016</v>
      </c>
      <c r="F3843">
        <f>VLOOKUP($D3843,Combined!$D:$V,14,FALSE)</f>
        <v>16872130</v>
      </c>
      <c r="G3843">
        <f>VLOOKUP($D3843,Combined!$D:$V,15,FALSE)</f>
        <v>894.3</v>
      </c>
      <c r="H3843">
        <f>VLOOKUP($D3843,Combined!$D:$V,16,FALSE)</f>
        <v>18866</v>
      </c>
    </row>
    <row r="3844" spans="1:8" ht="36" x14ac:dyDescent="0.2">
      <c r="A3844" s="33" t="s">
        <v>1237</v>
      </c>
      <c r="B3844" s="34" t="s">
        <v>1247</v>
      </c>
      <c r="C3844" s="35" t="s">
        <v>68</v>
      </c>
      <c r="D3844" s="36" t="s">
        <v>2012</v>
      </c>
      <c r="E3844">
        <v>2016</v>
      </c>
      <c r="F3844">
        <f>VLOOKUP($D3844,Combined!$D:$V,14,FALSE)</f>
        <v>13002650</v>
      </c>
      <c r="G3844">
        <f>VLOOKUP($D3844,Combined!$D:$V,15,FALSE)</f>
        <v>690.6</v>
      </c>
      <c r="H3844">
        <f>VLOOKUP($D3844,Combined!$D:$V,16,FALSE)</f>
        <v>18827</v>
      </c>
    </row>
    <row r="3845" spans="1:8" ht="48" x14ac:dyDescent="0.2">
      <c r="A3845" s="37" t="s">
        <v>1237</v>
      </c>
      <c r="B3845" s="38" t="s">
        <v>1439</v>
      </c>
      <c r="C3845" s="39" t="s">
        <v>711</v>
      </c>
      <c r="D3845" s="36" t="s">
        <v>2013</v>
      </c>
      <c r="E3845">
        <v>2016</v>
      </c>
      <c r="F3845" t="e">
        <f>VLOOKUP($D3845,Combined!$D:$V,14,FALSE)</f>
        <v>#N/A</v>
      </c>
      <c r="G3845" t="e">
        <f>VLOOKUP($D3845,Combined!$D:$V,15,FALSE)</f>
        <v>#N/A</v>
      </c>
      <c r="H3845" t="e">
        <f>VLOOKUP($D3845,Combined!$D:$V,16,FALSE)</f>
        <v>#N/A</v>
      </c>
    </row>
    <row r="3846" spans="1:8" ht="32" x14ac:dyDescent="0.2">
      <c r="A3846" s="33" t="s">
        <v>1237</v>
      </c>
      <c r="B3846" s="34" t="s">
        <v>1249</v>
      </c>
      <c r="C3846" s="35" t="s">
        <v>24</v>
      </c>
      <c r="D3846" s="36" t="s">
        <v>2014</v>
      </c>
      <c r="E3846">
        <v>2016</v>
      </c>
      <c r="F3846">
        <f>VLOOKUP($D3846,Combined!$D:$V,14,FALSE)</f>
        <v>347103454</v>
      </c>
      <c r="G3846">
        <f>VLOOKUP($D3846,Combined!$D:$V,15,FALSE)</f>
        <v>14874</v>
      </c>
      <c r="H3846">
        <f>VLOOKUP($D3846,Combined!$D:$V,16,FALSE)</f>
        <v>23336</v>
      </c>
    </row>
    <row r="3847" spans="1:8" ht="36" x14ac:dyDescent="0.2">
      <c r="A3847" s="37" t="s">
        <v>1237</v>
      </c>
      <c r="B3847" s="38" t="s">
        <v>1250</v>
      </c>
      <c r="C3847" s="39" t="s">
        <v>77</v>
      </c>
      <c r="D3847" s="36" t="s">
        <v>2015</v>
      </c>
      <c r="E3847">
        <v>2016</v>
      </c>
      <c r="F3847">
        <f>VLOOKUP($D3847,Combined!$D:$V,14,FALSE)</f>
        <v>20755691</v>
      </c>
      <c r="G3847">
        <f>VLOOKUP($D3847,Combined!$D:$V,15,FALSE)</f>
        <v>889.3</v>
      </c>
      <c r="H3847">
        <f>VLOOKUP($D3847,Combined!$D:$V,16,FALSE)</f>
        <v>23340</v>
      </c>
    </row>
    <row r="3848" spans="1:8" ht="36" x14ac:dyDescent="0.2">
      <c r="A3848" s="33" t="s">
        <v>1237</v>
      </c>
      <c r="B3848" s="34" t="s">
        <v>1251</v>
      </c>
      <c r="C3848" s="35" t="s">
        <v>714</v>
      </c>
      <c r="D3848" s="36" t="s">
        <v>2016</v>
      </c>
      <c r="E3848">
        <v>2016</v>
      </c>
      <c r="F3848">
        <f>VLOOKUP($D3848,Combined!$D:$V,14,FALSE)</f>
        <v>86244614</v>
      </c>
      <c r="G3848">
        <f>VLOOKUP($D3848,Combined!$D:$V,15,FALSE)</f>
        <v>3331</v>
      </c>
      <c r="H3848">
        <f>VLOOKUP($D3848,Combined!$D:$V,16,FALSE)</f>
        <v>25892</v>
      </c>
    </row>
    <row r="3849" spans="1:8" ht="36" x14ac:dyDescent="0.2">
      <c r="A3849" s="37" t="s">
        <v>1237</v>
      </c>
      <c r="B3849" s="38" t="s">
        <v>1252</v>
      </c>
      <c r="C3849" s="39" t="s">
        <v>77</v>
      </c>
      <c r="D3849" s="36" t="s">
        <v>2017</v>
      </c>
      <c r="E3849">
        <v>2016</v>
      </c>
      <c r="F3849">
        <f>VLOOKUP($D3849,Combined!$D:$V,14,FALSE)</f>
        <v>29995347</v>
      </c>
      <c r="G3849">
        <f>VLOOKUP($D3849,Combined!$D:$V,15,FALSE)</f>
        <v>1299.8</v>
      </c>
      <c r="H3849">
        <f>VLOOKUP($D3849,Combined!$D:$V,16,FALSE)</f>
        <v>23077</v>
      </c>
    </row>
    <row r="3850" spans="1:8" ht="60" x14ac:dyDescent="0.2">
      <c r="A3850" s="33" t="s">
        <v>1237</v>
      </c>
      <c r="B3850" s="34" t="s">
        <v>1440</v>
      </c>
      <c r="C3850" s="35" t="s">
        <v>711</v>
      </c>
      <c r="D3850" s="36" t="s">
        <v>2018</v>
      </c>
      <c r="E3850">
        <v>2016</v>
      </c>
      <c r="F3850" t="e">
        <f>VLOOKUP($D3850,Combined!$D:$V,14,FALSE)</f>
        <v>#N/A</v>
      </c>
      <c r="G3850" t="e">
        <f>VLOOKUP($D3850,Combined!$D:$V,15,FALSE)</f>
        <v>#N/A</v>
      </c>
      <c r="H3850" t="e">
        <f>VLOOKUP($D3850,Combined!$D:$V,16,FALSE)</f>
        <v>#N/A</v>
      </c>
    </row>
    <row r="3851" spans="1:8" ht="48" x14ac:dyDescent="0.2">
      <c r="A3851" s="37" t="s">
        <v>1237</v>
      </c>
      <c r="B3851" s="38" t="s">
        <v>1441</v>
      </c>
      <c r="C3851" s="39" t="s">
        <v>711</v>
      </c>
      <c r="D3851" s="36" t="s">
        <v>2019</v>
      </c>
      <c r="E3851">
        <v>2016</v>
      </c>
      <c r="F3851" t="e">
        <f>VLOOKUP($D3851,Combined!$D:$V,14,FALSE)</f>
        <v>#N/A</v>
      </c>
      <c r="G3851" t="e">
        <f>VLOOKUP($D3851,Combined!$D:$V,15,FALSE)</f>
        <v>#N/A</v>
      </c>
      <c r="H3851" t="e">
        <f>VLOOKUP($D3851,Combined!$D:$V,16,FALSE)</f>
        <v>#N/A</v>
      </c>
    </row>
    <row r="3852" spans="1:8" ht="32" x14ac:dyDescent="0.2">
      <c r="A3852" s="33" t="s">
        <v>1237</v>
      </c>
      <c r="B3852" s="34" t="s">
        <v>1254</v>
      </c>
      <c r="C3852" s="35" t="s">
        <v>24</v>
      </c>
      <c r="D3852" s="36" t="s">
        <v>2020</v>
      </c>
      <c r="E3852">
        <v>2016</v>
      </c>
      <c r="F3852">
        <f>VLOOKUP($D3852,Combined!$D:$V,14,FALSE)</f>
        <v>618916932</v>
      </c>
      <c r="G3852">
        <f>VLOOKUP($D3852,Combined!$D:$V,15,FALSE)</f>
        <v>28435.1</v>
      </c>
      <c r="H3852">
        <f>VLOOKUP($D3852,Combined!$D:$V,16,FALSE)</f>
        <v>21766</v>
      </c>
    </row>
    <row r="3853" spans="1:8" ht="32" x14ac:dyDescent="0.2">
      <c r="A3853" s="37" t="s">
        <v>1237</v>
      </c>
      <c r="B3853" s="38" t="s">
        <v>1256</v>
      </c>
      <c r="C3853" s="39" t="s">
        <v>6</v>
      </c>
      <c r="D3853" s="36" t="s">
        <v>2021</v>
      </c>
      <c r="E3853">
        <v>2016</v>
      </c>
      <c r="F3853">
        <f>VLOOKUP($D3853,Combined!$D:$V,14,FALSE)</f>
        <v>35120795</v>
      </c>
      <c r="G3853">
        <f>VLOOKUP($D3853,Combined!$D:$V,15,FALSE)</f>
        <v>1692.3</v>
      </c>
      <c r="H3853">
        <f>VLOOKUP($D3853,Combined!$D:$V,16,FALSE)</f>
        <v>20753</v>
      </c>
    </row>
    <row r="3854" spans="1:8" ht="32" x14ac:dyDescent="0.2">
      <c r="A3854" s="33" t="s">
        <v>1237</v>
      </c>
      <c r="B3854" s="34" t="s">
        <v>1257</v>
      </c>
      <c r="C3854" s="35" t="s">
        <v>66</v>
      </c>
      <c r="D3854" s="36" t="s">
        <v>2022</v>
      </c>
      <c r="E3854">
        <v>2016</v>
      </c>
      <c r="F3854">
        <f>VLOOKUP($D3854,Combined!$D:$V,14,FALSE)</f>
        <v>15025936</v>
      </c>
      <c r="G3854">
        <f>VLOOKUP($D3854,Combined!$D:$V,15,FALSE)</f>
        <v>919.6</v>
      </c>
      <c r="H3854">
        <f>VLOOKUP($D3854,Combined!$D:$V,16,FALSE)</f>
        <v>16339</v>
      </c>
    </row>
    <row r="3855" spans="1:8" ht="32" x14ac:dyDescent="0.2">
      <c r="A3855" s="37" t="s">
        <v>1237</v>
      </c>
      <c r="B3855" s="38" t="s">
        <v>1258</v>
      </c>
      <c r="C3855" s="39" t="s">
        <v>66</v>
      </c>
      <c r="D3855" s="36" t="s">
        <v>2023</v>
      </c>
      <c r="E3855">
        <v>2016</v>
      </c>
      <c r="F3855">
        <f>VLOOKUP($D3855,Combined!$D:$V,14,FALSE)</f>
        <v>26492349</v>
      </c>
      <c r="G3855">
        <f>VLOOKUP($D3855,Combined!$D:$V,15,FALSE)</f>
        <v>1210.5999999999999</v>
      </c>
      <c r="H3855">
        <f>VLOOKUP($D3855,Combined!$D:$V,16,FALSE)</f>
        <v>21884</v>
      </c>
    </row>
    <row r="3856" spans="1:8" ht="32" x14ac:dyDescent="0.2">
      <c r="A3856" s="33" t="s">
        <v>1237</v>
      </c>
      <c r="B3856" s="34" t="s">
        <v>1259</v>
      </c>
      <c r="C3856" s="35" t="s">
        <v>66</v>
      </c>
      <c r="D3856" s="36" t="s">
        <v>2024</v>
      </c>
      <c r="E3856">
        <v>2016</v>
      </c>
      <c r="F3856">
        <f>VLOOKUP($D3856,Combined!$D:$V,14,FALSE)</f>
        <v>17632016</v>
      </c>
      <c r="G3856">
        <f>VLOOKUP($D3856,Combined!$D:$V,15,FALSE)</f>
        <v>1079.7</v>
      </c>
      <c r="H3856">
        <f>VLOOKUP($D3856,Combined!$D:$V,16,FALSE)</f>
        <v>16331</v>
      </c>
    </row>
    <row r="3857" spans="1:8" ht="32" x14ac:dyDescent="0.2">
      <c r="A3857" s="37" t="s">
        <v>1237</v>
      </c>
      <c r="B3857" s="38" t="s">
        <v>1260</v>
      </c>
      <c r="C3857" s="39" t="s">
        <v>66</v>
      </c>
      <c r="D3857" s="36" t="s">
        <v>2025</v>
      </c>
      <c r="E3857">
        <v>2016</v>
      </c>
      <c r="F3857">
        <f>VLOOKUP($D3857,Combined!$D:$V,14,FALSE)</f>
        <v>19736426</v>
      </c>
      <c r="G3857">
        <f>VLOOKUP($D3857,Combined!$D:$V,15,FALSE)</f>
        <v>956.6</v>
      </c>
      <c r="H3857">
        <f>VLOOKUP($D3857,Combined!$D:$V,16,FALSE)</f>
        <v>20633</v>
      </c>
    </row>
    <row r="3858" spans="1:8" ht="32" x14ac:dyDescent="0.2">
      <c r="A3858" s="33" t="s">
        <v>1237</v>
      </c>
      <c r="B3858" s="34" t="s">
        <v>1261</v>
      </c>
      <c r="C3858" s="35" t="s">
        <v>24</v>
      </c>
      <c r="D3858" s="36" t="s">
        <v>2026</v>
      </c>
      <c r="E3858">
        <v>2016</v>
      </c>
      <c r="F3858">
        <f>VLOOKUP($D3858,Combined!$D:$V,14,FALSE)</f>
        <v>172929406</v>
      </c>
      <c r="G3858">
        <f>VLOOKUP($D3858,Combined!$D:$V,15,FALSE)</f>
        <v>8125.7</v>
      </c>
      <c r="H3858">
        <f>VLOOKUP($D3858,Combined!$D:$V,16,FALSE)</f>
        <v>21282</v>
      </c>
    </row>
    <row r="3859" spans="1:8" ht="32" x14ac:dyDescent="0.2">
      <c r="A3859" s="37" t="s">
        <v>1237</v>
      </c>
      <c r="B3859" s="38" t="s">
        <v>1262</v>
      </c>
      <c r="C3859" s="39" t="s">
        <v>24</v>
      </c>
      <c r="D3859" s="36" t="s">
        <v>2027</v>
      </c>
      <c r="E3859">
        <v>2016</v>
      </c>
      <c r="F3859" t="e">
        <f>VLOOKUP($D3859,Combined!$D:$V,14,FALSE)</f>
        <v>#N/A</v>
      </c>
      <c r="G3859" t="e">
        <f>VLOOKUP($D3859,Combined!$D:$V,15,FALSE)</f>
        <v>#N/A</v>
      </c>
      <c r="H3859" t="e">
        <f>VLOOKUP($D3859,Combined!$D:$V,16,FALSE)</f>
        <v>#N/A</v>
      </c>
    </row>
    <row r="3860" spans="1:8" ht="32" x14ac:dyDescent="0.2">
      <c r="A3860" s="33" t="s">
        <v>1237</v>
      </c>
      <c r="B3860" s="34" t="s">
        <v>1263</v>
      </c>
      <c r="C3860" s="35" t="s">
        <v>66</v>
      </c>
      <c r="D3860" s="36" t="s">
        <v>2028</v>
      </c>
      <c r="E3860">
        <v>2016</v>
      </c>
      <c r="F3860">
        <f>VLOOKUP($D3860,Combined!$D:$V,14,FALSE)</f>
        <v>19588172</v>
      </c>
      <c r="G3860">
        <f>VLOOKUP($D3860,Combined!$D:$V,15,FALSE)</f>
        <v>1082.5</v>
      </c>
      <c r="H3860">
        <f>VLOOKUP($D3860,Combined!$D:$V,16,FALSE)</f>
        <v>18095</v>
      </c>
    </row>
    <row r="3861" spans="1:8" ht="32" x14ac:dyDescent="0.2">
      <c r="A3861" s="37" t="s">
        <v>1264</v>
      </c>
      <c r="B3861" s="38" t="s">
        <v>1265</v>
      </c>
      <c r="C3861" s="39" t="s">
        <v>4</v>
      </c>
      <c r="D3861" s="36" t="s">
        <v>2029</v>
      </c>
      <c r="E3861">
        <v>2016</v>
      </c>
      <c r="F3861">
        <f>VLOOKUP($D3861,Combined!$D:$V,14,FALSE)</f>
        <v>9082310</v>
      </c>
      <c r="G3861">
        <f>VLOOKUP($D3861,Combined!$D:$V,15,FALSE)</f>
        <v>530.5</v>
      </c>
      <c r="H3861">
        <f>VLOOKUP($D3861,Combined!$D:$V,16,FALSE)</f>
        <v>17120</v>
      </c>
    </row>
    <row r="3862" spans="1:8" ht="32" x14ac:dyDescent="0.2">
      <c r="A3862" s="33" t="s">
        <v>1264</v>
      </c>
      <c r="B3862" s="34" t="s">
        <v>1266</v>
      </c>
      <c r="C3862" s="35" t="s">
        <v>4</v>
      </c>
      <c r="D3862" s="36" t="s">
        <v>2030</v>
      </c>
      <c r="E3862">
        <v>2016</v>
      </c>
      <c r="F3862">
        <f>VLOOKUP($D3862,Combined!$D:$V,14,FALSE)</f>
        <v>3167618</v>
      </c>
      <c r="G3862">
        <f>VLOOKUP($D3862,Combined!$D:$V,15,FALSE)</f>
        <v>143.80000000000001</v>
      </c>
      <c r="H3862">
        <f>VLOOKUP($D3862,Combined!$D:$V,16,FALSE)</f>
        <v>22022</v>
      </c>
    </row>
    <row r="3863" spans="1:8" ht="36" x14ac:dyDescent="0.2">
      <c r="A3863" s="37" t="s">
        <v>1264</v>
      </c>
      <c r="B3863" s="38" t="s">
        <v>1267</v>
      </c>
      <c r="C3863" s="39" t="s">
        <v>4</v>
      </c>
      <c r="D3863" s="36" t="s">
        <v>2031</v>
      </c>
      <c r="E3863">
        <v>2016</v>
      </c>
      <c r="F3863">
        <f>VLOOKUP($D3863,Combined!$D:$V,14,FALSE)</f>
        <v>4581498</v>
      </c>
      <c r="G3863">
        <f>VLOOKUP($D3863,Combined!$D:$V,15,FALSE)</f>
        <v>189</v>
      </c>
      <c r="H3863">
        <f>VLOOKUP($D3863,Combined!$D:$V,16,FALSE)</f>
        <v>24237</v>
      </c>
    </row>
    <row r="3864" spans="1:8" ht="32" x14ac:dyDescent="0.2">
      <c r="A3864" s="33" t="s">
        <v>1264</v>
      </c>
      <c r="B3864" s="34" t="s">
        <v>1268</v>
      </c>
      <c r="C3864" s="35" t="s">
        <v>4</v>
      </c>
      <c r="D3864" s="36" t="s">
        <v>2032</v>
      </c>
      <c r="E3864">
        <v>2016</v>
      </c>
      <c r="F3864">
        <f>VLOOKUP($D3864,Combined!$D:$V,14,FALSE)</f>
        <v>3435408</v>
      </c>
      <c r="G3864">
        <f>VLOOKUP($D3864,Combined!$D:$V,15,FALSE)</f>
        <v>194.2</v>
      </c>
      <c r="H3864">
        <f>VLOOKUP($D3864,Combined!$D:$V,16,FALSE)</f>
        <v>17691</v>
      </c>
    </row>
    <row r="3865" spans="1:8" ht="32" x14ac:dyDescent="0.2">
      <c r="A3865" s="37" t="s">
        <v>1264</v>
      </c>
      <c r="B3865" s="38" t="s">
        <v>1269</v>
      </c>
      <c r="C3865" s="39" t="s">
        <v>4</v>
      </c>
      <c r="D3865" s="36" t="s">
        <v>2033</v>
      </c>
      <c r="E3865">
        <v>2016</v>
      </c>
      <c r="F3865">
        <f>VLOOKUP($D3865,Combined!$D:$V,14,FALSE)</f>
        <v>5467524</v>
      </c>
      <c r="G3865">
        <f>VLOOKUP($D3865,Combined!$D:$V,15,FALSE)</f>
        <v>326.39999999999998</v>
      </c>
      <c r="H3865">
        <f>VLOOKUP($D3865,Combined!$D:$V,16,FALSE)</f>
        <v>16752</v>
      </c>
    </row>
    <row r="3866" spans="1:8" ht="48" x14ac:dyDescent="0.2">
      <c r="A3866" s="33" t="s">
        <v>1264</v>
      </c>
      <c r="B3866" s="34" t="s">
        <v>1270</v>
      </c>
      <c r="C3866" s="35" t="s">
        <v>14</v>
      </c>
      <c r="D3866" s="36" t="s">
        <v>2034</v>
      </c>
      <c r="E3866">
        <v>2016</v>
      </c>
      <c r="F3866">
        <f>VLOOKUP($D3866,Combined!$D:$V,14,FALSE)</f>
        <v>42511402</v>
      </c>
      <c r="G3866">
        <f>VLOOKUP($D3866,Combined!$D:$V,15,FALSE)</f>
        <v>2259.3000000000002</v>
      </c>
      <c r="H3866">
        <f>VLOOKUP($D3866,Combined!$D:$V,16,FALSE)</f>
        <v>18816</v>
      </c>
    </row>
    <row r="3867" spans="1:8" ht="32" x14ac:dyDescent="0.2">
      <c r="A3867" s="37" t="s">
        <v>1264</v>
      </c>
      <c r="B3867" s="38" t="s">
        <v>1271</v>
      </c>
      <c r="C3867" s="39" t="s">
        <v>6</v>
      </c>
      <c r="D3867" s="36" t="s">
        <v>2035</v>
      </c>
      <c r="E3867">
        <v>2016</v>
      </c>
      <c r="F3867">
        <f>VLOOKUP($D3867,Combined!$D:$V,14,FALSE)</f>
        <v>34089370</v>
      </c>
      <c r="G3867">
        <f>VLOOKUP($D3867,Combined!$D:$V,15,FALSE)</f>
        <v>1718.2</v>
      </c>
      <c r="H3867">
        <f>VLOOKUP($D3867,Combined!$D:$V,16,FALSE)</f>
        <v>19840</v>
      </c>
    </row>
    <row r="3868" spans="1:8" ht="32" x14ac:dyDescent="0.2">
      <c r="A3868" s="33" t="s">
        <v>1264</v>
      </c>
      <c r="B3868" s="34" t="s">
        <v>1272</v>
      </c>
      <c r="C3868" s="35" t="s">
        <v>6</v>
      </c>
      <c r="D3868" s="36" t="s">
        <v>2036</v>
      </c>
      <c r="E3868">
        <v>2016</v>
      </c>
      <c r="F3868">
        <f>VLOOKUP($D3868,Combined!$D:$V,14,FALSE)</f>
        <v>31670069</v>
      </c>
      <c r="G3868">
        <f>VLOOKUP($D3868,Combined!$D:$V,15,FALSE)</f>
        <v>1730.5</v>
      </c>
      <c r="H3868">
        <f>VLOOKUP($D3868,Combined!$D:$V,16,FALSE)</f>
        <v>18302</v>
      </c>
    </row>
    <row r="3869" spans="1:8" ht="32" x14ac:dyDescent="0.2">
      <c r="A3869" s="37" t="s">
        <v>1264</v>
      </c>
      <c r="B3869" s="38" t="s">
        <v>1273</v>
      </c>
      <c r="C3869" s="39" t="s">
        <v>4</v>
      </c>
      <c r="D3869" s="36" t="s">
        <v>2037</v>
      </c>
      <c r="E3869">
        <v>2016</v>
      </c>
      <c r="F3869">
        <f>VLOOKUP($D3869,Combined!$D:$V,14,FALSE)</f>
        <v>7427858</v>
      </c>
      <c r="G3869">
        <f>VLOOKUP($D3869,Combined!$D:$V,15,FALSE)</f>
        <v>406.5</v>
      </c>
      <c r="H3869">
        <f>VLOOKUP($D3869,Combined!$D:$V,16,FALSE)</f>
        <v>18275</v>
      </c>
    </row>
    <row r="3870" spans="1:8" ht="32" x14ac:dyDescent="0.2">
      <c r="A3870" s="33" t="s">
        <v>1264</v>
      </c>
      <c r="B3870" s="34" t="s">
        <v>1274</v>
      </c>
      <c r="C3870" s="35" t="s">
        <v>6</v>
      </c>
      <c r="D3870" s="36" t="s">
        <v>2038</v>
      </c>
      <c r="E3870">
        <v>2016</v>
      </c>
      <c r="F3870">
        <f>VLOOKUP($D3870,Combined!$D:$V,14,FALSE)</f>
        <v>29153818</v>
      </c>
      <c r="G3870">
        <f>VLOOKUP($D3870,Combined!$D:$V,15,FALSE)</f>
        <v>1184.0999999999999</v>
      </c>
      <c r="H3870">
        <f>VLOOKUP($D3870,Combined!$D:$V,16,FALSE)</f>
        <v>24622</v>
      </c>
    </row>
    <row r="3871" spans="1:8" ht="36" x14ac:dyDescent="0.2">
      <c r="A3871" s="37" t="s">
        <v>1264</v>
      </c>
      <c r="B3871" s="38" t="s">
        <v>1275</v>
      </c>
      <c r="C3871" s="39" t="s">
        <v>29</v>
      </c>
      <c r="D3871" s="36" t="s">
        <v>2039</v>
      </c>
      <c r="E3871">
        <v>2016</v>
      </c>
      <c r="F3871">
        <f>VLOOKUP($D3871,Combined!$D:$V,14,FALSE)</f>
        <v>9063518</v>
      </c>
      <c r="G3871">
        <f>VLOOKUP($D3871,Combined!$D:$V,15,FALSE)</f>
        <v>197.2</v>
      </c>
      <c r="H3871">
        <f>VLOOKUP($D3871,Combined!$D:$V,16,FALSE)</f>
        <v>45967</v>
      </c>
    </row>
    <row r="3872" spans="1:8" ht="36" x14ac:dyDescent="0.2">
      <c r="A3872" s="33" t="s">
        <v>1264</v>
      </c>
      <c r="B3872" s="34" t="s">
        <v>1276</v>
      </c>
      <c r="C3872" s="35" t="s">
        <v>714</v>
      </c>
      <c r="D3872" s="36" t="s">
        <v>2040</v>
      </c>
      <c r="E3872">
        <v>2016</v>
      </c>
      <c r="F3872">
        <f>VLOOKUP($D3872,Combined!$D:$V,14,FALSE)</f>
        <v>10489208</v>
      </c>
      <c r="G3872">
        <f>VLOOKUP($D3872,Combined!$D:$V,15,FALSE)</f>
        <v>934</v>
      </c>
      <c r="H3872">
        <f>VLOOKUP($D3872,Combined!$D:$V,16,FALSE)</f>
        <v>11230</v>
      </c>
    </row>
    <row r="3873" spans="1:8" ht="36" x14ac:dyDescent="0.2">
      <c r="A3873" s="37" t="s">
        <v>1264</v>
      </c>
      <c r="B3873" s="38" t="s">
        <v>1277</v>
      </c>
      <c r="C3873" s="39" t="s">
        <v>4</v>
      </c>
      <c r="D3873" s="36" t="s">
        <v>2041</v>
      </c>
      <c r="E3873">
        <v>2016</v>
      </c>
      <c r="F3873">
        <f>VLOOKUP($D3873,Combined!$D:$V,14,FALSE)</f>
        <v>8677334</v>
      </c>
      <c r="G3873">
        <f>VLOOKUP($D3873,Combined!$D:$V,15,FALSE)</f>
        <v>498.5</v>
      </c>
      <c r="H3873">
        <f>VLOOKUP($D3873,Combined!$D:$V,16,FALSE)</f>
        <v>17406</v>
      </c>
    </row>
    <row r="3874" spans="1:8" ht="36" x14ac:dyDescent="0.2">
      <c r="A3874" s="33" t="s">
        <v>1264</v>
      </c>
      <c r="B3874" s="34" t="s">
        <v>1278</v>
      </c>
      <c r="C3874" s="35" t="s">
        <v>6</v>
      </c>
      <c r="D3874" s="36" t="s">
        <v>2042</v>
      </c>
      <c r="E3874">
        <v>2016</v>
      </c>
      <c r="F3874">
        <f>VLOOKUP($D3874,Combined!$D:$V,14,FALSE)</f>
        <v>27137007</v>
      </c>
      <c r="G3874">
        <f>VLOOKUP($D3874,Combined!$D:$V,15,FALSE)</f>
        <v>1612.6</v>
      </c>
      <c r="H3874">
        <f>VLOOKUP($D3874,Combined!$D:$V,16,FALSE)</f>
        <v>16828</v>
      </c>
    </row>
    <row r="3875" spans="1:8" ht="32" x14ac:dyDescent="0.2">
      <c r="A3875" s="37" t="s">
        <v>1279</v>
      </c>
      <c r="B3875" s="38" t="s">
        <v>1280</v>
      </c>
      <c r="C3875" s="39" t="s">
        <v>2</v>
      </c>
      <c r="D3875" s="36" t="s">
        <v>2043</v>
      </c>
      <c r="E3875">
        <v>2016</v>
      </c>
      <c r="F3875">
        <f>VLOOKUP($D3875,Combined!$D:$V,14,FALSE)</f>
        <v>18935399</v>
      </c>
      <c r="G3875">
        <f>VLOOKUP($D3875,Combined!$D:$V,15,FALSE)</f>
        <v>788.4</v>
      </c>
      <c r="H3875">
        <f>VLOOKUP($D3875,Combined!$D:$V,16,FALSE)</f>
        <v>24018</v>
      </c>
    </row>
    <row r="3876" spans="1:8" ht="32" x14ac:dyDescent="0.2">
      <c r="A3876" s="33" t="s">
        <v>1279</v>
      </c>
      <c r="B3876" s="34" t="s">
        <v>1281</v>
      </c>
      <c r="C3876" s="35" t="s">
        <v>24</v>
      </c>
      <c r="D3876" s="36" t="s">
        <v>2044</v>
      </c>
      <c r="E3876">
        <v>2016</v>
      </c>
      <c r="F3876">
        <f>VLOOKUP($D3876,Combined!$D:$V,14,FALSE)</f>
        <v>107082784</v>
      </c>
      <c r="G3876">
        <f>VLOOKUP($D3876,Combined!$D:$V,15,FALSE)</f>
        <v>5659.5</v>
      </c>
      <c r="H3876">
        <f>VLOOKUP($D3876,Combined!$D:$V,16,FALSE)</f>
        <v>18921</v>
      </c>
    </row>
    <row r="3877" spans="1:8" ht="32" x14ac:dyDescent="0.2">
      <c r="A3877" s="37" t="s">
        <v>1279</v>
      </c>
      <c r="B3877" s="38" t="s">
        <v>1282</v>
      </c>
      <c r="C3877" s="39" t="s">
        <v>6</v>
      </c>
      <c r="D3877" s="36" t="s">
        <v>2045</v>
      </c>
      <c r="E3877">
        <v>2016</v>
      </c>
      <c r="F3877" t="e">
        <f>VLOOKUP($D3877,Combined!$D:$V,14,FALSE)</f>
        <v>#N/A</v>
      </c>
      <c r="G3877" t="e">
        <f>VLOOKUP($D3877,Combined!$D:$V,15,FALSE)</f>
        <v>#N/A</v>
      </c>
      <c r="H3877" t="e">
        <f>VLOOKUP($D3877,Combined!$D:$V,16,FALSE)</f>
        <v>#N/A</v>
      </c>
    </row>
    <row r="3878" spans="1:8" ht="32" x14ac:dyDescent="0.2">
      <c r="A3878" s="33" t="s">
        <v>1279</v>
      </c>
      <c r="B3878" s="34" t="s">
        <v>1283</v>
      </c>
      <c r="C3878" s="35" t="s">
        <v>99</v>
      </c>
      <c r="D3878" s="36" t="s">
        <v>2046</v>
      </c>
      <c r="E3878">
        <v>2016</v>
      </c>
      <c r="F3878">
        <f>VLOOKUP($D3878,Combined!$D:$V,14,FALSE)</f>
        <v>47603444</v>
      </c>
      <c r="G3878">
        <f>VLOOKUP($D3878,Combined!$D:$V,15,FALSE)</f>
        <v>2243.5</v>
      </c>
      <c r="H3878">
        <f>VLOOKUP($D3878,Combined!$D:$V,16,FALSE)</f>
        <v>21218</v>
      </c>
    </row>
    <row r="3879" spans="1:8" ht="36" x14ac:dyDescent="0.2">
      <c r="A3879" s="37" t="s">
        <v>1279</v>
      </c>
      <c r="B3879" s="38" t="s">
        <v>1284</v>
      </c>
      <c r="C3879" s="39" t="s">
        <v>24</v>
      </c>
      <c r="D3879" s="36" t="s">
        <v>2047</v>
      </c>
      <c r="E3879">
        <v>2016</v>
      </c>
      <c r="F3879">
        <f>VLOOKUP($D3879,Combined!$D:$V,14,FALSE)</f>
        <v>166488637</v>
      </c>
      <c r="G3879">
        <f>VLOOKUP($D3879,Combined!$D:$V,15,FALSE)</f>
        <v>8641.2999999999993</v>
      </c>
      <c r="H3879">
        <f>VLOOKUP($D3879,Combined!$D:$V,16,FALSE)</f>
        <v>19267</v>
      </c>
    </row>
    <row r="3880" spans="1:8" ht="48" x14ac:dyDescent="0.2">
      <c r="A3880" s="33" t="s">
        <v>1279</v>
      </c>
      <c r="B3880" s="34" t="s">
        <v>1442</v>
      </c>
      <c r="C3880" s="35" t="s">
        <v>711</v>
      </c>
      <c r="D3880" s="36" t="s">
        <v>2048</v>
      </c>
      <c r="E3880">
        <v>2016</v>
      </c>
      <c r="F3880" t="e">
        <f>VLOOKUP($D3880,Combined!$D:$V,14,FALSE)</f>
        <v>#N/A</v>
      </c>
      <c r="G3880" t="e">
        <f>VLOOKUP($D3880,Combined!$D:$V,15,FALSE)</f>
        <v>#N/A</v>
      </c>
      <c r="H3880" t="e">
        <f>VLOOKUP($D3880,Combined!$D:$V,16,FALSE)</f>
        <v>#N/A</v>
      </c>
    </row>
    <row r="3881" spans="1:8" ht="32" x14ac:dyDescent="0.2">
      <c r="A3881" s="37" t="s">
        <v>1279</v>
      </c>
      <c r="B3881" s="38" t="s">
        <v>993</v>
      </c>
      <c r="C3881" s="39" t="s">
        <v>24</v>
      </c>
      <c r="D3881" s="36" t="s">
        <v>2049</v>
      </c>
      <c r="E3881">
        <v>2016</v>
      </c>
      <c r="F3881">
        <f>VLOOKUP($D3881,Combined!$D:$V,14,FALSE)</f>
        <v>162412150</v>
      </c>
      <c r="G3881">
        <f>VLOOKUP($D3881,Combined!$D:$V,15,FALSE)</f>
        <v>7473.8</v>
      </c>
      <c r="H3881">
        <f>VLOOKUP($D3881,Combined!$D:$V,16,FALSE)</f>
        <v>21731</v>
      </c>
    </row>
    <row r="3882" spans="1:8" ht="32" x14ac:dyDescent="0.2">
      <c r="A3882" s="33" t="s">
        <v>1279</v>
      </c>
      <c r="B3882" s="34" t="s">
        <v>1286</v>
      </c>
      <c r="C3882" s="35" t="s">
        <v>99</v>
      </c>
      <c r="D3882" s="36" t="s">
        <v>2050</v>
      </c>
      <c r="E3882">
        <v>2016</v>
      </c>
      <c r="F3882">
        <f>VLOOKUP($D3882,Combined!$D:$V,14,FALSE)</f>
        <v>26318646</v>
      </c>
      <c r="G3882">
        <f>VLOOKUP($D3882,Combined!$D:$V,15,FALSE)</f>
        <v>1352.9</v>
      </c>
      <c r="H3882">
        <f>VLOOKUP($D3882,Combined!$D:$V,16,FALSE)</f>
        <v>19454</v>
      </c>
    </row>
    <row r="3883" spans="1:8" ht="32" x14ac:dyDescent="0.2">
      <c r="A3883" s="37" t="s">
        <v>1279</v>
      </c>
      <c r="B3883" s="38" t="s">
        <v>1287</v>
      </c>
      <c r="C3883" s="39" t="s">
        <v>24</v>
      </c>
      <c r="D3883" s="36" t="s">
        <v>2051</v>
      </c>
      <c r="E3883">
        <v>2016</v>
      </c>
      <c r="F3883">
        <f>VLOOKUP($D3883,Combined!$D:$V,14,FALSE)</f>
        <v>135958432</v>
      </c>
      <c r="G3883">
        <f>VLOOKUP($D3883,Combined!$D:$V,15,FALSE)</f>
        <v>7298.3</v>
      </c>
      <c r="H3883">
        <f>VLOOKUP($D3883,Combined!$D:$V,16,FALSE)</f>
        <v>18629</v>
      </c>
    </row>
    <row r="3884" spans="1:8" ht="32" x14ac:dyDescent="0.2">
      <c r="A3884" s="33" t="s">
        <v>1279</v>
      </c>
      <c r="B3884" s="34" t="s">
        <v>1288</v>
      </c>
      <c r="C3884" s="35" t="s">
        <v>6</v>
      </c>
      <c r="D3884" s="36" t="s">
        <v>2052</v>
      </c>
      <c r="E3884">
        <v>2016</v>
      </c>
      <c r="F3884">
        <f>VLOOKUP($D3884,Combined!$D:$V,14,FALSE)</f>
        <v>24510660</v>
      </c>
      <c r="G3884">
        <f>VLOOKUP($D3884,Combined!$D:$V,15,FALSE)</f>
        <v>1439.3</v>
      </c>
      <c r="H3884">
        <f>VLOOKUP($D3884,Combined!$D:$V,16,FALSE)</f>
        <v>17029</v>
      </c>
    </row>
    <row r="3885" spans="1:8" ht="32" x14ac:dyDescent="0.2">
      <c r="A3885" s="37" t="s">
        <v>1279</v>
      </c>
      <c r="B3885" s="38" t="s">
        <v>1289</v>
      </c>
      <c r="C3885" s="39" t="s">
        <v>24</v>
      </c>
      <c r="D3885" s="36" t="s">
        <v>2053</v>
      </c>
      <c r="E3885">
        <v>2016</v>
      </c>
      <c r="F3885">
        <f>VLOOKUP($D3885,Combined!$D:$V,14,FALSE)</f>
        <v>95264283</v>
      </c>
      <c r="G3885">
        <f>VLOOKUP($D3885,Combined!$D:$V,15,FALSE)</f>
        <v>4818.2</v>
      </c>
      <c r="H3885">
        <f>VLOOKUP($D3885,Combined!$D:$V,16,FALSE)</f>
        <v>19772</v>
      </c>
    </row>
    <row r="3886" spans="1:8" ht="48" x14ac:dyDescent="0.2">
      <c r="A3886" s="33" t="s">
        <v>1279</v>
      </c>
      <c r="B3886" s="34" t="s">
        <v>1290</v>
      </c>
      <c r="C3886" s="35" t="s">
        <v>14</v>
      </c>
      <c r="D3886" s="36" t="s">
        <v>2054</v>
      </c>
      <c r="E3886">
        <v>2016</v>
      </c>
      <c r="F3886">
        <f>VLOOKUP($D3886,Combined!$D:$V,14,FALSE)</f>
        <v>67778704</v>
      </c>
      <c r="G3886">
        <f>VLOOKUP($D3886,Combined!$D:$V,15,FALSE)</f>
        <v>3360.8</v>
      </c>
      <c r="H3886">
        <f>VLOOKUP($D3886,Combined!$D:$V,16,FALSE)</f>
        <v>20167</v>
      </c>
    </row>
    <row r="3887" spans="1:8" ht="32" x14ac:dyDescent="0.2">
      <c r="A3887" s="37" t="s">
        <v>1279</v>
      </c>
      <c r="B3887" s="38" t="s">
        <v>1291</v>
      </c>
      <c r="C3887" s="39" t="s">
        <v>714</v>
      </c>
      <c r="D3887" s="36" t="s">
        <v>2055</v>
      </c>
      <c r="E3887">
        <v>2016</v>
      </c>
      <c r="F3887">
        <f>VLOOKUP($D3887,Combined!$D:$V,14,FALSE)</f>
        <v>16105139</v>
      </c>
      <c r="G3887">
        <f>VLOOKUP($D3887,Combined!$D:$V,15,FALSE)</f>
        <v>511.5</v>
      </c>
      <c r="H3887">
        <f>VLOOKUP($D3887,Combined!$D:$V,16,FALSE)</f>
        <v>31485</v>
      </c>
    </row>
    <row r="3888" spans="1:8" ht="48" x14ac:dyDescent="0.2">
      <c r="A3888" s="33" t="s">
        <v>1279</v>
      </c>
      <c r="B3888" s="34" t="s">
        <v>1292</v>
      </c>
      <c r="C3888" s="35" t="s">
        <v>14</v>
      </c>
      <c r="D3888" s="36" t="s">
        <v>2056</v>
      </c>
      <c r="E3888">
        <v>2016</v>
      </c>
      <c r="F3888">
        <f>VLOOKUP($D3888,Combined!$D:$V,14,FALSE)</f>
        <v>45136918</v>
      </c>
      <c r="G3888">
        <f>VLOOKUP($D3888,Combined!$D:$V,15,FALSE)</f>
        <v>2028.1</v>
      </c>
      <c r="H3888">
        <f>VLOOKUP($D3888,Combined!$D:$V,16,FALSE)</f>
        <v>22256</v>
      </c>
    </row>
    <row r="3889" spans="1:8" ht="48" x14ac:dyDescent="0.2">
      <c r="A3889" s="37" t="s">
        <v>1279</v>
      </c>
      <c r="B3889" s="38" t="s">
        <v>1293</v>
      </c>
      <c r="C3889" s="39" t="s">
        <v>14</v>
      </c>
      <c r="D3889" s="36" t="s">
        <v>2057</v>
      </c>
      <c r="E3889">
        <v>2016</v>
      </c>
      <c r="F3889">
        <f>VLOOKUP($D3889,Combined!$D:$V,14,FALSE)</f>
        <v>46656537</v>
      </c>
      <c r="G3889">
        <f>VLOOKUP($D3889,Combined!$D:$V,15,FALSE)</f>
        <v>2434.4</v>
      </c>
      <c r="H3889">
        <f>VLOOKUP($D3889,Combined!$D:$V,16,FALSE)</f>
        <v>19166</v>
      </c>
    </row>
    <row r="3890" spans="1:8" ht="32" x14ac:dyDescent="0.2">
      <c r="A3890" s="33" t="s">
        <v>1279</v>
      </c>
      <c r="B3890" s="34" t="s">
        <v>1294</v>
      </c>
      <c r="C3890" s="35" t="s">
        <v>2</v>
      </c>
      <c r="D3890" s="36" t="s">
        <v>2058</v>
      </c>
      <c r="E3890">
        <v>2016</v>
      </c>
      <c r="F3890">
        <f>VLOOKUP($D3890,Combined!$D:$V,14,FALSE)</f>
        <v>11071813</v>
      </c>
      <c r="G3890">
        <f>VLOOKUP($D3890,Combined!$D:$V,15,FALSE)</f>
        <v>580.4</v>
      </c>
      <c r="H3890">
        <f>VLOOKUP($D3890,Combined!$D:$V,16,FALSE)</f>
        <v>19075</v>
      </c>
    </row>
    <row r="3891" spans="1:8" ht="60" x14ac:dyDescent="0.2">
      <c r="A3891" s="37" t="s">
        <v>1279</v>
      </c>
      <c r="B3891" s="38" t="s">
        <v>1295</v>
      </c>
      <c r="C3891" s="39" t="s">
        <v>711</v>
      </c>
      <c r="D3891" s="36" t="s">
        <v>2059</v>
      </c>
      <c r="E3891">
        <v>2016</v>
      </c>
      <c r="F3891">
        <f>VLOOKUP($D3891,Combined!$D:$V,14,FALSE)</f>
        <v>3842614</v>
      </c>
      <c r="G3891">
        <f>VLOOKUP($D3891,Combined!$D:$V,15,FALSE)</f>
        <v>336.1</v>
      </c>
      <c r="H3891">
        <f>VLOOKUP($D3891,Combined!$D:$V,16,FALSE)</f>
        <v>11433</v>
      </c>
    </row>
    <row r="3892" spans="1:8" ht="32" x14ac:dyDescent="0.2">
      <c r="A3892" s="33" t="s">
        <v>1279</v>
      </c>
      <c r="B3892" s="34" t="s">
        <v>1296</v>
      </c>
      <c r="C3892" s="35" t="s">
        <v>66</v>
      </c>
      <c r="D3892" s="36" t="s">
        <v>2060</v>
      </c>
      <c r="E3892">
        <v>2016</v>
      </c>
      <c r="F3892">
        <f>VLOOKUP($D3892,Combined!$D:$V,14,FALSE)</f>
        <v>45940464</v>
      </c>
      <c r="G3892">
        <f>VLOOKUP($D3892,Combined!$D:$V,15,FALSE)</f>
        <v>1806.9</v>
      </c>
      <c r="H3892">
        <f>VLOOKUP($D3892,Combined!$D:$V,16,FALSE)</f>
        <v>25425</v>
      </c>
    </row>
    <row r="3893" spans="1:8" ht="32" x14ac:dyDescent="0.2">
      <c r="A3893" s="37" t="s">
        <v>1279</v>
      </c>
      <c r="B3893" s="38" t="s">
        <v>1297</v>
      </c>
      <c r="C3893" s="39" t="s">
        <v>68</v>
      </c>
      <c r="D3893" s="36" t="s">
        <v>2061</v>
      </c>
      <c r="E3893">
        <v>2016</v>
      </c>
      <c r="F3893">
        <f>VLOOKUP($D3893,Combined!$D:$V,14,FALSE)</f>
        <v>15151484</v>
      </c>
      <c r="G3893">
        <f>VLOOKUP($D3893,Combined!$D:$V,15,FALSE)</f>
        <v>684.7</v>
      </c>
      <c r="H3893">
        <f>VLOOKUP($D3893,Combined!$D:$V,16,FALSE)</f>
        <v>22128</v>
      </c>
    </row>
    <row r="3894" spans="1:8" ht="36" x14ac:dyDescent="0.2">
      <c r="A3894" s="33" t="s">
        <v>1279</v>
      </c>
      <c r="B3894" s="34" t="s">
        <v>1298</v>
      </c>
      <c r="C3894" s="35" t="s">
        <v>77</v>
      </c>
      <c r="D3894" s="36" t="s">
        <v>2062</v>
      </c>
      <c r="E3894">
        <v>2016</v>
      </c>
      <c r="F3894">
        <f>VLOOKUP($D3894,Combined!$D:$V,14,FALSE)</f>
        <v>46574293</v>
      </c>
      <c r="G3894">
        <f>VLOOKUP($D3894,Combined!$D:$V,15,FALSE)</f>
        <v>2167.8000000000002</v>
      </c>
      <c r="H3894">
        <f>VLOOKUP($D3894,Combined!$D:$V,16,FALSE)</f>
        <v>21485</v>
      </c>
    </row>
    <row r="3895" spans="1:8" ht="32" x14ac:dyDescent="0.2">
      <c r="A3895" s="37" t="s">
        <v>1299</v>
      </c>
      <c r="B3895" s="38" t="s">
        <v>1300</v>
      </c>
      <c r="C3895" s="39" t="s">
        <v>2</v>
      </c>
      <c r="D3895" s="36" t="s">
        <v>2063</v>
      </c>
      <c r="E3895">
        <v>2016</v>
      </c>
      <c r="F3895">
        <f>VLOOKUP($D3895,Combined!$D:$V,14,FALSE)</f>
        <v>17994182</v>
      </c>
      <c r="G3895">
        <f>VLOOKUP($D3895,Combined!$D:$V,15,FALSE)</f>
        <v>754.9</v>
      </c>
      <c r="H3895">
        <f>VLOOKUP($D3895,Combined!$D:$V,16,FALSE)</f>
        <v>23837</v>
      </c>
    </row>
    <row r="3896" spans="1:8" ht="32" x14ac:dyDescent="0.2">
      <c r="A3896" s="33" t="s">
        <v>1299</v>
      </c>
      <c r="B3896" s="34" t="s">
        <v>1301</v>
      </c>
      <c r="C3896" s="35" t="s">
        <v>66</v>
      </c>
      <c r="D3896" s="36" t="s">
        <v>2064</v>
      </c>
      <c r="E3896">
        <v>2016</v>
      </c>
      <c r="F3896">
        <f>VLOOKUP($D3896,Combined!$D:$V,14,FALSE)</f>
        <v>17638609</v>
      </c>
      <c r="G3896">
        <f>VLOOKUP($D3896,Combined!$D:$V,15,FALSE)</f>
        <v>888</v>
      </c>
      <c r="H3896">
        <f>VLOOKUP($D3896,Combined!$D:$V,16,FALSE)</f>
        <v>19864</v>
      </c>
    </row>
    <row r="3897" spans="1:8" ht="32" x14ac:dyDescent="0.2">
      <c r="A3897" s="37" t="s">
        <v>1299</v>
      </c>
      <c r="B3897" s="38" t="s">
        <v>1302</v>
      </c>
      <c r="C3897" s="39" t="s">
        <v>68</v>
      </c>
      <c r="D3897" s="36" t="s">
        <v>2065</v>
      </c>
      <c r="E3897">
        <v>2016</v>
      </c>
      <c r="F3897">
        <f>VLOOKUP($D3897,Combined!$D:$V,14,FALSE)</f>
        <v>11858587</v>
      </c>
      <c r="G3897">
        <f>VLOOKUP($D3897,Combined!$D:$V,15,FALSE)</f>
        <v>526.5</v>
      </c>
      <c r="H3897">
        <f>VLOOKUP($D3897,Combined!$D:$V,16,FALSE)</f>
        <v>22525</v>
      </c>
    </row>
    <row r="3898" spans="1:8" ht="32" x14ac:dyDescent="0.2">
      <c r="A3898" s="33" t="s">
        <v>1299</v>
      </c>
      <c r="B3898" s="34" t="s">
        <v>1303</v>
      </c>
      <c r="C3898" s="35" t="s">
        <v>68</v>
      </c>
      <c r="D3898" s="36" t="s">
        <v>2066</v>
      </c>
      <c r="E3898">
        <v>2016</v>
      </c>
      <c r="F3898">
        <f>VLOOKUP($D3898,Combined!$D:$V,14,FALSE)</f>
        <v>9546064</v>
      </c>
      <c r="G3898">
        <f>VLOOKUP($D3898,Combined!$D:$V,15,FALSE)</f>
        <v>470.9</v>
      </c>
      <c r="H3898">
        <f>VLOOKUP($D3898,Combined!$D:$V,16,FALSE)</f>
        <v>20272</v>
      </c>
    </row>
    <row r="3899" spans="1:8" ht="16" x14ac:dyDescent="0.2">
      <c r="A3899" s="37" t="s">
        <v>1299</v>
      </c>
      <c r="B3899" s="38" t="s">
        <v>1304</v>
      </c>
      <c r="C3899" s="39" t="s">
        <v>8</v>
      </c>
      <c r="D3899" s="36" t="s">
        <v>2067</v>
      </c>
      <c r="E3899">
        <v>2016</v>
      </c>
      <c r="F3899">
        <f>VLOOKUP($D3899,Combined!$D:$V,14,FALSE)</f>
        <v>5087397</v>
      </c>
      <c r="G3899">
        <f>VLOOKUP($D3899,Combined!$D:$V,15,FALSE)</f>
        <v>236.7</v>
      </c>
      <c r="H3899">
        <f>VLOOKUP($D3899,Combined!$D:$V,16,FALSE)</f>
        <v>21494</v>
      </c>
    </row>
    <row r="3900" spans="1:8" ht="32" x14ac:dyDescent="0.2">
      <c r="A3900" s="33" t="s">
        <v>1299</v>
      </c>
      <c r="B3900" s="34" t="s">
        <v>1305</v>
      </c>
      <c r="C3900" s="35" t="s">
        <v>2</v>
      </c>
      <c r="D3900" s="36" t="s">
        <v>2068</v>
      </c>
      <c r="E3900">
        <v>2016</v>
      </c>
      <c r="F3900">
        <f>VLOOKUP($D3900,Combined!$D:$V,14,FALSE)</f>
        <v>13328611</v>
      </c>
      <c r="G3900">
        <f>VLOOKUP($D3900,Combined!$D:$V,15,FALSE)</f>
        <v>683.2</v>
      </c>
      <c r="H3900">
        <f>VLOOKUP($D3900,Combined!$D:$V,16,FALSE)</f>
        <v>19510</v>
      </c>
    </row>
    <row r="3901" spans="1:8" ht="32" x14ac:dyDescent="0.2">
      <c r="A3901" s="37" t="s">
        <v>1299</v>
      </c>
      <c r="B3901" s="38" t="s">
        <v>1306</v>
      </c>
      <c r="C3901" s="39" t="s">
        <v>73</v>
      </c>
      <c r="D3901" s="36" t="s">
        <v>2069</v>
      </c>
      <c r="E3901">
        <v>2016</v>
      </c>
      <c r="F3901">
        <f>VLOOKUP($D3901,Combined!$D:$V,14,FALSE)</f>
        <v>6143987</v>
      </c>
      <c r="G3901">
        <f>VLOOKUP($D3901,Combined!$D:$V,15,FALSE)</f>
        <v>248.8</v>
      </c>
      <c r="H3901">
        <f>VLOOKUP($D3901,Combined!$D:$V,16,FALSE)</f>
        <v>24692</v>
      </c>
    </row>
    <row r="3902" spans="1:8" ht="24" x14ac:dyDescent="0.2">
      <c r="A3902" s="33" t="s">
        <v>1299</v>
      </c>
      <c r="B3902" s="34" t="s">
        <v>1307</v>
      </c>
      <c r="C3902" s="35" t="s">
        <v>8</v>
      </c>
      <c r="D3902" s="36" t="s">
        <v>2070</v>
      </c>
      <c r="E3902">
        <v>2016</v>
      </c>
      <c r="F3902">
        <f>VLOOKUP($D3902,Combined!$D:$V,14,FALSE)</f>
        <v>7324533</v>
      </c>
      <c r="G3902">
        <f>VLOOKUP($D3902,Combined!$D:$V,15,FALSE)</f>
        <v>301.2</v>
      </c>
      <c r="H3902">
        <f>VLOOKUP($D3902,Combined!$D:$V,16,FALSE)</f>
        <v>24321</v>
      </c>
    </row>
    <row r="3903" spans="1:8" ht="32" x14ac:dyDescent="0.2">
      <c r="A3903" s="37" t="s">
        <v>1299</v>
      </c>
      <c r="B3903" s="38" t="s">
        <v>1308</v>
      </c>
      <c r="C3903" s="39" t="s">
        <v>68</v>
      </c>
      <c r="D3903" s="36" t="s">
        <v>2071</v>
      </c>
      <c r="E3903">
        <v>2016</v>
      </c>
      <c r="F3903">
        <f>VLOOKUP($D3903,Combined!$D:$V,14,FALSE)</f>
        <v>13907894</v>
      </c>
      <c r="G3903">
        <f>VLOOKUP($D3903,Combined!$D:$V,15,FALSE)</f>
        <v>736.5</v>
      </c>
      <c r="H3903">
        <f>VLOOKUP($D3903,Combined!$D:$V,16,FALSE)</f>
        <v>18883</v>
      </c>
    </row>
    <row r="3904" spans="1:8" ht="32" x14ac:dyDescent="0.2">
      <c r="A3904" s="33" t="s">
        <v>1299</v>
      </c>
      <c r="B3904" s="34" t="s">
        <v>1309</v>
      </c>
      <c r="C3904" s="35" t="s">
        <v>77</v>
      </c>
      <c r="D3904" s="36" t="s">
        <v>2072</v>
      </c>
      <c r="E3904">
        <v>2016</v>
      </c>
      <c r="F3904">
        <f>VLOOKUP($D3904,Combined!$D:$V,14,FALSE)</f>
        <v>26735176</v>
      </c>
      <c r="G3904">
        <f>VLOOKUP($D3904,Combined!$D:$V,15,FALSE)</f>
        <v>999.9</v>
      </c>
      <c r="H3904">
        <f>VLOOKUP($D3904,Combined!$D:$V,16,FALSE)</f>
        <v>26738</v>
      </c>
    </row>
    <row r="3905" spans="1:8" ht="32" x14ac:dyDescent="0.2">
      <c r="A3905" s="37" t="s">
        <v>1299</v>
      </c>
      <c r="B3905" s="38" t="s">
        <v>1310</v>
      </c>
      <c r="C3905" s="39" t="s">
        <v>6</v>
      </c>
      <c r="D3905" s="36" t="s">
        <v>2073</v>
      </c>
      <c r="E3905">
        <v>2016</v>
      </c>
      <c r="F3905">
        <f>VLOOKUP($D3905,Combined!$D:$V,14,FALSE)</f>
        <v>40941472</v>
      </c>
      <c r="G3905">
        <f>VLOOKUP($D3905,Combined!$D:$V,15,FALSE)</f>
        <v>1622.2</v>
      </c>
      <c r="H3905">
        <f>VLOOKUP($D3905,Combined!$D:$V,16,FALSE)</f>
        <v>25238</v>
      </c>
    </row>
    <row r="3906" spans="1:8" ht="32" x14ac:dyDescent="0.2">
      <c r="A3906" s="33" t="s">
        <v>1299</v>
      </c>
      <c r="B3906" s="34" t="s">
        <v>1311</v>
      </c>
      <c r="C3906" s="35" t="s">
        <v>21</v>
      </c>
      <c r="D3906" s="36" t="s">
        <v>2074</v>
      </c>
      <c r="E3906">
        <v>2016</v>
      </c>
      <c r="F3906">
        <f>VLOOKUP($D3906,Combined!$D:$V,14,FALSE)</f>
        <v>24073609</v>
      </c>
      <c r="G3906">
        <f>VLOOKUP($D3906,Combined!$D:$V,15,FALSE)</f>
        <v>1058</v>
      </c>
      <c r="H3906">
        <f>VLOOKUP($D3906,Combined!$D:$V,16,FALSE)</f>
        <v>22753</v>
      </c>
    </row>
    <row r="3907" spans="1:8" ht="32" x14ac:dyDescent="0.2">
      <c r="A3907" s="37" t="s">
        <v>1299</v>
      </c>
      <c r="B3907" s="38" t="s">
        <v>1312</v>
      </c>
      <c r="C3907" s="39" t="s">
        <v>73</v>
      </c>
      <c r="D3907" s="36" t="s">
        <v>2075</v>
      </c>
      <c r="E3907">
        <v>2016</v>
      </c>
      <c r="F3907">
        <f>VLOOKUP($D3907,Combined!$D:$V,14,FALSE)</f>
        <v>5936381</v>
      </c>
      <c r="G3907">
        <f>VLOOKUP($D3907,Combined!$D:$V,15,FALSE)</f>
        <v>245.7</v>
      </c>
      <c r="H3907">
        <f>VLOOKUP($D3907,Combined!$D:$V,16,FALSE)</f>
        <v>24161</v>
      </c>
    </row>
    <row r="3908" spans="1:8" ht="36" x14ac:dyDescent="0.2">
      <c r="A3908" s="33" t="s">
        <v>1299</v>
      </c>
      <c r="B3908" s="34" t="s">
        <v>1313</v>
      </c>
      <c r="C3908" s="35" t="s">
        <v>77</v>
      </c>
      <c r="D3908" s="36" t="s">
        <v>2076</v>
      </c>
      <c r="E3908">
        <v>2016</v>
      </c>
      <c r="F3908">
        <f>VLOOKUP($D3908,Combined!$D:$V,14,FALSE)</f>
        <v>17145493</v>
      </c>
      <c r="G3908">
        <f>VLOOKUP($D3908,Combined!$D:$V,15,FALSE)</f>
        <v>823</v>
      </c>
      <c r="H3908">
        <f>VLOOKUP($D3908,Combined!$D:$V,16,FALSE)</f>
        <v>20834</v>
      </c>
    </row>
    <row r="3909" spans="1:8" ht="32" x14ac:dyDescent="0.2">
      <c r="A3909" s="37" t="s">
        <v>1299</v>
      </c>
      <c r="B3909" s="38" t="s">
        <v>1314</v>
      </c>
      <c r="C3909" s="39" t="s">
        <v>4</v>
      </c>
      <c r="D3909" s="36" t="s">
        <v>2077</v>
      </c>
      <c r="E3909">
        <v>2016</v>
      </c>
      <c r="F3909">
        <f>VLOOKUP($D3909,Combined!$D:$V,14,FALSE)</f>
        <v>9583893</v>
      </c>
      <c r="G3909">
        <f>VLOOKUP($D3909,Combined!$D:$V,15,FALSE)</f>
        <v>337.6</v>
      </c>
      <c r="H3909">
        <f>VLOOKUP($D3909,Combined!$D:$V,16,FALSE)</f>
        <v>28392</v>
      </c>
    </row>
    <row r="3910" spans="1:8" ht="32" x14ac:dyDescent="0.2">
      <c r="A3910" s="33" t="s">
        <v>1299</v>
      </c>
      <c r="B3910" s="34" t="s">
        <v>1315</v>
      </c>
      <c r="C3910" s="35" t="s">
        <v>6</v>
      </c>
      <c r="D3910" s="36" t="s">
        <v>2078</v>
      </c>
      <c r="E3910">
        <v>2016</v>
      </c>
      <c r="F3910">
        <f>VLOOKUP($D3910,Combined!$D:$V,14,FALSE)</f>
        <v>30926459</v>
      </c>
      <c r="G3910">
        <f>VLOOKUP($D3910,Combined!$D:$V,15,FALSE)</f>
        <v>1567.2</v>
      </c>
      <c r="H3910">
        <f>VLOOKUP($D3910,Combined!$D:$V,16,FALSE)</f>
        <v>19734</v>
      </c>
    </row>
    <row r="3911" spans="1:8" ht="32" x14ac:dyDescent="0.2">
      <c r="A3911" s="37" t="s">
        <v>1299</v>
      </c>
      <c r="B3911" s="38" t="s">
        <v>1316</v>
      </c>
      <c r="C3911" s="39" t="s">
        <v>73</v>
      </c>
      <c r="D3911" s="36" t="s">
        <v>2079</v>
      </c>
      <c r="E3911">
        <v>2016</v>
      </c>
      <c r="F3911">
        <f>VLOOKUP($D3911,Combined!$D:$V,14,FALSE)</f>
        <v>5276432</v>
      </c>
      <c r="G3911">
        <f>VLOOKUP($D3911,Combined!$D:$V,15,FALSE)</f>
        <v>266.60000000000002</v>
      </c>
      <c r="H3911">
        <f>VLOOKUP($D3911,Combined!$D:$V,16,FALSE)</f>
        <v>19793</v>
      </c>
    </row>
    <row r="3912" spans="1:8" ht="36" x14ac:dyDescent="0.2">
      <c r="A3912" s="33" t="s">
        <v>1299</v>
      </c>
      <c r="B3912" s="34" t="s">
        <v>1317</v>
      </c>
      <c r="C3912" s="35" t="s">
        <v>8</v>
      </c>
      <c r="D3912" s="36" t="s">
        <v>2080</v>
      </c>
      <c r="E3912">
        <v>2016</v>
      </c>
      <c r="F3912">
        <f>VLOOKUP($D3912,Combined!$D:$V,14,FALSE)</f>
        <v>3415419</v>
      </c>
      <c r="G3912">
        <f>VLOOKUP($D3912,Combined!$D:$V,15,FALSE)</f>
        <v>149.4</v>
      </c>
      <c r="H3912">
        <f>VLOOKUP($D3912,Combined!$D:$V,16,FALSE)</f>
        <v>22863</v>
      </c>
    </row>
    <row r="3913" spans="1:8" ht="48" x14ac:dyDescent="0.2">
      <c r="A3913" s="37" t="s">
        <v>1299</v>
      </c>
      <c r="B3913" s="38" t="s">
        <v>1318</v>
      </c>
      <c r="C3913" s="39" t="s">
        <v>14</v>
      </c>
      <c r="D3913" s="36" t="s">
        <v>2081</v>
      </c>
      <c r="E3913">
        <v>2016</v>
      </c>
      <c r="F3913">
        <f>VLOOKUP($D3913,Combined!$D:$V,14,FALSE)</f>
        <v>72762169</v>
      </c>
      <c r="G3913">
        <f>VLOOKUP($D3913,Combined!$D:$V,15,FALSE)</f>
        <v>3308</v>
      </c>
      <c r="H3913">
        <f>VLOOKUP($D3913,Combined!$D:$V,16,FALSE)</f>
        <v>21996</v>
      </c>
    </row>
    <row r="3914" spans="1:8" ht="32" x14ac:dyDescent="0.2">
      <c r="A3914" s="33" t="s">
        <v>1299</v>
      </c>
      <c r="B3914" s="34" t="s">
        <v>1319</v>
      </c>
      <c r="C3914" s="35" t="s">
        <v>73</v>
      </c>
      <c r="D3914" s="36" t="s">
        <v>2082</v>
      </c>
      <c r="E3914">
        <v>2016</v>
      </c>
      <c r="F3914">
        <f>VLOOKUP($D3914,Combined!$D:$V,14,FALSE)</f>
        <v>6702695</v>
      </c>
      <c r="G3914">
        <f>VLOOKUP($D3914,Combined!$D:$V,15,FALSE)</f>
        <v>322.60000000000002</v>
      </c>
      <c r="H3914">
        <f>VLOOKUP($D3914,Combined!$D:$V,16,FALSE)</f>
        <v>20778</v>
      </c>
    </row>
    <row r="3915" spans="1:8" ht="24" x14ac:dyDescent="0.2">
      <c r="A3915" s="37" t="s">
        <v>1299</v>
      </c>
      <c r="B3915" s="38" t="s">
        <v>1320</v>
      </c>
      <c r="C3915" s="39" t="s">
        <v>8</v>
      </c>
      <c r="D3915" s="36" t="s">
        <v>2083</v>
      </c>
      <c r="E3915">
        <v>2016</v>
      </c>
      <c r="F3915">
        <f>VLOOKUP($D3915,Combined!$D:$V,14,FALSE)</f>
        <v>6785356</v>
      </c>
      <c r="G3915">
        <f>VLOOKUP($D3915,Combined!$D:$V,15,FALSE)</f>
        <v>318.39999999999998</v>
      </c>
      <c r="H3915">
        <f>VLOOKUP($D3915,Combined!$D:$V,16,FALSE)</f>
        <v>21311</v>
      </c>
    </row>
    <row r="3916" spans="1:8" ht="60" x14ac:dyDescent="0.2">
      <c r="A3916" s="33" t="s">
        <v>1299</v>
      </c>
      <c r="B3916" s="34" t="s">
        <v>1443</v>
      </c>
      <c r="C3916" s="35" t="s">
        <v>711</v>
      </c>
      <c r="D3916" s="36" t="s">
        <v>2084</v>
      </c>
      <c r="E3916">
        <v>2016</v>
      </c>
      <c r="F3916" t="e">
        <f>VLOOKUP($D3916,Combined!$D:$V,14,FALSE)</f>
        <v>#N/A</v>
      </c>
      <c r="G3916" t="e">
        <f>VLOOKUP($D3916,Combined!$D:$V,15,FALSE)</f>
        <v>#N/A</v>
      </c>
      <c r="H3916" t="e">
        <f>VLOOKUP($D3916,Combined!$D:$V,16,FALSE)</f>
        <v>#N/A</v>
      </c>
    </row>
    <row r="3917" spans="1:8" ht="36" x14ac:dyDescent="0.2">
      <c r="A3917" s="37" t="s">
        <v>1299</v>
      </c>
      <c r="B3917" s="38" t="s">
        <v>1322</v>
      </c>
      <c r="C3917" s="39" t="s">
        <v>714</v>
      </c>
      <c r="D3917" s="36" t="s">
        <v>2085</v>
      </c>
      <c r="E3917">
        <v>2016</v>
      </c>
      <c r="F3917">
        <f>VLOOKUP($D3917,Combined!$D:$V,14,FALSE)</f>
        <v>16352454</v>
      </c>
      <c r="G3917">
        <f>VLOOKUP($D3917,Combined!$D:$V,15,FALSE)</f>
        <v>768.1</v>
      </c>
      <c r="H3917">
        <f>VLOOKUP($D3917,Combined!$D:$V,16,FALSE)</f>
        <v>21288</v>
      </c>
    </row>
    <row r="3918" spans="1:8" ht="36" x14ac:dyDescent="0.2">
      <c r="A3918" s="33" t="s">
        <v>1299</v>
      </c>
      <c r="B3918" s="34" t="s">
        <v>1323</v>
      </c>
      <c r="C3918" s="35" t="s">
        <v>66</v>
      </c>
      <c r="D3918" s="36" t="s">
        <v>2086</v>
      </c>
      <c r="E3918">
        <v>2016</v>
      </c>
      <c r="F3918">
        <f>VLOOKUP($D3918,Combined!$D:$V,14,FALSE)</f>
        <v>26407808</v>
      </c>
      <c r="G3918">
        <f>VLOOKUP($D3918,Combined!$D:$V,15,FALSE)</f>
        <v>1083.0999999999999</v>
      </c>
      <c r="H3918">
        <f>VLOOKUP($D3918,Combined!$D:$V,16,FALSE)</f>
        <v>24382</v>
      </c>
    </row>
    <row r="3919" spans="1:8" ht="48" x14ac:dyDescent="0.2">
      <c r="A3919" s="37" t="s">
        <v>1299</v>
      </c>
      <c r="B3919" s="38" t="s">
        <v>1324</v>
      </c>
      <c r="C3919" s="39" t="s">
        <v>14</v>
      </c>
      <c r="D3919" s="36" t="s">
        <v>2087</v>
      </c>
      <c r="E3919">
        <v>2016</v>
      </c>
      <c r="F3919">
        <f>VLOOKUP($D3919,Combined!$D:$V,14,FALSE)</f>
        <v>76752883</v>
      </c>
      <c r="G3919">
        <f>VLOOKUP($D3919,Combined!$D:$V,15,FALSE)</f>
        <v>3226.8</v>
      </c>
      <c r="H3919">
        <f>VLOOKUP($D3919,Combined!$D:$V,16,FALSE)</f>
        <v>23786</v>
      </c>
    </row>
    <row r="3920" spans="1:8" ht="36" x14ac:dyDescent="0.2">
      <c r="A3920" s="33" t="s">
        <v>1299</v>
      </c>
      <c r="B3920" s="34" t="s">
        <v>1325</v>
      </c>
      <c r="C3920" s="35" t="s">
        <v>77</v>
      </c>
      <c r="D3920" s="36" t="s">
        <v>2088</v>
      </c>
      <c r="E3920">
        <v>2016</v>
      </c>
      <c r="F3920">
        <f>VLOOKUP($D3920,Combined!$D:$V,14,FALSE)</f>
        <v>16988503</v>
      </c>
      <c r="G3920">
        <f>VLOOKUP($D3920,Combined!$D:$V,15,FALSE)</f>
        <v>695.3</v>
      </c>
      <c r="H3920">
        <f>VLOOKUP($D3920,Combined!$D:$V,16,FALSE)</f>
        <v>24433</v>
      </c>
    </row>
    <row r="3921" spans="1:8" ht="48" x14ac:dyDescent="0.2">
      <c r="A3921" s="37" t="s">
        <v>1326</v>
      </c>
      <c r="B3921" s="38" t="s">
        <v>1327</v>
      </c>
      <c r="C3921" s="39" t="s">
        <v>14</v>
      </c>
      <c r="D3921" s="36" t="s">
        <v>2089</v>
      </c>
      <c r="E3921">
        <v>2016</v>
      </c>
      <c r="F3921">
        <f>VLOOKUP($D3921,Combined!$D:$V,14,FALSE)</f>
        <v>55843398</v>
      </c>
      <c r="G3921">
        <f>VLOOKUP($D3921,Combined!$D:$V,15,FALSE)</f>
        <v>2689.3</v>
      </c>
      <c r="H3921">
        <f>VLOOKUP($D3921,Combined!$D:$V,16,FALSE)</f>
        <v>20765</v>
      </c>
    </row>
    <row r="3922" spans="1:8" ht="48" x14ac:dyDescent="0.2">
      <c r="A3922" s="33" t="s">
        <v>1326</v>
      </c>
      <c r="B3922" s="34" t="s">
        <v>1444</v>
      </c>
      <c r="C3922" s="35" t="s">
        <v>711</v>
      </c>
      <c r="D3922" s="36" t="s">
        <v>2090</v>
      </c>
      <c r="E3922">
        <v>2016</v>
      </c>
      <c r="F3922" t="e">
        <f>VLOOKUP($D3922,Combined!$D:$V,14,FALSE)</f>
        <v>#N/A</v>
      </c>
      <c r="G3922" t="e">
        <f>VLOOKUP($D3922,Combined!$D:$V,15,FALSE)</f>
        <v>#N/A</v>
      </c>
      <c r="H3922" t="e">
        <f>VLOOKUP($D3922,Combined!$D:$V,16,FALSE)</f>
        <v>#N/A</v>
      </c>
    </row>
    <row r="3923" spans="1:8" ht="48" x14ac:dyDescent="0.2">
      <c r="A3923" s="37" t="s">
        <v>1326</v>
      </c>
      <c r="B3923" s="38" t="s">
        <v>1328</v>
      </c>
      <c r="C3923" s="39" t="s">
        <v>14</v>
      </c>
      <c r="D3923" s="36" t="s">
        <v>2091</v>
      </c>
      <c r="E3923">
        <v>2016</v>
      </c>
      <c r="F3923">
        <f>VLOOKUP($D3923,Combined!$D:$V,14,FALSE)</f>
        <v>41830399</v>
      </c>
      <c r="G3923">
        <f>VLOOKUP($D3923,Combined!$D:$V,15,FALSE)</f>
        <v>2328.8000000000002</v>
      </c>
      <c r="H3923">
        <f>VLOOKUP($D3923,Combined!$D:$V,16,FALSE)</f>
        <v>17963</v>
      </c>
    </row>
    <row r="3924" spans="1:8" ht="32" x14ac:dyDescent="0.2">
      <c r="A3924" s="33" t="s">
        <v>1326</v>
      </c>
      <c r="B3924" s="34" t="s">
        <v>1330</v>
      </c>
      <c r="C3924" s="35" t="s">
        <v>24</v>
      </c>
      <c r="D3924" s="36" t="s">
        <v>2092</v>
      </c>
      <c r="E3924">
        <v>2016</v>
      </c>
      <c r="F3924">
        <f>VLOOKUP($D3924,Combined!$D:$V,14,FALSE)</f>
        <v>68576960</v>
      </c>
      <c r="G3924">
        <f>VLOOKUP($D3924,Combined!$D:$V,15,FALSE)</f>
        <v>3894.8</v>
      </c>
      <c r="H3924">
        <f>VLOOKUP($D3924,Combined!$D:$V,16,FALSE)</f>
        <v>17607</v>
      </c>
    </row>
    <row r="3925" spans="1:8" ht="32" x14ac:dyDescent="0.2">
      <c r="A3925" s="37" t="s">
        <v>1326</v>
      </c>
      <c r="B3925" s="38" t="s">
        <v>1331</v>
      </c>
      <c r="C3925" s="39" t="s">
        <v>24</v>
      </c>
      <c r="D3925" s="36" t="s">
        <v>2093</v>
      </c>
      <c r="E3925">
        <v>2016</v>
      </c>
      <c r="F3925">
        <f>VLOOKUP($D3925,Combined!$D:$V,14,FALSE)</f>
        <v>585805321</v>
      </c>
      <c r="G3925">
        <f>VLOOKUP($D3925,Combined!$D:$V,15,FALSE)</f>
        <v>27390.5</v>
      </c>
      <c r="H3925">
        <f>VLOOKUP($D3925,Combined!$D:$V,16,FALSE)</f>
        <v>21387</v>
      </c>
    </row>
    <row r="3926" spans="1:8" ht="32" x14ac:dyDescent="0.2">
      <c r="A3926" s="33" t="s">
        <v>1326</v>
      </c>
      <c r="B3926" s="34" t="s">
        <v>1332</v>
      </c>
      <c r="C3926" s="35" t="s">
        <v>4</v>
      </c>
      <c r="D3926" s="36" t="s">
        <v>2094</v>
      </c>
      <c r="E3926">
        <v>2016</v>
      </c>
      <c r="F3926">
        <f>VLOOKUP($D3926,Combined!$D:$V,14,FALSE)</f>
        <v>9414721</v>
      </c>
      <c r="G3926">
        <f>VLOOKUP($D3926,Combined!$D:$V,15,FALSE)</f>
        <v>493.9</v>
      </c>
      <c r="H3926">
        <f>VLOOKUP($D3926,Combined!$D:$V,16,FALSE)</f>
        <v>19062</v>
      </c>
    </row>
    <row r="3927" spans="1:8" ht="48" x14ac:dyDescent="0.2">
      <c r="A3927" s="37" t="s">
        <v>1326</v>
      </c>
      <c r="B3927" s="38" t="s">
        <v>1333</v>
      </c>
      <c r="C3927" s="39" t="s">
        <v>14</v>
      </c>
      <c r="D3927" s="36" t="s">
        <v>2095</v>
      </c>
      <c r="E3927">
        <v>2016</v>
      </c>
      <c r="F3927">
        <f>VLOOKUP($D3927,Combined!$D:$V,14,FALSE)</f>
        <v>60317752</v>
      </c>
      <c r="G3927">
        <f>VLOOKUP($D3927,Combined!$D:$V,15,FALSE)</f>
        <v>3088.6</v>
      </c>
      <c r="H3927">
        <f>VLOOKUP($D3927,Combined!$D:$V,16,FALSE)</f>
        <v>19529</v>
      </c>
    </row>
    <row r="3928" spans="1:8" ht="32" x14ac:dyDescent="0.2">
      <c r="A3928" s="33" t="s">
        <v>1326</v>
      </c>
      <c r="B3928" s="34" t="s">
        <v>1334</v>
      </c>
      <c r="C3928" s="35" t="s">
        <v>6</v>
      </c>
      <c r="D3928" s="36" t="s">
        <v>2096</v>
      </c>
      <c r="E3928">
        <v>2016</v>
      </c>
      <c r="F3928">
        <f>VLOOKUP($D3928,Combined!$D:$V,14,FALSE)</f>
        <v>28361727</v>
      </c>
      <c r="G3928">
        <f>VLOOKUP($D3928,Combined!$D:$V,15,FALSE)</f>
        <v>1434.6</v>
      </c>
      <c r="H3928">
        <f>VLOOKUP($D3928,Combined!$D:$V,16,FALSE)</f>
        <v>19770</v>
      </c>
    </row>
    <row r="3929" spans="1:8" ht="32" x14ac:dyDescent="0.2">
      <c r="A3929" s="37" t="s">
        <v>1326</v>
      </c>
      <c r="B3929" s="38" t="s">
        <v>1335</v>
      </c>
      <c r="C3929" s="39" t="s">
        <v>24</v>
      </c>
      <c r="D3929" s="36" t="s">
        <v>2097</v>
      </c>
      <c r="E3929">
        <v>2016</v>
      </c>
      <c r="F3929">
        <f>VLOOKUP($D3929,Combined!$D:$V,14,FALSE)</f>
        <v>128733216</v>
      </c>
      <c r="G3929">
        <f>VLOOKUP($D3929,Combined!$D:$V,15,FALSE)</f>
        <v>6109.8</v>
      </c>
      <c r="H3929">
        <f>VLOOKUP($D3929,Combined!$D:$V,16,FALSE)</f>
        <v>21070</v>
      </c>
    </row>
    <row r="3930" spans="1:8" ht="32" x14ac:dyDescent="0.2">
      <c r="A3930" s="33" t="s">
        <v>1326</v>
      </c>
      <c r="B3930" s="34" t="s">
        <v>1336</v>
      </c>
      <c r="C3930" s="35" t="s">
        <v>2</v>
      </c>
      <c r="D3930" s="36" t="s">
        <v>2098</v>
      </c>
      <c r="E3930">
        <v>2016</v>
      </c>
      <c r="F3930">
        <f>VLOOKUP($D3930,Combined!$D:$V,14,FALSE)</f>
        <v>19244100</v>
      </c>
      <c r="G3930">
        <f>VLOOKUP($D3930,Combined!$D:$V,15,FALSE)</f>
        <v>1047.7</v>
      </c>
      <c r="H3930">
        <f>VLOOKUP($D3930,Combined!$D:$V,16,FALSE)</f>
        <v>18368</v>
      </c>
    </row>
    <row r="3931" spans="1:8" ht="48" x14ac:dyDescent="0.2">
      <c r="A3931" s="37" t="s">
        <v>1326</v>
      </c>
      <c r="B3931" s="38" t="s">
        <v>1337</v>
      </c>
      <c r="C3931" s="39" t="s">
        <v>14</v>
      </c>
      <c r="D3931" s="36" t="s">
        <v>2099</v>
      </c>
      <c r="E3931">
        <v>2016</v>
      </c>
      <c r="F3931">
        <f>VLOOKUP($D3931,Combined!$D:$V,14,FALSE)</f>
        <v>41136970</v>
      </c>
      <c r="G3931">
        <f>VLOOKUP($D3931,Combined!$D:$V,15,FALSE)</f>
        <v>2420.1999999999998</v>
      </c>
      <c r="H3931">
        <f>VLOOKUP($D3931,Combined!$D:$V,16,FALSE)</f>
        <v>16998</v>
      </c>
    </row>
    <row r="3932" spans="1:8" ht="32" x14ac:dyDescent="0.2">
      <c r="A3932" s="33" t="s">
        <v>1326</v>
      </c>
      <c r="B3932" s="34" t="s">
        <v>1338</v>
      </c>
      <c r="C3932" s="35" t="s">
        <v>24</v>
      </c>
      <c r="D3932" s="36" t="s">
        <v>2100</v>
      </c>
      <c r="E3932">
        <v>2016</v>
      </c>
      <c r="F3932">
        <f>VLOOKUP($D3932,Combined!$D:$V,14,FALSE)</f>
        <v>192455955</v>
      </c>
      <c r="G3932">
        <f>VLOOKUP($D3932,Combined!$D:$V,15,FALSE)</f>
        <v>9480.4</v>
      </c>
      <c r="H3932">
        <f>VLOOKUP($D3932,Combined!$D:$V,16,FALSE)</f>
        <v>20301</v>
      </c>
    </row>
    <row r="3933" spans="1:8" ht="48" x14ac:dyDescent="0.2">
      <c r="A3933" s="37" t="s">
        <v>1326</v>
      </c>
      <c r="B3933" s="38" t="s">
        <v>1445</v>
      </c>
      <c r="C3933" s="39" t="s">
        <v>711</v>
      </c>
      <c r="D3933" s="36" t="s">
        <v>2101</v>
      </c>
      <c r="E3933">
        <v>2016</v>
      </c>
      <c r="F3933" t="e">
        <f>VLOOKUP($D3933,Combined!$D:$V,14,FALSE)</f>
        <v>#N/A</v>
      </c>
      <c r="G3933" t="e">
        <f>VLOOKUP($D3933,Combined!$D:$V,15,FALSE)</f>
        <v>#N/A</v>
      </c>
      <c r="H3933" t="e">
        <f>VLOOKUP($D3933,Combined!$D:$V,16,FALSE)</f>
        <v>#N/A</v>
      </c>
    </row>
    <row r="3934" spans="1:8" ht="32" x14ac:dyDescent="0.2">
      <c r="A3934" s="33" t="s">
        <v>1326</v>
      </c>
      <c r="B3934" s="34" t="s">
        <v>1340</v>
      </c>
      <c r="C3934" s="35" t="s">
        <v>24</v>
      </c>
      <c r="D3934" s="36" t="s">
        <v>2102</v>
      </c>
      <c r="E3934">
        <v>2016</v>
      </c>
      <c r="F3934">
        <f>VLOOKUP($D3934,Combined!$D:$V,14,FALSE)</f>
        <v>76571806</v>
      </c>
      <c r="G3934">
        <f>VLOOKUP($D3934,Combined!$D:$V,15,FALSE)</f>
        <v>3837.3</v>
      </c>
      <c r="H3934">
        <f>VLOOKUP($D3934,Combined!$D:$V,16,FALSE)</f>
        <v>19954</v>
      </c>
    </row>
    <row r="3935" spans="1:8" ht="48" x14ac:dyDescent="0.2">
      <c r="A3935" s="37" t="s">
        <v>1326</v>
      </c>
      <c r="B3935" s="38" t="s">
        <v>1341</v>
      </c>
      <c r="C3935" s="39" t="s">
        <v>14</v>
      </c>
      <c r="D3935" s="36" t="s">
        <v>2103</v>
      </c>
      <c r="E3935">
        <v>2016</v>
      </c>
      <c r="F3935">
        <f>VLOOKUP($D3935,Combined!$D:$V,14,FALSE)</f>
        <v>57384959</v>
      </c>
      <c r="G3935">
        <f>VLOOKUP($D3935,Combined!$D:$V,15,FALSE)</f>
        <v>2740</v>
      </c>
      <c r="H3935">
        <f>VLOOKUP($D3935,Combined!$D:$V,16,FALSE)</f>
        <v>20944</v>
      </c>
    </row>
    <row r="3936" spans="1:8" ht="48" x14ac:dyDescent="0.2">
      <c r="A3936" s="33" t="s">
        <v>1326</v>
      </c>
      <c r="B3936" s="34" t="s">
        <v>1342</v>
      </c>
      <c r="C3936" s="35" t="s">
        <v>14</v>
      </c>
      <c r="D3936" s="36" t="s">
        <v>2104</v>
      </c>
      <c r="E3936">
        <v>2016</v>
      </c>
      <c r="F3936">
        <f>VLOOKUP($D3936,Combined!$D:$V,14,FALSE)</f>
        <v>37758737</v>
      </c>
      <c r="G3936">
        <f>VLOOKUP($D3936,Combined!$D:$V,15,FALSE)</f>
        <v>2034.1</v>
      </c>
      <c r="H3936">
        <f>VLOOKUP($D3936,Combined!$D:$V,16,FALSE)</f>
        <v>18563</v>
      </c>
    </row>
    <row r="3937" spans="1:8" ht="48" x14ac:dyDescent="0.2">
      <c r="A3937" s="37" t="s">
        <v>1326</v>
      </c>
      <c r="B3937" s="38" t="s">
        <v>1343</v>
      </c>
      <c r="C3937" s="39" t="s">
        <v>24</v>
      </c>
      <c r="D3937" s="36" t="s">
        <v>2105</v>
      </c>
      <c r="E3937">
        <v>2016</v>
      </c>
      <c r="F3937">
        <f>VLOOKUP($D3937,Combined!$D:$V,14,FALSE)</f>
        <v>103148796</v>
      </c>
      <c r="G3937">
        <f>VLOOKUP($D3937,Combined!$D:$V,15,FALSE)</f>
        <v>5515.9</v>
      </c>
      <c r="H3937">
        <f>VLOOKUP($D3937,Combined!$D:$V,16,FALSE)</f>
        <v>18700</v>
      </c>
    </row>
    <row r="3938" spans="1:8" ht="48" x14ac:dyDescent="0.2">
      <c r="A3938" s="33" t="s">
        <v>1326</v>
      </c>
      <c r="B3938" s="34" t="s">
        <v>854</v>
      </c>
      <c r="C3938" s="35" t="s">
        <v>14</v>
      </c>
      <c r="D3938" s="36" t="s">
        <v>2106</v>
      </c>
      <c r="E3938">
        <v>2016</v>
      </c>
      <c r="F3938">
        <f>VLOOKUP($D3938,Combined!$D:$V,14,FALSE)</f>
        <v>43848084</v>
      </c>
      <c r="G3938">
        <f>VLOOKUP($D3938,Combined!$D:$V,15,FALSE)</f>
        <v>2302.1999999999998</v>
      </c>
      <c r="H3938">
        <f>VLOOKUP($D3938,Combined!$D:$V,16,FALSE)</f>
        <v>19046</v>
      </c>
    </row>
    <row r="3939" spans="1:8" ht="32" x14ac:dyDescent="0.2">
      <c r="A3939" s="37" t="s">
        <v>1326</v>
      </c>
      <c r="B3939" s="38" t="s">
        <v>1344</v>
      </c>
      <c r="C3939" s="39" t="s">
        <v>24</v>
      </c>
      <c r="D3939" s="36" t="s">
        <v>2107</v>
      </c>
      <c r="E3939">
        <v>2016</v>
      </c>
      <c r="F3939">
        <f>VLOOKUP($D3939,Combined!$D:$V,14,FALSE)</f>
        <v>81912607</v>
      </c>
      <c r="G3939">
        <f>VLOOKUP($D3939,Combined!$D:$V,15,FALSE)</f>
        <v>4140.7</v>
      </c>
      <c r="H3939">
        <f>VLOOKUP($D3939,Combined!$D:$V,16,FALSE)</f>
        <v>19782</v>
      </c>
    </row>
    <row r="3940" spans="1:8" ht="60" x14ac:dyDescent="0.2">
      <c r="A3940" s="33" t="s">
        <v>1326</v>
      </c>
      <c r="B3940" s="34" t="s">
        <v>1345</v>
      </c>
      <c r="C3940" s="35" t="s">
        <v>711</v>
      </c>
      <c r="D3940" s="36" t="s">
        <v>2108</v>
      </c>
      <c r="E3940">
        <v>2016</v>
      </c>
      <c r="F3940">
        <f>VLOOKUP($D3940,Combined!$D:$V,14,FALSE)</f>
        <v>4391841</v>
      </c>
      <c r="G3940">
        <f>VLOOKUP($D3940,Combined!$D:$V,15,FALSE)</f>
        <v>231.2</v>
      </c>
      <c r="H3940">
        <f>VLOOKUP($D3940,Combined!$D:$V,16,FALSE)</f>
        <v>18996</v>
      </c>
    </row>
    <row r="3941" spans="1:8" ht="60" x14ac:dyDescent="0.2">
      <c r="A3941" s="37" t="s">
        <v>1326</v>
      </c>
      <c r="B3941" s="38" t="s">
        <v>1446</v>
      </c>
      <c r="C3941" s="39" t="s">
        <v>711</v>
      </c>
      <c r="D3941" s="36" t="s">
        <v>2109</v>
      </c>
      <c r="E3941">
        <v>2016</v>
      </c>
      <c r="F3941" t="e">
        <f>VLOOKUP($D3941,Combined!$D:$V,14,FALSE)</f>
        <v>#N/A</v>
      </c>
      <c r="G3941" t="e">
        <f>VLOOKUP($D3941,Combined!$D:$V,15,FALSE)</f>
        <v>#N/A</v>
      </c>
      <c r="H3941" t="e">
        <f>VLOOKUP($D3941,Combined!$D:$V,16,FALSE)</f>
        <v>#N/A</v>
      </c>
    </row>
    <row r="3942" spans="1:8" ht="36" x14ac:dyDescent="0.2">
      <c r="A3942" s="33" t="s">
        <v>1326</v>
      </c>
      <c r="B3942" s="34" t="s">
        <v>1347</v>
      </c>
      <c r="C3942" s="35" t="s">
        <v>714</v>
      </c>
      <c r="D3942" s="36" t="s">
        <v>2110</v>
      </c>
      <c r="E3942">
        <v>2016</v>
      </c>
      <c r="F3942">
        <f>VLOOKUP($D3942,Combined!$D:$V,14,FALSE)</f>
        <v>30086363</v>
      </c>
      <c r="G3942">
        <f>VLOOKUP($D3942,Combined!$D:$V,15,FALSE)</f>
        <v>1754.2</v>
      </c>
      <c r="H3942">
        <f>VLOOKUP($D3942,Combined!$D:$V,16,FALSE)</f>
        <v>17151</v>
      </c>
    </row>
    <row r="3943" spans="1:8" ht="32" x14ac:dyDescent="0.2">
      <c r="A3943" s="37" t="s">
        <v>1326</v>
      </c>
      <c r="B3943" s="38" t="s">
        <v>1068</v>
      </c>
      <c r="C3943" s="39" t="s">
        <v>24</v>
      </c>
      <c r="D3943" s="36" t="s">
        <v>2111</v>
      </c>
      <c r="E3943">
        <v>2016</v>
      </c>
      <c r="F3943">
        <f>VLOOKUP($D3943,Combined!$D:$V,14,FALSE)</f>
        <v>142407747</v>
      </c>
      <c r="G3943">
        <f>VLOOKUP($D3943,Combined!$D:$V,15,FALSE)</f>
        <v>7390.6</v>
      </c>
      <c r="H3943">
        <f>VLOOKUP($D3943,Combined!$D:$V,16,FALSE)</f>
        <v>19269</v>
      </c>
    </row>
    <row r="3944" spans="1:8" ht="32" x14ac:dyDescent="0.2">
      <c r="A3944" s="33" t="s">
        <v>1326</v>
      </c>
      <c r="B3944" s="34" t="s">
        <v>1348</v>
      </c>
      <c r="C3944" s="35" t="s">
        <v>24</v>
      </c>
      <c r="D3944" s="36" t="s">
        <v>2112</v>
      </c>
      <c r="E3944">
        <v>2016</v>
      </c>
      <c r="F3944">
        <f>VLOOKUP($D3944,Combined!$D:$V,14,FALSE)</f>
        <v>111225392</v>
      </c>
      <c r="G3944">
        <f>VLOOKUP($D3944,Combined!$D:$V,15,FALSE)</f>
        <v>6360</v>
      </c>
      <c r="H3944">
        <f>VLOOKUP($D3944,Combined!$D:$V,16,FALSE)</f>
        <v>17488</v>
      </c>
    </row>
    <row r="3945" spans="1:8" ht="32" x14ac:dyDescent="0.2">
      <c r="A3945" s="37" t="s">
        <v>1326</v>
      </c>
      <c r="B3945" s="38" t="s">
        <v>1349</v>
      </c>
      <c r="C3945" s="39" t="s">
        <v>4</v>
      </c>
      <c r="D3945" s="36" t="s">
        <v>2113</v>
      </c>
      <c r="E3945">
        <v>2016</v>
      </c>
      <c r="F3945">
        <f>VLOOKUP($D3945,Combined!$D:$V,14,FALSE)</f>
        <v>3638529</v>
      </c>
      <c r="G3945">
        <f>VLOOKUP($D3945,Combined!$D:$V,15,FALSE)</f>
        <v>188.6</v>
      </c>
      <c r="H3945">
        <f>VLOOKUP($D3945,Combined!$D:$V,16,FALSE)</f>
        <v>19293</v>
      </c>
    </row>
    <row r="3946" spans="1:8" ht="32" x14ac:dyDescent="0.2">
      <c r="A3946" s="33" t="s">
        <v>1350</v>
      </c>
      <c r="B3946" s="34" t="s">
        <v>1351</v>
      </c>
      <c r="C3946" s="35" t="s">
        <v>2</v>
      </c>
      <c r="D3946" s="36" t="s">
        <v>2114</v>
      </c>
      <c r="E3946">
        <v>2016</v>
      </c>
      <c r="F3946">
        <f>VLOOKUP($D3946,Combined!$D:$V,14,FALSE)</f>
        <v>10628855</v>
      </c>
      <c r="G3946">
        <f>VLOOKUP($D3946,Combined!$D:$V,15,FALSE)</f>
        <v>593.9</v>
      </c>
      <c r="H3946">
        <f>VLOOKUP($D3946,Combined!$D:$V,16,FALSE)</f>
        <v>17896</v>
      </c>
    </row>
    <row r="3947" spans="1:8" ht="32" x14ac:dyDescent="0.2">
      <c r="A3947" s="37" t="s">
        <v>1350</v>
      </c>
      <c r="B3947" s="38" t="s">
        <v>1352</v>
      </c>
      <c r="C3947" s="39" t="s">
        <v>4</v>
      </c>
      <c r="D3947" s="36" t="s">
        <v>2115</v>
      </c>
      <c r="E3947">
        <v>2016</v>
      </c>
      <c r="F3947">
        <f>VLOOKUP($D3947,Combined!$D:$V,14,FALSE)</f>
        <v>5681989</v>
      </c>
      <c r="G3947">
        <f>VLOOKUP($D3947,Combined!$D:$V,15,FALSE)</f>
        <v>298</v>
      </c>
      <c r="H3947">
        <f>VLOOKUP($D3947,Combined!$D:$V,16,FALSE)</f>
        <v>19070</v>
      </c>
    </row>
    <row r="3948" spans="1:8" ht="32" x14ac:dyDescent="0.2">
      <c r="A3948" s="33" t="s">
        <v>1350</v>
      </c>
      <c r="B3948" s="34" t="s">
        <v>1353</v>
      </c>
      <c r="C3948" s="35" t="s">
        <v>6</v>
      </c>
      <c r="D3948" s="36" t="s">
        <v>2116</v>
      </c>
      <c r="E3948">
        <v>2016</v>
      </c>
      <c r="F3948">
        <f>VLOOKUP($D3948,Combined!$D:$V,14,FALSE)</f>
        <v>13406907</v>
      </c>
      <c r="G3948">
        <f>VLOOKUP($D3948,Combined!$D:$V,15,FALSE)</f>
        <v>750.5</v>
      </c>
      <c r="H3948">
        <f>VLOOKUP($D3948,Combined!$D:$V,16,FALSE)</f>
        <v>17865</v>
      </c>
    </row>
    <row r="3949" spans="1:8" ht="24" x14ac:dyDescent="0.2">
      <c r="A3949" s="37" t="s">
        <v>1350</v>
      </c>
      <c r="B3949" s="38" t="s">
        <v>1354</v>
      </c>
      <c r="C3949" s="39" t="s">
        <v>8</v>
      </c>
      <c r="D3949" s="36" t="s">
        <v>2117</v>
      </c>
      <c r="E3949">
        <v>2016</v>
      </c>
      <c r="F3949">
        <f>VLOOKUP($D3949,Combined!$D:$V,14,FALSE)</f>
        <v>9518126</v>
      </c>
      <c r="G3949">
        <f>VLOOKUP($D3949,Combined!$D:$V,15,FALSE)</f>
        <v>510.4</v>
      </c>
      <c r="H3949">
        <f>VLOOKUP($D3949,Combined!$D:$V,16,FALSE)</f>
        <v>18650</v>
      </c>
    </row>
    <row r="3950" spans="1:8" ht="24" x14ac:dyDescent="0.2">
      <c r="A3950" s="33" t="s">
        <v>1350</v>
      </c>
      <c r="B3950" s="34" t="s">
        <v>993</v>
      </c>
      <c r="C3950" s="35" t="s">
        <v>8</v>
      </c>
      <c r="D3950" s="36" t="s">
        <v>2118</v>
      </c>
      <c r="E3950">
        <v>2016</v>
      </c>
      <c r="F3950">
        <f>VLOOKUP($D3950,Combined!$D:$V,14,FALSE)</f>
        <v>5642145</v>
      </c>
      <c r="G3950">
        <f>VLOOKUP($D3950,Combined!$D:$V,15,FALSE)</f>
        <v>227.8</v>
      </c>
      <c r="H3950">
        <f>VLOOKUP($D3950,Combined!$D:$V,16,FALSE)</f>
        <v>24770</v>
      </c>
    </row>
    <row r="3951" spans="1:8" ht="24" x14ac:dyDescent="0.2">
      <c r="A3951" s="37" t="s">
        <v>1350</v>
      </c>
      <c r="B3951" s="38" t="s">
        <v>1355</v>
      </c>
      <c r="C3951" s="39" t="s">
        <v>8</v>
      </c>
      <c r="D3951" s="36" t="s">
        <v>2119</v>
      </c>
      <c r="E3951">
        <v>2016</v>
      </c>
      <c r="F3951">
        <f>VLOOKUP($D3951,Combined!$D:$V,14,FALSE)</f>
        <v>2889096</v>
      </c>
      <c r="G3951">
        <f>VLOOKUP($D3951,Combined!$D:$V,15,FALSE)</f>
        <v>158</v>
      </c>
      <c r="H3951">
        <f>VLOOKUP($D3951,Combined!$D:$V,16,FALSE)</f>
        <v>18290</v>
      </c>
    </row>
    <row r="3952" spans="1:8" ht="36" x14ac:dyDescent="0.2">
      <c r="A3952" s="33" t="s">
        <v>1350</v>
      </c>
      <c r="B3952" s="34" t="s">
        <v>1356</v>
      </c>
      <c r="C3952" s="35" t="s">
        <v>99</v>
      </c>
      <c r="D3952" s="36" t="s">
        <v>2120</v>
      </c>
      <c r="E3952">
        <v>2016</v>
      </c>
      <c r="F3952" t="e">
        <f>VLOOKUP($D3952,Combined!$D:$V,14,FALSE)</f>
        <v>#N/A</v>
      </c>
      <c r="G3952" t="e">
        <f>VLOOKUP($D3952,Combined!$D:$V,15,FALSE)</f>
        <v>#N/A</v>
      </c>
      <c r="H3952" t="e">
        <f>VLOOKUP($D3952,Combined!$D:$V,16,FALSE)</f>
        <v>#N/A</v>
      </c>
    </row>
    <row r="3953" spans="1:8" ht="32" x14ac:dyDescent="0.2">
      <c r="A3953" s="37" t="s">
        <v>1350</v>
      </c>
      <c r="B3953" s="38" t="s">
        <v>932</v>
      </c>
      <c r="C3953" s="39" t="s">
        <v>99</v>
      </c>
      <c r="D3953" s="36" t="s">
        <v>2121</v>
      </c>
      <c r="E3953">
        <v>2016</v>
      </c>
      <c r="F3953" t="e">
        <f>VLOOKUP($D3953,Combined!$D:$V,14,FALSE)</f>
        <v>#N/A</v>
      </c>
      <c r="G3953" t="e">
        <f>VLOOKUP($D3953,Combined!$D:$V,15,FALSE)</f>
        <v>#N/A</v>
      </c>
      <c r="H3953" t="e">
        <f>VLOOKUP($D3953,Combined!$D:$V,16,FALSE)</f>
        <v>#N/A</v>
      </c>
    </row>
    <row r="3954" spans="1:8" ht="48" x14ac:dyDescent="0.2">
      <c r="A3954" s="33" t="s">
        <v>1350</v>
      </c>
      <c r="B3954" s="34" t="s">
        <v>1357</v>
      </c>
      <c r="C3954" s="35" t="s">
        <v>14</v>
      </c>
      <c r="D3954" s="36" t="s">
        <v>2122</v>
      </c>
      <c r="E3954">
        <v>2016</v>
      </c>
      <c r="F3954">
        <f>VLOOKUP($D3954,Combined!$D:$V,14,FALSE)</f>
        <v>33566183</v>
      </c>
      <c r="G3954">
        <f>VLOOKUP($D3954,Combined!$D:$V,15,FALSE)</f>
        <v>1945.1</v>
      </c>
      <c r="H3954">
        <f>VLOOKUP($D3954,Combined!$D:$V,16,FALSE)</f>
        <v>17256</v>
      </c>
    </row>
    <row r="3955" spans="1:8" ht="32" x14ac:dyDescent="0.2">
      <c r="A3955" s="37" t="s">
        <v>1350</v>
      </c>
      <c r="B3955" s="38" t="s">
        <v>1358</v>
      </c>
      <c r="C3955" s="39" t="s">
        <v>4</v>
      </c>
      <c r="D3955" s="36" t="s">
        <v>2123</v>
      </c>
      <c r="E3955">
        <v>2016</v>
      </c>
      <c r="F3955">
        <f>VLOOKUP($D3955,Combined!$D:$V,14,FALSE)</f>
        <v>6996338</v>
      </c>
      <c r="G3955">
        <f>VLOOKUP($D3955,Combined!$D:$V,15,FALSE)</f>
        <v>361</v>
      </c>
      <c r="H3955">
        <f>VLOOKUP($D3955,Combined!$D:$V,16,FALSE)</f>
        <v>19382</v>
      </c>
    </row>
    <row r="3956" spans="1:8" ht="32" x14ac:dyDescent="0.2">
      <c r="A3956" s="33" t="s">
        <v>1350</v>
      </c>
      <c r="B3956" s="34" t="s">
        <v>1359</v>
      </c>
      <c r="C3956" s="35" t="s">
        <v>4</v>
      </c>
      <c r="D3956" s="36" t="s">
        <v>2124</v>
      </c>
      <c r="E3956">
        <v>2016</v>
      </c>
      <c r="F3956">
        <f>VLOOKUP($D3956,Combined!$D:$V,14,FALSE)</f>
        <v>5091782</v>
      </c>
      <c r="G3956">
        <f>VLOOKUP($D3956,Combined!$D:$V,15,FALSE)</f>
        <v>242.9</v>
      </c>
      <c r="H3956">
        <f>VLOOKUP($D3956,Combined!$D:$V,16,FALSE)</f>
        <v>20966</v>
      </c>
    </row>
    <row r="3957" spans="1:8" ht="24" x14ac:dyDescent="0.2">
      <c r="A3957" s="37" t="s">
        <v>1350</v>
      </c>
      <c r="B3957" s="38" t="s">
        <v>1360</v>
      </c>
      <c r="C3957" s="39" t="s">
        <v>8</v>
      </c>
      <c r="D3957" s="36" t="s">
        <v>2125</v>
      </c>
      <c r="E3957">
        <v>2016</v>
      </c>
      <c r="F3957">
        <f>VLOOKUP($D3957,Combined!$D:$V,14,FALSE)</f>
        <v>4542681</v>
      </c>
      <c r="G3957">
        <f>VLOOKUP($D3957,Combined!$D:$V,15,FALSE)</f>
        <v>201.5</v>
      </c>
      <c r="H3957">
        <f>VLOOKUP($D3957,Combined!$D:$V,16,FALSE)</f>
        <v>22544</v>
      </c>
    </row>
    <row r="3958" spans="1:8" ht="32" x14ac:dyDescent="0.2">
      <c r="A3958" s="33" t="s">
        <v>1350</v>
      </c>
      <c r="B3958" s="34" t="s">
        <v>1361</v>
      </c>
      <c r="C3958" s="35" t="s">
        <v>99</v>
      </c>
      <c r="D3958" s="36" t="s">
        <v>2126</v>
      </c>
      <c r="E3958">
        <v>2016</v>
      </c>
      <c r="F3958">
        <f>VLOOKUP($D3958,Combined!$D:$V,14,FALSE)</f>
        <v>19655936</v>
      </c>
      <c r="G3958">
        <f>VLOOKUP($D3958,Combined!$D:$V,15,FALSE)</f>
        <v>1223</v>
      </c>
      <c r="H3958">
        <f>VLOOKUP($D3958,Combined!$D:$V,16,FALSE)</f>
        <v>16072</v>
      </c>
    </row>
    <row r="3959" spans="1:8" ht="24" x14ac:dyDescent="0.2">
      <c r="A3959" s="37" t="s">
        <v>1350</v>
      </c>
      <c r="B3959" s="38" t="s">
        <v>836</v>
      </c>
      <c r="C3959" s="39" t="s">
        <v>8</v>
      </c>
      <c r="D3959" s="36" t="s">
        <v>2127</v>
      </c>
      <c r="E3959">
        <v>2016</v>
      </c>
      <c r="F3959">
        <f>VLOOKUP($D3959,Combined!$D:$V,14,FALSE)</f>
        <v>11327942</v>
      </c>
      <c r="G3959">
        <f>VLOOKUP($D3959,Combined!$D:$V,15,FALSE)</f>
        <v>686.6</v>
      </c>
      <c r="H3959">
        <f>VLOOKUP($D3959,Combined!$D:$V,16,FALSE)</f>
        <v>16499</v>
      </c>
    </row>
    <row r="3960" spans="1:8" ht="36" x14ac:dyDescent="0.2">
      <c r="A3960" s="33" t="s">
        <v>1350</v>
      </c>
      <c r="B3960" s="34" t="s">
        <v>1362</v>
      </c>
      <c r="C3960" s="35" t="s">
        <v>21</v>
      </c>
      <c r="D3960" s="36" t="s">
        <v>2128</v>
      </c>
      <c r="E3960">
        <v>2016</v>
      </c>
      <c r="F3960">
        <f>VLOOKUP($D3960,Combined!$D:$V,14,FALSE)</f>
        <v>18268182</v>
      </c>
      <c r="G3960">
        <f>VLOOKUP($D3960,Combined!$D:$V,15,FALSE)</f>
        <v>904</v>
      </c>
      <c r="H3960">
        <f>VLOOKUP($D3960,Combined!$D:$V,16,FALSE)</f>
        <v>20207</v>
      </c>
    </row>
    <row r="3961" spans="1:8" ht="32" x14ac:dyDescent="0.2">
      <c r="A3961" s="37" t="s">
        <v>1350</v>
      </c>
      <c r="B3961" s="38" t="s">
        <v>1363</v>
      </c>
      <c r="C3961" s="39" t="s">
        <v>4</v>
      </c>
      <c r="D3961" s="36" t="s">
        <v>2129</v>
      </c>
      <c r="E3961">
        <v>2016</v>
      </c>
      <c r="F3961">
        <f>VLOOKUP($D3961,Combined!$D:$V,14,FALSE)</f>
        <v>7723158</v>
      </c>
      <c r="G3961">
        <f>VLOOKUP($D3961,Combined!$D:$V,15,FALSE)</f>
        <v>398.7</v>
      </c>
      <c r="H3961">
        <f>VLOOKUP($D3961,Combined!$D:$V,16,FALSE)</f>
        <v>19373</v>
      </c>
    </row>
    <row r="3962" spans="1:8" ht="32" x14ac:dyDescent="0.2">
      <c r="A3962" s="33" t="s">
        <v>1350</v>
      </c>
      <c r="B3962" s="34" t="s">
        <v>1364</v>
      </c>
      <c r="C3962" s="35" t="s">
        <v>24</v>
      </c>
      <c r="D3962" s="36" t="s">
        <v>2130</v>
      </c>
      <c r="E3962">
        <v>2016</v>
      </c>
      <c r="F3962">
        <f>VLOOKUP($D3962,Combined!$D:$V,14,FALSE)</f>
        <v>89240276</v>
      </c>
      <c r="G3962">
        <f>VLOOKUP($D3962,Combined!$D:$V,15,FALSE)</f>
        <v>3899.3</v>
      </c>
      <c r="H3962">
        <f>VLOOKUP($D3962,Combined!$D:$V,16,FALSE)</f>
        <v>22886</v>
      </c>
    </row>
    <row r="3963" spans="1:8" ht="32" x14ac:dyDescent="0.2">
      <c r="A3963" s="37" t="s">
        <v>1350</v>
      </c>
      <c r="B3963" s="38" t="s">
        <v>1365</v>
      </c>
      <c r="C3963" s="39" t="s">
        <v>4</v>
      </c>
      <c r="D3963" s="36" t="s">
        <v>2131</v>
      </c>
      <c r="E3963">
        <v>2016</v>
      </c>
      <c r="F3963">
        <f>VLOOKUP($D3963,Combined!$D:$V,14,FALSE)</f>
        <v>9108396</v>
      </c>
      <c r="G3963">
        <f>VLOOKUP($D3963,Combined!$D:$V,15,FALSE)</f>
        <v>433.1</v>
      </c>
      <c r="H3963">
        <f>VLOOKUP($D3963,Combined!$D:$V,16,FALSE)</f>
        <v>21032</v>
      </c>
    </row>
    <row r="3964" spans="1:8" ht="48" x14ac:dyDescent="0.2">
      <c r="A3964" s="33" t="s">
        <v>1350</v>
      </c>
      <c r="B3964" s="34" t="s">
        <v>1447</v>
      </c>
      <c r="C3964" s="35" t="s">
        <v>711</v>
      </c>
      <c r="D3964" s="36" t="s">
        <v>2132</v>
      </c>
      <c r="E3964">
        <v>2016</v>
      </c>
      <c r="F3964" t="e">
        <f>VLOOKUP($D3964,Combined!$D:$V,14,FALSE)</f>
        <v>#N/A</v>
      </c>
      <c r="G3964" t="e">
        <f>VLOOKUP($D3964,Combined!$D:$V,15,FALSE)</f>
        <v>#N/A</v>
      </c>
      <c r="H3964" t="e">
        <f>VLOOKUP($D3964,Combined!$D:$V,16,FALSE)</f>
        <v>#N/A</v>
      </c>
    </row>
    <row r="3965" spans="1:8" ht="36" x14ac:dyDescent="0.2">
      <c r="A3965" s="37" t="s">
        <v>1350</v>
      </c>
      <c r="B3965" s="38" t="s">
        <v>1367</v>
      </c>
      <c r="C3965" s="39" t="s">
        <v>29</v>
      </c>
      <c r="D3965" s="36" t="s">
        <v>2133</v>
      </c>
      <c r="E3965">
        <v>2016</v>
      </c>
      <c r="F3965">
        <f>VLOOKUP($D3965,Combined!$D:$V,14,FALSE)</f>
        <v>1695109</v>
      </c>
      <c r="G3965">
        <f>VLOOKUP($D3965,Combined!$D:$V,15,FALSE)</f>
        <v>32.299999999999997</v>
      </c>
      <c r="H3965">
        <f>VLOOKUP($D3965,Combined!$D:$V,16,FALSE)</f>
        <v>52471</v>
      </c>
    </row>
    <row r="3966" spans="1:8" ht="36" x14ac:dyDescent="0.2">
      <c r="A3966" s="33" t="s">
        <v>1350</v>
      </c>
      <c r="B3966" s="34" t="s">
        <v>1368</v>
      </c>
      <c r="C3966" s="35" t="s">
        <v>714</v>
      </c>
      <c r="D3966" s="36" t="s">
        <v>2134</v>
      </c>
      <c r="E3966">
        <v>2016</v>
      </c>
      <c r="F3966">
        <f>VLOOKUP($D3966,Combined!$D:$V,14,FALSE)</f>
        <v>12033040</v>
      </c>
      <c r="G3966">
        <f>VLOOKUP($D3966,Combined!$D:$V,15,FALSE)</f>
        <v>473.9</v>
      </c>
      <c r="H3966">
        <f>VLOOKUP($D3966,Combined!$D:$V,16,FALSE)</f>
        <v>25393</v>
      </c>
    </row>
    <row r="3967" spans="1:8" ht="36" x14ac:dyDescent="0.2">
      <c r="A3967" s="37" t="s">
        <v>1350</v>
      </c>
      <c r="B3967" s="38" t="s">
        <v>1369</v>
      </c>
      <c r="C3967" s="39" t="s">
        <v>21</v>
      </c>
      <c r="D3967" s="36" t="s">
        <v>2135</v>
      </c>
      <c r="E3967">
        <v>2016</v>
      </c>
      <c r="F3967">
        <f>VLOOKUP($D3967,Combined!$D:$V,14,FALSE)</f>
        <v>40744348</v>
      </c>
      <c r="G3967">
        <f>VLOOKUP($D3967,Combined!$D:$V,15,FALSE)</f>
        <v>1909.7</v>
      </c>
      <c r="H3967">
        <f>VLOOKUP($D3967,Combined!$D:$V,16,FALSE)</f>
        <v>21335</v>
      </c>
    </row>
    <row r="3968" spans="1:8" ht="24" x14ac:dyDescent="0.2">
      <c r="A3968" s="33" t="s">
        <v>1350</v>
      </c>
      <c r="B3968" s="34" t="s">
        <v>1370</v>
      </c>
      <c r="C3968" s="35" t="s">
        <v>8</v>
      </c>
      <c r="D3968" s="36" t="s">
        <v>2136</v>
      </c>
      <c r="E3968">
        <v>2016</v>
      </c>
      <c r="F3968">
        <f>VLOOKUP($D3968,Combined!$D:$V,14,FALSE)</f>
        <v>8704473</v>
      </c>
      <c r="G3968">
        <f>VLOOKUP($D3968,Combined!$D:$V,15,FALSE)</f>
        <v>550.29999999999995</v>
      </c>
      <c r="H3968">
        <f>VLOOKUP($D3968,Combined!$D:$V,16,FALSE)</f>
        <v>15817</v>
      </c>
    </row>
    <row r="3969" spans="1:8" ht="24" x14ac:dyDescent="0.2">
      <c r="A3969" s="37" t="s">
        <v>1350</v>
      </c>
      <c r="B3969" s="38" t="s">
        <v>1008</v>
      </c>
      <c r="C3969" s="39" t="s">
        <v>8</v>
      </c>
      <c r="D3969" s="36" t="s">
        <v>2137</v>
      </c>
      <c r="E3969">
        <v>2016</v>
      </c>
      <c r="F3969">
        <f>VLOOKUP($D3969,Combined!$D:$V,14,FALSE)</f>
        <v>9977850</v>
      </c>
      <c r="G3969">
        <f>VLOOKUP($D3969,Combined!$D:$V,15,FALSE)</f>
        <v>484.7</v>
      </c>
      <c r="H3969">
        <f>VLOOKUP($D3969,Combined!$D:$V,16,FALSE)</f>
        <v>20586</v>
      </c>
    </row>
    <row r="3970" spans="1:8" ht="32" x14ac:dyDescent="0.2">
      <c r="A3970" s="33" t="s">
        <v>1350</v>
      </c>
      <c r="B3970" s="34" t="s">
        <v>1371</v>
      </c>
      <c r="C3970" s="35" t="s">
        <v>4</v>
      </c>
      <c r="D3970" s="36" t="s">
        <v>2138</v>
      </c>
      <c r="E3970">
        <v>2016</v>
      </c>
      <c r="F3970">
        <f>VLOOKUP($D3970,Combined!$D:$V,14,FALSE)</f>
        <v>10119486</v>
      </c>
      <c r="G3970">
        <f>VLOOKUP($D3970,Combined!$D:$V,15,FALSE)</f>
        <v>453.3</v>
      </c>
      <c r="H3970">
        <f>VLOOKUP($D3970,Combined!$D:$V,16,FALSE)</f>
        <v>22327</v>
      </c>
    </row>
    <row r="3971" spans="1:8" ht="32" x14ac:dyDescent="0.2">
      <c r="A3971" s="37" t="s">
        <v>707</v>
      </c>
      <c r="B3971" s="38" t="s">
        <v>730</v>
      </c>
      <c r="C3971" s="39" t="s">
        <v>68</v>
      </c>
      <c r="D3971" s="36" t="s">
        <v>2139</v>
      </c>
      <c r="E3971">
        <v>2016</v>
      </c>
      <c r="F3971">
        <f>VLOOKUP($D3971,Combined!$D:$V,14,FALSE)</f>
        <v>13237549</v>
      </c>
      <c r="G3971">
        <f>VLOOKUP($D3971,Combined!$D:$V,15,FALSE)</f>
        <v>750.1</v>
      </c>
      <c r="H3971">
        <f>VLOOKUP($D3971,Combined!$D:$V,16,FALSE)</f>
        <v>17648</v>
      </c>
    </row>
    <row r="3972" spans="1:8" ht="32" x14ac:dyDescent="0.2">
      <c r="A3972" s="37" t="s">
        <v>737</v>
      </c>
      <c r="B3972" s="38" t="s">
        <v>743</v>
      </c>
      <c r="C3972" s="39" t="s">
        <v>24</v>
      </c>
      <c r="D3972" s="36" t="s">
        <v>2140</v>
      </c>
      <c r="E3972">
        <v>2016</v>
      </c>
      <c r="F3972">
        <f>VLOOKUP($D3972,Combined!$D:$V,14,FALSE)</f>
        <v>69251626</v>
      </c>
      <c r="G3972">
        <f>VLOOKUP($D3972,Combined!$D:$V,15,FALSE)</f>
        <v>3543.3</v>
      </c>
      <c r="H3972">
        <f>VLOOKUP($D3972,Combined!$D:$V,16,FALSE)</f>
        <v>19545</v>
      </c>
    </row>
    <row r="3973" spans="1:8" ht="32" x14ac:dyDescent="0.2">
      <c r="A3973" s="37" t="s">
        <v>737</v>
      </c>
      <c r="B3973" s="38" t="s">
        <v>787</v>
      </c>
      <c r="C3973" s="39" t="s">
        <v>66</v>
      </c>
      <c r="D3973" s="36" t="s">
        <v>2141</v>
      </c>
      <c r="E3973">
        <v>2016</v>
      </c>
      <c r="F3973" t="e">
        <f>VLOOKUP($D3973,Combined!$D:$V,14,FALSE)</f>
        <v>#N/A</v>
      </c>
      <c r="G3973" t="e">
        <f>VLOOKUP($D3973,Combined!$D:$V,15,FALSE)</f>
        <v>#N/A</v>
      </c>
      <c r="H3973" t="e">
        <f>VLOOKUP($D3973,Combined!$D:$V,16,FALSE)</f>
        <v>#N/A</v>
      </c>
    </row>
    <row r="3974" spans="1:8" ht="32" x14ac:dyDescent="0.2">
      <c r="A3974" s="33" t="s">
        <v>859</v>
      </c>
      <c r="B3974" s="34" t="s">
        <v>890</v>
      </c>
      <c r="C3974" s="35" t="s">
        <v>73</v>
      </c>
      <c r="D3974" s="36" t="s">
        <v>2142</v>
      </c>
      <c r="E3974">
        <v>2016</v>
      </c>
      <c r="F3974" t="e">
        <f>VLOOKUP($D3974,Combined!$D:$V,14,FALSE)</f>
        <v>#N/A</v>
      </c>
      <c r="G3974" t="e">
        <f>VLOOKUP($D3974,Combined!$D:$V,15,FALSE)</f>
        <v>#N/A</v>
      </c>
      <c r="H3974" t="e">
        <f>VLOOKUP($D3974,Combined!$D:$V,16,FALSE)</f>
        <v>#N/A</v>
      </c>
    </row>
    <row r="3975" spans="1:8" ht="32" x14ac:dyDescent="0.2">
      <c r="A3975" s="37" t="s">
        <v>859</v>
      </c>
      <c r="B3975" s="38" t="s">
        <v>904</v>
      </c>
      <c r="C3975" s="39" t="s">
        <v>2</v>
      </c>
      <c r="D3975" s="36" t="s">
        <v>2143</v>
      </c>
      <c r="E3975">
        <v>2016</v>
      </c>
      <c r="F3975" t="e">
        <f>VLOOKUP($D3975,Combined!$D:$V,14,FALSE)</f>
        <v>#N/A</v>
      </c>
      <c r="G3975" t="e">
        <f>VLOOKUP($D3975,Combined!$D:$V,15,FALSE)</f>
        <v>#N/A</v>
      </c>
      <c r="H3975" t="e">
        <f>VLOOKUP($D3975,Combined!$D:$V,16,FALSE)</f>
        <v>#N/A</v>
      </c>
    </row>
    <row r="3976" spans="1:8" ht="32" x14ac:dyDescent="0.2">
      <c r="A3976" s="33" t="s">
        <v>1043</v>
      </c>
      <c r="B3976" s="34" t="s">
        <v>1045</v>
      </c>
      <c r="C3976" s="35" t="s">
        <v>68</v>
      </c>
      <c r="D3976" s="36" t="s">
        <v>2144</v>
      </c>
      <c r="E3976">
        <v>2016</v>
      </c>
      <c r="F3976" t="e">
        <f>VLOOKUP($D3976,Combined!$D:$V,14,FALSE)</f>
        <v>#N/A</v>
      </c>
      <c r="G3976" t="e">
        <f>VLOOKUP($D3976,Combined!$D:$V,15,FALSE)</f>
        <v>#N/A</v>
      </c>
      <c r="H3976" t="e">
        <f>VLOOKUP($D3976,Combined!$D:$V,16,FALSE)</f>
        <v>#N/A</v>
      </c>
    </row>
    <row r="3977" spans="1:8" ht="36" x14ac:dyDescent="0.2">
      <c r="A3977" s="37" t="s">
        <v>1043</v>
      </c>
      <c r="B3977" s="38" t="s">
        <v>1448</v>
      </c>
      <c r="C3977" s="39" t="s">
        <v>73</v>
      </c>
      <c r="D3977" s="36" t="s">
        <v>2145</v>
      </c>
      <c r="E3977">
        <v>2016</v>
      </c>
      <c r="F3977" t="e">
        <f>VLOOKUP($D3977,Combined!$D:$V,14,FALSE)</f>
        <v>#N/A</v>
      </c>
      <c r="G3977" t="e">
        <f>VLOOKUP($D3977,Combined!$D:$V,15,FALSE)</f>
        <v>#N/A</v>
      </c>
      <c r="H3977" t="e">
        <f>VLOOKUP($D3977,Combined!$D:$V,16,FALSE)</f>
        <v>#N/A</v>
      </c>
    </row>
    <row r="3978" spans="1:8" ht="32" x14ac:dyDescent="0.2">
      <c r="A3978" s="37" t="s">
        <v>1043</v>
      </c>
      <c r="B3978" s="38" t="s">
        <v>1050</v>
      </c>
      <c r="C3978" s="39" t="s">
        <v>68</v>
      </c>
      <c r="D3978" s="36" t="s">
        <v>2146</v>
      </c>
      <c r="E3978">
        <v>2016</v>
      </c>
      <c r="F3978" t="e">
        <f>VLOOKUP($D3978,Combined!$D:$V,14,FALSE)</f>
        <v>#N/A</v>
      </c>
      <c r="G3978" t="e">
        <f>VLOOKUP($D3978,Combined!$D:$V,15,FALSE)</f>
        <v>#N/A</v>
      </c>
      <c r="H3978" t="e">
        <f>VLOOKUP($D3978,Combined!$D:$V,16,FALSE)</f>
        <v>#N/A</v>
      </c>
    </row>
    <row r="3979" spans="1:8" ht="32" x14ac:dyDescent="0.2">
      <c r="A3979" s="37" t="s">
        <v>1043</v>
      </c>
      <c r="B3979" s="38" t="s">
        <v>1052</v>
      </c>
      <c r="C3979" s="39" t="s">
        <v>68</v>
      </c>
      <c r="D3979" s="36" t="s">
        <v>2147</v>
      </c>
      <c r="E3979">
        <v>2016</v>
      </c>
      <c r="F3979" t="e">
        <f>VLOOKUP($D3979,Combined!$D:$V,14,FALSE)</f>
        <v>#N/A</v>
      </c>
      <c r="G3979" t="e">
        <f>VLOOKUP($D3979,Combined!$D:$V,15,FALSE)</f>
        <v>#N/A</v>
      </c>
      <c r="H3979" t="e">
        <f>VLOOKUP($D3979,Combined!$D:$V,16,FALSE)</f>
        <v>#N/A</v>
      </c>
    </row>
    <row r="3980" spans="1:8" ht="24" x14ac:dyDescent="0.2">
      <c r="A3980" s="37" t="s">
        <v>1043</v>
      </c>
      <c r="B3980" s="38" t="s">
        <v>1449</v>
      </c>
      <c r="C3980" s="39" t="s">
        <v>8</v>
      </c>
      <c r="D3980" s="36" t="s">
        <v>2148</v>
      </c>
      <c r="E3980">
        <v>2016</v>
      </c>
      <c r="F3980" t="e">
        <f>VLOOKUP($D3980,Combined!$D:$V,14,FALSE)</f>
        <v>#N/A</v>
      </c>
      <c r="G3980" t="e">
        <f>VLOOKUP($D3980,Combined!$D:$V,15,FALSE)</f>
        <v>#N/A</v>
      </c>
      <c r="H3980" t="e">
        <f>VLOOKUP($D3980,Combined!$D:$V,16,FALSE)</f>
        <v>#N/A</v>
      </c>
    </row>
    <row r="3981" spans="1:8" ht="36" x14ac:dyDescent="0.2">
      <c r="A3981" s="37" t="s">
        <v>1043</v>
      </c>
      <c r="B3981" s="38" t="s">
        <v>1450</v>
      </c>
      <c r="C3981" s="39" t="s">
        <v>21</v>
      </c>
      <c r="D3981" s="36" t="s">
        <v>2149</v>
      </c>
      <c r="E3981">
        <v>2016</v>
      </c>
      <c r="F3981" t="e">
        <f>VLOOKUP($D3981,Combined!$D:$V,14,FALSE)</f>
        <v>#N/A</v>
      </c>
      <c r="G3981" t="e">
        <f>VLOOKUP($D3981,Combined!$D:$V,15,FALSE)</f>
        <v>#N/A</v>
      </c>
      <c r="H3981" t="e">
        <f>VLOOKUP($D3981,Combined!$D:$V,16,FALSE)</f>
        <v>#N/A</v>
      </c>
    </row>
    <row r="3982" spans="1:8" ht="24" x14ac:dyDescent="0.2">
      <c r="A3982" s="33" t="s">
        <v>1043</v>
      </c>
      <c r="B3982" s="34" t="s">
        <v>1451</v>
      </c>
      <c r="C3982" s="35" t="s">
        <v>8</v>
      </c>
      <c r="D3982" s="36" t="s">
        <v>2150</v>
      </c>
      <c r="E3982">
        <v>2016</v>
      </c>
      <c r="F3982" t="e">
        <f>VLOOKUP($D3982,Combined!$D:$V,14,FALSE)</f>
        <v>#N/A</v>
      </c>
      <c r="G3982" t="e">
        <f>VLOOKUP($D3982,Combined!$D:$V,15,FALSE)</f>
        <v>#N/A</v>
      </c>
      <c r="H3982" t="e">
        <f>VLOOKUP($D3982,Combined!$D:$V,16,FALSE)</f>
        <v>#N/A</v>
      </c>
    </row>
    <row r="3983" spans="1:8" ht="24" x14ac:dyDescent="0.2">
      <c r="A3983" s="37" t="s">
        <v>1043</v>
      </c>
      <c r="B3983" s="38" t="s">
        <v>1452</v>
      </c>
      <c r="C3983" s="39" t="s">
        <v>8</v>
      </c>
      <c r="D3983" s="36" t="s">
        <v>2151</v>
      </c>
      <c r="E3983">
        <v>2016</v>
      </c>
      <c r="F3983" t="e">
        <f>VLOOKUP($D3983,Combined!$D:$V,14,FALSE)</f>
        <v>#N/A</v>
      </c>
      <c r="G3983" t="e">
        <f>VLOOKUP($D3983,Combined!$D:$V,15,FALSE)</f>
        <v>#N/A</v>
      </c>
      <c r="H3983" t="e">
        <f>VLOOKUP($D3983,Combined!$D:$V,16,FALSE)</f>
        <v>#N/A</v>
      </c>
    </row>
    <row r="3984" spans="1:8" ht="48" x14ac:dyDescent="0.2">
      <c r="A3984" s="33" t="s">
        <v>1069</v>
      </c>
      <c r="B3984" s="34" t="s">
        <v>1453</v>
      </c>
      <c r="C3984" s="35" t="s">
        <v>14</v>
      </c>
      <c r="D3984" s="36" t="s">
        <v>2152</v>
      </c>
      <c r="E3984">
        <v>2016</v>
      </c>
      <c r="F3984" t="e">
        <f>VLOOKUP($D3984,Combined!$D:$V,14,FALSE)</f>
        <v>#N/A</v>
      </c>
      <c r="G3984" t="e">
        <f>VLOOKUP($D3984,Combined!$D:$V,15,FALSE)</f>
        <v>#N/A</v>
      </c>
      <c r="H3984" t="e">
        <f>VLOOKUP($D3984,Combined!$D:$V,16,FALSE)</f>
        <v>#N/A</v>
      </c>
    </row>
    <row r="3985" spans="1:8" ht="48" x14ac:dyDescent="0.2">
      <c r="A3985" s="33" t="s">
        <v>1087</v>
      </c>
      <c r="B3985" s="34" t="s">
        <v>1110</v>
      </c>
      <c r="C3985" s="35" t="s">
        <v>14</v>
      </c>
      <c r="D3985" s="36" t="s">
        <v>2153</v>
      </c>
      <c r="E3985">
        <v>2016</v>
      </c>
      <c r="F3985">
        <f>VLOOKUP($D3985,Combined!$D:$V,14,FALSE)</f>
        <v>67086293</v>
      </c>
      <c r="G3985">
        <f>VLOOKUP($D3985,Combined!$D:$V,15,FALSE)</f>
        <v>3559.4</v>
      </c>
      <c r="H3985">
        <f>VLOOKUP($D3985,Combined!$D:$V,16,FALSE)</f>
        <v>18848</v>
      </c>
    </row>
    <row r="3986" spans="1:8" ht="32" x14ac:dyDescent="0.2">
      <c r="A3986" s="33" t="s">
        <v>1087</v>
      </c>
      <c r="B3986" s="34" t="s">
        <v>1112</v>
      </c>
      <c r="C3986" s="35" t="s">
        <v>6</v>
      </c>
      <c r="D3986" s="36" t="s">
        <v>2154</v>
      </c>
      <c r="E3986">
        <v>2016</v>
      </c>
      <c r="F3986">
        <f>VLOOKUP($D3986,Combined!$D:$V,14,FALSE)</f>
        <v>30105271</v>
      </c>
      <c r="G3986">
        <f>VLOOKUP($D3986,Combined!$D:$V,15,FALSE)</f>
        <v>1799</v>
      </c>
      <c r="H3986">
        <f>VLOOKUP($D3986,Combined!$D:$V,16,FALSE)</f>
        <v>16734</v>
      </c>
    </row>
    <row r="3987" spans="1:8" ht="32" x14ac:dyDescent="0.2">
      <c r="A3987" s="33" t="s">
        <v>1209</v>
      </c>
      <c r="B3987" s="34" t="s">
        <v>1220</v>
      </c>
      <c r="C3987" s="35" t="s">
        <v>2</v>
      </c>
      <c r="D3987" s="36" t="s">
        <v>2155</v>
      </c>
      <c r="E3987">
        <v>2016</v>
      </c>
      <c r="F3987" t="e">
        <f>VLOOKUP($D3987,Combined!$D:$V,14,FALSE)</f>
        <v>#N/A</v>
      </c>
      <c r="G3987" t="e">
        <f>VLOOKUP($D3987,Combined!$D:$V,15,FALSE)</f>
        <v>#N/A</v>
      </c>
      <c r="H3987" t="e">
        <f>VLOOKUP($D3987,Combined!$D:$V,16,FALSE)</f>
        <v>#N/A</v>
      </c>
    </row>
    <row r="3988" spans="1:8" ht="32" x14ac:dyDescent="0.2">
      <c r="A3988" s="37" t="s">
        <v>1299</v>
      </c>
      <c r="B3988" s="38" t="s">
        <v>1308</v>
      </c>
      <c r="C3988" s="39" t="s">
        <v>66</v>
      </c>
      <c r="D3988" s="36" t="s">
        <v>2156</v>
      </c>
      <c r="E3988">
        <v>2016</v>
      </c>
      <c r="F3988" t="e">
        <f>VLOOKUP($D3988,Combined!$D:$V,14,FALSE)</f>
        <v>#N/A</v>
      </c>
      <c r="G3988" t="e">
        <f>VLOOKUP($D3988,Combined!$D:$V,15,FALSE)</f>
        <v>#N/A</v>
      </c>
      <c r="H3988" t="e">
        <f>VLOOKUP($D3988,Combined!$D:$V,16,FALSE)</f>
        <v>#N/A</v>
      </c>
    </row>
    <row r="3989" spans="1:8" ht="32" x14ac:dyDescent="0.2">
      <c r="A3989" s="37" t="s">
        <v>1299</v>
      </c>
      <c r="B3989" s="38" t="s">
        <v>1324</v>
      </c>
      <c r="C3989" s="39" t="s">
        <v>24</v>
      </c>
      <c r="D3989" s="36" t="s">
        <v>2157</v>
      </c>
      <c r="E3989">
        <v>2016</v>
      </c>
      <c r="F3989" t="e">
        <f>VLOOKUP($D3989,Combined!$D:$V,14,FALSE)</f>
        <v>#N/A</v>
      </c>
      <c r="G3989" t="e">
        <f>VLOOKUP($D3989,Combined!$D:$V,15,FALSE)</f>
        <v>#N/A</v>
      </c>
      <c r="H3989" t="e">
        <f>VLOOKUP($D3989,Combined!$D:$V,16,FALSE)</f>
        <v>#N/A</v>
      </c>
    </row>
    <row r="3990" spans="1:8" ht="32" x14ac:dyDescent="0.2">
      <c r="A3990" s="33" t="s">
        <v>1326</v>
      </c>
      <c r="B3990" s="34" t="s">
        <v>1336</v>
      </c>
      <c r="C3990" s="35" t="s">
        <v>99</v>
      </c>
      <c r="D3990" s="36" t="s">
        <v>2158</v>
      </c>
      <c r="E3990">
        <v>2016</v>
      </c>
      <c r="F3990" t="e">
        <f>VLOOKUP($D3990,Combined!$D:$V,14,FALSE)</f>
        <v>#N/A</v>
      </c>
      <c r="G3990" t="e">
        <f>VLOOKUP($D3990,Combined!$D:$V,15,FALSE)</f>
        <v>#N/A</v>
      </c>
      <c r="H3990" t="e">
        <f>VLOOKUP($D3990,Combined!$D:$V,16,FALSE)</f>
        <v>#N/A</v>
      </c>
    </row>
    <row r="3991" spans="1:8" ht="60" x14ac:dyDescent="0.2">
      <c r="A3991" s="33" t="s">
        <v>707</v>
      </c>
      <c r="B3991" s="34" t="s">
        <v>710</v>
      </c>
      <c r="C3991" s="35" t="s">
        <v>711</v>
      </c>
      <c r="D3991" s="36" t="s">
        <v>2159</v>
      </c>
      <c r="E3991">
        <v>2016</v>
      </c>
      <c r="F3991">
        <f>VLOOKUP($D3991,Combined!$D:$V,14,FALSE)</f>
        <v>2785967</v>
      </c>
      <c r="G3991">
        <f>VLOOKUP($D3991,Combined!$D:$V,15,FALSE)</f>
        <v>149.30000000000001</v>
      </c>
      <c r="H3991">
        <f>VLOOKUP($D3991,Combined!$D:$V,16,FALSE)</f>
        <v>18660</v>
      </c>
    </row>
    <row r="3992" spans="1:8" ht="36" x14ac:dyDescent="0.2">
      <c r="A3992" s="37" t="s">
        <v>707</v>
      </c>
      <c r="B3992" s="38" t="s">
        <v>717</v>
      </c>
      <c r="C3992" s="39" t="s">
        <v>711</v>
      </c>
      <c r="D3992" s="36" t="s">
        <v>2160</v>
      </c>
      <c r="E3992">
        <v>2016</v>
      </c>
      <c r="F3992" t="e">
        <f>VLOOKUP($D3992,Combined!$D:$V,14,FALSE)</f>
        <v>#N/A</v>
      </c>
      <c r="G3992" t="e">
        <f>VLOOKUP($D3992,Combined!$D:$V,15,FALSE)</f>
        <v>#N/A</v>
      </c>
      <c r="H3992" t="e">
        <f>VLOOKUP($D3992,Combined!$D:$V,16,FALSE)</f>
        <v>#N/A</v>
      </c>
    </row>
    <row r="3993" spans="1:8" ht="48" x14ac:dyDescent="0.2">
      <c r="A3993" s="33" t="s">
        <v>707</v>
      </c>
      <c r="B3993" s="34" t="s">
        <v>726</v>
      </c>
      <c r="C3993" s="35" t="s">
        <v>711</v>
      </c>
      <c r="D3993" s="36" t="s">
        <v>2161</v>
      </c>
      <c r="E3993">
        <v>2016</v>
      </c>
      <c r="F3993">
        <f>VLOOKUP($D3993,Combined!$D:$V,14,FALSE)</f>
        <v>3965184</v>
      </c>
      <c r="G3993">
        <f>VLOOKUP($D3993,Combined!$D:$V,15,FALSE)</f>
        <v>248.9</v>
      </c>
      <c r="H3993">
        <f>VLOOKUP($D3993,Combined!$D:$V,16,FALSE)</f>
        <v>15931</v>
      </c>
    </row>
    <row r="3994" spans="1:8" ht="32" x14ac:dyDescent="0.2">
      <c r="A3994" s="37" t="s">
        <v>707</v>
      </c>
      <c r="B3994" s="38" t="s">
        <v>729</v>
      </c>
      <c r="C3994" s="39" t="s">
        <v>4</v>
      </c>
      <c r="D3994" s="36" t="s">
        <v>2162</v>
      </c>
      <c r="E3994">
        <v>2016</v>
      </c>
      <c r="F3994">
        <f>VLOOKUP($D3994,Combined!$D:$V,14,FALSE)</f>
        <v>15803186</v>
      </c>
      <c r="G3994">
        <f>VLOOKUP($D3994,Combined!$D:$V,15,FALSE)</f>
        <v>491.9</v>
      </c>
      <c r="H3994">
        <f>VLOOKUP($D3994,Combined!$D:$V,16,FALSE)</f>
        <v>32129</v>
      </c>
    </row>
    <row r="3995" spans="1:8" ht="32" x14ac:dyDescent="0.2">
      <c r="A3995" s="37" t="s">
        <v>707</v>
      </c>
      <c r="B3995" s="38" t="s">
        <v>735</v>
      </c>
      <c r="C3995" s="39" t="s">
        <v>2</v>
      </c>
      <c r="D3995" s="36" t="s">
        <v>2163</v>
      </c>
      <c r="E3995">
        <v>2016</v>
      </c>
      <c r="F3995">
        <f>VLOOKUP($D3995,Combined!$D:$V,14,FALSE)</f>
        <v>24392451</v>
      </c>
      <c r="G3995">
        <f>VLOOKUP($D3995,Combined!$D:$V,15,FALSE)</f>
        <v>1021.5</v>
      </c>
      <c r="H3995">
        <f>VLOOKUP($D3995,Combined!$D:$V,16,FALSE)</f>
        <v>23880</v>
      </c>
    </row>
    <row r="3996" spans="1:8" ht="48" x14ac:dyDescent="0.2">
      <c r="A3996" s="37" t="s">
        <v>737</v>
      </c>
      <c r="B3996" s="38" t="s">
        <v>740</v>
      </c>
      <c r="C3996" s="39" t="s">
        <v>711</v>
      </c>
      <c r="D3996" s="36" t="s">
        <v>2164</v>
      </c>
      <c r="E3996">
        <v>2016</v>
      </c>
      <c r="F3996">
        <f>VLOOKUP($D3996,Combined!$D:$V,14,FALSE)</f>
        <v>15340288</v>
      </c>
      <c r="G3996">
        <f>VLOOKUP($D3996,Combined!$D:$V,15,FALSE)</f>
        <v>968.4</v>
      </c>
      <c r="H3996">
        <f>VLOOKUP($D3996,Combined!$D:$V,16,FALSE)</f>
        <v>15841</v>
      </c>
    </row>
    <row r="3997" spans="1:8" ht="48" x14ac:dyDescent="0.2">
      <c r="A3997" s="33" t="s">
        <v>737</v>
      </c>
      <c r="B3997" s="34" t="s">
        <v>749</v>
      </c>
      <c r="C3997" s="35" t="s">
        <v>14</v>
      </c>
      <c r="D3997" s="36" t="s">
        <v>2165</v>
      </c>
      <c r="E3997">
        <v>2016</v>
      </c>
      <c r="F3997">
        <f>VLOOKUP($D3997,Combined!$D:$V,14,FALSE)</f>
        <v>33840828</v>
      </c>
      <c r="G3997">
        <f>VLOOKUP($D3997,Combined!$D:$V,15,FALSE)</f>
        <v>1820.1</v>
      </c>
      <c r="H3997">
        <f>VLOOKUP($D3997,Combined!$D:$V,16,FALSE)</f>
        <v>18592</v>
      </c>
    </row>
    <row r="3998" spans="1:8" ht="36" x14ac:dyDescent="0.2">
      <c r="A3998" s="37" t="s">
        <v>737</v>
      </c>
      <c r="B3998" s="38" t="s">
        <v>758</v>
      </c>
      <c r="C3998" s="39" t="s">
        <v>711</v>
      </c>
      <c r="D3998" s="36" t="s">
        <v>2166</v>
      </c>
      <c r="E3998">
        <v>2016</v>
      </c>
      <c r="F3998">
        <f>VLOOKUP($D3998,Combined!$D:$V,14,FALSE)</f>
        <v>4395558</v>
      </c>
      <c r="G3998">
        <f>VLOOKUP($D3998,Combined!$D:$V,15,FALSE)</f>
        <v>207.5</v>
      </c>
      <c r="H3998">
        <f>VLOOKUP($D3998,Combined!$D:$V,16,FALSE)</f>
        <v>21183</v>
      </c>
    </row>
    <row r="3999" spans="1:8" ht="36" x14ac:dyDescent="0.2">
      <c r="A3999" s="37" t="s">
        <v>737</v>
      </c>
      <c r="B3999" s="38" t="s">
        <v>806</v>
      </c>
      <c r="C3999" s="39" t="s">
        <v>711</v>
      </c>
      <c r="D3999" s="36" t="s">
        <v>2167</v>
      </c>
      <c r="E3999">
        <v>2016</v>
      </c>
      <c r="F3999">
        <f>VLOOKUP($D3999,Combined!$D:$V,14,FALSE)</f>
        <v>5445971</v>
      </c>
      <c r="G3999">
        <f>VLOOKUP($D3999,Combined!$D:$V,15,FALSE)</f>
        <v>305.89999999999998</v>
      </c>
      <c r="H3999">
        <f>VLOOKUP($D3999,Combined!$D:$V,16,FALSE)</f>
        <v>17803</v>
      </c>
    </row>
    <row r="4000" spans="1:8" ht="36" x14ac:dyDescent="0.2">
      <c r="A4000" s="33" t="s">
        <v>816</v>
      </c>
      <c r="B4000" s="34" t="s">
        <v>818</v>
      </c>
      <c r="C4000" s="35" t="s">
        <v>711</v>
      </c>
      <c r="D4000" s="36" t="s">
        <v>2168</v>
      </c>
      <c r="E4000">
        <v>2016</v>
      </c>
      <c r="F4000">
        <f>VLOOKUP($D4000,Combined!$D:$V,14,FALSE)</f>
        <v>2495614</v>
      </c>
      <c r="G4000">
        <f>VLOOKUP($D4000,Combined!$D:$V,15,FALSE)</f>
        <v>152</v>
      </c>
      <c r="H4000">
        <f>VLOOKUP($D4000,Combined!$D:$V,16,FALSE)</f>
        <v>16419</v>
      </c>
    </row>
    <row r="4001" spans="1:8" ht="36" x14ac:dyDescent="0.2">
      <c r="A4001" s="37" t="s">
        <v>816</v>
      </c>
      <c r="B4001" s="38" t="s">
        <v>849</v>
      </c>
      <c r="C4001" s="39" t="s">
        <v>711</v>
      </c>
      <c r="D4001" s="36" t="s">
        <v>2169</v>
      </c>
      <c r="E4001">
        <v>2016</v>
      </c>
      <c r="F4001">
        <f>VLOOKUP($D4001,Combined!$D:$V,14,FALSE)</f>
        <v>1884706</v>
      </c>
      <c r="G4001">
        <f>VLOOKUP($D4001,Combined!$D:$V,15,FALSE)</f>
        <v>142.1</v>
      </c>
      <c r="H4001">
        <f>VLOOKUP($D4001,Combined!$D:$V,16,FALSE)</f>
        <v>13263</v>
      </c>
    </row>
    <row r="4002" spans="1:8" ht="32" x14ac:dyDescent="0.2">
      <c r="A4002" s="37" t="s">
        <v>816</v>
      </c>
      <c r="B4002" s="38" t="s">
        <v>855</v>
      </c>
      <c r="C4002" s="39" t="s">
        <v>68</v>
      </c>
      <c r="D4002" s="36" t="s">
        <v>2170</v>
      </c>
      <c r="E4002">
        <v>2016</v>
      </c>
      <c r="F4002">
        <f>VLOOKUP($D4002,Combined!$D:$V,14,FALSE)</f>
        <v>15709126</v>
      </c>
      <c r="G4002">
        <f>VLOOKUP($D4002,Combined!$D:$V,15,FALSE)</f>
        <v>748.5</v>
      </c>
      <c r="H4002">
        <f>VLOOKUP($D4002,Combined!$D:$V,16,FALSE)</f>
        <v>20987</v>
      </c>
    </row>
    <row r="4003" spans="1:8" ht="24" x14ac:dyDescent="0.2">
      <c r="A4003" s="37" t="s">
        <v>859</v>
      </c>
      <c r="B4003" s="38" t="s">
        <v>868</v>
      </c>
      <c r="C4003" s="39" t="s">
        <v>711</v>
      </c>
      <c r="D4003" s="36" t="s">
        <v>2171</v>
      </c>
      <c r="E4003">
        <v>2016</v>
      </c>
      <c r="F4003">
        <f>VLOOKUP($D4003,Combined!$D:$V,14,FALSE)</f>
        <v>10049496</v>
      </c>
      <c r="G4003">
        <f>VLOOKUP($D4003,Combined!$D:$V,15,FALSE)</f>
        <v>688.3</v>
      </c>
      <c r="H4003">
        <f>VLOOKUP($D4003,Combined!$D:$V,16,FALSE)</f>
        <v>14600</v>
      </c>
    </row>
    <row r="4004" spans="1:8" ht="16" x14ac:dyDescent="0.2">
      <c r="A4004" s="37" t="s">
        <v>859</v>
      </c>
      <c r="B4004" s="38" t="s">
        <v>870</v>
      </c>
      <c r="C4004" s="39" t="s">
        <v>711</v>
      </c>
      <c r="D4004" s="36" t="s">
        <v>2172</v>
      </c>
      <c r="E4004">
        <v>2016</v>
      </c>
      <c r="F4004">
        <f>VLOOKUP($D4004,Combined!$D:$V,14,FALSE)</f>
        <v>6622126</v>
      </c>
      <c r="G4004">
        <f>VLOOKUP($D4004,Combined!$D:$V,15,FALSE)</f>
        <v>297.5</v>
      </c>
      <c r="H4004">
        <f>VLOOKUP($D4004,Combined!$D:$V,16,FALSE)</f>
        <v>22258</v>
      </c>
    </row>
    <row r="4005" spans="1:8" ht="24" x14ac:dyDescent="0.2">
      <c r="A4005" s="33" t="s">
        <v>859</v>
      </c>
      <c r="B4005" s="34" t="s">
        <v>875</v>
      </c>
      <c r="C4005" s="35" t="s">
        <v>711</v>
      </c>
      <c r="D4005" s="36" t="s">
        <v>2173</v>
      </c>
      <c r="E4005">
        <v>2016</v>
      </c>
      <c r="F4005">
        <f>VLOOKUP($D4005,Combined!$D:$V,14,FALSE)</f>
        <v>3651845</v>
      </c>
      <c r="G4005">
        <f>VLOOKUP($D4005,Combined!$D:$V,15,FALSE)</f>
        <v>180.5</v>
      </c>
      <c r="H4005">
        <f>VLOOKUP($D4005,Combined!$D:$V,16,FALSE)</f>
        <v>20232</v>
      </c>
    </row>
    <row r="4006" spans="1:8" ht="48" x14ac:dyDescent="0.2">
      <c r="A4006" s="37" t="s">
        <v>859</v>
      </c>
      <c r="B4006" s="38" t="s">
        <v>876</v>
      </c>
      <c r="C4006" s="39" t="s">
        <v>711</v>
      </c>
      <c r="D4006" s="36" t="s">
        <v>2174</v>
      </c>
      <c r="E4006">
        <v>2016</v>
      </c>
      <c r="F4006">
        <f>VLOOKUP($D4006,Combined!$D:$V,14,FALSE)</f>
        <v>14147393</v>
      </c>
      <c r="G4006">
        <f>VLOOKUP($D4006,Combined!$D:$V,15,FALSE)</f>
        <v>800.6</v>
      </c>
      <c r="H4006">
        <f>VLOOKUP($D4006,Combined!$D:$V,16,FALSE)</f>
        <v>17671</v>
      </c>
    </row>
    <row r="4007" spans="1:8" ht="36" x14ac:dyDescent="0.2">
      <c r="A4007" s="33" t="s">
        <v>859</v>
      </c>
      <c r="B4007" s="34" t="s">
        <v>883</v>
      </c>
      <c r="C4007" s="35" t="s">
        <v>711</v>
      </c>
      <c r="D4007" s="36" t="s">
        <v>2175</v>
      </c>
      <c r="E4007">
        <v>2016</v>
      </c>
      <c r="F4007">
        <f>VLOOKUP($D4007,Combined!$D:$V,14,FALSE)</f>
        <v>3110318</v>
      </c>
      <c r="G4007">
        <f>VLOOKUP($D4007,Combined!$D:$V,15,FALSE)</f>
        <v>174.8</v>
      </c>
      <c r="H4007">
        <f>VLOOKUP($D4007,Combined!$D:$V,16,FALSE)</f>
        <v>17794</v>
      </c>
    </row>
    <row r="4008" spans="1:8" ht="36" x14ac:dyDescent="0.2">
      <c r="A4008" s="37" t="s">
        <v>859</v>
      </c>
      <c r="B4008" s="38" t="s">
        <v>884</v>
      </c>
      <c r="C4008" s="39" t="s">
        <v>711</v>
      </c>
      <c r="D4008" s="36" t="s">
        <v>2176</v>
      </c>
      <c r="E4008">
        <v>2016</v>
      </c>
      <c r="F4008">
        <f>VLOOKUP($D4008,Combined!$D:$V,14,FALSE)</f>
        <v>2684229</v>
      </c>
      <c r="G4008">
        <f>VLOOKUP($D4008,Combined!$D:$V,15,FALSE)</f>
        <v>196.5</v>
      </c>
      <c r="H4008">
        <f>VLOOKUP($D4008,Combined!$D:$V,16,FALSE)</f>
        <v>13660</v>
      </c>
    </row>
    <row r="4009" spans="1:8" ht="24" x14ac:dyDescent="0.2">
      <c r="A4009" s="33" t="s">
        <v>859</v>
      </c>
      <c r="B4009" s="34" t="s">
        <v>885</v>
      </c>
      <c r="C4009" s="35" t="s">
        <v>711</v>
      </c>
      <c r="D4009" s="36" t="s">
        <v>2177</v>
      </c>
      <c r="E4009">
        <v>2016</v>
      </c>
      <c r="F4009">
        <f>VLOOKUP($D4009,Combined!$D:$V,14,FALSE)</f>
        <v>11323200</v>
      </c>
      <c r="G4009">
        <f>VLOOKUP($D4009,Combined!$D:$V,15,FALSE)</f>
        <v>488.8</v>
      </c>
      <c r="H4009">
        <f>VLOOKUP($D4009,Combined!$D:$V,16,FALSE)</f>
        <v>23163</v>
      </c>
    </row>
    <row r="4010" spans="1:8" ht="36" x14ac:dyDescent="0.2">
      <c r="A4010" s="37" t="s">
        <v>859</v>
      </c>
      <c r="B4010" s="38" t="s">
        <v>888</v>
      </c>
      <c r="C4010" s="39" t="s">
        <v>711</v>
      </c>
      <c r="D4010" s="36" t="s">
        <v>2178</v>
      </c>
      <c r="E4010">
        <v>2016</v>
      </c>
      <c r="F4010">
        <f>VLOOKUP($D4010,Combined!$D:$V,14,FALSE)</f>
        <v>25816521</v>
      </c>
      <c r="G4010">
        <f>VLOOKUP($D4010,Combined!$D:$V,15,FALSE)</f>
        <v>1431.7</v>
      </c>
      <c r="H4010">
        <f>VLOOKUP($D4010,Combined!$D:$V,16,FALSE)</f>
        <v>18032</v>
      </c>
    </row>
    <row r="4011" spans="1:8" ht="36" x14ac:dyDescent="0.2">
      <c r="A4011" s="33" t="s">
        <v>859</v>
      </c>
      <c r="B4011" s="34" t="s">
        <v>891</v>
      </c>
      <c r="C4011" s="35" t="s">
        <v>711</v>
      </c>
      <c r="D4011" s="36" t="s">
        <v>2179</v>
      </c>
      <c r="E4011">
        <v>2016</v>
      </c>
      <c r="F4011">
        <f>VLOOKUP($D4011,Combined!$D:$V,14,FALSE)</f>
        <v>24570500</v>
      </c>
      <c r="G4011">
        <f>VLOOKUP($D4011,Combined!$D:$V,15,FALSE)</f>
        <v>1384.5</v>
      </c>
      <c r="H4011">
        <f>VLOOKUP($D4011,Combined!$D:$V,16,FALSE)</f>
        <v>17747</v>
      </c>
    </row>
    <row r="4012" spans="1:8" ht="48" x14ac:dyDescent="0.2">
      <c r="A4012" s="37" t="s">
        <v>922</v>
      </c>
      <c r="B4012" s="38" t="s">
        <v>924</v>
      </c>
      <c r="C4012" s="39" t="s">
        <v>711</v>
      </c>
      <c r="D4012" s="36" t="s">
        <v>2180</v>
      </c>
      <c r="E4012">
        <v>2016</v>
      </c>
      <c r="F4012">
        <f>VLOOKUP($D4012,Combined!$D:$V,14,FALSE)</f>
        <v>1483874</v>
      </c>
      <c r="G4012">
        <f>VLOOKUP($D4012,Combined!$D:$V,15,FALSE)</f>
        <v>96.1</v>
      </c>
      <c r="H4012">
        <f>VLOOKUP($D4012,Combined!$D:$V,16,FALSE)</f>
        <v>15441</v>
      </c>
    </row>
    <row r="4013" spans="1:8" ht="24" x14ac:dyDescent="0.2">
      <c r="A4013" s="37" t="s">
        <v>922</v>
      </c>
      <c r="B4013" s="38" t="s">
        <v>926</v>
      </c>
      <c r="C4013" s="39" t="s">
        <v>711</v>
      </c>
      <c r="D4013" s="36" t="s">
        <v>2181</v>
      </c>
      <c r="E4013">
        <v>2016</v>
      </c>
      <c r="F4013">
        <f>VLOOKUP($D4013,Combined!$D:$V,14,FALSE)</f>
        <v>2003380</v>
      </c>
      <c r="G4013">
        <f>VLOOKUP($D4013,Combined!$D:$V,15,FALSE)</f>
        <v>175.8</v>
      </c>
      <c r="H4013">
        <f>VLOOKUP($D4013,Combined!$D:$V,16,FALSE)</f>
        <v>11396</v>
      </c>
    </row>
    <row r="4014" spans="1:8" ht="16" x14ac:dyDescent="0.2">
      <c r="A4014" s="37" t="s">
        <v>942</v>
      </c>
      <c r="B4014" s="38" t="s">
        <v>949</v>
      </c>
      <c r="C4014" s="39" t="s">
        <v>711</v>
      </c>
      <c r="D4014" s="36" t="s">
        <v>2182</v>
      </c>
      <c r="E4014">
        <v>2016</v>
      </c>
      <c r="F4014">
        <f>VLOOKUP($D4014,Combined!$D:$V,14,FALSE)</f>
        <v>1671470</v>
      </c>
      <c r="G4014">
        <f>VLOOKUP($D4014,Combined!$D:$V,15,FALSE)</f>
        <v>80</v>
      </c>
      <c r="H4014">
        <f>VLOOKUP($D4014,Combined!$D:$V,16,FALSE)</f>
        <v>20893</v>
      </c>
    </row>
    <row r="4015" spans="1:8" ht="36" x14ac:dyDescent="0.2">
      <c r="A4015" s="37" t="s">
        <v>942</v>
      </c>
      <c r="B4015" s="38" t="s">
        <v>951</v>
      </c>
      <c r="C4015" s="39" t="s">
        <v>711</v>
      </c>
      <c r="D4015" s="36" t="s">
        <v>2183</v>
      </c>
      <c r="E4015">
        <v>2016</v>
      </c>
      <c r="F4015">
        <f>VLOOKUP($D4015,Combined!$D:$V,14,FALSE)</f>
        <v>7803526</v>
      </c>
      <c r="G4015">
        <f>VLOOKUP($D4015,Combined!$D:$V,15,FALSE)</f>
        <v>486.2</v>
      </c>
      <c r="H4015">
        <f>VLOOKUP($D4015,Combined!$D:$V,16,FALSE)</f>
        <v>16050</v>
      </c>
    </row>
    <row r="4016" spans="1:8" ht="16" x14ac:dyDescent="0.2">
      <c r="A4016" s="33" t="s">
        <v>942</v>
      </c>
      <c r="B4016" s="34" t="s">
        <v>955</v>
      </c>
      <c r="C4016" s="35" t="s">
        <v>711</v>
      </c>
      <c r="D4016" s="36" t="s">
        <v>2184</v>
      </c>
      <c r="E4016">
        <v>2016</v>
      </c>
      <c r="F4016">
        <f>VLOOKUP($D4016,Combined!$D:$V,14,FALSE)</f>
        <v>4640032</v>
      </c>
      <c r="G4016">
        <f>VLOOKUP($D4016,Combined!$D:$V,15,FALSE)</f>
        <v>325.2</v>
      </c>
      <c r="H4016">
        <f>VLOOKUP($D4016,Combined!$D:$V,16,FALSE)</f>
        <v>14268</v>
      </c>
    </row>
    <row r="4017" spans="1:8" ht="24" x14ac:dyDescent="0.2">
      <c r="A4017" s="37" t="s">
        <v>942</v>
      </c>
      <c r="B4017" s="38" t="s">
        <v>958</v>
      </c>
      <c r="C4017" s="39" t="s">
        <v>711</v>
      </c>
      <c r="D4017" s="36" t="s">
        <v>2185</v>
      </c>
      <c r="E4017">
        <v>2016</v>
      </c>
      <c r="F4017">
        <f>VLOOKUP($D4017,Combined!$D:$V,14,FALSE)</f>
        <v>9196553</v>
      </c>
      <c r="G4017">
        <f>VLOOKUP($D4017,Combined!$D:$V,15,FALSE)</f>
        <v>438.7</v>
      </c>
      <c r="H4017">
        <f>VLOOKUP($D4017,Combined!$D:$V,16,FALSE)</f>
        <v>20963</v>
      </c>
    </row>
    <row r="4018" spans="1:8" ht="48" x14ac:dyDescent="0.2">
      <c r="A4018" s="33" t="s">
        <v>942</v>
      </c>
      <c r="B4018" s="34" t="s">
        <v>959</v>
      </c>
      <c r="C4018" s="35" t="s">
        <v>711</v>
      </c>
      <c r="D4018" s="36" t="s">
        <v>2186</v>
      </c>
      <c r="E4018">
        <v>2016</v>
      </c>
      <c r="F4018">
        <f>VLOOKUP($D4018,Combined!$D:$V,14,FALSE)</f>
        <v>4795810</v>
      </c>
      <c r="G4018">
        <f>VLOOKUP($D4018,Combined!$D:$V,15,FALSE)</f>
        <v>286.3</v>
      </c>
      <c r="H4018">
        <f>VLOOKUP($D4018,Combined!$D:$V,16,FALSE)</f>
        <v>16751</v>
      </c>
    </row>
    <row r="4019" spans="1:8" ht="36" x14ac:dyDescent="0.2">
      <c r="A4019" s="33" t="s">
        <v>942</v>
      </c>
      <c r="B4019" s="34" t="s">
        <v>961</v>
      </c>
      <c r="C4019" s="35" t="s">
        <v>711</v>
      </c>
      <c r="D4019" s="36" t="s">
        <v>2187</v>
      </c>
      <c r="E4019">
        <v>2016</v>
      </c>
      <c r="F4019">
        <f>VLOOKUP($D4019,Combined!$D:$V,14,FALSE)</f>
        <v>10861181</v>
      </c>
      <c r="G4019">
        <f>VLOOKUP($D4019,Combined!$D:$V,15,FALSE)</f>
        <v>485.4</v>
      </c>
      <c r="H4019">
        <f>VLOOKUP($D4019,Combined!$D:$V,16,FALSE)</f>
        <v>22376</v>
      </c>
    </row>
    <row r="4020" spans="1:8" ht="24" x14ac:dyDescent="0.2">
      <c r="A4020" s="37" t="s">
        <v>942</v>
      </c>
      <c r="B4020" s="38" t="s">
        <v>962</v>
      </c>
      <c r="C4020" s="39" t="s">
        <v>711</v>
      </c>
      <c r="D4020" s="36" t="s">
        <v>2188</v>
      </c>
      <c r="E4020">
        <v>2016</v>
      </c>
      <c r="F4020">
        <f>VLOOKUP($D4020,Combined!$D:$V,14,FALSE)</f>
        <v>24408161</v>
      </c>
      <c r="G4020">
        <f>VLOOKUP($D4020,Combined!$D:$V,15,FALSE)</f>
        <v>1240.9000000000001</v>
      </c>
      <c r="H4020">
        <f>VLOOKUP($D4020,Combined!$D:$V,16,FALSE)</f>
        <v>19670</v>
      </c>
    </row>
    <row r="4021" spans="1:8" ht="36" x14ac:dyDescent="0.2">
      <c r="A4021" s="33" t="s">
        <v>942</v>
      </c>
      <c r="B4021" s="34" t="s">
        <v>963</v>
      </c>
      <c r="C4021" s="35" t="s">
        <v>711</v>
      </c>
      <c r="D4021" s="36" t="s">
        <v>2189</v>
      </c>
      <c r="E4021">
        <v>2016</v>
      </c>
      <c r="F4021">
        <f>VLOOKUP($D4021,Combined!$D:$V,14,FALSE)</f>
        <v>6488407</v>
      </c>
      <c r="G4021">
        <f>VLOOKUP($D4021,Combined!$D:$V,15,FALSE)</f>
        <v>375</v>
      </c>
      <c r="H4021">
        <f>VLOOKUP($D4021,Combined!$D:$V,16,FALSE)</f>
        <v>17302</v>
      </c>
    </row>
    <row r="4022" spans="1:8" ht="36" x14ac:dyDescent="0.2">
      <c r="A4022" s="37" t="s">
        <v>942</v>
      </c>
      <c r="B4022" s="38" t="s">
        <v>966</v>
      </c>
      <c r="C4022" s="39" t="s">
        <v>711</v>
      </c>
      <c r="D4022" s="36" t="s">
        <v>2190</v>
      </c>
      <c r="E4022">
        <v>2016</v>
      </c>
      <c r="F4022">
        <f>VLOOKUP($D4022,Combined!$D:$V,14,FALSE)</f>
        <v>11961283</v>
      </c>
      <c r="G4022">
        <f>VLOOKUP($D4022,Combined!$D:$V,15,FALSE)</f>
        <v>431.8</v>
      </c>
      <c r="H4022">
        <f>VLOOKUP($D4022,Combined!$D:$V,16,FALSE)</f>
        <v>27701</v>
      </c>
    </row>
    <row r="4023" spans="1:8" ht="60" x14ac:dyDescent="0.2">
      <c r="A4023" s="37" t="s">
        <v>942</v>
      </c>
      <c r="B4023" s="38" t="s">
        <v>968</v>
      </c>
      <c r="C4023" s="39" t="s">
        <v>711</v>
      </c>
      <c r="D4023" s="36" t="s">
        <v>2191</v>
      </c>
      <c r="E4023">
        <v>2016</v>
      </c>
      <c r="F4023">
        <f>VLOOKUP($D4023,Combined!$D:$V,14,FALSE)</f>
        <v>5604733</v>
      </c>
      <c r="G4023">
        <f>VLOOKUP($D4023,Combined!$D:$V,15,FALSE)</f>
        <v>252.6</v>
      </c>
      <c r="H4023">
        <f>VLOOKUP($D4023,Combined!$D:$V,16,FALSE)</f>
        <v>22188</v>
      </c>
    </row>
    <row r="4024" spans="1:8" ht="48" x14ac:dyDescent="0.2">
      <c r="A4024" s="33" t="s">
        <v>942</v>
      </c>
      <c r="B4024" s="34" t="s">
        <v>971</v>
      </c>
      <c r="C4024" s="35" t="s">
        <v>711</v>
      </c>
      <c r="D4024" s="36" t="s">
        <v>2192</v>
      </c>
      <c r="E4024">
        <v>2016</v>
      </c>
      <c r="F4024">
        <f>VLOOKUP($D4024,Combined!$D:$V,14,FALSE)</f>
        <v>72868190</v>
      </c>
      <c r="G4024">
        <f>VLOOKUP($D4024,Combined!$D:$V,15,FALSE)</f>
        <v>3990.8</v>
      </c>
      <c r="H4024">
        <f>VLOOKUP($D4024,Combined!$D:$V,16,FALSE)</f>
        <v>18259</v>
      </c>
    </row>
    <row r="4025" spans="1:8" ht="36" x14ac:dyDescent="0.2">
      <c r="A4025" s="33" t="s">
        <v>942</v>
      </c>
      <c r="B4025" s="34" t="s">
        <v>973</v>
      </c>
      <c r="C4025" s="35" t="s">
        <v>711</v>
      </c>
      <c r="D4025" s="36" t="s">
        <v>2193</v>
      </c>
      <c r="E4025">
        <v>2016</v>
      </c>
      <c r="F4025">
        <f>VLOOKUP($D4025,Combined!$D:$V,14,FALSE)</f>
        <v>4717529</v>
      </c>
      <c r="G4025">
        <f>VLOOKUP($D4025,Combined!$D:$V,15,FALSE)</f>
        <v>270.2</v>
      </c>
      <c r="H4025">
        <f>VLOOKUP($D4025,Combined!$D:$V,16,FALSE)</f>
        <v>17459</v>
      </c>
    </row>
    <row r="4026" spans="1:8" ht="48" x14ac:dyDescent="0.2">
      <c r="A4026" s="37" t="s">
        <v>942</v>
      </c>
      <c r="B4026" s="38" t="s">
        <v>974</v>
      </c>
      <c r="C4026" s="39" t="s">
        <v>711</v>
      </c>
      <c r="D4026" s="36" t="s">
        <v>2194</v>
      </c>
      <c r="E4026">
        <v>2016</v>
      </c>
      <c r="F4026">
        <f>VLOOKUP($D4026,Combined!$D:$V,14,FALSE)</f>
        <v>7423271</v>
      </c>
      <c r="G4026">
        <f>VLOOKUP($D4026,Combined!$D:$V,15,FALSE)</f>
        <v>371.4</v>
      </c>
      <c r="H4026">
        <f>VLOOKUP($D4026,Combined!$D:$V,16,FALSE)</f>
        <v>19987</v>
      </c>
    </row>
    <row r="4027" spans="1:8" ht="24" x14ac:dyDescent="0.2">
      <c r="A4027" s="33" t="s">
        <v>942</v>
      </c>
      <c r="B4027" s="34" t="s">
        <v>975</v>
      </c>
      <c r="C4027" s="35" t="s">
        <v>711</v>
      </c>
      <c r="D4027" s="36" t="s">
        <v>2195</v>
      </c>
      <c r="E4027">
        <v>2016</v>
      </c>
      <c r="F4027">
        <f>VLOOKUP($D4027,Combined!$D:$V,14,FALSE)</f>
        <v>5260364</v>
      </c>
      <c r="G4027">
        <f>VLOOKUP($D4027,Combined!$D:$V,15,FALSE)</f>
        <v>374.5</v>
      </c>
      <c r="H4027">
        <f>VLOOKUP($D4027,Combined!$D:$V,16,FALSE)</f>
        <v>14046</v>
      </c>
    </row>
    <row r="4028" spans="1:8" ht="36" x14ac:dyDescent="0.2">
      <c r="A4028" s="33" t="s">
        <v>942</v>
      </c>
      <c r="B4028" s="34" t="s">
        <v>977</v>
      </c>
      <c r="C4028" s="35" t="s">
        <v>711</v>
      </c>
      <c r="D4028" s="36" t="s">
        <v>2196</v>
      </c>
      <c r="E4028">
        <v>2016</v>
      </c>
      <c r="F4028">
        <f>VLOOKUP($D4028,Combined!$D:$V,14,FALSE)</f>
        <v>11131057</v>
      </c>
      <c r="G4028">
        <f>VLOOKUP($D4028,Combined!$D:$V,15,FALSE)</f>
        <v>648.29999999999995</v>
      </c>
      <c r="H4028">
        <f>VLOOKUP($D4028,Combined!$D:$V,16,FALSE)</f>
        <v>17170</v>
      </c>
    </row>
    <row r="4029" spans="1:8" ht="36" x14ac:dyDescent="0.2">
      <c r="A4029" s="33" t="s">
        <v>942</v>
      </c>
      <c r="B4029" s="34" t="s">
        <v>979</v>
      </c>
      <c r="C4029" s="35" t="s">
        <v>711</v>
      </c>
      <c r="D4029" s="36" t="s">
        <v>2197</v>
      </c>
      <c r="E4029">
        <v>2016</v>
      </c>
      <c r="F4029">
        <f>VLOOKUP($D4029,Combined!$D:$V,14,FALSE)</f>
        <v>5385917</v>
      </c>
      <c r="G4029">
        <f>VLOOKUP($D4029,Combined!$D:$V,15,FALSE)</f>
        <v>348.3</v>
      </c>
      <c r="H4029">
        <f>VLOOKUP($D4029,Combined!$D:$V,16,FALSE)</f>
        <v>15463</v>
      </c>
    </row>
    <row r="4030" spans="1:8" ht="24" x14ac:dyDescent="0.2">
      <c r="A4030" s="37" t="s">
        <v>942</v>
      </c>
      <c r="B4030" s="38" t="s">
        <v>982</v>
      </c>
      <c r="C4030" s="39" t="s">
        <v>711</v>
      </c>
      <c r="D4030" s="36" t="s">
        <v>2198</v>
      </c>
      <c r="E4030">
        <v>2016</v>
      </c>
      <c r="F4030">
        <f>VLOOKUP($D4030,Combined!$D:$V,14,FALSE)</f>
        <v>11002155</v>
      </c>
      <c r="G4030">
        <f>VLOOKUP($D4030,Combined!$D:$V,15,FALSE)</f>
        <v>573.70000000000005</v>
      </c>
      <c r="H4030">
        <f>VLOOKUP($D4030,Combined!$D:$V,16,FALSE)</f>
        <v>19178</v>
      </c>
    </row>
    <row r="4031" spans="1:8" ht="60" x14ac:dyDescent="0.2">
      <c r="A4031" s="37" t="s">
        <v>1014</v>
      </c>
      <c r="B4031" s="38" t="s">
        <v>1017</v>
      </c>
      <c r="C4031" s="39" t="s">
        <v>711</v>
      </c>
      <c r="D4031" s="36" t="s">
        <v>2199</v>
      </c>
      <c r="E4031">
        <v>2016</v>
      </c>
      <c r="F4031">
        <f>VLOOKUP($D4031,Combined!$D:$V,14,FALSE)</f>
        <v>5779558</v>
      </c>
      <c r="G4031">
        <f>VLOOKUP($D4031,Combined!$D:$V,15,FALSE)</f>
        <v>383</v>
      </c>
      <c r="H4031">
        <f>VLOOKUP($D4031,Combined!$D:$V,16,FALSE)</f>
        <v>15090</v>
      </c>
    </row>
    <row r="4032" spans="1:8" ht="24" x14ac:dyDescent="0.2">
      <c r="A4032" s="37" t="s">
        <v>1014</v>
      </c>
      <c r="B4032" s="38" t="s">
        <v>1019</v>
      </c>
      <c r="C4032" s="39" t="s">
        <v>711</v>
      </c>
      <c r="D4032" s="36" t="s">
        <v>2200</v>
      </c>
      <c r="E4032">
        <v>2016</v>
      </c>
      <c r="F4032">
        <f>VLOOKUP($D4032,Combined!$D:$V,14,FALSE)</f>
        <v>4614084</v>
      </c>
      <c r="G4032">
        <f>VLOOKUP($D4032,Combined!$D:$V,15,FALSE)</f>
        <v>287.89999999999998</v>
      </c>
      <c r="H4032">
        <f>VLOOKUP($D4032,Combined!$D:$V,16,FALSE)</f>
        <v>16027</v>
      </c>
    </row>
    <row r="4033" spans="1:8" ht="24" x14ac:dyDescent="0.2">
      <c r="A4033" s="33" t="s">
        <v>1014</v>
      </c>
      <c r="B4033" s="34" t="s">
        <v>1020</v>
      </c>
      <c r="C4033" s="35" t="s">
        <v>711</v>
      </c>
      <c r="D4033" s="36" t="s">
        <v>2201</v>
      </c>
      <c r="E4033">
        <v>2016</v>
      </c>
      <c r="F4033">
        <f>VLOOKUP($D4033,Combined!$D:$V,14,FALSE)</f>
        <v>2264419</v>
      </c>
      <c r="G4033">
        <f>VLOOKUP($D4033,Combined!$D:$V,15,FALSE)</f>
        <v>186.9</v>
      </c>
      <c r="H4033">
        <f>VLOOKUP($D4033,Combined!$D:$V,16,FALSE)</f>
        <v>12116</v>
      </c>
    </row>
    <row r="4034" spans="1:8" ht="48" x14ac:dyDescent="0.2">
      <c r="A4034" s="37" t="s">
        <v>1014</v>
      </c>
      <c r="B4034" s="38" t="s">
        <v>1021</v>
      </c>
      <c r="C4034" s="39" t="s">
        <v>711</v>
      </c>
      <c r="D4034" s="36" t="s">
        <v>2202</v>
      </c>
      <c r="E4034">
        <v>2016</v>
      </c>
      <c r="F4034">
        <f>VLOOKUP($D4034,Combined!$D:$V,14,FALSE)</f>
        <v>3213299</v>
      </c>
      <c r="G4034">
        <f>VLOOKUP($D4034,Combined!$D:$V,15,FALSE)</f>
        <v>236.6</v>
      </c>
      <c r="H4034">
        <f>VLOOKUP($D4034,Combined!$D:$V,16,FALSE)</f>
        <v>13581</v>
      </c>
    </row>
    <row r="4035" spans="1:8" ht="32" x14ac:dyDescent="0.2">
      <c r="A4035" s="33" t="s">
        <v>1014</v>
      </c>
      <c r="B4035" s="34" t="s">
        <v>1024</v>
      </c>
      <c r="C4035" s="35" t="s">
        <v>6</v>
      </c>
      <c r="D4035" s="36" t="s">
        <v>2203</v>
      </c>
      <c r="E4035">
        <v>2016</v>
      </c>
      <c r="F4035">
        <f>VLOOKUP($D4035,Combined!$D:$V,14,FALSE)</f>
        <v>67607527</v>
      </c>
      <c r="G4035">
        <f>VLOOKUP($D4035,Combined!$D:$V,15,FALSE)</f>
        <v>2396</v>
      </c>
      <c r="H4035">
        <f>VLOOKUP($D4035,Combined!$D:$V,16,FALSE)</f>
        <v>28217</v>
      </c>
    </row>
    <row r="4036" spans="1:8" ht="16" x14ac:dyDescent="0.2">
      <c r="A4036" s="37" t="s">
        <v>1014</v>
      </c>
      <c r="B4036" s="38" t="s">
        <v>1025</v>
      </c>
      <c r="C4036" s="39" t="s">
        <v>711</v>
      </c>
      <c r="D4036" s="36" t="s">
        <v>2204</v>
      </c>
      <c r="E4036">
        <v>2016</v>
      </c>
      <c r="F4036">
        <f>VLOOKUP($D4036,Combined!$D:$V,14,FALSE)</f>
        <v>5146429</v>
      </c>
      <c r="G4036">
        <f>VLOOKUP($D4036,Combined!$D:$V,15,FALSE)</f>
        <v>297.39999999999998</v>
      </c>
      <c r="H4036">
        <f>VLOOKUP($D4036,Combined!$D:$V,16,FALSE)</f>
        <v>17305</v>
      </c>
    </row>
    <row r="4037" spans="1:8" ht="48" x14ac:dyDescent="0.2">
      <c r="A4037" s="33" t="s">
        <v>1014</v>
      </c>
      <c r="B4037" s="34" t="s">
        <v>1026</v>
      </c>
      <c r="C4037" s="35" t="s">
        <v>711</v>
      </c>
      <c r="D4037" s="36" t="s">
        <v>2205</v>
      </c>
      <c r="E4037">
        <v>2016</v>
      </c>
      <c r="F4037">
        <f>VLOOKUP($D4037,Combined!$D:$V,14,FALSE)</f>
        <v>4743005</v>
      </c>
      <c r="G4037">
        <f>VLOOKUP($D4037,Combined!$D:$V,15,FALSE)</f>
        <v>327.10000000000002</v>
      </c>
      <c r="H4037">
        <f>VLOOKUP($D4037,Combined!$D:$V,16,FALSE)</f>
        <v>14500</v>
      </c>
    </row>
    <row r="4038" spans="1:8" ht="24" x14ac:dyDescent="0.2">
      <c r="A4038" s="37" t="s">
        <v>1014</v>
      </c>
      <c r="B4038" s="38" t="s">
        <v>1029</v>
      </c>
      <c r="C4038" s="39" t="s">
        <v>711</v>
      </c>
      <c r="D4038" s="36" t="s">
        <v>2206</v>
      </c>
      <c r="E4038">
        <v>2016</v>
      </c>
      <c r="F4038">
        <f>VLOOKUP($D4038,Combined!$D:$V,14,FALSE)</f>
        <v>8234911</v>
      </c>
      <c r="G4038">
        <f>VLOOKUP($D4038,Combined!$D:$V,15,FALSE)</f>
        <v>570.79999999999995</v>
      </c>
      <c r="H4038">
        <f>VLOOKUP($D4038,Combined!$D:$V,16,FALSE)</f>
        <v>14427</v>
      </c>
    </row>
    <row r="4039" spans="1:8" ht="24" x14ac:dyDescent="0.2">
      <c r="A4039" s="33" t="s">
        <v>1014</v>
      </c>
      <c r="B4039" s="34" t="s">
        <v>1030</v>
      </c>
      <c r="C4039" s="35" t="s">
        <v>711</v>
      </c>
      <c r="D4039" s="36" t="s">
        <v>2207</v>
      </c>
      <c r="E4039">
        <v>2016</v>
      </c>
      <c r="F4039">
        <f>VLOOKUP($D4039,Combined!$D:$V,14,FALSE)</f>
        <v>3163314</v>
      </c>
      <c r="G4039">
        <f>VLOOKUP($D4039,Combined!$D:$V,15,FALSE)</f>
        <v>310.7</v>
      </c>
      <c r="H4039">
        <f>VLOOKUP($D4039,Combined!$D:$V,16,FALSE)</f>
        <v>10181</v>
      </c>
    </row>
    <row r="4040" spans="1:8" ht="36" x14ac:dyDescent="0.2">
      <c r="A4040" s="37" t="s">
        <v>1014</v>
      </c>
      <c r="B4040" s="38" t="s">
        <v>1033</v>
      </c>
      <c r="C4040" s="39" t="s">
        <v>711</v>
      </c>
      <c r="D4040" s="36" t="s">
        <v>2208</v>
      </c>
      <c r="E4040">
        <v>2016</v>
      </c>
      <c r="F4040">
        <f>VLOOKUP($D4040,Combined!$D:$V,14,FALSE)</f>
        <v>8126003</v>
      </c>
      <c r="G4040">
        <f>VLOOKUP($D4040,Combined!$D:$V,15,FALSE)</f>
        <v>538.70000000000005</v>
      </c>
      <c r="H4040">
        <f>VLOOKUP($D4040,Combined!$D:$V,16,FALSE)</f>
        <v>15084</v>
      </c>
    </row>
    <row r="4041" spans="1:8" ht="36" x14ac:dyDescent="0.2">
      <c r="A4041" s="33" t="s">
        <v>1014</v>
      </c>
      <c r="B4041" s="34" t="s">
        <v>1034</v>
      </c>
      <c r="C4041" s="35" t="s">
        <v>711</v>
      </c>
      <c r="D4041" s="36" t="s">
        <v>2209</v>
      </c>
      <c r="E4041">
        <v>2016</v>
      </c>
      <c r="F4041">
        <f>VLOOKUP($D4041,Combined!$D:$V,14,FALSE)</f>
        <v>7716355</v>
      </c>
      <c r="G4041">
        <f>VLOOKUP($D4041,Combined!$D:$V,15,FALSE)</f>
        <v>479.2</v>
      </c>
      <c r="H4041">
        <f>VLOOKUP($D4041,Combined!$D:$V,16,FALSE)</f>
        <v>16103</v>
      </c>
    </row>
    <row r="4042" spans="1:8" ht="24" x14ac:dyDescent="0.2">
      <c r="A4042" s="37" t="s">
        <v>1014</v>
      </c>
      <c r="B4042" s="38" t="s">
        <v>1037</v>
      </c>
      <c r="C4042" s="39" t="s">
        <v>711</v>
      </c>
      <c r="D4042" s="36" t="s">
        <v>2210</v>
      </c>
      <c r="E4042">
        <v>2016</v>
      </c>
      <c r="F4042">
        <f>VLOOKUP($D4042,Combined!$D:$V,14,FALSE)</f>
        <v>3219345</v>
      </c>
      <c r="G4042">
        <f>VLOOKUP($D4042,Combined!$D:$V,15,FALSE)</f>
        <v>235.7</v>
      </c>
      <c r="H4042">
        <f>VLOOKUP($D4042,Combined!$D:$V,16,FALSE)</f>
        <v>13659</v>
      </c>
    </row>
    <row r="4043" spans="1:8" ht="24" x14ac:dyDescent="0.2">
      <c r="A4043" s="33" t="s">
        <v>1014</v>
      </c>
      <c r="B4043" s="34" t="s">
        <v>1040</v>
      </c>
      <c r="C4043" s="35" t="s">
        <v>711</v>
      </c>
      <c r="D4043" s="36" t="s">
        <v>2211</v>
      </c>
      <c r="E4043">
        <v>2016</v>
      </c>
      <c r="F4043">
        <f>VLOOKUP($D4043,Combined!$D:$V,14,FALSE)</f>
        <v>7219472</v>
      </c>
      <c r="G4043">
        <f>VLOOKUP($D4043,Combined!$D:$V,15,FALSE)</f>
        <v>426.2</v>
      </c>
      <c r="H4043">
        <f>VLOOKUP($D4043,Combined!$D:$V,16,FALSE)</f>
        <v>16939</v>
      </c>
    </row>
    <row r="4044" spans="1:8" ht="32" x14ac:dyDescent="0.2">
      <c r="A4044" s="33" t="s">
        <v>1043</v>
      </c>
      <c r="B4044" s="34" t="s">
        <v>1066</v>
      </c>
      <c r="C4044" s="35" t="s">
        <v>6</v>
      </c>
      <c r="D4044" s="36" t="s">
        <v>2212</v>
      </c>
      <c r="E4044">
        <v>2016</v>
      </c>
      <c r="F4044">
        <f>VLOOKUP($D4044,Combined!$D:$V,14,FALSE)</f>
        <v>23476550</v>
      </c>
      <c r="G4044">
        <f>VLOOKUP($D4044,Combined!$D:$V,15,FALSE)</f>
        <v>955.3</v>
      </c>
      <c r="H4044">
        <f>VLOOKUP($D4044,Combined!$D:$V,16,FALSE)</f>
        <v>24576</v>
      </c>
    </row>
    <row r="4045" spans="1:8" ht="24" x14ac:dyDescent="0.2">
      <c r="A4045" s="37" t="s">
        <v>1069</v>
      </c>
      <c r="B4045" s="38" t="s">
        <v>1072</v>
      </c>
      <c r="C4045" s="39" t="s">
        <v>711</v>
      </c>
      <c r="D4045" s="36" t="s">
        <v>2213</v>
      </c>
      <c r="E4045">
        <v>2016</v>
      </c>
      <c r="F4045">
        <f>VLOOKUP($D4045,Combined!$D:$V,14,FALSE)</f>
        <v>14255708</v>
      </c>
      <c r="G4045">
        <f>VLOOKUP($D4045,Combined!$D:$V,15,FALSE)</f>
        <v>884</v>
      </c>
      <c r="H4045">
        <f>VLOOKUP($D4045,Combined!$D:$V,16,FALSE)</f>
        <v>16126</v>
      </c>
    </row>
    <row r="4046" spans="1:8" ht="48" x14ac:dyDescent="0.2">
      <c r="A4046" s="33" t="s">
        <v>1069</v>
      </c>
      <c r="B4046" s="34" t="s">
        <v>1074</v>
      </c>
      <c r="C4046" s="35" t="s">
        <v>711</v>
      </c>
      <c r="D4046" s="36" t="s">
        <v>2214</v>
      </c>
      <c r="E4046">
        <v>2016</v>
      </c>
      <c r="F4046">
        <f>VLOOKUP($D4046,Combined!$D:$V,14,FALSE)</f>
        <v>5898604</v>
      </c>
      <c r="G4046">
        <f>VLOOKUP($D4046,Combined!$D:$V,15,FALSE)</f>
        <v>440.1</v>
      </c>
      <c r="H4046">
        <f>VLOOKUP($D4046,Combined!$D:$V,16,FALSE)</f>
        <v>13403</v>
      </c>
    </row>
    <row r="4047" spans="1:8" ht="36" x14ac:dyDescent="0.2">
      <c r="A4047" s="37" t="s">
        <v>1069</v>
      </c>
      <c r="B4047" s="38" t="s">
        <v>1075</v>
      </c>
      <c r="C4047" s="39" t="s">
        <v>711</v>
      </c>
      <c r="D4047" s="36" t="s">
        <v>2215</v>
      </c>
      <c r="E4047">
        <v>2016</v>
      </c>
      <c r="F4047">
        <f>VLOOKUP($D4047,Combined!$D:$V,14,FALSE)</f>
        <v>1473666</v>
      </c>
      <c r="G4047">
        <f>VLOOKUP($D4047,Combined!$D:$V,15,FALSE)</f>
        <v>89.5</v>
      </c>
      <c r="H4047">
        <f>VLOOKUP($D4047,Combined!$D:$V,16,FALSE)</f>
        <v>16466</v>
      </c>
    </row>
    <row r="4048" spans="1:8" ht="24" x14ac:dyDescent="0.2">
      <c r="A4048" s="37" t="s">
        <v>1069</v>
      </c>
      <c r="B4048" s="38" t="s">
        <v>1078</v>
      </c>
      <c r="C4048" s="39" t="s">
        <v>711</v>
      </c>
      <c r="D4048" s="36" t="s">
        <v>2216</v>
      </c>
      <c r="E4048">
        <v>2016</v>
      </c>
      <c r="F4048">
        <f>VLOOKUP($D4048,Combined!$D:$V,14,FALSE)</f>
        <v>3583566</v>
      </c>
      <c r="G4048">
        <f>VLOOKUP($D4048,Combined!$D:$V,15,FALSE)</f>
        <v>237.5</v>
      </c>
      <c r="H4048">
        <f>VLOOKUP($D4048,Combined!$D:$V,16,FALSE)</f>
        <v>15089</v>
      </c>
    </row>
    <row r="4049" spans="1:8" ht="60" x14ac:dyDescent="0.2">
      <c r="A4049" s="33" t="s">
        <v>1069</v>
      </c>
      <c r="B4049" s="34" t="s">
        <v>1079</v>
      </c>
      <c r="C4049" s="35" t="s">
        <v>711</v>
      </c>
      <c r="D4049" s="36" t="s">
        <v>2217</v>
      </c>
      <c r="E4049">
        <v>2016</v>
      </c>
      <c r="F4049">
        <f>VLOOKUP($D4049,Combined!$D:$V,14,FALSE)</f>
        <v>6514259</v>
      </c>
      <c r="G4049">
        <f>VLOOKUP($D4049,Combined!$D:$V,15,FALSE)</f>
        <v>371.7</v>
      </c>
      <c r="H4049">
        <f>VLOOKUP($D4049,Combined!$D:$V,16,FALSE)</f>
        <v>17526</v>
      </c>
    </row>
    <row r="4050" spans="1:8" ht="16" x14ac:dyDescent="0.2">
      <c r="A4050" s="33" t="s">
        <v>1069</v>
      </c>
      <c r="B4050" s="34" t="s">
        <v>1081</v>
      </c>
      <c r="C4050" s="35" t="s">
        <v>711</v>
      </c>
      <c r="D4050" s="36" t="s">
        <v>2218</v>
      </c>
      <c r="E4050">
        <v>2016</v>
      </c>
      <c r="F4050">
        <f>VLOOKUP($D4050,Combined!$D:$V,14,FALSE)</f>
        <v>6149513</v>
      </c>
      <c r="G4050">
        <f>VLOOKUP($D4050,Combined!$D:$V,15,FALSE)</f>
        <v>347.7</v>
      </c>
      <c r="H4050">
        <f>VLOOKUP($D4050,Combined!$D:$V,16,FALSE)</f>
        <v>17686</v>
      </c>
    </row>
    <row r="4051" spans="1:8" ht="36" x14ac:dyDescent="0.2">
      <c r="A4051" s="37" t="s">
        <v>1069</v>
      </c>
      <c r="B4051" s="38" t="s">
        <v>1084</v>
      </c>
      <c r="C4051" s="39" t="s">
        <v>711</v>
      </c>
      <c r="D4051" s="36" t="s">
        <v>2219</v>
      </c>
      <c r="E4051">
        <v>2016</v>
      </c>
      <c r="F4051">
        <f>VLOOKUP($D4051,Combined!$D:$V,14,FALSE)</f>
        <v>3427182</v>
      </c>
      <c r="G4051">
        <f>VLOOKUP($D4051,Combined!$D:$V,15,FALSE)</f>
        <v>198.8</v>
      </c>
      <c r="H4051">
        <f>VLOOKUP($D4051,Combined!$D:$V,16,FALSE)</f>
        <v>17239</v>
      </c>
    </row>
    <row r="4052" spans="1:8" ht="16" x14ac:dyDescent="0.2">
      <c r="A4052" s="33" t="s">
        <v>1069</v>
      </c>
      <c r="B4052" s="34" t="s">
        <v>1085</v>
      </c>
      <c r="C4052" s="35" t="s">
        <v>711</v>
      </c>
      <c r="D4052" s="36" t="s">
        <v>2220</v>
      </c>
      <c r="E4052">
        <v>2016</v>
      </c>
      <c r="F4052">
        <f>VLOOKUP($D4052,Combined!$D:$V,14,FALSE)</f>
        <v>6213766</v>
      </c>
      <c r="G4052">
        <f>VLOOKUP($D4052,Combined!$D:$V,15,FALSE)</f>
        <v>358.6</v>
      </c>
      <c r="H4052">
        <f>VLOOKUP($D4052,Combined!$D:$V,16,FALSE)</f>
        <v>17328</v>
      </c>
    </row>
    <row r="4053" spans="1:8" ht="48" x14ac:dyDescent="0.2">
      <c r="A4053" s="33" t="s">
        <v>1087</v>
      </c>
      <c r="B4053" s="34" t="s">
        <v>1088</v>
      </c>
      <c r="C4053" s="35" t="s">
        <v>711</v>
      </c>
      <c r="D4053" s="36" t="s">
        <v>2221</v>
      </c>
      <c r="E4053">
        <v>2016</v>
      </c>
      <c r="F4053">
        <f>VLOOKUP($D4053,Combined!$D:$V,14,FALSE)</f>
        <v>7678331</v>
      </c>
      <c r="G4053">
        <f>VLOOKUP($D4053,Combined!$D:$V,15,FALSE)</f>
        <v>389.7</v>
      </c>
      <c r="H4053">
        <f>VLOOKUP($D4053,Combined!$D:$V,16,FALSE)</f>
        <v>19703</v>
      </c>
    </row>
    <row r="4054" spans="1:8" ht="36" x14ac:dyDescent="0.2">
      <c r="A4054" s="33" t="s">
        <v>1087</v>
      </c>
      <c r="B4054" s="34" t="s">
        <v>1094</v>
      </c>
      <c r="C4054" s="35" t="s">
        <v>711</v>
      </c>
      <c r="D4054" s="36" t="s">
        <v>2222</v>
      </c>
      <c r="E4054">
        <v>2016</v>
      </c>
      <c r="F4054">
        <f>VLOOKUP($D4054,Combined!$D:$V,14,FALSE)</f>
        <v>7000726</v>
      </c>
      <c r="G4054">
        <f>VLOOKUP($D4054,Combined!$D:$V,15,FALSE)</f>
        <v>386.9</v>
      </c>
      <c r="H4054">
        <f>VLOOKUP($D4054,Combined!$D:$V,16,FALSE)</f>
        <v>18094</v>
      </c>
    </row>
    <row r="4055" spans="1:8" ht="36" x14ac:dyDescent="0.2">
      <c r="A4055" s="37" t="s">
        <v>1087</v>
      </c>
      <c r="B4055" s="38" t="s">
        <v>1095</v>
      </c>
      <c r="C4055" s="39" t="s">
        <v>711</v>
      </c>
      <c r="D4055" s="36" t="s">
        <v>2223</v>
      </c>
      <c r="E4055">
        <v>2016</v>
      </c>
      <c r="F4055">
        <f>VLOOKUP($D4055,Combined!$D:$V,14,FALSE)</f>
        <v>4679426</v>
      </c>
      <c r="G4055">
        <f>VLOOKUP($D4055,Combined!$D:$V,15,FALSE)</f>
        <v>332.9</v>
      </c>
      <c r="H4055">
        <f>VLOOKUP($D4055,Combined!$D:$V,16,FALSE)</f>
        <v>14057</v>
      </c>
    </row>
    <row r="4056" spans="1:8" ht="24" x14ac:dyDescent="0.2">
      <c r="A4056" s="33" t="s">
        <v>1114</v>
      </c>
      <c r="B4056" s="34" t="s">
        <v>1134</v>
      </c>
      <c r="C4056" s="35" t="s">
        <v>711</v>
      </c>
      <c r="D4056" s="36" t="s">
        <v>2224</v>
      </c>
      <c r="E4056">
        <v>2016</v>
      </c>
      <c r="F4056">
        <f>VLOOKUP($D4056,Combined!$D:$V,14,FALSE)</f>
        <v>3443783</v>
      </c>
      <c r="G4056">
        <f>VLOOKUP($D4056,Combined!$D:$V,15,FALSE)</f>
        <v>206.4</v>
      </c>
      <c r="H4056">
        <f>VLOOKUP($D4056,Combined!$D:$V,16,FALSE)</f>
        <v>16685</v>
      </c>
    </row>
    <row r="4057" spans="1:8" ht="24" x14ac:dyDescent="0.2">
      <c r="A4057" s="37" t="s">
        <v>1114</v>
      </c>
      <c r="B4057" s="38" t="s">
        <v>1163</v>
      </c>
      <c r="C4057" s="39" t="s">
        <v>711</v>
      </c>
      <c r="D4057" s="36" t="s">
        <v>2225</v>
      </c>
      <c r="E4057">
        <v>2016</v>
      </c>
      <c r="F4057">
        <f>VLOOKUP($D4057,Combined!$D:$V,14,FALSE)</f>
        <v>3449211</v>
      </c>
      <c r="G4057">
        <f>VLOOKUP($D4057,Combined!$D:$V,15,FALSE)</f>
        <v>179.9</v>
      </c>
      <c r="H4057">
        <f>VLOOKUP($D4057,Combined!$D:$V,16,FALSE)</f>
        <v>19173</v>
      </c>
    </row>
    <row r="4058" spans="1:8" ht="48" x14ac:dyDescent="0.2">
      <c r="A4058" s="37" t="s">
        <v>1114</v>
      </c>
      <c r="B4058" s="38" t="s">
        <v>1167</v>
      </c>
      <c r="C4058" s="39" t="s">
        <v>14</v>
      </c>
      <c r="D4058" s="36" t="s">
        <v>2226</v>
      </c>
      <c r="E4058">
        <v>2016</v>
      </c>
      <c r="F4058">
        <f>VLOOKUP($D4058,Combined!$D:$V,14,FALSE)</f>
        <v>79165320</v>
      </c>
      <c r="G4058">
        <f>VLOOKUP($D4058,Combined!$D:$V,15,FALSE)</f>
        <v>3639.2</v>
      </c>
      <c r="H4058">
        <f>VLOOKUP($D4058,Combined!$D:$V,16,FALSE)</f>
        <v>21753</v>
      </c>
    </row>
    <row r="4059" spans="1:8" ht="16" x14ac:dyDescent="0.2">
      <c r="A4059" s="37" t="s">
        <v>1169</v>
      </c>
      <c r="B4059" s="38" t="s">
        <v>1206</v>
      </c>
      <c r="C4059" s="39" t="s">
        <v>711</v>
      </c>
      <c r="D4059" s="36" t="s">
        <v>2227</v>
      </c>
      <c r="E4059">
        <v>2016</v>
      </c>
      <c r="F4059">
        <f>VLOOKUP($D4059,Combined!$D:$V,14,FALSE)</f>
        <v>3608569</v>
      </c>
      <c r="G4059">
        <f>VLOOKUP($D4059,Combined!$D:$V,15,FALSE)</f>
        <v>219.5</v>
      </c>
      <c r="H4059">
        <f>VLOOKUP($D4059,Combined!$D:$V,16,FALSE)</f>
        <v>16440</v>
      </c>
    </row>
    <row r="4060" spans="1:8" ht="48" x14ac:dyDescent="0.2">
      <c r="A4060" s="33" t="s">
        <v>1237</v>
      </c>
      <c r="B4060" s="34" t="s">
        <v>1239</v>
      </c>
      <c r="C4060" s="35" t="s">
        <v>711</v>
      </c>
      <c r="D4060" s="36" t="s">
        <v>2228</v>
      </c>
      <c r="E4060">
        <v>2016</v>
      </c>
      <c r="F4060">
        <f>VLOOKUP($D4060,Combined!$D:$V,14,FALSE)</f>
        <v>1304239</v>
      </c>
      <c r="G4060">
        <f>VLOOKUP($D4060,Combined!$D:$V,15,FALSE)</f>
        <v>116.9</v>
      </c>
      <c r="H4060">
        <f>VLOOKUP($D4060,Combined!$D:$V,16,FALSE)</f>
        <v>11157</v>
      </c>
    </row>
    <row r="4061" spans="1:8" ht="36" x14ac:dyDescent="0.2">
      <c r="A4061" s="33" t="s">
        <v>1237</v>
      </c>
      <c r="B4061" s="34" t="s">
        <v>1241</v>
      </c>
      <c r="C4061" s="35" t="s">
        <v>711</v>
      </c>
      <c r="D4061" s="36" t="s">
        <v>2229</v>
      </c>
      <c r="E4061">
        <v>2016</v>
      </c>
      <c r="F4061">
        <f>VLOOKUP($D4061,Combined!$D:$V,14,FALSE)</f>
        <v>15668183</v>
      </c>
      <c r="G4061">
        <f>VLOOKUP($D4061,Combined!$D:$V,15,FALSE)</f>
        <v>891.8</v>
      </c>
      <c r="H4061">
        <f>VLOOKUP($D4061,Combined!$D:$V,16,FALSE)</f>
        <v>17569</v>
      </c>
    </row>
    <row r="4062" spans="1:8" ht="48" x14ac:dyDescent="0.2">
      <c r="A4062" s="37" t="s">
        <v>1237</v>
      </c>
      <c r="B4062" s="38" t="s">
        <v>1244</v>
      </c>
      <c r="C4062" s="39" t="s">
        <v>711</v>
      </c>
      <c r="D4062" s="36" t="s">
        <v>2230</v>
      </c>
      <c r="E4062">
        <v>2016</v>
      </c>
      <c r="F4062">
        <f>VLOOKUP($D4062,Combined!$D:$V,14,FALSE)</f>
        <v>3525362</v>
      </c>
      <c r="G4062">
        <f>VLOOKUP($D4062,Combined!$D:$V,15,FALSE)</f>
        <v>193.5</v>
      </c>
      <c r="H4062">
        <f>VLOOKUP($D4062,Combined!$D:$V,16,FALSE)</f>
        <v>18219</v>
      </c>
    </row>
    <row r="4063" spans="1:8" ht="48" x14ac:dyDescent="0.2">
      <c r="A4063" s="37" t="s">
        <v>1237</v>
      </c>
      <c r="B4063" s="38" t="s">
        <v>1248</v>
      </c>
      <c r="C4063" s="39" t="s">
        <v>711</v>
      </c>
      <c r="D4063" s="36" t="s">
        <v>2231</v>
      </c>
      <c r="E4063">
        <v>2016</v>
      </c>
      <c r="F4063">
        <f>VLOOKUP($D4063,Combined!$D:$V,14,FALSE)</f>
        <v>12373605</v>
      </c>
      <c r="G4063">
        <f>VLOOKUP($D4063,Combined!$D:$V,15,FALSE)</f>
        <v>724.9</v>
      </c>
      <c r="H4063">
        <f>VLOOKUP($D4063,Combined!$D:$V,16,FALSE)</f>
        <v>17069</v>
      </c>
    </row>
    <row r="4064" spans="1:8" ht="24" x14ac:dyDescent="0.2">
      <c r="A4064" s="33" t="s">
        <v>1237</v>
      </c>
      <c r="B4064" s="34" t="s">
        <v>1253</v>
      </c>
      <c r="C4064" s="35" t="s">
        <v>711</v>
      </c>
      <c r="D4064" s="36" t="s">
        <v>2232</v>
      </c>
      <c r="E4064">
        <v>2016</v>
      </c>
      <c r="F4064">
        <f>VLOOKUP($D4064,Combined!$D:$V,14,FALSE)</f>
        <v>7683962</v>
      </c>
      <c r="G4064">
        <f>VLOOKUP($D4064,Combined!$D:$V,15,FALSE)</f>
        <v>475.3</v>
      </c>
      <c r="H4064">
        <f>VLOOKUP($D4064,Combined!$D:$V,16,FALSE)</f>
        <v>16167</v>
      </c>
    </row>
    <row r="4065" spans="1:8" ht="24" x14ac:dyDescent="0.2">
      <c r="A4065" s="33" t="s">
        <v>1237</v>
      </c>
      <c r="B4065" s="34" t="s">
        <v>1255</v>
      </c>
      <c r="C4065" s="35" t="s">
        <v>711</v>
      </c>
      <c r="D4065" s="36" t="s">
        <v>2233</v>
      </c>
      <c r="E4065">
        <v>2016</v>
      </c>
      <c r="F4065">
        <f>VLOOKUP($D4065,Combined!$D:$V,14,FALSE)</f>
        <v>18369407</v>
      </c>
      <c r="G4065">
        <f>VLOOKUP($D4065,Combined!$D:$V,15,FALSE)</f>
        <v>1061.9000000000001</v>
      </c>
      <c r="H4065">
        <f>VLOOKUP($D4065,Combined!$D:$V,16,FALSE)</f>
        <v>17299</v>
      </c>
    </row>
    <row r="4066" spans="1:8" ht="48" x14ac:dyDescent="0.2">
      <c r="A4066" s="37" t="s">
        <v>1237</v>
      </c>
      <c r="B4066" s="38" t="s">
        <v>1262</v>
      </c>
      <c r="C4066" s="39" t="s">
        <v>14</v>
      </c>
      <c r="D4066" s="36" t="s">
        <v>2234</v>
      </c>
      <c r="E4066">
        <v>2016</v>
      </c>
      <c r="F4066">
        <f>VLOOKUP($D4066,Combined!$D:$V,14,FALSE)</f>
        <v>80309436</v>
      </c>
      <c r="G4066">
        <f>VLOOKUP($D4066,Combined!$D:$V,15,FALSE)</f>
        <v>3553.5</v>
      </c>
      <c r="H4066">
        <f>VLOOKUP($D4066,Combined!$D:$V,16,FALSE)</f>
        <v>22600</v>
      </c>
    </row>
    <row r="4067" spans="1:8" ht="48" x14ac:dyDescent="0.2">
      <c r="A4067" s="37" t="s">
        <v>1279</v>
      </c>
      <c r="B4067" s="38" t="s">
        <v>1282</v>
      </c>
      <c r="C4067" s="39" t="s">
        <v>14</v>
      </c>
      <c r="D4067" s="36" t="s">
        <v>2235</v>
      </c>
      <c r="E4067">
        <v>2016</v>
      </c>
      <c r="F4067">
        <f>VLOOKUP($D4067,Combined!$D:$V,14,FALSE)</f>
        <v>32096114</v>
      </c>
      <c r="G4067">
        <f>VLOOKUP($D4067,Combined!$D:$V,15,FALSE)</f>
        <v>1870.9</v>
      </c>
      <c r="H4067">
        <f>VLOOKUP($D4067,Combined!$D:$V,16,FALSE)</f>
        <v>17156</v>
      </c>
    </row>
    <row r="4068" spans="1:8" ht="72" x14ac:dyDescent="0.2">
      <c r="A4068" s="33" t="s">
        <v>1279</v>
      </c>
      <c r="B4068" s="34" t="s">
        <v>1285</v>
      </c>
      <c r="C4068" s="35" t="s">
        <v>711</v>
      </c>
      <c r="D4068" s="36" t="s">
        <v>2236</v>
      </c>
      <c r="E4068">
        <v>2016</v>
      </c>
      <c r="F4068">
        <f>VLOOKUP($D4068,Combined!$D:$V,14,FALSE)</f>
        <v>6619681</v>
      </c>
      <c r="G4068">
        <f>VLOOKUP($D4068,Combined!$D:$V,15,FALSE)</f>
        <v>419.5</v>
      </c>
      <c r="H4068">
        <f>VLOOKUP($D4068,Combined!$D:$V,16,FALSE)</f>
        <v>15780</v>
      </c>
    </row>
    <row r="4069" spans="1:8" ht="60" x14ac:dyDescent="0.2">
      <c r="A4069" s="33" t="s">
        <v>1299</v>
      </c>
      <c r="B4069" s="34" t="s">
        <v>1321</v>
      </c>
      <c r="C4069" s="35" t="s">
        <v>711</v>
      </c>
      <c r="D4069" s="36" t="s">
        <v>2237</v>
      </c>
      <c r="E4069">
        <v>2016</v>
      </c>
      <c r="F4069">
        <f>VLOOKUP($D4069,Combined!$D:$V,14,FALSE)</f>
        <v>3976522</v>
      </c>
      <c r="G4069">
        <f>VLOOKUP($D4069,Combined!$D:$V,15,FALSE)</f>
        <v>224.5</v>
      </c>
      <c r="H4069">
        <f>VLOOKUP($D4069,Combined!$D:$V,16,FALSE)</f>
        <v>17713</v>
      </c>
    </row>
    <row r="4070" spans="1:8" ht="36" x14ac:dyDescent="0.2">
      <c r="A4070" s="37" t="s">
        <v>1326</v>
      </c>
      <c r="B4070" s="38" t="s">
        <v>1329</v>
      </c>
      <c r="C4070" s="39" t="s">
        <v>711</v>
      </c>
      <c r="D4070" s="36" t="s">
        <v>2238</v>
      </c>
      <c r="E4070">
        <v>2016</v>
      </c>
      <c r="F4070">
        <f>VLOOKUP($D4070,Combined!$D:$V,14,FALSE)</f>
        <v>4380526</v>
      </c>
      <c r="G4070">
        <f>VLOOKUP($D4070,Combined!$D:$V,15,FALSE)</f>
        <v>339</v>
      </c>
      <c r="H4070">
        <f>VLOOKUP($D4070,Combined!$D:$V,16,FALSE)</f>
        <v>12922</v>
      </c>
    </row>
    <row r="4071" spans="1:8" ht="24" x14ac:dyDescent="0.2">
      <c r="A4071" s="37" t="s">
        <v>1326</v>
      </c>
      <c r="B4071" s="38" t="s">
        <v>1339</v>
      </c>
      <c r="C4071" s="39" t="s">
        <v>711</v>
      </c>
      <c r="D4071" s="36" t="s">
        <v>2239</v>
      </c>
      <c r="E4071">
        <v>2016</v>
      </c>
      <c r="F4071">
        <f>VLOOKUP($D4071,Combined!$D:$V,14,FALSE)</f>
        <v>5839024</v>
      </c>
      <c r="G4071">
        <f>VLOOKUP($D4071,Combined!$D:$V,15,FALSE)</f>
        <v>322.7</v>
      </c>
      <c r="H4071">
        <f>VLOOKUP($D4071,Combined!$D:$V,16,FALSE)</f>
        <v>18094</v>
      </c>
    </row>
    <row r="4072" spans="1:8" ht="36" x14ac:dyDescent="0.2">
      <c r="A4072" s="37" t="s">
        <v>1326</v>
      </c>
      <c r="B4072" s="38" t="s">
        <v>1346</v>
      </c>
      <c r="C4072" s="39" t="s">
        <v>711</v>
      </c>
      <c r="D4072" s="36" t="s">
        <v>2240</v>
      </c>
      <c r="E4072">
        <v>2016</v>
      </c>
      <c r="F4072">
        <f>VLOOKUP($D4072,Combined!$D:$V,14,FALSE)</f>
        <v>5239475</v>
      </c>
      <c r="G4072">
        <f>VLOOKUP($D4072,Combined!$D:$V,15,FALSE)</f>
        <v>377.6</v>
      </c>
      <c r="H4072">
        <f>VLOOKUP($D4072,Combined!$D:$V,16,FALSE)</f>
        <v>13876</v>
      </c>
    </row>
    <row r="4073" spans="1:8" ht="36" x14ac:dyDescent="0.2">
      <c r="A4073" s="33" t="s">
        <v>1350</v>
      </c>
      <c r="B4073" s="34" t="s">
        <v>1356</v>
      </c>
      <c r="C4073" s="35" t="s">
        <v>2</v>
      </c>
      <c r="D4073" s="36" t="s">
        <v>2241</v>
      </c>
      <c r="E4073">
        <v>2016</v>
      </c>
      <c r="F4073">
        <f>VLOOKUP($D4073,Combined!$D:$V,14,FALSE)</f>
        <v>21997446</v>
      </c>
      <c r="G4073">
        <f>VLOOKUP($D4073,Combined!$D:$V,15,FALSE)</f>
        <v>1108</v>
      </c>
      <c r="H4073">
        <f>VLOOKUP($D4073,Combined!$D:$V,16,FALSE)</f>
        <v>19853</v>
      </c>
    </row>
    <row r="4074" spans="1:8" ht="32" x14ac:dyDescent="0.2">
      <c r="A4074" s="37" t="s">
        <v>1350</v>
      </c>
      <c r="B4074" s="38" t="s">
        <v>932</v>
      </c>
      <c r="C4074" s="39" t="s">
        <v>2</v>
      </c>
      <c r="D4074" s="36" t="s">
        <v>2242</v>
      </c>
      <c r="E4074">
        <v>2016</v>
      </c>
      <c r="F4074">
        <f>VLOOKUP($D4074,Combined!$D:$V,14,FALSE)</f>
        <v>19185718</v>
      </c>
      <c r="G4074">
        <f>VLOOKUP($D4074,Combined!$D:$V,15,FALSE)</f>
        <v>1130</v>
      </c>
      <c r="H4074">
        <f>VLOOKUP($D4074,Combined!$D:$V,16,FALSE)</f>
        <v>16979</v>
      </c>
    </row>
    <row r="4075" spans="1:8" ht="24" x14ac:dyDescent="0.2">
      <c r="A4075" s="33" t="s">
        <v>1350</v>
      </c>
      <c r="B4075" s="34" t="s">
        <v>1366</v>
      </c>
      <c r="C4075" s="35" t="s">
        <v>711</v>
      </c>
      <c r="D4075" s="36" t="s">
        <v>2243</v>
      </c>
      <c r="E4075">
        <v>2016</v>
      </c>
      <c r="F4075">
        <f>VLOOKUP($D4075,Combined!$D:$V,14,FALSE)</f>
        <v>1935727</v>
      </c>
      <c r="G4075">
        <f>VLOOKUP($D4075,Combined!$D:$V,15,FALSE)</f>
        <v>107.8</v>
      </c>
      <c r="H4075">
        <f>VLOOKUP($D4075,Combined!$D:$V,16,FALSE)</f>
        <v>17957</v>
      </c>
    </row>
    <row r="4076" spans="1:8" ht="32" x14ac:dyDescent="0.2">
      <c r="A4076" s="40" t="s">
        <v>0</v>
      </c>
      <c r="B4076" s="41" t="s">
        <v>18</v>
      </c>
      <c r="C4076" s="35" t="s">
        <v>2</v>
      </c>
      <c r="D4076" s="36" t="s">
        <v>2244</v>
      </c>
      <c r="E4076">
        <v>2016</v>
      </c>
      <c r="F4076" t="e">
        <f>VLOOKUP($D4076,Combined!$D:$V,14,FALSE)</f>
        <v>#N/A</v>
      </c>
      <c r="G4076" t="e">
        <f>VLOOKUP($D4076,Combined!$D:$V,15,FALSE)</f>
        <v>#N/A</v>
      </c>
      <c r="H4076" t="e">
        <f>VLOOKUP($D4076,Combined!$D:$V,16,FALSE)</f>
        <v>#N/A</v>
      </c>
    </row>
    <row r="4077" spans="1:8" ht="42" x14ac:dyDescent="0.2">
      <c r="A4077" s="42" t="s">
        <v>36</v>
      </c>
      <c r="B4077" s="43" t="s">
        <v>41</v>
      </c>
      <c r="C4077" s="39" t="s">
        <v>27</v>
      </c>
      <c r="D4077" s="36" t="s">
        <v>2245</v>
      </c>
      <c r="E4077">
        <v>2016</v>
      </c>
      <c r="F4077" t="e">
        <f>VLOOKUP($D4077,Combined!$D:$V,14,FALSE)</f>
        <v>#N/A</v>
      </c>
      <c r="G4077" t="e">
        <f>VLOOKUP($D4077,Combined!$D:$V,15,FALSE)</f>
        <v>#N/A</v>
      </c>
      <c r="H4077" t="e">
        <f>VLOOKUP($D4077,Combined!$D:$V,16,FALSE)</f>
        <v>#N/A</v>
      </c>
    </row>
    <row r="4078" spans="1:8" ht="42" x14ac:dyDescent="0.2">
      <c r="A4078" s="40" t="s">
        <v>63</v>
      </c>
      <c r="B4078" s="41" t="s">
        <v>89</v>
      </c>
      <c r="C4078" s="35" t="s">
        <v>27</v>
      </c>
      <c r="D4078" s="36" t="s">
        <v>2246</v>
      </c>
      <c r="E4078">
        <v>2016</v>
      </c>
      <c r="F4078" t="e">
        <f>VLOOKUP($D4078,Combined!$D:$V,14,FALSE)</f>
        <v>#N/A</v>
      </c>
      <c r="G4078" t="e">
        <f>VLOOKUP($D4078,Combined!$D:$V,15,FALSE)</f>
        <v>#N/A</v>
      </c>
      <c r="H4078" t="e">
        <f>VLOOKUP($D4078,Combined!$D:$V,16,FALSE)</f>
        <v>#N/A</v>
      </c>
    </row>
    <row r="4079" spans="1:8" ht="42" x14ac:dyDescent="0.2">
      <c r="A4079" s="40" t="s">
        <v>94</v>
      </c>
      <c r="B4079" s="41" t="s">
        <v>101</v>
      </c>
      <c r="C4079" s="35" t="s">
        <v>27</v>
      </c>
      <c r="D4079" s="36" t="s">
        <v>2247</v>
      </c>
      <c r="E4079">
        <v>2016</v>
      </c>
      <c r="F4079" t="e">
        <f>VLOOKUP($D4079,Combined!$D:$V,14,FALSE)</f>
        <v>#N/A</v>
      </c>
      <c r="G4079" t="e">
        <f>VLOOKUP($D4079,Combined!$D:$V,15,FALSE)</f>
        <v>#N/A</v>
      </c>
      <c r="H4079" t="e">
        <f>VLOOKUP($D4079,Combined!$D:$V,16,FALSE)</f>
        <v>#N/A</v>
      </c>
    </row>
    <row r="4080" spans="1:8" ht="56" x14ac:dyDescent="0.2">
      <c r="A4080" s="42" t="s">
        <v>94</v>
      </c>
      <c r="B4080" s="43" t="s">
        <v>111</v>
      </c>
      <c r="C4080" s="39" t="s">
        <v>27</v>
      </c>
      <c r="D4080" s="36" t="s">
        <v>2248</v>
      </c>
      <c r="E4080">
        <v>2016</v>
      </c>
      <c r="F4080" t="e">
        <f>VLOOKUP($D4080,Combined!$D:$V,14,FALSE)</f>
        <v>#N/A</v>
      </c>
      <c r="G4080" t="e">
        <f>VLOOKUP($D4080,Combined!$D:$V,15,FALSE)</f>
        <v>#N/A</v>
      </c>
      <c r="H4080" t="e">
        <f>VLOOKUP($D4080,Combined!$D:$V,16,FALSE)</f>
        <v>#N/A</v>
      </c>
    </row>
    <row r="4081" spans="1:8" ht="42" x14ac:dyDescent="0.2">
      <c r="A4081" s="40" t="s">
        <v>130</v>
      </c>
      <c r="B4081" s="41" t="s">
        <v>132</v>
      </c>
      <c r="C4081" s="35" t="s">
        <v>27</v>
      </c>
      <c r="D4081" s="36" t="s">
        <v>2249</v>
      </c>
      <c r="E4081">
        <v>2016</v>
      </c>
      <c r="F4081" t="e">
        <f>VLOOKUP($D4081,Combined!$D:$V,14,FALSE)</f>
        <v>#N/A</v>
      </c>
      <c r="G4081" t="e">
        <f>VLOOKUP($D4081,Combined!$D:$V,15,FALSE)</f>
        <v>#N/A</v>
      </c>
      <c r="H4081" t="e">
        <f>VLOOKUP($D4081,Combined!$D:$V,16,FALSE)</f>
        <v>#N/A</v>
      </c>
    </row>
    <row r="4082" spans="1:8" ht="56" x14ac:dyDescent="0.2">
      <c r="A4082" s="40" t="s">
        <v>130</v>
      </c>
      <c r="B4082" s="41" t="s">
        <v>134</v>
      </c>
      <c r="C4082" s="35" t="s">
        <v>27</v>
      </c>
      <c r="D4082" s="36" t="s">
        <v>2250</v>
      </c>
      <c r="E4082">
        <v>2016</v>
      </c>
      <c r="F4082" t="e">
        <f>VLOOKUP($D4082,Combined!$D:$V,14,FALSE)</f>
        <v>#N/A</v>
      </c>
      <c r="G4082" t="e">
        <f>VLOOKUP($D4082,Combined!$D:$V,15,FALSE)</f>
        <v>#N/A</v>
      </c>
      <c r="H4082" t="e">
        <f>VLOOKUP($D4082,Combined!$D:$V,16,FALSE)</f>
        <v>#N/A</v>
      </c>
    </row>
    <row r="4083" spans="1:8" ht="42" x14ac:dyDescent="0.2">
      <c r="A4083" s="40" t="s">
        <v>130</v>
      </c>
      <c r="B4083" s="41" t="s">
        <v>139</v>
      </c>
      <c r="C4083" s="35" t="s">
        <v>27</v>
      </c>
      <c r="D4083" s="36" t="s">
        <v>2251</v>
      </c>
      <c r="E4083">
        <v>2016</v>
      </c>
      <c r="F4083" t="e">
        <f>VLOOKUP($D4083,Combined!$D:$V,14,FALSE)</f>
        <v>#N/A</v>
      </c>
      <c r="G4083" t="e">
        <f>VLOOKUP($D4083,Combined!$D:$V,15,FALSE)</f>
        <v>#N/A</v>
      </c>
      <c r="H4083" t="e">
        <f>VLOOKUP($D4083,Combined!$D:$V,16,FALSE)</f>
        <v>#N/A</v>
      </c>
    </row>
    <row r="4084" spans="1:8" ht="42" x14ac:dyDescent="0.2">
      <c r="A4084" s="40" t="s">
        <v>130</v>
      </c>
      <c r="B4084" s="41" t="s">
        <v>143</v>
      </c>
      <c r="C4084" s="35" t="s">
        <v>27</v>
      </c>
      <c r="D4084" s="36" t="s">
        <v>2252</v>
      </c>
      <c r="E4084">
        <v>2016</v>
      </c>
      <c r="F4084" t="e">
        <f>VLOOKUP($D4084,Combined!$D:$V,14,FALSE)</f>
        <v>#N/A</v>
      </c>
      <c r="G4084" t="e">
        <f>VLOOKUP($D4084,Combined!$D:$V,15,FALSE)</f>
        <v>#N/A</v>
      </c>
      <c r="H4084" t="e">
        <f>VLOOKUP($D4084,Combined!$D:$V,16,FALSE)</f>
        <v>#N/A</v>
      </c>
    </row>
    <row r="4085" spans="1:8" ht="42" x14ac:dyDescent="0.2">
      <c r="A4085" s="40" t="s">
        <v>130</v>
      </c>
      <c r="B4085" s="41" t="s">
        <v>151</v>
      </c>
      <c r="C4085" s="35" t="s">
        <v>27</v>
      </c>
      <c r="D4085" s="36" t="s">
        <v>2253</v>
      </c>
      <c r="E4085">
        <v>2016</v>
      </c>
      <c r="F4085" t="e">
        <f>VLOOKUP($D4085,Combined!$D:$V,14,FALSE)</f>
        <v>#N/A</v>
      </c>
      <c r="G4085" t="e">
        <f>VLOOKUP($D4085,Combined!$D:$V,15,FALSE)</f>
        <v>#N/A</v>
      </c>
      <c r="H4085" t="e">
        <f>VLOOKUP($D4085,Combined!$D:$V,16,FALSE)</f>
        <v>#N/A</v>
      </c>
    </row>
    <row r="4086" spans="1:8" ht="56" x14ac:dyDescent="0.2">
      <c r="A4086" s="42" t="s">
        <v>160</v>
      </c>
      <c r="B4086" s="43" t="s">
        <v>177</v>
      </c>
      <c r="C4086" s="39" t="s">
        <v>27</v>
      </c>
      <c r="D4086" s="36" t="s">
        <v>2254</v>
      </c>
      <c r="E4086">
        <v>2016</v>
      </c>
      <c r="F4086" t="e">
        <f>VLOOKUP($D4086,Combined!$D:$V,14,FALSE)</f>
        <v>#N/A</v>
      </c>
      <c r="G4086" t="e">
        <f>VLOOKUP($D4086,Combined!$D:$V,15,FALSE)</f>
        <v>#N/A</v>
      </c>
      <c r="H4086" t="e">
        <f>VLOOKUP($D4086,Combined!$D:$V,16,FALSE)</f>
        <v>#N/A</v>
      </c>
    </row>
    <row r="4087" spans="1:8" ht="32" x14ac:dyDescent="0.2">
      <c r="A4087" s="40" t="s">
        <v>160</v>
      </c>
      <c r="B4087" s="41" t="s">
        <v>187</v>
      </c>
      <c r="C4087" s="35" t="s">
        <v>188</v>
      </c>
      <c r="D4087" s="36" t="s">
        <v>2255</v>
      </c>
      <c r="E4087">
        <v>2016</v>
      </c>
      <c r="F4087" t="e">
        <f>VLOOKUP($D4087,Combined!$D:$V,14,FALSE)</f>
        <v>#N/A</v>
      </c>
      <c r="G4087" t="e">
        <f>VLOOKUP($D4087,Combined!$D:$V,15,FALSE)</f>
        <v>#N/A</v>
      </c>
      <c r="H4087" t="e">
        <f>VLOOKUP($D4087,Combined!$D:$V,16,FALSE)</f>
        <v>#N/A</v>
      </c>
    </row>
    <row r="4088" spans="1:8" ht="32" x14ac:dyDescent="0.2">
      <c r="A4088" s="40" t="s">
        <v>193</v>
      </c>
      <c r="B4088" s="41" t="s">
        <v>232</v>
      </c>
      <c r="C4088" s="35" t="s">
        <v>68</v>
      </c>
      <c r="D4088" s="36" t="s">
        <v>2256</v>
      </c>
      <c r="E4088">
        <v>2016</v>
      </c>
      <c r="F4088" t="e">
        <f>VLOOKUP($D4088,Combined!$D:$V,14,FALSE)</f>
        <v>#N/A</v>
      </c>
      <c r="G4088" t="e">
        <f>VLOOKUP($D4088,Combined!$D:$V,15,FALSE)</f>
        <v>#N/A</v>
      </c>
      <c r="H4088" t="e">
        <f>VLOOKUP($D4088,Combined!$D:$V,16,FALSE)</f>
        <v>#N/A</v>
      </c>
    </row>
    <row r="4089" spans="1:8" ht="42" x14ac:dyDescent="0.2">
      <c r="A4089" s="42" t="s">
        <v>233</v>
      </c>
      <c r="B4089" s="43" t="s">
        <v>234</v>
      </c>
      <c r="C4089" s="39" t="s">
        <v>27</v>
      </c>
      <c r="D4089" s="36" t="s">
        <v>2257</v>
      </c>
      <c r="E4089">
        <v>2016</v>
      </c>
      <c r="F4089" t="e">
        <f>VLOOKUP($D4089,Combined!$D:$V,14,FALSE)</f>
        <v>#N/A</v>
      </c>
      <c r="G4089" t="e">
        <f>VLOOKUP($D4089,Combined!$D:$V,15,FALSE)</f>
        <v>#N/A</v>
      </c>
      <c r="H4089" t="e">
        <f>VLOOKUP($D4089,Combined!$D:$V,16,FALSE)</f>
        <v>#N/A</v>
      </c>
    </row>
    <row r="4090" spans="1:8" ht="32" x14ac:dyDescent="0.2">
      <c r="A4090" s="40" t="s">
        <v>233</v>
      </c>
      <c r="B4090" s="41" t="s">
        <v>235</v>
      </c>
      <c r="C4090" s="35" t="s">
        <v>236</v>
      </c>
      <c r="D4090" s="36" t="s">
        <v>2258</v>
      </c>
      <c r="E4090">
        <v>2016</v>
      </c>
      <c r="F4090" t="e">
        <f>VLOOKUP($D4090,Combined!$D:$V,14,FALSE)</f>
        <v>#N/A</v>
      </c>
      <c r="G4090" t="e">
        <f>VLOOKUP($D4090,Combined!$D:$V,15,FALSE)</f>
        <v>#N/A</v>
      </c>
      <c r="H4090" t="e">
        <f>VLOOKUP($D4090,Combined!$D:$V,16,FALSE)</f>
        <v>#N/A</v>
      </c>
    </row>
    <row r="4091" spans="1:8" ht="84" x14ac:dyDescent="0.2">
      <c r="A4091" s="42" t="s">
        <v>233</v>
      </c>
      <c r="B4091" s="43" t="s">
        <v>243</v>
      </c>
      <c r="C4091" s="39" t="s">
        <v>27</v>
      </c>
      <c r="D4091" s="36" t="s">
        <v>2259</v>
      </c>
      <c r="E4091">
        <v>2016</v>
      </c>
      <c r="F4091" t="e">
        <f>VLOOKUP($D4091,Combined!$D:$V,14,FALSE)</f>
        <v>#N/A</v>
      </c>
      <c r="G4091" t="e">
        <f>VLOOKUP($D4091,Combined!$D:$V,15,FALSE)</f>
        <v>#N/A</v>
      </c>
      <c r="H4091" t="e">
        <f>VLOOKUP($D4091,Combined!$D:$V,16,FALSE)</f>
        <v>#N/A</v>
      </c>
    </row>
    <row r="4092" spans="1:8" ht="32" x14ac:dyDescent="0.2">
      <c r="A4092" s="40" t="s">
        <v>233</v>
      </c>
      <c r="B4092" s="41" t="s">
        <v>258</v>
      </c>
      <c r="C4092" s="35" t="s">
        <v>236</v>
      </c>
      <c r="D4092" s="36" t="s">
        <v>2260</v>
      </c>
      <c r="E4092">
        <v>2016</v>
      </c>
      <c r="F4092" t="e">
        <f>VLOOKUP($D4092,Combined!$D:$V,14,FALSE)</f>
        <v>#N/A</v>
      </c>
      <c r="G4092" t="e">
        <f>VLOOKUP($D4092,Combined!$D:$V,15,FALSE)</f>
        <v>#N/A</v>
      </c>
      <c r="H4092" t="e">
        <f>VLOOKUP($D4092,Combined!$D:$V,16,FALSE)</f>
        <v>#N/A</v>
      </c>
    </row>
    <row r="4093" spans="1:8" ht="32" x14ac:dyDescent="0.2">
      <c r="A4093" s="42" t="s">
        <v>233</v>
      </c>
      <c r="B4093" s="43" t="s">
        <v>261</v>
      </c>
      <c r="C4093" s="39" t="s">
        <v>236</v>
      </c>
      <c r="D4093" s="36" t="s">
        <v>2261</v>
      </c>
      <c r="E4093">
        <v>2016</v>
      </c>
      <c r="F4093" t="e">
        <f>VLOOKUP($D4093,Combined!$D:$V,14,FALSE)</f>
        <v>#N/A</v>
      </c>
      <c r="G4093" t="e">
        <f>VLOOKUP($D4093,Combined!$D:$V,15,FALSE)</f>
        <v>#N/A</v>
      </c>
      <c r="H4093" t="e">
        <f>VLOOKUP($D4093,Combined!$D:$V,16,FALSE)</f>
        <v>#N/A</v>
      </c>
    </row>
    <row r="4094" spans="1:8" ht="48" x14ac:dyDescent="0.2">
      <c r="A4094" s="42" t="s">
        <v>233</v>
      </c>
      <c r="B4094" s="43" t="s">
        <v>180</v>
      </c>
      <c r="C4094" s="39" t="s">
        <v>14</v>
      </c>
      <c r="D4094" s="36" t="s">
        <v>2262</v>
      </c>
      <c r="E4094">
        <v>2016</v>
      </c>
      <c r="F4094" t="e">
        <f>VLOOKUP($D4094,Combined!$D:$V,14,FALSE)</f>
        <v>#N/A</v>
      </c>
      <c r="G4094" t="e">
        <f>VLOOKUP($D4094,Combined!$D:$V,15,FALSE)</f>
        <v>#N/A</v>
      </c>
      <c r="H4094" t="e">
        <f>VLOOKUP($D4094,Combined!$D:$V,16,FALSE)</f>
        <v>#N/A</v>
      </c>
    </row>
    <row r="4095" spans="1:8" ht="42" x14ac:dyDescent="0.2">
      <c r="A4095" s="42" t="s">
        <v>292</v>
      </c>
      <c r="B4095" s="43" t="s">
        <v>293</v>
      </c>
      <c r="C4095" s="39" t="s">
        <v>27</v>
      </c>
      <c r="D4095" s="36" t="s">
        <v>2263</v>
      </c>
      <c r="E4095">
        <v>2016</v>
      </c>
      <c r="F4095" t="e">
        <f>VLOOKUP($D4095,Combined!$D:$V,14,FALSE)</f>
        <v>#N/A</v>
      </c>
      <c r="G4095" t="e">
        <f>VLOOKUP($D4095,Combined!$D:$V,15,FALSE)</f>
        <v>#N/A</v>
      </c>
      <c r="H4095" t="e">
        <f>VLOOKUP($D4095,Combined!$D:$V,16,FALSE)</f>
        <v>#N/A</v>
      </c>
    </row>
    <row r="4096" spans="1:8" ht="42" x14ac:dyDescent="0.2">
      <c r="A4096" s="42" t="s">
        <v>292</v>
      </c>
      <c r="B4096" s="43" t="s">
        <v>305</v>
      </c>
      <c r="C4096" s="39" t="s">
        <v>27</v>
      </c>
      <c r="D4096" s="36" t="s">
        <v>2264</v>
      </c>
      <c r="E4096">
        <v>2016</v>
      </c>
      <c r="F4096" t="e">
        <f>VLOOKUP($D4096,Combined!$D:$V,14,FALSE)</f>
        <v>#N/A</v>
      </c>
      <c r="G4096" t="e">
        <f>VLOOKUP($D4096,Combined!$D:$V,15,FALSE)</f>
        <v>#N/A</v>
      </c>
      <c r="H4096" t="e">
        <f>VLOOKUP($D4096,Combined!$D:$V,16,FALSE)</f>
        <v>#N/A</v>
      </c>
    </row>
    <row r="4097" spans="1:8" ht="32" x14ac:dyDescent="0.2">
      <c r="A4097" s="42" t="s">
        <v>292</v>
      </c>
      <c r="B4097" s="43" t="s">
        <v>307</v>
      </c>
      <c r="C4097" s="39" t="s">
        <v>99</v>
      </c>
      <c r="D4097" s="36" t="s">
        <v>2265</v>
      </c>
      <c r="E4097">
        <v>2016</v>
      </c>
      <c r="F4097" t="e">
        <f>VLOOKUP($D4097,Combined!$D:$V,14,FALSE)</f>
        <v>#N/A</v>
      </c>
      <c r="G4097" t="e">
        <f>VLOOKUP($D4097,Combined!$D:$V,15,FALSE)</f>
        <v>#N/A</v>
      </c>
      <c r="H4097" t="e">
        <f>VLOOKUP($D4097,Combined!$D:$V,16,FALSE)</f>
        <v>#N/A</v>
      </c>
    </row>
    <row r="4098" spans="1:8" ht="70" x14ac:dyDescent="0.2">
      <c r="A4098" s="42" t="s">
        <v>321</v>
      </c>
      <c r="B4098" s="43" t="s">
        <v>322</v>
      </c>
      <c r="C4098" s="39" t="s">
        <v>27</v>
      </c>
      <c r="D4098" s="36" t="s">
        <v>2266</v>
      </c>
      <c r="E4098">
        <v>2016</v>
      </c>
      <c r="F4098" t="e">
        <f>VLOOKUP($D4098,Combined!$D:$V,14,FALSE)</f>
        <v>#N/A</v>
      </c>
      <c r="G4098" t="e">
        <f>VLOOKUP($D4098,Combined!$D:$V,15,FALSE)</f>
        <v>#N/A</v>
      </c>
      <c r="H4098" t="e">
        <f>VLOOKUP($D4098,Combined!$D:$V,16,FALSE)</f>
        <v>#N/A</v>
      </c>
    </row>
    <row r="4099" spans="1:8" ht="48" x14ac:dyDescent="0.2">
      <c r="A4099" s="42" t="s">
        <v>321</v>
      </c>
      <c r="B4099" s="43" t="s">
        <v>324</v>
      </c>
      <c r="C4099" s="39" t="s">
        <v>14</v>
      </c>
      <c r="D4099" s="36" t="s">
        <v>2267</v>
      </c>
      <c r="E4099">
        <v>2016</v>
      </c>
      <c r="F4099" t="e">
        <f>VLOOKUP($D4099,Combined!$D:$V,14,FALSE)</f>
        <v>#N/A</v>
      </c>
      <c r="G4099" t="e">
        <f>VLOOKUP($D4099,Combined!$D:$V,15,FALSE)</f>
        <v>#N/A</v>
      </c>
      <c r="H4099" t="e">
        <f>VLOOKUP($D4099,Combined!$D:$V,16,FALSE)</f>
        <v>#N/A</v>
      </c>
    </row>
    <row r="4100" spans="1:8" ht="48" x14ac:dyDescent="0.2">
      <c r="A4100" s="40" t="s">
        <v>321</v>
      </c>
      <c r="B4100" s="41" t="s">
        <v>327</v>
      </c>
      <c r="C4100" s="35" t="s">
        <v>14</v>
      </c>
      <c r="D4100" s="36" t="s">
        <v>2268</v>
      </c>
      <c r="E4100">
        <v>2016</v>
      </c>
      <c r="F4100" t="e">
        <f>VLOOKUP($D4100,Combined!$D:$V,14,FALSE)</f>
        <v>#N/A</v>
      </c>
      <c r="G4100" t="e">
        <f>VLOOKUP($D4100,Combined!$D:$V,15,FALSE)</f>
        <v>#N/A</v>
      </c>
      <c r="H4100" t="e">
        <f>VLOOKUP($D4100,Combined!$D:$V,16,FALSE)</f>
        <v>#N/A</v>
      </c>
    </row>
    <row r="4101" spans="1:8" ht="42" x14ac:dyDescent="0.2">
      <c r="A4101" s="40" t="s">
        <v>321</v>
      </c>
      <c r="B4101" s="41" t="s">
        <v>333</v>
      </c>
      <c r="C4101" s="35" t="s">
        <v>27</v>
      </c>
      <c r="D4101" s="36" t="s">
        <v>2269</v>
      </c>
      <c r="E4101">
        <v>2016</v>
      </c>
      <c r="F4101" t="e">
        <f>VLOOKUP($D4101,Combined!$D:$V,14,FALSE)</f>
        <v>#N/A</v>
      </c>
      <c r="G4101" t="e">
        <f>VLOOKUP($D4101,Combined!$D:$V,15,FALSE)</f>
        <v>#N/A</v>
      </c>
      <c r="H4101" t="e">
        <f>VLOOKUP($D4101,Combined!$D:$V,16,FALSE)</f>
        <v>#N/A</v>
      </c>
    </row>
    <row r="4102" spans="1:8" ht="42" x14ac:dyDescent="0.2">
      <c r="A4102" s="42" t="s">
        <v>367</v>
      </c>
      <c r="B4102" s="43" t="s">
        <v>369</v>
      </c>
      <c r="C4102" s="39" t="s">
        <v>27</v>
      </c>
      <c r="D4102" s="36" t="s">
        <v>2270</v>
      </c>
      <c r="E4102">
        <v>2016</v>
      </c>
      <c r="F4102" t="e">
        <f>VLOOKUP($D4102,Combined!$D:$V,14,FALSE)</f>
        <v>#N/A</v>
      </c>
      <c r="G4102" t="e">
        <f>VLOOKUP($D4102,Combined!$D:$V,15,FALSE)</f>
        <v>#N/A</v>
      </c>
      <c r="H4102" t="e">
        <f>VLOOKUP($D4102,Combined!$D:$V,16,FALSE)</f>
        <v>#N/A</v>
      </c>
    </row>
    <row r="4103" spans="1:8" ht="42" x14ac:dyDescent="0.2">
      <c r="A4103" s="40" t="s">
        <v>367</v>
      </c>
      <c r="B4103" s="41" t="s">
        <v>370</v>
      </c>
      <c r="C4103" s="35" t="s">
        <v>27</v>
      </c>
      <c r="D4103" s="36" t="s">
        <v>2271</v>
      </c>
      <c r="E4103">
        <v>2016</v>
      </c>
      <c r="F4103" t="e">
        <f>VLOOKUP($D4103,Combined!$D:$V,14,FALSE)</f>
        <v>#N/A</v>
      </c>
      <c r="G4103" t="e">
        <f>VLOOKUP($D4103,Combined!$D:$V,15,FALSE)</f>
        <v>#N/A</v>
      </c>
      <c r="H4103" t="e">
        <f>VLOOKUP($D4103,Combined!$D:$V,16,FALSE)</f>
        <v>#N/A</v>
      </c>
    </row>
    <row r="4104" spans="1:8" ht="42" x14ac:dyDescent="0.2">
      <c r="A4104" s="42" t="s">
        <v>367</v>
      </c>
      <c r="B4104" s="43" t="s">
        <v>379</v>
      </c>
      <c r="C4104" s="39" t="s">
        <v>27</v>
      </c>
      <c r="D4104" s="36" t="s">
        <v>2272</v>
      </c>
      <c r="E4104">
        <v>2016</v>
      </c>
      <c r="F4104" t="e">
        <f>VLOOKUP($D4104,Combined!$D:$V,14,FALSE)</f>
        <v>#N/A</v>
      </c>
      <c r="G4104" t="e">
        <f>VLOOKUP($D4104,Combined!$D:$V,15,FALSE)</f>
        <v>#N/A</v>
      </c>
      <c r="H4104" t="e">
        <f>VLOOKUP($D4104,Combined!$D:$V,16,FALSE)</f>
        <v>#N/A</v>
      </c>
    </row>
    <row r="4105" spans="1:8" ht="42" x14ac:dyDescent="0.2">
      <c r="A4105" s="40" t="s">
        <v>367</v>
      </c>
      <c r="B4105" s="41" t="s">
        <v>384</v>
      </c>
      <c r="C4105" s="35" t="s">
        <v>27</v>
      </c>
      <c r="D4105" s="36" t="s">
        <v>2273</v>
      </c>
      <c r="E4105">
        <v>2016</v>
      </c>
      <c r="F4105" t="e">
        <f>VLOOKUP($D4105,Combined!$D:$V,14,FALSE)</f>
        <v>#N/A</v>
      </c>
      <c r="G4105" t="e">
        <f>VLOOKUP($D4105,Combined!$D:$V,15,FALSE)</f>
        <v>#N/A</v>
      </c>
      <c r="H4105" t="e">
        <f>VLOOKUP($D4105,Combined!$D:$V,16,FALSE)</f>
        <v>#N/A</v>
      </c>
    </row>
    <row r="4106" spans="1:8" ht="42" x14ac:dyDescent="0.2">
      <c r="A4106" s="42" t="s">
        <v>367</v>
      </c>
      <c r="B4106" s="43" t="s">
        <v>391</v>
      </c>
      <c r="C4106" s="39" t="s">
        <v>27</v>
      </c>
      <c r="D4106" s="36" t="s">
        <v>2274</v>
      </c>
      <c r="E4106">
        <v>2016</v>
      </c>
      <c r="F4106" t="e">
        <f>VLOOKUP($D4106,Combined!$D:$V,14,FALSE)</f>
        <v>#N/A</v>
      </c>
      <c r="G4106" t="e">
        <f>VLOOKUP($D4106,Combined!$D:$V,15,FALSE)</f>
        <v>#N/A</v>
      </c>
      <c r="H4106" t="e">
        <f>VLOOKUP($D4106,Combined!$D:$V,16,FALSE)</f>
        <v>#N/A</v>
      </c>
    </row>
    <row r="4107" spans="1:8" ht="32" x14ac:dyDescent="0.2">
      <c r="A4107" s="40" t="s">
        <v>396</v>
      </c>
      <c r="B4107" s="41" t="s">
        <v>412</v>
      </c>
      <c r="C4107" s="35" t="s">
        <v>236</v>
      </c>
      <c r="D4107" s="36" t="s">
        <v>2275</v>
      </c>
      <c r="E4107">
        <v>2016</v>
      </c>
      <c r="F4107" t="e">
        <f>VLOOKUP($D4107,Combined!$D:$V,14,FALSE)</f>
        <v>#N/A</v>
      </c>
      <c r="G4107" t="e">
        <f>VLOOKUP($D4107,Combined!$D:$V,15,FALSE)</f>
        <v>#N/A</v>
      </c>
      <c r="H4107" t="e">
        <f>VLOOKUP($D4107,Combined!$D:$V,16,FALSE)</f>
        <v>#N/A</v>
      </c>
    </row>
    <row r="4108" spans="1:8" ht="56" x14ac:dyDescent="0.2">
      <c r="A4108" s="42" t="s">
        <v>422</v>
      </c>
      <c r="B4108" s="43" t="s">
        <v>423</v>
      </c>
      <c r="C4108" s="39" t="s">
        <v>27</v>
      </c>
      <c r="D4108" s="36" t="s">
        <v>2276</v>
      </c>
      <c r="E4108">
        <v>2016</v>
      </c>
      <c r="F4108" t="e">
        <f>VLOOKUP($D4108,Combined!$D:$V,14,FALSE)</f>
        <v>#N/A</v>
      </c>
      <c r="G4108" t="e">
        <f>VLOOKUP($D4108,Combined!$D:$V,15,FALSE)</f>
        <v>#N/A</v>
      </c>
      <c r="H4108" t="e">
        <f>VLOOKUP($D4108,Combined!$D:$V,16,FALSE)</f>
        <v>#N/A</v>
      </c>
    </row>
    <row r="4109" spans="1:8" ht="42" x14ac:dyDescent="0.2">
      <c r="A4109" s="40" t="s">
        <v>422</v>
      </c>
      <c r="B4109" s="41" t="s">
        <v>426</v>
      </c>
      <c r="C4109" s="35" t="s">
        <v>27</v>
      </c>
      <c r="D4109" s="36" t="s">
        <v>2277</v>
      </c>
      <c r="E4109">
        <v>2016</v>
      </c>
      <c r="F4109" t="e">
        <f>VLOOKUP($D4109,Combined!$D:$V,14,FALSE)</f>
        <v>#N/A</v>
      </c>
      <c r="G4109" t="e">
        <f>VLOOKUP($D4109,Combined!$D:$V,15,FALSE)</f>
        <v>#N/A</v>
      </c>
      <c r="H4109" t="e">
        <f>VLOOKUP($D4109,Combined!$D:$V,16,FALSE)</f>
        <v>#N/A</v>
      </c>
    </row>
    <row r="4110" spans="1:8" ht="56" x14ac:dyDescent="0.2">
      <c r="A4110" s="40" t="s">
        <v>422</v>
      </c>
      <c r="B4110" s="41" t="s">
        <v>438</v>
      </c>
      <c r="C4110" s="35" t="s">
        <v>27</v>
      </c>
      <c r="D4110" s="36" t="s">
        <v>2278</v>
      </c>
      <c r="E4110">
        <v>2016</v>
      </c>
      <c r="F4110" t="e">
        <f>VLOOKUP($D4110,Combined!$D:$V,14,FALSE)</f>
        <v>#N/A</v>
      </c>
      <c r="G4110" t="e">
        <f>VLOOKUP($D4110,Combined!$D:$V,15,FALSE)</f>
        <v>#N/A</v>
      </c>
      <c r="H4110" t="e">
        <f>VLOOKUP($D4110,Combined!$D:$V,16,FALSE)</f>
        <v>#N/A</v>
      </c>
    </row>
    <row r="4111" spans="1:8" ht="56" x14ac:dyDescent="0.2">
      <c r="A4111" s="40" t="s">
        <v>422</v>
      </c>
      <c r="B4111" s="41" t="s">
        <v>440</v>
      </c>
      <c r="C4111" s="35" t="s">
        <v>27</v>
      </c>
      <c r="D4111" s="36" t="s">
        <v>2279</v>
      </c>
      <c r="E4111">
        <v>2016</v>
      </c>
      <c r="F4111" t="e">
        <f>VLOOKUP($D4111,Combined!$D:$V,14,FALSE)</f>
        <v>#N/A</v>
      </c>
      <c r="G4111" t="e">
        <f>VLOOKUP($D4111,Combined!$D:$V,15,FALSE)</f>
        <v>#N/A</v>
      </c>
      <c r="H4111" t="e">
        <f>VLOOKUP($D4111,Combined!$D:$V,16,FALSE)</f>
        <v>#N/A</v>
      </c>
    </row>
    <row r="4112" spans="1:8" ht="42" x14ac:dyDescent="0.2">
      <c r="A4112" s="42" t="s">
        <v>422</v>
      </c>
      <c r="B4112" s="43" t="s">
        <v>441</v>
      </c>
      <c r="C4112" s="39" t="s">
        <v>27</v>
      </c>
      <c r="D4112" s="36" t="s">
        <v>2280</v>
      </c>
      <c r="E4112">
        <v>2016</v>
      </c>
      <c r="F4112" t="e">
        <f>VLOOKUP($D4112,Combined!$D:$V,14,FALSE)</f>
        <v>#N/A</v>
      </c>
      <c r="G4112" t="e">
        <f>VLOOKUP($D4112,Combined!$D:$V,15,FALSE)</f>
        <v>#N/A</v>
      </c>
      <c r="H4112" t="e">
        <f>VLOOKUP($D4112,Combined!$D:$V,16,FALSE)</f>
        <v>#N/A</v>
      </c>
    </row>
    <row r="4113" spans="1:8" ht="42" x14ac:dyDescent="0.2">
      <c r="A4113" s="42" t="s">
        <v>422</v>
      </c>
      <c r="B4113" s="43" t="s">
        <v>449</v>
      </c>
      <c r="C4113" s="39" t="s">
        <v>27</v>
      </c>
      <c r="D4113" s="36" t="s">
        <v>2281</v>
      </c>
      <c r="E4113">
        <v>2016</v>
      </c>
      <c r="F4113" t="e">
        <f>VLOOKUP($D4113,Combined!$D:$V,14,FALSE)</f>
        <v>#N/A</v>
      </c>
      <c r="G4113" t="e">
        <f>VLOOKUP($D4113,Combined!$D:$V,15,FALSE)</f>
        <v>#N/A</v>
      </c>
      <c r="H4113" t="e">
        <f>VLOOKUP($D4113,Combined!$D:$V,16,FALSE)</f>
        <v>#N/A</v>
      </c>
    </row>
    <row r="4114" spans="1:8" ht="42" x14ac:dyDescent="0.2">
      <c r="A4114" s="42" t="s">
        <v>422</v>
      </c>
      <c r="B4114" s="43" t="s">
        <v>451</v>
      </c>
      <c r="C4114" s="39" t="s">
        <v>27</v>
      </c>
      <c r="D4114" s="36" t="s">
        <v>2282</v>
      </c>
      <c r="E4114">
        <v>2016</v>
      </c>
      <c r="F4114" t="e">
        <f>VLOOKUP($D4114,Combined!$D:$V,14,FALSE)</f>
        <v>#N/A</v>
      </c>
      <c r="G4114" t="e">
        <f>VLOOKUP($D4114,Combined!$D:$V,15,FALSE)</f>
        <v>#N/A</v>
      </c>
      <c r="H4114" t="e">
        <f>VLOOKUP($D4114,Combined!$D:$V,16,FALSE)</f>
        <v>#N/A</v>
      </c>
    </row>
    <row r="4115" spans="1:8" ht="42" x14ac:dyDescent="0.2">
      <c r="A4115" s="40" t="s">
        <v>422</v>
      </c>
      <c r="B4115" s="41" t="s">
        <v>460</v>
      </c>
      <c r="C4115" s="35" t="s">
        <v>27</v>
      </c>
      <c r="D4115" s="36" t="s">
        <v>2283</v>
      </c>
      <c r="E4115">
        <v>2016</v>
      </c>
      <c r="F4115" t="e">
        <f>VLOOKUP($D4115,Combined!$D:$V,14,FALSE)</f>
        <v>#N/A</v>
      </c>
      <c r="G4115" t="e">
        <f>VLOOKUP($D4115,Combined!$D:$V,15,FALSE)</f>
        <v>#N/A</v>
      </c>
      <c r="H4115" t="e">
        <f>VLOOKUP($D4115,Combined!$D:$V,16,FALSE)</f>
        <v>#N/A</v>
      </c>
    </row>
    <row r="4116" spans="1:8" ht="42" x14ac:dyDescent="0.2">
      <c r="A4116" s="40" t="s">
        <v>465</v>
      </c>
      <c r="B4116" s="41" t="s">
        <v>467</v>
      </c>
      <c r="C4116" s="35" t="s">
        <v>27</v>
      </c>
      <c r="D4116" s="36" t="s">
        <v>2284</v>
      </c>
      <c r="E4116">
        <v>2016</v>
      </c>
      <c r="F4116" t="e">
        <f>VLOOKUP($D4116,Combined!$D:$V,14,FALSE)</f>
        <v>#N/A</v>
      </c>
      <c r="G4116" t="e">
        <f>VLOOKUP($D4116,Combined!$D:$V,15,FALSE)</f>
        <v>#N/A</v>
      </c>
      <c r="H4116" t="e">
        <f>VLOOKUP($D4116,Combined!$D:$V,16,FALSE)</f>
        <v>#N/A</v>
      </c>
    </row>
    <row r="4117" spans="1:8" ht="42" x14ac:dyDescent="0.2">
      <c r="A4117" s="42" t="s">
        <v>465</v>
      </c>
      <c r="B4117" s="43" t="s">
        <v>477</v>
      </c>
      <c r="C4117" s="39" t="s">
        <v>27</v>
      </c>
      <c r="D4117" s="36" t="s">
        <v>2285</v>
      </c>
      <c r="E4117">
        <v>2016</v>
      </c>
      <c r="F4117" t="e">
        <f>VLOOKUP($D4117,Combined!$D:$V,14,FALSE)</f>
        <v>#N/A</v>
      </c>
      <c r="G4117" t="e">
        <f>VLOOKUP($D4117,Combined!$D:$V,15,FALSE)</f>
        <v>#N/A</v>
      </c>
      <c r="H4117" t="e">
        <f>VLOOKUP($D4117,Combined!$D:$V,16,FALSE)</f>
        <v>#N/A</v>
      </c>
    </row>
    <row r="4118" spans="1:8" ht="42" x14ac:dyDescent="0.2">
      <c r="A4118" s="42" t="s">
        <v>465</v>
      </c>
      <c r="B4118" s="43" t="s">
        <v>481</v>
      </c>
      <c r="C4118" s="39" t="s">
        <v>27</v>
      </c>
      <c r="D4118" s="36" t="s">
        <v>2286</v>
      </c>
      <c r="E4118">
        <v>2016</v>
      </c>
      <c r="F4118" t="e">
        <f>VLOOKUP($D4118,Combined!$D:$V,14,FALSE)</f>
        <v>#N/A</v>
      </c>
      <c r="G4118" t="e">
        <f>VLOOKUP($D4118,Combined!$D:$V,15,FALSE)</f>
        <v>#N/A</v>
      </c>
      <c r="H4118" t="e">
        <f>VLOOKUP($D4118,Combined!$D:$V,16,FALSE)</f>
        <v>#N/A</v>
      </c>
    </row>
    <row r="4119" spans="1:8" ht="32" x14ac:dyDescent="0.2">
      <c r="A4119" s="40" t="s">
        <v>482</v>
      </c>
      <c r="B4119" s="41" t="s">
        <v>487</v>
      </c>
      <c r="C4119" s="35" t="s">
        <v>236</v>
      </c>
      <c r="D4119" s="36" t="s">
        <v>2287</v>
      </c>
      <c r="E4119">
        <v>2016</v>
      </c>
      <c r="F4119" t="e">
        <f>VLOOKUP($D4119,Combined!$D:$V,14,FALSE)</f>
        <v>#N/A</v>
      </c>
      <c r="G4119" t="e">
        <f>VLOOKUP($D4119,Combined!$D:$V,15,FALSE)</f>
        <v>#N/A</v>
      </c>
      <c r="H4119" t="e">
        <f>VLOOKUP($D4119,Combined!$D:$V,16,FALSE)</f>
        <v>#N/A</v>
      </c>
    </row>
    <row r="4120" spans="1:8" ht="28" x14ac:dyDescent="0.2">
      <c r="A4120" s="42" t="s">
        <v>482</v>
      </c>
      <c r="B4120" s="43" t="s">
        <v>494</v>
      </c>
      <c r="C4120" s="39" t="s">
        <v>181</v>
      </c>
      <c r="D4120" s="36" t="s">
        <v>2288</v>
      </c>
      <c r="E4120">
        <v>2016</v>
      </c>
      <c r="F4120" t="e">
        <f>VLOOKUP($D4120,Combined!$D:$V,14,FALSE)</f>
        <v>#N/A</v>
      </c>
      <c r="G4120" t="e">
        <f>VLOOKUP($D4120,Combined!$D:$V,15,FALSE)</f>
        <v>#N/A</v>
      </c>
      <c r="H4120" t="e">
        <f>VLOOKUP($D4120,Combined!$D:$V,16,FALSE)</f>
        <v>#N/A</v>
      </c>
    </row>
    <row r="4121" spans="1:8" ht="32" x14ac:dyDescent="0.2">
      <c r="A4121" s="42" t="s">
        <v>482</v>
      </c>
      <c r="B4121" s="43" t="s">
        <v>498</v>
      </c>
      <c r="C4121" s="39" t="s">
        <v>236</v>
      </c>
      <c r="D4121" s="36" t="s">
        <v>2289</v>
      </c>
      <c r="E4121">
        <v>2016</v>
      </c>
      <c r="F4121" t="e">
        <f>VLOOKUP($D4121,Combined!$D:$V,14,FALSE)</f>
        <v>#N/A</v>
      </c>
      <c r="G4121" t="e">
        <f>VLOOKUP($D4121,Combined!$D:$V,15,FALSE)</f>
        <v>#N/A</v>
      </c>
      <c r="H4121" t="e">
        <f>VLOOKUP($D4121,Combined!$D:$V,16,FALSE)</f>
        <v>#N/A</v>
      </c>
    </row>
    <row r="4122" spans="1:8" ht="42" x14ac:dyDescent="0.2">
      <c r="A4122" s="42" t="s">
        <v>502</v>
      </c>
      <c r="B4122" s="43" t="s">
        <v>513</v>
      </c>
      <c r="C4122" s="39" t="s">
        <v>27</v>
      </c>
      <c r="D4122" s="36" t="s">
        <v>2290</v>
      </c>
      <c r="E4122">
        <v>2016</v>
      </c>
      <c r="F4122" t="e">
        <f>VLOOKUP($D4122,Combined!$D:$V,14,FALSE)</f>
        <v>#N/A</v>
      </c>
      <c r="G4122" t="e">
        <f>VLOOKUP($D4122,Combined!$D:$V,15,FALSE)</f>
        <v>#N/A</v>
      </c>
      <c r="H4122" t="e">
        <f>VLOOKUP($D4122,Combined!$D:$V,16,FALSE)</f>
        <v>#N/A</v>
      </c>
    </row>
    <row r="4123" spans="1:8" ht="42" x14ac:dyDescent="0.2">
      <c r="A4123" s="42" t="s">
        <v>502</v>
      </c>
      <c r="B4123" s="43" t="s">
        <v>519</v>
      </c>
      <c r="C4123" s="39" t="s">
        <v>27</v>
      </c>
      <c r="D4123" s="36" t="s">
        <v>2291</v>
      </c>
      <c r="E4123">
        <v>2016</v>
      </c>
      <c r="F4123" t="e">
        <f>VLOOKUP($D4123,Combined!$D:$V,14,FALSE)</f>
        <v>#N/A</v>
      </c>
      <c r="G4123" t="e">
        <f>VLOOKUP($D4123,Combined!$D:$V,15,FALSE)</f>
        <v>#N/A</v>
      </c>
      <c r="H4123" t="e">
        <f>VLOOKUP($D4123,Combined!$D:$V,16,FALSE)</f>
        <v>#N/A</v>
      </c>
    </row>
    <row r="4124" spans="1:8" ht="32" x14ac:dyDescent="0.2">
      <c r="A4124" s="40" t="s">
        <v>502</v>
      </c>
      <c r="B4124" s="41" t="s">
        <v>526</v>
      </c>
      <c r="C4124" s="35" t="s">
        <v>236</v>
      </c>
      <c r="D4124" s="36" t="s">
        <v>2292</v>
      </c>
      <c r="E4124">
        <v>2016</v>
      </c>
      <c r="F4124" t="e">
        <f>VLOOKUP($D4124,Combined!$D:$V,14,FALSE)</f>
        <v>#N/A</v>
      </c>
      <c r="G4124" t="e">
        <f>VLOOKUP($D4124,Combined!$D:$V,15,FALSE)</f>
        <v>#N/A</v>
      </c>
      <c r="H4124" t="e">
        <f>VLOOKUP($D4124,Combined!$D:$V,16,FALSE)</f>
        <v>#N/A</v>
      </c>
    </row>
    <row r="4125" spans="1:8" ht="32" x14ac:dyDescent="0.2">
      <c r="A4125" s="40" t="s">
        <v>502</v>
      </c>
      <c r="B4125" s="41" t="s">
        <v>536</v>
      </c>
      <c r="C4125" s="35" t="s">
        <v>2</v>
      </c>
      <c r="D4125" s="36" t="s">
        <v>2293</v>
      </c>
      <c r="E4125">
        <v>2016</v>
      </c>
      <c r="F4125" t="e">
        <f>VLOOKUP($D4125,Combined!$D:$V,14,FALSE)</f>
        <v>#N/A</v>
      </c>
      <c r="G4125" t="e">
        <f>VLOOKUP($D4125,Combined!$D:$V,15,FALSE)</f>
        <v>#N/A</v>
      </c>
      <c r="H4125" t="e">
        <f>VLOOKUP($D4125,Combined!$D:$V,16,FALSE)</f>
        <v>#N/A</v>
      </c>
    </row>
    <row r="4126" spans="1:8" ht="32" x14ac:dyDescent="0.2">
      <c r="A4126" s="42" t="s">
        <v>502</v>
      </c>
      <c r="B4126" s="43" t="s">
        <v>541</v>
      </c>
      <c r="C4126" s="39" t="s">
        <v>236</v>
      </c>
      <c r="D4126" s="36" t="s">
        <v>2294</v>
      </c>
      <c r="E4126">
        <v>2016</v>
      </c>
      <c r="F4126" t="e">
        <f>VLOOKUP($D4126,Combined!$D:$V,14,FALSE)</f>
        <v>#N/A</v>
      </c>
      <c r="G4126" t="e">
        <f>VLOOKUP($D4126,Combined!$D:$V,15,FALSE)</f>
        <v>#N/A</v>
      </c>
      <c r="H4126" t="e">
        <f>VLOOKUP($D4126,Combined!$D:$V,16,FALSE)</f>
        <v>#N/A</v>
      </c>
    </row>
    <row r="4127" spans="1:8" ht="32" x14ac:dyDescent="0.2">
      <c r="A4127" s="40" t="s">
        <v>550</v>
      </c>
      <c r="B4127" s="41" t="s">
        <v>561</v>
      </c>
      <c r="C4127" s="35" t="s">
        <v>2</v>
      </c>
      <c r="D4127" s="36" t="s">
        <v>2295</v>
      </c>
      <c r="E4127">
        <v>2016</v>
      </c>
      <c r="F4127" t="e">
        <f>VLOOKUP($D4127,Combined!$D:$V,14,FALSE)</f>
        <v>#N/A</v>
      </c>
      <c r="G4127" t="e">
        <f>VLOOKUP($D4127,Combined!$D:$V,15,FALSE)</f>
        <v>#N/A</v>
      </c>
      <c r="H4127" t="e">
        <f>VLOOKUP($D4127,Combined!$D:$V,16,FALSE)</f>
        <v>#N/A</v>
      </c>
    </row>
    <row r="4128" spans="1:8" ht="32" x14ac:dyDescent="0.2">
      <c r="A4128" s="42" t="s">
        <v>550</v>
      </c>
      <c r="B4128" s="43" t="s">
        <v>585</v>
      </c>
      <c r="C4128" s="39" t="s">
        <v>68</v>
      </c>
      <c r="D4128" s="36" t="s">
        <v>2296</v>
      </c>
      <c r="E4128">
        <v>2016</v>
      </c>
      <c r="F4128" t="e">
        <f>VLOOKUP($D4128,Combined!$D:$V,14,FALSE)</f>
        <v>#N/A</v>
      </c>
      <c r="G4128" t="e">
        <f>VLOOKUP($D4128,Combined!$D:$V,15,FALSE)</f>
        <v>#N/A</v>
      </c>
      <c r="H4128" t="e">
        <f>VLOOKUP($D4128,Combined!$D:$V,16,FALSE)</f>
        <v>#N/A</v>
      </c>
    </row>
    <row r="4129" spans="1:8" ht="32" x14ac:dyDescent="0.2">
      <c r="A4129" s="42" t="s">
        <v>550</v>
      </c>
      <c r="B4129" s="43" t="s">
        <v>34</v>
      </c>
      <c r="C4129" s="39" t="s">
        <v>236</v>
      </c>
      <c r="D4129" s="36" t="s">
        <v>2297</v>
      </c>
      <c r="E4129">
        <v>2016</v>
      </c>
      <c r="F4129" t="e">
        <f>VLOOKUP($D4129,Combined!$D:$V,14,FALSE)</f>
        <v>#N/A</v>
      </c>
      <c r="G4129" t="e">
        <f>VLOOKUP($D4129,Combined!$D:$V,15,FALSE)</f>
        <v>#N/A</v>
      </c>
      <c r="H4129" t="e">
        <f>VLOOKUP($D4129,Combined!$D:$V,16,FALSE)</f>
        <v>#N/A</v>
      </c>
    </row>
    <row r="4130" spans="1:8" ht="48" x14ac:dyDescent="0.2">
      <c r="A4130" s="42" t="s">
        <v>550</v>
      </c>
      <c r="B4130" s="43" t="s">
        <v>589</v>
      </c>
      <c r="C4130" s="39" t="s">
        <v>14</v>
      </c>
      <c r="D4130" s="36" t="s">
        <v>2298</v>
      </c>
      <c r="E4130">
        <v>2016</v>
      </c>
      <c r="F4130" t="e">
        <f>VLOOKUP($D4130,Combined!$D:$V,14,FALSE)</f>
        <v>#N/A</v>
      </c>
      <c r="G4130" t="e">
        <f>VLOOKUP($D4130,Combined!$D:$V,15,FALSE)</f>
        <v>#N/A</v>
      </c>
      <c r="H4130" t="e">
        <f>VLOOKUP($D4130,Combined!$D:$V,16,FALSE)</f>
        <v>#N/A</v>
      </c>
    </row>
    <row r="4131" spans="1:8" ht="42" x14ac:dyDescent="0.2">
      <c r="A4131" s="42" t="s">
        <v>591</v>
      </c>
      <c r="B4131" s="43" t="s">
        <v>594</v>
      </c>
      <c r="C4131" s="39" t="s">
        <v>27</v>
      </c>
      <c r="D4131" s="36" t="s">
        <v>2299</v>
      </c>
      <c r="E4131">
        <v>2016</v>
      </c>
      <c r="F4131" t="e">
        <f>VLOOKUP($D4131,Combined!$D:$V,14,FALSE)</f>
        <v>#N/A</v>
      </c>
      <c r="G4131" t="e">
        <f>VLOOKUP($D4131,Combined!$D:$V,15,FALSE)</f>
        <v>#N/A</v>
      </c>
      <c r="H4131" t="e">
        <f>VLOOKUP($D4131,Combined!$D:$V,16,FALSE)</f>
        <v>#N/A</v>
      </c>
    </row>
    <row r="4132" spans="1:8" ht="42" x14ac:dyDescent="0.2">
      <c r="A4132" s="40" t="s">
        <v>591</v>
      </c>
      <c r="B4132" s="41" t="s">
        <v>621</v>
      </c>
      <c r="C4132" s="35" t="s">
        <v>6</v>
      </c>
      <c r="D4132" s="36" t="s">
        <v>2300</v>
      </c>
      <c r="E4132">
        <v>2016</v>
      </c>
      <c r="F4132" t="e">
        <f>VLOOKUP($D4132,Combined!$D:$V,14,FALSE)</f>
        <v>#N/A</v>
      </c>
      <c r="G4132" t="e">
        <f>VLOOKUP($D4132,Combined!$D:$V,15,FALSE)</f>
        <v>#N/A</v>
      </c>
      <c r="H4132" t="e">
        <f>VLOOKUP($D4132,Combined!$D:$V,16,FALSE)</f>
        <v>#N/A</v>
      </c>
    </row>
    <row r="4133" spans="1:8" ht="32" x14ac:dyDescent="0.2">
      <c r="A4133" s="42" t="s">
        <v>591</v>
      </c>
      <c r="B4133" s="43" t="s">
        <v>622</v>
      </c>
      <c r="C4133" s="39" t="s">
        <v>73</v>
      </c>
      <c r="D4133" s="36" t="s">
        <v>2301</v>
      </c>
      <c r="E4133">
        <v>2016</v>
      </c>
      <c r="F4133" t="e">
        <f>VLOOKUP($D4133,Combined!$D:$V,14,FALSE)</f>
        <v>#N/A</v>
      </c>
      <c r="G4133" t="e">
        <f>VLOOKUP($D4133,Combined!$D:$V,15,FALSE)</f>
        <v>#N/A</v>
      </c>
      <c r="H4133" t="e">
        <f>VLOOKUP($D4133,Combined!$D:$V,16,FALSE)</f>
        <v>#N/A</v>
      </c>
    </row>
    <row r="4134" spans="1:8" ht="48" x14ac:dyDescent="0.2">
      <c r="A4134" s="40" t="s">
        <v>591</v>
      </c>
      <c r="B4134" s="41" t="s">
        <v>635</v>
      </c>
      <c r="C4134" s="35" t="s">
        <v>14</v>
      </c>
      <c r="D4134" s="36" t="s">
        <v>2302</v>
      </c>
      <c r="E4134">
        <v>2016</v>
      </c>
      <c r="F4134" t="e">
        <f>VLOOKUP($D4134,Combined!$D:$V,14,FALSE)</f>
        <v>#N/A</v>
      </c>
      <c r="G4134" t="e">
        <f>VLOOKUP($D4134,Combined!$D:$V,15,FALSE)</f>
        <v>#N/A</v>
      </c>
      <c r="H4134" t="e">
        <f>VLOOKUP($D4134,Combined!$D:$V,16,FALSE)</f>
        <v>#N/A</v>
      </c>
    </row>
    <row r="4135" spans="1:8" ht="32" x14ac:dyDescent="0.2">
      <c r="A4135" s="42" t="s">
        <v>591</v>
      </c>
      <c r="B4135" s="43" t="s">
        <v>656</v>
      </c>
      <c r="C4135" s="39" t="s">
        <v>236</v>
      </c>
      <c r="D4135" s="36" t="s">
        <v>2303</v>
      </c>
      <c r="E4135">
        <v>2016</v>
      </c>
      <c r="F4135" t="e">
        <f>VLOOKUP($D4135,Combined!$D:$V,14,FALSE)</f>
        <v>#N/A</v>
      </c>
      <c r="G4135" t="e">
        <f>VLOOKUP($D4135,Combined!$D:$V,15,FALSE)</f>
        <v>#N/A</v>
      </c>
      <c r="H4135" t="e">
        <f>VLOOKUP($D4135,Combined!$D:$V,16,FALSE)</f>
        <v>#N/A</v>
      </c>
    </row>
    <row r="4136" spans="1:8" ht="32" x14ac:dyDescent="0.2">
      <c r="A4136" s="40" t="s">
        <v>591</v>
      </c>
      <c r="B4136" s="41" t="s">
        <v>669</v>
      </c>
      <c r="C4136" s="35" t="s">
        <v>68</v>
      </c>
      <c r="D4136" s="36" t="s">
        <v>2304</v>
      </c>
      <c r="E4136">
        <v>2016</v>
      </c>
      <c r="F4136" t="e">
        <f>VLOOKUP($D4136,Combined!$D:$V,14,FALSE)</f>
        <v>#N/A</v>
      </c>
      <c r="G4136" t="e">
        <f>VLOOKUP($D4136,Combined!$D:$V,15,FALSE)</f>
        <v>#N/A</v>
      </c>
      <c r="H4136" t="e">
        <f>VLOOKUP($D4136,Combined!$D:$V,16,FALSE)</f>
        <v>#N/A</v>
      </c>
    </row>
    <row r="4137" spans="1:8" ht="42" x14ac:dyDescent="0.2">
      <c r="A4137" s="40" t="s">
        <v>671</v>
      </c>
      <c r="B4137" s="41" t="s">
        <v>674</v>
      </c>
      <c r="C4137" s="35" t="s">
        <v>27</v>
      </c>
      <c r="D4137" s="36" t="s">
        <v>2305</v>
      </c>
      <c r="E4137">
        <v>2016</v>
      </c>
      <c r="F4137" t="e">
        <f>VLOOKUP($D4137,Combined!$D:$V,14,FALSE)</f>
        <v>#N/A</v>
      </c>
      <c r="G4137" t="e">
        <f>VLOOKUP($D4137,Combined!$D:$V,15,FALSE)</f>
        <v>#N/A</v>
      </c>
      <c r="H4137" t="e">
        <f>VLOOKUP($D4137,Combined!$D:$V,16,FALSE)</f>
        <v>#N/A</v>
      </c>
    </row>
    <row r="4138" spans="1:8" ht="32" x14ac:dyDescent="0.2">
      <c r="A4138" s="40" t="s">
        <v>671</v>
      </c>
      <c r="B4138" s="41" t="s">
        <v>678</v>
      </c>
      <c r="C4138" s="35" t="s">
        <v>6</v>
      </c>
      <c r="D4138" s="36" t="s">
        <v>2306</v>
      </c>
      <c r="E4138">
        <v>2016</v>
      </c>
      <c r="F4138" t="e">
        <f>VLOOKUP($D4138,Combined!$D:$V,14,FALSE)</f>
        <v>#N/A</v>
      </c>
      <c r="G4138" t="e">
        <f>VLOOKUP($D4138,Combined!$D:$V,15,FALSE)</f>
        <v>#N/A</v>
      </c>
      <c r="H4138" t="e">
        <f>VLOOKUP($D4138,Combined!$D:$V,16,FALSE)</f>
        <v>#N/A</v>
      </c>
    </row>
    <row r="4139" spans="1:8" ht="32" x14ac:dyDescent="0.2">
      <c r="A4139" s="40" t="s">
        <v>671</v>
      </c>
      <c r="B4139" s="41" t="s">
        <v>680</v>
      </c>
      <c r="C4139" s="35" t="s">
        <v>236</v>
      </c>
      <c r="D4139" s="36" t="s">
        <v>2307</v>
      </c>
      <c r="E4139">
        <v>2016</v>
      </c>
      <c r="F4139" t="e">
        <f>VLOOKUP($D4139,Combined!$D:$V,14,FALSE)</f>
        <v>#N/A</v>
      </c>
      <c r="G4139" t="e">
        <f>VLOOKUP($D4139,Combined!$D:$V,15,FALSE)</f>
        <v>#N/A</v>
      </c>
      <c r="H4139" t="e">
        <f>VLOOKUP($D4139,Combined!$D:$V,16,FALSE)</f>
        <v>#N/A</v>
      </c>
    </row>
    <row r="4140" spans="1:8" ht="28" x14ac:dyDescent="0.2">
      <c r="A4140" s="42" t="s">
        <v>671</v>
      </c>
      <c r="B4140" s="43" t="s">
        <v>688</v>
      </c>
      <c r="C4140" s="39" t="s">
        <v>27</v>
      </c>
      <c r="D4140" s="36" t="s">
        <v>2308</v>
      </c>
      <c r="E4140">
        <v>2016</v>
      </c>
      <c r="F4140" t="e">
        <f>VLOOKUP($D4140,Combined!$D:$V,14,FALSE)</f>
        <v>#N/A</v>
      </c>
      <c r="G4140" t="e">
        <f>VLOOKUP($D4140,Combined!$D:$V,15,FALSE)</f>
        <v>#N/A</v>
      </c>
      <c r="H4140" t="e">
        <f>VLOOKUP($D4140,Combined!$D:$V,16,FALSE)</f>
        <v>#N/A</v>
      </c>
    </row>
    <row r="4141" spans="1:8" ht="32" x14ac:dyDescent="0.2">
      <c r="A4141" s="42" t="s">
        <v>671</v>
      </c>
      <c r="B4141" s="43" t="s">
        <v>690</v>
      </c>
      <c r="C4141" s="39" t="s">
        <v>236</v>
      </c>
      <c r="D4141" s="36" t="s">
        <v>2309</v>
      </c>
      <c r="E4141">
        <v>2016</v>
      </c>
      <c r="F4141" t="e">
        <f>VLOOKUP($D4141,Combined!$D:$V,14,FALSE)</f>
        <v>#N/A</v>
      </c>
      <c r="G4141" t="e">
        <f>VLOOKUP($D4141,Combined!$D:$V,15,FALSE)</f>
        <v>#N/A</v>
      </c>
      <c r="H4141" t="e">
        <f>VLOOKUP($D4141,Combined!$D:$V,16,FALSE)</f>
        <v>#N/A</v>
      </c>
    </row>
    <row r="4142" spans="1:8" ht="32" x14ac:dyDescent="0.2">
      <c r="A4142" s="33" t="s">
        <v>707</v>
      </c>
      <c r="B4142" s="34" t="s">
        <v>708</v>
      </c>
      <c r="C4142" s="35" t="s">
        <v>99</v>
      </c>
      <c r="D4142" s="36" t="s">
        <v>1482</v>
      </c>
      <c r="E4142">
        <v>2017</v>
      </c>
      <c r="F4142">
        <f>VLOOKUP($D4142,Combined!$D:$V,17,FALSE)</f>
        <v>15976759</v>
      </c>
      <c r="G4142">
        <f>VLOOKUP($D4142,Combined!$D:$AG,18,FALSE)</f>
        <v>875</v>
      </c>
      <c r="H4142">
        <f>VLOOKUP($D4142,Combined!$D:$V,19,FALSE)</f>
        <v>18265</v>
      </c>
    </row>
    <row r="4143" spans="1:8" ht="32" x14ac:dyDescent="0.2">
      <c r="A4143" s="37" t="s">
        <v>707</v>
      </c>
      <c r="B4143" s="38" t="s">
        <v>709</v>
      </c>
      <c r="C4143" s="39" t="s">
        <v>24</v>
      </c>
      <c r="D4143" s="36" t="s">
        <v>1483</v>
      </c>
      <c r="E4143">
        <v>2017</v>
      </c>
      <c r="F4143">
        <f>VLOOKUP($D4143,Combined!$D:$V,17,FALSE)</f>
        <v>172307927</v>
      </c>
      <c r="G4143">
        <f>VLOOKUP($D4143,Combined!$D:$AG,18,FALSE)</f>
        <v>7171</v>
      </c>
      <c r="H4143">
        <f>VLOOKUP($D4143,Combined!$D:$V,19,FALSE)</f>
        <v>24029</v>
      </c>
    </row>
    <row r="4144" spans="1:8" ht="24" x14ac:dyDescent="0.2">
      <c r="A4144" s="33" t="s">
        <v>707</v>
      </c>
      <c r="B4144" s="34" t="s">
        <v>712</v>
      </c>
      <c r="C4144" s="35" t="s">
        <v>29</v>
      </c>
      <c r="D4144" s="36" t="s">
        <v>1484</v>
      </c>
      <c r="E4144">
        <v>2017</v>
      </c>
      <c r="F4144">
        <f>VLOOKUP($D4144,Combined!$D:$V,17,FALSE)</f>
        <v>22625162</v>
      </c>
      <c r="G4144">
        <f>VLOOKUP($D4144,Combined!$D:$AG,18,FALSE)</f>
        <v>365</v>
      </c>
      <c r="H4144">
        <f>VLOOKUP($D4144,Combined!$D:$V,19,FALSE)</f>
        <v>61963</v>
      </c>
    </row>
    <row r="4145" spans="1:8" ht="32" x14ac:dyDescent="0.2">
      <c r="A4145" s="37" t="s">
        <v>707</v>
      </c>
      <c r="B4145" s="38" t="s">
        <v>713</v>
      </c>
      <c r="C4145" s="39" t="s">
        <v>714</v>
      </c>
      <c r="D4145" s="36" t="s">
        <v>1485</v>
      </c>
      <c r="E4145">
        <v>2017</v>
      </c>
      <c r="F4145">
        <f>VLOOKUP($D4145,Combined!$D:$V,17,FALSE)</f>
        <v>28384686</v>
      </c>
      <c r="G4145">
        <f>VLOOKUP($D4145,Combined!$D:$AG,18,FALSE)</f>
        <v>1548</v>
      </c>
      <c r="H4145">
        <f>VLOOKUP($D4145,Combined!$D:$V,19,FALSE)</f>
        <v>18333</v>
      </c>
    </row>
    <row r="4146" spans="1:8" ht="32" x14ac:dyDescent="0.2">
      <c r="A4146" s="33" t="s">
        <v>707</v>
      </c>
      <c r="B4146" s="34" t="s">
        <v>715</v>
      </c>
      <c r="C4146" s="35" t="s">
        <v>2</v>
      </c>
      <c r="D4146" s="36" t="s">
        <v>1486</v>
      </c>
      <c r="E4146">
        <v>2017</v>
      </c>
      <c r="F4146">
        <f>VLOOKUP($D4146,Combined!$D:$V,17,FALSE)</f>
        <v>22060428</v>
      </c>
      <c r="G4146">
        <f>VLOOKUP($D4146,Combined!$D:$AG,18,FALSE)</f>
        <v>738</v>
      </c>
      <c r="H4146">
        <f>VLOOKUP($D4146,Combined!$D:$V,19,FALSE)</f>
        <v>29886</v>
      </c>
    </row>
    <row r="4147" spans="1:8" ht="48" x14ac:dyDescent="0.2">
      <c r="A4147" s="37" t="s">
        <v>707</v>
      </c>
      <c r="B4147" s="38" t="s">
        <v>716</v>
      </c>
      <c r="C4147" s="39" t="s">
        <v>14</v>
      </c>
      <c r="D4147" s="36" t="s">
        <v>1487</v>
      </c>
      <c r="E4147">
        <v>2017</v>
      </c>
      <c r="F4147" t="e">
        <f>VLOOKUP($D4147,Combined!$D:$V,17,FALSE)</f>
        <v>#N/A</v>
      </c>
      <c r="G4147" t="e">
        <f>VLOOKUP($D4147,Combined!$D:$AG,18,FALSE)</f>
        <v>#N/A</v>
      </c>
      <c r="H4147" t="e">
        <f>VLOOKUP($D4147,Combined!$D:$V,19,FALSE)</f>
        <v>#N/A</v>
      </c>
    </row>
    <row r="4148" spans="1:8" ht="36" x14ac:dyDescent="0.2">
      <c r="A4148" s="33" t="s">
        <v>707</v>
      </c>
      <c r="B4148" s="34" t="s">
        <v>1372</v>
      </c>
      <c r="C4148" s="35" t="s">
        <v>711</v>
      </c>
      <c r="D4148" s="36" t="s">
        <v>1488</v>
      </c>
      <c r="E4148">
        <v>2017</v>
      </c>
      <c r="F4148" t="e">
        <f>VLOOKUP($D4148,Combined!$D:$V,17,FALSE)</f>
        <v>#N/A</v>
      </c>
      <c r="G4148" t="e">
        <f>VLOOKUP($D4148,Combined!$D:$AG,18,FALSE)</f>
        <v>#N/A</v>
      </c>
      <c r="H4148" t="e">
        <f>VLOOKUP($D4148,Combined!$D:$V,19,FALSE)</f>
        <v>#N/A</v>
      </c>
    </row>
    <row r="4149" spans="1:8" ht="32" x14ac:dyDescent="0.2">
      <c r="A4149" s="37" t="s">
        <v>707</v>
      </c>
      <c r="B4149" s="38" t="s">
        <v>718</v>
      </c>
      <c r="C4149" s="39" t="s">
        <v>68</v>
      </c>
      <c r="D4149" s="36" t="s">
        <v>1489</v>
      </c>
      <c r="E4149">
        <v>2017</v>
      </c>
      <c r="F4149">
        <f>VLOOKUP($D4149,Combined!$D:$V,17,FALSE)</f>
        <v>12961646</v>
      </c>
      <c r="G4149">
        <f>VLOOKUP($D4149,Combined!$D:$AG,18,FALSE)</f>
        <v>512</v>
      </c>
      <c r="H4149">
        <f>VLOOKUP($D4149,Combined!$D:$V,19,FALSE)</f>
        <v>25298</v>
      </c>
    </row>
    <row r="4150" spans="1:8" ht="32" x14ac:dyDescent="0.2">
      <c r="A4150" s="33" t="s">
        <v>707</v>
      </c>
      <c r="B4150" s="34" t="s">
        <v>719</v>
      </c>
      <c r="C4150" s="35" t="s">
        <v>24</v>
      </c>
      <c r="D4150" s="36" t="s">
        <v>1490</v>
      </c>
      <c r="E4150">
        <v>2017</v>
      </c>
      <c r="F4150">
        <f>VLOOKUP($D4150,Combined!$D:$V,17,FALSE)</f>
        <v>152996716</v>
      </c>
      <c r="G4150">
        <f>VLOOKUP($D4150,Combined!$D:$AG,18,FALSE)</f>
        <v>7497</v>
      </c>
      <c r="H4150">
        <f>VLOOKUP($D4150,Combined!$D:$V,19,FALSE)</f>
        <v>20407</v>
      </c>
    </row>
    <row r="4151" spans="1:8" ht="32" x14ac:dyDescent="0.2">
      <c r="A4151" s="37" t="s">
        <v>707</v>
      </c>
      <c r="B4151" s="38" t="s">
        <v>720</v>
      </c>
      <c r="C4151" s="39" t="s">
        <v>4</v>
      </c>
      <c r="D4151" s="36" t="s">
        <v>1491</v>
      </c>
      <c r="E4151">
        <v>2017</v>
      </c>
      <c r="F4151">
        <f>VLOOKUP($D4151,Combined!$D:$V,17,FALSE)</f>
        <v>5203137</v>
      </c>
      <c r="G4151">
        <f>VLOOKUP($D4151,Combined!$D:$AG,18,FALSE)</f>
        <v>208</v>
      </c>
      <c r="H4151">
        <f>VLOOKUP($D4151,Combined!$D:$V,19,FALSE)</f>
        <v>25015</v>
      </c>
    </row>
    <row r="4152" spans="1:8" ht="32" x14ac:dyDescent="0.2">
      <c r="A4152" s="33" t="s">
        <v>707</v>
      </c>
      <c r="B4152" s="34" t="s">
        <v>721</v>
      </c>
      <c r="C4152" s="35" t="s">
        <v>2</v>
      </c>
      <c r="D4152" s="36" t="s">
        <v>1492</v>
      </c>
      <c r="E4152">
        <v>2017</v>
      </c>
      <c r="F4152">
        <f>VLOOKUP($D4152,Combined!$D:$V,17,FALSE)</f>
        <v>9210858</v>
      </c>
      <c r="G4152">
        <f>VLOOKUP($D4152,Combined!$D:$AG,18,FALSE)</f>
        <v>486</v>
      </c>
      <c r="H4152">
        <f>VLOOKUP($D4152,Combined!$D:$V,19,FALSE)</f>
        <v>18939</v>
      </c>
    </row>
    <row r="4153" spans="1:8" ht="48" x14ac:dyDescent="0.2">
      <c r="A4153" s="37" t="s">
        <v>707</v>
      </c>
      <c r="B4153" s="38" t="s">
        <v>1373</v>
      </c>
      <c r="C4153" s="39" t="s">
        <v>711</v>
      </c>
      <c r="D4153" s="36" t="s">
        <v>1493</v>
      </c>
      <c r="E4153">
        <v>2017</v>
      </c>
      <c r="F4153" t="e">
        <f>VLOOKUP($D4153,Combined!$D:$V,17,FALSE)</f>
        <v>#N/A</v>
      </c>
      <c r="G4153" t="e">
        <f>VLOOKUP($D4153,Combined!$D:$AG,18,FALSE)</f>
        <v>#N/A</v>
      </c>
      <c r="H4153" t="e">
        <f>VLOOKUP($D4153,Combined!$D:$V,19,FALSE)</f>
        <v>#N/A</v>
      </c>
    </row>
    <row r="4154" spans="1:8" ht="32" x14ac:dyDescent="0.2">
      <c r="A4154" s="33" t="s">
        <v>707</v>
      </c>
      <c r="B4154" s="34" t="s">
        <v>722</v>
      </c>
      <c r="C4154" s="35" t="s">
        <v>66</v>
      </c>
      <c r="D4154" s="36" t="s">
        <v>1494</v>
      </c>
      <c r="E4154">
        <v>2017</v>
      </c>
      <c r="F4154">
        <f>VLOOKUP($D4154,Combined!$D:$V,17,FALSE)</f>
        <v>67859456</v>
      </c>
      <c r="G4154">
        <f>VLOOKUP($D4154,Combined!$D:$AG,18,FALSE)</f>
        <v>3336</v>
      </c>
      <c r="H4154">
        <f>VLOOKUP($D4154,Combined!$D:$V,19,FALSE)</f>
        <v>20343</v>
      </c>
    </row>
    <row r="4155" spans="1:8" ht="32" x14ac:dyDescent="0.2">
      <c r="A4155" s="37" t="s">
        <v>707</v>
      </c>
      <c r="B4155" s="38" t="s">
        <v>723</v>
      </c>
      <c r="C4155" s="39" t="s">
        <v>77</v>
      </c>
      <c r="D4155" s="36" t="s">
        <v>1495</v>
      </c>
      <c r="E4155">
        <v>2017</v>
      </c>
      <c r="F4155">
        <f>VLOOKUP($D4155,Combined!$D:$V,17,FALSE)</f>
        <v>85261385</v>
      </c>
      <c r="G4155">
        <f>VLOOKUP($D4155,Combined!$D:$AG,18,FALSE)</f>
        <v>3270</v>
      </c>
      <c r="H4155">
        <f>VLOOKUP($D4155,Combined!$D:$V,19,FALSE)</f>
        <v>26076</v>
      </c>
    </row>
    <row r="4156" spans="1:8" ht="32" x14ac:dyDescent="0.2">
      <c r="A4156" s="33" t="s">
        <v>707</v>
      </c>
      <c r="B4156" s="34" t="s">
        <v>724</v>
      </c>
      <c r="C4156" s="35" t="s">
        <v>66</v>
      </c>
      <c r="D4156" s="36" t="s">
        <v>1496</v>
      </c>
      <c r="E4156">
        <v>2017</v>
      </c>
      <c r="F4156">
        <f>VLOOKUP($D4156,Combined!$D:$V,17,FALSE)</f>
        <v>54536092</v>
      </c>
      <c r="G4156">
        <f>VLOOKUP($D4156,Combined!$D:$AG,18,FALSE)</f>
        <v>3132</v>
      </c>
      <c r="H4156">
        <f>VLOOKUP($D4156,Combined!$D:$V,19,FALSE)</f>
        <v>17411</v>
      </c>
    </row>
    <row r="4157" spans="1:8" ht="32" x14ac:dyDescent="0.2">
      <c r="A4157" s="37" t="s">
        <v>707</v>
      </c>
      <c r="B4157" s="38" t="s">
        <v>725</v>
      </c>
      <c r="C4157" s="39" t="s">
        <v>24</v>
      </c>
      <c r="D4157" s="36" t="s">
        <v>1497</v>
      </c>
      <c r="E4157">
        <v>2017</v>
      </c>
      <c r="F4157">
        <f>VLOOKUP($D4157,Combined!$D:$V,17,FALSE)</f>
        <v>57151569</v>
      </c>
      <c r="G4157">
        <f>VLOOKUP($D4157,Combined!$D:$AG,18,FALSE)</f>
        <v>3631</v>
      </c>
      <c r="H4157">
        <f>VLOOKUP($D4157,Combined!$D:$V,19,FALSE)</f>
        <v>15741</v>
      </c>
    </row>
    <row r="4158" spans="1:8" ht="32" x14ac:dyDescent="0.2">
      <c r="A4158" s="33" t="s">
        <v>707</v>
      </c>
      <c r="B4158" s="34" t="s">
        <v>727</v>
      </c>
      <c r="C4158" s="35" t="s">
        <v>66</v>
      </c>
      <c r="D4158" s="36" t="s">
        <v>1498</v>
      </c>
      <c r="E4158">
        <v>2017</v>
      </c>
      <c r="F4158">
        <f>VLOOKUP($D4158,Combined!$D:$V,17,FALSE)</f>
        <v>15796985</v>
      </c>
      <c r="G4158">
        <f>VLOOKUP($D4158,Combined!$D:$AG,18,FALSE)</f>
        <v>840</v>
      </c>
      <c r="H4158">
        <f>VLOOKUP($D4158,Combined!$D:$V,19,FALSE)</f>
        <v>18801</v>
      </c>
    </row>
    <row r="4159" spans="1:8" ht="32" x14ac:dyDescent="0.2">
      <c r="A4159" s="37" t="s">
        <v>707</v>
      </c>
      <c r="B4159" s="38" t="s">
        <v>728</v>
      </c>
      <c r="C4159" s="39" t="s">
        <v>77</v>
      </c>
      <c r="D4159" s="36" t="s">
        <v>1499</v>
      </c>
      <c r="E4159">
        <v>2017</v>
      </c>
      <c r="F4159">
        <f>VLOOKUP($D4159,Combined!$D:$V,17,FALSE)</f>
        <v>32690017</v>
      </c>
      <c r="G4159">
        <f>VLOOKUP($D4159,Combined!$D:$AG,18,FALSE)</f>
        <v>1303</v>
      </c>
      <c r="H4159">
        <f>VLOOKUP($D4159,Combined!$D:$V,19,FALSE)</f>
        <v>25098</v>
      </c>
    </row>
    <row r="4160" spans="1:8" ht="32" x14ac:dyDescent="0.2">
      <c r="A4160" s="33" t="s">
        <v>707</v>
      </c>
      <c r="B4160" s="34" t="s">
        <v>729</v>
      </c>
      <c r="C4160" s="35" t="s">
        <v>2</v>
      </c>
      <c r="D4160" s="36" t="s">
        <v>1500</v>
      </c>
      <c r="E4160">
        <v>2017</v>
      </c>
      <c r="F4160" t="e">
        <f>VLOOKUP($D4160,Combined!$D:$V,17,FALSE)</f>
        <v>#N/A</v>
      </c>
      <c r="G4160" t="e">
        <f>VLOOKUP($D4160,Combined!$D:$AG,18,FALSE)</f>
        <v>#N/A</v>
      </c>
      <c r="H4160" t="e">
        <f>VLOOKUP($D4160,Combined!$D:$V,19,FALSE)</f>
        <v>#N/A</v>
      </c>
    </row>
    <row r="4161" spans="1:8" ht="32" x14ac:dyDescent="0.2">
      <c r="A4161" s="37" t="s">
        <v>707</v>
      </c>
      <c r="B4161" s="38" t="s">
        <v>730</v>
      </c>
      <c r="C4161" s="39" t="s">
        <v>66</v>
      </c>
      <c r="D4161" s="36" t="s">
        <v>1501</v>
      </c>
      <c r="E4161">
        <v>2017</v>
      </c>
      <c r="F4161" t="e">
        <f>VLOOKUP($D4161,Combined!$D:$V,17,FALSE)</f>
        <v>#N/A</v>
      </c>
      <c r="G4161" t="e">
        <f>VLOOKUP($D4161,Combined!$D:$AG,18,FALSE)</f>
        <v>#N/A</v>
      </c>
      <c r="H4161" t="e">
        <f>VLOOKUP($D4161,Combined!$D:$V,19,FALSE)</f>
        <v>#N/A</v>
      </c>
    </row>
    <row r="4162" spans="1:8" ht="32" x14ac:dyDescent="0.2">
      <c r="A4162" s="33" t="s">
        <v>707</v>
      </c>
      <c r="B4162" s="34" t="s">
        <v>731</v>
      </c>
      <c r="C4162" s="35" t="s">
        <v>66</v>
      </c>
      <c r="D4162" s="36" t="s">
        <v>1502</v>
      </c>
      <c r="E4162">
        <v>2017</v>
      </c>
      <c r="F4162">
        <f>VLOOKUP($D4162,Combined!$D:$V,17,FALSE)</f>
        <v>16439613</v>
      </c>
      <c r="G4162">
        <f>VLOOKUP($D4162,Combined!$D:$AG,18,FALSE)</f>
        <v>932</v>
      </c>
      <c r="H4162">
        <f>VLOOKUP($D4162,Combined!$D:$V,19,FALSE)</f>
        <v>17643</v>
      </c>
    </row>
    <row r="4163" spans="1:8" ht="32" x14ac:dyDescent="0.2">
      <c r="A4163" s="37" t="s">
        <v>707</v>
      </c>
      <c r="B4163" s="38" t="s">
        <v>732</v>
      </c>
      <c r="C4163" s="39" t="s">
        <v>24</v>
      </c>
      <c r="D4163" s="36" t="s">
        <v>1503</v>
      </c>
      <c r="E4163">
        <v>2017</v>
      </c>
      <c r="F4163">
        <f>VLOOKUP($D4163,Combined!$D:$V,17,FALSE)</f>
        <v>97266425</v>
      </c>
      <c r="G4163">
        <f>VLOOKUP($D4163,Combined!$D:$AG,18,FALSE)</f>
        <v>3913</v>
      </c>
      <c r="H4163">
        <f>VLOOKUP($D4163,Combined!$D:$V,19,FALSE)</f>
        <v>24858</v>
      </c>
    </row>
    <row r="4164" spans="1:8" ht="36" x14ac:dyDescent="0.2">
      <c r="A4164" s="33" t="s">
        <v>707</v>
      </c>
      <c r="B4164" s="34" t="s">
        <v>733</v>
      </c>
      <c r="C4164" s="35" t="s">
        <v>4</v>
      </c>
      <c r="D4164" s="36" t="s">
        <v>1504</v>
      </c>
      <c r="E4164">
        <v>2017</v>
      </c>
      <c r="F4164">
        <f>VLOOKUP($D4164,Combined!$D:$V,17,FALSE)</f>
        <v>3133900</v>
      </c>
      <c r="G4164">
        <f>VLOOKUP($D4164,Combined!$D:$AG,18,FALSE)</f>
        <v>171</v>
      </c>
      <c r="H4164">
        <f>VLOOKUP($D4164,Combined!$D:$V,19,FALSE)</f>
        <v>18291</v>
      </c>
    </row>
    <row r="4165" spans="1:8" ht="32" x14ac:dyDescent="0.2">
      <c r="A4165" s="37" t="s">
        <v>707</v>
      </c>
      <c r="B4165" s="38" t="s">
        <v>734</v>
      </c>
      <c r="C4165" s="39" t="s">
        <v>66</v>
      </c>
      <c r="D4165" s="36" t="s">
        <v>1505</v>
      </c>
      <c r="E4165">
        <v>2017</v>
      </c>
      <c r="F4165">
        <f>VLOOKUP($D4165,Combined!$D:$V,17,FALSE)</f>
        <v>19512019</v>
      </c>
      <c r="G4165">
        <f>VLOOKUP($D4165,Combined!$D:$AG,18,FALSE)</f>
        <v>963</v>
      </c>
      <c r="H4165">
        <f>VLOOKUP($D4165,Combined!$D:$V,19,FALSE)</f>
        <v>20254</v>
      </c>
    </row>
    <row r="4166" spans="1:8" ht="32" x14ac:dyDescent="0.2">
      <c r="A4166" s="33" t="s">
        <v>707</v>
      </c>
      <c r="B4166" s="34" t="s">
        <v>735</v>
      </c>
      <c r="C4166" s="35" t="s">
        <v>99</v>
      </c>
      <c r="D4166" s="36" t="s">
        <v>1506</v>
      </c>
      <c r="E4166">
        <v>2017</v>
      </c>
      <c r="F4166" t="e">
        <f>VLOOKUP($D4166,Combined!$D:$V,17,FALSE)</f>
        <v>#N/A</v>
      </c>
      <c r="G4166" t="e">
        <f>VLOOKUP($D4166,Combined!$D:$AG,18,FALSE)</f>
        <v>#N/A</v>
      </c>
      <c r="H4166" t="e">
        <f>VLOOKUP($D4166,Combined!$D:$V,19,FALSE)</f>
        <v>#N/A</v>
      </c>
    </row>
    <row r="4167" spans="1:8" ht="32" x14ac:dyDescent="0.2">
      <c r="A4167" s="37" t="s">
        <v>707</v>
      </c>
      <c r="B4167" s="38" t="s">
        <v>736</v>
      </c>
      <c r="C4167" s="39" t="s">
        <v>4</v>
      </c>
      <c r="D4167" s="36" t="s">
        <v>1507</v>
      </c>
      <c r="E4167">
        <v>2017</v>
      </c>
      <c r="F4167">
        <f>VLOOKUP($D4167,Combined!$D:$V,17,FALSE)</f>
        <v>5050353</v>
      </c>
      <c r="G4167">
        <f>VLOOKUP($D4167,Combined!$D:$AG,18,FALSE)</f>
        <v>202</v>
      </c>
      <c r="H4167">
        <f>VLOOKUP($D4167,Combined!$D:$V,19,FALSE)</f>
        <v>24964</v>
      </c>
    </row>
    <row r="4168" spans="1:8" ht="32" x14ac:dyDescent="0.2">
      <c r="A4168" s="33" t="s">
        <v>737</v>
      </c>
      <c r="B4168" s="34" t="s">
        <v>738</v>
      </c>
      <c r="C4168" s="35" t="s">
        <v>66</v>
      </c>
      <c r="D4168" s="36" t="s">
        <v>1508</v>
      </c>
      <c r="E4168">
        <v>2017</v>
      </c>
      <c r="F4168">
        <f>VLOOKUP($D4168,Combined!$D:$V,17,FALSE)</f>
        <v>18568226</v>
      </c>
      <c r="G4168">
        <f>VLOOKUP($D4168,Combined!$D:$AG,18,FALSE)</f>
        <v>925</v>
      </c>
      <c r="H4168">
        <f>VLOOKUP($D4168,Combined!$D:$V,19,FALSE)</f>
        <v>20070</v>
      </c>
    </row>
    <row r="4169" spans="1:8" ht="32" x14ac:dyDescent="0.2">
      <c r="A4169" s="37" t="s">
        <v>737</v>
      </c>
      <c r="B4169" s="38" t="s">
        <v>739</v>
      </c>
      <c r="C4169" s="39" t="s">
        <v>4</v>
      </c>
      <c r="D4169" s="36" t="s">
        <v>1509</v>
      </c>
      <c r="E4169">
        <v>2017</v>
      </c>
      <c r="F4169">
        <f>VLOOKUP($D4169,Combined!$D:$V,17,FALSE)</f>
        <v>6903158</v>
      </c>
      <c r="G4169">
        <f>VLOOKUP($D4169,Combined!$D:$AG,18,FALSE)</f>
        <v>225</v>
      </c>
      <c r="H4169">
        <f>VLOOKUP($D4169,Combined!$D:$V,19,FALSE)</f>
        <v>30633</v>
      </c>
    </row>
    <row r="4170" spans="1:8" ht="48" x14ac:dyDescent="0.2">
      <c r="A4170" s="33" t="s">
        <v>737</v>
      </c>
      <c r="B4170" s="34" t="s">
        <v>1374</v>
      </c>
      <c r="C4170" s="35" t="s">
        <v>711</v>
      </c>
      <c r="D4170" s="36" t="s">
        <v>1510</v>
      </c>
      <c r="E4170">
        <v>2017</v>
      </c>
      <c r="F4170" t="e">
        <f>VLOOKUP($D4170,Combined!$D:$V,17,FALSE)</f>
        <v>#N/A</v>
      </c>
      <c r="G4170" t="e">
        <f>VLOOKUP($D4170,Combined!$D:$AG,18,FALSE)</f>
        <v>#N/A</v>
      </c>
      <c r="H4170" t="e">
        <f>VLOOKUP($D4170,Combined!$D:$V,19,FALSE)</f>
        <v>#N/A</v>
      </c>
    </row>
    <row r="4171" spans="1:8" ht="36" x14ac:dyDescent="0.2">
      <c r="A4171" s="37" t="s">
        <v>737</v>
      </c>
      <c r="B4171" s="38" t="s">
        <v>741</v>
      </c>
      <c r="C4171" s="39" t="s">
        <v>29</v>
      </c>
      <c r="D4171" s="36" t="s">
        <v>1511</v>
      </c>
      <c r="E4171">
        <v>2017</v>
      </c>
      <c r="F4171">
        <f>VLOOKUP($D4171,Combined!$D:$V,17,FALSE)</f>
        <v>60684202</v>
      </c>
      <c r="G4171">
        <f>VLOOKUP($D4171,Combined!$D:$AG,18,FALSE)</f>
        <v>642</v>
      </c>
      <c r="H4171">
        <f>VLOOKUP($D4171,Combined!$D:$V,19,FALSE)</f>
        <v>94464</v>
      </c>
    </row>
    <row r="4172" spans="1:8" ht="36" x14ac:dyDescent="0.2">
      <c r="A4172" s="33" t="s">
        <v>737</v>
      </c>
      <c r="B4172" s="34" t="s">
        <v>742</v>
      </c>
      <c r="C4172" s="35" t="s">
        <v>714</v>
      </c>
      <c r="D4172" s="36" t="s">
        <v>1512</v>
      </c>
      <c r="E4172">
        <v>2017</v>
      </c>
      <c r="F4172">
        <f>VLOOKUP($D4172,Combined!$D:$V,17,FALSE)</f>
        <v>76219691</v>
      </c>
      <c r="G4172">
        <f>VLOOKUP($D4172,Combined!$D:$AG,18,FALSE)</f>
        <v>2321</v>
      </c>
      <c r="H4172">
        <f>VLOOKUP($D4172,Combined!$D:$V,19,FALSE)</f>
        <v>32843</v>
      </c>
    </row>
    <row r="4173" spans="1:8" ht="48" x14ac:dyDescent="0.2">
      <c r="A4173" s="37" t="s">
        <v>737</v>
      </c>
      <c r="B4173" s="38" t="s">
        <v>743</v>
      </c>
      <c r="C4173" s="39" t="s">
        <v>14</v>
      </c>
      <c r="D4173" s="36" t="s">
        <v>1513</v>
      </c>
      <c r="E4173">
        <v>2017</v>
      </c>
      <c r="F4173" t="e">
        <f>VLOOKUP($D4173,Combined!$D:$V,17,FALSE)</f>
        <v>#N/A</v>
      </c>
      <c r="G4173" t="e">
        <f>VLOOKUP($D4173,Combined!$D:$AG,18,FALSE)</f>
        <v>#N/A</v>
      </c>
      <c r="H4173" t="e">
        <f>VLOOKUP($D4173,Combined!$D:$V,19,FALSE)</f>
        <v>#N/A</v>
      </c>
    </row>
    <row r="4174" spans="1:8" ht="32" x14ac:dyDescent="0.2">
      <c r="A4174" s="33" t="s">
        <v>737</v>
      </c>
      <c r="B4174" s="34" t="s">
        <v>744</v>
      </c>
      <c r="C4174" s="35" t="s">
        <v>6</v>
      </c>
      <c r="D4174" s="36" t="s">
        <v>1514</v>
      </c>
      <c r="E4174">
        <v>2017</v>
      </c>
      <c r="F4174">
        <f>VLOOKUP($D4174,Combined!$D:$V,17,FALSE)</f>
        <v>25350711</v>
      </c>
      <c r="G4174">
        <f>VLOOKUP($D4174,Combined!$D:$AG,18,FALSE)</f>
        <v>1131</v>
      </c>
      <c r="H4174">
        <f>VLOOKUP($D4174,Combined!$D:$V,19,FALSE)</f>
        <v>22421</v>
      </c>
    </row>
    <row r="4175" spans="1:8" ht="32" x14ac:dyDescent="0.2">
      <c r="A4175" s="37" t="s">
        <v>737</v>
      </c>
      <c r="B4175" s="38" t="s">
        <v>745</v>
      </c>
      <c r="C4175" s="39" t="s">
        <v>68</v>
      </c>
      <c r="D4175" s="36" t="s">
        <v>1515</v>
      </c>
      <c r="E4175">
        <v>2017</v>
      </c>
      <c r="F4175">
        <f>VLOOKUP($D4175,Combined!$D:$V,17,FALSE)</f>
        <v>13557226</v>
      </c>
      <c r="G4175">
        <f>VLOOKUP($D4175,Combined!$D:$AG,18,FALSE)</f>
        <v>561</v>
      </c>
      <c r="H4175">
        <f>VLOOKUP($D4175,Combined!$D:$V,19,FALSE)</f>
        <v>24158</v>
      </c>
    </row>
    <row r="4176" spans="1:8" ht="36" x14ac:dyDescent="0.2">
      <c r="A4176" s="33" t="s">
        <v>737</v>
      </c>
      <c r="B4176" s="34" t="s">
        <v>746</v>
      </c>
      <c r="C4176" s="35" t="s">
        <v>77</v>
      </c>
      <c r="D4176" s="36" t="s">
        <v>1516</v>
      </c>
      <c r="E4176">
        <v>2017</v>
      </c>
      <c r="F4176">
        <f>VLOOKUP($D4176,Combined!$D:$V,17,FALSE)</f>
        <v>15998769</v>
      </c>
      <c r="G4176">
        <f>VLOOKUP($D4176,Combined!$D:$AG,18,FALSE)</f>
        <v>496</v>
      </c>
      <c r="H4176">
        <f>VLOOKUP($D4176,Combined!$D:$V,19,FALSE)</f>
        <v>32230</v>
      </c>
    </row>
    <row r="4177" spans="1:8" ht="48" x14ac:dyDescent="0.2">
      <c r="A4177" s="37" t="s">
        <v>737</v>
      </c>
      <c r="B4177" s="38" t="s">
        <v>747</v>
      </c>
      <c r="C4177" s="39" t="s">
        <v>14</v>
      </c>
      <c r="D4177" s="36" t="s">
        <v>1517</v>
      </c>
      <c r="E4177">
        <v>2017</v>
      </c>
      <c r="F4177">
        <f>VLOOKUP($D4177,Combined!$D:$V,17,FALSE)</f>
        <v>53825776</v>
      </c>
      <c r="G4177">
        <f>VLOOKUP($D4177,Combined!$D:$AG,18,FALSE)</f>
        <v>3099</v>
      </c>
      <c r="H4177">
        <f>VLOOKUP($D4177,Combined!$D:$V,19,FALSE)</f>
        <v>17368</v>
      </c>
    </row>
    <row r="4178" spans="1:8" ht="32" x14ac:dyDescent="0.2">
      <c r="A4178" s="33" t="s">
        <v>737</v>
      </c>
      <c r="B4178" s="34" t="s">
        <v>748</v>
      </c>
      <c r="C4178" s="35" t="s">
        <v>66</v>
      </c>
      <c r="D4178" s="36" t="s">
        <v>1518</v>
      </c>
      <c r="E4178">
        <v>2017</v>
      </c>
      <c r="F4178">
        <f>VLOOKUP($D4178,Combined!$D:$V,17,FALSE)</f>
        <v>22747884</v>
      </c>
      <c r="G4178">
        <f>VLOOKUP($D4178,Combined!$D:$AG,18,FALSE)</f>
        <v>1143</v>
      </c>
      <c r="H4178">
        <f>VLOOKUP($D4178,Combined!$D:$V,19,FALSE)</f>
        <v>19894</v>
      </c>
    </row>
    <row r="4179" spans="1:8" ht="32" x14ac:dyDescent="0.2">
      <c r="A4179" s="37" t="s">
        <v>737</v>
      </c>
      <c r="B4179" s="38" t="s">
        <v>749</v>
      </c>
      <c r="C4179" s="39" t="s">
        <v>6</v>
      </c>
      <c r="D4179" s="36" t="s">
        <v>1519</v>
      </c>
      <c r="E4179">
        <v>2017</v>
      </c>
      <c r="F4179" t="e">
        <f>VLOOKUP($D4179,Combined!$D:$V,17,FALSE)</f>
        <v>#N/A</v>
      </c>
      <c r="G4179" t="e">
        <f>VLOOKUP($D4179,Combined!$D:$AG,18,FALSE)</f>
        <v>#N/A</v>
      </c>
      <c r="H4179" t="e">
        <f>VLOOKUP($D4179,Combined!$D:$V,19,FALSE)</f>
        <v>#N/A</v>
      </c>
    </row>
    <row r="4180" spans="1:8" ht="32" x14ac:dyDescent="0.2">
      <c r="A4180" s="33" t="s">
        <v>737</v>
      </c>
      <c r="B4180" s="34" t="s">
        <v>750</v>
      </c>
      <c r="C4180" s="35" t="s">
        <v>68</v>
      </c>
      <c r="D4180" s="36" t="s">
        <v>1520</v>
      </c>
      <c r="E4180">
        <v>2017</v>
      </c>
      <c r="F4180">
        <f>VLOOKUP($D4180,Combined!$D:$V,17,FALSE)</f>
        <v>21467742</v>
      </c>
      <c r="G4180">
        <f>VLOOKUP($D4180,Combined!$D:$AG,18,FALSE)</f>
        <v>688</v>
      </c>
      <c r="H4180">
        <f>VLOOKUP($D4180,Combined!$D:$V,19,FALSE)</f>
        <v>31226</v>
      </c>
    </row>
    <row r="4181" spans="1:8" ht="48" x14ac:dyDescent="0.2">
      <c r="A4181" s="37" t="s">
        <v>737</v>
      </c>
      <c r="B4181" s="38" t="s">
        <v>751</v>
      </c>
      <c r="C4181" s="39" t="s">
        <v>14</v>
      </c>
      <c r="D4181" s="36" t="s">
        <v>1521</v>
      </c>
      <c r="E4181">
        <v>2017</v>
      </c>
      <c r="F4181">
        <f>VLOOKUP($D4181,Combined!$D:$V,17,FALSE)</f>
        <v>51316451</v>
      </c>
      <c r="G4181">
        <f>VLOOKUP($D4181,Combined!$D:$AG,18,FALSE)</f>
        <v>2549</v>
      </c>
      <c r="H4181">
        <f>VLOOKUP($D4181,Combined!$D:$V,19,FALSE)</f>
        <v>20128</v>
      </c>
    </row>
    <row r="4182" spans="1:8" ht="36" x14ac:dyDescent="0.2">
      <c r="A4182" s="33" t="s">
        <v>737</v>
      </c>
      <c r="B4182" s="34" t="s">
        <v>752</v>
      </c>
      <c r="C4182" s="35" t="s">
        <v>66</v>
      </c>
      <c r="D4182" s="36" t="s">
        <v>1522</v>
      </c>
      <c r="E4182">
        <v>2017</v>
      </c>
      <c r="F4182">
        <f>VLOOKUP($D4182,Combined!$D:$V,17,FALSE)</f>
        <v>18759259</v>
      </c>
      <c r="G4182">
        <f>VLOOKUP($D4182,Combined!$D:$AG,18,FALSE)</f>
        <v>836</v>
      </c>
      <c r="H4182">
        <f>VLOOKUP($D4182,Combined!$D:$V,19,FALSE)</f>
        <v>22451</v>
      </c>
    </row>
    <row r="4183" spans="1:8" ht="24" x14ac:dyDescent="0.2">
      <c r="A4183" s="37" t="s">
        <v>737</v>
      </c>
      <c r="B4183" s="38" t="s">
        <v>753</v>
      </c>
      <c r="C4183" s="39" t="s">
        <v>181</v>
      </c>
      <c r="D4183" s="36" t="s">
        <v>1523</v>
      </c>
      <c r="E4183">
        <v>2017</v>
      </c>
      <c r="F4183">
        <f>VLOOKUP($D4183,Combined!$D:$V,17,FALSE)</f>
        <v>24860104</v>
      </c>
      <c r="G4183">
        <f>VLOOKUP($D4183,Combined!$D:$AG,18,FALSE)</f>
        <v>1323</v>
      </c>
      <c r="H4183">
        <f>VLOOKUP($D4183,Combined!$D:$V,19,FALSE)</f>
        <v>18785</v>
      </c>
    </row>
    <row r="4184" spans="1:8" ht="48" x14ac:dyDescent="0.2">
      <c r="A4184" s="33" t="s">
        <v>737</v>
      </c>
      <c r="B4184" s="34" t="s">
        <v>754</v>
      </c>
      <c r="C4184" s="35" t="s">
        <v>14</v>
      </c>
      <c r="D4184" s="36" t="s">
        <v>1524</v>
      </c>
      <c r="E4184">
        <v>2017</v>
      </c>
      <c r="F4184">
        <f>VLOOKUP($D4184,Combined!$D:$V,17,FALSE)</f>
        <v>44977781</v>
      </c>
      <c r="G4184">
        <f>VLOOKUP($D4184,Combined!$D:$AG,18,FALSE)</f>
        <v>2636</v>
      </c>
      <c r="H4184">
        <f>VLOOKUP($D4184,Combined!$D:$V,19,FALSE)</f>
        <v>17062</v>
      </c>
    </row>
    <row r="4185" spans="1:8" ht="32" x14ac:dyDescent="0.2">
      <c r="A4185" s="37" t="s">
        <v>737</v>
      </c>
      <c r="B4185" s="38" t="s">
        <v>755</v>
      </c>
      <c r="C4185" s="39" t="s">
        <v>6</v>
      </c>
      <c r="D4185" s="36" t="s">
        <v>1525</v>
      </c>
      <c r="E4185">
        <v>2017</v>
      </c>
      <c r="F4185">
        <f>VLOOKUP($D4185,Combined!$D:$V,17,FALSE)</f>
        <v>23056677</v>
      </c>
      <c r="G4185">
        <f>VLOOKUP($D4185,Combined!$D:$AG,18,FALSE)</f>
        <v>1142</v>
      </c>
      <c r="H4185">
        <f>VLOOKUP($D4185,Combined!$D:$V,19,FALSE)</f>
        <v>20186</v>
      </c>
    </row>
    <row r="4186" spans="1:8" ht="48" x14ac:dyDescent="0.2">
      <c r="A4186" s="33" t="s">
        <v>737</v>
      </c>
      <c r="B4186" s="34" t="s">
        <v>756</v>
      </c>
      <c r="C4186" s="35" t="s">
        <v>14</v>
      </c>
      <c r="D4186" s="36" t="s">
        <v>1526</v>
      </c>
      <c r="E4186">
        <v>2017</v>
      </c>
      <c r="F4186">
        <f>VLOOKUP($D4186,Combined!$D:$V,17,FALSE)</f>
        <v>79874487</v>
      </c>
      <c r="G4186">
        <f>VLOOKUP($D4186,Combined!$D:$AG,18,FALSE)</f>
        <v>3159</v>
      </c>
      <c r="H4186">
        <f>VLOOKUP($D4186,Combined!$D:$V,19,FALSE)</f>
        <v>25286</v>
      </c>
    </row>
    <row r="4187" spans="1:8" ht="32" x14ac:dyDescent="0.2">
      <c r="A4187" s="37" t="s">
        <v>737</v>
      </c>
      <c r="B4187" s="38" t="s">
        <v>757</v>
      </c>
      <c r="C4187" s="39" t="s">
        <v>2</v>
      </c>
      <c r="D4187" s="36" t="s">
        <v>1527</v>
      </c>
      <c r="E4187">
        <v>2017</v>
      </c>
      <c r="F4187">
        <f>VLOOKUP($D4187,Combined!$D:$V,17,FALSE)</f>
        <v>14765288</v>
      </c>
      <c r="G4187">
        <f>VLOOKUP($D4187,Combined!$D:$AG,18,FALSE)</f>
        <v>583</v>
      </c>
      <c r="H4187">
        <f>VLOOKUP($D4187,Combined!$D:$V,19,FALSE)</f>
        <v>25320</v>
      </c>
    </row>
    <row r="4188" spans="1:8" ht="60" x14ac:dyDescent="0.2">
      <c r="A4188" s="33" t="s">
        <v>737</v>
      </c>
      <c r="B4188" s="34" t="s">
        <v>1375</v>
      </c>
      <c r="C4188" s="35" t="s">
        <v>711</v>
      </c>
      <c r="D4188" s="36" t="s">
        <v>1528</v>
      </c>
      <c r="E4188">
        <v>2017</v>
      </c>
      <c r="F4188" t="e">
        <f>VLOOKUP($D4188,Combined!$D:$V,17,FALSE)</f>
        <v>#N/A</v>
      </c>
      <c r="G4188" t="e">
        <f>VLOOKUP($D4188,Combined!$D:$AG,18,FALSE)</f>
        <v>#N/A</v>
      </c>
      <c r="H4188" t="e">
        <f>VLOOKUP($D4188,Combined!$D:$V,19,FALSE)</f>
        <v>#N/A</v>
      </c>
    </row>
    <row r="4189" spans="1:8" ht="32" x14ac:dyDescent="0.2">
      <c r="A4189" s="37" t="s">
        <v>737</v>
      </c>
      <c r="B4189" s="38" t="s">
        <v>759</v>
      </c>
      <c r="C4189" s="39" t="s">
        <v>24</v>
      </c>
      <c r="D4189" s="36" t="s">
        <v>1529</v>
      </c>
      <c r="E4189">
        <v>2017</v>
      </c>
      <c r="F4189">
        <f>VLOOKUP($D4189,Combined!$D:$V,17,FALSE)</f>
        <v>103588981</v>
      </c>
      <c r="G4189">
        <f>VLOOKUP($D4189,Combined!$D:$AG,18,FALSE)</f>
        <v>4947</v>
      </c>
      <c r="H4189">
        <f>VLOOKUP($D4189,Combined!$D:$V,19,FALSE)</f>
        <v>20940</v>
      </c>
    </row>
    <row r="4190" spans="1:8" ht="32" x14ac:dyDescent="0.2">
      <c r="A4190" s="33" t="s">
        <v>737</v>
      </c>
      <c r="B4190" s="34" t="s">
        <v>760</v>
      </c>
      <c r="C4190" s="35" t="s">
        <v>99</v>
      </c>
      <c r="D4190" s="36" t="s">
        <v>1530</v>
      </c>
      <c r="E4190">
        <v>2017</v>
      </c>
      <c r="F4190">
        <f>VLOOKUP($D4190,Combined!$D:$V,17,FALSE)</f>
        <v>26475581</v>
      </c>
      <c r="G4190">
        <f>VLOOKUP($D4190,Combined!$D:$AG,18,FALSE)</f>
        <v>1948</v>
      </c>
      <c r="H4190">
        <f>VLOOKUP($D4190,Combined!$D:$V,19,FALSE)</f>
        <v>13591</v>
      </c>
    </row>
    <row r="4191" spans="1:8" ht="32" x14ac:dyDescent="0.2">
      <c r="A4191" s="37" t="s">
        <v>737</v>
      </c>
      <c r="B4191" s="38" t="s">
        <v>761</v>
      </c>
      <c r="C4191" s="39" t="s">
        <v>24</v>
      </c>
      <c r="D4191" s="36" t="s">
        <v>1531</v>
      </c>
      <c r="E4191">
        <v>2017</v>
      </c>
      <c r="F4191">
        <f>VLOOKUP($D4191,Combined!$D:$V,17,FALSE)</f>
        <v>78258959</v>
      </c>
      <c r="G4191">
        <f>VLOOKUP($D4191,Combined!$D:$AG,18,FALSE)</f>
        <v>3793</v>
      </c>
      <c r="H4191">
        <f>VLOOKUP($D4191,Combined!$D:$V,19,FALSE)</f>
        <v>20631</v>
      </c>
    </row>
    <row r="4192" spans="1:8" ht="32" x14ac:dyDescent="0.2">
      <c r="A4192" s="33" t="s">
        <v>737</v>
      </c>
      <c r="B4192" s="34" t="s">
        <v>762</v>
      </c>
      <c r="C4192" s="35" t="s">
        <v>66</v>
      </c>
      <c r="D4192" s="36" t="s">
        <v>1532</v>
      </c>
      <c r="E4192">
        <v>2017</v>
      </c>
      <c r="F4192">
        <f>VLOOKUP($D4192,Combined!$D:$V,17,FALSE)</f>
        <v>33084558</v>
      </c>
      <c r="G4192">
        <f>VLOOKUP($D4192,Combined!$D:$AG,18,FALSE)</f>
        <v>1169</v>
      </c>
      <c r="H4192">
        <f>VLOOKUP($D4192,Combined!$D:$V,19,FALSE)</f>
        <v>28315</v>
      </c>
    </row>
    <row r="4193" spans="1:8" ht="32" x14ac:dyDescent="0.2">
      <c r="A4193" s="37" t="s">
        <v>737</v>
      </c>
      <c r="B4193" s="38" t="s">
        <v>763</v>
      </c>
      <c r="C4193" s="39" t="s">
        <v>24</v>
      </c>
      <c r="D4193" s="36" t="s">
        <v>1533</v>
      </c>
      <c r="E4193">
        <v>2017</v>
      </c>
      <c r="F4193">
        <f>VLOOKUP($D4193,Combined!$D:$V,17,FALSE)</f>
        <v>114235603</v>
      </c>
      <c r="G4193">
        <f>VLOOKUP($D4193,Combined!$D:$AG,18,FALSE)</f>
        <v>5029</v>
      </c>
      <c r="H4193">
        <f>VLOOKUP($D4193,Combined!$D:$V,19,FALSE)</f>
        <v>22717</v>
      </c>
    </row>
    <row r="4194" spans="1:8" ht="48" x14ac:dyDescent="0.2">
      <c r="A4194" s="33" t="s">
        <v>737</v>
      </c>
      <c r="B4194" s="34" t="s">
        <v>764</v>
      </c>
      <c r="C4194" s="35" t="s">
        <v>14</v>
      </c>
      <c r="D4194" s="36" t="s">
        <v>1534</v>
      </c>
      <c r="E4194">
        <v>2017</v>
      </c>
      <c r="F4194">
        <f>VLOOKUP($D4194,Combined!$D:$V,17,FALSE)</f>
        <v>52944004</v>
      </c>
      <c r="G4194">
        <f>VLOOKUP($D4194,Combined!$D:$AG,18,FALSE)</f>
        <v>2509</v>
      </c>
      <c r="H4194">
        <f>VLOOKUP($D4194,Combined!$D:$V,19,FALSE)</f>
        <v>21099</v>
      </c>
    </row>
    <row r="4195" spans="1:8" ht="32" x14ac:dyDescent="0.2">
      <c r="A4195" s="37" t="s">
        <v>737</v>
      </c>
      <c r="B4195" s="38" t="s">
        <v>765</v>
      </c>
      <c r="C4195" s="39" t="s">
        <v>24</v>
      </c>
      <c r="D4195" s="36" t="s">
        <v>1535</v>
      </c>
      <c r="E4195">
        <v>2017</v>
      </c>
      <c r="F4195">
        <f>VLOOKUP($D4195,Combined!$D:$V,17,FALSE)</f>
        <v>116073133</v>
      </c>
      <c r="G4195">
        <f>VLOOKUP($D4195,Combined!$D:$AG,18,FALSE)</f>
        <v>5769</v>
      </c>
      <c r="H4195">
        <f>VLOOKUP($D4195,Combined!$D:$V,19,FALSE)</f>
        <v>20119</v>
      </c>
    </row>
    <row r="4196" spans="1:8" ht="32" x14ac:dyDescent="0.2">
      <c r="A4196" s="33" t="s">
        <v>737</v>
      </c>
      <c r="B4196" s="34" t="s">
        <v>766</v>
      </c>
      <c r="C4196" s="35" t="s">
        <v>68</v>
      </c>
      <c r="D4196" s="36" t="s">
        <v>1536</v>
      </c>
      <c r="E4196">
        <v>2017</v>
      </c>
      <c r="F4196">
        <f>VLOOKUP($D4196,Combined!$D:$V,17,FALSE)</f>
        <v>14769002</v>
      </c>
      <c r="G4196">
        <f>VLOOKUP($D4196,Combined!$D:$AG,18,FALSE)</f>
        <v>631</v>
      </c>
      <c r="H4196">
        <f>VLOOKUP($D4196,Combined!$D:$V,19,FALSE)</f>
        <v>23406</v>
      </c>
    </row>
    <row r="4197" spans="1:8" ht="48" x14ac:dyDescent="0.2">
      <c r="A4197" s="37" t="s">
        <v>737</v>
      </c>
      <c r="B4197" s="38" t="s">
        <v>767</v>
      </c>
      <c r="C4197" s="39" t="s">
        <v>14</v>
      </c>
      <c r="D4197" s="36" t="s">
        <v>1537</v>
      </c>
      <c r="E4197">
        <v>2017</v>
      </c>
      <c r="F4197" t="e">
        <f>VLOOKUP($D4197,Combined!$D:$V,17,FALSE)</f>
        <v>#N/A</v>
      </c>
      <c r="G4197" t="e">
        <f>VLOOKUP($D4197,Combined!$D:$AG,18,FALSE)</f>
        <v>#N/A</v>
      </c>
      <c r="H4197" t="e">
        <f>VLOOKUP($D4197,Combined!$D:$V,19,FALSE)</f>
        <v>#N/A</v>
      </c>
    </row>
    <row r="4198" spans="1:8" ht="32" x14ac:dyDescent="0.2">
      <c r="A4198" s="33" t="s">
        <v>737</v>
      </c>
      <c r="B4198" s="34" t="s">
        <v>768</v>
      </c>
      <c r="C4198" s="35" t="s">
        <v>68</v>
      </c>
      <c r="D4198" s="36" t="s">
        <v>1538</v>
      </c>
      <c r="E4198">
        <v>2017</v>
      </c>
      <c r="F4198" t="e">
        <f>VLOOKUP($D4198,Combined!$D:$V,17,FALSE)</f>
        <v>#N/A</v>
      </c>
      <c r="G4198" t="e">
        <f>VLOOKUP($D4198,Combined!$D:$AG,18,FALSE)</f>
        <v>#N/A</v>
      </c>
      <c r="H4198" t="e">
        <f>VLOOKUP($D4198,Combined!$D:$V,19,FALSE)</f>
        <v>#N/A</v>
      </c>
    </row>
    <row r="4199" spans="1:8" ht="32" x14ac:dyDescent="0.2">
      <c r="A4199" s="37" t="s">
        <v>737</v>
      </c>
      <c r="B4199" s="38" t="s">
        <v>769</v>
      </c>
      <c r="C4199" s="39" t="s">
        <v>66</v>
      </c>
      <c r="D4199" s="36" t="s">
        <v>1539</v>
      </c>
      <c r="E4199">
        <v>2017</v>
      </c>
      <c r="F4199">
        <f>VLOOKUP($D4199,Combined!$D:$V,17,FALSE)</f>
        <v>25161691</v>
      </c>
      <c r="G4199">
        <f>VLOOKUP($D4199,Combined!$D:$AG,18,FALSE)</f>
        <v>1199</v>
      </c>
      <c r="H4199">
        <f>VLOOKUP($D4199,Combined!$D:$V,19,FALSE)</f>
        <v>20991</v>
      </c>
    </row>
    <row r="4200" spans="1:8" ht="32" x14ac:dyDescent="0.2">
      <c r="A4200" s="33" t="s">
        <v>737</v>
      </c>
      <c r="B4200" s="34" t="s">
        <v>770</v>
      </c>
      <c r="C4200" s="35" t="s">
        <v>2</v>
      </c>
      <c r="D4200" s="36" t="s">
        <v>1540</v>
      </c>
      <c r="E4200">
        <v>2017</v>
      </c>
      <c r="F4200">
        <f>VLOOKUP($D4200,Combined!$D:$V,17,FALSE)</f>
        <v>16436390</v>
      </c>
      <c r="G4200">
        <f>VLOOKUP($D4200,Combined!$D:$AG,18,FALSE)</f>
        <v>865</v>
      </c>
      <c r="H4200">
        <f>VLOOKUP($D4200,Combined!$D:$V,19,FALSE)</f>
        <v>19005</v>
      </c>
    </row>
    <row r="4201" spans="1:8" ht="48" x14ac:dyDescent="0.2">
      <c r="A4201" s="37" t="s">
        <v>737</v>
      </c>
      <c r="B4201" s="38" t="s">
        <v>771</v>
      </c>
      <c r="C4201" s="39" t="s">
        <v>14</v>
      </c>
      <c r="D4201" s="36" t="s">
        <v>1541</v>
      </c>
      <c r="E4201">
        <v>2017</v>
      </c>
      <c r="F4201">
        <f>VLOOKUP($D4201,Combined!$D:$V,17,FALSE)</f>
        <v>38700567</v>
      </c>
      <c r="G4201">
        <f>VLOOKUP($D4201,Combined!$D:$AG,18,FALSE)</f>
        <v>1841</v>
      </c>
      <c r="H4201">
        <f>VLOOKUP($D4201,Combined!$D:$V,19,FALSE)</f>
        <v>21025</v>
      </c>
    </row>
    <row r="4202" spans="1:8" ht="32" x14ac:dyDescent="0.2">
      <c r="A4202" s="33" t="s">
        <v>737</v>
      </c>
      <c r="B4202" s="34" t="s">
        <v>772</v>
      </c>
      <c r="C4202" s="35" t="s">
        <v>99</v>
      </c>
      <c r="D4202" s="36" t="s">
        <v>1542</v>
      </c>
      <c r="E4202">
        <v>2017</v>
      </c>
      <c r="F4202">
        <f>VLOOKUP($D4202,Combined!$D:$V,17,FALSE)</f>
        <v>24341636</v>
      </c>
      <c r="G4202">
        <f>VLOOKUP($D4202,Combined!$D:$AG,18,FALSE)</f>
        <v>1318</v>
      </c>
      <c r="H4202">
        <f>VLOOKUP($D4202,Combined!$D:$V,19,FALSE)</f>
        <v>18467</v>
      </c>
    </row>
    <row r="4203" spans="1:8" ht="48" x14ac:dyDescent="0.2">
      <c r="A4203" s="37" t="s">
        <v>737</v>
      </c>
      <c r="B4203" s="38" t="s">
        <v>773</v>
      </c>
      <c r="C4203" s="39" t="s">
        <v>14</v>
      </c>
      <c r="D4203" s="36" t="s">
        <v>1543</v>
      </c>
      <c r="E4203">
        <v>2017</v>
      </c>
      <c r="F4203">
        <f>VLOOKUP($D4203,Combined!$D:$V,17,FALSE)</f>
        <v>60804232</v>
      </c>
      <c r="G4203">
        <f>VLOOKUP($D4203,Combined!$D:$AG,18,FALSE)</f>
        <v>3315</v>
      </c>
      <c r="H4203">
        <f>VLOOKUP($D4203,Combined!$D:$V,19,FALSE)</f>
        <v>18342</v>
      </c>
    </row>
    <row r="4204" spans="1:8" ht="48" x14ac:dyDescent="0.2">
      <c r="A4204" s="33" t="s">
        <v>737</v>
      </c>
      <c r="B4204" s="34" t="s">
        <v>774</v>
      </c>
      <c r="C4204" s="35" t="s">
        <v>14</v>
      </c>
      <c r="D4204" s="36" t="s">
        <v>1544</v>
      </c>
      <c r="E4204">
        <v>2017</v>
      </c>
      <c r="F4204">
        <f>VLOOKUP($D4204,Combined!$D:$V,17,FALSE)</f>
        <v>47092378</v>
      </c>
      <c r="G4204">
        <f>VLOOKUP($D4204,Combined!$D:$AG,18,FALSE)</f>
        <v>2509</v>
      </c>
      <c r="H4204">
        <f>VLOOKUP($D4204,Combined!$D:$V,19,FALSE)</f>
        <v>18773</v>
      </c>
    </row>
    <row r="4205" spans="1:8" ht="48" x14ac:dyDescent="0.2">
      <c r="A4205" s="37" t="s">
        <v>737</v>
      </c>
      <c r="B4205" s="38" t="s">
        <v>775</v>
      </c>
      <c r="C4205" s="39" t="s">
        <v>14</v>
      </c>
      <c r="D4205" s="36" t="s">
        <v>1545</v>
      </c>
      <c r="E4205">
        <v>2017</v>
      </c>
      <c r="F4205">
        <f>VLOOKUP($D4205,Combined!$D:$V,17,FALSE)</f>
        <v>72784306</v>
      </c>
      <c r="G4205">
        <f>VLOOKUP($D4205,Combined!$D:$AG,18,FALSE)</f>
        <v>2976</v>
      </c>
      <c r="H4205">
        <f>VLOOKUP($D4205,Combined!$D:$V,19,FALSE)</f>
        <v>24455</v>
      </c>
    </row>
    <row r="4206" spans="1:8" ht="32" x14ac:dyDescent="0.2">
      <c r="A4206" s="33" t="s">
        <v>737</v>
      </c>
      <c r="B4206" s="34" t="s">
        <v>776</v>
      </c>
      <c r="C4206" s="35" t="s">
        <v>99</v>
      </c>
      <c r="D4206" s="36" t="s">
        <v>1546</v>
      </c>
      <c r="E4206">
        <v>2017</v>
      </c>
      <c r="F4206">
        <f>VLOOKUP($D4206,Combined!$D:$V,17,FALSE)</f>
        <v>23038493</v>
      </c>
      <c r="G4206">
        <f>VLOOKUP($D4206,Combined!$D:$AG,18,FALSE)</f>
        <v>1261</v>
      </c>
      <c r="H4206">
        <f>VLOOKUP($D4206,Combined!$D:$V,19,FALSE)</f>
        <v>18266</v>
      </c>
    </row>
    <row r="4207" spans="1:8" ht="32" x14ac:dyDescent="0.2">
      <c r="A4207" s="37" t="s">
        <v>737</v>
      </c>
      <c r="B4207" s="38" t="s">
        <v>777</v>
      </c>
      <c r="C4207" s="39" t="s">
        <v>6</v>
      </c>
      <c r="D4207" s="36" t="s">
        <v>1547</v>
      </c>
      <c r="E4207">
        <v>2017</v>
      </c>
      <c r="F4207">
        <f>VLOOKUP($D4207,Combined!$D:$V,17,FALSE)</f>
        <v>25546100</v>
      </c>
      <c r="G4207">
        <f>VLOOKUP($D4207,Combined!$D:$AG,18,FALSE)</f>
        <v>974</v>
      </c>
      <c r="H4207">
        <f>VLOOKUP($D4207,Combined!$D:$V,19,FALSE)</f>
        <v>26234</v>
      </c>
    </row>
    <row r="4208" spans="1:8" ht="32" x14ac:dyDescent="0.2">
      <c r="A4208" s="33" t="s">
        <v>737</v>
      </c>
      <c r="B4208" s="34" t="s">
        <v>778</v>
      </c>
      <c r="C4208" s="35" t="s">
        <v>66</v>
      </c>
      <c r="D4208" s="36" t="s">
        <v>1548</v>
      </c>
      <c r="E4208">
        <v>2017</v>
      </c>
      <c r="F4208">
        <f>VLOOKUP($D4208,Combined!$D:$V,17,FALSE)</f>
        <v>19402099</v>
      </c>
      <c r="G4208">
        <f>VLOOKUP($D4208,Combined!$D:$AG,18,FALSE)</f>
        <v>1005</v>
      </c>
      <c r="H4208">
        <f>VLOOKUP($D4208,Combined!$D:$V,19,FALSE)</f>
        <v>19311</v>
      </c>
    </row>
    <row r="4209" spans="1:8" ht="32" x14ac:dyDescent="0.2">
      <c r="A4209" s="37" t="s">
        <v>737</v>
      </c>
      <c r="B4209" s="38" t="s">
        <v>779</v>
      </c>
      <c r="C4209" s="39" t="s">
        <v>4</v>
      </c>
      <c r="D4209" s="36" t="s">
        <v>1549</v>
      </c>
      <c r="E4209">
        <v>2017</v>
      </c>
      <c r="F4209">
        <f>VLOOKUP($D4209,Combined!$D:$V,17,FALSE)</f>
        <v>9121263</v>
      </c>
      <c r="G4209">
        <f>VLOOKUP($D4209,Combined!$D:$AG,18,FALSE)</f>
        <v>427</v>
      </c>
      <c r="H4209">
        <f>VLOOKUP($D4209,Combined!$D:$V,19,FALSE)</f>
        <v>21342</v>
      </c>
    </row>
    <row r="4210" spans="1:8" ht="48" x14ac:dyDescent="0.2">
      <c r="A4210" s="33" t="s">
        <v>737</v>
      </c>
      <c r="B4210" s="34" t="s">
        <v>780</v>
      </c>
      <c r="C4210" s="35" t="s">
        <v>14</v>
      </c>
      <c r="D4210" s="36" t="s">
        <v>1550</v>
      </c>
      <c r="E4210">
        <v>2017</v>
      </c>
      <c r="F4210">
        <f>VLOOKUP($D4210,Combined!$D:$V,17,FALSE)</f>
        <v>41117763</v>
      </c>
      <c r="G4210">
        <f>VLOOKUP($D4210,Combined!$D:$AG,18,FALSE)</f>
        <v>1991</v>
      </c>
      <c r="H4210">
        <f>VLOOKUP($D4210,Combined!$D:$V,19,FALSE)</f>
        <v>20649</v>
      </c>
    </row>
    <row r="4211" spans="1:8" ht="36" x14ac:dyDescent="0.2">
      <c r="A4211" s="37" t="s">
        <v>737</v>
      </c>
      <c r="B4211" s="38" t="s">
        <v>781</v>
      </c>
      <c r="C4211" s="39" t="s">
        <v>6</v>
      </c>
      <c r="D4211" s="36" t="s">
        <v>1551</v>
      </c>
      <c r="E4211">
        <v>2017</v>
      </c>
      <c r="F4211" t="e">
        <f>VLOOKUP($D4211,Combined!$D:$V,17,FALSE)</f>
        <v>#N/A</v>
      </c>
      <c r="G4211" t="e">
        <f>VLOOKUP($D4211,Combined!$D:$AG,18,FALSE)</f>
        <v>#N/A</v>
      </c>
      <c r="H4211" t="e">
        <f>VLOOKUP($D4211,Combined!$D:$V,19,FALSE)</f>
        <v>#N/A</v>
      </c>
    </row>
    <row r="4212" spans="1:8" ht="36" x14ac:dyDescent="0.2">
      <c r="A4212" s="33" t="s">
        <v>737</v>
      </c>
      <c r="B4212" s="34" t="s">
        <v>782</v>
      </c>
      <c r="C4212" s="35" t="s">
        <v>77</v>
      </c>
      <c r="D4212" s="36" t="s">
        <v>1552</v>
      </c>
      <c r="E4212">
        <v>2017</v>
      </c>
      <c r="F4212">
        <f>VLOOKUP($D4212,Combined!$D:$V,17,FALSE)</f>
        <v>34222922</v>
      </c>
      <c r="G4212">
        <f>VLOOKUP($D4212,Combined!$D:$AG,18,FALSE)</f>
        <v>1394</v>
      </c>
      <c r="H4212">
        <f>VLOOKUP($D4212,Combined!$D:$V,19,FALSE)</f>
        <v>24549</v>
      </c>
    </row>
    <row r="4213" spans="1:8" ht="36" x14ac:dyDescent="0.2">
      <c r="A4213" s="37" t="s">
        <v>737</v>
      </c>
      <c r="B4213" s="38" t="s">
        <v>783</v>
      </c>
      <c r="C4213" s="39" t="s">
        <v>77</v>
      </c>
      <c r="D4213" s="36" t="s">
        <v>1553</v>
      </c>
      <c r="E4213">
        <v>2017</v>
      </c>
      <c r="F4213">
        <f>VLOOKUP($D4213,Combined!$D:$V,17,FALSE)</f>
        <v>65267533</v>
      </c>
      <c r="G4213">
        <f>VLOOKUP($D4213,Combined!$D:$AG,18,FALSE)</f>
        <v>2336</v>
      </c>
      <c r="H4213">
        <f>VLOOKUP($D4213,Combined!$D:$V,19,FALSE)</f>
        <v>27945</v>
      </c>
    </row>
    <row r="4214" spans="1:8" ht="32" x14ac:dyDescent="0.2">
      <c r="A4214" s="33" t="s">
        <v>737</v>
      </c>
      <c r="B4214" s="34" t="s">
        <v>784</v>
      </c>
      <c r="C4214" s="35" t="s">
        <v>68</v>
      </c>
      <c r="D4214" s="36" t="s">
        <v>1554</v>
      </c>
      <c r="E4214">
        <v>2017</v>
      </c>
      <c r="F4214">
        <f>VLOOKUP($D4214,Combined!$D:$V,17,FALSE)</f>
        <v>11776452</v>
      </c>
      <c r="G4214">
        <f>VLOOKUP($D4214,Combined!$D:$AG,18,FALSE)</f>
        <v>540</v>
      </c>
      <c r="H4214">
        <f>VLOOKUP($D4214,Combined!$D:$V,19,FALSE)</f>
        <v>21806</v>
      </c>
    </row>
    <row r="4215" spans="1:8" ht="32" x14ac:dyDescent="0.2">
      <c r="A4215" s="37" t="s">
        <v>737</v>
      </c>
      <c r="B4215" s="38" t="s">
        <v>785</v>
      </c>
      <c r="C4215" s="39" t="s">
        <v>68</v>
      </c>
      <c r="D4215" s="36" t="s">
        <v>1555</v>
      </c>
      <c r="E4215">
        <v>2017</v>
      </c>
      <c r="F4215">
        <f>VLOOKUP($D4215,Combined!$D:$V,17,FALSE)</f>
        <v>12060987</v>
      </c>
      <c r="G4215">
        <f>VLOOKUP($D4215,Combined!$D:$AG,18,FALSE)</f>
        <v>645</v>
      </c>
      <c r="H4215">
        <f>VLOOKUP($D4215,Combined!$D:$V,19,FALSE)</f>
        <v>18711</v>
      </c>
    </row>
    <row r="4216" spans="1:8" ht="32" x14ac:dyDescent="0.2">
      <c r="A4216" s="33" t="s">
        <v>737</v>
      </c>
      <c r="B4216" s="34" t="s">
        <v>786</v>
      </c>
      <c r="C4216" s="35" t="s">
        <v>66</v>
      </c>
      <c r="D4216" s="36" t="s">
        <v>1556</v>
      </c>
      <c r="E4216">
        <v>2017</v>
      </c>
      <c r="F4216">
        <f>VLOOKUP($D4216,Combined!$D:$V,17,FALSE)</f>
        <v>33342533</v>
      </c>
      <c r="G4216">
        <f>VLOOKUP($D4216,Combined!$D:$AG,18,FALSE)</f>
        <v>1455</v>
      </c>
      <c r="H4216">
        <f>VLOOKUP($D4216,Combined!$D:$V,19,FALSE)</f>
        <v>22915</v>
      </c>
    </row>
    <row r="4217" spans="1:8" ht="32" x14ac:dyDescent="0.2">
      <c r="A4217" s="37" t="s">
        <v>737</v>
      </c>
      <c r="B4217" s="38" t="s">
        <v>787</v>
      </c>
      <c r="C4217" s="39" t="s">
        <v>68</v>
      </c>
      <c r="D4217" s="36" t="s">
        <v>1557</v>
      </c>
      <c r="E4217">
        <v>2017</v>
      </c>
      <c r="F4217">
        <f>VLOOKUP($D4217,Combined!$D:$V,17,FALSE)</f>
        <v>15791298</v>
      </c>
      <c r="G4217">
        <f>VLOOKUP($D4217,Combined!$D:$AG,18,FALSE)</f>
        <v>710</v>
      </c>
      <c r="H4217">
        <f>VLOOKUP($D4217,Combined!$D:$V,19,FALSE)</f>
        <v>22228</v>
      </c>
    </row>
    <row r="4218" spans="1:8" ht="24" x14ac:dyDescent="0.2">
      <c r="A4218" s="33" t="s">
        <v>737</v>
      </c>
      <c r="B4218" s="34" t="s">
        <v>788</v>
      </c>
      <c r="C4218" s="35" t="s">
        <v>8</v>
      </c>
      <c r="D4218" s="36" t="s">
        <v>1558</v>
      </c>
      <c r="E4218">
        <v>2017</v>
      </c>
      <c r="F4218">
        <f>VLOOKUP($D4218,Combined!$D:$V,17,FALSE)</f>
        <v>13816420</v>
      </c>
      <c r="G4218">
        <f>VLOOKUP($D4218,Combined!$D:$AG,18,FALSE)</f>
        <v>779</v>
      </c>
      <c r="H4218">
        <f>VLOOKUP($D4218,Combined!$D:$V,19,FALSE)</f>
        <v>17746</v>
      </c>
    </row>
    <row r="4219" spans="1:8" ht="32" x14ac:dyDescent="0.2">
      <c r="A4219" s="37" t="s">
        <v>737</v>
      </c>
      <c r="B4219" s="38" t="s">
        <v>789</v>
      </c>
      <c r="C4219" s="39" t="s">
        <v>6</v>
      </c>
      <c r="D4219" s="36" t="s">
        <v>1559</v>
      </c>
      <c r="E4219">
        <v>2017</v>
      </c>
      <c r="F4219">
        <f>VLOOKUP($D4219,Combined!$D:$V,17,FALSE)</f>
        <v>28916762</v>
      </c>
      <c r="G4219">
        <f>VLOOKUP($D4219,Combined!$D:$AG,18,FALSE)</f>
        <v>1696</v>
      </c>
      <c r="H4219">
        <f>VLOOKUP($D4219,Combined!$D:$V,19,FALSE)</f>
        <v>17047</v>
      </c>
    </row>
    <row r="4220" spans="1:8" ht="32" x14ac:dyDescent="0.2">
      <c r="A4220" s="33" t="s">
        <v>737</v>
      </c>
      <c r="B4220" s="34" t="s">
        <v>790</v>
      </c>
      <c r="C4220" s="35" t="s">
        <v>24</v>
      </c>
      <c r="D4220" s="36" t="s">
        <v>1560</v>
      </c>
      <c r="E4220">
        <v>2017</v>
      </c>
      <c r="F4220">
        <f>VLOOKUP($D4220,Combined!$D:$V,17,FALSE)</f>
        <v>92583061</v>
      </c>
      <c r="G4220">
        <f>VLOOKUP($D4220,Combined!$D:$AG,18,FALSE)</f>
        <v>3868</v>
      </c>
      <c r="H4220">
        <f>VLOOKUP($D4220,Combined!$D:$V,19,FALSE)</f>
        <v>23938</v>
      </c>
    </row>
    <row r="4221" spans="1:8" ht="32" x14ac:dyDescent="0.2">
      <c r="A4221" s="37" t="s">
        <v>737</v>
      </c>
      <c r="B4221" s="38" t="s">
        <v>791</v>
      </c>
      <c r="C4221" s="39" t="s">
        <v>6</v>
      </c>
      <c r="D4221" s="36" t="s">
        <v>1561</v>
      </c>
      <c r="E4221">
        <v>2017</v>
      </c>
      <c r="F4221">
        <f>VLOOKUP($D4221,Combined!$D:$V,17,FALSE)</f>
        <v>32856728</v>
      </c>
      <c r="G4221">
        <f>VLOOKUP($D4221,Combined!$D:$AG,18,FALSE)</f>
        <v>1251</v>
      </c>
      <c r="H4221">
        <f>VLOOKUP($D4221,Combined!$D:$V,19,FALSE)</f>
        <v>26256</v>
      </c>
    </row>
    <row r="4222" spans="1:8" ht="36" x14ac:dyDescent="0.2">
      <c r="A4222" s="33" t="s">
        <v>737</v>
      </c>
      <c r="B4222" s="34" t="s">
        <v>792</v>
      </c>
      <c r="C4222" s="35" t="s">
        <v>77</v>
      </c>
      <c r="D4222" s="36" t="s">
        <v>1562</v>
      </c>
      <c r="E4222">
        <v>2017</v>
      </c>
      <c r="F4222">
        <f>VLOOKUP($D4222,Combined!$D:$V,17,FALSE)</f>
        <v>55817936</v>
      </c>
      <c r="G4222">
        <f>VLOOKUP($D4222,Combined!$D:$AG,18,FALSE)</f>
        <v>2065</v>
      </c>
      <c r="H4222">
        <f>VLOOKUP($D4222,Combined!$D:$V,19,FALSE)</f>
        <v>27028</v>
      </c>
    </row>
    <row r="4223" spans="1:8" ht="36" x14ac:dyDescent="0.2">
      <c r="A4223" s="37" t="s">
        <v>737</v>
      </c>
      <c r="B4223" s="38" t="s">
        <v>793</v>
      </c>
      <c r="C4223" s="39" t="s">
        <v>77</v>
      </c>
      <c r="D4223" s="36" t="s">
        <v>1563</v>
      </c>
      <c r="E4223">
        <v>2017</v>
      </c>
      <c r="F4223">
        <f>VLOOKUP($D4223,Combined!$D:$V,17,FALSE)</f>
        <v>58465807</v>
      </c>
      <c r="G4223">
        <f>VLOOKUP($D4223,Combined!$D:$AG,18,FALSE)</f>
        <v>2317</v>
      </c>
      <c r="H4223">
        <f>VLOOKUP($D4223,Combined!$D:$V,19,FALSE)</f>
        <v>25235</v>
      </c>
    </row>
    <row r="4224" spans="1:8" ht="48" x14ac:dyDescent="0.2">
      <c r="A4224" s="33" t="s">
        <v>737</v>
      </c>
      <c r="B4224" s="34" t="s">
        <v>794</v>
      </c>
      <c r="C4224" s="35" t="s">
        <v>14</v>
      </c>
      <c r="D4224" s="36" t="s">
        <v>1564</v>
      </c>
      <c r="E4224">
        <v>2017</v>
      </c>
      <c r="F4224">
        <f>VLOOKUP($D4224,Combined!$D:$V,17,FALSE)</f>
        <v>65293031</v>
      </c>
      <c r="G4224">
        <f>VLOOKUP($D4224,Combined!$D:$AG,18,FALSE)</f>
        <v>2817</v>
      </c>
      <c r="H4224">
        <f>VLOOKUP($D4224,Combined!$D:$V,19,FALSE)</f>
        <v>23176</v>
      </c>
    </row>
    <row r="4225" spans="1:8" ht="32" x14ac:dyDescent="0.2">
      <c r="A4225" s="37" t="s">
        <v>737</v>
      </c>
      <c r="B4225" s="38" t="s">
        <v>795</v>
      </c>
      <c r="C4225" s="39" t="s">
        <v>6</v>
      </c>
      <c r="D4225" s="36" t="s">
        <v>1565</v>
      </c>
      <c r="E4225">
        <v>2017</v>
      </c>
      <c r="F4225">
        <f>VLOOKUP($D4225,Combined!$D:$V,17,FALSE)</f>
        <v>43527755</v>
      </c>
      <c r="G4225">
        <f>VLOOKUP($D4225,Combined!$D:$AG,18,FALSE)</f>
        <v>1699</v>
      </c>
      <c r="H4225">
        <f>VLOOKUP($D4225,Combined!$D:$V,19,FALSE)</f>
        <v>25624</v>
      </c>
    </row>
    <row r="4226" spans="1:8" ht="48" x14ac:dyDescent="0.2">
      <c r="A4226" s="33" t="s">
        <v>737</v>
      </c>
      <c r="B4226" s="34" t="s">
        <v>796</v>
      </c>
      <c r="C4226" s="35" t="s">
        <v>14</v>
      </c>
      <c r="D4226" s="36" t="s">
        <v>1566</v>
      </c>
      <c r="E4226">
        <v>2017</v>
      </c>
      <c r="F4226">
        <f>VLOOKUP($D4226,Combined!$D:$V,17,FALSE)</f>
        <v>42070654</v>
      </c>
      <c r="G4226">
        <f>VLOOKUP($D4226,Combined!$D:$AG,18,FALSE)</f>
        <v>2364</v>
      </c>
      <c r="H4226">
        <f>VLOOKUP($D4226,Combined!$D:$V,19,FALSE)</f>
        <v>17795</v>
      </c>
    </row>
    <row r="4227" spans="1:8" ht="32" x14ac:dyDescent="0.2">
      <c r="A4227" s="37" t="s">
        <v>737</v>
      </c>
      <c r="B4227" s="38" t="s">
        <v>797</v>
      </c>
      <c r="C4227" s="39" t="s">
        <v>24</v>
      </c>
      <c r="D4227" s="36" t="s">
        <v>1567</v>
      </c>
      <c r="E4227">
        <v>2017</v>
      </c>
      <c r="F4227">
        <f>VLOOKUP($D4227,Combined!$D:$V,17,FALSE)</f>
        <v>117443609</v>
      </c>
      <c r="G4227">
        <f>VLOOKUP($D4227,Combined!$D:$AG,18,FALSE)</f>
        <v>5734</v>
      </c>
      <c r="H4227">
        <f>VLOOKUP($D4227,Combined!$D:$V,19,FALSE)</f>
        <v>20481</v>
      </c>
    </row>
    <row r="4228" spans="1:8" ht="32" x14ac:dyDescent="0.2">
      <c r="A4228" s="33" t="s">
        <v>737</v>
      </c>
      <c r="B4228" s="34" t="s">
        <v>798</v>
      </c>
      <c r="C4228" s="35" t="s">
        <v>21</v>
      </c>
      <c r="D4228" s="36" t="s">
        <v>1568</v>
      </c>
      <c r="E4228">
        <v>2017</v>
      </c>
      <c r="F4228">
        <f>VLOOKUP($D4228,Combined!$D:$V,17,FALSE)</f>
        <v>37757544</v>
      </c>
      <c r="G4228">
        <f>VLOOKUP($D4228,Combined!$D:$AG,18,FALSE)</f>
        <v>1643</v>
      </c>
      <c r="H4228">
        <f>VLOOKUP($D4228,Combined!$D:$V,19,FALSE)</f>
        <v>22979</v>
      </c>
    </row>
    <row r="4229" spans="1:8" ht="24" x14ac:dyDescent="0.2">
      <c r="A4229" s="37" t="s">
        <v>737</v>
      </c>
      <c r="B4229" s="38" t="s">
        <v>799</v>
      </c>
      <c r="C4229" s="39" t="s">
        <v>8</v>
      </c>
      <c r="D4229" s="36" t="s">
        <v>1569</v>
      </c>
      <c r="E4229">
        <v>2017</v>
      </c>
      <c r="F4229">
        <f>VLOOKUP($D4229,Combined!$D:$V,17,FALSE)</f>
        <v>20682047</v>
      </c>
      <c r="G4229">
        <f>VLOOKUP($D4229,Combined!$D:$AG,18,FALSE)</f>
        <v>1195</v>
      </c>
      <c r="H4229">
        <f>VLOOKUP($D4229,Combined!$D:$V,19,FALSE)</f>
        <v>17314</v>
      </c>
    </row>
    <row r="4230" spans="1:8" ht="32" x14ac:dyDescent="0.2">
      <c r="A4230" s="33" t="s">
        <v>737</v>
      </c>
      <c r="B4230" s="34" t="s">
        <v>800</v>
      </c>
      <c r="C4230" s="35" t="s">
        <v>66</v>
      </c>
      <c r="D4230" s="36" t="s">
        <v>1570</v>
      </c>
      <c r="E4230">
        <v>2017</v>
      </c>
      <c r="F4230">
        <f>VLOOKUP($D4230,Combined!$D:$V,17,FALSE)</f>
        <v>25392853</v>
      </c>
      <c r="G4230">
        <f>VLOOKUP($D4230,Combined!$D:$AG,18,FALSE)</f>
        <v>1181</v>
      </c>
      <c r="H4230">
        <f>VLOOKUP($D4230,Combined!$D:$V,19,FALSE)</f>
        <v>21506</v>
      </c>
    </row>
    <row r="4231" spans="1:8" ht="32" x14ac:dyDescent="0.2">
      <c r="A4231" s="37" t="s">
        <v>737</v>
      </c>
      <c r="B4231" s="38" t="s">
        <v>801</v>
      </c>
      <c r="C4231" s="39" t="s">
        <v>2</v>
      </c>
      <c r="D4231" s="36" t="s">
        <v>1571</v>
      </c>
      <c r="E4231">
        <v>2017</v>
      </c>
      <c r="F4231">
        <f>VLOOKUP($D4231,Combined!$D:$V,17,FALSE)</f>
        <v>13353389</v>
      </c>
      <c r="G4231">
        <f>VLOOKUP($D4231,Combined!$D:$AG,18,FALSE)</f>
        <v>643</v>
      </c>
      <c r="H4231">
        <f>VLOOKUP($D4231,Combined!$D:$V,19,FALSE)</f>
        <v>20785</v>
      </c>
    </row>
    <row r="4232" spans="1:8" ht="48" x14ac:dyDescent="0.2">
      <c r="A4232" s="33" t="s">
        <v>737</v>
      </c>
      <c r="B4232" s="34" t="s">
        <v>802</v>
      </c>
      <c r="C4232" s="35" t="s">
        <v>14</v>
      </c>
      <c r="D4232" s="36" t="s">
        <v>1572</v>
      </c>
      <c r="E4232">
        <v>2017</v>
      </c>
      <c r="F4232">
        <f>VLOOKUP($D4232,Combined!$D:$V,17,FALSE)</f>
        <v>49654012</v>
      </c>
      <c r="G4232">
        <f>VLOOKUP($D4232,Combined!$D:$AG,18,FALSE)</f>
        <v>2573</v>
      </c>
      <c r="H4232">
        <f>VLOOKUP($D4232,Combined!$D:$V,19,FALSE)</f>
        <v>19298</v>
      </c>
    </row>
    <row r="4233" spans="1:8" ht="32" x14ac:dyDescent="0.2">
      <c r="A4233" s="37" t="s">
        <v>737</v>
      </c>
      <c r="B4233" s="38" t="s">
        <v>803</v>
      </c>
      <c r="C4233" s="39" t="s">
        <v>6</v>
      </c>
      <c r="D4233" s="36" t="s">
        <v>1573</v>
      </c>
      <c r="E4233">
        <v>2017</v>
      </c>
      <c r="F4233">
        <f>VLOOKUP($D4233,Combined!$D:$V,17,FALSE)</f>
        <v>39097033</v>
      </c>
      <c r="G4233">
        <f>VLOOKUP($D4233,Combined!$D:$AG,18,FALSE)</f>
        <v>1737</v>
      </c>
      <c r="H4233">
        <f>VLOOKUP($D4233,Combined!$D:$V,19,FALSE)</f>
        <v>22509</v>
      </c>
    </row>
    <row r="4234" spans="1:8" ht="24" x14ac:dyDescent="0.2">
      <c r="A4234" s="33" t="s">
        <v>737</v>
      </c>
      <c r="B4234" s="34" t="s">
        <v>804</v>
      </c>
      <c r="C4234" s="35" t="s">
        <v>181</v>
      </c>
      <c r="D4234" s="36" t="s">
        <v>1574</v>
      </c>
      <c r="E4234">
        <v>2017</v>
      </c>
      <c r="F4234">
        <f>VLOOKUP($D4234,Combined!$D:$V,17,FALSE)</f>
        <v>9649926</v>
      </c>
      <c r="G4234">
        <f>VLOOKUP($D4234,Combined!$D:$AG,18,FALSE)</f>
        <v>383</v>
      </c>
      <c r="H4234">
        <f>VLOOKUP($D4234,Combined!$D:$V,19,FALSE)</f>
        <v>25168</v>
      </c>
    </row>
    <row r="4235" spans="1:8" ht="36" x14ac:dyDescent="0.2">
      <c r="A4235" s="37" t="s">
        <v>737</v>
      </c>
      <c r="B4235" s="38" t="s">
        <v>805</v>
      </c>
      <c r="C4235" s="39" t="s">
        <v>4</v>
      </c>
      <c r="D4235" s="36" t="s">
        <v>1575</v>
      </c>
      <c r="E4235">
        <v>2017</v>
      </c>
      <c r="F4235">
        <f>VLOOKUP($D4235,Combined!$D:$V,17,FALSE)</f>
        <v>9031774</v>
      </c>
      <c r="G4235">
        <f>VLOOKUP($D4235,Combined!$D:$AG,18,FALSE)</f>
        <v>380</v>
      </c>
      <c r="H4235">
        <f>VLOOKUP($D4235,Combined!$D:$V,19,FALSE)</f>
        <v>23789</v>
      </c>
    </row>
    <row r="4236" spans="1:8" ht="48" x14ac:dyDescent="0.2">
      <c r="A4236" s="33" t="s">
        <v>737</v>
      </c>
      <c r="B4236" s="34" t="s">
        <v>1376</v>
      </c>
      <c r="C4236" s="35" t="s">
        <v>711</v>
      </c>
      <c r="D4236" s="36" t="s">
        <v>1576</v>
      </c>
      <c r="E4236">
        <v>2017</v>
      </c>
      <c r="F4236" t="e">
        <f>VLOOKUP($D4236,Combined!$D:$V,17,FALSE)</f>
        <v>#N/A</v>
      </c>
      <c r="G4236" t="e">
        <f>VLOOKUP($D4236,Combined!$D:$AG,18,FALSE)</f>
        <v>#N/A</v>
      </c>
      <c r="H4236" t="e">
        <f>VLOOKUP($D4236,Combined!$D:$V,19,FALSE)</f>
        <v>#N/A</v>
      </c>
    </row>
    <row r="4237" spans="1:8" ht="32" x14ac:dyDescent="0.2">
      <c r="A4237" s="37" t="s">
        <v>737</v>
      </c>
      <c r="B4237" s="38" t="s">
        <v>807</v>
      </c>
      <c r="C4237" s="39" t="s">
        <v>24</v>
      </c>
      <c r="D4237" s="36" t="s">
        <v>1577</v>
      </c>
      <c r="E4237">
        <v>2017</v>
      </c>
      <c r="F4237">
        <f>VLOOKUP($D4237,Combined!$D:$V,17,FALSE)</f>
        <v>100035250</v>
      </c>
      <c r="G4237">
        <f>VLOOKUP($D4237,Combined!$D:$AG,18,FALSE)</f>
        <v>3621</v>
      </c>
      <c r="H4237">
        <f>VLOOKUP($D4237,Combined!$D:$V,19,FALSE)</f>
        <v>27627</v>
      </c>
    </row>
    <row r="4238" spans="1:8" ht="32" x14ac:dyDescent="0.2">
      <c r="A4238" s="33" t="s">
        <v>737</v>
      </c>
      <c r="B4238" s="34" t="s">
        <v>808</v>
      </c>
      <c r="C4238" s="35" t="s">
        <v>24</v>
      </c>
      <c r="D4238" s="36" t="s">
        <v>1578</v>
      </c>
      <c r="E4238">
        <v>2017</v>
      </c>
      <c r="F4238">
        <f>VLOOKUP($D4238,Combined!$D:$V,17,FALSE)</f>
        <v>77250029</v>
      </c>
      <c r="G4238">
        <f>VLOOKUP($D4238,Combined!$D:$AG,18,FALSE)</f>
        <v>3693</v>
      </c>
      <c r="H4238">
        <f>VLOOKUP($D4238,Combined!$D:$V,19,FALSE)</f>
        <v>20920</v>
      </c>
    </row>
    <row r="4239" spans="1:8" ht="36" x14ac:dyDescent="0.2">
      <c r="A4239" s="37" t="s">
        <v>737</v>
      </c>
      <c r="B4239" s="38" t="s">
        <v>809</v>
      </c>
      <c r="C4239" s="39" t="s">
        <v>66</v>
      </c>
      <c r="D4239" s="36" t="s">
        <v>1579</v>
      </c>
      <c r="E4239">
        <v>2017</v>
      </c>
      <c r="F4239">
        <f>VLOOKUP($D4239,Combined!$D:$V,17,FALSE)</f>
        <v>26655485</v>
      </c>
      <c r="G4239">
        <f>VLOOKUP($D4239,Combined!$D:$AG,18,FALSE)</f>
        <v>1213</v>
      </c>
      <c r="H4239">
        <f>VLOOKUP($D4239,Combined!$D:$V,19,FALSE)</f>
        <v>21969</v>
      </c>
    </row>
    <row r="4240" spans="1:8" ht="32" x14ac:dyDescent="0.2">
      <c r="A4240" s="33" t="s">
        <v>737</v>
      </c>
      <c r="B4240" s="34" t="s">
        <v>810</v>
      </c>
      <c r="C4240" s="35" t="s">
        <v>6</v>
      </c>
      <c r="D4240" s="36" t="s">
        <v>1580</v>
      </c>
      <c r="E4240">
        <v>2017</v>
      </c>
      <c r="F4240">
        <f>VLOOKUP($D4240,Combined!$D:$V,17,FALSE)</f>
        <v>33856771</v>
      </c>
      <c r="G4240">
        <f>VLOOKUP($D4240,Combined!$D:$AG,18,FALSE)</f>
        <v>1610</v>
      </c>
      <c r="H4240">
        <f>VLOOKUP($D4240,Combined!$D:$V,19,FALSE)</f>
        <v>21034</v>
      </c>
    </row>
    <row r="4241" spans="1:8" ht="32" x14ac:dyDescent="0.2">
      <c r="A4241" s="37" t="s">
        <v>737</v>
      </c>
      <c r="B4241" s="38" t="s">
        <v>811</v>
      </c>
      <c r="C4241" s="39" t="s">
        <v>6</v>
      </c>
      <c r="D4241" s="36" t="s">
        <v>1581</v>
      </c>
      <c r="E4241">
        <v>2017</v>
      </c>
      <c r="F4241">
        <f>VLOOKUP($D4241,Combined!$D:$V,17,FALSE)</f>
        <v>22846298</v>
      </c>
      <c r="G4241">
        <f>VLOOKUP($D4241,Combined!$D:$AG,18,FALSE)</f>
        <v>1326</v>
      </c>
      <c r="H4241">
        <f>VLOOKUP($D4241,Combined!$D:$V,19,FALSE)</f>
        <v>17230</v>
      </c>
    </row>
    <row r="4242" spans="1:8" ht="48" x14ac:dyDescent="0.2">
      <c r="A4242" s="33" t="s">
        <v>737</v>
      </c>
      <c r="B4242" s="34" t="s">
        <v>812</v>
      </c>
      <c r="C4242" s="35" t="s">
        <v>14</v>
      </c>
      <c r="D4242" s="36" t="s">
        <v>1582</v>
      </c>
      <c r="E4242">
        <v>2017</v>
      </c>
      <c r="F4242">
        <f>VLOOKUP($D4242,Combined!$D:$V,17,FALSE)</f>
        <v>58788122</v>
      </c>
      <c r="G4242">
        <f>VLOOKUP($D4242,Combined!$D:$AG,18,FALSE)</f>
        <v>2821</v>
      </c>
      <c r="H4242">
        <f>VLOOKUP($D4242,Combined!$D:$V,19,FALSE)</f>
        <v>20840</v>
      </c>
    </row>
    <row r="4243" spans="1:8" ht="32" x14ac:dyDescent="0.2">
      <c r="A4243" s="37" t="s">
        <v>737</v>
      </c>
      <c r="B4243" s="38" t="s">
        <v>813</v>
      </c>
      <c r="C4243" s="39" t="s">
        <v>6</v>
      </c>
      <c r="D4243" s="36" t="s">
        <v>1583</v>
      </c>
      <c r="E4243">
        <v>2017</v>
      </c>
      <c r="F4243">
        <f>VLOOKUP($D4243,Combined!$D:$V,17,FALSE)</f>
        <v>23253677</v>
      </c>
      <c r="G4243">
        <f>VLOOKUP($D4243,Combined!$D:$AG,18,FALSE)</f>
        <v>1256</v>
      </c>
      <c r="H4243">
        <f>VLOOKUP($D4243,Combined!$D:$V,19,FALSE)</f>
        <v>18517</v>
      </c>
    </row>
    <row r="4244" spans="1:8" ht="32" x14ac:dyDescent="0.2">
      <c r="A4244" s="33" t="s">
        <v>737</v>
      </c>
      <c r="B4244" s="34" t="s">
        <v>814</v>
      </c>
      <c r="C4244" s="35" t="s">
        <v>66</v>
      </c>
      <c r="D4244" s="36" t="s">
        <v>1584</v>
      </c>
      <c r="E4244">
        <v>2017</v>
      </c>
      <c r="F4244" t="e">
        <f>VLOOKUP($D4244,Combined!$D:$V,17,FALSE)</f>
        <v>#N/A</v>
      </c>
      <c r="G4244" t="e">
        <f>VLOOKUP($D4244,Combined!$D:$AG,18,FALSE)</f>
        <v>#N/A</v>
      </c>
      <c r="H4244" t="e">
        <f>VLOOKUP($D4244,Combined!$D:$V,19,FALSE)</f>
        <v>#N/A</v>
      </c>
    </row>
    <row r="4245" spans="1:8" ht="32" x14ac:dyDescent="0.2">
      <c r="A4245" s="37" t="s">
        <v>737</v>
      </c>
      <c r="B4245" s="38" t="s">
        <v>815</v>
      </c>
      <c r="C4245" s="39" t="s">
        <v>66</v>
      </c>
      <c r="D4245" s="36" t="s">
        <v>1585</v>
      </c>
      <c r="E4245">
        <v>2017</v>
      </c>
      <c r="F4245">
        <f>VLOOKUP($D4245,Combined!$D:$V,17,FALSE)</f>
        <v>45738428</v>
      </c>
      <c r="G4245">
        <f>VLOOKUP($D4245,Combined!$D:$AG,18,FALSE)</f>
        <v>2082</v>
      </c>
      <c r="H4245">
        <f>VLOOKUP($D4245,Combined!$D:$V,19,FALSE)</f>
        <v>21966</v>
      </c>
    </row>
    <row r="4246" spans="1:8" ht="24" x14ac:dyDescent="0.2">
      <c r="A4246" s="33" t="s">
        <v>816</v>
      </c>
      <c r="B4246" s="34" t="s">
        <v>817</v>
      </c>
      <c r="C4246" s="35" t="s">
        <v>8</v>
      </c>
      <c r="D4246" s="36" t="s">
        <v>1586</v>
      </c>
      <c r="E4246">
        <v>2017</v>
      </c>
      <c r="F4246">
        <f>VLOOKUP($D4246,Combined!$D:$V,17,FALSE)</f>
        <v>2730410</v>
      </c>
      <c r="G4246">
        <f>VLOOKUP($D4246,Combined!$D:$AG,18,FALSE)</f>
        <v>107</v>
      </c>
      <c r="H4246">
        <f>VLOOKUP($D4246,Combined!$D:$V,19,FALSE)</f>
        <v>25506</v>
      </c>
    </row>
    <row r="4247" spans="1:8" ht="32" x14ac:dyDescent="0.2">
      <c r="A4247" s="37" t="s">
        <v>816</v>
      </c>
      <c r="B4247" s="38" t="s">
        <v>819</v>
      </c>
      <c r="C4247" s="39" t="s">
        <v>4</v>
      </c>
      <c r="D4247" s="36" t="s">
        <v>1587</v>
      </c>
      <c r="E4247">
        <v>2017</v>
      </c>
      <c r="F4247">
        <f>VLOOKUP($D4247,Combined!$D:$V,17,FALSE)</f>
        <v>7432525</v>
      </c>
      <c r="G4247">
        <f>VLOOKUP($D4247,Combined!$D:$AG,18,FALSE)</f>
        <v>349</v>
      </c>
      <c r="H4247">
        <f>VLOOKUP($D4247,Combined!$D:$V,19,FALSE)</f>
        <v>21291</v>
      </c>
    </row>
    <row r="4248" spans="1:8" ht="48" x14ac:dyDescent="0.2">
      <c r="A4248" s="33" t="s">
        <v>816</v>
      </c>
      <c r="B4248" s="34" t="s">
        <v>820</v>
      </c>
      <c r="C4248" s="35" t="s">
        <v>14</v>
      </c>
      <c r="D4248" s="36" t="s">
        <v>1588</v>
      </c>
      <c r="E4248">
        <v>2017</v>
      </c>
      <c r="F4248">
        <f>VLOOKUP($D4248,Combined!$D:$V,17,FALSE)</f>
        <v>47675648</v>
      </c>
      <c r="G4248">
        <f>VLOOKUP($D4248,Combined!$D:$AG,18,FALSE)</f>
        <v>2530</v>
      </c>
      <c r="H4248">
        <f>VLOOKUP($D4248,Combined!$D:$V,19,FALSE)</f>
        <v>18841</v>
      </c>
    </row>
    <row r="4249" spans="1:8" ht="32" x14ac:dyDescent="0.2">
      <c r="A4249" s="37" t="s">
        <v>816</v>
      </c>
      <c r="B4249" s="38" t="s">
        <v>821</v>
      </c>
      <c r="C4249" s="39" t="s">
        <v>6</v>
      </c>
      <c r="D4249" s="36" t="s">
        <v>1589</v>
      </c>
      <c r="E4249">
        <v>2017</v>
      </c>
      <c r="F4249">
        <f>VLOOKUP($D4249,Combined!$D:$V,17,FALSE)</f>
        <v>49546278</v>
      </c>
      <c r="G4249">
        <f>VLOOKUP($D4249,Combined!$D:$AG,18,FALSE)</f>
        <v>1741</v>
      </c>
      <c r="H4249">
        <f>VLOOKUP($D4249,Combined!$D:$V,19,FALSE)</f>
        <v>28460</v>
      </c>
    </row>
    <row r="4250" spans="1:8" ht="24" x14ac:dyDescent="0.2">
      <c r="A4250" s="33" t="s">
        <v>816</v>
      </c>
      <c r="B4250" s="34" t="s">
        <v>822</v>
      </c>
      <c r="C4250" s="35" t="s">
        <v>29</v>
      </c>
      <c r="D4250" s="36" t="s">
        <v>1590</v>
      </c>
      <c r="E4250">
        <v>2017</v>
      </c>
      <c r="F4250">
        <f>VLOOKUP($D4250,Combined!$D:$V,17,FALSE)</f>
        <v>44274743</v>
      </c>
      <c r="G4250">
        <f>VLOOKUP($D4250,Combined!$D:$AG,18,FALSE)</f>
        <v>652</v>
      </c>
      <c r="H4250">
        <f>VLOOKUP($D4250,Combined!$D:$V,19,FALSE)</f>
        <v>67881</v>
      </c>
    </row>
    <row r="4251" spans="1:8" ht="36" x14ac:dyDescent="0.2">
      <c r="A4251" s="37" t="s">
        <v>816</v>
      </c>
      <c r="B4251" s="38" t="s">
        <v>823</v>
      </c>
      <c r="C4251" s="39" t="s">
        <v>714</v>
      </c>
      <c r="D4251" s="36" t="s">
        <v>1591</v>
      </c>
      <c r="E4251">
        <v>2017</v>
      </c>
      <c r="F4251">
        <f>VLOOKUP($D4251,Combined!$D:$V,17,FALSE)</f>
        <v>48685125</v>
      </c>
      <c r="G4251">
        <f>VLOOKUP($D4251,Combined!$D:$AG,18,FALSE)</f>
        <v>1978</v>
      </c>
      <c r="H4251">
        <f>VLOOKUP($D4251,Combined!$D:$V,19,FALSE)</f>
        <v>24617</v>
      </c>
    </row>
    <row r="4252" spans="1:8" ht="32" x14ac:dyDescent="0.2">
      <c r="A4252" s="33" t="s">
        <v>816</v>
      </c>
      <c r="B4252" s="34" t="s">
        <v>824</v>
      </c>
      <c r="C4252" s="35" t="s">
        <v>24</v>
      </c>
      <c r="D4252" s="36" t="s">
        <v>1592</v>
      </c>
      <c r="E4252">
        <v>2017</v>
      </c>
      <c r="F4252">
        <f>VLOOKUP($D4252,Combined!$D:$V,17,FALSE)</f>
        <v>75413033</v>
      </c>
      <c r="G4252">
        <f>VLOOKUP($D4252,Combined!$D:$AG,18,FALSE)</f>
        <v>3928</v>
      </c>
      <c r="H4252">
        <f>VLOOKUP($D4252,Combined!$D:$V,19,FALSE)</f>
        <v>19200</v>
      </c>
    </row>
    <row r="4253" spans="1:8" ht="24" x14ac:dyDescent="0.2">
      <c r="A4253" s="37" t="s">
        <v>816</v>
      </c>
      <c r="B4253" s="38" t="s">
        <v>825</v>
      </c>
      <c r="C4253" s="39" t="s">
        <v>8</v>
      </c>
      <c r="D4253" s="36" t="s">
        <v>1593</v>
      </c>
      <c r="E4253">
        <v>2017</v>
      </c>
      <c r="F4253">
        <f>VLOOKUP($D4253,Combined!$D:$V,17,FALSE)</f>
        <v>13112948</v>
      </c>
      <c r="G4253">
        <f>VLOOKUP($D4253,Combined!$D:$AG,18,FALSE)</f>
        <v>770</v>
      </c>
      <c r="H4253">
        <f>VLOOKUP($D4253,Combined!$D:$V,19,FALSE)</f>
        <v>17035</v>
      </c>
    </row>
    <row r="4254" spans="1:8" ht="48" x14ac:dyDescent="0.2">
      <c r="A4254" s="33" t="s">
        <v>816</v>
      </c>
      <c r="B4254" s="34" t="s">
        <v>826</v>
      </c>
      <c r="C4254" s="35" t="s">
        <v>14</v>
      </c>
      <c r="D4254" s="36" t="s">
        <v>1594</v>
      </c>
      <c r="E4254">
        <v>2017</v>
      </c>
      <c r="F4254">
        <f>VLOOKUP($D4254,Combined!$D:$V,17,FALSE)</f>
        <v>51833933</v>
      </c>
      <c r="G4254">
        <f>VLOOKUP($D4254,Combined!$D:$AG,18,FALSE)</f>
        <v>2511</v>
      </c>
      <c r="H4254">
        <f>VLOOKUP($D4254,Combined!$D:$V,19,FALSE)</f>
        <v>20647</v>
      </c>
    </row>
    <row r="4255" spans="1:8" ht="32" x14ac:dyDescent="0.2">
      <c r="A4255" s="37" t="s">
        <v>816</v>
      </c>
      <c r="B4255" s="38" t="s">
        <v>827</v>
      </c>
      <c r="C4255" s="39" t="s">
        <v>4</v>
      </c>
      <c r="D4255" s="36" t="s">
        <v>1595</v>
      </c>
      <c r="E4255">
        <v>2017</v>
      </c>
      <c r="F4255" t="e">
        <f>VLOOKUP($D4255,Combined!$D:$V,17,FALSE)</f>
        <v>#N/A</v>
      </c>
      <c r="G4255" t="e">
        <f>VLOOKUP($D4255,Combined!$D:$AG,18,FALSE)</f>
        <v>#N/A</v>
      </c>
      <c r="H4255" t="e">
        <f>VLOOKUP($D4255,Combined!$D:$V,19,FALSE)</f>
        <v>#N/A</v>
      </c>
    </row>
    <row r="4256" spans="1:8" ht="48" x14ac:dyDescent="0.2">
      <c r="A4256" s="33" t="s">
        <v>816</v>
      </c>
      <c r="B4256" s="34" t="s">
        <v>828</v>
      </c>
      <c r="C4256" s="35" t="s">
        <v>14</v>
      </c>
      <c r="D4256" s="36" t="s">
        <v>1596</v>
      </c>
      <c r="E4256">
        <v>2017</v>
      </c>
      <c r="F4256">
        <f>VLOOKUP($D4256,Combined!$D:$V,17,FALSE)</f>
        <v>51993408</v>
      </c>
      <c r="G4256">
        <f>VLOOKUP($D4256,Combined!$D:$AG,18,FALSE)</f>
        <v>3037</v>
      </c>
      <c r="H4256">
        <f>VLOOKUP($D4256,Combined!$D:$V,19,FALSE)</f>
        <v>17119</v>
      </c>
    </row>
    <row r="4257" spans="1:8" ht="32" x14ac:dyDescent="0.2">
      <c r="A4257" s="37" t="s">
        <v>816</v>
      </c>
      <c r="B4257" s="38" t="s">
        <v>829</v>
      </c>
      <c r="C4257" s="39" t="s">
        <v>68</v>
      </c>
      <c r="D4257" s="36" t="s">
        <v>1597</v>
      </c>
      <c r="E4257">
        <v>2017</v>
      </c>
      <c r="F4257">
        <f>VLOOKUP($D4257,Combined!$D:$V,17,FALSE)</f>
        <v>12242101</v>
      </c>
      <c r="G4257">
        <f>VLOOKUP($D4257,Combined!$D:$AG,18,FALSE)</f>
        <v>609</v>
      </c>
      <c r="H4257">
        <f>VLOOKUP($D4257,Combined!$D:$V,19,FALSE)</f>
        <v>20108</v>
      </c>
    </row>
    <row r="4258" spans="1:8" ht="32" x14ac:dyDescent="0.2">
      <c r="A4258" s="33" t="s">
        <v>816</v>
      </c>
      <c r="B4258" s="34" t="s">
        <v>830</v>
      </c>
      <c r="C4258" s="35" t="s">
        <v>99</v>
      </c>
      <c r="D4258" s="36" t="s">
        <v>1598</v>
      </c>
      <c r="E4258">
        <v>2017</v>
      </c>
      <c r="F4258">
        <f>VLOOKUP($D4258,Combined!$D:$V,17,FALSE)</f>
        <v>19104712</v>
      </c>
      <c r="G4258">
        <f>VLOOKUP($D4258,Combined!$D:$AG,18,FALSE)</f>
        <v>1052</v>
      </c>
      <c r="H4258">
        <f>VLOOKUP($D4258,Combined!$D:$V,19,FALSE)</f>
        <v>18164</v>
      </c>
    </row>
    <row r="4259" spans="1:8" ht="32" x14ac:dyDescent="0.2">
      <c r="A4259" s="37" t="s">
        <v>816</v>
      </c>
      <c r="B4259" s="38" t="s">
        <v>831</v>
      </c>
      <c r="C4259" s="39" t="s">
        <v>66</v>
      </c>
      <c r="D4259" s="36" t="s">
        <v>1599</v>
      </c>
      <c r="E4259">
        <v>2017</v>
      </c>
      <c r="F4259">
        <f>VLOOKUP($D4259,Combined!$D:$V,17,FALSE)</f>
        <v>88147599</v>
      </c>
      <c r="G4259">
        <f>VLOOKUP($D4259,Combined!$D:$AG,18,FALSE)</f>
        <v>4452</v>
      </c>
      <c r="H4259">
        <f>VLOOKUP($D4259,Combined!$D:$V,19,FALSE)</f>
        <v>19801</v>
      </c>
    </row>
    <row r="4260" spans="1:8" ht="32" x14ac:dyDescent="0.2">
      <c r="A4260" s="33" t="s">
        <v>816</v>
      </c>
      <c r="B4260" s="34" t="s">
        <v>832</v>
      </c>
      <c r="C4260" s="35" t="s">
        <v>6</v>
      </c>
      <c r="D4260" s="36" t="s">
        <v>1600</v>
      </c>
      <c r="E4260">
        <v>2017</v>
      </c>
      <c r="F4260">
        <f>VLOOKUP($D4260,Combined!$D:$V,17,FALSE)</f>
        <v>31908818</v>
      </c>
      <c r="G4260">
        <f>VLOOKUP($D4260,Combined!$D:$AG,18,FALSE)</f>
        <v>1622</v>
      </c>
      <c r="H4260">
        <f>VLOOKUP($D4260,Combined!$D:$V,19,FALSE)</f>
        <v>19669</v>
      </c>
    </row>
    <row r="4261" spans="1:8" ht="32" x14ac:dyDescent="0.2">
      <c r="A4261" s="37" t="s">
        <v>816</v>
      </c>
      <c r="B4261" s="38" t="s">
        <v>833</v>
      </c>
      <c r="C4261" s="39" t="s">
        <v>68</v>
      </c>
      <c r="D4261" s="36" t="s">
        <v>1601</v>
      </c>
      <c r="E4261">
        <v>2017</v>
      </c>
      <c r="F4261">
        <f>VLOOKUP($D4261,Combined!$D:$V,17,FALSE)</f>
        <v>11512800</v>
      </c>
      <c r="G4261">
        <f>VLOOKUP($D4261,Combined!$D:$AG,18,FALSE)</f>
        <v>631</v>
      </c>
      <c r="H4261">
        <f>VLOOKUP($D4261,Combined!$D:$V,19,FALSE)</f>
        <v>18236</v>
      </c>
    </row>
    <row r="4262" spans="1:8" ht="32" x14ac:dyDescent="0.2">
      <c r="A4262" s="33" t="s">
        <v>816</v>
      </c>
      <c r="B4262" s="34" t="s">
        <v>834</v>
      </c>
      <c r="C4262" s="35" t="s">
        <v>77</v>
      </c>
      <c r="D4262" s="36" t="s">
        <v>1602</v>
      </c>
      <c r="E4262">
        <v>2017</v>
      </c>
      <c r="F4262">
        <f>VLOOKUP($D4262,Combined!$D:$V,17,FALSE)</f>
        <v>169824467</v>
      </c>
      <c r="G4262">
        <f>VLOOKUP($D4262,Combined!$D:$AG,18,FALSE)</f>
        <v>6858</v>
      </c>
      <c r="H4262">
        <f>VLOOKUP($D4262,Combined!$D:$V,19,FALSE)</f>
        <v>24764</v>
      </c>
    </row>
    <row r="4263" spans="1:8" ht="32" x14ac:dyDescent="0.2">
      <c r="A4263" s="37" t="s">
        <v>816</v>
      </c>
      <c r="B4263" s="38" t="s">
        <v>835</v>
      </c>
      <c r="C4263" s="39" t="s">
        <v>66</v>
      </c>
      <c r="D4263" s="36" t="s">
        <v>1603</v>
      </c>
      <c r="E4263">
        <v>2017</v>
      </c>
      <c r="F4263">
        <f>VLOOKUP($D4263,Combined!$D:$V,17,FALSE)</f>
        <v>27498451</v>
      </c>
      <c r="G4263">
        <f>VLOOKUP($D4263,Combined!$D:$AG,18,FALSE)</f>
        <v>1373</v>
      </c>
      <c r="H4263">
        <f>VLOOKUP($D4263,Combined!$D:$V,19,FALSE)</f>
        <v>20034</v>
      </c>
    </row>
    <row r="4264" spans="1:8" ht="24" x14ac:dyDescent="0.2">
      <c r="A4264" s="33" t="s">
        <v>816</v>
      </c>
      <c r="B4264" s="34" t="s">
        <v>836</v>
      </c>
      <c r="C4264" s="35" t="s">
        <v>8</v>
      </c>
      <c r="D4264" s="36" t="s">
        <v>1604</v>
      </c>
      <c r="E4264">
        <v>2017</v>
      </c>
      <c r="F4264">
        <f>VLOOKUP($D4264,Combined!$D:$V,17,FALSE)</f>
        <v>13929836</v>
      </c>
      <c r="G4264">
        <f>VLOOKUP($D4264,Combined!$D:$AG,18,FALSE)</f>
        <v>614</v>
      </c>
      <c r="H4264">
        <f>VLOOKUP($D4264,Combined!$D:$V,19,FALSE)</f>
        <v>22701</v>
      </c>
    </row>
    <row r="4265" spans="1:8" ht="48" x14ac:dyDescent="0.2">
      <c r="A4265" s="37" t="s">
        <v>816</v>
      </c>
      <c r="B4265" s="38" t="s">
        <v>837</v>
      </c>
      <c r="C4265" s="39" t="s">
        <v>14</v>
      </c>
      <c r="D4265" s="36" t="s">
        <v>1605</v>
      </c>
      <c r="E4265">
        <v>2017</v>
      </c>
      <c r="F4265">
        <f>VLOOKUP($D4265,Combined!$D:$V,17,FALSE)</f>
        <v>42720643</v>
      </c>
      <c r="G4265">
        <f>VLOOKUP($D4265,Combined!$D:$AG,18,FALSE)</f>
        <v>2195</v>
      </c>
      <c r="H4265">
        <f>VLOOKUP($D4265,Combined!$D:$V,19,FALSE)</f>
        <v>19466</v>
      </c>
    </row>
    <row r="4266" spans="1:8" ht="32" x14ac:dyDescent="0.2">
      <c r="A4266" s="33" t="s">
        <v>816</v>
      </c>
      <c r="B4266" s="34" t="s">
        <v>838</v>
      </c>
      <c r="C4266" s="35" t="s">
        <v>68</v>
      </c>
      <c r="D4266" s="36" t="s">
        <v>1606</v>
      </c>
      <c r="E4266">
        <v>2017</v>
      </c>
      <c r="F4266">
        <f>VLOOKUP($D4266,Combined!$D:$V,17,FALSE)</f>
        <v>8651805</v>
      </c>
      <c r="G4266">
        <f>VLOOKUP($D4266,Combined!$D:$AG,18,FALSE)</f>
        <v>542</v>
      </c>
      <c r="H4266">
        <f>VLOOKUP($D4266,Combined!$D:$V,19,FALSE)</f>
        <v>15950</v>
      </c>
    </row>
    <row r="4267" spans="1:8" ht="32" x14ac:dyDescent="0.2">
      <c r="A4267" s="37" t="s">
        <v>816</v>
      </c>
      <c r="B4267" s="38" t="s">
        <v>839</v>
      </c>
      <c r="C4267" s="39" t="s">
        <v>66</v>
      </c>
      <c r="D4267" s="36" t="s">
        <v>1607</v>
      </c>
      <c r="E4267">
        <v>2017</v>
      </c>
      <c r="F4267">
        <f>VLOOKUP($D4267,Combined!$D:$V,17,FALSE)</f>
        <v>56920309</v>
      </c>
      <c r="G4267">
        <f>VLOOKUP($D4267,Combined!$D:$AG,18,FALSE)</f>
        <v>2761</v>
      </c>
      <c r="H4267">
        <f>VLOOKUP($D4267,Combined!$D:$V,19,FALSE)</f>
        <v>20616</v>
      </c>
    </row>
    <row r="4268" spans="1:8" ht="32" x14ac:dyDescent="0.2">
      <c r="A4268" s="33" t="s">
        <v>816</v>
      </c>
      <c r="B4268" s="34" t="s">
        <v>840</v>
      </c>
      <c r="C4268" s="35" t="s">
        <v>24</v>
      </c>
      <c r="D4268" s="36" t="s">
        <v>1608</v>
      </c>
      <c r="E4268">
        <v>2017</v>
      </c>
      <c r="F4268">
        <f>VLOOKUP($D4268,Combined!$D:$V,17,FALSE)</f>
        <v>83272651</v>
      </c>
      <c r="G4268">
        <f>VLOOKUP($D4268,Combined!$D:$AG,18,FALSE)</f>
        <v>3917</v>
      </c>
      <c r="H4268">
        <f>VLOOKUP($D4268,Combined!$D:$V,19,FALSE)</f>
        <v>21258</v>
      </c>
    </row>
    <row r="4269" spans="1:8" ht="32" x14ac:dyDescent="0.2">
      <c r="A4269" s="37" t="s">
        <v>816</v>
      </c>
      <c r="B4269" s="38" t="s">
        <v>841</v>
      </c>
      <c r="C4269" s="39" t="s">
        <v>66</v>
      </c>
      <c r="D4269" s="36" t="s">
        <v>1609</v>
      </c>
      <c r="E4269">
        <v>2017</v>
      </c>
      <c r="F4269">
        <f>VLOOKUP($D4269,Combined!$D:$V,17,FALSE)</f>
        <v>23117268</v>
      </c>
      <c r="G4269">
        <f>VLOOKUP($D4269,Combined!$D:$AG,18,FALSE)</f>
        <v>1029</v>
      </c>
      <c r="H4269">
        <f>VLOOKUP($D4269,Combined!$D:$V,19,FALSE)</f>
        <v>22456</v>
      </c>
    </row>
    <row r="4270" spans="1:8" ht="32" x14ac:dyDescent="0.2">
      <c r="A4270" s="33" t="s">
        <v>816</v>
      </c>
      <c r="B4270" s="34" t="s">
        <v>842</v>
      </c>
      <c r="C4270" s="35" t="s">
        <v>66</v>
      </c>
      <c r="D4270" s="36" t="s">
        <v>1610</v>
      </c>
      <c r="E4270">
        <v>2017</v>
      </c>
      <c r="F4270">
        <f>VLOOKUP($D4270,Combined!$D:$V,17,FALSE)</f>
        <v>79600830</v>
      </c>
      <c r="G4270">
        <f>VLOOKUP($D4270,Combined!$D:$AG,18,FALSE)</f>
        <v>4252</v>
      </c>
      <c r="H4270">
        <f>VLOOKUP($D4270,Combined!$D:$V,19,FALSE)</f>
        <v>18720</v>
      </c>
    </row>
    <row r="4271" spans="1:8" ht="32" x14ac:dyDescent="0.2">
      <c r="A4271" s="37" t="s">
        <v>816</v>
      </c>
      <c r="B4271" s="38" t="s">
        <v>843</v>
      </c>
      <c r="C4271" s="39" t="s">
        <v>4</v>
      </c>
      <c r="D4271" s="36" t="s">
        <v>1611</v>
      </c>
      <c r="E4271">
        <v>2017</v>
      </c>
      <c r="F4271">
        <f>VLOOKUP($D4271,Combined!$D:$V,17,FALSE)</f>
        <v>6608775</v>
      </c>
      <c r="G4271">
        <f>VLOOKUP($D4271,Combined!$D:$AG,18,FALSE)</f>
        <v>243</v>
      </c>
      <c r="H4271">
        <f>VLOOKUP($D4271,Combined!$D:$V,19,FALSE)</f>
        <v>27172</v>
      </c>
    </row>
    <row r="4272" spans="1:8" ht="24" x14ac:dyDescent="0.2">
      <c r="A4272" s="33" t="s">
        <v>816</v>
      </c>
      <c r="B4272" s="34" t="s">
        <v>844</v>
      </c>
      <c r="C4272" s="35" t="s">
        <v>8</v>
      </c>
      <c r="D4272" s="36" t="s">
        <v>1612</v>
      </c>
      <c r="E4272">
        <v>2017</v>
      </c>
      <c r="F4272">
        <f>VLOOKUP($D4272,Combined!$D:$V,17,FALSE)</f>
        <v>29715949</v>
      </c>
      <c r="G4272">
        <f>VLOOKUP($D4272,Combined!$D:$AG,18,FALSE)</f>
        <v>1180</v>
      </c>
      <c r="H4272">
        <f>VLOOKUP($D4272,Combined!$D:$V,19,FALSE)</f>
        <v>25194</v>
      </c>
    </row>
    <row r="4273" spans="1:8" ht="36" x14ac:dyDescent="0.2">
      <c r="A4273" s="37" t="s">
        <v>816</v>
      </c>
      <c r="B4273" s="38" t="s">
        <v>845</v>
      </c>
      <c r="C4273" s="39" t="s">
        <v>21</v>
      </c>
      <c r="D4273" s="36" t="s">
        <v>1613</v>
      </c>
      <c r="E4273">
        <v>2017</v>
      </c>
      <c r="F4273">
        <f>VLOOKUP($D4273,Combined!$D:$V,17,FALSE)</f>
        <v>42089112</v>
      </c>
      <c r="G4273">
        <f>VLOOKUP($D4273,Combined!$D:$AG,18,FALSE)</f>
        <v>2130</v>
      </c>
      <c r="H4273">
        <f>VLOOKUP($D4273,Combined!$D:$V,19,FALSE)</f>
        <v>19764</v>
      </c>
    </row>
    <row r="4274" spans="1:8" ht="32" x14ac:dyDescent="0.2">
      <c r="A4274" s="33" t="s">
        <v>816</v>
      </c>
      <c r="B4274" s="34" t="s">
        <v>846</v>
      </c>
      <c r="C4274" s="35" t="s">
        <v>6</v>
      </c>
      <c r="D4274" s="36" t="s">
        <v>1614</v>
      </c>
      <c r="E4274">
        <v>2017</v>
      </c>
      <c r="F4274">
        <f>VLOOKUP($D4274,Combined!$D:$V,17,FALSE)</f>
        <v>19093155</v>
      </c>
      <c r="G4274">
        <f>VLOOKUP($D4274,Combined!$D:$AG,18,FALSE)</f>
        <v>912</v>
      </c>
      <c r="H4274">
        <f>VLOOKUP($D4274,Combined!$D:$V,19,FALSE)</f>
        <v>20928</v>
      </c>
    </row>
    <row r="4275" spans="1:8" ht="32" x14ac:dyDescent="0.2">
      <c r="A4275" s="37" t="s">
        <v>816</v>
      </c>
      <c r="B4275" s="38" t="s">
        <v>847</v>
      </c>
      <c r="C4275" s="39" t="s">
        <v>24</v>
      </c>
      <c r="D4275" s="36" t="s">
        <v>1615</v>
      </c>
      <c r="E4275">
        <v>2017</v>
      </c>
      <c r="F4275">
        <f>VLOOKUP($D4275,Combined!$D:$V,17,FALSE)</f>
        <v>130404507</v>
      </c>
      <c r="G4275">
        <f>VLOOKUP($D4275,Combined!$D:$AG,18,FALSE)</f>
        <v>5078</v>
      </c>
      <c r="H4275">
        <f>VLOOKUP($D4275,Combined!$D:$V,19,FALSE)</f>
        <v>25678</v>
      </c>
    </row>
    <row r="4276" spans="1:8" ht="36" x14ac:dyDescent="0.2">
      <c r="A4276" s="33" t="s">
        <v>816</v>
      </c>
      <c r="B4276" s="34" t="s">
        <v>848</v>
      </c>
      <c r="C4276" s="35" t="s">
        <v>77</v>
      </c>
      <c r="D4276" s="36" t="s">
        <v>1616</v>
      </c>
      <c r="E4276">
        <v>2017</v>
      </c>
      <c r="F4276">
        <f>VLOOKUP($D4276,Combined!$D:$V,17,FALSE)</f>
        <v>42204223</v>
      </c>
      <c r="G4276">
        <f>VLOOKUP($D4276,Combined!$D:$AG,18,FALSE)</f>
        <v>2181</v>
      </c>
      <c r="H4276">
        <f>VLOOKUP($D4276,Combined!$D:$V,19,FALSE)</f>
        <v>19355</v>
      </c>
    </row>
    <row r="4277" spans="1:8" ht="48" x14ac:dyDescent="0.2">
      <c r="A4277" s="37" t="s">
        <v>816</v>
      </c>
      <c r="B4277" s="38" t="s">
        <v>1377</v>
      </c>
      <c r="C4277" s="39" t="s">
        <v>711</v>
      </c>
      <c r="D4277" s="36" t="s">
        <v>1617</v>
      </c>
      <c r="E4277">
        <v>2017</v>
      </c>
      <c r="F4277" t="e">
        <f>VLOOKUP($D4277,Combined!$D:$V,17,FALSE)</f>
        <v>#N/A</v>
      </c>
      <c r="G4277" t="e">
        <f>VLOOKUP($D4277,Combined!$D:$AG,18,FALSE)</f>
        <v>#N/A</v>
      </c>
      <c r="H4277" t="e">
        <f>VLOOKUP($D4277,Combined!$D:$V,19,FALSE)</f>
        <v>#N/A</v>
      </c>
    </row>
    <row r="4278" spans="1:8" ht="48" x14ac:dyDescent="0.2">
      <c r="A4278" s="33" t="s">
        <v>816</v>
      </c>
      <c r="B4278" s="34" t="s">
        <v>1378</v>
      </c>
      <c r="C4278" s="35" t="s">
        <v>711</v>
      </c>
      <c r="D4278" s="36" t="s">
        <v>1618</v>
      </c>
      <c r="E4278">
        <v>2017</v>
      </c>
      <c r="F4278" t="e">
        <f>VLOOKUP($D4278,Combined!$D:$V,17,FALSE)</f>
        <v>#N/A</v>
      </c>
      <c r="G4278" t="e">
        <f>VLOOKUP($D4278,Combined!$D:$AG,18,FALSE)</f>
        <v>#N/A</v>
      </c>
      <c r="H4278" t="e">
        <f>VLOOKUP($D4278,Combined!$D:$V,19,FALSE)</f>
        <v>#N/A</v>
      </c>
    </row>
    <row r="4279" spans="1:8" ht="32" x14ac:dyDescent="0.2">
      <c r="A4279" s="37" t="s">
        <v>816</v>
      </c>
      <c r="B4279" s="38" t="s">
        <v>850</v>
      </c>
      <c r="C4279" s="39" t="s">
        <v>6</v>
      </c>
      <c r="D4279" s="36" t="s">
        <v>1619</v>
      </c>
      <c r="E4279">
        <v>2017</v>
      </c>
      <c r="F4279">
        <f>VLOOKUP($D4279,Combined!$D:$V,17,FALSE)</f>
        <v>26838991</v>
      </c>
      <c r="G4279">
        <f>VLOOKUP($D4279,Combined!$D:$AG,18,FALSE)</f>
        <v>1449</v>
      </c>
      <c r="H4279">
        <f>VLOOKUP($D4279,Combined!$D:$V,19,FALSE)</f>
        <v>18517</v>
      </c>
    </row>
    <row r="4280" spans="1:8" ht="32" x14ac:dyDescent="0.2">
      <c r="A4280" s="33" t="s">
        <v>816</v>
      </c>
      <c r="B4280" s="34" t="s">
        <v>851</v>
      </c>
      <c r="C4280" s="35" t="s">
        <v>4</v>
      </c>
      <c r="D4280" s="36" t="s">
        <v>1620</v>
      </c>
      <c r="E4280">
        <v>2017</v>
      </c>
      <c r="F4280">
        <f>VLOOKUP($D4280,Combined!$D:$V,17,FALSE)</f>
        <v>6228729</v>
      </c>
      <c r="G4280">
        <f>VLOOKUP($D4280,Combined!$D:$AG,18,FALSE)</f>
        <v>350</v>
      </c>
      <c r="H4280">
        <f>VLOOKUP($D4280,Combined!$D:$V,19,FALSE)</f>
        <v>17797</v>
      </c>
    </row>
    <row r="4281" spans="1:8" ht="32" x14ac:dyDescent="0.2">
      <c r="A4281" s="37" t="s">
        <v>816</v>
      </c>
      <c r="B4281" s="38" t="s">
        <v>852</v>
      </c>
      <c r="C4281" s="39" t="s">
        <v>66</v>
      </c>
      <c r="D4281" s="36" t="s">
        <v>1621</v>
      </c>
      <c r="E4281">
        <v>2017</v>
      </c>
      <c r="F4281" t="e">
        <f>VLOOKUP($D4281,Combined!$D:$V,17,FALSE)</f>
        <v>#N/A</v>
      </c>
      <c r="G4281" t="e">
        <f>VLOOKUP($D4281,Combined!$D:$AG,18,FALSE)</f>
        <v>#N/A</v>
      </c>
      <c r="H4281" t="e">
        <f>VLOOKUP($D4281,Combined!$D:$V,19,FALSE)</f>
        <v>#N/A</v>
      </c>
    </row>
    <row r="4282" spans="1:8" ht="32" x14ac:dyDescent="0.2">
      <c r="A4282" s="33" t="s">
        <v>816</v>
      </c>
      <c r="B4282" s="34" t="s">
        <v>853</v>
      </c>
      <c r="C4282" s="35" t="s">
        <v>68</v>
      </c>
      <c r="D4282" s="36" t="s">
        <v>1622</v>
      </c>
      <c r="E4282">
        <v>2017</v>
      </c>
      <c r="F4282">
        <f>VLOOKUP($D4282,Combined!$D:$V,17,FALSE)</f>
        <v>15897183</v>
      </c>
      <c r="G4282">
        <f>VLOOKUP($D4282,Combined!$D:$AG,18,FALSE)</f>
        <v>723</v>
      </c>
      <c r="H4282">
        <f>VLOOKUP($D4282,Combined!$D:$V,19,FALSE)</f>
        <v>21988</v>
      </c>
    </row>
    <row r="4283" spans="1:8" ht="24" x14ac:dyDescent="0.2">
      <c r="A4283" s="37" t="s">
        <v>816</v>
      </c>
      <c r="B4283" s="38" t="s">
        <v>854</v>
      </c>
      <c r="C4283" s="39" t="s">
        <v>8</v>
      </c>
      <c r="D4283" s="36" t="s">
        <v>1623</v>
      </c>
      <c r="E4283">
        <v>2017</v>
      </c>
      <c r="F4283">
        <f>VLOOKUP($D4283,Combined!$D:$V,17,FALSE)</f>
        <v>5771458</v>
      </c>
      <c r="G4283">
        <f>VLOOKUP($D4283,Combined!$D:$AG,18,FALSE)</f>
        <v>239</v>
      </c>
      <c r="H4283">
        <f>VLOOKUP($D4283,Combined!$D:$V,19,FALSE)</f>
        <v>24165</v>
      </c>
    </row>
    <row r="4284" spans="1:8" ht="32" x14ac:dyDescent="0.2">
      <c r="A4284" s="33" t="s">
        <v>816</v>
      </c>
      <c r="B4284" s="34" t="s">
        <v>855</v>
      </c>
      <c r="C4284" s="35" t="s">
        <v>66</v>
      </c>
      <c r="D4284" s="36" t="s">
        <v>1624</v>
      </c>
      <c r="E4284">
        <v>2017</v>
      </c>
      <c r="F4284" t="e">
        <f>VLOOKUP($D4284,Combined!$D:$V,17,FALSE)</f>
        <v>#N/A</v>
      </c>
      <c r="G4284" t="e">
        <f>VLOOKUP($D4284,Combined!$D:$AG,18,FALSE)</f>
        <v>#N/A</v>
      </c>
      <c r="H4284" t="e">
        <f>VLOOKUP($D4284,Combined!$D:$V,19,FALSE)</f>
        <v>#N/A</v>
      </c>
    </row>
    <row r="4285" spans="1:8" ht="48" x14ac:dyDescent="0.2">
      <c r="A4285" s="37" t="s">
        <v>816</v>
      </c>
      <c r="B4285" s="38" t="s">
        <v>1379</v>
      </c>
      <c r="C4285" s="39" t="s">
        <v>711</v>
      </c>
      <c r="D4285" s="36" t="s">
        <v>1625</v>
      </c>
      <c r="E4285">
        <v>2017</v>
      </c>
      <c r="F4285" t="e">
        <f>VLOOKUP($D4285,Combined!$D:$V,17,FALSE)</f>
        <v>#N/A</v>
      </c>
      <c r="G4285" t="e">
        <f>VLOOKUP($D4285,Combined!$D:$AG,18,FALSE)</f>
        <v>#N/A</v>
      </c>
      <c r="H4285" t="e">
        <f>VLOOKUP($D4285,Combined!$D:$V,19,FALSE)</f>
        <v>#N/A</v>
      </c>
    </row>
    <row r="4286" spans="1:8" ht="32" x14ac:dyDescent="0.2">
      <c r="A4286" s="33" t="s">
        <v>816</v>
      </c>
      <c r="B4286" s="34" t="s">
        <v>1008</v>
      </c>
      <c r="C4286" s="35" t="s">
        <v>4</v>
      </c>
      <c r="D4286" s="36" t="s">
        <v>1626</v>
      </c>
      <c r="E4286">
        <v>2017</v>
      </c>
      <c r="F4286" t="e">
        <f>VLOOKUP($D4286,Combined!$D:$V,17,FALSE)</f>
        <v>#N/A</v>
      </c>
      <c r="G4286" t="e">
        <f>VLOOKUP($D4286,Combined!$D:$AG,18,FALSE)</f>
        <v>#N/A</v>
      </c>
      <c r="H4286" t="e">
        <f>VLOOKUP($D4286,Combined!$D:$V,19,FALSE)</f>
        <v>#N/A</v>
      </c>
    </row>
    <row r="4287" spans="1:8" ht="32" x14ac:dyDescent="0.2">
      <c r="A4287" s="37" t="s">
        <v>816</v>
      </c>
      <c r="B4287" s="38" t="s">
        <v>856</v>
      </c>
      <c r="C4287" s="39" t="s">
        <v>66</v>
      </c>
      <c r="D4287" s="36" t="s">
        <v>1627</v>
      </c>
      <c r="E4287">
        <v>2017</v>
      </c>
      <c r="F4287">
        <f>VLOOKUP($D4287,Combined!$D:$V,17,FALSE)</f>
        <v>15651882</v>
      </c>
      <c r="G4287">
        <f>VLOOKUP($D4287,Combined!$D:$AG,18,FALSE)</f>
        <v>990</v>
      </c>
      <c r="H4287">
        <f>VLOOKUP($D4287,Combined!$D:$V,19,FALSE)</f>
        <v>15812</v>
      </c>
    </row>
    <row r="4288" spans="1:8" ht="32" x14ac:dyDescent="0.2">
      <c r="A4288" s="33" t="s">
        <v>816</v>
      </c>
      <c r="B4288" s="34" t="s">
        <v>857</v>
      </c>
      <c r="C4288" s="35" t="s">
        <v>24</v>
      </c>
      <c r="D4288" s="36" t="s">
        <v>1628</v>
      </c>
      <c r="E4288">
        <v>2017</v>
      </c>
      <c r="F4288" t="e">
        <f>VLOOKUP($D4288,Combined!$D:$V,17,FALSE)</f>
        <v>#N/A</v>
      </c>
      <c r="G4288" t="e">
        <f>VLOOKUP($D4288,Combined!$D:$AG,18,FALSE)</f>
        <v>#N/A</v>
      </c>
      <c r="H4288" t="e">
        <f>VLOOKUP($D4288,Combined!$D:$V,19,FALSE)</f>
        <v>#N/A</v>
      </c>
    </row>
    <row r="4289" spans="1:8" ht="32" x14ac:dyDescent="0.2">
      <c r="A4289" s="37" t="s">
        <v>816</v>
      </c>
      <c r="B4289" s="38" t="s">
        <v>858</v>
      </c>
      <c r="C4289" s="39" t="s">
        <v>73</v>
      </c>
      <c r="D4289" s="36" t="s">
        <v>1629</v>
      </c>
      <c r="E4289">
        <v>2017</v>
      </c>
      <c r="F4289">
        <f>VLOOKUP($D4289,Combined!$D:$V,17,FALSE)</f>
        <v>3277181</v>
      </c>
      <c r="G4289">
        <f>VLOOKUP($D4289,Combined!$D:$AG,18,FALSE)</f>
        <v>151</v>
      </c>
      <c r="H4289">
        <f>VLOOKUP($D4289,Combined!$D:$V,19,FALSE)</f>
        <v>21697</v>
      </c>
    </row>
    <row r="4290" spans="1:8" ht="48" x14ac:dyDescent="0.2">
      <c r="A4290" s="33" t="s">
        <v>1380</v>
      </c>
      <c r="B4290" s="34" t="s">
        <v>1381</v>
      </c>
      <c r="C4290" s="35" t="s">
        <v>711</v>
      </c>
      <c r="D4290" s="36" t="s">
        <v>1630</v>
      </c>
      <c r="E4290">
        <v>2017</v>
      </c>
      <c r="F4290" t="e">
        <f>VLOOKUP($D4290,Combined!$D:$V,17,FALSE)</f>
        <v>#N/A</v>
      </c>
      <c r="G4290" t="e">
        <f>VLOOKUP($D4290,Combined!$D:$AG,18,FALSE)</f>
        <v>#N/A</v>
      </c>
      <c r="H4290" t="e">
        <f>VLOOKUP($D4290,Combined!$D:$V,19,FALSE)</f>
        <v>#N/A</v>
      </c>
    </row>
    <row r="4291" spans="1:8" ht="32" x14ac:dyDescent="0.2">
      <c r="A4291" s="37" t="s">
        <v>859</v>
      </c>
      <c r="B4291" s="38" t="s">
        <v>860</v>
      </c>
      <c r="C4291" s="39" t="s">
        <v>6</v>
      </c>
      <c r="D4291" s="36" t="s">
        <v>1631</v>
      </c>
      <c r="E4291">
        <v>2017</v>
      </c>
      <c r="F4291">
        <f>VLOOKUP($D4291,Combined!$D:$V,17,FALSE)</f>
        <v>28682404</v>
      </c>
      <c r="G4291">
        <f>VLOOKUP($D4291,Combined!$D:$AG,18,FALSE)</f>
        <v>1568</v>
      </c>
      <c r="H4291">
        <f>VLOOKUP($D4291,Combined!$D:$V,19,FALSE)</f>
        <v>18292</v>
      </c>
    </row>
    <row r="4292" spans="1:8" ht="32" x14ac:dyDescent="0.2">
      <c r="A4292" s="33" t="s">
        <v>859</v>
      </c>
      <c r="B4292" s="34" t="s">
        <v>861</v>
      </c>
      <c r="C4292" s="35" t="s">
        <v>2</v>
      </c>
      <c r="D4292" s="36" t="s">
        <v>1632</v>
      </c>
      <c r="E4292">
        <v>2017</v>
      </c>
      <c r="F4292">
        <f>VLOOKUP($D4292,Combined!$D:$V,17,FALSE)</f>
        <v>15517865</v>
      </c>
      <c r="G4292">
        <f>VLOOKUP($D4292,Combined!$D:$AG,18,FALSE)</f>
        <v>849</v>
      </c>
      <c r="H4292">
        <f>VLOOKUP($D4292,Combined!$D:$V,19,FALSE)</f>
        <v>18285</v>
      </c>
    </row>
    <row r="4293" spans="1:8" ht="32" x14ac:dyDescent="0.2">
      <c r="A4293" s="37" t="s">
        <v>859</v>
      </c>
      <c r="B4293" s="38" t="s">
        <v>862</v>
      </c>
      <c r="C4293" s="39" t="s">
        <v>66</v>
      </c>
      <c r="D4293" s="36" t="s">
        <v>1633</v>
      </c>
      <c r="E4293">
        <v>2017</v>
      </c>
      <c r="F4293">
        <f>VLOOKUP($D4293,Combined!$D:$V,17,FALSE)</f>
        <v>18768562</v>
      </c>
      <c r="G4293">
        <f>VLOOKUP($D4293,Combined!$D:$AG,18,FALSE)</f>
        <v>1234</v>
      </c>
      <c r="H4293">
        <f>VLOOKUP($D4293,Combined!$D:$V,19,FALSE)</f>
        <v>15205</v>
      </c>
    </row>
    <row r="4294" spans="1:8" ht="32" x14ac:dyDescent="0.2">
      <c r="A4294" s="33" t="s">
        <v>859</v>
      </c>
      <c r="B4294" s="34" t="s">
        <v>863</v>
      </c>
      <c r="C4294" s="35" t="s">
        <v>66</v>
      </c>
      <c r="D4294" s="36" t="s">
        <v>1634</v>
      </c>
      <c r="E4294">
        <v>2017</v>
      </c>
      <c r="F4294">
        <f>VLOOKUP($D4294,Combined!$D:$V,17,FALSE)</f>
        <v>13491617</v>
      </c>
      <c r="G4294">
        <f>VLOOKUP($D4294,Combined!$D:$AG,18,FALSE)</f>
        <v>828</v>
      </c>
      <c r="H4294">
        <f>VLOOKUP($D4294,Combined!$D:$V,19,FALSE)</f>
        <v>16289</v>
      </c>
    </row>
    <row r="4295" spans="1:8" ht="32" x14ac:dyDescent="0.2">
      <c r="A4295" s="37" t="s">
        <v>859</v>
      </c>
      <c r="B4295" s="38" t="s">
        <v>864</v>
      </c>
      <c r="C4295" s="39" t="s">
        <v>2</v>
      </c>
      <c r="D4295" s="36" t="s">
        <v>1635</v>
      </c>
      <c r="E4295">
        <v>2017</v>
      </c>
      <c r="F4295">
        <f>VLOOKUP($D4295,Combined!$D:$V,17,FALSE)</f>
        <v>17166414</v>
      </c>
      <c r="G4295">
        <f>VLOOKUP($D4295,Combined!$D:$AG,18,FALSE)</f>
        <v>812</v>
      </c>
      <c r="H4295">
        <f>VLOOKUP($D4295,Combined!$D:$V,19,FALSE)</f>
        <v>21131</v>
      </c>
    </row>
    <row r="4296" spans="1:8" ht="36" x14ac:dyDescent="0.2">
      <c r="A4296" s="33" t="s">
        <v>859</v>
      </c>
      <c r="B4296" s="34" t="s">
        <v>865</v>
      </c>
      <c r="C4296" s="35" t="s">
        <v>77</v>
      </c>
      <c r="D4296" s="36" t="s">
        <v>1636</v>
      </c>
      <c r="E4296">
        <v>2017</v>
      </c>
      <c r="F4296">
        <f>VLOOKUP($D4296,Combined!$D:$V,17,FALSE)</f>
        <v>80143725</v>
      </c>
      <c r="G4296">
        <f>VLOOKUP($D4296,Combined!$D:$AG,18,FALSE)</f>
        <v>3748</v>
      </c>
      <c r="H4296">
        <f>VLOOKUP($D4296,Combined!$D:$V,19,FALSE)</f>
        <v>21383</v>
      </c>
    </row>
    <row r="4297" spans="1:8" ht="32" x14ac:dyDescent="0.2">
      <c r="A4297" s="37" t="s">
        <v>859</v>
      </c>
      <c r="B4297" s="38" t="s">
        <v>866</v>
      </c>
      <c r="C4297" s="39" t="s">
        <v>4</v>
      </c>
      <c r="D4297" s="36" t="s">
        <v>1637</v>
      </c>
      <c r="E4297">
        <v>2017</v>
      </c>
      <c r="F4297">
        <f>VLOOKUP($D4297,Combined!$D:$V,17,FALSE)</f>
        <v>6839623</v>
      </c>
      <c r="G4297">
        <f>VLOOKUP($D4297,Combined!$D:$AG,18,FALSE)</f>
        <v>372</v>
      </c>
      <c r="H4297">
        <f>VLOOKUP($D4297,Combined!$D:$V,19,FALSE)</f>
        <v>18393</v>
      </c>
    </row>
    <row r="4298" spans="1:8" ht="48" x14ac:dyDescent="0.2">
      <c r="A4298" s="33" t="s">
        <v>859</v>
      </c>
      <c r="B4298" s="34" t="s">
        <v>1382</v>
      </c>
      <c r="C4298" s="35" t="s">
        <v>711</v>
      </c>
      <c r="D4298" s="36" t="s">
        <v>1638</v>
      </c>
      <c r="E4298">
        <v>2017</v>
      </c>
      <c r="F4298" t="e">
        <f>VLOOKUP($D4298,Combined!$D:$V,17,FALSE)</f>
        <v>#N/A</v>
      </c>
      <c r="G4298" t="e">
        <f>VLOOKUP($D4298,Combined!$D:$AG,18,FALSE)</f>
        <v>#N/A</v>
      </c>
      <c r="H4298" t="e">
        <f>VLOOKUP($D4298,Combined!$D:$V,19,FALSE)</f>
        <v>#N/A</v>
      </c>
    </row>
    <row r="4299" spans="1:8" ht="32" x14ac:dyDescent="0.2">
      <c r="A4299" s="37" t="s">
        <v>859</v>
      </c>
      <c r="B4299" s="38" t="s">
        <v>867</v>
      </c>
      <c r="C4299" s="39" t="s">
        <v>24</v>
      </c>
      <c r="D4299" s="36" t="s">
        <v>1639</v>
      </c>
      <c r="E4299">
        <v>2017</v>
      </c>
      <c r="F4299">
        <f>VLOOKUP($D4299,Combined!$D:$V,17,FALSE)</f>
        <v>308060718</v>
      </c>
      <c r="G4299">
        <f>VLOOKUP($D4299,Combined!$D:$AG,18,FALSE)</f>
        <v>9889</v>
      </c>
      <c r="H4299">
        <f>VLOOKUP($D4299,Combined!$D:$V,19,FALSE)</f>
        <v>31151</v>
      </c>
    </row>
    <row r="4300" spans="1:8" ht="48" x14ac:dyDescent="0.2">
      <c r="A4300" s="33" t="s">
        <v>859</v>
      </c>
      <c r="B4300" s="34" t="s">
        <v>1383</v>
      </c>
      <c r="C4300" s="35" t="s">
        <v>711</v>
      </c>
      <c r="D4300" s="36" t="s">
        <v>1640</v>
      </c>
      <c r="E4300">
        <v>2017</v>
      </c>
      <c r="F4300" t="e">
        <f>VLOOKUP($D4300,Combined!$D:$V,17,FALSE)</f>
        <v>#N/A</v>
      </c>
      <c r="G4300" t="e">
        <f>VLOOKUP($D4300,Combined!$D:$AG,18,FALSE)</f>
        <v>#N/A</v>
      </c>
      <c r="H4300" t="e">
        <f>VLOOKUP($D4300,Combined!$D:$V,19,FALSE)</f>
        <v>#N/A</v>
      </c>
    </row>
    <row r="4301" spans="1:8" ht="36" x14ac:dyDescent="0.2">
      <c r="A4301" s="37" t="s">
        <v>859</v>
      </c>
      <c r="B4301" s="38" t="s">
        <v>869</v>
      </c>
      <c r="C4301" s="39" t="s">
        <v>714</v>
      </c>
      <c r="D4301" s="36" t="s">
        <v>1641</v>
      </c>
      <c r="E4301">
        <v>2017</v>
      </c>
      <c r="F4301">
        <f>VLOOKUP($D4301,Combined!$D:$V,17,FALSE)</f>
        <v>50239184</v>
      </c>
      <c r="G4301">
        <f>VLOOKUP($D4301,Combined!$D:$AG,18,FALSE)</f>
        <v>1987</v>
      </c>
      <c r="H4301">
        <f>VLOOKUP($D4301,Combined!$D:$V,19,FALSE)</f>
        <v>25280</v>
      </c>
    </row>
    <row r="4302" spans="1:8" ht="48" x14ac:dyDescent="0.2">
      <c r="A4302" s="33" t="s">
        <v>859</v>
      </c>
      <c r="B4302" s="34" t="s">
        <v>1384</v>
      </c>
      <c r="C4302" s="35" t="s">
        <v>711</v>
      </c>
      <c r="D4302" s="36" t="s">
        <v>1642</v>
      </c>
      <c r="E4302">
        <v>2017</v>
      </c>
      <c r="F4302" t="e">
        <f>VLOOKUP($D4302,Combined!$D:$V,17,FALSE)</f>
        <v>#N/A</v>
      </c>
      <c r="G4302" t="e">
        <f>VLOOKUP($D4302,Combined!$D:$AG,18,FALSE)</f>
        <v>#N/A</v>
      </c>
      <c r="H4302" t="e">
        <f>VLOOKUP($D4302,Combined!$D:$V,19,FALSE)</f>
        <v>#N/A</v>
      </c>
    </row>
    <row r="4303" spans="1:8" ht="48" x14ac:dyDescent="0.2">
      <c r="A4303" s="37" t="s">
        <v>859</v>
      </c>
      <c r="B4303" s="38" t="s">
        <v>1385</v>
      </c>
      <c r="C4303" s="39" t="s">
        <v>711</v>
      </c>
      <c r="D4303" s="36" t="s">
        <v>1643</v>
      </c>
      <c r="E4303">
        <v>2017</v>
      </c>
      <c r="F4303" t="e">
        <f>VLOOKUP($D4303,Combined!$D:$V,17,FALSE)</f>
        <v>#N/A</v>
      </c>
      <c r="G4303" t="e">
        <f>VLOOKUP($D4303,Combined!$D:$AG,18,FALSE)</f>
        <v>#N/A</v>
      </c>
      <c r="H4303" t="e">
        <f>VLOOKUP($D4303,Combined!$D:$V,19,FALSE)</f>
        <v>#N/A</v>
      </c>
    </row>
    <row r="4304" spans="1:8" ht="32" x14ac:dyDescent="0.2">
      <c r="A4304" s="33" t="s">
        <v>859</v>
      </c>
      <c r="B4304" s="34" t="s">
        <v>871</v>
      </c>
      <c r="C4304" s="35" t="s">
        <v>24</v>
      </c>
      <c r="D4304" s="36" t="s">
        <v>1644</v>
      </c>
      <c r="E4304">
        <v>2017</v>
      </c>
      <c r="F4304">
        <f>VLOOKUP($D4304,Combined!$D:$V,17,FALSE)</f>
        <v>214092302</v>
      </c>
      <c r="G4304">
        <f>VLOOKUP($D4304,Combined!$D:$AG,18,FALSE)</f>
        <v>11244</v>
      </c>
      <c r="H4304">
        <f>VLOOKUP($D4304,Combined!$D:$V,19,FALSE)</f>
        <v>19041</v>
      </c>
    </row>
    <row r="4305" spans="1:8" ht="48" x14ac:dyDescent="0.2">
      <c r="A4305" s="37" t="s">
        <v>859</v>
      </c>
      <c r="B4305" s="38" t="s">
        <v>1386</v>
      </c>
      <c r="C4305" s="39" t="s">
        <v>711</v>
      </c>
      <c r="D4305" s="36" t="s">
        <v>1645</v>
      </c>
      <c r="E4305">
        <v>2017</v>
      </c>
      <c r="F4305" t="e">
        <f>VLOOKUP($D4305,Combined!$D:$V,17,FALSE)</f>
        <v>#N/A</v>
      </c>
      <c r="G4305" t="e">
        <f>VLOOKUP($D4305,Combined!$D:$AG,18,FALSE)</f>
        <v>#N/A</v>
      </c>
      <c r="H4305" t="e">
        <f>VLOOKUP($D4305,Combined!$D:$V,19,FALSE)</f>
        <v>#N/A</v>
      </c>
    </row>
    <row r="4306" spans="1:8" ht="32" x14ac:dyDescent="0.2">
      <c r="A4306" s="33" t="s">
        <v>859</v>
      </c>
      <c r="B4306" s="34" t="s">
        <v>872</v>
      </c>
      <c r="C4306" s="35" t="s">
        <v>2</v>
      </c>
      <c r="D4306" s="36" t="s">
        <v>1646</v>
      </c>
      <c r="E4306">
        <v>2017</v>
      </c>
      <c r="F4306">
        <f>VLOOKUP($D4306,Combined!$D:$V,17,FALSE)</f>
        <v>12779674</v>
      </c>
      <c r="G4306">
        <f>VLOOKUP($D4306,Combined!$D:$AG,18,FALSE)</f>
        <v>589</v>
      </c>
      <c r="H4306">
        <f>VLOOKUP($D4306,Combined!$D:$V,19,FALSE)</f>
        <v>21705</v>
      </c>
    </row>
    <row r="4307" spans="1:8" ht="48" x14ac:dyDescent="0.2">
      <c r="A4307" s="37" t="s">
        <v>859</v>
      </c>
      <c r="B4307" s="38" t="s">
        <v>873</v>
      </c>
      <c r="C4307" s="39" t="s">
        <v>14</v>
      </c>
      <c r="D4307" s="36" t="s">
        <v>1647</v>
      </c>
      <c r="E4307">
        <v>2017</v>
      </c>
      <c r="F4307">
        <f>VLOOKUP($D4307,Combined!$D:$V,17,FALSE)</f>
        <v>39170684</v>
      </c>
      <c r="G4307">
        <f>VLOOKUP($D4307,Combined!$D:$AG,18,FALSE)</f>
        <v>1970</v>
      </c>
      <c r="H4307">
        <f>VLOOKUP($D4307,Combined!$D:$V,19,FALSE)</f>
        <v>19880</v>
      </c>
    </row>
    <row r="4308" spans="1:8" ht="36" x14ac:dyDescent="0.2">
      <c r="A4308" s="33" t="s">
        <v>859</v>
      </c>
      <c r="B4308" s="34" t="s">
        <v>1387</v>
      </c>
      <c r="C4308" s="35" t="s">
        <v>711</v>
      </c>
      <c r="D4308" s="36" t="s">
        <v>1648</v>
      </c>
      <c r="E4308">
        <v>2017</v>
      </c>
      <c r="F4308" t="e">
        <f>VLOOKUP($D4308,Combined!$D:$V,17,FALSE)</f>
        <v>#N/A</v>
      </c>
      <c r="G4308" t="e">
        <f>VLOOKUP($D4308,Combined!$D:$AG,18,FALSE)</f>
        <v>#N/A</v>
      </c>
      <c r="H4308" t="e">
        <f>VLOOKUP($D4308,Combined!$D:$V,19,FALSE)</f>
        <v>#N/A</v>
      </c>
    </row>
    <row r="4309" spans="1:8" ht="36" x14ac:dyDescent="0.2">
      <c r="A4309" s="37" t="s">
        <v>859</v>
      </c>
      <c r="B4309" s="38" t="s">
        <v>874</v>
      </c>
      <c r="C4309" s="39" t="s">
        <v>77</v>
      </c>
      <c r="D4309" s="36" t="s">
        <v>1649</v>
      </c>
      <c r="E4309">
        <v>2017</v>
      </c>
      <c r="F4309">
        <f>VLOOKUP($D4309,Combined!$D:$V,17,FALSE)</f>
        <v>41658724</v>
      </c>
      <c r="G4309">
        <f>VLOOKUP($D4309,Combined!$D:$AG,18,FALSE)</f>
        <v>2053</v>
      </c>
      <c r="H4309">
        <f>VLOOKUP($D4309,Combined!$D:$V,19,FALSE)</f>
        <v>20288</v>
      </c>
    </row>
    <row r="4310" spans="1:8" ht="48" x14ac:dyDescent="0.2">
      <c r="A4310" s="33" t="s">
        <v>859</v>
      </c>
      <c r="B4310" s="34" t="s">
        <v>1388</v>
      </c>
      <c r="C4310" s="35" t="s">
        <v>711</v>
      </c>
      <c r="D4310" s="36" t="s">
        <v>1650</v>
      </c>
      <c r="E4310">
        <v>2017</v>
      </c>
      <c r="F4310" t="e">
        <f>VLOOKUP($D4310,Combined!$D:$V,17,FALSE)</f>
        <v>#N/A</v>
      </c>
      <c r="G4310" t="e">
        <f>VLOOKUP($D4310,Combined!$D:$AG,18,FALSE)</f>
        <v>#N/A</v>
      </c>
      <c r="H4310" t="e">
        <f>VLOOKUP($D4310,Combined!$D:$V,19,FALSE)</f>
        <v>#N/A</v>
      </c>
    </row>
    <row r="4311" spans="1:8" ht="48" x14ac:dyDescent="0.2">
      <c r="A4311" s="37" t="s">
        <v>859</v>
      </c>
      <c r="B4311" s="38" t="s">
        <v>1389</v>
      </c>
      <c r="C4311" s="39" t="s">
        <v>711</v>
      </c>
      <c r="D4311" s="36" t="s">
        <v>1651</v>
      </c>
      <c r="E4311">
        <v>2017</v>
      </c>
      <c r="F4311" t="e">
        <f>VLOOKUP($D4311,Combined!$D:$V,17,FALSE)</f>
        <v>#N/A</v>
      </c>
      <c r="G4311" t="e">
        <f>VLOOKUP($D4311,Combined!$D:$AG,18,FALSE)</f>
        <v>#N/A</v>
      </c>
      <c r="H4311" t="e">
        <f>VLOOKUP($D4311,Combined!$D:$V,19,FALSE)</f>
        <v>#N/A</v>
      </c>
    </row>
    <row r="4312" spans="1:8" ht="32" x14ac:dyDescent="0.2">
      <c r="A4312" s="33" t="s">
        <v>859</v>
      </c>
      <c r="B4312" s="34" t="s">
        <v>877</v>
      </c>
      <c r="C4312" s="35" t="s">
        <v>73</v>
      </c>
      <c r="D4312" s="36" t="s">
        <v>1652</v>
      </c>
      <c r="E4312">
        <v>2017</v>
      </c>
      <c r="F4312">
        <f>VLOOKUP($D4312,Combined!$D:$V,17,FALSE)</f>
        <v>5196511</v>
      </c>
      <c r="G4312">
        <f>VLOOKUP($D4312,Combined!$D:$AG,18,FALSE)</f>
        <v>257</v>
      </c>
      <c r="H4312">
        <f>VLOOKUP($D4312,Combined!$D:$V,19,FALSE)</f>
        <v>20238</v>
      </c>
    </row>
    <row r="4313" spans="1:8" ht="48" x14ac:dyDescent="0.2">
      <c r="A4313" s="37" t="s">
        <v>859</v>
      </c>
      <c r="B4313" s="38" t="s">
        <v>878</v>
      </c>
      <c r="C4313" s="39" t="s">
        <v>14</v>
      </c>
      <c r="D4313" s="36" t="s">
        <v>1653</v>
      </c>
      <c r="E4313">
        <v>2017</v>
      </c>
      <c r="F4313">
        <f>VLOOKUP($D4313,Combined!$D:$V,17,FALSE)</f>
        <v>59786969</v>
      </c>
      <c r="G4313">
        <f>VLOOKUP($D4313,Combined!$D:$AG,18,FALSE)</f>
        <v>2336</v>
      </c>
      <c r="H4313">
        <f>VLOOKUP($D4313,Combined!$D:$V,19,FALSE)</f>
        <v>25598</v>
      </c>
    </row>
    <row r="4314" spans="1:8" ht="32" x14ac:dyDescent="0.2">
      <c r="A4314" s="33" t="s">
        <v>859</v>
      </c>
      <c r="B4314" s="34" t="s">
        <v>879</v>
      </c>
      <c r="C4314" s="35" t="s">
        <v>66</v>
      </c>
      <c r="D4314" s="36" t="s">
        <v>1654</v>
      </c>
      <c r="E4314">
        <v>2017</v>
      </c>
      <c r="F4314">
        <f>VLOOKUP($D4314,Combined!$D:$V,17,FALSE)</f>
        <v>120573185</v>
      </c>
      <c r="G4314">
        <f>VLOOKUP($D4314,Combined!$D:$AG,18,FALSE)</f>
        <v>6488</v>
      </c>
      <c r="H4314">
        <f>VLOOKUP($D4314,Combined!$D:$V,19,FALSE)</f>
        <v>18584</v>
      </c>
    </row>
    <row r="4315" spans="1:8" ht="36" x14ac:dyDescent="0.2">
      <c r="A4315" s="37" t="s">
        <v>859</v>
      </c>
      <c r="B4315" s="38" t="s">
        <v>880</v>
      </c>
      <c r="C4315" s="39" t="s">
        <v>6</v>
      </c>
      <c r="D4315" s="36" t="s">
        <v>1655</v>
      </c>
      <c r="E4315">
        <v>2017</v>
      </c>
      <c r="F4315">
        <f>VLOOKUP($D4315,Combined!$D:$V,17,FALSE)</f>
        <v>24262850</v>
      </c>
      <c r="G4315">
        <f>VLOOKUP($D4315,Combined!$D:$AG,18,FALSE)</f>
        <v>1361</v>
      </c>
      <c r="H4315">
        <f>VLOOKUP($D4315,Combined!$D:$V,19,FALSE)</f>
        <v>17830</v>
      </c>
    </row>
    <row r="4316" spans="1:8" ht="48" x14ac:dyDescent="0.2">
      <c r="A4316" s="33" t="s">
        <v>859</v>
      </c>
      <c r="B4316" s="34" t="s">
        <v>881</v>
      </c>
      <c r="C4316" s="35" t="s">
        <v>14</v>
      </c>
      <c r="D4316" s="36" t="s">
        <v>1656</v>
      </c>
      <c r="E4316">
        <v>2017</v>
      </c>
      <c r="F4316">
        <f>VLOOKUP($D4316,Combined!$D:$V,17,FALSE)</f>
        <v>41169582</v>
      </c>
      <c r="G4316">
        <f>VLOOKUP($D4316,Combined!$D:$AG,18,FALSE)</f>
        <v>2091</v>
      </c>
      <c r="H4316">
        <f>VLOOKUP($D4316,Combined!$D:$V,19,FALSE)</f>
        <v>19693</v>
      </c>
    </row>
    <row r="4317" spans="1:8" ht="48" x14ac:dyDescent="0.2">
      <c r="A4317" s="37" t="s">
        <v>859</v>
      </c>
      <c r="B4317" s="38" t="s">
        <v>882</v>
      </c>
      <c r="C4317" s="39" t="s">
        <v>14</v>
      </c>
      <c r="D4317" s="36" t="s">
        <v>1657</v>
      </c>
      <c r="E4317">
        <v>2017</v>
      </c>
      <c r="F4317">
        <f>VLOOKUP($D4317,Combined!$D:$V,17,FALSE)</f>
        <v>42108172</v>
      </c>
      <c r="G4317">
        <f>VLOOKUP($D4317,Combined!$D:$AG,18,FALSE)</f>
        <v>2701</v>
      </c>
      <c r="H4317">
        <f>VLOOKUP($D4317,Combined!$D:$V,19,FALSE)</f>
        <v>15591</v>
      </c>
    </row>
    <row r="4318" spans="1:8" ht="48" x14ac:dyDescent="0.2">
      <c r="A4318" s="33" t="s">
        <v>859</v>
      </c>
      <c r="B4318" s="34" t="s">
        <v>1390</v>
      </c>
      <c r="C4318" s="35" t="s">
        <v>711</v>
      </c>
      <c r="D4318" s="36" t="s">
        <v>1658</v>
      </c>
      <c r="E4318">
        <v>2017</v>
      </c>
      <c r="F4318" t="e">
        <f>VLOOKUP($D4318,Combined!$D:$V,17,FALSE)</f>
        <v>#N/A</v>
      </c>
      <c r="G4318" t="e">
        <f>VLOOKUP($D4318,Combined!$D:$AG,18,FALSE)</f>
        <v>#N/A</v>
      </c>
      <c r="H4318" t="e">
        <f>VLOOKUP($D4318,Combined!$D:$V,19,FALSE)</f>
        <v>#N/A</v>
      </c>
    </row>
    <row r="4319" spans="1:8" ht="60" x14ac:dyDescent="0.2">
      <c r="A4319" s="37" t="s">
        <v>859</v>
      </c>
      <c r="B4319" s="38" t="s">
        <v>1391</v>
      </c>
      <c r="C4319" s="39" t="s">
        <v>711</v>
      </c>
      <c r="D4319" s="36" t="s">
        <v>1659</v>
      </c>
      <c r="E4319">
        <v>2017</v>
      </c>
      <c r="F4319" t="e">
        <f>VLOOKUP($D4319,Combined!$D:$V,17,FALSE)</f>
        <v>#N/A</v>
      </c>
      <c r="G4319" t="e">
        <f>VLOOKUP($D4319,Combined!$D:$AG,18,FALSE)</f>
        <v>#N/A</v>
      </c>
      <c r="H4319" t="e">
        <f>VLOOKUP($D4319,Combined!$D:$V,19,FALSE)</f>
        <v>#N/A</v>
      </c>
    </row>
    <row r="4320" spans="1:8" ht="36" x14ac:dyDescent="0.2">
      <c r="A4320" s="33" t="s">
        <v>859</v>
      </c>
      <c r="B4320" s="34" t="s">
        <v>886</v>
      </c>
      <c r="C4320" s="35" t="s">
        <v>181</v>
      </c>
      <c r="D4320" s="36" t="s">
        <v>1660</v>
      </c>
      <c r="E4320">
        <v>2017</v>
      </c>
      <c r="F4320">
        <f>VLOOKUP($D4320,Combined!$D:$V,17,FALSE)</f>
        <v>5590411</v>
      </c>
      <c r="G4320">
        <f>VLOOKUP($D4320,Combined!$D:$AG,18,FALSE)</f>
        <v>341</v>
      </c>
      <c r="H4320">
        <f>VLOOKUP($D4320,Combined!$D:$V,19,FALSE)</f>
        <v>16393</v>
      </c>
    </row>
    <row r="4321" spans="1:8" ht="32" x14ac:dyDescent="0.2">
      <c r="A4321" s="37" t="s">
        <v>859</v>
      </c>
      <c r="B4321" s="38" t="s">
        <v>887</v>
      </c>
      <c r="C4321" s="39" t="s">
        <v>4</v>
      </c>
      <c r="D4321" s="36" t="s">
        <v>1661</v>
      </c>
      <c r="E4321">
        <v>2017</v>
      </c>
      <c r="F4321">
        <f>VLOOKUP($D4321,Combined!$D:$V,17,FALSE)</f>
        <v>9741979</v>
      </c>
      <c r="G4321">
        <f>VLOOKUP($D4321,Combined!$D:$AG,18,FALSE)</f>
        <v>468</v>
      </c>
      <c r="H4321">
        <f>VLOOKUP($D4321,Combined!$D:$V,19,FALSE)</f>
        <v>20840</v>
      </c>
    </row>
    <row r="4322" spans="1:8" ht="60" x14ac:dyDescent="0.2">
      <c r="A4322" s="33" t="s">
        <v>859</v>
      </c>
      <c r="B4322" s="34" t="s">
        <v>1392</v>
      </c>
      <c r="C4322" s="35" t="s">
        <v>711</v>
      </c>
      <c r="D4322" s="36" t="s">
        <v>1662</v>
      </c>
      <c r="E4322">
        <v>2017</v>
      </c>
      <c r="F4322" t="e">
        <f>VLOOKUP($D4322,Combined!$D:$V,17,FALSE)</f>
        <v>#N/A</v>
      </c>
      <c r="G4322" t="e">
        <f>VLOOKUP($D4322,Combined!$D:$AG,18,FALSE)</f>
        <v>#N/A</v>
      </c>
      <c r="H4322" t="e">
        <f>VLOOKUP($D4322,Combined!$D:$V,19,FALSE)</f>
        <v>#N/A</v>
      </c>
    </row>
    <row r="4323" spans="1:8" ht="48" x14ac:dyDescent="0.2">
      <c r="A4323" s="37" t="s">
        <v>859</v>
      </c>
      <c r="B4323" s="38" t="s">
        <v>889</v>
      </c>
      <c r="C4323" s="39" t="s">
        <v>14</v>
      </c>
      <c r="D4323" s="36" t="s">
        <v>1663</v>
      </c>
      <c r="E4323">
        <v>2017</v>
      </c>
      <c r="F4323">
        <f>VLOOKUP($D4323,Combined!$D:$V,17,FALSE)</f>
        <v>50785004</v>
      </c>
      <c r="G4323">
        <f>VLOOKUP($D4323,Combined!$D:$AG,18,FALSE)</f>
        <v>2825</v>
      </c>
      <c r="H4323">
        <f>VLOOKUP($D4323,Combined!$D:$V,19,FALSE)</f>
        <v>17977</v>
      </c>
    </row>
    <row r="4324" spans="1:8" ht="32" x14ac:dyDescent="0.2">
      <c r="A4324" s="33" t="s">
        <v>859</v>
      </c>
      <c r="B4324" s="34" t="s">
        <v>890</v>
      </c>
      <c r="C4324" s="35" t="s">
        <v>68</v>
      </c>
      <c r="D4324" s="36" t="s">
        <v>1664</v>
      </c>
      <c r="E4324">
        <v>2017</v>
      </c>
      <c r="F4324">
        <f>VLOOKUP($D4324,Combined!$D:$V,17,FALSE)</f>
        <v>8714904</v>
      </c>
      <c r="G4324">
        <f>VLOOKUP($D4324,Combined!$D:$AG,18,FALSE)</f>
        <v>440</v>
      </c>
      <c r="H4324">
        <f>VLOOKUP($D4324,Combined!$D:$V,19,FALSE)</f>
        <v>19793</v>
      </c>
    </row>
    <row r="4325" spans="1:8" ht="32" x14ac:dyDescent="0.2">
      <c r="A4325" s="37" t="s">
        <v>859</v>
      </c>
      <c r="B4325" s="38" t="s">
        <v>892</v>
      </c>
      <c r="C4325" s="39" t="s">
        <v>4</v>
      </c>
      <c r="D4325" s="36" t="s">
        <v>1665</v>
      </c>
      <c r="E4325">
        <v>2017</v>
      </c>
      <c r="F4325" t="e">
        <f>VLOOKUP($D4325,Combined!$D:$V,17,FALSE)</f>
        <v>#N/A</v>
      </c>
      <c r="G4325" t="e">
        <f>VLOOKUP($D4325,Combined!$D:$AG,18,FALSE)</f>
        <v>#N/A</v>
      </c>
      <c r="H4325" t="e">
        <f>VLOOKUP($D4325,Combined!$D:$V,19,FALSE)</f>
        <v>#N/A</v>
      </c>
    </row>
    <row r="4326" spans="1:8" ht="36" x14ac:dyDescent="0.2">
      <c r="A4326" s="33" t="s">
        <v>859</v>
      </c>
      <c r="B4326" s="34" t="s">
        <v>893</v>
      </c>
      <c r="C4326" s="35" t="s">
        <v>2</v>
      </c>
      <c r="D4326" s="36" t="s">
        <v>1666</v>
      </c>
      <c r="E4326">
        <v>2017</v>
      </c>
      <c r="F4326">
        <f>VLOOKUP($D4326,Combined!$D:$V,17,FALSE)</f>
        <v>11644899</v>
      </c>
      <c r="G4326">
        <f>VLOOKUP($D4326,Combined!$D:$AG,18,FALSE)</f>
        <v>624</v>
      </c>
      <c r="H4326">
        <f>VLOOKUP($D4326,Combined!$D:$V,19,FALSE)</f>
        <v>18668</v>
      </c>
    </row>
    <row r="4327" spans="1:8" ht="32" x14ac:dyDescent="0.2">
      <c r="A4327" s="37" t="s">
        <v>859</v>
      </c>
      <c r="B4327" s="38" t="s">
        <v>894</v>
      </c>
      <c r="C4327" s="39" t="s">
        <v>6</v>
      </c>
      <c r="D4327" s="36" t="s">
        <v>1667</v>
      </c>
      <c r="E4327">
        <v>2017</v>
      </c>
      <c r="F4327">
        <f>VLOOKUP($D4327,Combined!$D:$V,17,FALSE)</f>
        <v>8289005</v>
      </c>
      <c r="G4327">
        <f>VLOOKUP($D4327,Combined!$D:$AG,18,FALSE)</f>
        <v>447</v>
      </c>
      <c r="H4327">
        <f>VLOOKUP($D4327,Combined!$D:$V,19,FALSE)</f>
        <v>18539</v>
      </c>
    </row>
    <row r="4328" spans="1:8" ht="32" x14ac:dyDescent="0.2">
      <c r="A4328" s="33" t="s">
        <v>859</v>
      </c>
      <c r="B4328" s="34" t="s">
        <v>895</v>
      </c>
      <c r="C4328" s="35" t="s">
        <v>24</v>
      </c>
      <c r="D4328" s="36" t="s">
        <v>1668</v>
      </c>
      <c r="E4328">
        <v>2017</v>
      </c>
      <c r="F4328">
        <f>VLOOKUP($D4328,Combined!$D:$V,17,FALSE)</f>
        <v>103312941</v>
      </c>
      <c r="G4328">
        <f>VLOOKUP($D4328,Combined!$D:$AG,18,FALSE)</f>
        <v>4937</v>
      </c>
      <c r="H4328">
        <f>VLOOKUP($D4328,Combined!$D:$V,19,FALSE)</f>
        <v>20927</v>
      </c>
    </row>
    <row r="4329" spans="1:8" ht="48" x14ac:dyDescent="0.2">
      <c r="A4329" s="37" t="s">
        <v>859</v>
      </c>
      <c r="B4329" s="38" t="s">
        <v>896</v>
      </c>
      <c r="C4329" s="39" t="s">
        <v>14</v>
      </c>
      <c r="D4329" s="36" t="s">
        <v>1669</v>
      </c>
      <c r="E4329">
        <v>2017</v>
      </c>
      <c r="F4329">
        <f>VLOOKUP($D4329,Combined!$D:$V,17,FALSE)</f>
        <v>40107524</v>
      </c>
      <c r="G4329">
        <f>VLOOKUP($D4329,Combined!$D:$AG,18,FALSE)</f>
        <v>1900</v>
      </c>
      <c r="H4329">
        <f>VLOOKUP($D4329,Combined!$D:$V,19,FALSE)</f>
        <v>21114</v>
      </c>
    </row>
    <row r="4330" spans="1:8" ht="32" x14ac:dyDescent="0.2">
      <c r="A4330" s="33" t="s">
        <v>859</v>
      </c>
      <c r="B4330" s="34" t="s">
        <v>897</v>
      </c>
      <c r="C4330" s="35" t="s">
        <v>66</v>
      </c>
      <c r="D4330" s="36" t="s">
        <v>1670</v>
      </c>
      <c r="E4330">
        <v>2017</v>
      </c>
      <c r="F4330">
        <f>VLOOKUP($D4330,Combined!$D:$V,17,FALSE)</f>
        <v>14223224</v>
      </c>
      <c r="G4330">
        <f>VLOOKUP($D4330,Combined!$D:$AG,18,FALSE)</f>
        <v>869</v>
      </c>
      <c r="H4330">
        <f>VLOOKUP($D4330,Combined!$D:$V,19,FALSE)</f>
        <v>16376</v>
      </c>
    </row>
    <row r="4331" spans="1:8" ht="32" x14ac:dyDescent="0.2">
      <c r="A4331" s="37" t="s">
        <v>859</v>
      </c>
      <c r="B4331" s="38" t="s">
        <v>898</v>
      </c>
      <c r="C4331" s="39" t="s">
        <v>68</v>
      </c>
      <c r="D4331" s="36" t="s">
        <v>1671</v>
      </c>
      <c r="E4331">
        <v>2017</v>
      </c>
      <c r="F4331">
        <f>VLOOKUP($D4331,Combined!$D:$V,17,FALSE)</f>
        <v>9021575</v>
      </c>
      <c r="G4331">
        <f>VLOOKUP($D4331,Combined!$D:$AG,18,FALSE)</f>
        <v>496</v>
      </c>
      <c r="H4331">
        <f>VLOOKUP($D4331,Combined!$D:$V,19,FALSE)</f>
        <v>18196</v>
      </c>
    </row>
    <row r="4332" spans="1:8" ht="36" x14ac:dyDescent="0.2">
      <c r="A4332" s="33" t="s">
        <v>859</v>
      </c>
      <c r="B4332" s="34" t="s">
        <v>899</v>
      </c>
      <c r="C4332" s="35" t="s">
        <v>77</v>
      </c>
      <c r="D4332" s="36" t="s">
        <v>1672</v>
      </c>
      <c r="E4332">
        <v>2017</v>
      </c>
      <c r="F4332">
        <f>VLOOKUP($D4332,Combined!$D:$V,17,FALSE)</f>
        <v>19086131</v>
      </c>
      <c r="G4332">
        <f>VLOOKUP($D4332,Combined!$D:$AG,18,FALSE)</f>
        <v>966</v>
      </c>
      <c r="H4332">
        <f>VLOOKUP($D4332,Combined!$D:$V,19,FALSE)</f>
        <v>19765</v>
      </c>
    </row>
    <row r="4333" spans="1:8" ht="32" x14ac:dyDescent="0.2">
      <c r="A4333" s="37" t="s">
        <v>859</v>
      </c>
      <c r="B4333" s="38" t="s">
        <v>900</v>
      </c>
      <c r="C4333" s="39" t="s">
        <v>66</v>
      </c>
      <c r="D4333" s="36" t="s">
        <v>1673</v>
      </c>
      <c r="E4333">
        <v>2017</v>
      </c>
      <c r="F4333">
        <f>VLOOKUP($D4333,Combined!$D:$V,17,FALSE)</f>
        <v>16258334</v>
      </c>
      <c r="G4333">
        <f>VLOOKUP($D4333,Combined!$D:$AG,18,FALSE)</f>
        <v>881</v>
      </c>
      <c r="H4333">
        <f>VLOOKUP($D4333,Combined!$D:$V,19,FALSE)</f>
        <v>18453</v>
      </c>
    </row>
    <row r="4334" spans="1:8" ht="32" x14ac:dyDescent="0.2">
      <c r="A4334" s="33" t="s">
        <v>859</v>
      </c>
      <c r="B4334" s="34" t="s">
        <v>901</v>
      </c>
      <c r="C4334" s="35" t="s">
        <v>66</v>
      </c>
      <c r="D4334" s="36" t="s">
        <v>1674</v>
      </c>
      <c r="E4334">
        <v>2017</v>
      </c>
      <c r="F4334">
        <f>VLOOKUP($D4334,Combined!$D:$V,17,FALSE)</f>
        <v>54345376</v>
      </c>
      <c r="G4334">
        <f>VLOOKUP($D4334,Combined!$D:$AG,18,FALSE)</f>
        <v>2951</v>
      </c>
      <c r="H4334">
        <f>VLOOKUP($D4334,Combined!$D:$V,19,FALSE)</f>
        <v>18414</v>
      </c>
    </row>
    <row r="4335" spans="1:8" ht="24" x14ac:dyDescent="0.2">
      <c r="A4335" s="37" t="s">
        <v>859</v>
      </c>
      <c r="B4335" s="38" t="s">
        <v>902</v>
      </c>
      <c r="C4335" s="39" t="s">
        <v>181</v>
      </c>
      <c r="D4335" s="36" t="s">
        <v>1675</v>
      </c>
      <c r="E4335">
        <v>2017</v>
      </c>
      <c r="F4335">
        <f>VLOOKUP($D4335,Combined!$D:$V,17,FALSE)</f>
        <v>30121733</v>
      </c>
      <c r="G4335">
        <f>VLOOKUP($D4335,Combined!$D:$AG,18,FALSE)</f>
        <v>1557</v>
      </c>
      <c r="H4335">
        <f>VLOOKUP($D4335,Combined!$D:$V,19,FALSE)</f>
        <v>19345</v>
      </c>
    </row>
    <row r="4336" spans="1:8" ht="32" x14ac:dyDescent="0.2">
      <c r="A4336" s="33" t="s">
        <v>859</v>
      </c>
      <c r="B4336" s="34" t="s">
        <v>903</v>
      </c>
      <c r="C4336" s="35" t="s">
        <v>24</v>
      </c>
      <c r="D4336" s="36" t="s">
        <v>1676</v>
      </c>
      <c r="E4336">
        <v>2017</v>
      </c>
      <c r="F4336">
        <f>VLOOKUP($D4336,Combined!$D:$V,17,FALSE)</f>
        <v>110348267</v>
      </c>
      <c r="G4336">
        <f>VLOOKUP($D4336,Combined!$D:$AG,18,FALSE)</f>
        <v>4958</v>
      </c>
      <c r="H4336">
        <f>VLOOKUP($D4336,Combined!$D:$V,19,FALSE)</f>
        <v>22255</v>
      </c>
    </row>
    <row r="4337" spans="1:8" ht="32" x14ac:dyDescent="0.2">
      <c r="A4337" s="37" t="s">
        <v>859</v>
      </c>
      <c r="B4337" s="38" t="s">
        <v>904</v>
      </c>
      <c r="C4337" s="39" t="s">
        <v>4</v>
      </c>
      <c r="D4337" s="36" t="s">
        <v>1677</v>
      </c>
      <c r="E4337">
        <v>2017</v>
      </c>
      <c r="F4337">
        <f>VLOOKUP($D4337,Combined!$D:$V,17,FALSE)</f>
        <v>9984755</v>
      </c>
      <c r="G4337">
        <f>VLOOKUP($D4337,Combined!$D:$AG,18,FALSE)</f>
        <v>572</v>
      </c>
      <c r="H4337">
        <f>VLOOKUP($D4337,Combined!$D:$V,19,FALSE)</f>
        <v>17451</v>
      </c>
    </row>
    <row r="4338" spans="1:8" ht="32" x14ac:dyDescent="0.2">
      <c r="A4338" s="33" t="s">
        <v>905</v>
      </c>
      <c r="B4338" s="34" t="s">
        <v>906</v>
      </c>
      <c r="C4338" s="35" t="s">
        <v>4</v>
      </c>
      <c r="D4338" s="36" t="s">
        <v>1678</v>
      </c>
      <c r="E4338">
        <v>2017</v>
      </c>
      <c r="F4338">
        <f>VLOOKUP($D4338,Combined!$D:$V,17,FALSE)</f>
        <v>4093131</v>
      </c>
      <c r="G4338">
        <f>VLOOKUP($D4338,Combined!$D:$AG,18,FALSE)</f>
        <v>67</v>
      </c>
      <c r="H4338">
        <f>VLOOKUP($D4338,Combined!$D:$V,19,FALSE)</f>
        <v>61489</v>
      </c>
    </row>
    <row r="4339" spans="1:8" ht="24" x14ac:dyDescent="0.2">
      <c r="A4339" s="37" t="s">
        <v>905</v>
      </c>
      <c r="B4339" s="38" t="s">
        <v>907</v>
      </c>
      <c r="C4339" s="39" t="s">
        <v>8</v>
      </c>
      <c r="D4339" s="36" t="s">
        <v>1679</v>
      </c>
      <c r="E4339">
        <v>2017</v>
      </c>
      <c r="F4339">
        <f>VLOOKUP($D4339,Combined!$D:$V,17,FALSE)</f>
        <v>4151212</v>
      </c>
      <c r="G4339">
        <f>VLOOKUP($D4339,Combined!$D:$AG,18,FALSE)</f>
        <v>199</v>
      </c>
      <c r="H4339">
        <f>VLOOKUP($D4339,Combined!$D:$V,19,FALSE)</f>
        <v>20881</v>
      </c>
    </row>
    <row r="4340" spans="1:8" ht="24" x14ac:dyDescent="0.2">
      <c r="A4340" s="33" t="s">
        <v>905</v>
      </c>
      <c r="B4340" s="34" t="s">
        <v>908</v>
      </c>
      <c r="C4340" s="35" t="s">
        <v>29</v>
      </c>
      <c r="D4340" s="36" t="s">
        <v>1680</v>
      </c>
      <c r="E4340">
        <v>2017</v>
      </c>
      <c r="F4340">
        <f>VLOOKUP($D4340,Combined!$D:$V,17,FALSE)</f>
        <v>13471605</v>
      </c>
      <c r="G4340">
        <f>VLOOKUP($D4340,Combined!$D:$AG,18,FALSE)</f>
        <v>233</v>
      </c>
      <c r="H4340">
        <f>VLOOKUP($D4340,Combined!$D:$V,19,FALSE)</f>
        <v>57782</v>
      </c>
    </row>
    <row r="4341" spans="1:8" ht="32" x14ac:dyDescent="0.2">
      <c r="A4341" s="37" t="s">
        <v>905</v>
      </c>
      <c r="B4341" s="38" t="s">
        <v>909</v>
      </c>
      <c r="C4341" s="39" t="s">
        <v>714</v>
      </c>
      <c r="D4341" s="36" t="s">
        <v>1681</v>
      </c>
      <c r="E4341">
        <v>2017</v>
      </c>
      <c r="F4341">
        <f>VLOOKUP($D4341,Combined!$D:$V,17,FALSE)</f>
        <v>17781222</v>
      </c>
      <c r="G4341">
        <f>VLOOKUP($D4341,Combined!$D:$AG,18,FALSE)</f>
        <v>694</v>
      </c>
      <c r="H4341">
        <f>VLOOKUP($D4341,Combined!$D:$V,19,FALSE)</f>
        <v>25636</v>
      </c>
    </row>
    <row r="4342" spans="1:8" ht="32" x14ac:dyDescent="0.2">
      <c r="A4342" s="33" t="s">
        <v>905</v>
      </c>
      <c r="B4342" s="34" t="s">
        <v>910</v>
      </c>
      <c r="C4342" s="35" t="s">
        <v>2</v>
      </c>
      <c r="D4342" s="36" t="s">
        <v>1682</v>
      </c>
      <c r="E4342">
        <v>2017</v>
      </c>
      <c r="F4342">
        <f>VLOOKUP($D4342,Combined!$D:$V,17,FALSE)</f>
        <v>18474054</v>
      </c>
      <c r="G4342">
        <f>VLOOKUP($D4342,Combined!$D:$AG,18,FALSE)</f>
        <v>693</v>
      </c>
      <c r="H4342">
        <f>VLOOKUP($D4342,Combined!$D:$V,19,FALSE)</f>
        <v>26646</v>
      </c>
    </row>
    <row r="4343" spans="1:8" ht="36" x14ac:dyDescent="0.2">
      <c r="A4343" s="37" t="s">
        <v>905</v>
      </c>
      <c r="B4343" s="38" t="s">
        <v>911</v>
      </c>
      <c r="C4343" s="39" t="s">
        <v>21</v>
      </c>
      <c r="D4343" s="36" t="s">
        <v>1683</v>
      </c>
      <c r="E4343">
        <v>2017</v>
      </c>
      <c r="F4343">
        <f>VLOOKUP($D4343,Combined!$D:$V,17,FALSE)</f>
        <v>34033014</v>
      </c>
      <c r="G4343">
        <f>VLOOKUP($D4343,Combined!$D:$AG,18,FALSE)</f>
        <v>1374</v>
      </c>
      <c r="H4343">
        <f>VLOOKUP($D4343,Combined!$D:$V,19,FALSE)</f>
        <v>24770</v>
      </c>
    </row>
    <row r="4344" spans="1:8" ht="16" x14ac:dyDescent="0.2">
      <c r="A4344" s="33" t="s">
        <v>905</v>
      </c>
      <c r="B4344" s="34" t="s">
        <v>912</v>
      </c>
      <c r="C4344" s="35" t="s">
        <v>8</v>
      </c>
      <c r="D4344" s="36" t="s">
        <v>1684</v>
      </c>
      <c r="E4344">
        <v>2017</v>
      </c>
      <c r="F4344">
        <f>VLOOKUP($D4344,Combined!$D:$V,17,FALSE)</f>
        <v>32022106</v>
      </c>
      <c r="G4344">
        <f>VLOOKUP($D4344,Combined!$D:$AG,18,FALSE)</f>
        <v>1696</v>
      </c>
      <c r="H4344">
        <f>VLOOKUP($D4344,Combined!$D:$V,19,FALSE)</f>
        <v>18879</v>
      </c>
    </row>
    <row r="4345" spans="1:8" ht="48" x14ac:dyDescent="0.2">
      <c r="A4345" s="37" t="s">
        <v>905</v>
      </c>
      <c r="B4345" s="38" t="s">
        <v>913</v>
      </c>
      <c r="C4345" s="39" t="s">
        <v>14</v>
      </c>
      <c r="D4345" s="36" t="s">
        <v>1685</v>
      </c>
      <c r="E4345">
        <v>2017</v>
      </c>
      <c r="F4345">
        <f>VLOOKUP($D4345,Combined!$D:$V,17,FALSE)</f>
        <v>51520094</v>
      </c>
      <c r="G4345">
        <f>VLOOKUP($D4345,Combined!$D:$AG,18,FALSE)</f>
        <v>2605</v>
      </c>
      <c r="H4345">
        <f>VLOOKUP($D4345,Combined!$D:$V,19,FALSE)</f>
        <v>19775</v>
      </c>
    </row>
    <row r="4346" spans="1:8" ht="36" x14ac:dyDescent="0.2">
      <c r="A4346" s="33" t="s">
        <v>905</v>
      </c>
      <c r="B4346" s="34" t="s">
        <v>914</v>
      </c>
      <c r="C4346" s="35" t="s">
        <v>4</v>
      </c>
      <c r="D4346" s="36" t="s">
        <v>1686</v>
      </c>
      <c r="E4346">
        <v>2017</v>
      </c>
      <c r="F4346">
        <f>VLOOKUP($D4346,Combined!$D:$V,17,FALSE)</f>
        <v>9790024</v>
      </c>
      <c r="G4346">
        <f>VLOOKUP($D4346,Combined!$D:$AG,18,FALSE)</f>
        <v>286</v>
      </c>
      <c r="H4346">
        <f>VLOOKUP($D4346,Combined!$D:$V,19,FALSE)</f>
        <v>34213</v>
      </c>
    </row>
    <row r="4347" spans="1:8" ht="48" x14ac:dyDescent="0.2">
      <c r="A4347" s="37" t="s">
        <v>905</v>
      </c>
      <c r="B4347" s="38" t="s">
        <v>915</v>
      </c>
      <c r="C4347" s="39" t="s">
        <v>14</v>
      </c>
      <c r="D4347" s="36" t="s">
        <v>1687</v>
      </c>
      <c r="E4347">
        <v>2017</v>
      </c>
      <c r="F4347">
        <f>VLOOKUP($D4347,Combined!$D:$V,17,FALSE)</f>
        <v>47413207</v>
      </c>
      <c r="G4347">
        <f>VLOOKUP($D4347,Combined!$D:$AG,18,FALSE)</f>
        <v>2138</v>
      </c>
      <c r="H4347">
        <f>VLOOKUP($D4347,Combined!$D:$V,19,FALSE)</f>
        <v>22176</v>
      </c>
    </row>
    <row r="4348" spans="1:8" ht="36" x14ac:dyDescent="0.2">
      <c r="A4348" s="33" t="s">
        <v>905</v>
      </c>
      <c r="B4348" s="34" t="s">
        <v>916</v>
      </c>
      <c r="C4348" s="35" t="s">
        <v>4</v>
      </c>
      <c r="D4348" s="36" t="s">
        <v>1688</v>
      </c>
      <c r="E4348">
        <v>2017</v>
      </c>
      <c r="F4348">
        <f>VLOOKUP($D4348,Combined!$D:$V,17,FALSE)</f>
        <v>3199365</v>
      </c>
      <c r="G4348">
        <f>VLOOKUP($D4348,Combined!$D:$AG,18,FALSE)</f>
        <v>92</v>
      </c>
      <c r="H4348">
        <f>VLOOKUP($D4348,Combined!$D:$V,19,FALSE)</f>
        <v>34679</v>
      </c>
    </row>
    <row r="4349" spans="1:8" ht="32" x14ac:dyDescent="0.2">
      <c r="A4349" s="37" t="s">
        <v>905</v>
      </c>
      <c r="B4349" s="38" t="s">
        <v>917</v>
      </c>
      <c r="C4349" s="39" t="s">
        <v>99</v>
      </c>
      <c r="D4349" s="36" t="s">
        <v>1689</v>
      </c>
      <c r="E4349">
        <v>2017</v>
      </c>
      <c r="F4349">
        <f>VLOOKUP($D4349,Combined!$D:$V,17,FALSE)</f>
        <v>40046078</v>
      </c>
      <c r="G4349">
        <f>VLOOKUP($D4349,Combined!$D:$AG,18,FALSE)</f>
        <v>2045</v>
      </c>
      <c r="H4349">
        <f>VLOOKUP($D4349,Combined!$D:$V,19,FALSE)</f>
        <v>19581</v>
      </c>
    </row>
    <row r="4350" spans="1:8" ht="24" x14ac:dyDescent="0.2">
      <c r="A4350" s="33" t="s">
        <v>905</v>
      </c>
      <c r="B4350" s="34" t="s">
        <v>918</v>
      </c>
      <c r="C4350" s="35" t="s">
        <v>8</v>
      </c>
      <c r="D4350" s="36" t="s">
        <v>1690</v>
      </c>
      <c r="E4350">
        <v>2017</v>
      </c>
      <c r="F4350">
        <f>VLOOKUP($D4350,Combined!$D:$V,17,FALSE)</f>
        <v>1876032</v>
      </c>
      <c r="G4350">
        <f>VLOOKUP($D4350,Combined!$D:$AG,18,FALSE)</f>
        <v>96</v>
      </c>
      <c r="H4350">
        <f>VLOOKUP($D4350,Combined!$D:$V,19,FALSE)</f>
        <v>19530</v>
      </c>
    </row>
    <row r="4351" spans="1:8" ht="32" x14ac:dyDescent="0.2">
      <c r="A4351" s="37" t="s">
        <v>905</v>
      </c>
      <c r="B4351" s="38" t="s">
        <v>919</v>
      </c>
      <c r="C4351" s="39" t="s">
        <v>6</v>
      </c>
      <c r="D4351" s="36" t="s">
        <v>1691</v>
      </c>
      <c r="E4351">
        <v>2017</v>
      </c>
      <c r="F4351">
        <f>VLOOKUP($D4351,Combined!$D:$V,17,FALSE)</f>
        <v>22787456</v>
      </c>
      <c r="G4351">
        <f>VLOOKUP($D4351,Combined!$D:$AG,18,FALSE)</f>
        <v>865</v>
      </c>
      <c r="H4351">
        <f>VLOOKUP($D4351,Combined!$D:$V,19,FALSE)</f>
        <v>26359</v>
      </c>
    </row>
    <row r="4352" spans="1:8" ht="32" x14ac:dyDescent="0.2">
      <c r="A4352" s="33" t="s">
        <v>905</v>
      </c>
      <c r="B4352" s="34" t="s">
        <v>920</v>
      </c>
      <c r="C4352" s="35" t="s">
        <v>4</v>
      </c>
      <c r="D4352" s="36" t="s">
        <v>1692</v>
      </c>
      <c r="E4352">
        <v>2017</v>
      </c>
      <c r="F4352">
        <f>VLOOKUP($D4352,Combined!$D:$V,17,FALSE)</f>
        <v>8122035</v>
      </c>
      <c r="G4352">
        <f>VLOOKUP($D4352,Combined!$D:$AG,18,FALSE)</f>
        <v>295</v>
      </c>
      <c r="H4352">
        <f>VLOOKUP($D4352,Combined!$D:$V,19,FALSE)</f>
        <v>27547</v>
      </c>
    </row>
    <row r="4353" spans="1:8" ht="32" x14ac:dyDescent="0.2">
      <c r="A4353" s="37" t="s">
        <v>905</v>
      </c>
      <c r="B4353" s="38" t="s">
        <v>921</v>
      </c>
      <c r="C4353" s="39" t="s">
        <v>4</v>
      </c>
      <c r="D4353" s="36" t="s">
        <v>1693</v>
      </c>
      <c r="E4353">
        <v>2017</v>
      </c>
      <c r="F4353">
        <f>VLOOKUP($D4353,Combined!$D:$V,17,FALSE)</f>
        <v>6450398</v>
      </c>
      <c r="G4353">
        <f>VLOOKUP($D4353,Combined!$D:$AG,18,FALSE)</f>
        <v>291</v>
      </c>
      <c r="H4353">
        <f>VLOOKUP($D4353,Combined!$D:$V,19,FALSE)</f>
        <v>22184</v>
      </c>
    </row>
    <row r="4354" spans="1:8" ht="32" x14ac:dyDescent="0.2">
      <c r="A4354" s="33" t="s">
        <v>922</v>
      </c>
      <c r="B4354" s="34" t="s">
        <v>923</v>
      </c>
      <c r="C4354" s="35" t="s">
        <v>24</v>
      </c>
      <c r="D4354" s="36" t="s">
        <v>1694</v>
      </c>
      <c r="E4354">
        <v>2017</v>
      </c>
      <c r="F4354">
        <f>VLOOKUP($D4354,Combined!$D:$V,17,FALSE)</f>
        <v>123977223</v>
      </c>
      <c r="G4354">
        <f>VLOOKUP($D4354,Combined!$D:$AG,18,FALSE)</f>
        <v>6415</v>
      </c>
      <c r="H4354">
        <f>VLOOKUP($D4354,Combined!$D:$V,19,FALSE)</f>
        <v>19326</v>
      </c>
    </row>
    <row r="4355" spans="1:8" ht="32" x14ac:dyDescent="0.2">
      <c r="A4355" s="37" t="s">
        <v>922</v>
      </c>
      <c r="B4355" s="38" t="s">
        <v>925</v>
      </c>
      <c r="C4355" s="39" t="s">
        <v>2</v>
      </c>
      <c r="D4355" s="36" t="s">
        <v>1695</v>
      </c>
      <c r="E4355">
        <v>2017</v>
      </c>
      <c r="F4355">
        <f>VLOOKUP($D4355,Combined!$D:$V,17,FALSE)</f>
        <v>15719893</v>
      </c>
      <c r="G4355">
        <f>VLOOKUP($D4355,Combined!$D:$AG,18,FALSE)</f>
        <v>770</v>
      </c>
      <c r="H4355">
        <f>VLOOKUP($D4355,Combined!$D:$V,19,FALSE)</f>
        <v>20417</v>
      </c>
    </row>
    <row r="4356" spans="1:8" ht="48" x14ac:dyDescent="0.2">
      <c r="A4356" s="33" t="s">
        <v>922</v>
      </c>
      <c r="B4356" s="34" t="s">
        <v>1393</v>
      </c>
      <c r="C4356" s="35" t="s">
        <v>711</v>
      </c>
      <c r="D4356" s="36" t="s">
        <v>1696</v>
      </c>
      <c r="E4356">
        <v>2017</v>
      </c>
      <c r="F4356" t="e">
        <f>VLOOKUP($D4356,Combined!$D:$V,17,FALSE)</f>
        <v>#N/A</v>
      </c>
      <c r="G4356" t="e">
        <f>VLOOKUP($D4356,Combined!$D:$AG,18,FALSE)</f>
        <v>#N/A</v>
      </c>
      <c r="H4356" t="e">
        <f>VLOOKUP($D4356,Combined!$D:$V,19,FALSE)</f>
        <v>#N/A</v>
      </c>
    </row>
    <row r="4357" spans="1:8" ht="36" x14ac:dyDescent="0.2">
      <c r="A4357" s="37" t="s">
        <v>922</v>
      </c>
      <c r="B4357" s="38" t="s">
        <v>927</v>
      </c>
      <c r="C4357" s="39" t="s">
        <v>714</v>
      </c>
      <c r="D4357" s="36" t="s">
        <v>1697</v>
      </c>
      <c r="E4357">
        <v>2017</v>
      </c>
      <c r="F4357">
        <f>VLOOKUP($D4357,Combined!$D:$V,17,FALSE)</f>
        <v>15472321</v>
      </c>
      <c r="G4357">
        <f>VLOOKUP($D4357,Combined!$D:$AG,18,FALSE)</f>
        <v>367</v>
      </c>
      <c r="H4357">
        <f>VLOOKUP($D4357,Combined!$D:$V,19,FALSE)</f>
        <v>42182</v>
      </c>
    </row>
    <row r="4358" spans="1:8" ht="32" x14ac:dyDescent="0.2">
      <c r="A4358" s="33" t="s">
        <v>922</v>
      </c>
      <c r="B4358" s="34" t="s">
        <v>928</v>
      </c>
      <c r="C4358" s="35" t="s">
        <v>77</v>
      </c>
      <c r="D4358" s="36" t="s">
        <v>1698</v>
      </c>
      <c r="E4358">
        <v>2017</v>
      </c>
      <c r="F4358">
        <f>VLOOKUP($D4358,Combined!$D:$V,17,FALSE)</f>
        <v>26326747</v>
      </c>
      <c r="G4358">
        <f>VLOOKUP($D4358,Combined!$D:$AG,18,FALSE)</f>
        <v>1185</v>
      </c>
      <c r="H4358">
        <f>VLOOKUP($D4358,Combined!$D:$V,19,FALSE)</f>
        <v>22226</v>
      </c>
    </row>
    <row r="4359" spans="1:8" ht="32" x14ac:dyDescent="0.2">
      <c r="A4359" s="37" t="s">
        <v>922</v>
      </c>
      <c r="B4359" s="38" t="s">
        <v>929</v>
      </c>
      <c r="C4359" s="39" t="s">
        <v>73</v>
      </c>
      <c r="D4359" s="36" t="s">
        <v>1699</v>
      </c>
      <c r="E4359">
        <v>2017</v>
      </c>
      <c r="F4359">
        <f>VLOOKUP($D4359,Combined!$D:$V,17,FALSE)</f>
        <v>6641635</v>
      </c>
      <c r="G4359">
        <f>VLOOKUP($D4359,Combined!$D:$AG,18,FALSE)</f>
        <v>336</v>
      </c>
      <c r="H4359">
        <f>VLOOKUP($D4359,Combined!$D:$V,19,FALSE)</f>
        <v>19750</v>
      </c>
    </row>
    <row r="4360" spans="1:8" ht="32" x14ac:dyDescent="0.2">
      <c r="A4360" s="33" t="s">
        <v>922</v>
      </c>
      <c r="B4360" s="34" t="s">
        <v>930</v>
      </c>
      <c r="C4360" s="35" t="s">
        <v>4</v>
      </c>
      <c r="D4360" s="36" t="s">
        <v>1700</v>
      </c>
      <c r="E4360">
        <v>2017</v>
      </c>
      <c r="F4360">
        <f>VLOOKUP($D4360,Combined!$D:$V,17,FALSE)</f>
        <v>4149874</v>
      </c>
      <c r="G4360">
        <f>VLOOKUP($D4360,Combined!$D:$AG,18,FALSE)</f>
        <v>207</v>
      </c>
      <c r="H4360">
        <f>VLOOKUP($D4360,Combined!$D:$V,19,FALSE)</f>
        <v>20017</v>
      </c>
    </row>
    <row r="4361" spans="1:8" ht="32" x14ac:dyDescent="0.2">
      <c r="A4361" s="37" t="s">
        <v>922</v>
      </c>
      <c r="B4361" s="38" t="s">
        <v>931</v>
      </c>
      <c r="C4361" s="39" t="s">
        <v>68</v>
      </c>
      <c r="D4361" s="36" t="s">
        <v>1701</v>
      </c>
      <c r="E4361">
        <v>2017</v>
      </c>
      <c r="F4361">
        <f>VLOOKUP($D4361,Combined!$D:$V,17,FALSE)</f>
        <v>12314305</v>
      </c>
      <c r="G4361">
        <f>VLOOKUP($D4361,Combined!$D:$AG,18,FALSE)</f>
        <v>617</v>
      </c>
      <c r="H4361">
        <f>VLOOKUP($D4361,Combined!$D:$V,19,FALSE)</f>
        <v>19966</v>
      </c>
    </row>
    <row r="4362" spans="1:8" ht="32" x14ac:dyDescent="0.2">
      <c r="A4362" s="33" t="s">
        <v>922</v>
      </c>
      <c r="B4362" s="34" t="s">
        <v>932</v>
      </c>
      <c r="C4362" s="35" t="s">
        <v>73</v>
      </c>
      <c r="D4362" s="36" t="s">
        <v>1702</v>
      </c>
      <c r="E4362">
        <v>2017</v>
      </c>
      <c r="F4362">
        <f>VLOOKUP($D4362,Combined!$D:$V,17,FALSE)</f>
        <v>1525517</v>
      </c>
      <c r="G4362">
        <f>VLOOKUP($D4362,Combined!$D:$AG,18,FALSE)</f>
        <v>67</v>
      </c>
      <c r="H4362">
        <f>VLOOKUP($D4362,Combined!$D:$V,19,FALSE)</f>
        <v>22773</v>
      </c>
    </row>
    <row r="4363" spans="1:8" ht="32" x14ac:dyDescent="0.2">
      <c r="A4363" s="37" t="s">
        <v>922</v>
      </c>
      <c r="B4363" s="38" t="s">
        <v>933</v>
      </c>
      <c r="C4363" s="39" t="s">
        <v>68</v>
      </c>
      <c r="D4363" s="36" t="s">
        <v>1703</v>
      </c>
      <c r="E4363">
        <v>2017</v>
      </c>
      <c r="F4363">
        <f>VLOOKUP($D4363,Combined!$D:$V,17,FALSE)</f>
        <v>9031503</v>
      </c>
      <c r="G4363">
        <f>VLOOKUP($D4363,Combined!$D:$AG,18,FALSE)</f>
        <v>488</v>
      </c>
      <c r="H4363">
        <f>VLOOKUP($D4363,Combined!$D:$V,19,FALSE)</f>
        <v>18498</v>
      </c>
    </row>
    <row r="4364" spans="1:8" ht="32" x14ac:dyDescent="0.2">
      <c r="A4364" s="33" t="s">
        <v>922</v>
      </c>
      <c r="B4364" s="34" t="s">
        <v>934</v>
      </c>
      <c r="C4364" s="35" t="s">
        <v>2</v>
      </c>
      <c r="D4364" s="36" t="s">
        <v>1704</v>
      </c>
      <c r="E4364">
        <v>2017</v>
      </c>
      <c r="F4364">
        <f>VLOOKUP($D4364,Combined!$D:$V,17,FALSE)</f>
        <v>10811811</v>
      </c>
      <c r="G4364">
        <f>VLOOKUP($D4364,Combined!$D:$AG,18,FALSE)</f>
        <v>564</v>
      </c>
      <c r="H4364">
        <f>VLOOKUP($D4364,Combined!$D:$V,19,FALSE)</f>
        <v>19159</v>
      </c>
    </row>
    <row r="4365" spans="1:8" ht="32" x14ac:dyDescent="0.2">
      <c r="A4365" s="37" t="s">
        <v>922</v>
      </c>
      <c r="B4365" s="38" t="s">
        <v>935</v>
      </c>
      <c r="C4365" s="39" t="s">
        <v>2</v>
      </c>
      <c r="D4365" s="36" t="s">
        <v>1705</v>
      </c>
      <c r="E4365">
        <v>2017</v>
      </c>
      <c r="F4365">
        <f>VLOOKUP($D4365,Combined!$D:$V,17,FALSE)</f>
        <v>9132562</v>
      </c>
      <c r="G4365">
        <f>VLOOKUP($D4365,Combined!$D:$AG,18,FALSE)</f>
        <v>545</v>
      </c>
      <c r="H4365">
        <f>VLOOKUP($D4365,Combined!$D:$V,19,FALSE)</f>
        <v>16748</v>
      </c>
    </row>
    <row r="4366" spans="1:8" ht="32" x14ac:dyDescent="0.2">
      <c r="A4366" s="33" t="s">
        <v>922</v>
      </c>
      <c r="B4366" s="34" t="s">
        <v>936</v>
      </c>
      <c r="C4366" s="35" t="s">
        <v>24</v>
      </c>
      <c r="D4366" s="36" t="s">
        <v>1706</v>
      </c>
      <c r="E4366">
        <v>2017</v>
      </c>
      <c r="F4366">
        <f>VLOOKUP($D4366,Combined!$D:$V,17,FALSE)</f>
        <v>118331908</v>
      </c>
      <c r="G4366">
        <f>VLOOKUP($D4366,Combined!$D:$AG,18,FALSE)</f>
        <v>5619</v>
      </c>
      <c r="H4366">
        <f>VLOOKUP($D4366,Combined!$D:$V,19,FALSE)</f>
        <v>21060</v>
      </c>
    </row>
    <row r="4367" spans="1:8" ht="48" x14ac:dyDescent="0.2">
      <c r="A4367" s="37" t="s">
        <v>922</v>
      </c>
      <c r="B4367" s="38" t="s">
        <v>937</v>
      </c>
      <c r="C4367" s="39" t="s">
        <v>711</v>
      </c>
      <c r="D4367" s="36" t="s">
        <v>1707</v>
      </c>
      <c r="E4367">
        <v>2017</v>
      </c>
      <c r="F4367" t="e">
        <f>VLOOKUP($D4367,Combined!$D:$V,17,FALSE)</f>
        <v>#N/A</v>
      </c>
      <c r="G4367" t="e">
        <f>VLOOKUP($D4367,Combined!$D:$AG,18,FALSE)</f>
        <v>#N/A</v>
      </c>
      <c r="H4367" t="e">
        <f>VLOOKUP($D4367,Combined!$D:$V,19,FALSE)</f>
        <v>#N/A</v>
      </c>
    </row>
    <row r="4368" spans="1:8" ht="32" x14ac:dyDescent="0.2">
      <c r="A4368" s="33" t="s">
        <v>922</v>
      </c>
      <c r="B4368" s="34" t="s">
        <v>938</v>
      </c>
      <c r="C4368" s="35" t="s">
        <v>73</v>
      </c>
      <c r="D4368" s="36" t="s">
        <v>1708</v>
      </c>
      <c r="E4368">
        <v>2017</v>
      </c>
      <c r="F4368">
        <f>VLOOKUP($D4368,Combined!$D:$V,17,FALSE)</f>
        <v>2224123</v>
      </c>
      <c r="G4368">
        <f>VLOOKUP($D4368,Combined!$D:$AG,18,FALSE)</f>
        <v>118</v>
      </c>
      <c r="H4368">
        <f>VLOOKUP($D4368,Combined!$D:$V,19,FALSE)</f>
        <v>18932</v>
      </c>
    </row>
    <row r="4369" spans="1:8" ht="36" x14ac:dyDescent="0.2">
      <c r="A4369" s="37" t="s">
        <v>922</v>
      </c>
      <c r="B4369" s="38" t="s">
        <v>939</v>
      </c>
      <c r="C4369" s="39" t="s">
        <v>66</v>
      </c>
      <c r="D4369" s="36" t="s">
        <v>1709</v>
      </c>
      <c r="E4369">
        <v>2017</v>
      </c>
      <c r="F4369">
        <f>VLOOKUP($D4369,Combined!$D:$V,17,FALSE)</f>
        <v>17797097</v>
      </c>
      <c r="G4369">
        <f>VLOOKUP($D4369,Combined!$D:$AG,18,FALSE)</f>
        <v>916</v>
      </c>
      <c r="H4369">
        <f>VLOOKUP($D4369,Combined!$D:$V,19,FALSE)</f>
        <v>19427</v>
      </c>
    </row>
    <row r="4370" spans="1:8" ht="32" x14ac:dyDescent="0.2">
      <c r="A4370" s="33" t="s">
        <v>922</v>
      </c>
      <c r="B4370" s="34" t="s">
        <v>940</v>
      </c>
      <c r="C4370" s="35" t="s">
        <v>24</v>
      </c>
      <c r="D4370" s="36" t="s">
        <v>1710</v>
      </c>
      <c r="E4370">
        <v>2017</v>
      </c>
      <c r="F4370">
        <f>VLOOKUP($D4370,Combined!$D:$V,17,FALSE)</f>
        <v>222399600</v>
      </c>
      <c r="G4370">
        <f>VLOOKUP($D4370,Combined!$D:$AG,18,FALSE)</f>
        <v>10794</v>
      </c>
      <c r="H4370">
        <f>VLOOKUP($D4370,Combined!$D:$V,19,FALSE)</f>
        <v>20605</v>
      </c>
    </row>
    <row r="4371" spans="1:8" ht="48" x14ac:dyDescent="0.2">
      <c r="A4371" s="37" t="s">
        <v>922</v>
      </c>
      <c r="B4371" s="38" t="s">
        <v>941</v>
      </c>
      <c r="C4371" s="39" t="s">
        <v>711</v>
      </c>
      <c r="D4371" s="36" t="s">
        <v>1711</v>
      </c>
      <c r="E4371">
        <v>2017</v>
      </c>
      <c r="F4371" t="e">
        <f>VLOOKUP($D4371,Combined!$D:$V,17,FALSE)</f>
        <v>#N/A</v>
      </c>
      <c r="G4371" t="e">
        <f>VLOOKUP($D4371,Combined!$D:$AG,18,FALSE)</f>
        <v>#N/A</v>
      </c>
      <c r="H4371" t="e">
        <f>VLOOKUP($D4371,Combined!$D:$V,19,FALSE)</f>
        <v>#N/A</v>
      </c>
    </row>
    <row r="4372" spans="1:8" ht="32" x14ac:dyDescent="0.2">
      <c r="A4372" s="33" t="s">
        <v>942</v>
      </c>
      <c r="B4372" s="34" t="s">
        <v>943</v>
      </c>
      <c r="C4372" s="35" t="s">
        <v>24</v>
      </c>
      <c r="D4372" s="36" t="s">
        <v>1712</v>
      </c>
      <c r="E4372">
        <v>2017</v>
      </c>
      <c r="F4372">
        <f>VLOOKUP($D4372,Combined!$D:$V,17,FALSE)</f>
        <v>77574215</v>
      </c>
      <c r="G4372">
        <f>VLOOKUP($D4372,Combined!$D:$AG,18,FALSE)</f>
        <v>4530</v>
      </c>
      <c r="H4372">
        <f>VLOOKUP($D4372,Combined!$D:$V,19,FALSE)</f>
        <v>17126</v>
      </c>
    </row>
    <row r="4373" spans="1:8" ht="32" x14ac:dyDescent="0.2">
      <c r="A4373" s="37" t="s">
        <v>942</v>
      </c>
      <c r="B4373" s="38" t="s">
        <v>944</v>
      </c>
      <c r="C4373" s="39" t="s">
        <v>24</v>
      </c>
      <c r="D4373" s="36" t="s">
        <v>1713</v>
      </c>
      <c r="E4373">
        <v>2017</v>
      </c>
      <c r="F4373">
        <f>VLOOKUP($D4373,Combined!$D:$V,17,FALSE)</f>
        <v>110692076</v>
      </c>
      <c r="G4373">
        <f>VLOOKUP($D4373,Combined!$D:$AG,18,FALSE)</f>
        <v>6432</v>
      </c>
      <c r="H4373">
        <f>VLOOKUP($D4373,Combined!$D:$V,19,FALSE)</f>
        <v>17210</v>
      </c>
    </row>
    <row r="4374" spans="1:8" ht="48" x14ac:dyDescent="0.2">
      <c r="A4374" s="33" t="s">
        <v>942</v>
      </c>
      <c r="B4374" s="34" t="s">
        <v>945</v>
      </c>
      <c r="C4374" s="35" t="s">
        <v>711</v>
      </c>
      <c r="D4374" s="36" t="s">
        <v>1714</v>
      </c>
      <c r="E4374">
        <v>2017</v>
      </c>
      <c r="F4374" t="e">
        <f>VLOOKUP($D4374,Combined!$D:$V,17,FALSE)</f>
        <v>#N/A</v>
      </c>
      <c r="G4374" t="e">
        <f>VLOOKUP($D4374,Combined!$D:$AG,18,FALSE)</f>
        <v>#N/A</v>
      </c>
      <c r="H4374" t="e">
        <f>VLOOKUP($D4374,Combined!$D:$V,19,FALSE)</f>
        <v>#N/A</v>
      </c>
    </row>
    <row r="4375" spans="1:8" ht="48" x14ac:dyDescent="0.2">
      <c r="A4375" s="37" t="s">
        <v>942</v>
      </c>
      <c r="B4375" s="38" t="s">
        <v>946</v>
      </c>
      <c r="C4375" s="39" t="s">
        <v>14</v>
      </c>
      <c r="D4375" s="36" t="s">
        <v>1715</v>
      </c>
      <c r="E4375">
        <v>2017</v>
      </c>
      <c r="F4375">
        <f>VLOOKUP($D4375,Combined!$D:$V,17,FALSE)</f>
        <v>52539222</v>
      </c>
      <c r="G4375">
        <f>VLOOKUP($D4375,Combined!$D:$AG,18,FALSE)</f>
        <v>2659</v>
      </c>
      <c r="H4375">
        <f>VLOOKUP($D4375,Combined!$D:$V,19,FALSE)</f>
        <v>19759</v>
      </c>
    </row>
    <row r="4376" spans="1:8" ht="32" x14ac:dyDescent="0.2">
      <c r="A4376" s="33" t="s">
        <v>942</v>
      </c>
      <c r="B4376" s="34" t="s">
        <v>947</v>
      </c>
      <c r="C4376" s="35" t="s">
        <v>6</v>
      </c>
      <c r="D4376" s="36" t="s">
        <v>1716</v>
      </c>
      <c r="E4376">
        <v>2017</v>
      </c>
      <c r="F4376">
        <f>VLOOKUP($D4376,Combined!$D:$V,17,FALSE)</f>
        <v>35130347</v>
      </c>
      <c r="G4376">
        <f>VLOOKUP($D4376,Combined!$D:$AG,18,FALSE)</f>
        <v>1642</v>
      </c>
      <c r="H4376">
        <f>VLOOKUP($D4376,Combined!$D:$V,19,FALSE)</f>
        <v>21402</v>
      </c>
    </row>
    <row r="4377" spans="1:8" ht="32" x14ac:dyDescent="0.2">
      <c r="A4377" s="37" t="s">
        <v>942</v>
      </c>
      <c r="B4377" s="38" t="s">
        <v>948</v>
      </c>
      <c r="C4377" s="39" t="s">
        <v>24</v>
      </c>
      <c r="D4377" s="36" t="s">
        <v>1717</v>
      </c>
      <c r="E4377">
        <v>2017</v>
      </c>
      <c r="F4377">
        <f>VLOOKUP($D4377,Combined!$D:$V,17,FALSE)</f>
        <v>121953294</v>
      </c>
      <c r="G4377">
        <f>VLOOKUP($D4377,Combined!$D:$AG,18,FALSE)</f>
        <v>5752</v>
      </c>
      <c r="H4377">
        <f>VLOOKUP($D4377,Combined!$D:$V,19,FALSE)</f>
        <v>21203</v>
      </c>
    </row>
    <row r="4378" spans="1:8" ht="36" x14ac:dyDescent="0.2">
      <c r="A4378" s="33" t="s">
        <v>942</v>
      </c>
      <c r="B4378" s="34" t="s">
        <v>1394</v>
      </c>
      <c r="C4378" s="35" t="s">
        <v>711</v>
      </c>
      <c r="D4378" s="36" t="s">
        <v>1718</v>
      </c>
      <c r="E4378">
        <v>2017</v>
      </c>
      <c r="F4378" t="e">
        <f>VLOOKUP($D4378,Combined!$D:$V,17,FALSE)</f>
        <v>#N/A</v>
      </c>
      <c r="G4378" t="e">
        <f>VLOOKUP($D4378,Combined!$D:$AG,18,FALSE)</f>
        <v>#N/A</v>
      </c>
      <c r="H4378" t="e">
        <f>VLOOKUP($D4378,Combined!$D:$V,19,FALSE)</f>
        <v>#N/A</v>
      </c>
    </row>
    <row r="4379" spans="1:8" ht="32" x14ac:dyDescent="0.2">
      <c r="A4379" s="37" t="s">
        <v>942</v>
      </c>
      <c r="B4379" s="38" t="s">
        <v>950</v>
      </c>
      <c r="C4379" s="39" t="s">
        <v>24</v>
      </c>
      <c r="D4379" s="36" t="s">
        <v>1719</v>
      </c>
      <c r="E4379">
        <v>2017</v>
      </c>
      <c r="F4379">
        <f>VLOOKUP($D4379,Combined!$D:$V,17,FALSE)</f>
        <v>286657272</v>
      </c>
      <c r="G4379">
        <f>VLOOKUP($D4379,Combined!$D:$AG,18,FALSE)</f>
        <v>10004</v>
      </c>
      <c r="H4379">
        <f>VLOOKUP($D4379,Combined!$D:$V,19,FALSE)</f>
        <v>28655</v>
      </c>
    </row>
    <row r="4380" spans="1:8" ht="48" x14ac:dyDescent="0.2">
      <c r="A4380" s="33" t="s">
        <v>942</v>
      </c>
      <c r="B4380" s="34" t="s">
        <v>1395</v>
      </c>
      <c r="C4380" s="35" t="s">
        <v>711</v>
      </c>
      <c r="D4380" s="36" t="s">
        <v>1720</v>
      </c>
      <c r="E4380">
        <v>2017</v>
      </c>
      <c r="F4380" t="e">
        <f>VLOOKUP($D4380,Combined!$D:$V,17,FALSE)</f>
        <v>#N/A</v>
      </c>
      <c r="G4380" t="e">
        <f>VLOOKUP($D4380,Combined!$D:$AG,18,FALSE)</f>
        <v>#N/A</v>
      </c>
      <c r="H4380" t="e">
        <f>VLOOKUP($D4380,Combined!$D:$V,19,FALSE)</f>
        <v>#N/A</v>
      </c>
    </row>
    <row r="4381" spans="1:8" ht="32" x14ac:dyDescent="0.2">
      <c r="A4381" s="37" t="s">
        <v>942</v>
      </c>
      <c r="B4381" s="38" t="s">
        <v>952</v>
      </c>
      <c r="C4381" s="39" t="s">
        <v>714</v>
      </c>
      <c r="D4381" s="36" t="s">
        <v>1721</v>
      </c>
      <c r="E4381">
        <v>2017</v>
      </c>
      <c r="F4381">
        <f>VLOOKUP($D4381,Combined!$D:$V,17,FALSE)</f>
        <v>54124292</v>
      </c>
      <c r="G4381">
        <f>VLOOKUP($D4381,Combined!$D:$AG,18,FALSE)</f>
        <v>2106</v>
      </c>
      <c r="H4381">
        <f>VLOOKUP($D4381,Combined!$D:$V,19,FALSE)</f>
        <v>25699</v>
      </c>
    </row>
    <row r="4382" spans="1:8" ht="24" x14ac:dyDescent="0.2">
      <c r="A4382" s="33" t="s">
        <v>942</v>
      </c>
      <c r="B4382" s="34" t="s">
        <v>953</v>
      </c>
      <c r="C4382" s="35" t="s">
        <v>8</v>
      </c>
      <c r="D4382" s="36" t="s">
        <v>1722</v>
      </c>
      <c r="E4382">
        <v>2017</v>
      </c>
      <c r="F4382">
        <f>VLOOKUP($D4382,Combined!$D:$V,17,FALSE)</f>
        <v>5134471</v>
      </c>
      <c r="G4382">
        <f>VLOOKUP($D4382,Combined!$D:$AG,18,FALSE)</f>
        <v>225</v>
      </c>
      <c r="H4382">
        <f>VLOOKUP($D4382,Combined!$D:$V,19,FALSE)</f>
        <v>22781</v>
      </c>
    </row>
    <row r="4383" spans="1:8" ht="24" x14ac:dyDescent="0.2">
      <c r="A4383" s="37" t="s">
        <v>942</v>
      </c>
      <c r="B4383" s="38" t="s">
        <v>931</v>
      </c>
      <c r="C4383" s="39" t="s">
        <v>8</v>
      </c>
      <c r="D4383" s="36" t="s">
        <v>1723</v>
      </c>
      <c r="E4383">
        <v>2017</v>
      </c>
      <c r="F4383">
        <f>VLOOKUP($D4383,Combined!$D:$V,17,FALSE)</f>
        <v>13027357</v>
      </c>
      <c r="G4383">
        <f>VLOOKUP($D4383,Combined!$D:$AG,18,FALSE)</f>
        <v>667</v>
      </c>
      <c r="H4383">
        <f>VLOOKUP($D4383,Combined!$D:$V,19,FALSE)</f>
        <v>19533</v>
      </c>
    </row>
    <row r="4384" spans="1:8" ht="48" x14ac:dyDescent="0.2">
      <c r="A4384" s="33" t="s">
        <v>942</v>
      </c>
      <c r="B4384" s="34" t="s">
        <v>954</v>
      </c>
      <c r="C4384" s="35" t="s">
        <v>14</v>
      </c>
      <c r="D4384" s="36" t="s">
        <v>1724</v>
      </c>
      <c r="E4384">
        <v>2017</v>
      </c>
      <c r="F4384">
        <f>VLOOKUP($D4384,Combined!$D:$V,17,FALSE)</f>
        <v>34904855</v>
      </c>
      <c r="G4384">
        <f>VLOOKUP($D4384,Combined!$D:$AG,18,FALSE)</f>
        <v>1949</v>
      </c>
      <c r="H4384">
        <f>VLOOKUP($D4384,Combined!$D:$V,19,FALSE)</f>
        <v>17906</v>
      </c>
    </row>
    <row r="4385" spans="1:8" ht="36" x14ac:dyDescent="0.2">
      <c r="A4385" s="37" t="s">
        <v>942</v>
      </c>
      <c r="B4385" s="38" t="s">
        <v>1396</v>
      </c>
      <c r="C4385" s="39" t="s">
        <v>711</v>
      </c>
      <c r="D4385" s="36" t="s">
        <v>1725</v>
      </c>
      <c r="E4385">
        <v>2017</v>
      </c>
      <c r="F4385" t="e">
        <f>VLOOKUP($D4385,Combined!$D:$V,17,FALSE)</f>
        <v>#N/A</v>
      </c>
      <c r="G4385" t="e">
        <f>VLOOKUP($D4385,Combined!$D:$AG,18,FALSE)</f>
        <v>#N/A</v>
      </c>
      <c r="H4385" t="e">
        <f>VLOOKUP($D4385,Combined!$D:$V,19,FALSE)</f>
        <v>#N/A</v>
      </c>
    </row>
    <row r="4386" spans="1:8" ht="36" x14ac:dyDescent="0.2">
      <c r="A4386" s="33" t="s">
        <v>942</v>
      </c>
      <c r="B4386" s="34" t="s">
        <v>956</v>
      </c>
      <c r="C4386" s="35" t="s">
        <v>711</v>
      </c>
      <c r="D4386" s="36" t="s">
        <v>1726</v>
      </c>
      <c r="E4386">
        <v>2017</v>
      </c>
      <c r="F4386" t="e">
        <f>VLOOKUP($D4386,Combined!$D:$V,17,FALSE)</f>
        <v>#N/A</v>
      </c>
      <c r="G4386" t="e">
        <f>VLOOKUP($D4386,Combined!$D:$AG,18,FALSE)</f>
        <v>#N/A</v>
      </c>
      <c r="H4386" t="e">
        <f>VLOOKUP($D4386,Combined!$D:$V,19,FALSE)</f>
        <v>#N/A</v>
      </c>
    </row>
    <row r="4387" spans="1:8" ht="48" x14ac:dyDescent="0.2">
      <c r="A4387" s="37" t="s">
        <v>942</v>
      </c>
      <c r="B4387" s="38" t="s">
        <v>1397</v>
      </c>
      <c r="C4387" s="39" t="s">
        <v>711</v>
      </c>
      <c r="D4387" s="36" t="s">
        <v>1727</v>
      </c>
      <c r="E4387">
        <v>2017</v>
      </c>
      <c r="F4387" t="e">
        <f>VLOOKUP($D4387,Combined!$D:$V,17,FALSE)</f>
        <v>#N/A</v>
      </c>
      <c r="G4387" t="e">
        <f>VLOOKUP($D4387,Combined!$D:$AG,18,FALSE)</f>
        <v>#N/A</v>
      </c>
      <c r="H4387" t="e">
        <f>VLOOKUP($D4387,Combined!$D:$V,19,FALSE)</f>
        <v>#N/A</v>
      </c>
    </row>
    <row r="4388" spans="1:8" ht="32" x14ac:dyDescent="0.2">
      <c r="A4388" s="33" t="s">
        <v>942</v>
      </c>
      <c r="B4388" s="34" t="s">
        <v>957</v>
      </c>
      <c r="C4388" s="35" t="s">
        <v>24</v>
      </c>
      <c r="D4388" s="36" t="s">
        <v>1728</v>
      </c>
      <c r="E4388">
        <v>2017</v>
      </c>
      <c r="F4388">
        <f>VLOOKUP($D4388,Combined!$D:$V,17,FALSE)</f>
        <v>170359206</v>
      </c>
      <c r="G4388">
        <f>VLOOKUP($D4388,Combined!$D:$AG,18,FALSE)</f>
        <v>7059</v>
      </c>
      <c r="H4388">
        <f>VLOOKUP($D4388,Combined!$D:$V,19,FALSE)</f>
        <v>24134</v>
      </c>
    </row>
    <row r="4389" spans="1:8" ht="48" x14ac:dyDescent="0.2">
      <c r="A4389" s="37" t="s">
        <v>942</v>
      </c>
      <c r="B4389" s="38" t="s">
        <v>1398</v>
      </c>
      <c r="C4389" s="39" t="s">
        <v>711</v>
      </c>
      <c r="D4389" s="36" t="s">
        <v>1729</v>
      </c>
      <c r="E4389">
        <v>2017</v>
      </c>
      <c r="F4389" t="e">
        <f>VLOOKUP($D4389,Combined!$D:$V,17,FALSE)</f>
        <v>#N/A</v>
      </c>
      <c r="G4389" t="e">
        <f>VLOOKUP($D4389,Combined!$D:$AG,18,FALSE)</f>
        <v>#N/A</v>
      </c>
      <c r="H4389" t="e">
        <f>VLOOKUP($D4389,Combined!$D:$V,19,FALSE)</f>
        <v>#N/A</v>
      </c>
    </row>
    <row r="4390" spans="1:8" ht="32" x14ac:dyDescent="0.2">
      <c r="A4390" s="33" t="s">
        <v>942</v>
      </c>
      <c r="B4390" s="34" t="s">
        <v>960</v>
      </c>
      <c r="C4390" s="35" t="s">
        <v>24</v>
      </c>
      <c r="D4390" s="36" t="s">
        <v>1730</v>
      </c>
      <c r="E4390">
        <v>2017</v>
      </c>
      <c r="F4390">
        <f>VLOOKUP($D4390,Combined!$D:$V,17,FALSE)</f>
        <v>131743315</v>
      </c>
      <c r="G4390">
        <f>VLOOKUP($D4390,Combined!$D:$AG,18,FALSE)</f>
        <v>5997</v>
      </c>
      <c r="H4390">
        <f>VLOOKUP($D4390,Combined!$D:$V,19,FALSE)</f>
        <v>21970</v>
      </c>
    </row>
    <row r="4391" spans="1:8" ht="60" x14ac:dyDescent="0.2">
      <c r="A4391" s="37" t="s">
        <v>942</v>
      </c>
      <c r="B4391" s="38" t="s">
        <v>1399</v>
      </c>
      <c r="C4391" s="39" t="s">
        <v>711</v>
      </c>
      <c r="D4391" s="36" t="s">
        <v>1731</v>
      </c>
      <c r="E4391">
        <v>2017</v>
      </c>
      <c r="F4391" t="e">
        <f>VLOOKUP($D4391,Combined!$D:$V,17,FALSE)</f>
        <v>#N/A</v>
      </c>
      <c r="G4391" t="e">
        <f>VLOOKUP($D4391,Combined!$D:$AG,18,FALSE)</f>
        <v>#N/A</v>
      </c>
      <c r="H4391" t="e">
        <f>VLOOKUP($D4391,Combined!$D:$V,19,FALSE)</f>
        <v>#N/A</v>
      </c>
    </row>
    <row r="4392" spans="1:8" ht="48" x14ac:dyDescent="0.2">
      <c r="A4392" s="33" t="s">
        <v>942</v>
      </c>
      <c r="B4392" s="34" t="s">
        <v>1400</v>
      </c>
      <c r="C4392" s="35" t="s">
        <v>711</v>
      </c>
      <c r="D4392" s="36" t="s">
        <v>1732</v>
      </c>
      <c r="E4392">
        <v>2017</v>
      </c>
      <c r="F4392" t="e">
        <f>VLOOKUP($D4392,Combined!$D:$V,17,FALSE)</f>
        <v>#N/A</v>
      </c>
      <c r="G4392" t="e">
        <f>VLOOKUP($D4392,Combined!$D:$AG,18,FALSE)</f>
        <v>#N/A</v>
      </c>
      <c r="H4392" t="e">
        <f>VLOOKUP($D4392,Combined!$D:$V,19,FALSE)</f>
        <v>#N/A</v>
      </c>
    </row>
    <row r="4393" spans="1:8" ht="60" x14ac:dyDescent="0.2">
      <c r="A4393" s="37" t="s">
        <v>942</v>
      </c>
      <c r="B4393" s="38" t="s">
        <v>1401</v>
      </c>
      <c r="C4393" s="39" t="s">
        <v>711</v>
      </c>
      <c r="D4393" s="36" t="s">
        <v>1733</v>
      </c>
      <c r="E4393">
        <v>2017</v>
      </c>
      <c r="F4393" t="e">
        <f>VLOOKUP($D4393,Combined!$D:$V,17,FALSE)</f>
        <v>#N/A</v>
      </c>
      <c r="G4393" t="e">
        <f>VLOOKUP($D4393,Combined!$D:$AG,18,FALSE)</f>
        <v>#N/A</v>
      </c>
      <c r="H4393" t="e">
        <f>VLOOKUP($D4393,Combined!$D:$V,19,FALSE)</f>
        <v>#N/A</v>
      </c>
    </row>
    <row r="4394" spans="1:8" ht="32" x14ac:dyDescent="0.2">
      <c r="A4394" s="33" t="s">
        <v>942</v>
      </c>
      <c r="B4394" s="34" t="s">
        <v>964</v>
      </c>
      <c r="C4394" s="35" t="s">
        <v>24</v>
      </c>
      <c r="D4394" s="36" t="s">
        <v>1734</v>
      </c>
      <c r="E4394">
        <v>2017</v>
      </c>
      <c r="F4394">
        <f>VLOOKUP($D4394,Combined!$D:$V,17,FALSE)</f>
        <v>102080143</v>
      </c>
      <c r="G4394">
        <f>VLOOKUP($D4394,Combined!$D:$AG,18,FALSE)</f>
        <v>4940</v>
      </c>
      <c r="H4394">
        <f>VLOOKUP($D4394,Combined!$D:$V,19,FALSE)</f>
        <v>20662</v>
      </c>
    </row>
    <row r="4395" spans="1:8" ht="32" x14ac:dyDescent="0.2">
      <c r="A4395" s="37" t="s">
        <v>942</v>
      </c>
      <c r="B4395" s="38" t="s">
        <v>965</v>
      </c>
      <c r="C4395" s="39" t="s">
        <v>24</v>
      </c>
      <c r="D4395" s="36" t="s">
        <v>1735</v>
      </c>
      <c r="E4395">
        <v>2017</v>
      </c>
      <c r="F4395">
        <f>VLOOKUP($D4395,Combined!$D:$V,17,FALSE)</f>
        <v>144421218</v>
      </c>
      <c r="G4395">
        <f>VLOOKUP($D4395,Combined!$D:$AG,18,FALSE)</f>
        <v>6741</v>
      </c>
      <c r="H4395">
        <f>VLOOKUP($D4395,Combined!$D:$V,19,FALSE)</f>
        <v>21424</v>
      </c>
    </row>
    <row r="4396" spans="1:8" ht="60" x14ac:dyDescent="0.2">
      <c r="A4396" s="33" t="s">
        <v>942</v>
      </c>
      <c r="B4396" s="34" t="s">
        <v>1402</v>
      </c>
      <c r="C4396" s="35" t="s">
        <v>711</v>
      </c>
      <c r="D4396" s="36" t="s">
        <v>1736</v>
      </c>
      <c r="E4396">
        <v>2017</v>
      </c>
      <c r="F4396" t="e">
        <f>VLOOKUP($D4396,Combined!$D:$V,17,FALSE)</f>
        <v>#N/A</v>
      </c>
      <c r="G4396" t="e">
        <f>VLOOKUP($D4396,Combined!$D:$AG,18,FALSE)</f>
        <v>#N/A</v>
      </c>
      <c r="H4396" t="e">
        <f>VLOOKUP($D4396,Combined!$D:$V,19,FALSE)</f>
        <v>#N/A</v>
      </c>
    </row>
    <row r="4397" spans="1:8" ht="32" x14ac:dyDescent="0.2">
      <c r="A4397" s="37" t="s">
        <v>942</v>
      </c>
      <c r="B4397" s="38" t="s">
        <v>967</v>
      </c>
      <c r="C4397" s="39" t="s">
        <v>24</v>
      </c>
      <c r="D4397" s="36" t="s">
        <v>1737</v>
      </c>
      <c r="E4397">
        <v>2017</v>
      </c>
      <c r="F4397">
        <f>VLOOKUP($D4397,Combined!$D:$V,17,FALSE)</f>
        <v>953613367</v>
      </c>
      <c r="G4397">
        <f>VLOOKUP($D4397,Combined!$D:$AG,18,FALSE)</f>
        <v>41721</v>
      </c>
      <c r="H4397">
        <f>VLOOKUP($D4397,Combined!$D:$V,19,FALSE)</f>
        <v>22857</v>
      </c>
    </row>
    <row r="4398" spans="1:8" ht="48" x14ac:dyDescent="0.2">
      <c r="A4398" s="33" t="s">
        <v>942</v>
      </c>
      <c r="B4398" s="34" t="s">
        <v>1403</v>
      </c>
      <c r="C4398" s="35" t="s">
        <v>711</v>
      </c>
      <c r="D4398" s="36" t="s">
        <v>1738</v>
      </c>
      <c r="E4398">
        <v>2017</v>
      </c>
      <c r="F4398" t="e">
        <f>VLOOKUP($D4398,Combined!$D:$V,17,FALSE)</f>
        <v>#N/A</v>
      </c>
      <c r="G4398" t="e">
        <f>VLOOKUP($D4398,Combined!$D:$AG,18,FALSE)</f>
        <v>#N/A</v>
      </c>
      <c r="H4398" t="e">
        <f>VLOOKUP($D4398,Combined!$D:$V,19,FALSE)</f>
        <v>#N/A</v>
      </c>
    </row>
    <row r="4399" spans="1:8" ht="48" x14ac:dyDescent="0.2">
      <c r="A4399" s="37" t="s">
        <v>942</v>
      </c>
      <c r="B4399" s="38" t="s">
        <v>1404</v>
      </c>
      <c r="C4399" s="39" t="s">
        <v>711</v>
      </c>
      <c r="D4399" s="36" t="s">
        <v>1739</v>
      </c>
      <c r="E4399">
        <v>2017</v>
      </c>
      <c r="F4399" t="e">
        <f>VLOOKUP($D4399,Combined!$D:$V,17,FALSE)</f>
        <v>#N/A</v>
      </c>
      <c r="G4399" t="e">
        <f>VLOOKUP($D4399,Combined!$D:$AG,18,FALSE)</f>
        <v>#N/A</v>
      </c>
      <c r="H4399" t="e">
        <f>VLOOKUP($D4399,Combined!$D:$V,19,FALSE)</f>
        <v>#N/A</v>
      </c>
    </row>
    <row r="4400" spans="1:8" ht="36" x14ac:dyDescent="0.2">
      <c r="A4400" s="33" t="s">
        <v>942</v>
      </c>
      <c r="B4400" s="34" t="s">
        <v>969</v>
      </c>
      <c r="C4400" s="35" t="s">
        <v>711</v>
      </c>
      <c r="D4400" s="36" t="s">
        <v>1740</v>
      </c>
      <c r="E4400">
        <v>2017</v>
      </c>
      <c r="F4400" t="e">
        <f>VLOOKUP($D4400,Combined!$D:$V,17,FALSE)</f>
        <v>#N/A</v>
      </c>
      <c r="G4400" t="e">
        <f>VLOOKUP($D4400,Combined!$D:$AG,18,FALSE)</f>
        <v>#N/A</v>
      </c>
      <c r="H4400" t="e">
        <f>VLOOKUP($D4400,Combined!$D:$V,19,FALSE)</f>
        <v>#N/A</v>
      </c>
    </row>
    <row r="4401" spans="1:8" ht="36" x14ac:dyDescent="0.2">
      <c r="A4401" s="37" t="s">
        <v>942</v>
      </c>
      <c r="B4401" s="38" t="s">
        <v>970</v>
      </c>
      <c r="C4401" s="39" t="s">
        <v>8</v>
      </c>
      <c r="D4401" s="36" t="s">
        <v>1741</v>
      </c>
      <c r="E4401">
        <v>2017</v>
      </c>
      <c r="F4401">
        <f>VLOOKUP($D4401,Combined!$D:$V,17,FALSE)</f>
        <v>14062993</v>
      </c>
      <c r="G4401">
        <f>VLOOKUP($D4401,Combined!$D:$AG,18,FALSE)</f>
        <v>693</v>
      </c>
      <c r="H4401">
        <f>VLOOKUP($D4401,Combined!$D:$V,19,FALSE)</f>
        <v>20291</v>
      </c>
    </row>
    <row r="4402" spans="1:8" ht="60" x14ac:dyDescent="0.2">
      <c r="A4402" s="33" t="s">
        <v>942</v>
      </c>
      <c r="B4402" s="34" t="s">
        <v>1405</v>
      </c>
      <c r="C4402" s="35" t="s">
        <v>711</v>
      </c>
      <c r="D4402" s="36" t="s">
        <v>1742</v>
      </c>
      <c r="E4402">
        <v>2017</v>
      </c>
      <c r="F4402" t="e">
        <f>VLOOKUP($D4402,Combined!$D:$V,17,FALSE)</f>
        <v>#N/A</v>
      </c>
      <c r="G4402" t="e">
        <f>VLOOKUP($D4402,Combined!$D:$AG,18,FALSE)</f>
        <v>#N/A</v>
      </c>
      <c r="H4402" t="e">
        <f>VLOOKUP($D4402,Combined!$D:$V,19,FALSE)</f>
        <v>#N/A</v>
      </c>
    </row>
    <row r="4403" spans="1:8" ht="32" x14ac:dyDescent="0.2">
      <c r="A4403" s="37" t="s">
        <v>942</v>
      </c>
      <c r="B4403" s="38" t="s">
        <v>972</v>
      </c>
      <c r="C4403" s="39" t="s">
        <v>24</v>
      </c>
      <c r="D4403" s="36" t="s">
        <v>1743</v>
      </c>
      <c r="E4403">
        <v>2017</v>
      </c>
      <c r="F4403">
        <f>VLOOKUP($D4403,Combined!$D:$V,17,FALSE)</f>
        <v>77744073</v>
      </c>
      <c r="G4403">
        <f>VLOOKUP($D4403,Combined!$D:$AG,18,FALSE)</f>
        <v>4129</v>
      </c>
      <c r="H4403">
        <f>VLOOKUP($D4403,Combined!$D:$V,19,FALSE)</f>
        <v>18827</v>
      </c>
    </row>
    <row r="4404" spans="1:8" ht="48" x14ac:dyDescent="0.2">
      <c r="A4404" s="33" t="s">
        <v>942</v>
      </c>
      <c r="B4404" s="34" t="s">
        <v>1406</v>
      </c>
      <c r="C4404" s="35" t="s">
        <v>711</v>
      </c>
      <c r="D4404" s="36" t="s">
        <v>1744</v>
      </c>
      <c r="E4404">
        <v>2017</v>
      </c>
      <c r="F4404" t="e">
        <f>VLOOKUP($D4404,Combined!$D:$V,17,FALSE)</f>
        <v>#N/A</v>
      </c>
      <c r="G4404" t="e">
        <f>VLOOKUP($D4404,Combined!$D:$AG,18,FALSE)</f>
        <v>#N/A</v>
      </c>
      <c r="H4404" t="e">
        <f>VLOOKUP($D4404,Combined!$D:$V,19,FALSE)</f>
        <v>#N/A</v>
      </c>
    </row>
    <row r="4405" spans="1:8" ht="48" x14ac:dyDescent="0.2">
      <c r="A4405" s="37" t="s">
        <v>942</v>
      </c>
      <c r="B4405" s="38" t="s">
        <v>1407</v>
      </c>
      <c r="C4405" s="39" t="s">
        <v>711</v>
      </c>
      <c r="D4405" s="36" t="s">
        <v>1745</v>
      </c>
      <c r="E4405">
        <v>2017</v>
      </c>
      <c r="F4405" t="e">
        <f>VLOOKUP($D4405,Combined!$D:$V,17,FALSE)</f>
        <v>#N/A</v>
      </c>
      <c r="G4405" t="e">
        <f>VLOOKUP($D4405,Combined!$D:$AG,18,FALSE)</f>
        <v>#N/A</v>
      </c>
      <c r="H4405" t="e">
        <f>VLOOKUP($D4405,Combined!$D:$V,19,FALSE)</f>
        <v>#N/A</v>
      </c>
    </row>
    <row r="4406" spans="1:8" ht="48" x14ac:dyDescent="0.2">
      <c r="A4406" s="33" t="s">
        <v>942</v>
      </c>
      <c r="B4406" s="34" t="s">
        <v>976</v>
      </c>
      <c r="C4406" s="35" t="s">
        <v>711</v>
      </c>
      <c r="D4406" s="36" t="s">
        <v>1746</v>
      </c>
      <c r="E4406">
        <v>2017</v>
      </c>
      <c r="F4406">
        <f>VLOOKUP($D4406,Combined!$D:$V,17,FALSE)</f>
        <v>5220629</v>
      </c>
      <c r="G4406">
        <f>VLOOKUP($D4406,Combined!$D:$AG,18,FALSE)</f>
        <v>288</v>
      </c>
      <c r="H4406">
        <f>VLOOKUP($D4406,Combined!$D:$V,19,FALSE)</f>
        <v>18146</v>
      </c>
    </row>
    <row r="4407" spans="1:8" ht="60" x14ac:dyDescent="0.2">
      <c r="A4407" s="37" t="s">
        <v>942</v>
      </c>
      <c r="B4407" s="38" t="s">
        <v>1408</v>
      </c>
      <c r="C4407" s="39" t="s">
        <v>711</v>
      </c>
      <c r="D4407" s="36" t="s">
        <v>1747</v>
      </c>
      <c r="E4407">
        <v>2017</v>
      </c>
      <c r="F4407" t="e">
        <f>VLOOKUP($D4407,Combined!$D:$V,17,FALSE)</f>
        <v>#N/A</v>
      </c>
      <c r="G4407" t="e">
        <f>VLOOKUP($D4407,Combined!$D:$AG,18,FALSE)</f>
        <v>#N/A</v>
      </c>
      <c r="H4407" t="e">
        <f>VLOOKUP($D4407,Combined!$D:$V,19,FALSE)</f>
        <v>#N/A</v>
      </c>
    </row>
    <row r="4408" spans="1:8" ht="24" x14ac:dyDescent="0.2">
      <c r="A4408" s="33" t="s">
        <v>942</v>
      </c>
      <c r="B4408" s="34" t="s">
        <v>978</v>
      </c>
      <c r="C4408" s="35" t="s">
        <v>8</v>
      </c>
      <c r="D4408" s="36" t="s">
        <v>1748</v>
      </c>
      <c r="E4408">
        <v>2017</v>
      </c>
      <c r="F4408">
        <f>VLOOKUP($D4408,Combined!$D:$V,17,FALSE)</f>
        <v>9739397</v>
      </c>
      <c r="G4408">
        <f>VLOOKUP($D4408,Combined!$D:$AG,18,FALSE)</f>
        <v>459</v>
      </c>
      <c r="H4408">
        <f>VLOOKUP($D4408,Combined!$D:$V,19,FALSE)</f>
        <v>21234</v>
      </c>
    </row>
    <row r="4409" spans="1:8" ht="48" x14ac:dyDescent="0.2">
      <c r="A4409" s="37" t="s">
        <v>942</v>
      </c>
      <c r="B4409" s="38" t="s">
        <v>1409</v>
      </c>
      <c r="C4409" s="39" t="s">
        <v>711</v>
      </c>
      <c r="D4409" s="36" t="s">
        <v>1749</v>
      </c>
      <c r="E4409">
        <v>2017</v>
      </c>
      <c r="F4409" t="e">
        <f>VLOOKUP($D4409,Combined!$D:$V,17,FALSE)</f>
        <v>#N/A</v>
      </c>
      <c r="G4409" t="e">
        <f>VLOOKUP($D4409,Combined!$D:$AG,18,FALSE)</f>
        <v>#N/A</v>
      </c>
      <c r="H4409" t="e">
        <f>VLOOKUP($D4409,Combined!$D:$V,19,FALSE)</f>
        <v>#N/A</v>
      </c>
    </row>
    <row r="4410" spans="1:8" ht="36" x14ac:dyDescent="0.2">
      <c r="A4410" s="33" t="s">
        <v>942</v>
      </c>
      <c r="B4410" s="34" t="s">
        <v>980</v>
      </c>
      <c r="C4410" s="35" t="s">
        <v>24</v>
      </c>
      <c r="D4410" s="36" t="s">
        <v>1750</v>
      </c>
      <c r="E4410">
        <v>2017</v>
      </c>
      <c r="F4410">
        <f>VLOOKUP($D4410,Combined!$D:$V,17,FALSE)</f>
        <v>139957044</v>
      </c>
      <c r="G4410">
        <f>VLOOKUP($D4410,Combined!$D:$AG,18,FALSE)</f>
        <v>7150</v>
      </c>
      <c r="H4410">
        <f>VLOOKUP($D4410,Combined!$D:$V,19,FALSE)</f>
        <v>19574</v>
      </c>
    </row>
    <row r="4411" spans="1:8" ht="48" x14ac:dyDescent="0.2">
      <c r="A4411" s="37" t="s">
        <v>942</v>
      </c>
      <c r="B4411" s="38" t="s">
        <v>981</v>
      </c>
      <c r="C4411" s="39" t="s">
        <v>711</v>
      </c>
      <c r="D4411" s="36" t="s">
        <v>1751</v>
      </c>
      <c r="E4411">
        <v>2017</v>
      </c>
      <c r="F4411" t="e">
        <f>VLOOKUP($D4411,Combined!$D:$V,17,FALSE)</f>
        <v>#N/A</v>
      </c>
      <c r="G4411" t="e">
        <f>VLOOKUP($D4411,Combined!$D:$AG,18,FALSE)</f>
        <v>#N/A</v>
      </c>
      <c r="H4411" t="e">
        <f>VLOOKUP($D4411,Combined!$D:$V,19,FALSE)</f>
        <v>#N/A</v>
      </c>
    </row>
    <row r="4412" spans="1:8" ht="60" x14ac:dyDescent="0.2">
      <c r="A4412" s="33" t="s">
        <v>942</v>
      </c>
      <c r="B4412" s="34" t="s">
        <v>1410</v>
      </c>
      <c r="C4412" s="35" t="s">
        <v>711</v>
      </c>
      <c r="D4412" s="36" t="s">
        <v>1752</v>
      </c>
      <c r="E4412">
        <v>2017</v>
      </c>
      <c r="F4412" t="e">
        <f>VLOOKUP($D4412,Combined!$D:$V,17,FALSE)</f>
        <v>#N/A</v>
      </c>
      <c r="G4412" t="e">
        <f>VLOOKUP($D4412,Combined!$D:$AG,18,FALSE)</f>
        <v>#N/A</v>
      </c>
      <c r="H4412" t="e">
        <f>VLOOKUP($D4412,Combined!$D:$V,19,FALSE)</f>
        <v>#N/A</v>
      </c>
    </row>
    <row r="4413" spans="1:8" ht="48" x14ac:dyDescent="0.2">
      <c r="A4413" s="37" t="s">
        <v>942</v>
      </c>
      <c r="B4413" s="38" t="s">
        <v>1411</v>
      </c>
      <c r="C4413" s="39" t="s">
        <v>711</v>
      </c>
      <c r="D4413" s="36" t="s">
        <v>1753</v>
      </c>
      <c r="E4413">
        <v>2017</v>
      </c>
      <c r="F4413" t="e">
        <f>VLOOKUP($D4413,Combined!$D:$V,17,FALSE)</f>
        <v>#N/A</v>
      </c>
      <c r="G4413" t="e">
        <f>VLOOKUP($D4413,Combined!$D:$AG,18,FALSE)</f>
        <v>#N/A</v>
      </c>
      <c r="H4413" t="e">
        <f>VLOOKUP($D4413,Combined!$D:$V,19,FALSE)</f>
        <v>#N/A</v>
      </c>
    </row>
    <row r="4414" spans="1:8" ht="48" x14ac:dyDescent="0.2">
      <c r="A4414" s="33" t="s">
        <v>942</v>
      </c>
      <c r="B4414" s="34" t="s">
        <v>983</v>
      </c>
      <c r="C4414" s="35" t="s">
        <v>14</v>
      </c>
      <c r="D4414" s="36" t="s">
        <v>1754</v>
      </c>
      <c r="E4414">
        <v>2017</v>
      </c>
      <c r="F4414">
        <f>VLOOKUP($D4414,Combined!$D:$V,17,FALSE)</f>
        <v>42028808</v>
      </c>
      <c r="G4414">
        <f>VLOOKUP($D4414,Combined!$D:$AG,18,FALSE)</f>
        <v>2215</v>
      </c>
      <c r="H4414">
        <f>VLOOKUP($D4414,Combined!$D:$V,19,FALSE)</f>
        <v>18979</v>
      </c>
    </row>
    <row r="4415" spans="1:8" ht="48" x14ac:dyDescent="0.2">
      <c r="A4415" s="37" t="s">
        <v>942</v>
      </c>
      <c r="B4415" s="38" t="s">
        <v>1412</v>
      </c>
      <c r="C4415" s="39" t="s">
        <v>711</v>
      </c>
      <c r="D4415" s="36" t="s">
        <v>1755</v>
      </c>
      <c r="E4415">
        <v>2017</v>
      </c>
      <c r="F4415" t="e">
        <f>VLOOKUP($D4415,Combined!$D:$V,17,FALSE)</f>
        <v>#N/A</v>
      </c>
      <c r="G4415" t="e">
        <f>VLOOKUP($D4415,Combined!$D:$AG,18,FALSE)</f>
        <v>#N/A</v>
      </c>
      <c r="H4415" t="e">
        <f>VLOOKUP($D4415,Combined!$D:$V,19,FALSE)</f>
        <v>#N/A</v>
      </c>
    </row>
    <row r="4416" spans="1:8" ht="32" x14ac:dyDescent="0.2">
      <c r="A4416" s="33" t="s">
        <v>942</v>
      </c>
      <c r="B4416" s="34" t="s">
        <v>984</v>
      </c>
      <c r="C4416" s="35" t="s">
        <v>21</v>
      </c>
      <c r="D4416" s="36" t="s">
        <v>1756</v>
      </c>
      <c r="E4416">
        <v>2017</v>
      </c>
      <c r="F4416">
        <f>VLOOKUP($D4416,Combined!$D:$V,17,FALSE)</f>
        <v>42995575</v>
      </c>
      <c r="G4416">
        <f>VLOOKUP($D4416,Combined!$D:$AG,18,FALSE)</f>
        <v>1729</v>
      </c>
      <c r="H4416">
        <f>VLOOKUP($D4416,Combined!$D:$V,19,FALSE)</f>
        <v>24864</v>
      </c>
    </row>
    <row r="4417" spans="1:8" ht="32" x14ac:dyDescent="0.2">
      <c r="A4417" s="37" t="s">
        <v>942</v>
      </c>
      <c r="B4417" s="38" t="s">
        <v>985</v>
      </c>
      <c r="C4417" s="39" t="s">
        <v>24</v>
      </c>
      <c r="D4417" s="36" t="s">
        <v>1757</v>
      </c>
      <c r="E4417">
        <v>2017</v>
      </c>
      <c r="F4417">
        <f>VLOOKUP($D4417,Combined!$D:$V,17,FALSE)</f>
        <v>174013572</v>
      </c>
      <c r="G4417">
        <f>VLOOKUP($D4417,Combined!$D:$AG,18,FALSE)</f>
        <v>6731</v>
      </c>
      <c r="H4417">
        <f>VLOOKUP($D4417,Combined!$D:$V,19,FALSE)</f>
        <v>25852</v>
      </c>
    </row>
    <row r="4418" spans="1:8" ht="32" x14ac:dyDescent="0.2">
      <c r="A4418" s="33" t="s">
        <v>986</v>
      </c>
      <c r="B4418" s="34" t="s">
        <v>987</v>
      </c>
      <c r="C4418" s="35" t="s">
        <v>6</v>
      </c>
      <c r="D4418" s="36" t="s">
        <v>1758</v>
      </c>
      <c r="E4418">
        <v>2017</v>
      </c>
      <c r="F4418">
        <f>VLOOKUP($D4418,Combined!$D:$V,17,FALSE)</f>
        <v>26028337</v>
      </c>
      <c r="G4418">
        <f>VLOOKUP($D4418,Combined!$D:$AG,18,FALSE)</f>
        <v>1526</v>
      </c>
      <c r="H4418">
        <f>VLOOKUP($D4418,Combined!$D:$V,19,FALSE)</f>
        <v>17057</v>
      </c>
    </row>
    <row r="4419" spans="1:8" ht="32" x14ac:dyDescent="0.2">
      <c r="A4419" s="37" t="s">
        <v>986</v>
      </c>
      <c r="B4419" s="38" t="s">
        <v>988</v>
      </c>
      <c r="C4419" s="39" t="s">
        <v>21</v>
      </c>
      <c r="D4419" s="36" t="s">
        <v>1759</v>
      </c>
      <c r="E4419">
        <v>2017</v>
      </c>
      <c r="F4419">
        <f>VLOOKUP($D4419,Combined!$D:$V,17,FALSE)</f>
        <v>42899205</v>
      </c>
      <c r="G4419">
        <f>VLOOKUP($D4419,Combined!$D:$AG,18,FALSE)</f>
        <v>2373</v>
      </c>
      <c r="H4419">
        <f>VLOOKUP($D4419,Combined!$D:$V,19,FALSE)</f>
        <v>18079</v>
      </c>
    </row>
    <row r="4420" spans="1:8" ht="36" x14ac:dyDescent="0.2">
      <c r="A4420" s="33" t="s">
        <v>986</v>
      </c>
      <c r="B4420" s="34" t="s">
        <v>989</v>
      </c>
      <c r="C4420" s="35" t="s">
        <v>21</v>
      </c>
      <c r="D4420" s="36" t="s">
        <v>1760</v>
      </c>
      <c r="E4420">
        <v>2017</v>
      </c>
      <c r="F4420">
        <f>VLOOKUP($D4420,Combined!$D:$V,17,FALSE)</f>
        <v>39894013</v>
      </c>
      <c r="G4420">
        <f>VLOOKUP($D4420,Combined!$D:$AG,18,FALSE)</f>
        <v>1648</v>
      </c>
      <c r="H4420">
        <f>VLOOKUP($D4420,Combined!$D:$V,19,FALSE)</f>
        <v>24205</v>
      </c>
    </row>
    <row r="4421" spans="1:8" ht="32" x14ac:dyDescent="0.2">
      <c r="A4421" s="37" t="s">
        <v>986</v>
      </c>
      <c r="B4421" s="38" t="s">
        <v>990</v>
      </c>
      <c r="C4421" s="39" t="s">
        <v>24</v>
      </c>
      <c r="D4421" s="36" t="s">
        <v>1761</v>
      </c>
      <c r="E4421">
        <v>2017</v>
      </c>
      <c r="F4421">
        <f>VLOOKUP($D4421,Combined!$D:$V,17,FALSE)</f>
        <v>80231756</v>
      </c>
      <c r="G4421">
        <f>VLOOKUP($D4421,Combined!$D:$AG,18,FALSE)</f>
        <v>4411</v>
      </c>
      <c r="H4421">
        <f>VLOOKUP($D4421,Combined!$D:$V,19,FALSE)</f>
        <v>18190</v>
      </c>
    </row>
    <row r="4422" spans="1:8" ht="36" x14ac:dyDescent="0.2">
      <c r="A4422" s="33" t="s">
        <v>986</v>
      </c>
      <c r="B4422" s="34" t="s">
        <v>991</v>
      </c>
      <c r="C4422" s="35" t="s">
        <v>8</v>
      </c>
      <c r="D4422" s="36" t="s">
        <v>1762</v>
      </c>
      <c r="E4422">
        <v>2017</v>
      </c>
      <c r="F4422">
        <f>VLOOKUP($D4422,Combined!$D:$V,17,FALSE)</f>
        <v>20878504</v>
      </c>
      <c r="G4422">
        <f>VLOOKUP($D4422,Combined!$D:$AG,18,FALSE)</f>
        <v>1265</v>
      </c>
      <c r="H4422">
        <f>VLOOKUP($D4422,Combined!$D:$V,19,FALSE)</f>
        <v>16510</v>
      </c>
    </row>
    <row r="4423" spans="1:8" ht="16" x14ac:dyDescent="0.2">
      <c r="A4423" s="37" t="s">
        <v>986</v>
      </c>
      <c r="B4423" s="38" t="s">
        <v>992</v>
      </c>
      <c r="C4423" s="39" t="s">
        <v>8</v>
      </c>
      <c r="D4423" s="36" t="s">
        <v>1763</v>
      </c>
      <c r="E4423">
        <v>2017</v>
      </c>
      <c r="F4423">
        <f>VLOOKUP($D4423,Combined!$D:$V,17,FALSE)</f>
        <v>6748745</v>
      </c>
      <c r="G4423">
        <f>VLOOKUP($D4423,Combined!$D:$AG,18,FALSE)</f>
        <v>340</v>
      </c>
      <c r="H4423">
        <f>VLOOKUP($D4423,Combined!$D:$V,19,FALSE)</f>
        <v>19860</v>
      </c>
    </row>
    <row r="4424" spans="1:8" ht="24" x14ac:dyDescent="0.2">
      <c r="A4424" s="33" t="s">
        <v>986</v>
      </c>
      <c r="B4424" s="34" t="s">
        <v>993</v>
      </c>
      <c r="C4424" s="35" t="s">
        <v>8</v>
      </c>
      <c r="D4424" s="36" t="s">
        <v>1764</v>
      </c>
      <c r="E4424">
        <v>2017</v>
      </c>
      <c r="F4424">
        <f>VLOOKUP($D4424,Combined!$D:$V,17,FALSE)</f>
        <v>25907008</v>
      </c>
      <c r="G4424">
        <f>VLOOKUP($D4424,Combined!$D:$AG,18,FALSE)</f>
        <v>1470</v>
      </c>
      <c r="H4424">
        <f>VLOOKUP($D4424,Combined!$D:$V,19,FALSE)</f>
        <v>17619</v>
      </c>
    </row>
    <row r="4425" spans="1:8" ht="32" x14ac:dyDescent="0.2">
      <c r="A4425" s="37" t="s">
        <v>986</v>
      </c>
      <c r="B4425" s="38" t="s">
        <v>994</v>
      </c>
      <c r="C4425" s="39" t="s">
        <v>21</v>
      </c>
      <c r="D4425" s="36" t="s">
        <v>1765</v>
      </c>
      <c r="E4425">
        <v>2017</v>
      </c>
      <c r="F4425">
        <f>VLOOKUP($D4425,Combined!$D:$V,17,FALSE)</f>
        <v>23162641</v>
      </c>
      <c r="G4425">
        <f>VLOOKUP($D4425,Combined!$D:$AG,18,FALSE)</f>
        <v>961</v>
      </c>
      <c r="H4425">
        <f>VLOOKUP($D4425,Combined!$D:$V,19,FALSE)</f>
        <v>24100</v>
      </c>
    </row>
    <row r="4426" spans="1:8" ht="48" x14ac:dyDescent="0.2">
      <c r="A4426" s="33" t="s">
        <v>986</v>
      </c>
      <c r="B4426" s="34" t="s">
        <v>995</v>
      </c>
      <c r="C4426" s="35" t="s">
        <v>14</v>
      </c>
      <c r="D4426" s="36" t="s">
        <v>1766</v>
      </c>
      <c r="E4426">
        <v>2017</v>
      </c>
      <c r="F4426">
        <f>VLOOKUP($D4426,Combined!$D:$V,17,FALSE)</f>
        <v>47507985</v>
      </c>
      <c r="G4426">
        <f>VLOOKUP($D4426,Combined!$D:$AG,18,FALSE)</f>
        <v>2162</v>
      </c>
      <c r="H4426">
        <f>VLOOKUP($D4426,Combined!$D:$V,19,FALSE)</f>
        <v>21972</v>
      </c>
    </row>
    <row r="4427" spans="1:8" ht="24" x14ac:dyDescent="0.2">
      <c r="A4427" s="37" t="s">
        <v>986</v>
      </c>
      <c r="B4427" s="38" t="s">
        <v>996</v>
      </c>
      <c r="C4427" s="39" t="s">
        <v>29</v>
      </c>
      <c r="D4427" s="36" t="s">
        <v>1767</v>
      </c>
      <c r="E4427">
        <v>2017</v>
      </c>
      <c r="F4427">
        <f>VLOOKUP($D4427,Combined!$D:$V,17,FALSE)</f>
        <v>37677143</v>
      </c>
      <c r="G4427">
        <f>VLOOKUP($D4427,Combined!$D:$AG,18,FALSE)</f>
        <v>693</v>
      </c>
      <c r="H4427">
        <f>VLOOKUP($D4427,Combined!$D:$V,19,FALSE)</f>
        <v>54372</v>
      </c>
    </row>
    <row r="4428" spans="1:8" ht="36" x14ac:dyDescent="0.2">
      <c r="A4428" s="33" t="s">
        <v>986</v>
      </c>
      <c r="B4428" s="34" t="s">
        <v>997</v>
      </c>
      <c r="C4428" s="35" t="s">
        <v>714</v>
      </c>
      <c r="D4428" s="36" t="s">
        <v>1768</v>
      </c>
      <c r="E4428">
        <v>2017</v>
      </c>
      <c r="F4428">
        <f>VLOOKUP($D4428,Combined!$D:$V,17,FALSE)</f>
        <v>26601630</v>
      </c>
      <c r="G4428">
        <f>VLOOKUP($D4428,Combined!$D:$AG,18,FALSE)</f>
        <v>1406</v>
      </c>
      <c r="H4428">
        <f>VLOOKUP($D4428,Combined!$D:$V,19,FALSE)</f>
        <v>18923</v>
      </c>
    </row>
    <row r="4429" spans="1:8" ht="32" x14ac:dyDescent="0.2">
      <c r="A4429" s="37" t="s">
        <v>986</v>
      </c>
      <c r="B4429" s="38" t="s">
        <v>932</v>
      </c>
      <c r="C4429" s="39" t="s">
        <v>2</v>
      </c>
      <c r="D4429" s="36" t="s">
        <v>1769</v>
      </c>
      <c r="E4429">
        <v>2017</v>
      </c>
      <c r="F4429">
        <f>VLOOKUP($D4429,Combined!$D:$V,17,FALSE)</f>
        <v>12757301</v>
      </c>
      <c r="G4429">
        <f>VLOOKUP($D4429,Combined!$D:$AG,18,FALSE)</f>
        <v>549</v>
      </c>
      <c r="H4429">
        <f>VLOOKUP($D4429,Combined!$D:$V,19,FALSE)</f>
        <v>23249</v>
      </c>
    </row>
    <row r="4430" spans="1:8" ht="24" x14ac:dyDescent="0.2">
      <c r="A4430" s="33" t="s">
        <v>986</v>
      </c>
      <c r="B4430" s="34" t="s">
        <v>998</v>
      </c>
      <c r="C4430" s="35" t="s">
        <v>8</v>
      </c>
      <c r="D4430" s="36" t="s">
        <v>1770</v>
      </c>
      <c r="E4430">
        <v>2017</v>
      </c>
      <c r="F4430">
        <f>VLOOKUP($D4430,Combined!$D:$V,17,FALSE)</f>
        <v>22485901</v>
      </c>
      <c r="G4430">
        <f>VLOOKUP($D4430,Combined!$D:$AG,18,FALSE)</f>
        <v>1437</v>
      </c>
      <c r="H4430">
        <f>VLOOKUP($D4430,Combined!$D:$V,19,FALSE)</f>
        <v>15652</v>
      </c>
    </row>
    <row r="4431" spans="1:8" ht="32" x14ac:dyDescent="0.2">
      <c r="A4431" s="37" t="s">
        <v>986</v>
      </c>
      <c r="B4431" s="38" t="s">
        <v>999</v>
      </c>
      <c r="C4431" s="39" t="s">
        <v>21</v>
      </c>
      <c r="D4431" s="36" t="s">
        <v>1771</v>
      </c>
      <c r="E4431">
        <v>2017</v>
      </c>
      <c r="F4431">
        <f>VLOOKUP($D4431,Combined!$D:$V,17,FALSE)</f>
        <v>42173192</v>
      </c>
      <c r="G4431">
        <f>VLOOKUP($D4431,Combined!$D:$AG,18,FALSE)</f>
        <v>2710</v>
      </c>
      <c r="H4431">
        <f>VLOOKUP($D4431,Combined!$D:$V,19,FALSE)</f>
        <v>15563</v>
      </c>
    </row>
    <row r="4432" spans="1:8" ht="32" x14ac:dyDescent="0.2">
      <c r="A4432" s="33" t="s">
        <v>986</v>
      </c>
      <c r="B4432" s="34" t="s">
        <v>1000</v>
      </c>
      <c r="C4432" s="35" t="s">
        <v>99</v>
      </c>
      <c r="D4432" s="36" t="s">
        <v>1772</v>
      </c>
      <c r="E4432">
        <v>2017</v>
      </c>
      <c r="F4432">
        <f>VLOOKUP($D4432,Combined!$D:$V,17,FALSE)</f>
        <v>20554500</v>
      </c>
      <c r="G4432">
        <f>VLOOKUP($D4432,Combined!$D:$AG,18,FALSE)</f>
        <v>1134</v>
      </c>
      <c r="H4432">
        <f>VLOOKUP($D4432,Combined!$D:$V,19,FALSE)</f>
        <v>18121</v>
      </c>
    </row>
    <row r="4433" spans="1:8" ht="16" x14ac:dyDescent="0.2">
      <c r="A4433" s="37" t="s">
        <v>986</v>
      </c>
      <c r="B4433" s="38" t="s">
        <v>1001</v>
      </c>
      <c r="C4433" s="39" t="s">
        <v>8</v>
      </c>
      <c r="D4433" s="36" t="s">
        <v>1773</v>
      </c>
      <c r="E4433">
        <v>2017</v>
      </c>
      <c r="F4433">
        <f>VLOOKUP($D4433,Combined!$D:$V,17,FALSE)</f>
        <v>23289348</v>
      </c>
      <c r="G4433">
        <f>VLOOKUP($D4433,Combined!$D:$AG,18,FALSE)</f>
        <v>1254</v>
      </c>
      <c r="H4433">
        <f>VLOOKUP($D4433,Combined!$D:$V,19,FALSE)</f>
        <v>18568</v>
      </c>
    </row>
    <row r="4434" spans="1:8" ht="32" x14ac:dyDescent="0.2">
      <c r="A4434" s="33" t="s">
        <v>986</v>
      </c>
      <c r="B4434" s="34" t="s">
        <v>1002</v>
      </c>
      <c r="C4434" s="35" t="s">
        <v>24</v>
      </c>
      <c r="D4434" s="36" t="s">
        <v>1774</v>
      </c>
      <c r="E4434">
        <v>2017</v>
      </c>
      <c r="F4434">
        <f>VLOOKUP($D4434,Combined!$D:$V,17,FALSE)</f>
        <v>106670882</v>
      </c>
      <c r="G4434">
        <f>VLOOKUP($D4434,Combined!$D:$AG,18,FALSE)</f>
        <v>6372</v>
      </c>
      <c r="H4434">
        <f>VLOOKUP($D4434,Combined!$D:$V,19,FALSE)</f>
        <v>16740</v>
      </c>
    </row>
    <row r="4435" spans="1:8" ht="24" x14ac:dyDescent="0.2">
      <c r="A4435" s="37" t="s">
        <v>986</v>
      </c>
      <c r="B4435" s="38" t="s">
        <v>1003</v>
      </c>
      <c r="C4435" s="39" t="s">
        <v>8</v>
      </c>
      <c r="D4435" s="36" t="s">
        <v>1775</v>
      </c>
      <c r="E4435">
        <v>2017</v>
      </c>
      <c r="F4435">
        <f>VLOOKUP($D4435,Combined!$D:$V,17,FALSE)</f>
        <v>5313546</v>
      </c>
      <c r="G4435">
        <f>VLOOKUP($D4435,Combined!$D:$AG,18,FALSE)</f>
        <v>269</v>
      </c>
      <c r="H4435">
        <f>VLOOKUP($D4435,Combined!$D:$V,19,FALSE)</f>
        <v>19735</v>
      </c>
    </row>
    <row r="4436" spans="1:8" ht="32" x14ac:dyDescent="0.2">
      <c r="A4436" s="33" t="s">
        <v>986</v>
      </c>
      <c r="B4436" s="34" t="s">
        <v>1004</v>
      </c>
      <c r="C4436" s="35" t="s">
        <v>6</v>
      </c>
      <c r="D4436" s="36" t="s">
        <v>1776</v>
      </c>
      <c r="E4436">
        <v>2017</v>
      </c>
      <c r="F4436">
        <f>VLOOKUP($D4436,Combined!$D:$V,17,FALSE)</f>
        <v>26074052</v>
      </c>
      <c r="G4436">
        <f>VLOOKUP($D4436,Combined!$D:$AG,18,FALSE)</f>
        <v>1189</v>
      </c>
      <c r="H4436">
        <f>VLOOKUP($D4436,Combined!$D:$V,19,FALSE)</f>
        <v>21935</v>
      </c>
    </row>
    <row r="4437" spans="1:8" ht="32" x14ac:dyDescent="0.2">
      <c r="A4437" s="37" t="s">
        <v>986</v>
      </c>
      <c r="B4437" s="38" t="s">
        <v>1005</v>
      </c>
      <c r="C4437" s="39" t="s">
        <v>6</v>
      </c>
      <c r="D4437" s="36" t="s">
        <v>1777</v>
      </c>
      <c r="E4437">
        <v>2017</v>
      </c>
      <c r="F4437">
        <f>VLOOKUP($D4437,Combined!$D:$V,17,FALSE)</f>
        <v>28803722</v>
      </c>
      <c r="G4437">
        <f>VLOOKUP($D4437,Combined!$D:$AG,18,FALSE)</f>
        <v>1365</v>
      </c>
      <c r="H4437">
        <f>VLOOKUP($D4437,Combined!$D:$V,19,FALSE)</f>
        <v>21104</v>
      </c>
    </row>
    <row r="4438" spans="1:8" ht="36" x14ac:dyDescent="0.2">
      <c r="A4438" s="33" t="s">
        <v>986</v>
      </c>
      <c r="B4438" s="34" t="s">
        <v>1006</v>
      </c>
      <c r="C4438" s="35" t="s">
        <v>8</v>
      </c>
      <c r="D4438" s="36" t="s">
        <v>1778</v>
      </c>
      <c r="E4438">
        <v>2017</v>
      </c>
      <c r="F4438">
        <f>VLOOKUP($D4438,Combined!$D:$V,17,FALSE)</f>
        <v>6475050</v>
      </c>
      <c r="G4438">
        <f>VLOOKUP($D4438,Combined!$D:$AG,18,FALSE)</f>
        <v>390</v>
      </c>
      <c r="H4438">
        <f>VLOOKUP($D4438,Combined!$D:$V,19,FALSE)</f>
        <v>16588</v>
      </c>
    </row>
    <row r="4439" spans="1:8" ht="24" x14ac:dyDescent="0.2">
      <c r="A4439" s="37" t="s">
        <v>986</v>
      </c>
      <c r="B4439" s="38" t="s">
        <v>1007</v>
      </c>
      <c r="C4439" s="39" t="s">
        <v>8</v>
      </c>
      <c r="D4439" s="36" t="s">
        <v>1779</v>
      </c>
      <c r="E4439">
        <v>2017</v>
      </c>
      <c r="F4439">
        <f>VLOOKUP($D4439,Combined!$D:$V,17,FALSE)</f>
        <v>31156746</v>
      </c>
      <c r="G4439">
        <f>VLOOKUP($D4439,Combined!$D:$AG,18,FALSE)</f>
        <v>1705</v>
      </c>
      <c r="H4439">
        <f>VLOOKUP($D4439,Combined!$D:$V,19,FALSE)</f>
        <v>18273</v>
      </c>
    </row>
    <row r="4440" spans="1:8" ht="32" x14ac:dyDescent="0.2">
      <c r="A4440" s="33" t="s">
        <v>986</v>
      </c>
      <c r="B4440" s="34" t="s">
        <v>1008</v>
      </c>
      <c r="C4440" s="35" t="s">
        <v>24</v>
      </c>
      <c r="D4440" s="36" t="s">
        <v>1780</v>
      </c>
      <c r="E4440">
        <v>2017</v>
      </c>
      <c r="F4440">
        <f>VLOOKUP($D4440,Combined!$D:$V,17,FALSE)</f>
        <v>161621908</v>
      </c>
      <c r="G4440">
        <f>VLOOKUP($D4440,Combined!$D:$AG,18,FALSE)</f>
        <v>7405</v>
      </c>
      <c r="H4440">
        <f>VLOOKUP($D4440,Combined!$D:$V,19,FALSE)</f>
        <v>21827</v>
      </c>
    </row>
    <row r="4441" spans="1:8" ht="24" x14ac:dyDescent="0.2">
      <c r="A4441" s="37" t="s">
        <v>986</v>
      </c>
      <c r="B4441" s="38" t="s">
        <v>1009</v>
      </c>
      <c r="C4441" s="39" t="s">
        <v>8</v>
      </c>
      <c r="D4441" s="36" t="s">
        <v>1781</v>
      </c>
      <c r="E4441">
        <v>2017</v>
      </c>
      <c r="F4441">
        <f>VLOOKUP($D4441,Combined!$D:$V,17,FALSE)</f>
        <v>3874058</v>
      </c>
      <c r="G4441">
        <f>VLOOKUP($D4441,Combined!$D:$AG,18,FALSE)</f>
        <v>179</v>
      </c>
      <c r="H4441">
        <f>VLOOKUP($D4441,Combined!$D:$V,19,FALSE)</f>
        <v>21626</v>
      </c>
    </row>
    <row r="4442" spans="1:8" ht="48" x14ac:dyDescent="0.2">
      <c r="A4442" s="33" t="s">
        <v>986</v>
      </c>
      <c r="B4442" s="34" t="s">
        <v>1010</v>
      </c>
      <c r="C4442" s="35" t="s">
        <v>14</v>
      </c>
      <c r="D4442" s="36" t="s">
        <v>1782</v>
      </c>
      <c r="E4442">
        <v>2017</v>
      </c>
      <c r="F4442">
        <f>VLOOKUP($D4442,Combined!$D:$V,17,FALSE)</f>
        <v>54209409</v>
      </c>
      <c r="G4442">
        <f>VLOOKUP($D4442,Combined!$D:$AG,18,FALSE)</f>
        <v>2976</v>
      </c>
      <c r="H4442">
        <f>VLOOKUP($D4442,Combined!$D:$V,19,FALSE)</f>
        <v>18213</v>
      </c>
    </row>
    <row r="4443" spans="1:8" ht="24" x14ac:dyDescent="0.2">
      <c r="A4443" s="37" t="s">
        <v>986</v>
      </c>
      <c r="B4443" s="38" t="s">
        <v>1011</v>
      </c>
      <c r="C4443" s="39" t="s">
        <v>8</v>
      </c>
      <c r="D4443" s="36" t="s">
        <v>1783</v>
      </c>
      <c r="E4443">
        <v>2017</v>
      </c>
      <c r="F4443">
        <f>VLOOKUP($D4443,Combined!$D:$V,17,FALSE)</f>
        <v>6058843</v>
      </c>
      <c r="G4443">
        <f>VLOOKUP($D4443,Combined!$D:$AG,18,FALSE)</f>
        <v>387</v>
      </c>
      <c r="H4443">
        <f>VLOOKUP($D4443,Combined!$D:$V,19,FALSE)</f>
        <v>15678</v>
      </c>
    </row>
    <row r="4444" spans="1:8" ht="32" x14ac:dyDescent="0.2">
      <c r="A4444" s="33" t="s">
        <v>986</v>
      </c>
      <c r="B4444" s="34" t="s">
        <v>1012</v>
      </c>
      <c r="C4444" s="35" t="s">
        <v>6</v>
      </c>
      <c r="D4444" s="36" t="s">
        <v>1784</v>
      </c>
      <c r="E4444">
        <v>2017</v>
      </c>
      <c r="F4444">
        <f>VLOOKUP($D4444,Combined!$D:$V,17,FALSE)</f>
        <v>33042632</v>
      </c>
      <c r="G4444">
        <f>VLOOKUP($D4444,Combined!$D:$AG,18,FALSE)</f>
        <v>1564</v>
      </c>
      <c r="H4444">
        <f>VLOOKUP($D4444,Combined!$D:$V,19,FALSE)</f>
        <v>21126</v>
      </c>
    </row>
    <row r="4445" spans="1:8" ht="36" x14ac:dyDescent="0.2">
      <c r="A4445" s="37" t="s">
        <v>986</v>
      </c>
      <c r="B4445" s="38" t="s">
        <v>1013</v>
      </c>
      <c r="C4445" s="39" t="s">
        <v>8</v>
      </c>
      <c r="D4445" s="36" t="s">
        <v>1785</v>
      </c>
      <c r="E4445">
        <v>2017</v>
      </c>
      <c r="F4445">
        <f>VLOOKUP($D4445,Combined!$D:$V,17,FALSE)</f>
        <v>4121622</v>
      </c>
      <c r="G4445">
        <f>VLOOKUP($D4445,Combined!$D:$AG,18,FALSE)</f>
        <v>230</v>
      </c>
      <c r="H4445">
        <f>VLOOKUP($D4445,Combined!$D:$V,19,FALSE)</f>
        <v>17908</v>
      </c>
    </row>
    <row r="4446" spans="1:8" ht="32" x14ac:dyDescent="0.2">
      <c r="A4446" s="33" t="s">
        <v>1014</v>
      </c>
      <c r="B4446" s="34" t="s">
        <v>1015</v>
      </c>
      <c r="C4446" s="35" t="s">
        <v>24</v>
      </c>
      <c r="D4446" s="36" t="s">
        <v>1786</v>
      </c>
      <c r="E4446">
        <v>2017</v>
      </c>
      <c r="F4446">
        <f>VLOOKUP($D4446,Combined!$D:$V,17,FALSE)</f>
        <v>167290161</v>
      </c>
      <c r="G4446">
        <f>VLOOKUP($D4446,Combined!$D:$AG,18,FALSE)</f>
        <v>9475</v>
      </c>
      <c r="H4446">
        <f>VLOOKUP($D4446,Combined!$D:$V,19,FALSE)</f>
        <v>17657</v>
      </c>
    </row>
    <row r="4447" spans="1:8" ht="48" x14ac:dyDescent="0.2">
      <c r="A4447" s="37" t="s">
        <v>1014</v>
      </c>
      <c r="B4447" s="38" t="s">
        <v>1016</v>
      </c>
      <c r="C4447" s="39" t="s">
        <v>711</v>
      </c>
      <c r="D4447" s="36" t="s">
        <v>1787</v>
      </c>
      <c r="E4447">
        <v>2017</v>
      </c>
      <c r="F4447" t="e">
        <f>VLOOKUP($D4447,Combined!$D:$V,17,FALSE)</f>
        <v>#N/A</v>
      </c>
      <c r="G4447" t="e">
        <f>VLOOKUP($D4447,Combined!$D:$AG,18,FALSE)</f>
        <v>#N/A</v>
      </c>
      <c r="H4447" t="e">
        <f>VLOOKUP($D4447,Combined!$D:$V,19,FALSE)</f>
        <v>#N/A</v>
      </c>
    </row>
    <row r="4448" spans="1:8" ht="60" x14ac:dyDescent="0.2">
      <c r="A4448" s="33" t="s">
        <v>1014</v>
      </c>
      <c r="B4448" s="34" t="s">
        <v>1413</v>
      </c>
      <c r="C4448" s="35" t="s">
        <v>711</v>
      </c>
      <c r="D4448" s="36" t="s">
        <v>1788</v>
      </c>
      <c r="E4448">
        <v>2017</v>
      </c>
      <c r="F4448" t="e">
        <f>VLOOKUP($D4448,Combined!$D:$V,17,FALSE)</f>
        <v>#N/A</v>
      </c>
      <c r="G4448" t="e">
        <f>VLOOKUP($D4448,Combined!$D:$AG,18,FALSE)</f>
        <v>#N/A</v>
      </c>
      <c r="H4448" t="e">
        <f>VLOOKUP($D4448,Combined!$D:$V,19,FALSE)</f>
        <v>#N/A</v>
      </c>
    </row>
    <row r="4449" spans="1:8" ht="32" x14ac:dyDescent="0.2">
      <c r="A4449" s="37" t="s">
        <v>1014</v>
      </c>
      <c r="B4449" s="38" t="s">
        <v>1018</v>
      </c>
      <c r="C4449" s="39" t="s">
        <v>4</v>
      </c>
      <c r="D4449" s="36" t="s">
        <v>1789</v>
      </c>
      <c r="E4449">
        <v>2017</v>
      </c>
      <c r="F4449">
        <f>VLOOKUP($D4449,Combined!$D:$V,17,FALSE)</f>
        <v>5675222</v>
      </c>
      <c r="G4449">
        <f>VLOOKUP($D4449,Combined!$D:$AG,18,FALSE)</f>
        <v>407</v>
      </c>
      <c r="H4449">
        <f>VLOOKUP($D4449,Combined!$D:$V,19,FALSE)</f>
        <v>13944</v>
      </c>
    </row>
    <row r="4450" spans="1:8" ht="48" x14ac:dyDescent="0.2">
      <c r="A4450" s="33" t="s">
        <v>1014</v>
      </c>
      <c r="B4450" s="34" t="s">
        <v>1414</v>
      </c>
      <c r="C4450" s="35" t="s">
        <v>711</v>
      </c>
      <c r="D4450" s="36" t="s">
        <v>1790</v>
      </c>
      <c r="E4450">
        <v>2017</v>
      </c>
      <c r="F4450" t="e">
        <f>VLOOKUP($D4450,Combined!$D:$V,17,FALSE)</f>
        <v>#N/A</v>
      </c>
      <c r="G4450" t="e">
        <f>VLOOKUP($D4450,Combined!$D:$AG,18,FALSE)</f>
        <v>#N/A</v>
      </c>
      <c r="H4450" t="e">
        <f>VLOOKUP($D4450,Combined!$D:$V,19,FALSE)</f>
        <v>#N/A</v>
      </c>
    </row>
    <row r="4451" spans="1:8" ht="32" x14ac:dyDescent="0.2">
      <c r="A4451" s="37" t="s">
        <v>1014</v>
      </c>
      <c r="B4451" s="38" t="s">
        <v>1022</v>
      </c>
      <c r="C4451" s="39" t="s">
        <v>99</v>
      </c>
      <c r="D4451" s="36" t="s">
        <v>1791</v>
      </c>
      <c r="E4451">
        <v>2017</v>
      </c>
      <c r="F4451">
        <f>VLOOKUP($D4451,Combined!$D:$V,17,FALSE)</f>
        <v>19728326</v>
      </c>
      <c r="G4451">
        <f>VLOOKUP($D4451,Combined!$D:$AG,18,FALSE)</f>
        <v>1364</v>
      </c>
      <c r="H4451">
        <f>VLOOKUP($D4451,Combined!$D:$V,19,FALSE)</f>
        <v>14469</v>
      </c>
    </row>
    <row r="4452" spans="1:8" ht="48" x14ac:dyDescent="0.2">
      <c r="A4452" s="33" t="s">
        <v>1014</v>
      </c>
      <c r="B4452" s="34" t="s">
        <v>1023</v>
      </c>
      <c r="C4452" s="35" t="s">
        <v>14</v>
      </c>
      <c r="D4452" s="36" t="s">
        <v>1792</v>
      </c>
      <c r="E4452">
        <v>2017</v>
      </c>
      <c r="F4452">
        <f>VLOOKUP($D4452,Combined!$D:$V,17,FALSE)</f>
        <v>59811721</v>
      </c>
      <c r="G4452">
        <f>VLOOKUP($D4452,Combined!$D:$AG,18,FALSE)</f>
        <v>2436</v>
      </c>
      <c r="H4452">
        <f>VLOOKUP($D4452,Combined!$D:$V,19,FALSE)</f>
        <v>24554</v>
      </c>
    </row>
    <row r="4453" spans="1:8" ht="36" x14ac:dyDescent="0.2">
      <c r="A4453" s="37" t="s">
        <v>1014</v>
      </c>
      <c r="B4453" s="38" t="s">
        <v>1415</v>
      </c>
      <c r="C4453" s="39" t="s">
        <v>711</v>
      </c>
      <c r="D4453" s="36" t="s">
        <v>1793</v>
      </c>
      <c r="E4453">
        <v>2017</v>
      </c>
      <c r="F4453" t="e">
        <f>VLOOKUP($D4453,Combined!$D:$V,17,FALSE)</f>
        <v>#N/A</v>
      </c>
      <c r="G4453" t="e">
        <f>VLOOKUP($D4453,Combined!$D:$AG,18,FALSE)</f>
        <v>#N/A</v>
      </c>
      <c r="H4453" t="e">
        <f>VLOOKUP($D4453,Combined!$D:$V,19,FALSE)</f>
        <v>#N/A</v>
      </c>
    </row>
    <row r="4454" spans="1:8" ht="48" x14ac:dyDescent="0.2">
      <c r="A4454" s="33" t="s">
        <v>1014</v>
      </c>
      <c r="B4454" s="34" t="s">
        <v>1024</v>
      </c>
      <c r="C4454" s="35" t="s">
        <v>14</v>
      </c>
      <c r="D4454" s="36" t="s">
        <v>1794</v>
      </c>
      <c r="E4454">
        <v>2017</v>
      </c>
      <c r="F4454">
        <f>VLOOKUP($D4454,Combined!$D:$V,17,FALSE)</f>
        <v>72498628</v>
      </c>
      <c r="G4454">
        <f>VLOOKUP($D4454,Combined!$D:$AG,18,FALSE)</f>
        <v>2599</v>
      </c>
      <c r="H4454">
        <f>VLOOKUP($D4454,Combined!$D:$V,19,FALSE)</f>
        <v>27899</v>
      </c>
    </row>
    <row r="4455" spans="1:8" ht="60" x14ac:dyDescent="0.2">
      <c r="A4455" s="37" t="s">
        <v>1014</v>
      </c>
      <c r="B4455" s="38" t="s">
        <v>1416</v>
      </c>
      <c r="C4455" s="39" t="s">
        <v>711</v>
      </c>
      <c r="D4455" s="36" t="s">
        <v>1795</v>
      </c>
      <c r="E4455">
        <v>2017</v>
      </c>
      <c r="F4455" t="e">
        <f>VLOOKUP($D4455,Combined!$D:$V,17,FALSE)</f>
        <v>#N/A</v>
      </c>
      <c r="G4455" t="e">
        <f>VLOOKUP($D4455,Combined!$D:$AG,18,FALSE)</f>
        <v>#N/A</v>
      </c>
      <c r="H4455" t="e">
        <f>VLOOKUP($D4455,Combined!$D:$V,19,FALSE)</f>
        <v>#N/A</v>
      </c>
    </row>
    <row r="4456" spans="1:8" ht="36" x14ac:dyDescent="0.2">
      <c r="A4456" s="33" t="s">
        <v>1014</v>
      </c>
      <c r="B4456" s="34" t="s">
        <v>1027</v>
      </c>
      <c r="C4456" s="35" t="s">
        <v>714</v>
      </c>
      <c r="D4456" s="36" t="s">
        <v>1796</v>
      </c>
      <c r="E4456">
        <v>2017</v>
      </c>
      <c r="F4456">
        <f>VLOOKUP($D4456,Combined!$D:$V,17,FALSE)</f>
        <v>68495606</v>
      </c>
      <c r="G4456">
        <f>VLOOKUP($D4456,Combined!$D:$AG,18,FALSE)</f>
        <v>2589</v>
      </c>
      <c r="H4456">
        <f>VLOOKUP($D4456,Combined!$D:$V,19,FALSE)</f>
        <v>26460</v>
      </c>
    </row>
    <row r="4457" spans="1:8" ht="32" x14ac:dyDescent="0.2">
      <c r="A4457" s="37" t="s">
        <v>1014</v>
      </c>
      <c r="B4457" s="38" t="s">
        <v>1028</v>
      </c>
      <c r="C4457" s="39" t="s">
        <v>24</v>
      </c>
      <c r="D4457" s="36" t="s">
        <v>1797</v>
      </c>
      <c r="E4457">
        <v>2017</v>
      </c>
      <c r="F4457">
        <f>VLOOKUP($D4457,Combined!$D:$V,17,FALSE)</f>
        <v>719979144</v>
      </c>
      <c r="G4457">
        <f>VLOOKUP($D4457,Combined!$D:$AG,18,FALSE)</f>
        <v>30851</v>
      </c>
      <c r="H4457">
        <f>VLOOKUP($D4457,Combined!$D:$V,19,FALSE)</f>
        <v>23337</v>
      </c>
    </row>
    <row r="4458" spans="1:8" ht="48" x14ac:dyDescent="0.2">
      <c r="A4458" s="33" t="s">
        <v>1014</v>
      </c>
      <c r="B4458" s="34" t="s">
        <v>1417</v>
      </c>
      <c r="C4458" s="35" t="s">
        <v>711</v>
      </c>
      <c r="D4458" s="36" t="s">
        <v>1798</v>
      </c>
      <c r="E4458">
        <v>2017</v>
      </c>
      <c r="F4458" t="e">
        <f>VLOOKUP($D4458,Combined!$D:$V,17,FALSE)</f>
        <v>#N/A</v>
      </c>
      <c r="G4458" t="e">
        <f>VLOOKUP($D4458,Combined!$D:$AG,18,FALSE)</f>
        <v>#N/A</v>
      </c>
      <c r="H4458" t="e">
        <f>VLOOKUP($D4458,Combined!$D:$V,19,FALSE)</f>
        <v>#N/A</v>
      </c>
    </row>
    <row r="4459" spans="1:8" ht="48" x14ac:dyDescent="0.2">
      <c r="A4459" s="37" t="s">
        <v>1014</v>
      </c>
      <c r="B4459" s="38" t="s">
        <v>1031</v>
      </c>
      <c r="C4459" s="39" t="s">
        <v>711</v>
      </c>
      <c r="D4459" s="36" t="s">
        <v>1799</v>
      </c>
      <c r="E4459">
        <v>2017</v>
      </c>
      <c r="F4459" t="e">
        <f>VLOOKUP($D4459,Combined!$D:$V,17,FALSE)</f>
        <v>#N/A</v>
      </c>
      <c r="G4459" t="e">
        <f>VLOOKUP($D4459,Combined!$D:$AG,18,FALSE)</f>
        <v>#N/A</v>
      </c>
      <c r="H4459" t="e">
        <f>VLOOKUP($D4459,Combined!$D:$V,19,FALSE)</f>
        <v>#N/A</v>
      </c>
    </row>
    <row r="4460" spans="1:8" ht="32" x14ac:dyDescent="0.2">
      <c r="A4460" s="33" t="s">
        <v>1014</v>
      </c>
      <c r="B4460" s="34" t="s">
        <v>1032</v>
      </c>
      <c r="C4460" s="35" t="s">
        <v>24</v>
      </c>
      <c r="D4460" s="36" t="s">
        <v>1800</v>
      </c>
      <c r="E4460">
        <v>2017</v>
      </c>
      <c r="F4460">
        <f>VLOOKUP($D4460,Combined!$D:$V,17,FALSE)</f>
        <v>106252755</v>
      </c>
      <c r="G4460">
        <f>VLOOKUP($D4460,Combined!$D:$AG,18,FALSE)</f>
        <v>5737</v>
      </c>
      <c r="H4460">
        <f>VLOOKUP($D4460,Combined!$D:$V,19,FALSE)</f>
        <v>18521</v>
      </c>
    </row>
    <row r="4461" spans="1:8" ht="48" x14ac:dyDescent="0.2">
      <c r="A4461" s="37" t="s">
        <v>1014</v>
      </c>
      <c r="B4461" s="38" t="s">
        <v>1418</v>
      </c>
      <c r="C4461" s="39" t="s">
        <v>711</v>
      </c>
      <c r="D4461" s="36" t="s">
        <v>1801</v>
      </c>
      <c r="E4461">
        <v>2017</v>
      </c>
      <c r="F4461" t="e">
        <f>VLOOKUP($D4461,Combined!$D:$V,17,FALSE)</f>
        <v>#N/A</v>
      </c>
      <c r="G4461" t="e">
        <f>VLOOKUP($D4461,Combined!$D:$AG,18,FALSE)</f>
        <v>#N/A</v>
      </c>
      <c r="H4461" t="e">
        <f>VLOOKUP($D4461,Combined!$D:$V,19,FALSE)</f>
        <v>#N/A</v>
      </c>
    </row>
    <row r="4462" spans="1:8" ht="36" x14ac:dyDescent="0.2">
      <c r="A4462" s="33" t="s">
        <v>1014</v>
      </c>
      <c r="B4462" s="34" t="s">
        <v>1419</v>
      </c>
      <c r="C4462" s="35" t="s">
        <v>711</v>
      </c>
      <c r="D4462" s="36" t="s">
        <v>1802</v>
      </c>
      <c r="E4462">
        <v>2017</v>
      </c>
      <c r="F4462" t="e">
        <f>VLOOKUP($D4462,Combined!$D:$V,17,FALSE)</f>
        <v>#N/A</v>
      </c>
      <c r="G4462" t="e">
        <f>VLOOKUP($D4462,Combined!$D:$AG,18,FALSE)</f>
        <v>#N/A</v>
      </c>
      <c r="H4462" t="e">
        <f>VLOOKUP($D4462,Combined!$D:$V,19,FALSE)</f>
        <v>#N/A</v>
      </c>
    </row>
    <row r="4463" spans="1:8" ht="32" x14ac:dyDescent="0.2">
      <c r="A4463" s="37" t="s">
        <v>1014</v>
      </c>
      <c r="B4463" s="38" t="s">
        <v>1035</v>
      </c>
      <c r="C4463" s="39" t="s">
        <v>24</v>
      </c>
      <c r="D4463" s="36" t="s">
        <v>1803</v>
      </c>
      <c r="E4463">
        <v>2017</v>
      </c>
      <c r="F4463">
        <f>VLOOKUP($D4463,Combined!$D:$V,17,FALSE)</f>
        <v>138315291</v>
      </c>
      <c r="G4463">
        <f>VLOOKUP($D4463,Combined!$D:$AG,18,FALSE)</f>
        <v>7790</v>
      </c>
      <c r="H4463">
        <f>VLOOKUP($D4463,Combined!$D:$V,19,FALSE)</f>
        <v>17755</v>
      </c>
    </row>
    <row r="4464" spans="1:8" ht="48" x14ac:dyDescent="0.2">
      <c r="A4464" s="33" t="s">
        <v>1014</v>
      </c>
      <c r="B4464" s="34" t="s">
        <v>1036</v>
      </c>
      <c r="C4464" s="35" t="s">
        <v>14</v>
      </c>
      <c r="D4464" s="36" t="s">
        <v>1804</v>
      </c>
      <c r="E4464">
        <v>2017</v>
      </c>
      <c r="F4464">
        <f>VLOOKUP($D4464,Combined!$D:$V,17,FALSE)</f>
        <v>43884269</v>
      </c>
      <c r="G4464">
        <f>VLOOKUP($D4464,Combined!$D:$AG,18,FALSE)</f>
        <v>2126</v>
      </c>
      <c r="H4464">
        <f>VLOOKUP($D4464,Combined!$D:$V,19,FALSE)</f>
        <v>20641</v>
      </c>
    </row>
    <row r="4465" spans="1:8" ht="48" x14ac:dyDescent="0.2">
      <c r="A4465" s="37" t="s">
        <v>1014</v>
      </c>
      <c r="B4465" s="38" t="s">
        <v>1420</v>
      </c>
      <c r="C4465" s="39" t="s">
        <v>711</v>
      </c>
      <c r="D4465" s="36" t="s">
        <v>1805</v>
      </c>
      <c r="E4465">
        <v>2017</v>
      </c>
      <c r="F4465" t="e">
        <f>VLOOKUP($D4465,Combined!$D:$V,17,FALSE)</f>
        <v>#N/A</v>
      </c>
      <c r="G4465" t="e">
        <f>VLOOKUP($D4465,Combined!$D:$AG,18,FALSE)</f>
        <v>#N/A</v>
      </c>
      <c r="H4465" t="e">
        <f>VLOOKUP($D4465,Combined!$D:$V,19,FALSE)</f>
        <v>#N/A</v>
      </c>
    </row>
    <row r="4466" spans="1:8" ht="48" x14ac:dyDescent="0.2">
      <c r="A4466" s="33" t="s">
        <v>1014</v>
      </c>
      <c r="B4466" s="34" t="s">
        <v>1038</v>
      </c>
      <c r="C4466" s="35" t="s">
        <v>711</v>
      </c>
      <c r="D4466" s="36" t="s">
        <v>1806</v>
      </c>
      <c r="E4466">
        <v>2017</v>
      </c>
      <c r="F4466" t="e">
        <f>VLOOKUP($D4466,Combined!$D:$V,17,FALSE)</f>
        <v>#N/A</v>
      </c>
      <c r="G4466" t="e">
        <f>VLOOKUP($D4466,Combined!$D:$AG,18,FALSE)</f>
        <v>#N/A</v>
      </c>
      <c r="H4466" t="e">
        <f>VLOOKUP($D4466,Combined!$D:$V,19,FALSE)</f>
        <v>#N/A</v>
      </c>
    </row>
    <row r="4467" spans="1:8" ht="48" x14ac:dyDescent="0.2">
      <c r="A4467" s="37" t="s">
        <v>1014</v>
      </c>
      <c r="B4467" s="38" t="s">
        <v>1421</v>
      </c>
      <c r="C4467" s="39" t="s">
        <v>711</v>
      </c>
      <c r="D4467" s="36" t="s">
        <v>1807</v>
      </c>
      <c r="E4467">
        <v>2017</v>
      </c>
      <c r="F4467" t="e">
        <f>VLOOKUP($D4467,Combined!$D:$V,17,FALSE)</f>
        <v>#N/A</v>
      </c>
      <c r="G4467" t="e">
        <f>VLOOKUP($D4467,Combined!$D:$AG,18,FALSE)</f>
        <v>#N/A</v>
      </c>
      <c r="H4467" t="e">
        <f>VLOOKUP($D4467,Combined!$D:$V,19,FALSE)</f>
        <v>#N/A</v>
      </c>
    </row>
    <row r="4468" spans="1:8" ht="32" x14ac:dyDescent="0.2">
      <c r="A4468" s="33" t="s">
        <v>1014</v>
      </c>
      <c r="B4468" s="34" t="s">
        <v>1039</v>
      </c>
      <c r="C4468" s="35" t="s">
        <v>24</v>
      </c>
      <c r="D4468" s="36" t="s">
        <v>1808</v>
      </c>
      <c r="E4468">
        <v>2017</v>
      </c>
      <c r="F4468">
        <f>VLOOKUP($D4468,Combined!$D:$V,17,FALSE)</f>
        <v>292107534</v>
      </c>
      <c r="G4468">
        <f>VLOOKUP($D4468,Combined!$D:$AG,18,FALSE)</f>
        <v>13973</v>
      </c>
      <c r="H4468">
        <f>VLOOKUP($D4468,Combined!$D:$V,19,FALSE)</f>
        <v>20905</v>
      </c>
    </row>
    <row r="4469" spans="1:8" ht="48" x14ac:dyDescent="0.2">
      <c r="A4469" s="37" t="s">
        <v>1014</v>
      </c>
      <c r="B4469" s="38" t="s">
        <v>1422</v>
      </c>
      <c r="C4469" s="39" t="s">
        <v>711</v>
      </c>
      <c r="D4469" s="36" t="s">
        <v>1809</v>
      </c>
      <c r="E4469">
        <v>2017</v>
      </c>
      <c r="F4469" t="e">
        <f>VLOOKUP($D4469,Combined!$D:$V,17,FALSE)</f>
        <v>#N/A</v>
      </c>
      <c r="G4469" t="e">
        <f>VLOOKUP($D4469,Combined!$D:$AG,18,FALSE)</f>
        <v>#N/A</v>
      </c>
      <c r="H4469" t="e">
        <f>VLOOKUP($D4469,Combined!$D:$V,19,FALSE)</f>
        <v>#N/A</v>
      </c>
    </row>
    <row r="4470" spans="1:8" ht="32" x14ac:dyDescent="0.2">
      <c r="A4470" s="33" t="s">
        <v>1014</v>
      </c>
      <c r="B4470" s="34" t="s">
        <v>1041</v>
      </c>
      <c r="C4470" s="35" t="s">
        <v>6</v>
      </c>
      <c r="D4470" s="36" t="s">
        <v>1810</v>
      </c>
      <c r="E4470">
        <v>2017</v>
      </c>
      <c r="F4470">
        <f>VLOOKUP($D4470,Combined!$D:$V,17,FALSE)</f>
        <v>28170119</v>
      </c>
      <c r="G4470">
        <f>VLOOKUP($D4470,Combined!$D:$AG,18,FALSE)</f>
        <v>1404</v>
      </c>
      <c r="H4470">
        <f>VLOOKUP($D4470,Combined!$D:$V,19,FALSE)</f>
        <v>20070</v>
      </c>
    </row>
    <row r="4471" spans="1:8" ht="32" x14ac:dyDescent="0.2">
      <c r="A4471" s="37" t="s">
        <v>1014</v>
      </c>
      <c r="B4471" s="38" t="s">
        <v>1042</v>
      </c>
      <c r="C4471" s="39" t="s">
        <v>24</v>
      </c>
      <c r="D4471" s="36" t="s">
        <v>1811</v>
      </c>
      <c r="E4471">
        <v>2017</v>
      </c>
      <c r="F4471">
        <f>VLOOKUP($D4471,Combined!$D:$V,17,FALSE)</f>
        <v>175582980</v>
      </c>
      <c r="G4471">
        <f>VLOOKUP($D4471,Combined!$D:$AG,18,FALSE)</f>
        <v>9205</v>
      </c>
      <c r="H4471">
        <f>VLOOKUP($D4471,Combined!$D:$V,19,FALSE)</f>
        <v>19076</v>
      </c>
    </row>
    <row r="4472" spans="1:8" ht="32" x14ac:dyDescent="0.2">
      <c r="A4472" s="33" t="s">
        <v>1043</v>
      </c>
      <c r="B4472" s="34" t="s">
        <v>1044</v>
      </c>
      <c r="C4472" s="35" t="s">
        <v>68</v>
      </c>
      <c r="D4472" s="36" t="s">
        <v>1812</v>
      </c>
      <c r="E4472">
        <v>2017</v>
      </c>
      <c r="F4472">
        <f>VLOOKUP($D4472,Combined!$D:$V,17,FALSE)</f>
        <v>11622347</v>
      </c>
      <c r="G4472">
        <f>VLOOKUP($D4472,Combined!$D:$AG,18,FALSE)</f>
        <v>486</v>
      </c>
      <c r="H4472">
        <f>VLOOKUP($D4472,Combined!$D:$V,19,FALSE)</f>
        <v>23901</v>
      </c>
    </row>
    <row r="4473" spans="1:8" ht="32" x14ac:dyDescent="0.2">
      <c r="A4473" s="37" t="s">
        <v>1043</v>
      </c>
      <c r="B4473" s="38" t="s">
        <v>1045</v>
      </c>
      <c r="C4473" s="39" t="s">
        <v>73</v>
      </c>
      <c r="D4473" s="36" t="s">
        <v>1813</v>
      </c>
      <c r="E4473">
        <v>2017</v>
      </c>
      <c r="F4473">
        <f>VLOOKUP($D4473,Combined!$D:$V,17,FALSE)</f>
        <v>10162116</v>
      </c>
      <c r="G4473">
        <f>VLOOKUP($D4473,Combined!$D:$AG,18,FALSE)</f>
        <v>371</v>
      </c>
      <c r="H4473">
        <f>VLOOKUP($D4473,Combined!$D:$V,19,FALSE)</f>
        <v>27415</v>
      </c>
    </row>
    <row r="4474" spans="1:8" ht="32" x14ac:dyDescent="0.2">
      <c r="A4474" s="33" t="s">
        <v>1043</v>
      </c>
      <c r="B4474" s="34" t="s">
        <v>1046</v>
      </c>
      <c r="C4474" s="35" t="s">
        <v>4</v>
      </c>
      <c r="D4474" s="36" t="s">
        <v>1814</v>
      </c>
      <c r="E4474">
        <v>2017</v>
      </c>
      <c r="F4474">
        <f>VLOOKUP($D4474,Combined!$D:$V,17,FALSE)</f>
        <v>3429668</v>
      </c>
      <c r="G4474">
        <f>VLOOKUP($D4474,Combined!$D:$AG,18,FALSE)</f>
        <v>168</v>
      </c>
      <c r="H4474">
        <f>VLOOKUP($D4474,Combined!$D:$V,19,FALSE)</f>
        <v>20418</v>
      </c>
    </row>
    <row r="4475" spans="1:8" ht="32" x14ac:dyDescent="0.2">
      <c r="A4475" s="37" t="s">
        <v>1043</v>
      </c>
      <c r="B4475" s="38" t="s">
        <v>1047</v>
      </c>
      <c r="C4475" s="39" t="s">
        <v>73</v>
      </c>
      <c r="D4475" s="36" t="s">
        <v>1815</v>
      </c>
      <c r="E4475">
        <v>2017</v>
      </c>
      <c r="F4475">
        <f>VLOOKUP($D4475,Combined!$D:$V,17,FALSE)</f>
        <v>3003535</v>
      </c>
      <c r="G4475">
        <f>VLOOKUP($D4475,Combined!$D:$AG,18,FALSE)</f>
        <v>95</v>
      </c>
      <c r="H4475">
        <f>VLOOKUP($D4475,Combined!$D:$V,19,FALSE)</f>
        <v>31485</v>
      </c>
    </row>
    <row r="4476" spans="1:8" ht="32" x14ac:dyDescent="0.2">
      <c r="A4476" s="33" t="s">
        <v>1043</v>
      </c>
      <c r="B4476" s="34" t="s">
        <v>1048</v>
      </c>
      <c r="C4476" s="35" t="s">
        <v>73</v>
      </c>
      <c r="D4476" s="36" t="s">
        <v>1816</v>
      </c>
      <c r="E4476">
        <v>2017</v>
      </c>
      <c r="F4476">
        <f>VLOOKUP($D4476,Combined!$D:$V,17,FALSE)</f>
        <v>9667995</v>
      </c>
      <c r="G4476">
        <f>VLOOKUP($D4476,Combined!$D:$AG,18,FALSE)</f>
        <v>443</v>
      </c>
      <c r="H4476">
        <f>VLOOKUP($D4476,Combined!$D:$V,19,FALSE)</f>
        <v>21811</v>
      </c>
    </row>
    <row r="4477" spans="1:8" ht="32" x14ac:dyDescent="0.2">
      <c r="A4477" s="37" t="s">
        <v>1043</v>
      </c>
      <c r="B4477" s="38" t="s">
        <v>1049</v>
      </c>
      <c r="C4477" s="39" t="s">
        <v>66</v>
      </c>
      <c r="D4477" s="36" t="s">
        <v>1817</v>
      </c>
      <c r="E4477">
        <v>2017</v>
      </c>
      <c r="F4477">
        <f>VLOOKUP($D4477,Combined!$D:$V,17,FALSE)</f>
        <v>34980809</v>
      </c>
      <c r="G4477">
        <f>VLOOKUP($D4477,Combined!$D:$AG,18,FALSE)</f>
        <v>1345</v>
      </c>
      <c r="H4477">
        <f>VLOOKUP($D4477,Combined!$D:$V,19,FALSE)</f>
        <v>26017</v>
      </c>
    </row>
    <row r="4478" spans="1:8" ht="32" x14ac:dyDescent="0.2">
      <c r="A4478" s="33" t="s">
        <v>1043</v>
      </c>
      <c r="B4478" s="34" t="s">
        <v>1050</v>
      </c>
      <c r="C4478" s="35" t="s">
        <v>73</v>
      </c>
      <c r="D4478" s="36" t="s">
        <v>1818</v>
      </c>
      <c r="E4478">
        <v>2017</v>
      </c>
      <c r="F4478">
        <f>VLOOKUP($D4478,Combined!$D:$V,17,FALSE)</f>
        <v>9932698</v>
      </c>
      <c r="G4478">
        <f>VLOOKUP($D4478,Combined!$D:$AG,18,FALSE)</f>
        <v>388</v>
      </c>
      <c r="H4478">
        <f>VLOOKUP($D4478,Combined!$D:$V,19,FALSE)</f>
        <v>25585</v>
      </c>
    </row>
    <row r="4479" spans="1:8" ht="36" x14ac:dyDescent="0.2">
      <c r="A4479" s="37" t="s">
        <v>1043</v>
      </c>
      <c r="B4479" s="38" t="s">
        <v>1051</v>
      </c>
      <c r="C4479" s="39" t="s">
        <v>77</v>
      </c>
      <c r="D4479" s="36" t="s">
        <v>1819</v>
      </c>
      <c r="E4479">
        <v>2017</v>
      </c>
      <c r="F4479">
        <f>VLOOKUP($D4479,Combined!$D:$V,17,FALSE)</f>
        <v>21982904</v>
      </c>
      <c r="G4479">
        <f>VLOOKUP($D4479,Combined!$D:$AG,18,FALSE)</f>
        <v>840</v>
      </c>
      <c r="H4479">
        <f>VLOOKUP($D4479,Combined!$D:$V,19,FALSE)</f>
        <v>26164</v>
      </c>
    </row>
    <row r="4480" spans="1:8" ht="32" x14ac:dyDescent="0.2">
      <c r="A4480" s="33" t="s">
        <v>1043</v>
      </c>
      <c r="B4480" s="34" t="s">
        <v>1052</v>
      </c>
      <c r="C4480" s="35" t="s">
        <v>73</v>
      </c>
      <c r="D4480" s="36" t="s">
        <v>1820</v>
      </c>
      <c r="E4480">
        <v>2017</v>
      </c>
      <c r="F4480">
        <f>VLOOKUP($D4480,Combined!$D:$V,17,FALSE)</f>
        <v>10021127</v>
      </c>
      <c r="G4480">
        <f>VLOOKUP($D4480,Combined!$D:$AG,18,FALSE)</f>
        <v>357</v>
      </c>
      <c r="H4480">
        <f>VLOOKUP($D4480,Combined!$D:$V,19,FALSE)</f>
        <v>28109</v>
      </c>
    </row>
    <row r="4481" spans="1:8" ht="32" x14ac:dyDescent="0.2">
      <c r="A4481" s="37" t="s">
        <v>1043</v>
      </c>
      <c r="B4481" s="38" t="s">
        <v>1053</v>
      </c>
      <c r="C4481" s="39" t="s">
        <v>66</v>
      </c>
      <c r="D4481" s="36" t="s">
        <v>1821</v>
      </c>
      <c r="E4481">
        <v>2017</v>
      </c>
      <c r="F4481">
        <f>VLOOKUP($D4481,Combined!$D:$V,17,FALSE)</f>
        <v>69493554</v>
      </c>
      <c r="G4481">
        <f>VLOOKUP($D4481,Combined!$D:$AG,18,FALSE)</f>
        <v>3105</v>
      </c>
      <c r="H4481">
        <f>VLOOKUP($D4481,Combined!$D:$V,19,FALSE)</f>
        <v>22384</v>
      </c>
    </row>
    <row r="4482" spans="1:8" ht="32" x14ac:dyDescent="0.2">
      <c r="A4482" s="33" t="s">
        <v>1043</v>
      </c>
      <c r="B4482" s="34" t="s">
        <v>993</v>
      </c>
      <c r="C4482" s="35" t="s">
        <v>73</v>
      </c>
      <c r="D4482" s="36" t="s">
        <v>1822</v>
      </c>
      <c r="E4482">
        <v>2017</v>
      </c>
      <c r="F4482">
        <f>VLOOKUP($D4482,Combined!$D:$V,17,FALSE)</f>
        <v>7752145</v>
      </c>
      <c r="G4482">
        <f>VLOOKUP($D4482,Combined!$D:$AG,18,FALSE)</f>
        <v>290</v>
      </c>
      <c r="H4482">
        <f>VLOOKUP($D4482,Combined!$D:$V,19,FALSE)</f>
        <v>26738</v>
      </c>
    </row>
    <row r="4483" spans="1:8" ht="32" x14ac:dyDescent="0.2">
      <c r="A4483" s="37" t="s">
        <v>1043</v>
      </c>
      <c r="B4483" s="38" t="s">
        <v>1054</v>
      </c>
      <c r="C4483" s="39" t="s">
        <v>73</v>
      </c>
      <c r="D4483" s="36" t="s">
        <v>1823</v>
      </c>
      <c r="E4483">
        <v>2017</v>
      </c>
      <c r="F4483">
        <f>VLOOKUP($D4483,Combined!$D:$V,17,FALSE)</f>
        <v>3568573</v>
      </c>
      <c r="G4483">
        <f>VLOOKUP($D4483,Combined!$D:$AG,18,FALSE)</f>
        <v>127</v>
      </c>
      <c r="H4483">
        <f>VLOOKUP($D4483,Combined!$D:$V,19,FALSE)</f>
        <v>28008</v>
      </c>
    </row>
    <row r="4484" spans="1:8" ht="32" x14ac:dyDescent="0.2">
      <c r="A4484" s="33" t="s">
        <v>1043</v>
      </c>
      <c r="B4484" s="34" t="s">
        <v>1055</v>
      </c>
      <c r="C4484" s="35" t="s">
        <v>73</v>
      </c>
      <c r="D4484" s="36" t="s">
        <v>1824</v>
      </c>
      <c r="E4484">
        <v>2017</v>
      </c>
      <c r="F4484">
        <f>VLOOKUP($D4484,Combined!$D:$V,17,FALSE)</f>
        <v>3483028</v>
      </c>
      <c r="G4484">
        <f>VLOOKUP($D4484,Combined!$D:$AG,18,FALSE)</f>
        <v>130</v>
      </c>
      <c r="H4484">
        <f>VLOOKUP($D4484,Combined!$D:$V,19,FALSE)</f>
        <v>26822</v>
      </c>
    </row>
    <row r="4485" spans="1:8" ht="32" x14ac:dyDescent="0.2">
      <c r="A4485" s="37" t="s">
        <v>1043</v>
      </c>
      <c r="B4485" s="38" t="s">
        <v>1056</v>
      </c>
      <c r="C4485" s="39" t="s">
        <v>73</v>
      </c>
      <c r="D4485" s="36" t="s">
        <v>1825</v>
      </c>
      <c r="E4485">
        <v>2017</v>
      </c>
      <c r="F4485">
        <f>VLOOKUP($D4485,Combined!$D:$V,17,FALSE)</f>
        <v>9332042</v>
      </c>
      <c r="G4485">
        <f>VLOOKUP($D4485,Combined!$D:$AG,18,FALSE)</f>
        <v>395</v>
      </c>
      <c r="H4485">
        <f>VLOOKUP($D4485,Combined!$D:$V,19,FALSE)</f>
        <v>23606</v>
      </c>
    </row>
    <row r="4486" spans="1:8" ht="32" x14ac:dyDescent="0.2">
      <c r="A4486" s="33" t="s">
        <v>1043</v>
      </c>
      <c r="B4486" s="34" t="s">
        <v>1057</v>
      </c>
      <c r="C4486" s="35" t="s">
        <v>68</v>
      </c>
      <c r="D4486" s="36" t="s">
        <v>1826</v>
      </c>
      <c r="E4486">
        <v>2017</v>
      </c>
      <c r="F4486">
        <f>VLOOKUP($D4486,Combined!$D:$V,17,FALSE)</f>
        <v>11864851</v>
      </c>
      <c r="G4486">
        <f>VLOOKUP($D4486,Combined!$D:$AG,18,FALSE)</f>
        <v>549</v>
      </c>
      <c r="H4486">
        <f>VLOOKUP($D4486,Combined!$D:$V,19,FALSE)</f>
        <v>21603</v>
      </c>
    </row>
    <row r="4487" spans="1:8" ht="32" x14ac:dyDescent="0.2">
      <c r="A4487" s="37" t="s">
        <v>1043</v>
      </c>
      <c r="B4487" s="38" t="s">
        <v>1058</v>
      </c>
      <c r="C4487" s="39" t="s">
        <v>77</v>
      </c>
      <c r="D4487" s="36" t="s">
        <v>1827</v>
      </c>
      <c r="E4487">
        <v>2017</v>
      </c>
      <c r="F4487">
        <f>VLOOKUP($D4487,Combined!$D:$V,17,FALSE)</f>
        <v>68686133</v>
      </c>
      <c r="G4487">
        <f>VLOOKUP($D4487,Combined!$D:$AG,18,FALSE)</f>
        <v>3030</v>
      </c>
      <c r="H4487">
        <f>VLOOKUP($D4487,Combined!$D:$V,19,FALSE)</f>
        <v>22666</v>
      </c>
    </row>
    <row r="4488" spans="1:8" ht="36" x14ac:dyDescent="0.2">
      <c r="A4488" s="33" t="s">
        <v>1043</v>
      </c>
      <c r="B4488" s="34" t="s">
        <v>1059</v>
      </c>
      <c r="C4488" s="35" t="s">
        <v>714</v>
      </c>
      <c r="D4488" s="36" t="s">
        <v>1828</v>
      </c>
      <c r="E4488">
        <v>2017</v>
      </c>
      <c r="F4488">
        <f>VLOOKUP($D4488,Combined!$D:$V,17,FALSE)</f>
        <v>6138345</v>
      </c>
      <c r="G4488">
        <f>VLOOKUP($D4488,Combined!$D:$AG,18,FALSE)</f>
        <v>326</v>
      </c>
      <c r="H4488">
        <f>VLOOKUP($D4488,Combined!$D:$V,19,FALSE)</f>
        <v>18848</v>
      </c>
    </row>
    <row r="4489" spans="1:8" ht="32" x14ac:dyDescent="0.2">
      <c r="A4489" s="37" t="s">
        <v>1043</v>
      </c>
      <c r="B4489" s="38" t="s">
        <v>1060</v>
      </c>
      <c r="C4489" s="39" t="s">
        <v>73</v>
      </c>
      <c r="D4489" s="36" t="s">
        <v>1829</v>
      </c>
      <c r="E4489">
        <v>2017</v>
      </c>
      <c r="F4489">
        <f>VLOOKUP($D4489,Combined!$D:$V,17,FALSE)</f>
        <v>8053558</v>
      </c>
      <c r="G4489">
        <f>VLOOKUP($D4489,Combined!$D:$AG,18,FALSE)</f>
        <v>345</v>
      </c>
      <c r="H4489">
        <f>VLOOKUP($D4489,Combined!$D:$V,19,FALSE)</f>
        <v>23378</v>
      </c>
    </row>
    <row r="4490" spans="1:8" ht="24" x14ac:dyDescent="0.2">
      <c r="A4490" s="33" t="s">
        <v>1043</v>
      </c>
      <c r="B4490" s="34" t="s">
        <v>1061</v>
      </c>
      <c r="C4490" s="35" t="s">
        <v>360</v>
      </c>
      <c r="D4490" s="36" t="s">
        <v>1830</v>
      </c>
      <c r="E4490">
        <v>2017</v>
      </c>
      <c r="F4490">
        <f>VLOOKUP($D4490,Combined!$D:$V,17,FALSE)</f>
        <v>2982936</v>
      </c>
      <c r="G4490">
        <f>VLOOKUP($D4490,Combined!$D:$AG,18,FALSE)</f>
        <v>136</v>
      </c>
      <c r="H4490">
        <f>VLOOKUP($D4490,Combined!$D:$V,19,FALSE)</f>
        <v>21973</v>
      </c>
    </row>
    <row r="4491" spans="1:8" ht="32" x14ac:dyDescent="0.2">
      <c r="A4491" s="37" t="s">
        <v>1043</v>
      </c>
      <c r="B4491" s="38" t="s">
        <v>1062</v>
      </c>
      <c r="C4491" s="39" t="s">
        <v>68</v>
      </c>
      <c r="D4491" s="36" t="s">
        <v>1831</v>
      </c>
      <c r="E4491">
        <v>2017</v>
      </c>
      <c r="F4491">
        <f>VLOOKUP($D4491,Combined!$D:$V,17,FALSE)</f>
        <v>13863907</v>
      </c>
      <c r="G4491">
        <f>VLOOKUP($D4491,Combined!$D:$AG,18,FALSE)</f>
        <v>629</v>
      </c>
      <c r="H4491">
        <f>VLOOKUP($D4491,Combined!$D:$V,19,FALSE)</f>
        <v>22052</v>
      </c>
    </row>
    <row r="4492" spans="1:8" ht="32" x14ac:dyDescent="0.2">
      <c r="A4492" s="33" t="s">
        <v>1043</v>
      </c>
      <c r="B4492" s="34" t="s">
        <v>1063</v>
      </c>
      <c r="C4492" s="35" t="s">
        <v>73</v>
      </c>
      <c r="D4492" s="36" t="s">
        <v>1832</v>
      </c>
      <c r="E4492">
        <v>2017</v>
      </c>
      <c r="F4492">
        <f>VLOOKUP($D4492,Combined!$D:$V,17,FALSE)</f>
        <v>2665020</v>
      </c>
      <c r="G4492">
        <f>VLOOKUP($D4492,Combined!$D:$AG,18,FALSE)</f>
        <v>85</v>
      </c>
      <c r="H4492">
        <f>VLOOKUP($D4492,Combined!$D:$V,19,FALSE)</f>
        <v>31446</v>
      </c>
    </row>
    <row r="4493" spans="1:8" ht="36" x14ac:dyDescent="0.2">
      <c r="A4493" s="37" t="s">
        <v>1043</v>
      </c>
      <c r="B4493" s="38" t="s">
        <v>1064</v>
      </c>
      <c r="C4493" s="39" t="s">
        <v>77</v>
      </c>
      <c r="D4493" s="36" t="s">
        <v>1833</v>
      </c>
      <c r="E4493">
        <v>2017</v>
      </c>
      <c r="F4493">
        <f>VLOOKUP($D4493,Combined!$D:$V,17,FALSE)</f>
        <v>65410543</v>
      </c>
      <c r="G4493">
        <f>VLOOKUP($D4493,Combined!$D:$AG,18,FALSE)</f>
        <v>2826</v>
      </c>
      <c r="H4493">
        <f>VLOOKUP($D4493,Combined!$D:$V,19,FALSE)</f>
        <v>23146</v>
      </c>
    </row>
    <row r="4494" spans="1:8" ht="32" x14ac:dyDescent="0.2">
      <c r="A4494" s="33" t="s">
        <v>1043</v>
      </c>
      <c r="B4494" s="34" t="s">
        <v>1065</v>
      </c>
      <c r="C4494" s="35" t="s">
        <v>66</v>
      </c>
      <c r="D4494" s="36" t="s">
        <v>1834</v>
      </c>
      <c r="E4494">
        <v>2017</v>
      </c>
      <c r="F4494">
        <f>VLOOKUP($D4494,Combined!$D:$V,17,FALSE)</f>
        <v>35898610</v>
      </c>
      <c r="G4494">
        <f>VLOOKUP($D4494,Combined!$D:$AG,18,FALSE)</f>
        <v>1615</v>
      </c>
      <c r="H4494">
        <f>VLOOKUP($D4494,Combined!$D:$V,19,FALSE)</f>
        <v>22225</v>
      </c>
    </row>
    <row r="4495" spans="1:8" ht="32" x14ac:dyDescent="0.2">
      <c r="A4495" s="37" t="s">
        <v>1043</v>
      </c>
      <c r="B4495" s="38" t="s">
        <v>1067</v>
      </c>
      <c r="C4495" s="39" t="s">
        <v>68</v>
      </c>
      <c r="D4495" s="36" t="s">
        <v>1835</v>
      </c>
      <c r="E4495">
        <v>2017</v>
      </c>
      <c r="F4495">
        <f>VLOOKUP($D4495,Combined!$D:$V,17,FALSE)</f>
        <v>15871674</v>
      </c>
      <c r="G4495">
        <f>VLOOKUP($D4495,Combined!$D:$AG,18,FALSE)</f>
        <v>573</v>
      </c>
      <c r="H4495">
        <f>VLOOKUP($D4495,Combined!$D:$V,19,FALSE)</f>
        <v>27689</v>
      </c>
    </row>
    <row r="4496" spans="1:8" ht="32" x14ac:dyDescent="0.2">
      <c r="A4496" s="33" t="s">
        <v>1043</v>
      </c>
      <c r="B4496" s="34" t="s">
        <v>1068</v>
      </c>
      <c r="C4496" s="35" t="s">
        <v>68</v>
      </c>
      <c r="D4496" s="36" t="s">
        <v>1836</v>
      </c>
      <c r="E4496">
        <v>2017</v>
      </c>
      <c r="F4496">
        <f>VLOOKUP($D4496,Combined!$D:$V,17,FALSE)</f>
        <v>10866541</v>
      </c>
      <c r="G4496">
        <f>VLOOKUP($D4496,Combined!$D:$AG,18,FALSE)</f>
        <v>457</v>
      </c>
      <c r="H4496">
        <f>VLOOKUP($D4496,Combined!$D:$V,19,FALSE)</f>
        <v>23797</v>
      </c>
    </row>
    <row r="4497" spans="1:8" ht="36" x14ac:dyDescent="0.2">
      <c r="A4497" s="37" t="s">
        <v>1069</v>
      </c>
      <c r="B4497" s="38" t="s">
        <v>1070</v>
      </c>
      <c r="C4497" s="39" t="s">
        <v>24</v>
      </c>
      <c r="D4497" s="36" t="s">
        <v>1837</v>
      </c>
      <c r="E4497">
        <v>2017</v>
      </c>
      <c r="F4497">
        <f>VLOOKUP($D4497,Combined!$D:$V,17,FALSE)</f>
        <v>102117485</v>
      </c>
      <c r="G4497">
        <f>VLOOKUP($D4497,Combined!$D:$AG,18,FALSE)</f>
        <v>5257</v>
      </c>
      <c r="H4497">
        <f>VLOOKUP($D4497,Combined!$D:$V,19,FALSE)</f>
        <v>19424</v>
      </c>
    </row>
    <row r="4498" spans="1:8" ht="32" x14ac:dyDescent="0.2">
      <c r="A4498" s="33" t="s">
        <v>1069</v>
      </c>
      <c r="B4498" s="34" t="s">
        <v>1071</v>
      </c>
      <c r="C4498" s="35" t="s">
        <v>24</v>
      </c>
      <c r="D4498" s="36" t="s">
        <v>1838</v>
      </c>
      <c r="E4498">
        <v>2017</v>
      </c>
      <c r="F4498" t="e">
        <f>VLOOKUP($D4498,Combined!$D:$V,17,FALSE)</f>
        <v>#N/A</v>
      </c>
      <c r="G4498" t="e">
        <f>VLOOKUP($D4498,Combined!$D:$AG,18,FALSE)</f>
        <v>#N/A</v>
      </c>
      <c r="H4498" t="e">
        <f>VLOOKUP($D4498,Combined!$D:$V,19,FALSE)</f>
        <v>#N/A</v>
      </c>
    </row>
    <row r="4499" spans="1:8" ht="48" x14ac:dyDescent="0.2">
      <c r="A4499" s="37" t="s">
        <v>1069</v>
      </c>
      <c r="B4499" s="38" t="s">
        <v>1423</v>
      </c>
      <c r="C4499" s="39" t="s">
        <v>711</v>
      </c>
      <c r="D4499" s="36" t="s">
        <v>1839</v>
      </c>
      <c r="E4499">
        <v>2017</v>
      </c>
      <c r="F4499" t="e">
        <f>VLOOKUP($D4499,Combined!$D:$V,17,FALSE)</f>
        <v>#N/A</v>
      </c>
      <c r="G4499" t="e">
        <f>VLOOKUP($D4499,Combined!$D:$AG,18,FALSE)</f>
        <v>#N/A</v>
      </c>
      <c r="H4499" t="e">
        <f>VLOOKUP($D4499,Combined!$D:$V,19,FALSE)</f>
        <v>#N/A</v>
      </c>
    </row>
    <row r="4500" spans="1:8" ht="32" x14ac:dyDescent="0.2">
      <c r="A4500" s="33" t="s">
        <v>1069</v>
      </c>
      <c r="B4500" s="34" t="s">
        <v>724</v>
      </c>
      <c r="C4500" s="35" t="s">
        <v>24</v>
      </c>
      <c r="D4500" s="36" t="s">
        <v>1840</v>
      </c>
      <c r="E4500">
        <v>2017</v>
      </c>
      <c r="F4500">
        <f>VLOOKUP($D4500,Combined!$D:$V,17,FALSE)</f>
        <v>225349625</v>
      </c>
      <c r="G4500">
        <f>VLOOKUP($D4500,Combined!$D:$AG,18,FALSE)</f>
        <v>11778</v>
      </c>
      <c r="H4500">
        <f>VLOOKUP($D4500,Combined!$D:$V,19,FALSE)</f>
        <v>19133</v>
      </c>
    </row>
    <row r="4501" spans="1:8" ht="36" x14ac:dyDescent="0.2">
      <c r="A4501" s="37" t="s">
        <v>1069</v>
      </c>
      <c r="B4501" s="38" t="s">
        <v>1073</v>
      </c>
      <c r="C4501" s="39" t="s">
        <v>24</v>
      </c>
      <c r="D4501" s="36" t="s">
        <v>1841</v>
      </c>
      <c r="E4501">
        <v>2017</v>
      </c>
      <c r="F4501" t="e">
        <f>VLOOKUP($D4501,Combined!$D:$V,17,FALSE)</f>
        <v>#N/A</v>
      </c>
      <c r="G4501" t="e">
        <f>VLOOKUP($D4501,Combined!$D:$AG,18,FALSE)</f>
        <v>#N/A</v>
      </c>
      <c r="H4501" t="e">
        <f>VLOOKUP($D4501,Combined!$D:$V,19,FALSE)</f>
        <v>#N/A</v>
      </c>
    </row>
    <row r="4502" spans="1:8" ht="48" x14ac:dyDescent="0.2">
      <c r="A4502" s="33" t="s">
        <v>1069</v>
      </c>
      <c r="B4502" s="34" t="s">
        <v>1424</v>
      </c>
      <c r="C4502" s="35" t="s">
        <v>711</v>
      </c>
      <c r="D4502" s="36" t="s">
        <v>1842</v>
      </c>
      <c r="E4502">
        <v>2017</v>
      </c>
      <c r="F4502" t="e">
        <f>VLOOKUP($D4502,Combined!$D:$V,17,FALSE)</f>
        <v>#N/A</v>
      </c>
      <c r="G4502" t="e">
        <f>VLOOKUP($D4502,Combined!$D:$AG,18,FALSE)</f>
        <v>#N/A</v>
      </c>
      <c r="H4502" t="e">
        <f>VLOOKUP($D4502,Combined!$D:$V,19,FALSE)</f>
        <v>#N/A</v>
      </c>
    </row>
    <row r="4503" spans="1:8" ht="32" x14ac:dyDescent="0.2">
      <c r="A4503" s="37" t="s">
        <v>1069</v>
      </c>
      <c r="B4503" s="38" t="s">
        <v>934</v>
      </c>
      <c r="C4503" s="39" t="s">
        <v>24</v>
      </c>
      <c r="D4503" s="36" t="s">
        <v>1843</v>
      </c>
      <c r="E4503">
        <v>2017</v>
      </c>
      <c r="F4503">
        <f>VLOOKUP($D4503,Combined!$D:$V,17,FALSE)</f>
        <v>88172191</v>
      </c>
      <c r="G4503">
        <f>VLOOKUP($D4503,Combined!$D:$AG,18,FALSE)</f>
        <v>3951</v>
      </c>
      <c r="H4503">
        <f>VLOOKUP($D4503,Combined!$D:$V,19,FALSE)</f>
        <v>22318</v>
      </c>
    </row>
    <row r="4504" spans="1:8" ht="36" x14ac:dyDescent="0.2">
      <c r="A4504" s="33" t="s">
        <v>1069</v>
      </c>
      <c r="B4504" s="34" t="s">
        <v>1076</v>
      </c>
      <c r="C4504" s="35" t="s">
        <v>29</v>
      </c>
      <c r="D4504" s="36" t="s">
        <v>1844</v>
      </c>
      <c r="E4504">
        <v>2017</v>
      </c>
      <c r="F4504">
        <f>VLOOKUP($D4504,Combined!$D:$V,17,FALSE)</f>
        <v>43725401</v>
      </c>
      <c r="G4504">
        <f>VLOOKUP($D4504,Combined!$D:$AG,18,FALSE)</f>
        <v>576</v>
      </c>
      <c r="H4504">
        <f>VLOOKUP($D4504,Combined!$D:$V,19,FALSE)</f>
        <v>75901</v>
      </c>
    </row>
    <row r="4505" spans="1:8" ht="36" x14ac:dyDescent="0.2">
      <c r="A4505" s="37" t="s">
        <v>1069</v>
      </c>
      <c r="B4505" s="38" t="s">
        <v>1077</v>
      </c>
      <c r="C4505" s="39" t="s">
        <v>714</v>
      </c>
      <c r="D4505" s="36" t="s">
        <v>1845</v>
      </c>
      <c r="E4505">
        <v>2017</v>
      </c>
      <c r="F4505">
        <f>VLOOKUP($D4505,Combined!$D:$V,17,FALSE)</f>
        <v>13225437</v>
      </c>
      <c r="G4505">
        <f>VLOOKUP($D4505,Combined!$D:$AG,18,FALSE)</f>
        <v>527</v>
      </c>
      <c r="H4505">
        <f>VLOOKUP($D4505,Combined!$D:$V,19,FALSE)</f>
        <v>25103</v>
      </c>
    </row>
    <row r="4506" spans="1:8" ht="48" x14ac:dyDescent="0.2">
      <c r="A4506" s="33" t="s">
        <v>1069</v>
      </c>
      <c r="B4506" s="34" t="s">
        <v>1425</v>
      </c>
      <c r="C4506" s="35" t="s">
        <v>711</v>
      </c>
      <c r="D4506" s="36" t="s">
        <v>1846</v>
      </c>
      <c r="E4506">
        <v>2017</v>
      </c>
      <c r="F4506" t="e">
        <f>VLOOKUP($D4506,Combined!$D:$V,17,FALSE)</f>
        <v>#N/A</v>
      </c>
      <c r="G4506" t="e">
        <f>VLOOKUP($D4506,Combined!$D:$AG,18,FALSE)</f>
        <v>#N/A</v>
      </c>
      <c r="H4506" t="e">
        <f>VLOOKUP($D4506,Combined!$D:$V,19,FALSE)</f>
        <v>#N/A</v>
      </c>
    </row>
    <row r="4507" spans="1:8" ht="60" x14ac:dyDescent="0.2">
      <c r="A4507" s="37" t="s">
        <v>1069</v>
      </c>
      <c r="B4507" s="38" t="s">
        <v>1426</v>
      </c>
      <c r="C4507" s="39" t="s">
        <v>711</v>
      </c>
      <c r="D4507" s="36" t="s">
        <v>1847</v>
      </c>
      <c r="E4507">
        <v>2017</v>
      </c>
      <c r="F4507" t="e">
        <f>VLOOKUP($D4507,Combined!$D:$V,17,FALSE)</f>
        <v>#N/A</v>
      </c>
      <c r="G4507" t="e">
        <f>VLOOKUP($D4507,Combined!$D:$AG,18,FALSE)</f>
        <v>#N/A</v>
      </c>
      <c r="H4507" t="e">
        <f>VLOOKUP($D4507,Combined!$D:$V,19,FALSE)</f>
        <v>#N/A</v>
      </c>
    </row>
    <row r="4508" spans="1:8" ht="32" x14ac:dyDescent="0.2">
      <c r="A4508" s="33" t="s">
        <v>1069</v>
      </c>
      <c r="B4508" s="34" t="s">
        <v>1080</v>
      </c>
      <c r="C4508" s="35" t="s">
        <v>24</v>
      </c>
      <c r="D4508" s="36" t="s">
        <v>1848</v>
      </c>
      <c r="E4508">
        <v>2017</v>
      </c>
      <c r="F4508">
        <f>VLOOKUP($D4508,Combined!$D:$V,17,FALSE)</f>
        <v>94715589</v>
      </c>
      <c r="G4508">
        <f>VLOOKUP($D4508,Combined!$D:$AG,18,FALSE)</f>
        <v>3759</v>
      </c>
      <c r="H4508">
        <f>VLOOKUP($D4508,Combined!$D:$V,19,FALSE)</f>
        <v>25194</v>
      </c>
    </row>
    <row r="4509" spans="1:8" ht="36" x14ac:dyDescent="0.2">
      <c r="A4509" s="37" t="s">
        <v>1069</v>
      </c>
      <c r="B4509" s="38" t="s">
        <v>1427</v>
      </c>
      <c r="C4509" s="39" t="s">
        <v>711</v>
      </c>
      <c r="D4509" s="36" t="s">
        <v>1849</v>
      </c>
      <c r="E4509">
        <v>2017</v>
      </c>
      <c r="F4509" t="e">
        <f>VLOOKUP($D4509,Combined!$D:$V,17,FALSE)</f>
        <v>#N/A</v>
      </c>
      <c r="G4509" t="e">
        <f>VLOOKUP($D4509,Combined!$D:$AG,18,FALSE)</f>
        <v>#N/A</v>
      </c>
      <c r="H4509" t="e">
        <f>VLOOKUP($D4509,Combined!$D:$V,19,FALSE)</f>
        <v>#N/A</v>
      </c>
    </row>
    <row r="4510" spans="1:8" ht="48" x14ac:dyDescent="0.2">
      <c r="A4510" s="33" t="s">
        <v>1069</v>
      </c>
      <c r="B4510" s="34" t="s">
        <v>1082</v>
      </c>
      <c r="C4510" s="35" t="s">
        <v>14</v>
      </c>
      <c r="D4510" s="36" t="s">
        <v>1850</v>
      </c>
      <c r="E4510">
        <v>2017</v>
      </c>
      <c r="F4510">
        <f>VLOOKUP($D4510,Combined!$D:$V,17,FALSE)</f>
        <v>51340474</v>
      </c>
      <c r="G4510">
        <f>VLOOKUP($D4510,Combined!$D:$AG,18,FALSE)</f>
        <v>3086</v>
      </c>
      <c r="H4510">
        <f>VLOOKUP($D4510,Combined!$D:$V,19,FALSE)</f>
        <v>16636</v>
      </c>
    </row>
    <row r="4511" spans="1:8" ht="32" x14ac:dyDescent="0.2">
      <c r="A4511" s="37" t="s">
        <v>1069</v>
      </c>
      <c r="B4511" s="38" t="s">
        <v>1083</v>
      </c>
      <c r="C4511" s="39" t="s">
        <v>24</v>
      </c>
      <c r="D4511" s="36" t="s">
        <v>1851</v>
      </c>
      <c r="E4511">
        <v>2017</v>
      </c>
      <c r="F4511">
        <f>VLOOKUP($D4511,Combined!$D:$V,17,FALSE)</f>
        <v>306116055</v>
      </c>
      <c r="G4511">
        <f>VLOOKUP($D4511,Combined!$D:$AG,18,FALSE)</f>
        <v>13623</v>
      </c>
      <c r="H4511">
        <f>VLOOKUP($D4511,Combined!$D:$V,19,FALSE)</f>
        <v>22471</v>
      </c>
    </row>
    <row r="4512" spans="1:8" ht="36" x14ac:dyDescent="0.2">
      <c r="A4512" s="33" t="s">
        <v>1069</v>
      </c>
      <c r="B4512" s="34" t="s">
        <v>1428</v>
      </c>
      <c r="C4512" s="35" t="s">
        <v>711</v>
      </c>
      <c r="D4512" s="36" t="s">
        <v>1852</v>
      </c>
      <c r="E4512">
        <v>2017</v>
      </c>
      <c r="F4512" t="e">
        <f>VLOOKUP($D4512,Combined!$D:$V,17,FALSE)</f>
        <v>#N/A</v>
      </c>
      <c r="G4512" t="e">
        <f>VLOOKUP($D4512,Combined!$D:$AG,18,FALSE)</f>
        <v>#N/A</v>
      </c>
      <c r="H4512" t="e">
        <f>VLOOKUP($D4512,Combined!$D:$V,19,FALSE)</f>
        <v>#N/A</v>
      </c>
    </row>
    <row r="4513" spans="1:8" ht="36" x14ac:dyDescent="0.2">
      <c r="A4513" s="37" t="s">
        <v>1069</v>
      </c>
      <c r="B4513" s="38" t="s">
        <v>1086</v>
      </c>
      <c r="C4513" s="39" t="s">
        <v>24</v>
      </c>
      <c r="D4513" s="36" t="s">
        <v>1853</v>
      </c>
      <c r="E4513">
        <v>2017</v>
      </c>
      <c r="F4513">
        <f>VLOOKUP($D4513,Combined!$D:$V,17,FALSE)</f>
        <v>183216339</v>
      </c>
      <c r="G4513">
        <f>VLOOKUP($D4513,Combined!$D:$AG,18,FALSE)</f>
        <v>9788</v>
      </c>
      <c r="H4513">
        <f>VLOOKUP($D4513,Combined!$D:$V,19,FALSE)</f>
        <v>18718</v>
      </c>
    </row>
    <row r="4514" spans="1:8" ht="48" x14ac:dyDescent="0.2">
      <c r="A4514" s="33" t="s">
        <v>1087</v>
      </c>
      <c r="B4514" s="34" t="s">
        <v>1429</v>
      </c>
      <c r="C4514" s="35" t="s">
        <v>711</v>
      </c>
      <c r="D4514" s="36" t="s">
        <v>1854</v>
      </c>
      <c r="E4514">
        <v>2017</v>
      </c>
      <c r="F4514" t="e">
        <f>VLOOKUP($D4514,Combined!$D:$V,17,FALSE)</f>
        <v>#N/A</v>
      </c>
      <c r="G4514" t="e">
        <f>VLOOKUP($D4514,Combined!$D:$AG,18,FALSE)</f>
        <v>#N/A</v>
      </c>
      <c r="H4514" t="e">
        <f>VLOOKUP($D4514,Combined!$D:$V,19,FALSE)</f>
        <v>#N/A</v>
      </c>
    </row>
    <row r="4515" spans="1:8" ht="32" x14ac:dyDescent="0.2">
      <c r="A4515" s="37" t="s">
        <v>1087</v>
      </c>
      <c r="B4515" s="38" t="s">
        <v>1089</v>
      </c>
      <c r="C4515" s="39" t="s">
        <v>24</v>
      </c>
      <c r="D4515" s="36" t="s">
        <v>1855</v>
      </c>
      <c r="E4515">
        <v>2017</v>
      </c>
      <c r="F4515">
        <f>VLOOKUP($D4515,Combined!$D:$V,17,FALSE)</f>
        <v>67403462</v>
      </c>
      <c r="G4515">
        <f>VLOOKUP($D4515,Combined!$D:$AG,18,FALSE)</f>
        <v>3789</v>
      </c>
      <c r="H4515">
        <f>VLOOKUP($D4515,Combined!$D:$V,19,FALSE)</f>
        <v>17791</v>
      </c>
    </row>
    <row r="4516" spans="1:8" ht="32" x14ac:dyDescent="0.2">
      <c r="A4516" s="33" t="s">
        <v>1087</v>
      </c>
      <c r="B4516" s="34" t="s">
        <v>1090</v>
      </c>
      <c r="C4516" s="35" t="s">
        <v>2</v>
      </c>
      <c r="D4516" s="36" t="s">
        <v>1856</v>
      </c>
      <c r="E4516">
        <v>2017</v>
      </c>
      <c r="F4516">
        <f>VLOOKUP($D4516,Combined!$D:$V,17,FALSE)</f>
        <v>18287203</v>
      </c>
      <c r="G4516">
        <f>VLOOKUP($D4516,Combined!$D:$AG,18,FALSE)</f>
        <v>746</v>
      </c>
      <c r="H4516">
        <f>VLOOKUP($D4516,Combined!$D:$V,19,FALSE)</f>
        <v>24519</v>
      </c>
    </row>
    <row r="4517" spans="1:8" ht="32" x14ac:dyDescent="0.2">
      <c r="A4517" s="37" t="s">
        <v>1087</v>
      </c>
      <c r="B4517" s="38" t="s">
        <v>1091</v>
      </c>
      <c r="C4517" s="39" t="s">
        <v>6</v>
      </c>
      <c r="D4517" s="36" t="s">
        <v>1857</v>
      </c>
      <c r="E4517">
        <v>2017</v>
      </c>
      <c r="F4517">
        <f>VLOOKUP($D4517,Combined!$D:$V,17,FALSE)</f>
        <v>19873307</v>
      </c>
      <c r="G4517">
        <f>VLOOKUP($D4517,Combined!$D:$AG,18,FALSE)</f>
        <v>1209</v>
      </c>
      <c r="H4517">
        <f>VLOOKUP($D4517,Combined!$D:$V,19,FALSE)</f>
        <v>16440</v>
      </c>
    </row>
    <row r="4518" spans="1:8" ht="36" x14ac:dyDescent="0.2">
      <c r="A4518" s="33" t="s">
        <v>1087</v>
      </c>
      <c r="B4518" s="34" t="s">
        <v>1092</v>
      </c>
      <c r="C4518" s="35" t="s">
        <v>24</v>
      </c>
      <c r="D4518" s="36" t="s">
        <v>1858</v>
      </c>
      <c r="E4518">
        <v>2017</v>
      </c>
      <c r="F4518">
        <f>VLOOKUP($D4518,Combined!$D:$V,17,FALSE)</f>
        <v>175035071</v>
      </c>
      <c r="G4518">
        <f>VLOOKUP($D4518,Combined!$D:$AG,18,FALSE)</f>
        <v>8064</v>
      </c>
      <c r="H4518">
        <f>VLOOKUP($D4518,Combined!$D:$V,19,FALSE)</f>
        <v>21706</v>
      </c>
    </row>
    <row r="4519" spans="1:8" ht="32" x14ac:dyDescent="0.2">
      <c r="A4519" s="37" t="s">
        <v>1087</v>
      </c>
      <c r="B4519" s="38" t="s">
        <v>1093</v>
      </c>
      <c r="C4519" s="39" t="s">
        <v>24</v>
      </c>
      <c r="D4519" s="36" t="s">
        <v>1859</v>
      </c>
      <c r="E4519">
        <v>2017</v>
      </c>
      <c r="F4519">
        <f>VLOOKUP($D4519,Combined!$D:$V,17,FALSE)</f>
        <v>269729715</v>
      </c>
      <c r="G4519">
        <f>VLOOKUP($D4519,Combined!$D:$AG,18,FALSE)</f>
        <v>15713</v>
      </c>
      <c r="H4519">
        <f>VLOOKUP($D4519,Combined!$D:$V,19,FALSE)</f>
        <v>17167</v>
      </c>
    </row>
    <row r="4520" spans="1:8" ht="48" x14ac:dyDescent="0.2">
      <c r="A4520" s="33" t="s">
        <v>1087</v>
      </c>
      <c r="B4520" s="34" t="s">
        <v>1430</v>
      </c>
      <c r="C4520" s="35" t="s">
        <v>711</v>
      </c>
      <c r="D4520" s="36" t="s">
        <v>1860</v>
      </c>
      <c r="E4520">
        <v>2017</v>
      </c>
      <c r="F4520" t="e">
        <f>VLOOKUP($D4520,Combined!$D:$V,17,FALSE)</f>
        <v>#N/A</v>
      </c>
      <c r="G4520" t="e">
        <f>VLOOKUP($D4520,Combined!$D:$AG,18,FALSE)</f>
        <v>#N/A</v>
      </c>
      <c r="H4520" t="e">
        <f>VLOOKUP($D4520,Combined!$D:$V,19,FALSE)</f>
        <v>#N/A</v>
      </c>
    </row>
    <row r="4521" spans="1:8" ht="48" x14ac:dyDescent="0.2">
      <c r="A4521" s="37" t="s">
        <v>1087</v>
      </c>
      <c r="B4521" s="38" t="s">
        <v>1431</v>
      </c>
      <c r="C4521" s="39" t="s">
        <v>711</v>
      </c>
      <c r="D4521" s="36" t="s">
        <v>1861</v>
      </c>
      <c r="E4521">
        <v>2017</v>
      </c>
      <c r="F4521" t="e">
        <f>VLOOKUP($D4521,Combined!$D:$V,17,FALSE)</f>
        <v>#N/A</v>
      </c>
      <c r="G4521" t="e">
        <f>VLOOKUP($D4521,Combined!$D:$AG,18,FALSE)</f>
        <v>#N/A</v>
      </c>
      <c r="H4521" t="e">
        <f>VLOOKUP($D4521,Combined!$D:$V,19,FALSE)</f>
        <v>#N/A</v>
      </c>
    </row>
    <row r="4522" spans="1:8" ht="32" x14ac:dyDescent="0.2">
      <c r="A4522" s="33" t="s">
        <v>1087</v>
      </c>
      <c r="B4522" s="34" t="s">
        <v>1096</v>
      </c>
      <c r="C4522" s="35" t="s">
        <v>6</v>
      </c>
      <c r="D4522" s="36" t="s">
        <v>1862</v>
      </c>
      <c r="E4522">
        <v>2017</v>
      </c>
      <c r="F4522">
        <f>VLOOKUP($D4522,Combined!$D:$V,17,FALSE)</f>
        <v>36982099</v>
      </c>
      <c r="G4522">
        <f>VLOOKUP($D4522,Combined!$D:$AG,18,FALSE)</f>
        <v>1629</v>
      </c>
      <c r="H4522">
        <f>VLOOKUP($D4522,Combined!$D:$V,19,FALSE)</f>
        <v>22706</v>
      </c>
    </row>
    <row r="4523" spans="1:8" ht="32" x14ac:dyDescent="0.2">
      <c r="A4523" s="37" t="s">
        <v>1087</v>
      </c>
      <c r="B4523" s="38" t="s">
        <v>1097</v>
      </c>
      <c r="C4523" s="39" t="s">
        <v>2</v>
      </c>
      <c r="D4523" s="36" t="s">
        <v>1863</v>
      </c>
      <c r="E4523">
        <v>2017</v>
      </c>
      <c r="F4523">
        <f>VLOOKUP($D4523,Combined!$D:$V,17,FALSE)</f>
        <v>14795845</v>
      </c>
      <c r="G4523">
        <f>VLOOKUP($D4523,Combined!$D:$AG,18,FALSE)</f>
        <v>951</v>
      </c>
      <c r="H4523">
        <f>VLOOKUP($D4523,Combined!$D:$V,19,FALSE)</f>
        <v>15562</v>
      </c>
    </row>
    <row r="4524" spans="1:8" ht="48" x14ac:dyDescent="0.2">
      <c r="A4524" s="33" t="s">
        <v>1087</v>
      </c>
      <c r="B4524" s="34" t="s">
        <v>1098</v>
      </c>
      <c r="C4524" s="35" t="s">
        <v>14</v>
      </c>
      <c r="D4524" s="36" t="s">
        <v>1864</v>
      </c>
      <c r="E4524">
        <v>2017</v>
      </c>
      <c r="F4524">
        <f>VLOOKUP($D4524,Combined!$D:$V,17,FALSE)</f>
        <v>44571099</v>
      </c>
      <c r="G4524">
        <f>VLOOKUP($D4524,Combined!$D:$AG,18,FALSE)</f>
        <v>2253</v>
      </c>
      <c r="H4524">
        <f>VLOOKUP($D4524,Combined!$D:$V,19,FALSE)</f>
        <v>19786</v>
      </c>
    </row>
    <row r="4525" spans="1:8" ht="48" x14ac:dyDescent="0.2">
      <c r="A4525" s="37" t="s">
        <v>1087</v>
      </c>
      <c r="B4525" s="38" t="s">
        <v>1099</v>
      </c>
      <c r="C4525" s="39" t="s">
        <v>14</v>
      </c>
      <c r="D4525" s="36" t="s">
        <v>1865</v>
      </c>
      <c r="E4525">
        <v>2017</v>
      </c>
      <c r="F4525">
        <f>VLOOKUP($D4525,Combined!$D:$V,17,FALSE)</f>
        <v>40333930</v>
      </c>
      <c r="G4525">
        <f>VLOOKUP($D4525,Combined!$D:$AG,18,FALSE)</f>
        <v>2099</v>
      </c>
      <c r="H4525">
        <f>VLOOKUP($D4525,Combined!$D:$V,19,FALSE)</f>
        <v>19217</v>
      </c>
    </row>
    <row r="4526" spans="1:8" ht="32" x14ac:dyDescent="0.2">
      <c r="A4526" s="33" t="s">
        <v>1087</v>
      </c>
      <c r="B4526" s="34" t="s">
        <v>1100</v>
      </c>
      <c r="C4526" s="35" t="s">
        <v>714</v>
      </c>
      <c r="D4526" s="36" t="s">
        <v>1866</v>
      </c>
      <c r="E4526">
        <v>2017</v>
      </c>
      <c r="F4526">
        <f>VLOOKUP($D4526,Combined!$D:$V,17,FALSE)</f>
        <v>54176769</v>
      </c>
      <c r="G4526">
        <f>VLOOKUP($D4526,Combined!$D:$AG,18,FALSE)</f>
        <v>2192</v>
      </c>
      <c r="H4526">
        <f>VLOOKUP($D4526,Combined!$D:$V,19,FALSE)</f>
        <v>24712</v>
      </c>
    </row>
    <row r="4527" spans="1:8" ht="32" x14ac:dyDescent="0.2">
      <c r="A4527" s="37" t="s">
        <v>1087</v>
      </c>
      <c r="B4527" s="38" t="s">
        <v>1101</v>
      </c>
      <c r="C4527" s="39" t="s">
        <v>2</v>
      </c>
      <c r="D4527" s="36" t="s">
        <v>1867</v>
      </c>
      <c r="E4527">
        <v>2017</v>
      </c>
      <c r="F4527" t="e">
        <f>VLOOKUP($D4527,Combined!$D:$V,17,FALSE)</f>
        <v>#N/A</v>
      </c>
      <c r="G4527" t="e">
        <f>VLOOKUP($D4527,Combined!$D:$AG,18,FALSE)</f>
        <v>#N/A</v>
      </c>
      <c r="H4527" t="e">
        <f>VLOOKUP($D4527,Combined!$D:$V,19,FALSE)</f>
        <v>#N/A</v>
      </c>
    </row>
    <row r="4528" spans="1:8" ht="32" x14ac:dyDescent="0.2">
      <c r="A4528" s="33" t="s">
        <v>1087</v>
      </c>
      <c r="B4528" s="34" t="s">
        <v>1002</v>
      </c>
      <c r="C4528" s="35" t="s">
        <v>24</v>
      </c>
      <c r="D4528" s="36" t="s">
        <v>1868</v>
      </c>
      <c r="E4528">
        <v>2017</v>
      </c>
      <c r="F4528">
        <f>VLOOKUP($D4528,Combined!$D:$V,17,FALSE)</f>
        <v>130495848</v>
      </c>
      <c r="G4528">
        <f>VLOOKUP($D4528,Combined!$D:$AG,18,FALSE)</f>
        <v>6787</v>
      </c>
      <c r="H4528">
        <f>VLOOKUP($D4528,Combined!$D:$V,19,FALSE)</f>
        <v>19226</v>
      </c>
    </row>
    <row r="4529" spans="1:8" ht="36" x14ac:dyDescent="0.2">
      <c r="A4529" s="37" t="s">
        <v>1087</v>
      </c>
      <c r="B4529" s="38" t="s">
        <v>1102</v>
      </c>
      <c r="C4529" s="39" t="s">
        <v>24</v>
      </c>
      <c r="D4529" s="36" t="s">
        <v>1869</v>
      </c>
      <c r="E4529">
        <v>2017</v>
      </c>
      <c r="F4529">
        <f>VLOOKUP($D4529,Combined!$D:$V,17,FALSE)</f>
        <v>236196356</v>
      </c>
      <c r="G4529">
        <f>VLOOKUP($D4529,Combined!$D:$AG,18,FALSE)</f>
        <v>10398</v>
      </c>
      <c r="H4529">
        <f>VLOOKUP($D4529,Combined!$D:$V,19,FALSE)</f>
        <v>22715</v>
      </c>
    </row>
    <row r="4530" spans="1:8" ht="36" x14ac:dyDescent="0.2">
      <c r="A4530" s="33" t="s">
        <v>1087</v>
      </c>
      <c r="B4530" s="34" t="s">
        <v>1103</v>
      </c>
      <c r="C4530" s="35" t="s">
        <v>24</v>
      </c>
      <c r="D4530" s="36" t="s">
        <v>1870</v>
      </c>
      <c r="E4530">
        <v>2017</v>
      </c>
      <c r="F4530">
        <f>VLOOKUP($D4530,Combined!$D:$V,17,FALSE)</f>
        <v>113500597</v>
      </c>
      <c r="G4530">
        <f>VLOOKUP($D4530,Combined!$D:$AG,18,FALSE)</f>
        <v>6102</v>
      </c>
      <c r="H4530">
        <f>VLOOKUP($D4530,Combined!$D:$V,19,FALSE)</f>
        <v>18602</v>
      </c>
    </row>
    <row r="4531" spans="1:8" ht="32" x14ac:dyDescent="0.2">
      <c r="A4531" s="37" t="s">
        <v>1087</v>
      </c>
      <c r="B4531" s="38" t="s">
        <v>1104</v>
      </c>
      <c r="C4531" s="39" t="s">
        <v>24</v>
      </c>
      <c r="D4531" s="36" t="s">
        <v>1871</v>
      </c>
      <c r="E4531">
        <v>2017</v>
      </c>
      <c r="F4531">
        <f>VLOOKUP($D4531,Combined!$D:$V,17,FALSE)</f>
        <v>170052139</v>
      </c>
      <c r="G4531">
        <f>VLOOKUP($D4531,Combined!$D:$AG,18,FALSE)</f>
        <v>8907</v>
      </c>
      <c r="H4531">
        <f>VLOOKUP($D4531,Combined!$D:$V,19,FALSE)</f>
        <v>19093</v>
      </c>
    </row>
    <row r="4532" spans="1:8" ht="32" x14ac:dyDescent="0.2">
      <c r="A4532" s="33" t="s">
        <v>1087</v>
      </c>
      <c r="B4532" s="34" t="s">
        <v>1105</v>
      </c>
      <c r="C4532" s="35" t="s">
        <v>24</v>
      </c>
      <c r="D4532" s="36" t="s">
        <v>1872</v>
      </c>
      <c r="E4532">
        <v>2017</v>
      </c>
      <c r="F4532">
        <f>VLOOKUP($D4532,Combined!$D:$V,17,FALSE)</f>
        <v>273723210</v>
      </c>
      <c r="G4532">
        <f>VLOOKUP($D4532,Combined!$D:$AG,18,FALSE)</f>
        <v>11119</v>
      </c>
      <c r="H4532">
        <f>VLOOKUP($D4532,Combined!$D:$V,19,FALSE)</f>
        <v>24618</v>
      </c>
    </row>
    <row r="4533" spans="1:8" ht="32" x14ac:dyDescent="0.2">
      <c r="A4533" s="37" t="s">
        <v>1087</v>
      </c>
      <c r="B4533" s="38" t="s">
        <v>1106</v>
      </c>
      <c r="C4533" s="39" t="s">
        <v>24</v>
      </c>
      <c r="D4533" s="36" t="s">
        <v>1873</v>
      </c>
      <c r="E4533">
        <v>2017</v>
      </c>
      <c r="F4533">
        <f>VLOOKUP($D4533,Combined!$D:$V,17,FALSE)</f>
        <v>125911392</v>
      </c>
      <c r="G4533">
        <f>VLOOKUP($D4533,Combined!$D:$AG,18,FALSE)</f>
        <v>7299</v>
      </c>
      <c r="H4533">
        <f>VLOOKUP($D4533,Combined!$D:$V,19,FALSE)</f>
        <v>17251</v>
      </c>
    </row>
    <row r="4534" spans="1:8" ht="32" x14ac:dyDescent="0.2">
      <c r="A4534" s="33" t="s">
        <v>1087</v>
      </c>
      <c r="B4534" s="34" t="s">
        <v>1107</v>
      </c>
      <c r="C4534" s="35" t="s">
        <v>24</v>
      </c>
      <c r="D4534" s="36" t="s">
        <v>1874</v>
      </c>
      <c r="E4534">
        <v>2017</v>
      </c>
      <c r="F4534">
        <f>VLOOKUP($D4534,Combined!$D:$V,17,FALSE)</f>
        <v>101238163</v>
      </c>
      <c r="G4534">
        <f>VLOOKUP($D4534,Combined!$D:$AG,18,FALSE)</f>
        <v>6142</v>
      </c>
      <c r="H4534">
        <f>VLOOKUP($D4534,Combined!$D:$V,19,FALSE)</f>
        <v>16484</v>
      </c>
    </row>
    <row r="4535" spans="1:8" ht="32" x14ac:dyDescent="0.2">
      <c r="A4535" s="37" t="s">
        <v>1087</v>
      </c>
      <c r="B4535" s="38" t="s">
        <v>1108</v>
      </c>
      <c r="C4535" s="39" t="s">
        <v>6</v>
      </c>
      <c r="D4535" s="36" t="s">
        <v>1875</v>
      </c>
      <c r="E4535">
        <v>2017</v>
      </c>
      <c r="F4535">
        <f>VLOOKUP($D4535,Combined!$D:$V,17,FALSE)</f>
        <v>20124300</v>
      </c>
      <c r="G4535">
        <f>VLOOKUP($D4535,Combined!$D:$AG,18,FALSE)</f>
        <v>1093</v>
      </c>
      <c r="H4535">
        <f>VLOOKUP($D4535,Combined!$D:$V,19,FALSE)</f>
        <v>18407</v>
      </c>
    </row>
    <row r="4536" spans="1:8" ht="36" x14ac:dyDescent="0.2">
      <c r="A4536" s="33" t="s">
        <v>1087</v>
      </c>
      <c r="B4536" s="34" t="s">
        <v>1109</v>
      </c>
      <c r="C4536" s="35" t="s">
        <v>24</v>
      </c>
      <c r="D4536" s="36" t="s">
        <v>1876</v>
      </c>
      <c r="E4536">
        <v>2017</v>
      </c>
      <c r="F4536">
        <f>VLOOKUP($D4536,Combined!$D:$V,17,FALSE)</f>
        <v>159371194</v>
      </c>
      <c r="G4536">
        <f>VLOOKUP($D4536,Combined!$D:$AG,18,FALSE)</f>
        <v>8831</v>
      </c>
      <c r="H4536">
        <f>VLOOKUP($D4536,Combined!$D:$V,19,FALSE)</f>
        <v>18048</v>
      </c>
    </row>
    <row r="4537" spans="1:8" ht="36" x14ac:dyDescent="0.2">
      <c r="A4537" s="37" t="s">
        <v>1087</v>
      </c>
      <c r="B4537" s="38" t="s">
        <v>1110</v>
      </c>
      <c r="C4537" s="39" t="s">
        <v>24</v>
      </c>
      <c r="D4537" s="36" t="s">
        <v>1877</v>
      </c>
      <c r="E4537">
        <v>2017</v>
      </c>
      <c r="F4537" t="e">
        <f>VLOOKUP($D4537,Combined!$D:$V,17,FALSE)</f>
        <v>#N/A</v>
      </c>
      <c r="G4537" t="e">
        <f>VLOOKUP($D4537,Combined!$D:$AG,18,FALSE)</f>
        <v>#N/A</v>
      </c>
      <c r="H4537" t="e">
        <f>VLOOKUP($D4537,Combined!$D:$V,19,FALSE)</f>
        <v>#N/A</v>
      </c>
    </row>
    <row r="4538" spans="1:8" ht="48" x14ac:dyDescent="0.2">
      <c r="A4538" s="33" t="s">
        <v>1087</v>
      </c>
      <c r="B4538" s="34" t="s">
        <v>1111</v>
      </c>
      <c r="C4538" s="35" t="s">
        <v>14</v>
      </c>
      <c r="D4538" s="36" t="s">
        <v>1878</v>
      </c>
      <c r="E4538">
        <v>2017</v>
      </c>
      <c r="F4538">
        <f>VLOOKUP($D4538,Combined!$D:$V,17,FALSE)</f>
        <v>37180715</v>
      </c>
      <c r="G4538">
        <f>VLOOKUP($D4538,Combined!$D:$AG,18,FALSE)</f>
        <v>2226</v>
      </c>
      <c r="H4538">
        <f>VLOOKUP($D4538,Combined!$D:$V,19,FALSE)</f>
        <v>16706</v>
      </c>
    </row>
    <row r="4539" spans="1:8" ht="32" x14ac:dyDescent="0.2">
      <c r="A4539" s="37" t="s">
        <v>1087</v>
      </c>
      <c r="B4539" s="38" t="s">
        <v>1432</v>
      </c>
      <c r="C4539" s="39" t="s">
        <v>6</v>
      </c>
      <c r="D4539" s="36" t="s">
        <v>1879</v>
      </c>
      <c r="E4539">
        <v>2017</v>
      </c>
      <c r="F4539" t="e">
        <f>VLOOKUP($D4539,Combined!$D:$V,17,FALSE)</f>
        <v>#N/A</v>
      </c>
      <c r="G4539" t="e">
        <f>VLOOKUP($D4539,Combined!$D:$AG,18,FALSE)</f>
        <v>#N/A</v>
      </c>
      <c r="H4539" t="e">
        <f>VLOOKUP($D4539,Combined!$D:$V,19,FALSE)</f>
        <v>#N/A</v>
      </c>
    </row>
    <row r="4540" spans="1:8" ht="32" x14ac:dyDescent="0.2">
      <c r="A4540" s="33" t="s">
        <v>1087</v>
      </c>
      <c r="B4540" s="34" t="s">
        <v>1113</v>
      </c>
      <c r="C4540" s="35" t="s">
        <v>24</v>
      </c>
      <c r="D4540" s="36" t="s">
        <v>1880</v>
      </c>
      <c r="E4540">
        <v>2017</v>
      </c>
      <c r="F4540">
        <f>VLOOKUP($D4540,Combined!$D:$V,17,FALSE)</f>
        <v>243896588</v>
      </c>
      <c r="G4540">
        <f>VLOOKUP($D4540,Combined!$D:$AG,18,FALSE)</f>
        <v>13901</v>
      </c>
      <c r="H4540">
        <f>VLOOKUP($D4540,Combined!$D:$V,19,FALSE)</f>
        <v>17546</v>
      </c>
    </row>
    <row r="4541" spans="1:8" ht="36" x14ac:dyDescent="0.2">
      <c r="A4541" s="37" t="s">
        <v>1114</v>
      </c>
      <c r="B4541" s="38" t="s">
        <v>1115</v>
      </c>
      <c r="C4541" s="39" t="s">
        <v>711</v>
      </c>
      <c r="D4541" s="36" t="s">
        <v>1881</v>
      </c>
      <c r="E4541">
        <v>2017</v>
      </c>
      <c r="F4541" t="e">
        <f>VLOOKUP($D4541,Combined!$D:$V,17,FALSE)</f>
        <v>#N/A</v>
      </c>
      <c r="G4541" t="e">
        <f>VLOOKUP($D4541,Combined!$D:$AG,18,FALSE)</f>
        <v>#N/A</v>
      </c>
      <c r="H4541" t="e">
        <f>VLOOKUP($D4541,Combined!$D:$V,19,FALSE)</f>
        <v>#N/A</v>
      </c>
    </row>
    <row r="4542" spans="1:8" ht="48" x14ac:dyDescent="0.2">
      <c r="A4542" s="33" t="s">
        <v>1114</v>
      </c>
      <c r="B4542" s="34" t="s">
        <v>1116</v>
      </c>
      <c r="C4542" s="35" t="s">
        <v>14</v>
      </c>
      <c r="D4542" s="36" t="s">
        <v>1882</v>
      </c>
      <c r="E4542">
        <v>2017</v>
      </c>
      <c r="F4542">
        <f>VLOOKUP($D4542,Combined!$D:$V,17,FALSE)</f>
        <v>83142094</v>
      </c>
      <c r="G4542">
        <f>VLOOKUP($D4542,Combined!$D:$AG,18,FALSE)</f>
        <v>2250</v>
      </c>
      <c r="H4542">
        <f>VLOOKUP($D4542,Combined!$D:$V,19,FALSE)</f>
        <v>36957</v>
      </c>
    </row>
    <row r="4543" spans="1:8" ht="36" x14ac:dyDescent="0.2">
      <c r="A4543" s="37" t="s">
        <v>1114</v>
      </c>
      <c r="B4543" s="38" t="s">
        <v>1117</v>
      </c>
      <c r="C4543" s="39" t="s">
        <v>8</v>
      </c>
      <c r="D4543" s="36" t="s">
        <v>1883</v>
      </c>
      <c r="E4543">
        <v>2017</v>
      </c>
      <c r="F4543">
        <f>VLOOKUP($D4543,Combined!$D:$V,17,FALSE)</f>
        <v>6520542</v>
      </c>
      <c r="G4543">
        <f>VLOOKUP($D4543,Combined!$D:$AG,18,FALSE)</f>
        <v>335</v>
      </c>
      <c r="H4543">
        <f>VLOOKUP($D4543,Combined!$D:$V,19,FALSE)</f>
        <v>19496</v>
      </c>
    </row>
    <row r="4544" spans="1:8" ht="32" x14ac:dyDescent="0.2">
      <c r="A4544" s="33" t="s">
        <v>1114</v>
      </c>
      <c r="B4544" s="34" t="s">
        <v>1118</v>
      </c>
      <c r="C4544" s="35" t="s">
        <v>4</v>
      </c>
      <c r="D4544" s="36" t="s">
        <v>1884</v>
      </c>
      <c r="E4544">
        <v>2017</v>
      </c>
      <c r="F4544">
        <f>VLOOKUP($D4544,Combined!$D:$V,17,FALSE)</f>
        <v>4470580</v>
      </c>
      <c r="G4544">
        <f>VLOOKUP($D4544,Combined!$D:$AG,18,FALSE)</f>
        <v>200</v>
      </c>
      <c r="H4544">
        <f>VLOOKUP($D4544,Combined!$D:$V,19,FALSE)</f>
        <v>22371</v>
      </c>
    </row>
    <row r="4545" spans="1:8" ht="32" x14ac:dyDescent="0.2">
      <c r="A4545" s="37" t="s">
        <v>1114</v>
      </c>
      <c r="B4545" s="38" t="s">
        <v>1119</v>
      </c>
      <c r="C4545" s="39" t="s">
        <v>2</v>
      </c>
      <c r="D4545" s="36" t="s">
        <v>1885</v>
      </c>
      <c r="E4545">
        <v>2017</v>
      </c>
      <c r="F4545">
        <f>VLOOKUP($D4545,Combined!$D:$V,17,FALSE)</f>
        <v>13760178</v>
      </c>
      <c r="G4545">
        <f>VLOOKUP($D4545,Combined!$D:$AG,18,FALSE)</f>
        <v>682</v>
      </c>
      <c r="H4545">
        <f>VLOOKUP($D4545,Combined!$D:$V,19,FALSE)</f>
        <v>20191</v>
      </c>
    </row>
    <row r="4546" spans="1:8" ht="32" x14ac:dyDescent="0.2">
      <c r="A4546" s="33" t="s">
        <v>1114</v>
      </c>
      <c r="B4546" s="34" t="s">
        <v>1120</v>
      </c>
      <c r="C4546" s="35" t="s">
        <v>4</v>
      </c>
      <c r="D4546" s="36" t="s">
        <v>1886</v>
      </c>
      <c r="E4546">
        <v>2017</v>
      </c>
      <c r="F4546">
        <f>VLOOKUP($D4546,Combined!$D:$V,17,FALSE)</f>
        <v>8541661</v>
      </c>
      <c r="G4546">
        <f>VLOOKUP($D4546,Combined!$D:$AG,18,FALSE)</f>
        <v>375</v>
      </c>
      <c r="H4546">
        <f>VLOOKUP($D4546,Combined!$D:$V,19,FALSE)</f>
        <v>22802</v>
      </c>
    </row>
    <row r="4547" spans="1:8" ht="32" x14ac:dyDescent="0.2">
      <c r="A4547" s="37" t="s">
        <v>1114</v>
      </c>
      <c r="B4547" s="38" t="s">
        <v>1121</v>
      </c>
      <c r="C4547" s="39" t="s">
        <v>2</v>
      </c>
      <c r="D4547" s="36" t="s">
        <v>1887</v>
      </c>
      <c r="E4547">
        <v>2017</v>
      </c>
      <c r="F4547">
        <f>VLOOKUP($D4547,Combined!$D:$V,17,FALSE)</f>
        <v>15056726</v>
      </c>
      <c r="G4547">
        <f>VLOOKUP($D4547,Combined!$D:$AG,18,FALSE)</f>
        <v>805</v>
      </c>
      <c r="H4547">
        <f>VLOOKUP($D4547,Combined!$D:$V,19,FALSE)</f>
        <v>18705</v>
      </c>
    </row>
    <row r="4548" spans="1:8" ht="32" x14ac:dyDescent="0.2">
      <c r="A4548" s="33" t="s">
        <v>1114</v>
      </c>
      <c r="B4548" s="34" t="s">
        <v>1122</v>
      </c>
      <c r="C4548" s="35" t="s">
        <v>66</v>
      </c>
      <c r="D4548" s="36" t="s">
        <v>1888</v>
      </c>
      <c r="E4548">
        <v>2017</v>
      </c>
      <c r="F4548">
        <f>VLOOKUP($D4548,Combined!$D:$V,17,FALSE)</f>
        <v>27384573</v>
      </c>
      <c r="G4548">
        <f>VLOOKUP($D4548,Combined!$D:$AG,18,FALSE)</f>
        <v>944</v>
      </c>
      <c r="H4548">
        <f>VLOOKUP($D4548,Combined!$D:$V,19,FALSE)</f>
        <v>29007</v>
      </c>
    </row>
    <row r="4549" spans="1:8" ht="32" x14ac:dyDescent="0.2">
      <c r="A4549" s="37" t="s">
        <v>1114</v>
      </c>
      <c r="B4549" s="38" t="s">
        <v>1123</v>
      </c>
      <c r="C4549" s="39" t="s">
        <v>4</v>
      </c>
      <c r="D4549" s="36" t="s">
        <v>1889</v>
      </c>
      <c r="E4549">
        <v>2017</v>
      </c>
      <c r="F4549">
        <f>VLOOKUP($D4549,Combined!$D:$V,17,FALSE)</f>
        <v>4370474</v>
      </c>
      <c r="G4549">
        <f>VLOOKUP($D4549,Combined!$D:$AG,18,FALSE)</f>
        <v>171</v>
      </c>
      <c r="H4549">
        <f>VLOOKUP($D4549,Combined!$D:$V,19,FALSE)</f>
        <v>25542</v>
      </c>
    </row>
    <row r="4550" spans="1:8" ht="32" x14ac:dyDescent="0.2">
      <c r="A4550" s="33" t="s">
        <v>1114</v>
      </c>
      <c r="B4550" s="34" t="s">
        <v>1124</v>
      </c>
      <c r="C4550" s="35" t="s">
        <v>66</v>
      </c>
      <c r="D4550" s="36" t="s">
        <v>1890</v>
      </c>
      <c r="E4550">
        <v>2017</v>
      </c>
      <c r="F4550">
        <f>VLOOKUP($D4550,Combined!$D:$V,17,FALSE)</f>
        <v>24080630</v>
      </c>
      <c r="G4550">
        <f>VLOOKUP($D4550,Combined!$D:$AG,18,FALSE)</f>
        <v>1026</v>
      </c>
      <c r="H4550">
        <f>VLOOKUP($D4550,Combined!$D:$V,19,FALSE)</f>
        <v>23477</v>
      </c>
    </row>
    <row r="4551" spans="1:8" ht="32" x14ac:dyDescent="0.2">
      <c r="A4551" s="37" t="s">
        <v>1114</v>
      </c>
      <c r="B4551" s="38" t="s">
        <v>1125</v>
      </c>
      <c r="C4551" s="39" t="s">
        <v>66</v>
      </c>
      <c r="D4551" s="36" t="s">
        <v>1891</v>
      </c>
      <c r="E4551">
        <v>2017</v>
      </c>
      <c r="F4551">
        <f>VLOOKUP($D4551,Combined!$D:$V,17,FALSE)</f>
        <v>17459946</v>
      </c>
      <c r="G4551">
        <f>VLOOKUP($D4551,Combined!$D:$AG,18,FALSE)</f>
        <v>1019</v>
      </c>
      <c r="H4551">
        <f>VLOOKUP($D4551,Combined!$D:$V,19,FALSE)</f>
        <v>17135</v>
      </c>
    </row>
    <row r="4552" spans="1:8" ht="32" x14ac:dyDescent="0.2">
      <c r="A4552" s="33" t="s">
        <v>1114</v>
      </c>
      <c r="B4552" s="34" t="s">
        <v>1126</v>
      </c>
      <c r="C4552" s="35" t="s">
        <v>73</v>
      </c>
      <c r="D4552" s="36" t="s">
        <v>1892</v>
      </c>
      <c r="E4552">
        <v>2017</v>
      </c>
      <c r="F4552">
        <f>VLOOKUP($D4552,Combined!$D:$V,17,FALSE)</f>
        <v>3335532</v>
      </c>
      <c r="G4552">
        <f>VLOOKUP($D4552,Combined!$D:$AG,18,FALSE)</f>
        <v>162</v>
      </c>
      <c r="H4552">
        <f>VLOOKUP($D4552,Combined!$D:$V,19,FALSE)</f>
        <v>20590</v>
      </c>
    </row>
    <row r="4553" spans="1:8" ht="32" x14ac:dyDescent="0.2">
      <c r="A4553" s="37" t="s">
        <v>1114</v>
      </c>
      <c r="B4553" s="38" t="s">
        <v>1127</v>
      </c>
      <c r="C4553" s="39" t="s">
        <v>66</v>
      </c>
      <c r="D4553" s="36" t="s">
        <v>1893</v>
      </c>
      <c r="E4553">
        <v>2017</v>
      </c>
      <c r="F4553">
        <f>VLOOKUP($D4553,Combined!$D:$V,17,FALSE)</f>
        <v>28554001</v>
      </c>
      <c r="G4553">
        <f>VLOOKUP($D4553,Combined!$D:$AG,18,FALSE)</f>
        <v>1738</v>
      </c>
      <c r="H4553">
        <f>VLOOKUP($D4553,Combined!$D:$V,19,FALSE)</f>
        <v>16427</v>
      </c>
    </row>
    <row r="4554" spans="1:8" ht="32" x14ac:dyDescent="0.2">
      <c r="A4554" s="33" t="s">
        <v>1114</v>
      </c>
      <c r="B4554" s="34" t="s">
        <v>1128</v>
      </c>
      <c r="C4554" s="35" t="s">
        <v>77</v>
      </c>
      <c r="D4554" s="36" t="s">
        <v>1894</v>
      </c>
      <c r="E4554">
        <v>2017</v>
      </c>
      <c r="F4554">
        <f>VLOOKUP($D4554,Combined!$D:$V,17,FALSE)</f>
        <v>218460077</v>
      </c>
      <c r="G4554">
        <f>VLOOKUP($D4554,Combined!$D:$AG,18,FALSE)</f>
        <v>10948</v>
      </c>
      <c r="H4554">
        <f>VLOOKUP($D4554,Combined!$D:$V,19,FALSE)</f>
        <v>19954</v>
      </c>
    </row>
    <row r="4555" spans="1:8" ht="32" x14ac:dyDescent="0.2">
      <c r="A4555" s="37" t="s">
        <v>1114</v>
      </c>
      <c r="B4555" s="38" t="s">
        <v>1129</v>
      </c>
      <c r="C4555" s="39" t="s">
        <v>66</v>
      </c>
      <c r="D4555" s="36" t="s">
        <v>1895</v>
      </c>
      <c r="E4555">
        <v>2017</v>
      </c>
      <c r="F4555">
        <f>VLOOKUP($D4555,Combined!$D:$V,17,FALSE)</f>
        <v>81704278</v>
      </c>
      <c r="G4555">
        <f>VLOOKUP($D4555,Combined!$D:$AG,18,FALSE)</f>
        <v>3817</v>
      </c>
      <c r="H4555">
        <f>VLOOKUP($D4555,Combined!$D:$V,19,FALSE)</f>
        <v>21407</v>
      </c>
    </row>
    <row r="4556" spans="1:8" ht="48" x14ac:dyDescent="0.2">
      <c r="A4556" s="33" t="s">
        <v>1114</v>
      </c>
      <c r="B4556" s="34" t="s">
        <v>1130</v>
      </c>
      <c r="C4556" s="35" t="s">
        <v>14</v>
      </c>
      <c r="D4556" s="36" t="s">
        <v>1896</v>
      </c>
      <c r="E4556">
        <v>2017</v>
      </c>
      <c r="F4556">
        <f>VLOOKUP($D4556,Combined!$D:$V,17,FALSE)</f>
        <v>57847228</v>
      </c>
      <c r="G4556">
        <f>VLOOKUP($D4556,Combined!$D:$AG,18,FALSE)</f>
        <v>2913</v>
      </c>
      <c r="H4556">
        <f>VLOOKUP($D4556,Combined!$D:$V,19,FALSE)</f>
        <v>19857</v>
      </c>
    </row>
    <row r="4557" spans="1:8" ht="36" x14ac:dyDescent="0.2">
      <c r="A4557" s="37" t="s">
        <v>1114</v>
      </c>
      <c r="B4557" s="38" t="s">
        <v>1131</v>
      </c>
      <c r="C4557" s="39" t="s">
        <v>21</v>
      </c>
      <c r="D4557" s="36" t="s">
        <v>1897</v>
      </c>
      <c r="E4557">
        <v>2017</v>
      </c>
      <c r="F4557">
        <f>VLOOKUP($D4557,Combined!$D:$V,17,FALSE)</f>
        <v>10225946</v>
      </c>
      <c r="G4557">
        <f>VLOOKUP($D4557,Combined!$D:$AG,18,FALSE)</f>
        <v>312</v>
      </c>
      <c r="H4557">
        <f>VLOOKUP($D4557,Combined!$D:$V,19,FALSE)</f>
        <v>32760</v>
      </c>
    </row>
    <row r="4558" spans="1:8" ht="24" x14ac:dyDescent="0.2">
      <c r="A4558" s="33" t="s">
        <v>1114</v>
      </c>
      <c r="B4558" s="34" t="s">
        <v>1132</v>
      </c>
      <c r="C4558" s="35" t="s">
        <v>8</v>
      </c>
      <c r="D4558" s="36" t="s">
        <v>1898</v>
      </c>
      <c r="E4558">
        <v>2017</v>
      </c>
      <c r="F4558">
        <f>VLOOKUP($D4558,Combined!$D:$V,17,FALSE)</f>
        <v>4986109</v>
      </c>
      <c r="G4558">
        <f>VLOOKUP($D4558,Combined!$D:$AG,18,FALSE)</f>
        <v>193</v>
      </c>
      <c r="H4558">
        <f>VLOOKUP($D4558,Combined!$D:$V,19,FALSE)</f>
        <v>25809</v>
      </c>
    </row>
    <row r="4559" spans="1:8" ht="48" x14ac:dyDescent="0.2">
      <c r="A4559" s="37" t="s">
        <v>1114</v>
      </c>
      <c r="B4559" s="38" t="s">
        <v>1133</v>
      </c>
      <c r="C4559" s="39" t="s">
        <v>14</v>
      </c>
      <c r="D4559" s="36" t="s">
        <v>1899</v>
      </c>
      <c r="E4559">
        <v>2017</v>
      </c>
      <c r="F4559">
        <f>VLOOKUP($D4559,Combined!$D:$V,17,FALSE)</f>
        <v>66454082</v>
      </c>
      <c r="G4559">
        <f>VLOOKUP($D4559,Combined!$D:$AG,18,FALSE)</f>
        <v>3008</v>
      </c>
      <c r="H4559">
        <f>VLOOKUP($D4559,Combined!$D:$V,19,FALSE)</f>
        <v>22096</v>
      </c>
    </row>
    <row r="4560" spans="1:8" ht="48" x14ac:dyDescent="0.2">
      <c r="A4560" s="33" t="s">
        <v>1114</v>
      </c>
      <c r="B4560" s="34" t="s">
        <v>1433</v>
      </c>
      <c r="C4560" s="35" t="s">
        <v>711</v>
      </c>
      <c r="D4560" s="36" t="s">
        <v>1900</v>
      </c>
      <c r="E4560">
        <v>2017</v>
      </c>
      <c r="F4560" t="e">
        <f>VLOOKUP($D4560,Combined!$D:$V,17,FALSE)</f>
        <v>#N/A</v>
      </c>
      <c r="G4560" t="e">
        <f>VLOOKUP($D4560,Combined!$D:$AG,18,FALSE)</f>
        <v>#N/A</v>
      </c>
      <c r="H4560" t="e">
        <f>VLOOKUP($D4560,Combined!$D:$V,19,FALSE)</f>
        <v>#N/A</v>
      </c>
    </row>
    <row r="4561" spans="1:8" ht="32" x14ac:dyDescent="0.2">
      <c r="A4561" s="37" t="s">
        <v>1114</v>
      </c>
      <c r="B4561" s="38" t="s">
        <v>1135</v>
      </c>
      <c r="C4561" s="39" t="s">
        <v>66</v>
      </c>
      <c r="D4561" s="36" t="s">
        <v>1901</v>
      </c>
      <c r="E4561">
        <v>2017</v>
      </c>
      <c r="F4561">
        <f>VLOOKUP($D4561,Combined!$D:$V,17,FALSE)</f>
        <v>128118209</v>
      </c>
      <c r="G4561">
        <f>VLOOKUP($D4561,Combined!$D:$AG,18,FALSE)</f>
        <v>5977</v>
      </c>
      <c r="H4561">
        <f>VLOOKUP($D4561,Combined!$D:$V,19,FALSE)</f>
        <v>21436</v>
      </c>
    </row>
    <row r="4562" spans="1:8" ht="32" x14ac:dyDescent="0.2">
      <c r="A4562" s="33" t="s">
        <v>1114</v>
      </c>
      <c r="B4562" s="34" t="s">
        <v>1136</v>
      </c>
      <c r="C4562" s="35" t="s">
        <v>6</v>
      </c>
      <c r="D4562" s="36" t="s">
        <v>1902</v>
      </c>
      <c r="E4562">
        <v>2017</v>
      </c>
      <c r="F4562">
        <f>VLOOKUP($D4562,Combined!$D:$V,17,FALSE)</f>
        <v>49729142</v>
      </c>
      <c r="G4562">
        <f>VLOOKUP($D4562,Combined!$D:$AG,18,FALSE)</f>
        <v>1607</v>
      </c>
      <c r="H4562">
        <f>VLOOKUP($D4562,Combined!$D:$V,19,FALSE)</f>
        <v>30950</v>
      </c>
    </row>
    <row r="4563" spans="1:8" ht="32" x14ac:dyDescent="0.2">
      <c r="A4563" s="37" t="s">
        <v>1114</v>
      </c>
      <c r="B4563" s="38" t="s">
        <v>1137</v>
      </c>
      <c r="C4563" s="39" t="s">
        <v>6</v>
      </c>
      <c r="D4563" s="36" t="s">
        <v>1903</v>
      </c>
      <c r="E4563">
        <v>2017</v>
      </c>
      <c r="F4563">
        <f>VLOOKUP($D4563,Combined!$D:$V,17,FALSE)</f>
        <v>21657435</v>
      </c>
      <c r="G4563">
        <f>VLOOKUP($D4563,Combined!$D:$AG,18,FALSE)</f>
        <v>1065</v>
      </c>
      <c r="H4563">
        <f>VLOOKUP($D4563,Combined!$D:$V,19,FALSE)</f>
        <v>20331</v>
      </c>
    </row>
    <row r="4564" spans="1:8" ht="32" x14ac:dyDescent="0.2">
      <c r="A4564" s="33" t="s">
        <v>1114</v>
      </c>
      <c r="B4564" s="34" t="s">
        <v>1138</v>
      </c>
      <c r="C4564" s="35" t="s">
        <v>66</v>
      </c>
      <c r="D4564" s="36" t="s">
        <v>1904</v>
      </c>
      <c r="E4564">
        <v>2017</v>
      </c>
      <c r="F4564">
        <f>VLOOKUP($D4564,Combined!$D:$V,17,FALSE)</f>
        <v>15921825</v>
      </c>
      <c r="G4564">
        <f>VLOOKUP($D4564,Combined!$D:$AG,18,FALSE)</f>
        <v>851</v>
      </c>
      <c r="H4564">
        <f>VLOOKUP($D4564,Combined!$D:$V,19,FALSE)</f>
        <v>18712</v>
      </c>
    </row>
    <row r="4565" spans="1:8" ht="32" x14ac:dyDescent="0.2">
      <c r="A4565" s="37" t="s">
        <v>1114</v>
      </c>
      <c r="B4565" s="38" t="s">
        <v>1139</v>
      </c>
      <c r="C4565" s="39" t="s">
        <v>24</v>
      </c>
      <c r="D4565" s="36" t="s">
        <v>1905</v>
      </c>
      <c r="E4565">
        <v>2017</v>
      </c>
      <c r="F4565">
        <f>VLOOKUP($D4565,Combined!$D:$V,17,FALSE)</f>
        <v>141232605</v>
      </c>
      <c r="G4565">
        <f>VLOOKUP($D4565,Combined!$D:$AG,18,FALSE)</f>
        <v>5799</v>
      </c>
      <c r="H4565">
        <f>VLOOKUP($D4565,Combined!$D:$V,19,FALSE)</f>
        <v>24355</v>
      </c>
    </row>
    <row r="4566" spans="1:8" ht="36" x14ac:dyDescent="0.2">
      <c r="A4566" s="33" t="s">
        <v>1114</v>
      </c>
      <c r="B4566" s="34" t="s">
        <v>1140</v>
      </c>
      <c r="C4566" s="35" t="s">
        <v>66</v>
      </c>
      <c r="D4566" s="36" t="s">
        <v>1906</v>
      </c>
      <c r="E4566">
        <v>2017</v>
      </c>
      <c r="F4566">
        <f>VLOOKUP($D4566,Combined!$D:$V,17,FALSE)</f>
        <v>96320228</v>
      </c>
      <c r="G4566">
        <f>VLOOKUP($D4566,Combined!$D:$AG,18,FALSE)</f>
        <v>5050</v>
      </c>
      <c r="H4566">
        <f>VLOOKUP($D4566,Combined!$D:$V,19,FALSE)</f>
        <v>19075</v>
      </c>
    </row>
    <row r="4567" spans="1:8" ht="32" x14ac:dyDescent="0.2">
      <c r="A4567" s="37" t="s">
        <v>1114</v>
      </c>
      <c r="B4567" s="38" t="s">
        <v>1141</v>
      </c>
      <c r="C4567" s="39" t="s">
        <v>6</v>
      </c>
      <c r="D4567" s="36" t="s">
        <v>1907</v>
      </c>
      <c r="E4567">
        <v>2017</v>
      </c>
      <c r="F4567">
        <f>VLOOKUP($D4567,Combined!$D:$V,17,FALSE)</f>
        <v>29920147</v>
      </c>
      <c r="G4567">
        <f>VLOOKUP($D4567,Combined!$D:$AG,18,FALSE)</f>
        <v>1572</v>
      </c>
      <c r="H4567">
        <f>VLOOKUP($D4567,Combined!$D:$V,19,FALSE)</f>
        <v>19030</v>
      </c>
    </row>
    <row r="4568" spans="1:8" ht="32" x14ac:dyDescent="0.2">
      <c r="A4568" s="33" t="s">
        <v>1114</v>
      </c>
      <c r="B4568" s="34" t="s">
        <v>1142</v>
      </c>
      <c r="C4568" s="35" t="s">
        <v>66</v>
      </c>
      <c r="D4568" s="36" t="s">
        <v>1908</v>
      </c>
      <c r="E4568">
        <v>2017</v>
      </c>
      <c r="F4568">
        <f>VLOOKUP($D4568,Combined!$D:$V,17,FALSE)</f>
        <v>99345285</v>
      </c>
      <c r="G4568">
        <f>VLOOKUP($D4568,Combined!$D:$AG,18,FALSE)</f>
        <v>4953</v>
      </c>
      <c r="H4568">
        <f>VLOOKUP($D4568,Combined!$D:$V,19,FALSE)</f>
        <v>20057</v>
      </c>
    </row>
    <row r="4569" spans="1:8" ht="36" x14ac:dyDescent="0.2">
      <c r="A4569" s="37" t="s">
        <v>1114</v>
      </c>
      <c r="B4569" s="38" t="s">
        <v>1143</v>
      </c>
      <c r="C4569" s="39" t="s">
        <v>24</v>
      </c>
      <c r="D4569" s="36" t="s">
        <v>1909</v>
      </c>
      <c r="E4569">
        <v>2017</v>
      </c>
      <c r="F4569">
        <f>VLOOKUP($D4569,Combined!$D:$V,17,FALSE)</f>
        <v>78476849</v>
      </c>
      <c r="G4569">
        <f>VLOOKUP($D4569,Combined!$D:$AG,18,FALSE)</f>
        <v>3754</v>
      </c>
      <c r="H4569">
        <f>VLOOKUP($D4569,Combined!$D:$V,19,FALSE)</f>
        <v>20904</v>
      </c>
    </row>
    <row r="4570" spans="1:8" ht="32" x14ac:dyDescent="0.2">
      <c r="A4570" s="33" t="s">
        <v>1114</v>
      </c>
      <c r="B4570" s="34" t="s">
        <v>1144</v>
      </c>
      <c r="C4570" s="35" t="s">
        <v>24</v>
      </c>
      <c r="D4570" s="36" t="s">
        <v>1910</v>
      </c>
      <c r="E4570">
        <v>2017</v>
      </c>
      <c r="F4570">
        <f>VLOOKUP($D4570,Combined!$D:$V,17,FALSE)</f>
        <v>190532059</v>
      </c>
      <c r="G4570">
        <f>VLOOKUP($D4570,Combined!$D:$AG,18,FALSE)</f>
        <v>9753</v>
      </c>
      <c r="H4570">
        <f>VLOOKUP($D4570,Combined!$D:$V,19,FALSE)</f>
        <v>19535</v>
      </c>
    </row>
    <row r="4571" spans="1:8" ht="32" x14ac:dyDescent="0.2">
      <c r="A4571" s="37" t="s">
        <v>1114</v>
      </c>
      <c r="B4571" s="38" t="s">
        <v>1145</v>
      </c>
      <c r="C4571" s="39" t="s">
        <v>99</v>
      </c>
      <c r="D4571" s="36" t="s">
        <v>1911</v>
      </c>
      <c r="E4571">
        <v>2017</v>
      </c>
      <c r="F4571">
        <f>VLOOKUP($D4571,Combined!$D:$V,17,FALSE)</f>
        <v>41416882</v>
      </c>
      <c r="G4571">
        <f>VLOOKUP($D4571,Combined!$D:$AG,18,FALSE)</f>
        <v>1785</v>
      </c>
      <c r="H4571">
        <f>VLOOKUP($D4571,Combined!$D:$V,19,FALSE)</f>
        <v>23206</v>
      </c>
    </row>
    <row r="4572" spans="1:8" ht="32" x14ac:dyDescent="0.2">
      <c r="A4572" s="33" t="s">
        <v>1114</v>
      </c>
      <c r="B4572" s="34" t="s">
        <v>1146</v>
      </c>
      <c r="C4572" s="35" t="s">
        <v>73</v>
      </c>
      <c r="D4572" s="36" t="s">
        <v>1912</v>
      </c>
      <c r="E4572">
        <v>2017</v>
      </c>
      <c r="F4572">
        <f>VLOOKUP($D4572,Combined!$D:$V,17,FALSE)</f>
        <v>5457352</v>
      </c>
      <c r="G4572">
        <f>VLOOKUP($D4572,Combined!$D:$AG,18,FALSE)</f>
        <v>242</v>
      </c>
      <c r="H4572">
        <f>VLOOKUP($D4572,Combined!$D:$V,19,FALSE)</f>
        <v>22582</v>
      </c>
    </row>
    <row r="4573" spans="1:8" ht="36" x14ac:dyDescent="0.2">
      <c r="A4573" s="37" t="s">
        <v>1114</v>
      </c>
      <c r="B4573" s="38" t="s">
        <v>1147</v>
      </c>
      <c r="C4573" s="39" t="s">
        <v>714</v>
      </c>
      <c r="D4573" s="36" t="s">
        <v>1913</v>
      </c>
      <c r="E4573">
        <v>2017</v>
      </c>
      <c r="F4573">
        <f>VLOOKUP($D4573,Combined!$D:$V,17,FALSE)</f>
        <v>53919068</v>
      </c>
      <c r="G4573">
        <f>VLOOKUP($D4573,Combined!$D:$AG,18,FALSE)</f>
        <v>2367</v>
      </c>
      <c r="H4573">
        <f>VLOOKUP($D4573,Combined!$D:$V,19,FALSE)</f>
        <v>22779</v>
      </c>
    </row>
    <row r="4574" spans="1:8" ht="32" x14ac:dyDescent="0.2">
      <c r="A4574" s="33" t="s">
        <v>1114</v>
      </c>
      <c r="B4574" s="34" t="s">
        <v>1148</v>
      </c>
      <c r="C4574" s="35" t="s">
        <v>77</v>
      </c>
      <c r="D4574" s="36" t="s">
        <v>1914</v>
      </c>
      <c r="E4574">
        <v>2017</v>
      </c>
      <c r="F4574">
        <f>VLOOKUP($D4574,Combined!$D:$V,17,FALSE)</f>
        <v>29362473</v>
      </c>
      <c r="G4574">
        <f>VLOOKUP($D4574,Combined!$D:$AG,18,FALSE)</f>
        <v>1005</v>
      </c>
      <c r="H4574">
        <f>VLOOKUP($D4574,Combined!$D:$V,19,FALSE)</f>
        <v>29230</v>
      </c>
    </row>
    <row r="4575" spans="1:8" ht="32" x14ac:dyDescent="0.2">
      <c r="A4575" s="37" t="s">
        <v>1114</v>
      </c>
      <c r="B4575" s="38" t="s">
        <v>1149</v>
      </c>
      <c r="C4575" s="39" t="s">
        <v>4</v>
      </c>
      <c r="D4575" s="36" t="s">
        <v>1915</v>
      </c>
      <c r="E4575">
        <v>2017</v>
      </c>
      <c r="F4575">
        <f>VLOOKUP($D4575,Combined!$D:$V,17,FALSE)</f>
        <v>9981129</v>
      </c>
      <c r="G4575">
        <f>VLOOKUP($D4575,Combined!$D:$AG,18,FALSE)</f>
        <v>510</v>
      </c>
      <c r="H4575">
        <f>VLOOKUP($D4575,Combined!$D:$V,19,FALSE)</f>
        <v>19582</v>
      </c>
    </row>
    <row r="4576" spans="1:8" ht="32" x14ac:dyDescent="0.2">
      <c r="A4576" s="33" t="s">
        <v>1114</v>
      </c>
      <c r="B4576" s="34" t="s">
        <v>1150</v>
      </c>
      <c r="C4576" s="35" t="s">
        <v>24</v>
      </c>
      <c r="D4576" s="36" t="s">
        <v>1916</v>
      </c>
      <c r="E4576">
        <v>2017</v>
      </c>
      <c r="F4576">
        <f>VLOOKUP($D4576,Combined!$D:$V,17,FALSE)</f>
        <v>121445960</v>
      </c>
      <c r="G4576">
        <f>VLOOKUP($D4576,Combined!$D:$AG,18,FALSE)</f>
        <v>4299</v>
      </c>
      <c r="H4576">
        <f>VLOOKUP($D4576,Combined!$D:$V,19,FALSE)</f>
        <v>28252</v>
      </c>
    </row>
    <row r="4577" spans="1:8" ht="32" x14ac:dyDescent="0.2">
      <c r="A4577" s="37" t="s">
        <v>1114</v>
      </c>
      <c r="B4577" s="38" t="s">
        <v>1151</v>
      </c>
      <c r="C4577" s="39" t="s">
        <v>24</v>
      </c>
      <c r="D4577" s="36" t="s">
        <v>1917</v>
      </c>
      <c r="E4577">
        <v>2017</v>
      </c>
      <c r="F4577" t="e">
        <f>VLOOKUP($D4577,Combined!$D:$V,17,FALSE)</f>
        <v>#N/A</v>
      </c>
      <c r="G4577" t="e">
        <f>VLOOKUP($D4577,Combined!$D:$AG,18,FALSE)</f>
        <v>#N/A</v>
      </c>
      <c r="H4577" t="e">
        <f>VLOOKUP($D4577,Combined!$D:$V,19,FALSE)</f>
        <v>#N/A</v>
      </c>
    </row>
    <row r="4578" spans="1:8" ht="32" x14ac:dyDescent="0.2">
      <c r="A4578" s="33" t="s">
        <v>1114</v>
      </c>
      <c r="B4578" s="34" t="s">
        <v>1152</v>
      </c>
      <c r="C4578" s="35" t="s">
        <v>68</v>
      </c>
      <c r="D4578" s="36" t="s">
        <v>1918</v>
      </c>
      <c r="E4578">
        <v>2017</v>
      </c>
      <c r="F4578">
        <f>VLOOKUP($D4578,Combined!$D:$V,17,FALSE)</f>
        <v>11879284</v>
      </c>
      <c r="G4578">
        <f>VLOOKUP($D4578,Combined!$D:$AG,18,FALSE)</f>
        <v>611</v>
      </c>
      <c r="H4578">
        <f>VLOOKUP($D4578,Combined!$D:$V,19,FALSE)</f>
        <v>19448</v>
      </c>
    </row>
    <row r="4579" spans="1:8" ht="32" x14ac:dyDescent="0.2">
      <c r="A4579" s="37" t="s">
        <v>1114</v>
      </c>
      <c r="B4579" s="38" t="s">
        <v>1153</v>
      </c>
      <c r="C4579" s="39" t="s">
        <v>66</v>
      </c>
      <c r="D4579" s="36" t="s">
        <v>1919</v>
      </c>
      <c r="E4579">
        <v>2017</v>
      </c>
      <c r="F4579">
        <f>VLOOKUP($D4579,Combined!$D:$V,17,FALSE)</f>
        <v>27851261</v>
      </c>
      <c r="G4579">
        <f>VLOOKUP($D4579,Combined!$D:$AG,18,FALSE)</f>
        <v>1434</v>
      </c>
      <c r="H4579">
        <f>VLOOKUP($D4579,Combined!$D:$V,19,FALSE)</f>
        <v>19429</v>
      </c>
    </row>
    <row r="4580" spans="1:8" ht="36" x14ac:dyDescent="0.2">
      <c r="A4580" s="33" t="s">
        <v>1114</v>
      </c>
      <c r="B4580" s="34" t="s">
        <v>1434</v>
      </c>
      <c r="C4580" s="35" t="s">
        <v>711</v>
      </c>
      <c r="D4580" s="36" t="s">
        <v>1920</v>
      </c>
      <c r="E4580">
        <v>2017</v>
      </c>
      <c r="F4580" t="e">
        <f>VLOOKUP($D4580,Combined!$D:$V,17,FALSE)</f>
        <v>#N/A</v>
      </c>
      <c r="G4580" t="e">
        <f>VLOOKUP($D4580,Combined!$D:$AG,18,FALSE)</f>
        <v>#N/A</v>
      </c>
      <c r="H4580" t="e">
        <f>VLOOKUP($D4580,Combined!$D:$V,19,FALSE)</f>
        <v>#N/A</v>
      </c>
    </row>
    <row r="4581" spans="1:8" ht="32" x14ac:dyDescent="0.2">
      <c r="A4581" s="37" t="s">
        <v>1114</v>
      </c>
      <c r="B4581" s="38" t="s">
        <v>1154</v>
      </c>
      <c r="C4581" s="39" t="s">
        <v>77</v>
      </c>
      <c r="D4581" s="36" t="s">
        <v>1921</v>
      </c>
      <c r="E4581">
        <v>2017</v>
      </c>
      <c r="F4581">
        <f>VLOOKUP($D4581,Combined!$D:$V,17,FALSE)</f>
        <v>31415366</v>
      </c>
      <c r="G4581">
        <f>VLOOKUP($D4581,Combined!$D:$AG,18,FALSE)</f>
        <v>1218</v>
      </c>
      <c r="H4581">
        <f>VLOOKUP($D4581,Combined!$D:$V,19,FALSE)</f>
        <v>25796</v>
      </c>
    </row>
    <row r="4582" spans="1:8" ht="24" x14ac:dyDescent="0.2">
      <c r="A4582" s="33" t="s">
        <v>1114</v>
      </c>
      <c r="B4582" s="34" t="s">
        <v>1155</v>
      </c>
      <c r="C4582" s="35" t="s">
        <v>181</v>
      </c>
      <c r="D4582" s="36" t="s">
        <v>1922</v>
      </c>
      <c r="E4582">
        <v>2017</v>
      </c>
      <c r="F4582">
        <f>VLOOKUP($D4582,Combined!$D:$V,17,FALSE)</f>
        <v>2903078</v>
      </c>
      <c r="G4582">
        <f>VLOOKUP($D4582,Combined!$D:$AG,18,FALSE)</f>
        <v>122</v>
      </c>
      <c r="H4582">
        <f>VLOOKUP($D4582,Combined!$D:$V,19,FALSE)</f>
        <v>23830</v>
      </c>
    </row>
    <row r="4583" spans="1:8" ht="32" x14ac:dyDescent="0.2">
      <c r="A4583" s="37" t="s">
        <v>1114</v>
      </c>
      <c r="B4583" s="38" t="s">
        <v>1156</v>
      </c>
      <c r="C4583" s="39" t="s">
        <v>66</v>
      </c>
      <c r="D4583" s="36" t="s">
        <v>1923</v>
      </c>
      <c r="E4583">
        <v>2017</v>
      </c>
      <c r="F4583">
        <f>VLOOKUP($D4583,Combined!$D:$V,17,FALSE)</f>
        <v>19226666</v>
      </c>
      <c r="G4583">
        <f>VLOOKUP($D4583,Combined!$D:$AG,18,FALSE)</f>
        <v>996</v>
      </c>
      <c r="H4583">
        <f>VLOOKUP($D4583,Combined!$D:$V,19,FALSE)</f>
        <v>19305</v>
      </c>
    </row>
    <row r="4584" spans="1:8" ht="32" x14ac:dyDescent="0.2">
      <c r="A4584" s="33" t="s">
        <v>1114</v>
      </c>
      <c r="B4584" s="34" t="s">
        <v>1157</v>
      </c>
      <c r="C4584" s="35" t="s">
        <v>77</v>
      </c>
      <c r="D4584" s="36" t="s">
        <v>1924</v>
      </c>
      <c r="E4584">
        <v>2017</v>
      </c>
      <c r="F4584">
        <f>VLOOKUP($D4584,Combined!$D:$V,17,FALSE)</f>
        <v>22546464</v>
      </c>
      <c r="G4584">
        <f>VLOOKUP($D4584,Combined!$D:$AG,18,FALSE)</f>
        <v>1000</v>
      </c>
      <c r="H4584">
        <f>VLOOKUP($D4584,Combined!$D:$V,19,FALSE)</f>
        <v>22557</v>
      </c>
    </row>
    <row r="4585" spans="1:8" ht="32" x14ac:dyDescent="0.2">
      <c r="A4585" s="37" t="s">
        <v>1114</v>
      </c>
      <c r="B4585" s="38" t="s">
        <v>1158</v>
      </c>
      <c r="C4585" s="39" t="s">
        <v>4</v>
      </c>
      <c r="D4585" s="36" t="s">
        <v>1925</v>
      </c>
      <c r="E4585">
        <v>2017</v>
      </c>
      <c r="F4585">
        <f>VLOOKUP($D4585,Combined!$D:$V,17,FALSE)</f>
        <v>4575688</v>
      </c>
      <c r="G4585">
        <f>VLOOKUP($D4585,Combined!$D:$AG,18,FALSE)</f>
        <v>182</v>
      </c>
      <c r="H4585">
        <f>VLOOKUP($D4585,Combined!$D:$V,19,FALSE)</f>
        <v>25209</v>
      </c>
    </row>
    <row r="4586" spans="1:8" ht="32" x14ac:dyDescent="0.2">
      <c r="A4586" s="33" t="s">
        <v>1114</v>
      </c>
      <c r="B4586" s="34" t="s">
        <v>1159</v>
      </c>
      <c r="C4586" s="35" t="s">
        <v>77</v>
      </c>
      <c r="D4586" s="36" t="s">
        <v>1926</v>
      </c>
      <c r="E4586">
        <v>2017</v>
      </c>
      <c r="F4586">
        <f>VLOOKUP($D4586,Combined!$D:$V,17,FALSE)</f>
        <v>18732211</v>
      </c>
      <c r="G4586">
        <f>VLOOKUP($D4586,Combined!$D:$AG,18,FALSE)</f>
        <v>627</v>
      </c>
      <c r="H4586">
        <f>VLOOKUP($D4586,Combined!$D:$V,19,FALSE)</f>
        <v>29864</v>
      </c>
    </row>
    <row r="4587" spans="1:8" ht="32" x14ac:dyDescent="0.2">
      <c r="A4587" s="37" t="s">
        <v>1114</v>
      </c>
      <c r="B4587" s="38" t="s">
        <v>1160</v>
      </c>
      <c r="C4587" s="39" t="s">
        <v>68</v>
      </c>
      <c r="D4587" s="36" t="s">
        <v>1927</v>
      </c>
      <c r="E4587">
        <v>2017</v>
      </c>
      <c r="F4587">
        <f>VLOOKUP($D4587,Combined!$D:$V,17,FALSE)</f>
        <v>9253622</v>
      </c>
      <c r="G4587">
        <f>VLOOKUP($D4587,Combined!$D:$AG,18,FALSE)</f>
        <v>471</v>
      </c>
      <c r="H4587">
        <f>VLOOKUP($D4587,Combined!$D:$V,19,FALSE)</f>
        <v>19653</v>
      </c>
    </row>
    <row r="4588" spans="1:8" ht="32" x14ac:dyDescent="0.2">
      <c r="A4588" s="33" t="s">
        <v>1114</v>
      </c>
      <c r="B4588" s="34" t="s">
        <v>1161</v>
      </c>
      <c r="C4588" s="35" t="s">
        <v>4</v>
      </c>
      <c r="D4588" s="36" t="s">
        <v>1928</v>
      </c>
      <c r="E4588">
        <v>2017</v>
      </c>
      <c r="F4588">
        <f>VLOOKUP($D4588,Combined!$D:$V,17,FALSE)</f>
        <v>7771595</v>
      </c>
      <c r="G4588">
        <f>VLOOKUP($D4588,Combined!$D:$AG,18,FALSE)</f>
        <v>262</v>
      </c>
      <c r="H4588">
        <f>VLOOKUP($D4588,Combined!$D:$V,19,FALSE)</f>
        <v>29642</v>
      </c>
    </row>
    <row r="4589" spans="1:8" ht="36" x14ac:dyDescent="0.2">
      <c r="A4589" s="37" t="s">
        <v>1114</v>
      </c>
      <c r="B4589" s="38" t="s">
        <v>1162</v>
      </c>
      <c r="C4589" s="39" t="s">
        <v>4</v>
      </c>
      <c r="D4589" s="36" t="s">
        <v>1929</v>
      </c>
      <c r="E4589">
        <v>2017</v>
      </c>
      <c r="F4589">
        <f>VLOOKUP($D4589,Combined!$D:$V,17,FALSE)</f>
        <v>9616709</v>
      </c>
      <c r="G4589">
        <f>VLOOKUP($D4589,Combined!$D:$AG,18,FALSE)</f>
        <v>475</v>
      </c>
      <c r="H4589">
        <f>VLOOKUP($D4589,Combined!$D:$V,19,FALSE)</f>
        <v>20244</v>
      </c>
    </row>
    <row r="4590" spans="1:8" ht="32" x14ac:dyDescent="0.2">
      <c r="A4590" s="33" t="s">
        <v>1114</v>
      </c>
      <c r="B4590" s="34" t="s">
        <v>1164</v>
      </c>
      <c r="C4590" s="35" t="s">
        <v>66</v>
      </c>
      <c r="D4590" s="36" t="s">
        <v>1930</v>
      </c>
      <c r="E4590">
        <v>2017</v>
      </c>
      <c r="F4590">
        <f>VLOOKUP($D4590,Combined!$D:$V,17,FALSE)</f>
        <v>31439571</v>
      </c>
      <c r="G4590">
        <f>VLOOKUP($D4590,Combined!$D:$AG,18,FALSE)</f>
        <v>1549</v>
      </c>
      <c r="H4590">
        <f>VLOOKUP($D4590,Combined!$D:$V,19,FALSE)</f>
        <v>20295</v>
      </c>
    </row>
    <row r="4591" spans="1:8" ht="32" x14ac:dyDescent="0.2">
      <c r="A4591" s="37" t="s">
        <v>1114</v>
      </c>
      <c r="B4591" s="38" t="s">
        <v>1165</v>
      </c>
      <c r="C4591" s="39" t="s">
        <v>2</v>
      </c>
      <c r="D4591" s="36" t="s">
        <v>1931</v>
      </c>
      <c r="E4591">
        <v>2017</v>
      </c>
      <c r="F4591">
        <f>VLOOKUP($D4591,Combined!$D:$V,17,FALSE)</f>
        <v>16443893</v>
      </c>
      <c r="G4591">
        <f>VLOOKUP($D4591,Combined!$D:$AG,18,FALSE)</f>
        <v>829</v>
      </c>
      <c r="H4591">
        <f>VLOOKUP($D4591,Combined!$D:$V,19,FALSE)</f>
        <v>19835</v>
      </c>
    </row>
    <row r="4592" spans="1:8" ht="48" x14ac:dyDescent="0.2">
      <c r="A4592" s="33" t="s">
        <v>1114</v>
      </c>
      <c r="B4592" s="34" t="s">
        <v>1166</v>
      </c>
      <c r="C4592" s="35" t="s">
        <v>14</v>
      </c>
      <c r="D4592" s="36" t="s">
        <v>1932</v>
      </c>
      <c r="E4592">
        <v>2017</v>
      </c>
      <c r="F4592">
        <f>VLOOKUP($D4592,Combined!$D:$V,17,FALSE)</f>
        <v>46442366</v>
      </c>
      <c r="G4592">
        <f>VLOOKUP($D4592,Combined!$D:$AG,18,FALSE)</f>
        <v>2312</v>
      </c>
      <c r="H4592">
        <f>VLOOKUP($D4592,Combined!$D:$V,19,FALSE)</f>
        <v>20090</v>
      </c>
    </row>
    <row r="4593" spans="1:8" ht="32" x14ac:dyDescent="0.2">
      <c r="A4593" s="37" t="s">
        <v>1114</v>
      </c>
      <c r="B4593" s="38" t="s">
        <v>1167</v>
      </c>
      <c r="C4593" s="39" t="s">
        <v>24</v>
      </c>
      <c r="D4593" s="36" t="s">
        <v>1933</v>
      </c>
      <c r="E4593">
        <v>2017</v>
      </c>
      <c r="F4593" t="e">
        <f>VLOOKUP($D4593,Combined!$D:$V,17,FALSE)</f>
        <v>#N/A</v>
      </c>
      <c r="G4593" t="e">
        <f>VLOOKUP($D4593,Combined!$D:$AG,18,FALSE)</f>
        <v>#N/A</v>
      </c>
      <c r="H4593" t="e">
        <f>VLOOKUP($D4593,Combined!$D:$V,19,FALSE)</f>
        <v>#N/A</v>
      </c>
    </row>
    <row r="4594" spans="1:8" ht="36" x14ac:dyDescent="0.2">
      <c r="A4594" s="33" t="s">
        <v>1114</v>
      </c>
      <c r="B4594" s="34" t="s">
        <v>1168</v>
      </c>
      <c r="C4594" s="35" t="s">
        <v>68</v>
      </c>
      <c r="D4594" s="36" t="s">
        <v>1934</v>
      </c>
      <c r="E4594">
        <v>2017</v>
      </c>
      <c r="F4594">
        <f>VLOOKUP($D4594,Combined!$D:$V,17,FALSE)</f>
        <v>13605294</v>
      </c>
      <c r="G4594">
        <f>VLOOKUP($D4594,Combined!$D:$AG,18,FALSE)</f>
        <v>561</v>
      </c>
      <c r="H4594">
        <f>VLOOKUP($D4594,Combined!$D:$V,19,FALSE)</f>
        <v>24274</v>
      </c>
    </row>
    <row r="4595" spans="1:8" ht="32" x14ac:dyDescent="0.2">
      <c r="A4595" s="37" t="s">
        <v>1169</v>
      </c>
      <c r="B4595" s="38" t="s">
        <v>1170</v>
      </c>
      <c r="C4595" s="39" t="s">
        <v>6</v>
      </c>
      <c r="D4595" s="36" t="s">
        <v>1935</v>
      </c>
      <c r="E4595">
        <v>2017</v>
      </c>
      <c r="F4595">
        <f>VLOOKUP($D4595,Combined!$D:$V,17,FALSE)</f>
        <v>31871314</v>
      </c>
      <c r="G4595">
        <f>VLOOKUP($D4595,Combined!$D:$AG,18,FALSE)</f>
        <v>1407</v>
      </c>
      <c r="H4595">
        <f>VLOOKUP($D4595,Combined!$D:$V,19,FALSE)</f>
        <v>22648</v>
      </c>
    </row>
    <row r="4596" spans="1:8" ht="32" x14ac:dyDescent="0.2">
      <c r="A4596" s="33" t="s">
        <v>1169</v>
      </c>
      <c r="B4596" s="34" t="s">
        <v>1171</v>
      </c>
      <c r="C4596" s="35" t="s">
        <v>2</v>
      </c>
      <c r="D4596" s="36" t="s">
        <v>1936</v>
      </c>
      <c r="E4596">
        <v>2017</v>
      </c>
      <c r="F4596">
        <f>VLOOKUP($D4596,Combined!$D:$V,17,FALSE)</f>
        <v>14992736</v>
      </c>
      <c r="G4596">
        <f>VLOOKUP($D4596,Combined!$D:$AG,18,FALSE)</f>
        <v>721</v>
      </c>
      <c r="H4596">
        <f>VLOOKUP($D4596,Combined!$D:$V,19,FALSE)</f>
        <v>20789</v>
      </c>
    </row>
    <row r="4597" spans="1:8" ht="32" x14ac:dyDescent="0.2">
      <c r="A4597" s="37" t="s">
        <v>1169</v>
      </c>
      <c r="B4597" s="38" t="s">
        <v>1172</v>
      </c>
      <c r="C4597" s="39" t="s">
        <v>6</v>
      </c>
      <c r="D4597" s="36" t="s">
        <v>1937</v>
      </c>
      <c r="E4597">
        <v>2017</v>
      </c>
      <c r="F4597">
        <f>VLOOKUP($D4597,Combined!$D:$V,17,FALSE)</f>
        <v>28281727</v>
      </c>
      <c r="G4597">
        <f>VLOOKUP($D4597,Combined!$D:$AG,18,FALSE)</f>
        <v>1216</v>
      </c>
      <c r="H4597">
        <f>VLOOKUP($D4597,Combined!$D:$V,19,FALSE)</f>
        <v>23264</v>
      </c>
    </row>
    <row r="4598" spans="1:8" ht="32" x14ac:dyDescent="0.2">
      <c r="A4598" s="33" t="s">
        <v>1169</v>
      </c>
      <c r="B4598" s="34" t="s">
        <v>1173</v>
      </c>
      <c r="C4598" s="35" t="s">
        <v>66</v>
      </c>
      <c r="D4598" s="36" t="s">
        <v>1938</v>
      </c>
      <c r="E4598">
        <v>2017</v>
      </c>
      <c r="F4598">
        <f>VLOOKUP($D4598,Combined!$D:$V,17,FALSE)</f>
        <v>25955846</v>
      </c>
      <c r="G4598">
        <f>VLOOKUP($D4598,Combined!$D:$AG,18,FALSE)</f>
        <v>1129</v>
      </c>
      <c r="H4598">
        <f>VLOOKUP($D4598,Combined!$D:$V,19,FALSE)</f>
        <v>22984</v>
      </c>
    </row>
    <row r="4599" spans="1:8" ht="32" x14ac:dyDescent="0.2">
      <c r="A4599" s="37" t="s">
        <v>1169</v>
      </c>
      <c r="B4599" s="38" t="s">
        <v>1174</v>
      </c>
      <c r="C4599" s="39" t="s">
        <v>66</v>
      </c>
      <c r="D4599" s="36" t="s">
        <v>1939</v>
      </c>
      <c r="E4599">
        <v>2017</v>
      </c>
      <c r="F4599">
        <f>VLOOKUP($D4599,Combined!$D:$V,17,FALSE)</f>
        <v>34055469</v>
      </c>
      <c r="G4599">
        <f>VLOOKUP($D4599,Combined!$D:$AG,18,FALSE)</f>
        <v>1645</v>
      </c>
      <c r="H4599">
        <f>VLOOKUP($D4599,Combined!$D:$V,19,FALSE)</f>
        <v>20704</v>
      </c>
    </row>
    <row r="4600" spans="1:8" ht="48" x14ac:dyDescent="0.2">
      <c r="A4600" s="33" t="s">
        <v>1169</v>
      </c>
      <c r="B4600" s="34" t="s">
        <v>1175</v>
      </c>
      <c r="C4600" s="35" t="s">
        <v>14</v>
      </c>
      <c r="D4600" s="36" t="s">
        <v>1940</v>
      </c>
      <c r="E4600">
        <v>2017</v>
      </c>
      <c r="F4600">
        <f>VLOOKUP($D4600,Combined!$D:$V,17,FALSE)</f>
        <v>52780702</v>
      </c>
      <c r="G4600">
        <f>VLOOKUP($D4600,Combined!$D:$AG,18,FALSE)</f>
        <v>3286</v>
      </c>
      <c r="H4600">
        <f>VLOOKUP($D4600,Combined!$D:$V,19,FALSE)</f>
        <v>16062</v>
      </c>
    </row>
    <row r="4601" spans="1:8" ht="32" x14ac:dyDescent="0.2">
      <c r="A4601" s="37" t="s">
        <v>1169</v>
      </c>
      <c r="B4601" s="38" t="s">
        <v>1176</v>
      </c>
      <c r="C4601" s="39" t="s">
        <v>66</v>
      </c>
      <c r="D4601" s="36" t="s">
        <v>1941</v>
      </c>
      <c r="E4601">
        <v>2017</v>
      </c>
      <c r="F4601">
        <f>VLOOKUP($D4601,Combined!$D:$V,17,FALSE)</f>
        <v>23140247</v>
      </c>
      <c r="G4601">
        <f>VLOOKUP($D4601,Combined!$D:$AG,18,FALSE)</f>
        <v>978</v>
      </c>
      <c r="H4601">
        <f>VLOOKUP($D4601,Combined!$D:$V,19,FALSE)</f>
        <v>23661</v>
      </c>
    </row>
    <row r="4602" spans="1:8" ht="32" x14ac:dyDescent="0.2">
      <c r="A4602" s="33" t="s">
        <v>1169</v>
      </c>
      <c r="B4602" s="34" t="s">
        <v>1177</v>
      </c>
      <c r="C4602" s="35" t="s">
        <v>66</v>
      </c>
      <c r="D4602" s="36" t="s">
        <v>1942</v>
      </c>
      <c r="E4602">
        <v>2017</v>
      </c>
      <c r="F4602">
        <f>VLOOKUP($D4602,Combined!$D:$V,17,FALSE)</f>
        <v>20941431</v>
      </c>
      <c r="G4602">
        <f>VLOOKUP($D4602,Combined!$D:$AG,18,FALSE)</f>
        <v>972</v>
      </c>
      <c r="H4602">
        <f>VLOOKUP($D4602,Combined!$D:$V,19,FALSE)</f>
        <v>21542</v>
      </c>
    </row>
    <row r="4603" spans="1:8" ht="36" x14ac:dyDescent="0.2">
      <c r="A4603" s="37" t="s">
        <v>1169</v>
      </c>
      <c r="B4603" s="38" t="s">
        <v>1178</v>
      </c>
      <c r="C4603" s="39" t="s">
        <v>77</v>
      </c>
      <c r="D4603" s="36" t="s">
        <v>1943</v>
      </c>
      <c r="E4603">
        <v>2017</v>
      </c>
      <c r="F4603">
        <f>VLOOKUP($D4603,Combined!$D:$V,17,FALSE)</f>
        <v>41558808</v>
      </c>
      <c r="G4603">
        <f>VLOOKUP($D4603,Combined!$D:$AG,18,FALSE)</f>
        <v>1534</v>
      </c>
      <c r="H4603">
        <f>VLOOKUP($D4603,Combined!$D:$V,19,FALSE)</f>
        <v>27089</v>
      </c>
    </row>
    <row r="4604" spans="1:8" ht="32" x14ac:dyDescent="0.2">
      <c r="A4604" s="33" t="s">
        <v>1169</v>
      </c>
      <c r="B4604" s="34" t="s">
        <v>1179</v>
      </c>
      <c r="C4604" s="35" t="s">
        <v>66</v>
      </c>
      <c r="D4604" s="36" t="s">
        <v>1944</v>
      </c>
      <c r="E4604">
        <v>2017</v>
      </c>
      <c r="F4604">
        <f>VLOOKUP($D4604,Combined!$D:$V,17,FALSE)</f>
        <v>30789026</v>
      </c>
      <c r="G4604">
        <f>VLOOKUP($D4604,Combined!$D:$AG,18,FALSE)</f>
        <v>1452</v>
      </c>
      <c r="H4604">
        <f>VLOOKUP($D4604,Combined!$D:$V,19,FALSE)</f>
        <v>21211</v>
      </c>
    </row>
    <row r="4605" spans="1:8" ht="32" x14ac:dyDescent="0.2">
      <c r="A4605" s="37" t="s">
        <v>1169</v>
      </c>
      <c r="B4605" s="38" t="s">
        <v>1180</v>
      </c>
      <c r="C4605" s="39" t="s">
        <v>4</v>
      </c>
      <c r="D4605" s="36" t="s">
        <v>1945</v>
      </c>
      <c r="E4605">
        <v>2017</v>
      </c>
      <c r="F4605">
        <f>VLOOKUP($D4605,Combined!$D:$V,17,FALSE)</f>
        <v>11757484</v>
      </c>
      <c r="G4605">
        <f>VLOOKUP($D4605,Combined!$D:$AG,18,FALSE)</f>
        <v>426</v>
      </c>
      <c r="H4605">
        <f>VLOOKUP($D4605,Combined!$D:$V,19,FALSE)</f>
        <v>27604</v>
      </c>
    </row>
    <row r="4606" spans="1:8" ht="48" x14ac:dyDescent="0.2">
      <c r="A4606" s="33" t="s">
        <v>1169</v>
      </c>
      <c r="B4606" s="34" t="s">
        <v>1181</v>
      </c>
      <c r="C4606" s="35" t="s">
        <v>14</v>
      </c>
      <c r="D4606" s="36" t="s">
        <v>1946</v>
      </c>
      <c r="E4606">
        <v>2017</v>
      </c>
      <c r="F4606">
        <f>VLOOKUP($D4606,Combined!$D:$V,17,FALSE)</f>
        <v>67743078</v>
      </c>
      <c r="G4606">
        <f>VLOOKUP($D4606,Combined!$D:$AG,18,FALSE)</f>
        <v>3124</v>
      </c>
      <c r="H4606">
        <f>VLOOKUP($D4606,Combined!$D:$V,19,FALSE)</f>
        <v>21688</v>
      </c>
    </row>
    <row r="4607" spans="1:8" ht="48" x14ac:dyDescent="0.2">
      <c r="A4607" s="37" t="s">
        <v>1169</v>
      </c>
      <c r="B4607" s="38" t="s">
        <v>1182</v>
      </c>
      <c r="C4607" s="39" t="s">
        <v>14</v>
      </c>
      <c r="D4607" s="36" t="s">
        <v>1947</v>
      </c>
      <c r="E4607">
        <v>2017</v>
      </c>
      <c r="F4607">
        <f>VLOOKUP($D4607,Combined!$D:$V,17,FALSE)</f>
        <v>44238377</v>
      </c>
      <c r="G4607">
        <f>VLOOKUP($D4607,Combined!$D:$AG,18,FALSE)</f>
        <v>2003</v>
      </c>
      <c r="H4607">
        <f>VLOOKUP($D4607,Combined!$D:$V,19,FALSE)</f>
        <v>22087</v>
      </c>
    </row>
    <row r="4608" spans="1:8" ht="32" x14ac:dyDescent="0.2">
      <c r="A4608" s="33" t="s">
        <v>1169</v>
      </c>
      <c r="B4608" s="34" t="s">
        <v>1183</v>
      </c>
      <c r="C4608" s="35" t="s">
        <v>99</v>
      </c>
      <c r="D4608" s="36" t="s">
        <v>1948</v>
      </c>
      <c r="E4608">
        <v>2017</v>
      </c>
      <c r="F4608">
        <f>VLOOKUP($D4608,Combined!$D:$V,17,FALSE)</f>
        <v>22978998</v>
      </c>
      <c r="G4608">
        <f>VLOOKUP($D4608,Combined!$D:$AG,18,FALSE)</f>
        <v>1245</v>
      </c>
      <c r="H4608">
        <f>VLOOKUP($D4608,Combined!$D:$V,19,FALSE)</f>
        <v>18462</v>
      </c>
    </row>
    <row r="4609" spans="1:8" ht="32" x14ac:dyDescent="0.2">
      <c r="A4609" s="37" t="s">
        <v>1169</v>
      </c>
      <c r="B4609" s="38" t="s">
        <v>1184</v>
      </c>
      <c r="C4609" s="39" t="s">
        <v>66</v>
      </c>
      <c r="D4609" s="36" t="s">
        <v>1949</v>
      </c>
      <c r="E4609">
        <v>2017</v>
      </c>
      <c r="F4609">
        <f>VLOOKUP($D4609,Combined!$D:$V,17,FALSE)</f>
        <v>19227636</v>
      </c>
      <c r="G4609">
        <f>VLOOKUP($D4609,Combined!$D:$AG,18,FALSE)</f>
        <v>840</v>
      </c>
      <c r="H4609">
        <f>VLOOKUP($D4609,Combined!$D:$V,19,FALSE)</f>
        <v>22893</v>
      </c>
    </row>
    <row r="4610" spans="1:8" ht="48" x14ac:dyDescent="0.2">
      <c r="A4610" s="33" t="s">
        <v>1169</v>
      </c>
      <c r="B4610" s="34" t="s">
        <v>1185</v>
      </c>
      <c r="C4610" s="35" t="s">
        <v>14</v>
      </c>
      <c r="D4610" s="36" t="s">
        <v>1950</v>
      </c>
      <c r="E4610">
        <v>2017</v>
      </c>
      <c r="F4610">
        <f>VLOOKUP($D4610,Combined!$D:$V,17,FALSE)</f>
        <v>52984229</v>
      </c>
      <c r="G4610">
        <f>VLOOKUP($D4610,Combined!$D:$AG,18,FALSE)</f>
        <v>2630</v>
      </c>
      <c r="H4610">
        <f>VLOOKUP($D4610,Combined!$D:$V,19,FALSE)</f>
        <v>20149</v>
      </c>
    </row>
    <row r="4611" spans="1:8" ht="32" x14ac:dyDescent="0.2">
      <c r="A4611" s="37" t="s">
        <v>1169</v>
      </c>
      <c r="B4611" s="38" t="s">
        <v>1186</v>
      </c>
      <c r="C4611" s="39" t="s">
        <v>68</v>
      </c>
      <c r="D4611" s="36" t="s">
        <v>1951</v>
      </c>
      <c r="E4611">
        <v>2017</v>
      </c>
      <c r="F4611">
        <f>VLOOKUP($D4611,Combined!$D:$V,17,FALSE)</f>
        <v>12724750</v>
      </c>
      <c r="G4611">
        <f>VLOOKUP($D4611,Combined!$D:$AG,18,FALSE)</f>
        <v>533</v>
      </c>
      <c r="H4611">
        <f>VLOOKUP($D4611,Combined!$D:$V,19,FALSE)</f>
        <v>23893</v>
      </c>
    </row>
    <row r="4612" spans="1:8" ht="32" x14ac:dyDescent="0.2">
      <c r="A4612" s="33" t="s">
        <v>1169</v>
      </c>
      <c r="B4612" s="34" t="s">
        <v>1187</v>
      </c>
      <c r="C4612" s="35" t="s">
        <v>68</v>
      </c>
      <c r="D4612" s="36" t="s">
        <v>1952</v>
      </c>
      <c r="E4612">
        <v>2017</v>
      </c>
      <c r="F4612">
        <f>VLOOKUP($D4612,Combined!$D:$V,17,FALSE)</f>
        <v>19554722</v>
      </c>
      <c r="G4612">
        <f>VLOOKUP($D4612,Combined!$D:$AG,18,FALSE)</f>
        <v>696</v>
      </c>
      <c r="H4612">
        <f>VLOOKUP($D4612,Combined!$D:$V,19,FALSE)</f>
        <v>28113</v>
      </c>
    </row>
    <row r="4613" spans="1:8" ht="16" x14ac:dyDescent="0.2">
      <c r="A4613" s="37" t="s">
        <v>1169</v>
      </c>
      <c r="B4613" s="38" t="s">
        <v>1188</v>
      </c>
      <c r="C4613" s="39" t="s">
        <v>181</v>
      </c>
      <c r="D4613" s="36" t="s">
        <v>1953</v>
      </c>
      <c r="E4613">
        <v>2017</v>
      </c>
      <c r="F4613">
        <f>VLOOKUP($D4613,Combined!$D:$V,17,FALSE)</f>
        <v>10884485</v>
      </c>
      <c r="G4613">
        <f>VLOOKUP($D4613,Combined!$D:$AG,18,FALSE)</f>
        <v>535</v>
      </c>
      <c r="H4613">
        <f>VLOOKUP($D4613,Combined!$D:$V,19,FALSE)</f>
        <v>20352</v>
      </c>
    </row>
    <row r="4614" spans="1:8" ht="32" x14ac:dyDescent="0.2">
      <c r="A4614" s="33" t="s">
        <v>1169</v>
      </c>
      <c r="B4614" s="34" t="s">
        <v>1189</v>
      </c>
      <c r="C4614" s="35" t="s">
        <v>24</v>
      </c>
      <c r="D4614" s="36" t="s">
        <v>1954</v>
      </c>
      <c r="E4614">
        <v>2017</v>
      </c>
      <c r="F4614">
        <f>VLOOKUP($D4614,Combined!$D:$V,17,FALSE)</f>
        <v>86029542</v>
      </c>
      <c r="G4614">
        <f>VLOOKUP($D4614,Combined!$D:$AG,18,FALSE)</f>
        <v>3754</v>
      </c>
      <c r="H4614">
        <f>VLOOKUP($D4614,Combined!$D:$V,19,FALSE)</f>
        <v>22918</v>
      </c>
    </row>
    <row r="4615" spans="1:8" ht="36" x14ac:dyDescent="0.2">
      <c r="A4615" s="37" t="s">
        <v>1169</v>
      </c>
      <c r="B4615" s="38" t="s">
        <v>1190</v>
      </c>
      <c r="C4615" s="39" t="s">
        <v>714</v>
      </c>
      <c r="D4615" s="36" t="s">
        <v>1955</v>
      </c>
      <c r="E4615">
        <v>2017</v>
      </c>
      <c r="F4615">
        <f>VLOOKUP($D4615,Combined!$D:$V,17,FALSE)</f>
        <v>21945581</v>
      </c>
      <c r="G4615">
        <f>VLOOKUP($D4615,Combined!$D:$AG,18,FALSE)</f>
        <v>1083</v>
      </c>
      <c r="H4615">
        <f>VLOOKUP($D4615,Combined!$D:$V,19,FALSE)</f>
        <v>20271</v>
      </c>
    </row>
    <row r="4616" spans="1:8" ht="32" x14ac:dyDescent="0.2">
      <c r="A4616" s="33" t="s">
        <v>1169</v>
      </c>
      <c r="B4616" s="34" t="s">
        <v>1191</v>
      </c>
      <c r="C4616" s="35" t="s">
        <v>77</v>
      </c>
      <c r="D4616" s="36" t="s">
        <v>1956</v>
      </c>
      <c r="E4616">
        <v>2017</v>
      </c>
      <c r="F4616">
        <f>VLOOKUP($D4616,Combined!$D:$V,17,FALSE)</f>
        <v>78399135</v>
      </c>
      <c r="G4616">
        <f>VLOOKUP($D4616,Combined!$D:$AG,18,FALSE)</f>
        <v>2818</v>
      </c>
      <c r="H4616">
        <f>VLOOKUP($D4616,Combined!$D:$V,19,FALSE)</f>
        <v>27821</v>
      </c>
    </row>
    <row r="4617" spans="1:8" ht="32" x14ac:dyDescent="0.2">
      <c r="A4617" s="37" t="s">
        <v>1169</v>
      </c>
      <c r="B4617" s="38" t="s">
        <v>1192</v>
      </c>
      <c r="C4617" s="39" t="s">
        <v>2</v>
      </c>
      <c r="D4617" s="36" t="s">
        <v>1957</v>
      </c>
      <c r="E4617">
        <v>2017</v>
      </c>
      <c r="F4617">
        <f>VLOOKUP($D4617,Combined!$D:$V,17,FALSE)</f>
        <v>18728147</v>
      </c>
      <c r="G4617">
        <f>VLOOKUP($D4617,Combined!$D:$AG,18,FALSE)</f>
        <v>846</v>
      </c>
      <c r="H4617">
        <f>VLOOKUP($D4617,Combined!$D:$V,19,FALSE)</f>
        <v>22148</v>
      </c>
    </row>
    <row r="4618" spans="1:8" ht="36" x14ac:dyDescent="0.2">
      <c r="A4618" s="33" t="s">
        <v>1169</v>
      </c>
      <c r="B4618" s="34" t="s">
        <v>1193</v>
      </c>
      <c r="C4618" s="35" t="s">
        <v>24</v>
      </c>
      <c r="D4618" s="36" t="s">
        <v>1958</v>
      </c>
      <c r="E4618">
        <v>2017</v>
      </c>
      <c r="F4618">
        <f>VLOOKUP($D4618,Combined!$D:$V,17,FALSE)</f>
        <v>116293577</v>
      </c>
      <c r="G4618">
        <f>VLOOKUP($D4618,Combined!$D:$AG,18,FALSE)</f>
        <v>5305</v>
      </c>
      <c r="H4618">
        <f>VLOOKUP($D4618,Combined!$D:$V,19,FALSE)</f>
        <v>21922</v>
      </c>
    </row>
    <row r="4619" spans="1:8" ht="36" x14ac:dyDescent="0.2">
      <c r="A4619" s="37" t="s">
        <v>1169</v>
      </c>
      <c r="B4619" s="38" t="s">
        <v>1194</v>
      </c>
      <c r="C4619" s="39" t="s">
        <v>4</v>
      </c>
      <c r="D4619" s="36" t="s">
        <v>1959</v>
      </c>
      <c r="E4619">
        <v>2017</v>
      </c>
      <c r="F4619">
        <f>VLOOKUP($D4619,Combined!$D:$V,17,FALSE)</f>
        <v>11722727</v>
      </c>
      <c r="G4619">
        <f>VLOOKUP($D4619,Combined!$D:$AG,18,FALSE)</f>
        <v>517</v>
      </c>
      <c r="H4619">
        <f>VLOOKUP($D4619,Combined!$D:$V,19,FALSE)</f>
        <v>22673</v>
      </c>
    </row>
    <row r="4620" spans="1:8" ht="32" x14ac:dyDescent="0.2">
      <c r="A4620" s="33" t="s">
        <v>1169</v>
      </c>
      <c r="B4620" s="34" t="s">
        <v>1195</v>
      </c>
      <c r="C4620" s="35" t="s">
        <v>24</v>
      </c>
      <c r="D4620" s="36" t="s">
        <v>1960</v>
      </c>
      <c r="E4620">
        <v>2017</v>
      </c>
      <c r="F4620">
        <f>VLOOKUP($D4620,Combined!$D:$V,17,FALSE)</f>
        <v>98980680</v>
      </c>
      <c r="G4620">
        <f>VLOOKUP($D4620,Combined!$D:$AG,18,FALSE)</f>
        <v>4608</v>
      </c>
      <c r="H4620">
        <f>VLOOKUP($D4620,Combined!$D:$V,19,FALSE)</f>
        <v>21479</v>
      </c>
    </row>
    <row r="4621" spans="1:8" ht="32" x14ac:dyDescent="0.2">
      <c r="A4621" s="37" t="s">
        <v>1169</v>
      </c>
      <c r="B4621" s="38" t="s">
        <v>1196</v>
      </c>
      <c r="C4621" s="39" t="s">
        <v>6</v>
      </c>
      <c r="D4621" s="36" t="s">
        <v>1961</v>
      </c>
      <c r="E4621">
        <v>2017</v>
      </c>
      <c r="F4621">
        <f>VLOOKUP($D4621,Combined!$D:$V,17,FALSE)</f>
        <v>41329518</v>
      </c>
      <c r="G4621">
        <f>VLOOKUP($D4621,Combined!$D:$AG,18,FALSE)</f>
        <v>1607</v>
      </c>
      <c r="H4621">
        <f>VLOOKUP($D4621,Combined!$D:$V,19,FALSE)</f>
        <v>25719</v>
      </c>
    </row>
    <row r="4622" spans="1:8" ht="32" x14ac:dyDescent="0.2">
      <c r="A4622" s="33" t="s">
        <v>1169</v>
      </c>
      <c r="B4622" s="34" t="s">
        <v>1197</v>
      </c>
      <c r="C4622" s="35" t="s">
        <v>73</v>
      </c>
      <c r="D4622" s="36" t="s">
        <v>1962</v>
      </c>
      <c r="E4622">
        <v>2017</v>
      </c>
      <c r="F4622">
        <f>VLOOKUP($D4622,Combined!$D:$V,17,FALSE)</f>
        <v>5691334</v>
      </c>
      <c r="G4622">
        <f>VLOOKUP($D4622,Combined!$D:$AG,18,FALSE)</f>
        <v>297</v>
      </c>
      <c r="H4622">
        <f>VLOOKUP($D4622,Combined!$D:$V,19,FALSE)</f>
        <v>19138</v>
      </c>
    </row>
    <row r="4623" spans="1:8" ht="36" x14ac:dyDescent="0.2">
      <c r="A4623" s="37" t="s">
        <v>1169</v>
      </c>
      <c r="B4623" s="38" t="s">
        <v>1198</v>
      </c>
      <c r="C4623" s="39" t="s">
        <v>24</v>
      </c>
      <c r="D4623" s="36" t="s">
        <v>1963</v>
      </c>
      <c r="E4623">
        <v>2017</v>
      </c>
      <c r="F4623">
        <f>VLOOKUP($D4623,Combined!$D:$V,17,FALSE)</f>
        <v>160506823</v>
      </c>
      <c r="G4623">
        <f>VLOOKUP($D4623,Combined!$D:$AG,18,FALSE)</f>
        <v>7091</v>
      </c>
      <c r="H4623">
        <f>VLOOKUP($D4623,Combined!$D:$V,19,FALSE)</f>
        <v>22636</v>
      </c>
    </row>
    <row r="4624" spans="1:8" ht="48" x14ac:dyDescent="0.2">
      <c r="A4624" s="33" t="s">
        <v>1169</v>
      </c>
      <c r="B4624" s="34" t="s">
        <v>1199</v>
      </c>
      <c r="C4624" s="35" t="s">
        <v>14</v>
      </c>
      <c r="D4624" s="36" t="s">
        <v>1964</v>
      </c>
      <c r="E4624">
        <v>2017</v>
      </c>
      <c r="F4624">
        <f>VLOOKUP($D4624,Combined!$D:$V,17,FALSE)</f>
        <v>42051518</v>
      </c>
      <c r="G4624">
        <f>VLOOKUP($D4624,Combined!$D:$AG,18,FALSE)</f>
        <v>2152</v>
      </c>
      <c r="H4624">
        <f>VLOOKUP($D4624,Combined!$D:$V,19,FALSE)</f>
        <v>19543</v>
      </c>
    </row>
    <row r="4625" spans="1:8" ht="32" x14ac:dyDescent="0.2">
      <c r="A4625" s="37" t="s">
        <v>1169</v>
      </c>
      <c r="B4625" s="38" t="s">
        <v>1200</v>
      </c>
      <c r="C4625" s="39" t="s">
        <v>24</v>
      </c>
      <c r="D4625" s="36" t="s">
        <v>1965</v>
      </c>
      <c r="E4625">
        <v>2017</v>
      </c>
      <c r="F4625">
        <f>VLOOKUP($D4625,Combined!$D:$V,17,FALSE)</f>
        <v>100360253</v>
      </c>
      <c r="G4625">
        <f>VLOOKUP($D4625,Combined!$D:$AG,18,FALSE)</f>
        <v>4734</v>
      </c>
      <c r="H4625">
        <f>VLOOKUP($D4625,Combined!$D:$V,19,FALSE)</f>
        <v>21200</v>
      </c>
    </row>
    <row r="4626" spans="1:8" ht="32" x14ac:dyDescent="0.2">
      <c r="A4626" s="33" t="s">
        <v>1169</v>
      </c>
      <c r="B4626" s="34" t="s">
        <v>1201</v>
      </c>
      <c r="C4626" s="35" t="s">
        <v>4</v>
      </c>
      <c r="D4626" s="36" t="s">
        <v>1966</v>
      </c>
      <c r="E4626">
        <v>2017</v>
      </c>
      <c r="F4626">
        <f>VLOOKUP($D4626,Combined!$D:$V,17,FALSE)</f>
        <v>8976847</v>
      </c>
      <c r="G4626">
        <f>VLOOKUP($D4626,Combined!$D:$AG,18,FALSE)</f>
        <v>457</v>
      </c>
      <c r="H4626">
        <f>VLOOKUP($D4626,Combined!$D:$V,19,FALSE)</f>
        <v>19663</v>
      </c>
    </row>
    <row r="4627" spans="1:8" ht="32" x14ac:dyDescent="0.2">
      <c r="A4627" s="37" t="s">
        <v>1169</v>
      </c>
      <c r="B4627" s="38" t="s">
        <v>1202</v>
      </c>
      <c r="C4627" s="39" t="s">
        <v>68</v>
      </c>
      <c r="D4627" s="36" t="s">
        <v>1967</v>
      </c>
      <c r="E4627">
        <v>2017</v>
      </c>
      <c r="F4627">
        <f>VLOOKUP($D4627,Combined!$D:$V,17,FALSE)</f>
        <v>9934924</v>
      </c>
      <c r="G4627">
        <f>VLOOKUP($D4627,Combined!$D:$AG,18,FALSE)</f>
        <v>608</v>
      </c>
      <c r="H4627">
        <f>VLOOKUP($D4627,Combined!$D:$V,19,FALSE)</f>
        <v>16353</v>
      </c>
    </row>
    <row r="4628" spans="1:8" ht="32" x14ac:dyDescent="0.2">
      <c r="A4628" s="33" t="s">
        <v>1169</v>
      </c>
      <c r="B4628" s="34" t="s">
        <v>1203</v>
      </c>
      <c r="C4628" s="35" t="s">
        <v>66</v>
      </c>
      <c r="D4628" s="36" t="s">
        <v>1968</v>
      </c>
      <c r="E4628">
        <v>2017</v>
      </c>
      <c r="F4628">
        <f>VLOOKUP($D4628,Combined!$D:$V,17,FALSE)</f>
        <v>55609105</v>
      </c>
      <c r="G4628">
        <f>VLOOKUP($D4628,Combined!$D:$AG,18,FALSE)</f>
        <v>2411</v>
      </c>
      <c r="H4628">
        <f>VLOOKUP($D4628,Combined!$D:$V,19,FALSE)</f>
        <v>23067</v>
      </c>
    </row>
    <row r="4629" spans="1:8" ht="32" x14ac:dyDescent="0.2">
      <c r="A4629" s="37" t="s">
        <v>1169</v>
      </c>
      <c r="B4629" s="38" t="s">
        <v>1204</v>
      </c>
      <c r="C4629" s="39" t="s">
        <v>24</v>
      </c>
      <c r="D4629" s="36" t="s">
        <v>1969</v>
      </c>
      <c r="E4629">
        <v>2017</v>
      </c>
      <c r="F4629">
        <f>VLOOKUP($D4629,Combined!$D:$V,17,FALSE)</f>
        <v>82404635</v>
      </c>
      <c r="G4629">
        <f>VLOOKUP($D4629,Combined!$D:$AG,18,FALSE)</f>
        <v>3622</v>
      </c>
      <c r="H4629">
        <f>VLOOKUP($D4629,Combined!$D:$V,19,FALSE)</f>
        <v>22754</v>
      </c>
    </row>
    <row r="4630" spans="1:8" ht="36" x14ac:dyDescent="0.2">
      <c r="A4630" s="33" t="s">
        <v>1169</v>
      </c>
      <c r="B4630" s="34" t="s">
        <v>1205</v>
      </c>
      <c r="C4630" s="35" t="s">
        <v>24</v>
      </c>
      <c r="D4630" s="36" t="s">
        <v>1970</v>
      </c>
      <c r="E4630">
        <v>2017</v>
      </c>
      <c r="F4630">
        <f>VLOOKUP($D4630,Combined!$D:$V,17,FALSE)</f>
        <v>76818591</v>
      </c>
      <c r="G4630">
        <f>VLOOKUP($D4630,Combined!$D:$AG,18,FALSE)</f>
        <v>4249</v>
      </c>
      <c r="H4630">
        <f>VLOOKUP($D4630,Combined!$D:$V,19,FALSE)</f>
        <v>18078</v>
      </c>
    </row>
    <row r="4631" spans="1:8" ht="36" x14ac:dyDescent="0.2">
      <c r="A4631" s="37" t="s">
        <v>1169</v>
      </c>
      <c r="B4631" s="38" t="s">
        <v>1435</v>
      </c>
      <c r="C4631" s="39" t="s">
        <v>711</v>
      </c>
      <c r="D4631" s="36" t="s">
        <v>1971</v>
      </c>
      <c r="E4631">
        <v>2017</v>
      </c>
      <c r="F4631" t="e">
        <f>VLOOKUP($D4631,Combined!$D:$V,17,FALSE)</f>
        <v>#N/A</v>
      </c>
      <c r="G4631" t="e">
        <f>VLOOKUP($D4631,Combined!$D:$AG,18,FALSE)</f>
        <v>#N/A</v>
      </c>
      <c r="H4631" t="e">
        <f>VLOOKUP($D4631,Combined!$D:$V,19,FALSE)</f>
        <v>#N/A</v>
      </c>
    </row>
    <row r="4632" spans="1:8" ht="32" x14ac:dyDescent="0.2">
      <c r="A4632" s="33" t="s">
        <v>1169</v>
      </c>
      <c r="B4632" s="34" t="s">
        <v>1008</v>
      </c>
      <c r="C4632" s="35" t="s">
        <v>66</v>
      </c>
      <c r="D4632" s="36" t="s">
        <v>1972</v>
      </c>
      <c r="E4632">
        <v>2017</v>
      </c>
      <c r="F4632">
        <f>VLOOKUP($D4632,Combined!$D:$V,17,FALSE)</f>
        <v>49244057</v>
      </c>
      <c r="G4632">
        <f>VLOOKUP($D4632,Combined!$D:$AG,18,FALSE)</f>
        <v>2098</v>
      </c>
      <c r="H4632">
        <f>VLOOKUP($D4632,Combined!$D:$V,19,FALSE)</f>
        <v>23468</v>
      </c>
    </row>
    <row r="4633" spans="1:8" ht="32" x14ac:dyDescent="0.2">
      <c r="A4633" s="37" t="s">
        <v>1169</v>
      </c>
      <c r="B4633" s="38" t="s">
        <v>1207</v>
      </c>
      <c r="C4633" s="39" t="s">
        <v>77</v>
      </c>
      <c r="D4633" s="36" t="s">
        <v>1973</v>
      </c>
      <c r="E4633">
        <v>2017</v>
      </c>
      <c r="F4633">
        <f>VLOOKUP($D4633,Combined!$D:$V,17,FALSE)</f>
        <v>57148170</v>
      </c>
      <c r="G4633">
        <f>VLOOKUP($D4633,Combined!$D:$AG,18,FALSE)</f>
        <v>2624</v>
      </c>
      <c r="H4633">
        <f>VLOOKUP($D4633,Combined!$D:$V,19,FALSE)</f>
        <v>21779</v>
      </c>
    </row>
    <row r="4634" spans="1:8" ht="32" x14ac:dyDescent="0.2">
      <c r="A4634" s="33" t="s">
        <v>1169</v>
      </c>
      <c r="B4634" s="34" t="s">
        <v>1208</v>
      </c>
      <c r="C4634" s="35" t="s">
        <v>66</v>
      </c>
      <c r="D4634" s="36" t="s">
        <v>1974</v>
      </c>
      <c r="E4634">
        <v>2017</v>
      </c>
      <c r="F4634" t="e">
        <f>VLOOKUP($D4634,Combined!$D:$V,17,FALSE)</f>
        <v>#N/A</v>
      </c>
      <c r="G4634" t="e">
        <f>VLOOKUP($D4634,Combined!$D:$AG,18,FALSE)</f>
        <v>#N/A</v>
      </c>
      <c r="H4634" t="e">
        <f>VLOOKUP($D4634,Combined!$D:$V,19,FALSE)</f>
        <v>#N/A</v>
      </c>
    </row>
    <row r="4635" spans="1:8" ht="48" x14ac:dyDescent="0.2">
      <c r="A4635" s="37" t="s">
        <v>1209</v>
      </c>
      <c r="B4635" s="38" t="s">
        <v>1210</v>
      </c>
      <c r="C4635" s="39" t="s">
        <v>14</v>
      </c>
      <c r="D4635" s="36" t="s">
        <v>1975</v>
      </c>
      <c r="E4635">
        <v>2017</v>
      </c>
      <c r="F4635">
        <f>VLOOKUP($D4635,Combined!$D:$V,17,FALSE)</f>
        <v>64012423</v>
      </c>
      <c r="G4635">
        <f>VLOOKUP($D4635,Combined!$D:$AG,18,FALSE)</f>
        <v>3141</v>
      </c>
      <c r="H4635">
        <f>VLOOKUP($D4635,Combined!$D:$V,19,FALSE)</f>
        <v>20380</v>
      </c>
    </row>
    <row r="4636" spans="1:8" ht="32" x14ac:dyDescent="0.2">
      <c r="A4636" s="33" t="s">
        <v>1209</v>
      </c>
      <c r="B4636" s="34" t="s">
        <v>1211</v>
      </c>
      <c r="C4636" s="35" t="s">
        <v>4</v>
      </c>
      <c r="D4636" s="36" t="s">
        <v>1976</v>
      </c>
      <c r="E4636">
        <v>2017</v>
      </c>
      <c r="F4636">
        <f>VLOOKUP($D4636,Combined!$D:$V,17,FALSE)</f>
        <v>4265928</v>
      </c>
      <c r="G4636">
        <f>VLOOKUP($D4636,Combined!$D:$AG,18,FALSE)</f>
        <v>162</v>
      </c>
      <c r="H4636">
        <f>VLOOKUP($D4636,Combined!$D:$V,19,FALSE)</f>
        <v>26340</v>
      </c>
    </row>
    <row r="4637" spans="1:8" ht="24" x14ac:dyDescent="0.2">
      <c r="A4637" s="37" t="s">
        <v>1209</v>
      </c>
      <c r="B4637" s="38" t="s">
        <v>1212</v>
      </c>
      <c r="C4637" s="39" t="s">
        <v>8</v>
      </c>
      <c r="D4637" s="36" t="s">
        <v>1977</v>
      </c>
      <c r="E4637">
        <v>2017</v>
      </c>
      <c r="F4637">
        <f>VLOOKUP($D4637,Combined!$D:$V,17,FALSE)</f>
        <v>2205875</v>
      </c>
      <c r="G4637">
        <f>VLOOKUP($D4637,Combined!$D:$AG,18,FALSE)</f>
        <v>68</v>
      </c>
      <c r="H4637">
        <f>VLOOKUP($D4637,Combined!$D:$V,19,FALSE)</f>
        <v>32305</v>
      </c>
    </row>
    <row r="4638" spans="1:8" ht="24" x14ac:dyDescent="0.2">
      <c r="A4638" s="33" t="s">
        <v>1209</v>
      </c>
      <c r="B4638" s="34" t="s">
        <v>1213</v>
      </c>
      <c r="C4638" s="35" t="s">
        <v>8</v>
      </c>
      <c r="D4638" s="36" t="s">
        <v>1978</v>
      </c>
      <c r="E4638">
        <v>2017</v>
      </c>
      <c r="F4638">
        <f>VLOOKUP($D4638,Combined!$D:$V,17,FALSE)</f>
        <v>38884373</v>
      </c>
      <c r="G4638">
        <f>VLOOKUP($D4638,Combined!$D:$AG,18,FALSE)</f>
        <v>2124</v>
      </c>
      <c r="H4638">
        <f>VLOOKUP($D4638,Combined!$D:$V,19,FALSE)</f>
        <v>18310</v>
      </c>
    </row>
    <row r="4639" spans="1:8" ht="32" x14ac:dyDescent="0.2">
      <c r="A4639" s="37" t="s">
        <v>1209</v>
      </c>
      <c r="B4639" s="38" t="s">
        <v>1214</v>
      </c>
      <c r="C4639" s="39" t="s">
        <v>24</v>
      </c>
      <c r="D4639" s="36" t="s">
        <v>1979</v>
      </c>
      <c r="E4639">
        <v>2017</v>
      </c>
      <c r="F4639">
        <f>VLOOKUP($D4639,Combined!$D:$V,17,FALSE)</f>
        <v>168219449</v>
      </c>
      <c r="G4639">
        <f>VLOOKUP($D4639,Combined!$D:$AG,18,FALSE)</f>
        <v>8812</v>
      </c>
      <c r="H4639">
        <f>VLOOKUP($D4639,Combined!$D:$V,19,FALSE)</f>
        <v>19090</v>
      </c>
    </row>
    <row r="4640" spans="1:8" ht="32" x14ac:dyDescent="0.2">
      <c r="A4640" s="33" t="s">
        <v>1209</v>
      </c>
      <c r="B4640" s="34" t="s">
        <v>1215</v>
      </c>
      <c r="C4640" s="35" t="s">
        <v>21</v>
      </c>
      <c r="D4640" s="36" t="s">
        <v>1980</v>
      </c>
      <c r="E4640">
        <v>2017</v>
      </c>
      <c r="F4640">
        <f>VLOOKUP($D4640,Combined!$D:$V,17,FALSE)</f>
        <v>42560110</v>
      </c>
      <c r="G4640">
        <f>VLOOKUP($D4640,Combined!$D:$AG,18,FALSE)</f>
        <v>2059</v>
      </c>
      <c r="H4640">
        <f>VLOOKUP($D4640,Combined!$D:$V,19,FALSE)</f>
        <v>20671</v>
      </c>
    </row>
    <row r="4641" spans="1:8" ht="24" x14ac:dyDescent="0.2">
      <c r="A4641" s="37" t="s">
        <v>1209</v>
      </c>
      <c r="B4641" s="38" t="s">
        <v>1216</v>
      </c>
      <c r="C4641" s="39" t="s">
        <v>8</v>
      </c>
      <c r="D4641" s="36" t="s">
        <v>1981</v>
      </c>
      <c r="E4641">
        <v>2017</v>
      </c>
      <c r="F4641">
        <f>VLOOKUP($D4641,Combined!$D:$V,17,FALSE)</f>
        <v>3279392</v>
      </c>
      <c r="G4641">
        <f>VLOOKUP($D4641,Combined!$D:$AG,18,FALSE)</f>
        <v>145</v>
      </c>
      <c r="H4641">
        <f>VLOOKUP($D4641,Combined!$D:$V,19,FALSE)</f>
        <v>22578</v>
      </c>
    </row>
    <row r="4642" spans="1:8" ht="36" x14ac:dyDescent="0.2">
      <c r="A4642" s="33" t="s">
        <v>1209</v>
      </c>
      <c r="B4642" s="34" t="s">
        <v>1217</v>
      </c>
      <c r="C4642" s="35" t="s">
        <v>8</v>
      </c>
      <c r="D4642" s="36" t="s">
        <v>1982</v>
      </c>
      <c r="E4642">
        <v>2017</v>
      </c>
      <c r="F4642">
        <f>VLOOKUP($D4642,Combined!$D:$V,17,FALSE)</f>
        <v>2621896</v>
      </c>
      <c r="G4642">
        <f>VLOOKUP($D4642,Combined!$D:$AG,18,FALSE)</f>
        <v>127</v>
      </c>
      <c r="H4642">
        <f>VLOOKUP($D4642,Combined!$D:$V,19,FALSE)</f>
        <v>20686</v>
      </c>
    </row>
    <row r="4643" spans="1:8" ht="32" x14ac:dyDescent="0.2">
      <c r="A4643" s="37" t="s">
        <v>1209</v>
      </c>
      <c r="B4643" s="38" t="s">
        <v>1218</v>
      </c>
      <c r="C4643" s="39" t="s">
        <v>24</v>
      </c>
      <c r="D4643" s="36" t="s">
        <v>1983</v>
      </c>
      <c r="E4643">
        <v>2017</v>
      </c>
      <c r="F4643">
        <f>VLOOKUP($D4643,Combined!$D:$V,17,FALSE)</f>
        <v>163550500</v>
      </c>
      <c r="G4643">
        <f>VLOOKUP($D4643,Combined!$D:$AG,18,FALSE)</f>
        <v>8514</v>
      </c>
      <c r="H4643">
        <f>VLOOKUP($D4643,Combined!$D:$V,19,FALSE)</f>
        <v>19210</v>
      </c>
    </row>
    <row r="4644" spans="1:8" ht="32" x14ac:dyDescent="0.2">
      <c r="A4644" s="33" t="s">
        <v>1209</v>
      </c>
      <c r="B4644" s="34" t="s">
        <v>1219</v>
      </c>
      <c r="C4644" s="35" t="s">
        <v>24</v>
      </c>
      <c r="D4644" s="36" t="s">
        <v>1984</v>
      </c>
      <c r="E4644">
        <v>2017</v>
      </c>
      <c r="F4644">
        <f>VLOOKUP($D4644,Combined!$D:$V,17,FALSE)</f>
        <v>80316861</v>
      </c>
      <c r="G4644">
        <f>VLOOKUP($D4644,Combined!$D:$AG,18,FALSE)</f>
        <v>4045</v>
      </c>
      <c r="H4644">
        <f>VLOOKUP($D4644,Combined!$D:$V,19,FALSE)</f>
        <v>19854</v>
      </c>
    </row>
    <row r="4645" spans="1:8" ht="32" x14ac:dyDescent="0.2">
      <c r="A4645" s="37" t="s">
        <v>1209</v>
      </c>
      <c r="B4645" s="38" t="s">
        <v>1220</v>
      </c>
      <c r="C4645" s="39" t="s">
        <v>4</v>
      </c>
      <c r="D4645" s="36" t="s">
        <v>1985</v>
      </c>
      <c r="E4645">
        <v>2017</v>
      </c>
      <c r="F4645">
        <f>VLOOKUP($D4645,Combined!$D:$V,17,FALSE)</f>
        <v>10565119</v>
      </c>
      <c r="G4645">
        <f>VLOOKUP($D4645,Combined!$D:$AG,18,FALSE)</f>
        <v>492</v>
      </c>
      <c r="H4645">
        <f>VLOOKUP($D4645,Combined!$D:$V,19,FALSE)</f>
        <v>21486</v>
      </c>
    </row>
    <row r="4646" spans="1:8" ht="32" x14ac:dyDescent="0.2">
      <c r="A4646" s="33" t="s">
        <v>1209</v>
      </c>
      <c r="B4646" s="34" t="s">
        <v>1221</v>
      </c>
      <c r="C4646" s="35" t="s">
        <v>24</v>
      </c>
      <c r="D4646" s="36" t="s">
        <v>1986</v>
      </c>
      <c r="E4646">
        <v>2017</v>
      </c>
      <c r="F4646">
        <f>VLOOKUP($D4646,Combined!$D:$V,17,FALSE)</f>
        <v>186812557</v>
      </c>
      <c r="G4646">
        <f>VLOOKUP($D4646,Combined!$D:$AG,18,FALSE)</f>
        <v>6137</v>
      </c>
      <c r="H4646">
        <f>VLOOKUP($D4646,Combined!$D:$V,19,FALSE)</f>
        <v>30441</v>
      </c>
    </row>
    <row r="4647" spans="1:8" ht="32" x14ac:dyDescent="0.2">
      <c r="A4647" s="37" t="s">
        <v>1209</v>
      </c>
      <c r="B4647" s="38" t="s">
        <v>1222</v>
      </c>
      <c r="C4647" s="39" t="s">
        <v>4</v>
      </c>
      <c r="D4647" s="36" t="s">
        <v>1987</v>
      </c>
      <c r="E4647">
        <v>2017</v>
      </c>
      <c r="F4647">
        <f>VLOOKUP($D4647,Combined!$D:$V,17,FALSE)</f>
        <v>4645021</v>
      </c>
      <c r="G4647">
        <f>VLOOKUP($D4647,Combined!$D:$AG,18,FALSE)</f>
        <v>190</v>
      </c>
      <c r="H4647">
        <f>VLOOKUP($D4647,Combined!$D:$V,19,FALSE)</f>
        <v>24435</v>
      </c>
    </row>
    <row r="4648" spans="1:8" ht="24" x14ac:dyDescent="0.2">
      <c r="A4648" s="33" t="s">
        <v>1209</v>
      </c>
      <c r="B4648" s="34" t="s">
        <v>1223</v>
      </c>
      <c r="C4648" s="35" t="s">
        <v>8</v>
      </c>
      <c r="D4648" s="36" t="s">
        <v>1988</v>
      </c>
      <c r="E4648">
        <v>2017</v>
      </c>
      <c r="F4648">
        <f>VLOOKUP($D4648,Combined!$D:$V,17,FALSE)</f>
        <v>32761012</v>
      </c>
      <c r="G4648">
        <f>VLOOKUP($D4648,Combined!$D:$AG,18,FALSE)</f>
        <v>1586</v>
      </c>
      <c r="H4648">
        <f>VLOOKUP($D4648,Combined!$D:$V,19,FALSE)</f>
        <v>20656</v>
      </c>
    </row>
    <row r="4649" spans="1:8" ht="24" x14ac:dyDescent="0.2">
      <c r="A4649" s="37" t="s">
        <v>1209</v>
      </c>
      <c r="B4649" s="38" t="s">
        <v>1224</v>
      </c>
      <c r="C4649" s="39" t="s">
        <v>8</v>
      </c>
      <c r="D4649" s="36" t="s">
        <v>1989</v>
      </c>
      <c r="E4649">
        <v>2017</v>
      </c>
      <c r="F4649">
        <f>VLOOKUP($D4649,Combined!$D:$V,17,FALSE)</f>
        <v>7219583</v>
      </c>
      <c r="G4649">
        <f>VLOOKUP($D4649,Combined!$D:$AG,18,FALSE)</f>
        <v>225</v>
      </c>
      <c r="H4649">
        <f>VLOOKUP($D4649,Combined!$D:$V,19,FALSE)</f>
        <v>32077</v>
      </c>
    </row>
    <row r="4650" spans="1:8" ht="48" x14ac:dyDescent="0.2">
      <c r="A4650" s="33" t="s">
        <v>1209</v>
      </c>
      <c r="B4650" s="34" t="s">
        <v>1225</v>
      </c>
      <c r="C4650" s="35" t="s">
        <v>14</v>
      </c>
      <c r="D4650" s="36" t="s">
        <v>1990</v>
      </c>
      <c r="E4650">
        <v>2017</v>
      </c>
      <c r="F4650">
        <f>VLOOKUP($D4650,Combined!$D:$V,17,FALSE)</f>
        <v>64842185</v>
      </c>
      <c r="G4650">
        <f>VLOOKUP($D4650,Combined!$D:$AG,18,FALSE)</f>
        <v>2977</v>
      </c>
      <c r="H4650">
        <f>VLOOKUP($D4650,Combined!$D:$V,19,FALSE)</f>
        <v>21782</v>
      </c>
    </row>
    <row r="4651" spans="1:8" ht="36" x14ac:dyDescent="0.2">
      <c r="A4651" s="37" t="s">
        <v>1209</v>
      </c>
      <c r="B4651" s="38" t="s">
        <v>1226</v>
      </c>
      <c r="C4651" s="39" t="s">
        <v>714</v>
      </c>
      <c r="D4651" s="36" t="s">
        <v>1991</v>
      </c>
      <c r="E4651">
        <v>2017</v>
      </c>
      <c r="F4651">
        <f>VLOOKUP($D4651,Combined!$D:$V,17,FALSE)</f>
        <v>29377280</v>
      </c>
      <c r="G4651">
        <f>VLOOKUP($D4651,Combined!$D:$AG,18,FALSE)</f>
        <v>1605</v>
      </c>
      <c r="H4651">
        <f>VLOOKUP($D4651,Combined!$D:$V,19,FALSE)</f>
        <v>18307</v>
      </c>
    </row>
    <row r="4652" spans="1:8" ht="24" x14ac:dyDescent="0.2">
      <c r="A4652" s="33" t="s">
        <v>1209</v>
      </c>
      <c r="B4652" s="34" t="s">
        <v>1227</v>
      </c>
      <c r="C4652" s="35" t="s">
        <v>8</v>
      </c>
      <c r="D4652" s="36" t="s">
        <v>1992</v>
      </c>
      <c r="E4652">
        <v>2017</v>
      </c>
      <c r="F4652">
        <f>VLOOKUP($D4652,Combined!$D:$V,17,FALSE)</f>
        <v>3395039</v>
      </c>
      <c r="G4652">
        <f>VLOOKUP($D4652,Combined!$D:$AG,18,FALSE)</f>
        <v>149</v>
      </c>
      <c r="H4652">
        <f>VLOOKUP($D4652,Combined!$D:$V,19,FALSE)</f>
        <v>22738</v>
      </c>
    </row>
    <row r="4653" spans="1:8" ht="16" x14ac:dyDescent="0.2">
      <c r="A4653" s="37" t="s">
        <v>1209</v>
      </c>
      <c r="B4653" s="38" t="s">
        <v>1151</v>
      </c>
      <c r="C4653" s="39" t="s">
        <v>181</v>
      </c>
      <c r="D4653" s="36" t="s">
        <v>1993</v>
      </c>
      <c r="E4653">
        <v>2017</v>
      </c>
      <c r="F4653">
        <f>VLOOKUP($D4653,Combined!$D:$V,17,FALSE)</f>
        <v>19837592</v>
      </c>
      <c r="G4653">
        <f>VLOOKUP($D4653,Combined!$D:$AG,18,FALSE)</f>
        <v>923</v>
      </c>
      <c r="H4653">
        <f>VLOOKUP($D4653,Combined!$D:$V,19,FALSE)</f>
        <v>21494</v>
      </c>
    </row>
    <row r="4654" spans="1:8" ht="32" x14ac:dyDescent="0.2">
      <c r="A4654" s="33" t="s">
        <v>1209</v>
      </c>
      <c r="B4654" s="34" t="s">
        <v>1228</v>
      </c>
      <c r="C4654" s="35" t="s">
        <v>21</v>
      </c>
      <c r="D4654" s="36" t="s">
        <v>1994</v>
      </c>
      <c r="E4654">
        <v>2017</v>
      </c>
      <c r="F4654">
        <f>VLOOKUP($D4654,Combined!$D:$V,17,FALSE)</f>
        <v>37484339</v>
      </c>
      <c r="G4654">
        <f>VLOOKUP($D4654,Combined!$D:$AG,18,FALSE)</f>
        <v>1574</v>
      </c>
      <c r="H4654">
        <f>VLOOKUP($D4654,Combined!$D:$V,19,FALSE)</f>
        <v>23812</v>
      </c>
    </row>
    <row r="4655" spans="1:8" ht="32" x14ac:dyDescent="0.2">
      <c r="A4655" s="37" t="s">
        <v>1209</v>
      </c>
      <c r="B4655" s="38" t="s">
        <v>1229</v>
      </c>
      <c r="C4655" s="39" t="s">
        <v>6</v>
      </c>
      <c r="D4655" s="36" t="s">
        <v>1995</v>
      </c>
      <c r="E4655">
        <v>2017</v>
      </c>
      <c r="F4655">
        <f>VLOOKUP($D4655,Combined!$D:$V,17,FALSE)</f>
        <v>32499181</v>
      </c>
      <c r="G4655">
        <f>VLOOKUP($D4655,Combined!$D:$AG,18,FALSE)</f>
        <v>1389</v>
      </c>
      <c r="H4655">
        <f>VLOOKUP($D4655,Combined!$D:$V,19,FALSE)</f>
        <v>23393</v>
      </c>
    </row>
    <row r="4656" spans="1:8" ht="36" x14ac:dyDescent="0.2">
      <c r="A4656" s="33" t="s">
        <v>1209</v>
      </c>
      <c r="B4656" s="34" t="s">
        <v>1230</v>
      </c>
      <c r="C4656" s="35" t="s">
        <v>6</v>
      </c>
      <c r="D4656" s="36" t="s">
        <v>1996</v>
      </c>
      <c r="E4656">
        <v>2017</v>
      </c>
      <c r="F4656">
        <f>VLOOKUP($D4656,Combined!$D:$V,17,FALSE)</f>
        <v>21132644</v>
      </c>
      <c r="G4656">
        <f>VLOOKUP($D4656,Combined!$D:$AG,18,FALSE)</f>
        <v>808</v>
      </c>
      <c r="H4656">
        <f>VLOOKUP($D4656,Combined!$D:$V,19,FALSE)</f>
        <v>26163</v>
      </c>
    </row>
    <row r="4657" spans="1:8" ht="48" x14ac:dyDescent="0.2">
      <c r="A4657" s="37" t="s">
        <v>1209</v>
      </c>
      <c r="B4657" s="38" t="s">
        <v>1231</v>
      </c>
      <c r="C4657" s="39" t="s">
        <v>14</v>
      </c>
      <c r="D4657" s="36" t="s">
        <v>1997</v>
      </c>
      <c r="E4657">
        <v>2017</v>
      </c>
      <c r="F4657">
        <f>VLOOKUP($D4657,Combined!$D:$V,17,FALSE)</f>
        <v>50376260</v>
      </c>
      <c r="G4657">
        <f>VLOOKUP($D4657,Combined!$D:$AG,18,FALSE)</f>
        <v>2741</v>
      </c>
      <c r="H4657">
        <f>VLOOKUP($D4657,Combined!$D:$V,19,FALSE)</f>
        <v>18382</v>
      </c>
    </row>
    <row r="4658" spans="1:8" ht="36" x14ac:dyDescent="0.2">
      <c r="A4658" s="33" t="s">
        <v>1209</v>
      </c>
      <c r="B4658" s="34" t="s">
        <v>1232</v>
      </c>
      <c r="C4658" s="35" t="s">
        <v>8</v>
      </c>
      <c r="D4658" s="36" t="s">
        <v>1998</v>
      </c>
      <c r="E4658">
        <v>2017</v>
      </c>
      <c r="F4658">
        <f>VLOOKUP($D4658,Combined!$D:$V,17,FALSE)</f>
        <v>5123068</v>
      </c>
      <c r="G4658">
        <f>VLOOKUP($D4658,Combined!$D:$AG,18,FALSE)</f>
        <v>215</v>
      </c>
      <c r="H4658">
        <f>VLOOKUP($D4658,Combined!$D:$V,19,FALSE)</f>
        <v>23798</v>
      </c>
    </row>
    <row r="4659" spans="1:8" ht="32" x14ac:dyDescent="0.2">
      <c r="A4659" s="37" t="s">
        <v>1209</v>
      </c>
      <c r="B4659" s="38" t="s">
        <v>1233</v>
      </c>
      <c r="C4659" s="39" t="s">
        <v>21</v>
      </c>
      <c r="D4659" s="36" t="s">
        <v>1999</v>
      </c>
      <c r="E4659">
        <v>2017</v>
      </c>
      <c r="F4659">
        <f>VLOOKUP($D4659,Combined!$D:$V,17,FALSE)</f>
        <v>61254467</v>
      </c>
      <c r="G4659">
        <f>VLOOKUP($D4659,Combined!$D:$AG,18,FALSE)</f>
        <v>2860</v>
      </c>
      <c r="H4659">
        <f>VLOOKUP($D4659,Combined!$D:$V,19,FALSE)</f>
        <v>21415</v>
      </c>
    </row>
    <row r="4660" spans="1:8" ht="24" x14ac:dyDescent="0.2">
      <c r="A4660" s="33" t="s">
        <v>1209</v>
      </c>
      <c r="B4660" s="34" t="s">
        <v>1234</v>
      </c>
      <c r="C4660" s="35" t="s">
        <v>8</v>
      </c>
      <c r="D4660" s="36" t="s">
        <v>2000</v>
      </c>
      <c r="E4660">
        <v>2017</v>
      </c>
      <c r="F4660">
        <f>VLOOKUP($D4660,Combined!$D:$V,17,FALSE)</f>
        <v>44433878</v>
      </c>
      <c r="G4660">
        <f>VLOOKUP($D4660,Combined!$D:$AG,18,FALSE)</f>
        <v>2177</v>
      </c>
      <c r="H4660">
        <f>VLOOKUP($D4660,Combined!$D:$V,19,FALSE)</f>
        <v>20410</v>
      </c>
    </row>
    <row r="4661" spans="1:8" ht="32" x14ac:dyDescent="0.2">
      <c r="A4661" s="37" t="s">
        <v>1209</v>
      </c>
      <c r="B4661" s="38" t="s">
        <v>1235</v>
      </c>
      <c r="C4661" s="39" t="s">
        <v>24</v>
      </c>
      <c r="D4661" s="36" t="s">
        <v>2001</v>
      </c>
      <c r="E4661">
        <v>2017</v>
      </c>
      <c r="F4661">
        <f>VLOOKUP($D4661,Combined!$D:$V,17,FALSE)</f>
        <v>261949733</v>
      </c>
      <c r="G4661">
        <f>VLOOKUP($D4661,Combined!$D:$AG,18,FALSE)</f>
        <v>15724</v>
      </c>
      <c r="H4661">
        <f>VLOOKUP($D4661,Combined!$D:$V,19,FALSE)</f>
        <v>16659</v>
      </c>
    </row>
    <row r="4662" spans="1:8" ht="24" x14ac:dyDescent="0.2">
      <c r="A4662" s="33" t="s">
        <v>1209</v>
      </c>
      <c r="B4662" s="34" t="s">
        <v>1236</v>
      </c>
      <c r="C4662" s="35" t="s">
        <v>8</v>
      </c>
      <c r="D4662" s="36" t="s">
        <v>2002</v>
      </c>
      <c r="E4662">
        <v>2017</v>
      </c>
      <c r="F4662">
        <f>VLOOKUP($D4662,Combined!$D:$V,17,FALSE)</f>
        <v>6100467</v>
      </c>
      <c r="G4662">
        <f>VLOOKUP($D4662,Combined!$D:$AG,18,FALSE)</f>
        <v>300</v>
      </c>
      <c r="H4662">
        <f>VLOOKUP($D4662,Combined!$D:$V,19,FALSE)</f>
        <v>20332</v>
      </c>
    </row>
    <row r="4663" spans="1:8" ht="32" x14ac:dyDescent="0.2">
      <c r="A4663" s="37" t="s">
        <v>1237</v>
      </c>
      <c r="B4663" s="38" t="s">
        <v>1238</v>
      </c>
      <c r="C4663" s="39" t="s">
        <v>2</v>
      </c>
      <c r="D4663" s="36" t="s">
        <v>2003</v>
      </c>
      <c r="E4663">
        <v>2017</v>
      </c>
      <c r="F4663">
        <f>VLOOKUP($D4663,Combined!$D:$V,17,FALSE)</f>
        <v>21026394</v>
      </c>
      <c r="G4663">
        <f>VLOOKUP($D4663,Combined!$D:$AG,18,FALSE)</f>
        <v>880</v>
      </c>
      <c r="H4663">
        <f>VLOOKUP($D4663,Combined!$D:$V,19,FALSE)</f>
        <v>23887</v>
      </c>
    </row>
    <row r="4664" spans="1:8" ht="60" x14ac:dyDescent="0.2">
      <c r="A4664" s="33" t="s">
        <v>1237</v>
      </c>
      <c r="B4664" s="34" t="s">
        <v>1436</v>
      </c>
      <c r="C4664" s="35" t="s">
        <v>711</v>
      </c>
      <c r="D4664" s="36" t="s">
        <v>2004</v>
      </c>
      <c r="E4664">
        <v>2017</v>
      </c>
      <c r="F4664" t="e">
        <f>VLOOKUP($D4664,Combined!$D:$V,17,FALSE)</f>
        <v>#N/A</v>
      </c>
      <c r="G4664" t="e">
        <f>VLOOKUP($D4664,Combined!$D:$AG,18,FALSE)</f>
        <v>#N/A</v>
      </c>
      <c r="H4664" t="e">
        <f>VLOOKUP($D4664,Combined!$D:$V,19,FALSE)</f>
        <v>#N/A</v>
      </c>
    </row>
    <row r="4665" spans="1:8" ht="32" x14ac:dyDescent="0.2">
      <c r="A4665" s="37" t="s">
        <v>1237</v>
      </c>
      <c r="B4665" s="38" t="s">
        <v>1240</v>
      </c>
      <c r="C4665" s="39" t="s">
        <v>24</v>
      </c>
      <c r="D4665" s="36" t="s">
        <v>2005</v>
      </c>
      <c r="E4665">
        <v>2017</v>
      </c>
      <c r="F4665">
        <f>VLOOKUP($D4665,Combined!$D:$V,17,FALSE)</f>
        <v>191277794</v>
      </c>
      <c r="G4665">
        <f>VLOOKUP($D4665,Combined!$D:$AG,18,FALSE)</f>
        <v>10961</v>
      </c>
      <c r="H4665">
        <f>VLOOKUP($D4665,Combined!$D:$V,19,FALSE)</f>
        <v>17450</v>
      </c>
    </row>
    <row r="4666" spans="1:8" ht="48" x14ac:dyDescent="0.2">
      <c r="A4666" s="33" t="s">
        <v>1237</v>
      </c>
      <c r="B4666" s="34" t="s">
        <v>1437</v>
      </c>
      <c r="C4666" s="35" t="s">
        <v>711</v>
      </c>
      <c r="D4666" s="36" t="s">
        <v>2006</v>
      </c>
      <c r="E4666">
        <v>2017</v>
      </c>
      <c r="F4666" t="e">
        <f>VLOOKUP($D4666,Combined!$D:$V,17,FALSE)</f>
        <v>#N/A</v>
      </c>
      <c r="G4666" t="e">
        <f>VLOOKUP($D4666,Combined!$D:$AG,18,FALSE)</f>
        <v>#N/A</v>
      </c>
      <c r="H4666" t="e">
        <f>VLOOKUP($D4666,Combined!$D:$V,19,FALSE)</f>
        <v>#N/A</v>
      </c>
    </row>
    <row r="4667" spans="1:8" ht="32" x14ac:dyDescent="0.2">
      <c r="A4667" s="37" t="s">
        <v>1237</v>
      </c>
      <c r="B4667" s="38" t="s">
        <v>1242</v>
      </c>
      <c r="C4667" s="39" t="s">
        <v>66</v>
      </c>
      <c r="D4667" s="36" t="s">
        <v>2007</v>
      </c>
      <c r="E4667">
        <v>2017</v>
      </c>
      <c r="F4667">
        <f>VLOOKUP($D4667,Combined!$D:$V,17,FALSE)</f>
        <v>18281827</v>
      </c>
      <c r="G4667">
        <f>VLOOKUP($D4667,Combined!$D:$AG,18,FALSE)</f>
        <v>1044</v>
      </c>
      <c r="H4667">
        <f>VLOOKUP($D4667,Combined!$D:$V,19,FALSE)</f>
        <v>17505</v>
      </c>
    </row>
    <row r="4668" spans="1:8" ht="48" x14ac:dyDescent="0.2">
      <c r="A4668" s="33" t="s">
        <v>1237</v>
      </c>
      <c r="B4668" s="34" t="s">
        <v>1243</v>
      </c>
      <c r="C4668" s="35" t="s">
        <v>14</v>
      </c>
      <c r="D4668" s="36" t="s">
        <v>2008</v>
      </c>
      <c r="E4668">
        <v>2017</v>
      </c>
      <c r="F4668">
        <f>VLOOKUP($D4668,Combined!$D:$V,17,FALSE)</f>
        <v>45847083</v>
      </c>
      <c r="G4668">
        <f>VLOOKUP($D4668,Combined!$D:$AG,18,FALSE)</f>
        <v>2421</v>
      </c>
      <c r="H4668">
        <f>VLOOKUP($D4668,Combined!$D:$V,19,FALSE)</f>
        <v>18939</v>
      </c>
    </row>
    <row r="4669" spans="1:8" ht="48" x14ac:dyDescent="0.2">
      <c r="A4669" s="37" t="s">
        <v>1237</v>
      </c>
      <c r="B4669" s="38" t="s">
        <v>1438</v>
      </c>
      <c r="C4669" s="39" t="s">
        <v>711</v>
      </c>
      <c r="D4669" s="36" t="s">
        <v>2009</v>
      </c>
      <c r="E4669">
        <v>2017</v>
      </c>
      <c r="F4669" t="e">
        <f>VLOOKUP($D4669,Combined!$D:$V,17,FALSE)</f>
        <v>#N/A</v>
      </c>
      <c r="G4669" t="e">
        <f>VLOOKUP($D4669,Combined!$D:$AG,18,FALSE)</f>
        <v>#N/A</v>
      </c>
      <c r="H4669" t="e">
        <f>VLOOKUP($D4669,Combined!$D:$V,19,FALSE)</f>
        <v>#N/A</v>
      </c>
    </row>
    <row r="4670" spans="1:8" ht="32" x14ac:dyDescent="0.2">
      <c r="A4670" s="33" t="s">
        <v>1237</v>
      </c>
      <c r="B4670" s="34" t="s">
        <v>1245</v>
      </c>
      <c r="C4670" s="35" t="s">
        <v>77</v>
      </c>
      <c r="D4670" s="36" t="s">
        <v>2010</v>
      </c>
      <c r="E4670">
        <v>2017</v>
      </c>
      <c r="F4670">
        <f>VLOOKUP($D4670,Combined!$D:$V,17,FALSE)</f>
        <v>26937050</v>
      </c>
      <c r="G4670">
        <f>VLOOKUP($D4670,Combined!$D:$AG,18,FALSE)</f>
        <v>994</v>
      </c>
      <c r="H4670">
        <f>VLOOKUP($D4670,Combined!$D:$V,19,FALSE)</f>
        <v>27097</v>
      </c>
    </row>
    <row r="4671" spans="1:8" ht="32" x14ac:dyDescent="0.2">
      <c r="A4671" s="37" t="s">
        <v>1237</v>
      </c>
      <c r="B4671" s="38" t="s">
        <v>1246</v>
      </c>
      <c r="C4671" s="39" t="s">
        <v>66</v>
      </c>
      <c r="D4671" s="36" t="s">
        <v>2011</v>
      </c>
      <c r="E4671">
        <v>2017</v>
      </c>
      <c r="F4671">
        <f>VLOOKUP($D4671,Combined!$D:$V,17,FALSE)</f>
        <v>17255019</v>
      </c>
      <c r="G4671">
        <f>VLOOKUP($D4671,Combined!$D:$AG,18,FALSE)</f>
        <v>897</v>
      </c>
      <c r="H4671">
        <f>VLOOKUP($D4671,Combined!$D:$V,19,FALSE)</f>
        <v>19237</v>
      </c>
    </row>
    <row r="4672" spans="1:8" ht="36" x14ac:dyDescent="0.2">
      <c r="A4672" s="33" t="s">
        <v>1237</v>
      </c>
      <c r="B4672" s="34" t="s">
        <v>1247</v>
      </c>
      <c r="C4672" s="35" t="s">
        <v>68</v>
      </c>
      <c r="D4672" s="36" t="s">
        <v>2012</v>
      </c>
      <c r="E4672">
        <v>2017</v>
      </c>
      <c r="F4672">
        <f>VLOOKUP($D4672,Combined!$D:$V,17,FALSE)</f>
        <v>12963785</v>
      </c>
      <c r="G4672">
        <f>VLOOKUP($D4672,Combined!$D:$AG,18,FALSE)</f>
        <v>648</v>
      </c>
      <c r="H4672">
        <f>VLOOKUP($D4672,Combined!$D:$V,19,FALSE)</f>
        <v>19996</v>
      </c>
    </row>
    <row r="4673" spans="1:8" ht="48" x14ac:dyDescent="0.2">
      <c r="A4673" s="37" t="s">
        <v>1237</v>
      </c>
      <c r="B4673" s="38" t="s">
        <v>1439</v>
      </c>
      <c r="C4673" s="39" t="s">
        <v>711</v>
      </c>
      <c r="D4673" s="36" t="s">
        <v>2013</v>
      </c>
      <c r="E4673">
        <v>2017</v>
      </c>
      <c r="F4673" t="e">
        <f>VLOOKUP($D4673,Combined!$D:$V,17,FALSE)</f>
        <v>#N/A</v>
      </c>
      <c r="G4673" t="e">
        <f>VLOOKUP($D4673,Combined!$D:$AG,18,FALSE)</f>
        <v>#N/A</v>
      </c>
      <c r="H4673" t="e">
        <f>VLOOKUP($D4673,Combined!$D:$V,19,FALSE)</f>
        <v>#N/A</v>
      </c>
    </row>
    <row r="4674" spans="1:8" ht="32" x14ac:dyDescent="0.2">
      <c r="A4674" s="33" t="s">
        <v>1237</v>
      </c>
      <c r="B4674" s="34" t="s">
        <v>1249</v>
      </c>
      <c r="C4674" s="35" t="s">
        <v>24</v>
      </c>
      <c r="D4674" s="36" t="s">
        <v>2014</v>
      </c>
      <c r="E4674">
        <v>2017</v>
      </c>
      <c r="F4674">
        <f>VLOOKUP($D4674,Combined!$D:$V,17,FALSE)</f>
        <v>344176013</v>
      </c>
      <c r="G4674">
        <f>VLOOKUP($D4674,Combined!$D:$AG,18,FALSE)</f>
        <v>14868</v>
      </c>
      <c r="H4674">
        <f>VLOOKUP($D4674,Combined!$D:$V,19,FALSE)</f>
        <v>23149</v>
      </c>
    </row>
    <row r="4675" spans="1:8" ht="36" x14ac:dyDescent="0.2">
      <c r="A4675" s="37" t="s">
        <v>1237</v>
      </c>
      <c r="B4675" s="38" t="s">
        <v>1250</v>
      </c>
      <c r="C4675" s="39" t="s">
        <v>77</v>
      </c>
      <c r="D4675" s="36" t="s">
        <v>2015</v>
      </c>
      <c r="E4675">
        <v>2017</v>
      </c>
      <c r="F4675">
        <f>VLOOKUP($D4675,Combined!$D:$V,17,FALSE)</f>
        <v>21399952</v>
      </c>
      <c r="G4675">
        <f>VLOOKUP($D4675,Combined!$D:$AG,18,FALSE)</f>
        <v>865</v>
      </c>
      <c r="H4675">
        <f>VLOOKUP($D4675,Combined!$D:$V,19,FALSE)</f>
        <v>24750</v>
      </c>
    </row>
    <row r="4676" spans="1:8" ht="36" x14ac:dyDescent="0.2">
      <c r="A4676" s="33" t="s">
        <v>1237</v>
      </c>
      <c r="B4676" s="34" t="s">
        <v>1251</v>
      </c>
      <c r="C4676" s="35" t="s">
        <v>714</v>
      </c>
      <c r="D4676" s="36" t="s">
        <v>2016</v>
      </c>
      <c r="E4676">
        <v>2017</v>
      </c>
      <c r="F4676">
        <f>VLOOKUP($D4676,Combined!$D:$V,17,FALSE)</f>
        <v>88562811</v>
      </c>
      <c r="G4676">
        <f>VLOOKUP($D4676,Combined!$D:$AG,18,FALSE)</f>
        <v>3439</v>
      </c>
      <c r="H4676">
        <f>VLOOKUP($D4676,Combined!$D:$V,19,FALSE)</f>
        <v>25755</v>
      </c>
    </row>
    <row r="4677" spans="1:8" ht="36" x14ac:dyDescent="0.2">
      <c r="A4677" s="37" t="s">
        <v>1237</v>
      </c>
      <c r="B4677" s="38" t="s">
        <v>1252</v>
      </c>
      <c r="C4677" s="39" t="s">
        <v>77</v>
      </c>
      <c r="D4677" s="36" t="s">
        <v>2017</v>
      </c>
      <c r="E4677">
        <v>2017</v>
      </c>
      <c r="F4677">
        <f>VLOOKUP($D4677,Combined!$D:$V,17,FALSE)</f>
        <v>30211220</v>
      </c>
      <c r="G4677">
        <f>VLOOKUP($D4677,Combined!$D:$AG,18,FALSE)</f>
        <v>1304</v>
      </c>
      <c r="H4677">
        <f>VLOOKUP($D4677,Combined!$D:$V,19,FALSE)</f>
        <v>23161</v>
      </c>
    </row>
    <row r="4678" spans="1:8" ht="60" x14ac:dyDescent="0.2">
      <c r="A4678" s="33" t="s">
        <v>1237</v>
      </c>
      <c r="B4678" s="34" t="s">
        <v>1440</v>
      </c>
      <c r="C4678" s="35" t="s">
        <v>711</v>
      </c>
      <c r="D4678" s="36" t="s">
        <v>2018</v>
      </c>
      <c r="E4678">
        <v>2017</v>
      </c>
      <c r="F4678" t="e">
        <f>VLOOKUP($D4678,Combined!$D:$V,17,FALSE)</f>
        <v>#N/A</v>
      </c>
      <c r="G4678" t="e">
        <f>VLOOKUP($D4678,Combined!$D:$AG,18,FALSE)</f>
        <v>#N/A</v>
      </c>
      <c r="H4678" t="e">
        <f>VLOOKUP($D4678,Combined!$D:$V,19,FALSE)</f>
        <v>#N/A</v>
      </c>
    </row>
    <row r="4679" spans="1:8" ht="48" x14ac:dyDescent="0.2">
      <c r="A4679" s="37" t="s">
        <v>1237</v>
      </c>
      <c r="B4679" s="38" t="s">
        <v>1441</v>
      </c>
      <c r="C4679" s="39" t="s">
        <v>711</v>
      </c>
      <c r="D4679" s="36" t="s">
        <v>2019</v>
      </c>
      <c r="E4679">
        <v>2017</v>
      </c>
      <c r="F4679" t="e">
        <f>VLOOKUP($D4679,Combined!$D:$V,17,FALSE)</f>
        <v>#N/A</v>
      </c>
      <c r="G4679" t="e">
        <f>VLOOKUP($D4679,Combined!$D:$AG,18,FALSE)</f>
        <v>#N/A</v>
      </c>
      <c r="H4679" t="e">
        <f>VLOOKUP($D4679,Combined!$D:$V,19,FALSE)</f>
        <v>#N/A</v>
      </c>
    </row>
    <row r="4680" spans="1:8" ht="32" x14ac:dyDescent="0.2">
      <c r="A4680" s="33" t="s">
        <v>1237</v>
      </c>
      <c r="B4680" s="34" t="s">
        <v>1254</v>
      </c>
      <c r="C4680" s="35" t="s">
        <v>24</v>
      </c>
      <c r="D4680" s="36" t="s">
        <v>2020</v>
      </c>
      <c r="E4680">
        <v>2017</v>
      </c>
      <c r="F4680">
        <f>VLOOKUP($D4680,Combined!$D:$V,17,FALSE)</f>
        <v>612425388</v>
      </c>
      <c r="G4680">
        <f>VLOOKUP($D4680,Combined!$D:$AG,18,FALSE)</f>
        <v>28855</v>
      </c>
      <c r="H4680">
        <f>VLOOKUP($D4680,Combined!$D:$V,19,FALSE)</f>
        <v>21224</v>
      </c>
    </row>
    <row r="4681" spans="1:8" ht="32" x14ac:dyDescent="0.2">
      <c r="A4681" s="37" t="s">
        <v>1237</v>
      </c>
      <c r="B4681" s="38" t="s">
        <v>1256</v>
      </c>
      <c r="C4681" s="39" t="s">
        <v>6</v>
      </c>
      <c r="D4681" s="36" t="s">
        <v>2021</v>
      </c>
      <c r="E4681">
        <v>2017</v>
      </c>
      <c r="F4681">
        <f>VLOOKUP($D4681,Combined!$D:$V,17,FALSE)</f>
        <v>36133064</v>
      </c>
      <c r="G4681">
        <f>VLOOKUP($D4681,Combined!$D:$AG,18,FALSE)</f>
        <v>1711</v>
      </c>
      <c r="H4681">
        <f>VLOOKUP($D4681,Combined!$D:$V,19,FALSE)</f>
        <v>21120</v>
      </c>
    </row>
    <row r="4682" spans="1:8" ht="32" x14ac:dyDescent="0.2">
      <c r="A4682" s="33" t="s">
        <v>1237</v>
      </c>
      <c r="B4682" s="34" t="s">
        <v>1257</v>
      </c>
      <c r="C4682" s="35" t="s">
        <v>66</v>
      </c>
      <c r="D4682" s="36" t="s">
        <v>2022</v>
      </c>
      <c r="E4682">
        <v>2017</v>
      </c>
      <c r="F4682">
        <f>VLOOKUP($D4682,Combined!$D:$V,17,FALSE)</f>
        <v>14611216</v>
      </c>
      <c r="G4682">
        <f>VLOOKUP($D4682,Combined!$D:$AG,18,FALSE)</f>
        <v>943</v>
      </c>
      <c r="H4682">
        <f>VLOOKUP($D4682,Combined!$D:$V,19,FALSE)</f>
        <v>15499</v>
      </c>
    </row>
    <row r="4683" spans="1:8" ht="32" x14ac:dyDescent="0.2">
      <c r="A4683" s="37" t="s">
        <v>1237</v>
      </c>
      <c r="B4683" s="38" t="s">
        <v>1258</v>
      </c>
      <c r="C4683" s="39" t="s">
        <v>66</v>
      </c>
      <c r="D4683" s="36" t="s">
        <v>2023</v>
      </c>
      <c r="E4683">
        <v>2017</v>
      </c>
      <c r="F4683">
        <f>VLOOKUP($D4683,Combined!$D:$V,17,FALSE)</f>
        <v>27519474</v>
      </c>
      <c r="G4683">
        <f>VLOOKUP($D4683,Combined!$D:$AG,18,FALSE)</f>
        <v>1223</v>
      </c>
      <c r="H4683">
        <f>VLOOKUP($D4683,Combined!$D:$V,19,FALSE)</f>
        <v>22495</v>
      </c>
    </row>
    <row r="4684" spans="1:8" ht="32" x14ac:dyDescent="0.2">
      <c r="A4684" s="33" t="s">
        <v>1237</v>
      </c>
      <c r="B4684" s="34" t="s">
        <v>1259</v>
      </c>
      <c r="C4684" s="35" t="s">
        <v>66</v>
      </c>
      <c r="D4684" s="36" t="s">
        <v>2024</v>
      </c>
      <c r="E4684">
        <v>2017</v>
      </c>
      <c r="F4684">
        <f>VLOOKUP($D4684,Combined!$D:$V,17,FALSE)</f>
        <v>18609656</v>
      </c>
      <c r="G4684">
        <f>VLOOKUP($D4684,Combined!$D:$AG,18,FALSE)</f>
        <v>1045</v>
      </c>
      <c r="H4684">
        <f>VLOOKUP($D4684,Combined!$D:$V,19,FALSE)</f>
        <v>17805</v>
      </c>
    </row>
    <row r="4685" spans="1:8" ht="32" x14ac:dyDescent="0.2">
      <c r="A4685" s="37" t="s">
        <v>1237</v>
      </c>
      <c r="B4685" s="38" t="s">
        <v>1260</v>
      </c>
      <c r="C4685" s="39" t="s">
        <v>66</v>
      </c>
      <c r="D4685" s="36" t="s">
        <v>2025</v>
      </c>
      <c r="E4685">
        <v>2017</v>
      </c>
      <c r="F4685">
        <f>VLOOKUP($D4685,Combined!$D:$V,17,FALSE)</f>
        <v>20348546</v>
      </c>
      <c r="G4685">
        <f>VLOOKUP($D4685,Combined!$D:$AG,18,FALSE)</f>
        <v>954</v>
      </c>
      <c r="H4685">
        <f>VLOOKUP($D4685,Combined!$D:$V,19,FALSE)</f>
        <v>21328</v>
      </c>
    </row>
    <row r="4686" spans="1:8" ht="32" x14ac:dyDescent="0.2">
      <c r="A4686" s="33" t="s">
        <v>1237</v>
      </c>
      <c r="B4686" s="34" t="s">
        <v>1261</v>
      </c>
      <c r="C4686" s="35" t="s">
        <v>24</v>
      </c>
      <c r="D4686" s="36" t="s">
        <v>2026</v>
      </c>
      <c r="E4686">
        <v>2017</v>
      </c>
      <c r="F4686">
        <f>VLOOKUP($D4686,Combined!$D:$V,17,FALSE)</f>
        <v>176062214</v>
      </c>
      <c r="G4686">
        <f>VLOOKUP($D4686,Combined!$D:$AG,18,FALSE)</f>
        <v>8006</v>
      </c>
      <c r="H4686">
        <f>VLOOKUP($D4686,Combined!$D:$V,19,FALSE)</f>
        <v>21991</v>
      </c>
    </row>
    <row r="4687" spans="1:8" ht="32" x14ac:dyDescent="0.2">
      <c r="A4687" s="37" t="s">
        <v>1237</v>
      </c>
      <c r="B4687" s="38" t="s">
        <v>1262</v>
      </c>
      <c r="C4687" s="39" t="s">
        <v>24</v>
      </c>
      <c r="D4687" s="36" t="s">
        <v>2027</v>
      </c>
      <c r="E4687">
        <v>2017</v>
      </c>
      <c r="F4687" t="e">
        <f>VLOOKUP($D4687,Combined!$D:$V,17,FALSE)</f>
        <v>#N/A</v>
      </c>
      <c r="G4687" t="e">
        <f>VLOOKUP($D4687,Combined!$D:$AG,18,FALSE)</f>
        <v>#N/A</v>
      </c>
      <c r="H4687" t="e">
        <f>VLOOKUP($D4687,Combined!$D:$V,19,FALSE)</f>
        <v>#N/A</v>
      </c>
    </row>
    <row r="4688" spans="1:8" ht="32" x14ac:dyDescent="0.2">
      <c r="A4688" s="33" t="s">
        <v>1237</v>
      </c>
      <c r="B4688" s="34" t="s">
        <v>1263</v>
      </c>
      <c r="C4688" s="35" t="s">
        <v>66</v>
      </c>
      <c r="D4688" s="36" t="s">
        <v>2028</v>
      </c>
      <c r="E4688">
        <v>2017</v>
      </c>
      <c r="F4688">
        <f>VLOOKUP($D4688,Combined!$D:$V,17,FALSE)</f>
        <v>19855960</v>
      </c>
      <c r="G4688">
        <f>VLOOKUP($D4688,Combined!$D:$AG,18,FALSE)</f>
        <v>1109</v>
      </c>
      <c r="H4688">
        <f>VLOOKUP($D4688,Combined!$D:$V,19,FALSE)</f>
        <v>17899</v>
      </c>
    </row>
    <row r="4689" spans="1:8" ht="32" x14ac:dyDescent="0.2">
      <c r="A4689" s="37" t="s">
        <v>1264</v>
      </c>
      <c r="B4689" s="38" t="s">
        <v>1265</v>
      </c>
      <c r="C4689" s="39" t="s">
        <v>4</v>
      </c>
      <c r="D4689" s="36" t="s">
        <v>2029</v>
      </c>
      <c r="E4689">
        <v>2017</v>
      </c>
      <c r="F4689">
        <f>VLOOKUP($D4689,Combined!$D:$V,17,FALSE)</f>
        <v>9133575</v>
      </c>
      <c r="G4689">
        <f>VLOOKUP($D4689,Combined!$D:$AG,18,FALSE)</f>
        <v>526</v>
      </c>
      <c r="H4689">
        <f>VLOOKUP($D4689,Combined!$D:$V,19,FALSE)</f>
        <v>17378</v>
      </c>
    </row>
    <row r="4690" spans="1:8" ht="32" x14ac:dyDescent="0.2">
      <c r="A4690" s="33" t="s">
        <v>1264</v>
      </c>
      <c r="B4690" s="34" t="s">
        <v>1266</v>
      </c>
      <c r="C4690" s="35" t="s">
        <v>4</v>
      </c>
      <c r="D4690" s="36" t="s">
        <v>2030</v>
      </c>
      <c r="E4690">
        <v>2017</v>
      </c>
      <c r="F4690">
        <f>VLOOKUP($D4690,Combined!$D:$V,17,FALSE)</f>
        <v>2408703</v>
      </c>
      <c r="G4690">
        <f>VLOOKUP($D4690,Combined!$D:$AG,18,FALSE)</f>
        <v>142</v>
      </c>
      <c r="H4690">
        <f>VLOOKUP($D4690,Combined!$D:$V,19,FALSE)</f>
        <v>16980</v>
      </c>
    </row>
    <row r="4691" spans="1:8" ht="36" x14ac:dyDescent="0.2">
      <c r="A4691" s="37" t="s">
        <v>1264</v>
      </c>
      <c r="B4691" s="38" t="s">
        <v>1267</v>
      </c>
      <c r="C4691" s="39" t="s">
        <v>4</v>
      </c>
      <c r="D4691" s="36" t="s">
        <v>2031</v>
      </c>
      <c r="E4691">
        <v>2017</v>
      </c>
      <c r="F4691">
        <f>VLOOKUP($D4691,Combined!$D:$V,17,FALSE)</f>
        <v>5141785</v>
      </c>
      <c r="G4691">
        <f>VLOOKUP($D4691,Combined!$D:$AG,18,FALSE)</f>
        <v>188</v>
      </c>
      <c r="H4691">
        <f>VLOOKUP($D4691,Combined!$D:$V,19,FALSE)</f>
        <v>27406</v>
      </c>
    </row>
    <row r="4692" spans="1:8" ht="32" x14ac:dyDescent="0.2">
      <c r="A4692" s="33" t="s">
        <v>1264</v>
      </c>
      <c r="B4692" s="34" t="s">
        <v>1268</v>
      </c>
      <c r="C4692" s="35" t="s">
        <v>4</v>
      </c>
      <c r="D4692" s="36" t="s">
        <v>2032</v>
      </c>
      <c r="E4692">
        <v>2017</v>
      </c>
      <c r="F4692">
        <f>VLOOKUP($D4692,Combined!$D:$V,17,FALSE)</f>
        <v>3670449</v>
      </c>
      <c r="G4692">
        <f>VLOOKUP($D4692,Combined!$D:$AG,18,FALSE)</f>
        <v>172</v>
      </c>
      <c r="H4692">
        <f>VLOOKUP($D4692,Combined!$D:$V,19,FALSE)</f>
        <v>21358</v>
      </c>
    </row>
    <row r="4693" spans="1:8" ht="32" x14ac:dyDescent="0.2">
      <c r="A4693" s="37" t="s">
        <v>1264</v>
      </c>
      <c r="B4693" s="38" t="s">
        <v>1269</v>
      </c>
      <c r="C4693" s="39" t="s">
        <v>4</v>
      </c>
      <c r="D4693" s="36" t="s">
        <v>2033</v>
      </c>
      <c r="E4693">
        <v>2017</v>
      </c>
      <c r="F4693">
        <f>VLOOKUP($D4693,Combined!$D:$V,17,FALSE)</f>
        <v>5675273</v>
      </c>
      <c r="G4693">
        <f>VLOOKUP($D4693,Combined!$D:$AG,18,FALSE)</f>
        <v>302</v>
      </c>
      <c r="H4693">
        <f>VLOOKUP($D4693,Combined!$D:$V,19,FALSE)</f>
        <v>18768</v>
      </c>
    </row>
    <row r="4694" spans="1:8" ht="48" x14ac:dyDescent="0.2">
      <c r="A4694" s="33" t="s">
        <v>1264</v>
      </c>
      <c r="B4694" s="34" t="s">
        <v>1270</v>
      </c>
      <c r="C4694" s="35" t="s">
        <v>14</v>
      </c>
      <c r="D4694" s="36" t="s">
        <v>2034</v>
      </c>
      <c r="E4694">
        <v>2017</v>
      </c>
      <c r="F4694">
        <f>VLOOKUP($D4694,Combined!$D:$V,17,FALSE)</f>
        <v>44223196</v>
      </c>
      <c r="G4694">
        <f>VLOOKUP($D4694,Combined!$D:$AG,18,FALSE)</f>
        <v>2196</v>
      </c>
      <c r="H4694">
        <f>VLOOKUP($D4694,Combined!$D:$V,19,FALSE)</f>
        <v>20134</v>
      </c>
    </row>
    <row r="4695" spans="1:8" ht="32" x14ac:dyDescent="0.2">
      <c r="A4695" s="37" t="s">
        <v>1264</v>
      </c>
      <c r="B4695" s="38" t="s">
        <v>1271</v>
      </c>
      <c r="C4695" s="39" t="s">
        <v>6</v>
      </c>
      <c r="D4695" s="36" t="s">
        <v>2035</v>
      </c>
      <c r="E4695">
        <v>2017</v>
      </c>
      <c r="F4695">
        <f>VLOOKUP($D4695,Combined!$D:$V,17,FALSE)</f>
        <v>35208622</v>
      </c>
      <c r="G4695">
        <f>VLOOKUP($D4695,Combined!$D:$AG,18,FALSE)</f>
        <v>1719</v>
      </c>
      <c r="H4695">
        <f>VLOOKUP($D4695,Combined!$D:$V,19,FALSE)</f>
        <v>20481</v>
      </c>
    </row>
    <row r="4696" spans="1:8" ht="32" x14ac:dyDescent="0.2">
      <c r="A4696" s="33" t="s">
        <v>1264</v>
      </c>
      <c r="B4696" s="34" t="s">
        <v>1272</v>
      </c>
      <c r="C4696" s="35" t="s">
        <v>6</v>
      </c>
      <c r="D4696" s="36" t="s">
        <v>2036</v>
      </c>
      <c r="E4696">
        <v>2017</v>
      </c>
      <c r="F4696">
        <f>VLOOKUP($D4696,Combined!$D:$V,17,FALSE)</f>
        <v>33680037</v>
      </c>
      <c r="G4696">
        <f>VLOOKUP($D4696,Combined!$D:$AG,18,FALSE)</f>
        <v>1718</v>
      </c>
      <c r="H4696">
        <f>VLOOKUP($D4696,Combined!$D:$V,19,FALSE)</f>
        <v>19604</v>
      </c>
    </row>
    <row r="4697" spans="1:8" ht="32" x14ac:dyDescent="0.2">
      <c r="A4697" s="37" t="s">
        <v>1264</v>
      </c>
      <c r="B4697" s="38" t="s">
        <v>1273</v>
      </c>
      <c r="C4697" s="39" t="s">
        <v>4</v>
      </c>
      <c r="D4697" s="36" t="s">
        <v>2037</v>
      </c>
      <c r="E4697">
        <v>2017</v>
      </c>
      <c r="F4697">
        <f>VLOOKUP($D4697,Combined!$D:$V,17,FALSE)</f>
        <v>7607450</v>
      </c>
      <c r="G4697">
        <f>VLOOKUP($D4697,Combined!$D:$AG,18,FALSE)</f>
        <v>394</v>
      </c>
      <c r="H4697">
        <f>VLOOKUP($D4697,Combined!$D:$V,19,FALSE)</f>
        <v>19317</v>
      </c>
    </row>
    <row r="4698" spans="1:8" ht="32" x14ac:dyDescent="0.2">
      <c r="A4698" s="33" t="s">
        <v>1264</v>
      </c>
      <c r="B4698" s="34" t="s">
        <v>1274</v>
      </c>
      <c r="C4698" s="35" t="s">
        <v>6</v>
      </c>
      <c r="D4698" s="36" t="s">
        <v>2038</v>
      </c>
      <c r="E4698">
        <v>2017</v>
      </c>
      <c r="F4698">
        <f>VLOOKUP($D4698,Combined!$D:$V,17,FALSE)</f>
        <v>29768424</v>
      </c>
      <c r="G4698">
        <f>VLOOKUP($D4698,Combined!$D:$AG,18,FALSE)</f>
        <v>1282</v>
      </c>
      <c r="H4698">
        <f>VLOOKUP($D4698,Combined!$D:$V,19,FALSE)</f>
        <v>23215</v>
      </c>
    </row>
    <row r="4699" spans="1:8" ht="36" x14ac:dyDescent="0.2">
      <c r="A4699" s="37" t="s">
        <v>1264</v>
      </c>
      <c r="B4699" s="38" t="s">
        <v>1275</v>
      </c>
      <c r="C4699" s="39" t="s">
        <v>29</v>
      </c>
      <c r="D4699" s="36" t="s">
        <v>2039</v>
      </c>
      <c r="E4699">
        <v>2017</v>
      </c>
      <c r="F4699">
        <f>VLOOKUP($D4699,Combined!$D:$V,17,FALSE)</f>
        <v>9854072</v>
      </c>
      <c r="G4699">
        <f>VLOOKUP($D4699,Combined!$D:$AG,18,FALSE)</f>
        <v>187</v>
      </c>
      <c r="H4699">
        <f>VLOOKUP($D4699,Combined!$D:$V,19,FALSE)</f>
        <v>52802</v>
      </c>
    </row>
    <row r="4700" spans="1:8" ht="36" x14ac:dyDescent="0.2">
      <c r="A4700" s="33" t="s">
        <v>1264</v>
      </c>
      <c r="B4700" s="34" t="s">
        <v>1276</v>
      </c>
      <c r="C4700" s="35" t="s">
        <v>714</v>
      </c>
      <c r="D4700" s="36" t="s">
        <v>2040</v>
      </c>
      <c r="E4700">
        <v>2017</v>
      </c>
      <c r="F4700">
        <f>VLOOKUP($D4700,Combined!$D:$V,17,FALSE)</f>
        <v>10863689</v>
      </c>
      <c r="G4700">
        <f>VLOOKUP($D4700,Combined!$D:$AG,18,FALSE)</f>
        <v>904</v>
      </c>
      <c r="H4700">
        <f>VLOOKUP($D4700,Combined!$D:$V,19,FALSE)</f>
        <v>12024</v>
      </c>
    </row>
    <row r="4701" spans="1:8" ht="36" x14ac:dyDescent="0.2">
      <c r="A4701" s="37" t="s">
        <v>1264</v>
      </c>
      <c r="B4701" s="38" t="s">
        <v>1277</v>
      </c>
      <c r="C4701" s="39" t="s">
        <v>4</v>
      </c>
      <c r="D4701" s="36" t="s">
        <v>2041</v>
      </c>
      <c r="E4701">
        <v>2017</v>
      </c>
      <c r="F4701">
        <f>VLOOKUP($D4701,Combined!$D:$V,17,FALSE)</f>
        <v>8263320</v>
      </c>
      <c r="G4701">
        <f>VLOOKUP($D4701,Combined!$D:$AG,18,FALSE)</f>
        <v>476</v>
      </c>
      <c r="H4701">
        <f>VLOOKUP($D4701,Combined!$D:$V,19,FALSE)</f>
        <v>17353</v>
      </c>
    </row>
    <row r="4702" spans="1:8" ht="36" x14ac:dyDescent="0.2">
      <c r="A4702" s="33" t="s">
        <v>1264</v>
      </c>
      <c r="B4702" s="34" t="s">
        <v>1278</v>
      </c>
      <c r="C4702" s="35" t="s">
        <v>6</v>
      </c>
      <c r="D4702" s="36" t="s">
        <v>2042</v>
      </c>
      <c r="E4702">
        <v>2017</v>
      </c>
      <c r="F4702">
        <f>VLOOKUP($D4702,Combined!$D:$V,17,FALSE)</f>
        <v>28369079</v>
      </c>
      <c r="G4702">
        <f>VLOOKUP($D4702,Combined!$D:$AG,18,FALSE)</f>
        <v>1570</v>
      </c>
      <c r="H4702">
        <f>VLOOKUP($D4702,Combined!$D:$V,19,FALSE)</f>
        <v>18072</v>
      </c>
    </row>
    <row r="4703" spans="1:8" ht="32" x14ac:dyDescent="0.2">
      <c r="A4703" s="37" t="s">
        <v>1279</v>
      </c>
      <c r="B4703" s="38" t="s">
        <v>1280</v>
      </c>
      <c r="C4703" s="39" t="s">
        <v>2</v>
      </c>
      <c r="D4703" s="36" t="s">
        <v>2043</v>
      </c>
      <c r="E4703">
        <v>2017</v>
      </c>
      <c r="F4703">
        <f>VLOOKUP($D4703,Combined!$D:$V,17,FALSE)</f>
        <v>19005262</v>
      </c>
      <c r="G4703">
        <f>VLOOKUP($D4703,Combined!$D:$AG,18,FALSE)</f>
        <v>805</v>
      </c>
      <c r="H4703">
        <f>VLOOKUP($D4703,Combined!$D:$V,19,FALSE)</f>
        <v>23614</v>
      </c>
    </row>
    <row r="4704" spans="1:8" ht="32" x14ac:dyDescent="0.2">
      <c r="A4704" s="33" t="s">
        <v>1279</v>
      </c>
      <c r="B4704" s="34" t="s">
        <v>1281</v>
      </c>
      <c r="C4704" s="35" t="s">
        <v>24</v>
      </c>
      <c r="D4704" s="36" t="s">
        <v>2044</v>
      </c>
      <c r="E4704">
        <v>2017</v>
      </c>
      <c r="F4704">
        <f>VLOOKUP($D4704,Combined!$D:$V,17,FALSE)</f>
        <v>107513489</v>
      </c>
      <c r="G4704">
        <f>VLOOKUP($D4704,Combined!$D:$AG,18,FALSE)</f>
        <v>5549</v>
      </c>
      <c r="H4704">
        <f>VLOOKUP($D4704,Combined!$D:$V,19,FALSE)</f>
        <v>19376</v>
      </c>
    </row>
    <row r="4705" spans="1:8" ht="32" x14ac:dyDescent="0.2">
      <c r="A4705" s="37" t="s">
        <v>1279</v>
      </c>
      <c r="B4705" s="38" t="s">
        <v>1282</v>
      </c>
      <c r="C4705" s="39" t="s">
        <v>6</v>
      </c>
      <c r="D4705" s="36" t="s">
        <v>2045</v>
      </c>
      <c r="E4705">
        <v>2017</v>
      </c>
      <c r="F4705" t="e">
        <f>VLOOKUP($D4705,Combined!$D:$V,17,FALSE)</f>
        <v>#N/A</v>
      </c>
      <c r="G4705" t="e">
        <f>VLOOKUP($D4705,Combined!$D:$AG,18,FALSE)</f>
        <v>#N/A</v>
      </c>
      <c r="H4705" t="e">
        <f>VLOOKUP($D4705,Combined!$D:$V,19,FALSE)</f>
        <v>#N/A</v>
      </c>
    </row>
    <row r="4706" spans="1:8" ht="32" x14ac:dyDescent="0.2">
      <c r="A4706" s="33" t="s">
        <v>1279</v>
      </c>
      <c r="B4706" s="34" t="s">
        <v>1283</v>
      </c>
      <c r="C4706" s="35" t="s">
        <v>99</v>
      </c>
      <c r="D4706" s="36" t="s">
        <v>2046</v>
      </c>
      <c r="E4706">
        <v>2017</v>
      </c>
      <c r="F4706">
        <f>VLOOKUP($D4706,Combined!$D:$V,17,FALSE)</f>
        <v>47333536</v>
      </c>
      <c r="G4706">
        <f>VLOOKUP($D4706,Combined!$D:$AG,18,FALSE)</f>
        <v>2186</v>
      </c>
      <c r="H4706">
        <f>VLOOKUP($D4706,Combined!$D:$V,19,FALSE)</f>
        <v>21654</v>
      </c>
    </row>
    <row r="4707" spans="1:8" ht="36" x14ac:dyDescent="0.2">
      <c r="A4707" s="37" t="s">
        <v>1279</v>
      </c>
      <c r="B4707" s="38" t="s">
        <v>1284</v>
      </c>
      <c r="C4707" s="39" t="s">
        <v>24</v>
      </c>
      <c r="D4707" s="36" t="s">
        <v>2047</v>
      </c>
      <c r="E4707">
        <v>2017</v>
      </c>
      <c r="F4707">
        <f>VLOOKUP($D4707,Combined!$D:$V,17,FALSE)</f>
        <v>173164004</v>
      </c>
      <c r="G4707">
        <f>VLOOKUP($D4707,Combined!$D:$AG,18,FALSE)</f>
        <v>8658</v>
      </c>
      <c r="H4707">
        <f>VLOOKUP($D4707,Combined!$D:$V,19,FALSE)</f>
        <v>20000</v>
      </c>
    </row>
    <row r="4708" spans="1:8" ht="48" x14ac:dyDescent="0.2">
      <c r="A4708" s="33" t="s">
        <v>1279</v>
      </c>
      <c r="B4708" s="34" t="s">
        <v>1442</v>
      </c>
      <c r="C4708" s="35" t="s">
        <v>711</v>
      </c>
      <c r="D4708" s="36" t="s">
        <v>2048</v>
      </c>
      <c r="E4708">
        <v>2017</v>
      </c>
      <c r="F4708" t="e">
        <f>VLOOKUP($D4708,Combined!$D:$V,17,FALSE)</f>
        <v>#N/A</v>
      </c>
      <c r="G4708" t="e">
        <f>VLOOKUP($D4708,Combined!$D:$AG,18,FALSE)</f>
        <v>#N/A</v>
      </c>
      <c r="H4708" t="e">
        <f>VLOOKUP($D4708,Combined!$D:$V,19,FALSE)</f>
        <v>#N/A</v>
      </c>
    </row>
    <row r="4709" spans="1:8" ht="32" x14ac:dyDescent="0.2">
      <c r="A4709" s="37" t="s">
        <v>1279</v>
      </c>
      <c r="B4709" s="38" t="s">
        <v>993</v>
      </c>
      <c r="C4709" s="39" t="s">
        <v>24</v>
      </c>
      <c r="D4709" s="36" t="s">
        <v>2049</v>
      </c>
      <c r="E4709">
        <v>2017</v>
      </c>
      <c r="F4709">
        <f>VLOOKUP($D4709,Combined!$D:$V,17,FALSE)</f>
        <v>169213489</v>
      </c>
      <c r="G4709">
        <f>VLOOKUP($D4709,Combined!$D:$AG,18,FALSE)</f>
        <v>7361</v>
      </c>
      <c r="H4709">
        <f>VLOOKUP($D4709,Combined!$D:$V,19,FALSE)</f>
        <v>22987</v>
      </c>
    </row>
    <row r="4710" spans="1:8" ht="32" x14ac:dyDescent="0.2">
      <c r="A4710" s="33" t="s">
        <v>1279</v>
      </c>
      <c r="B4710" s="34" t="s">
        <v>1286</v>
      </c>
      <c r="C4710" s="35" t="s">
        <v>99</v>
      </c>
      <c r="D4710" s="36" t="s">
        <v>2050</v>
      </c>
      <c r="E4710">
        <v>2017</v>
      </c>
      <c r="F4710">
        <f>VLOOKUP($D4710,Combined!$D:$V,17,FALSE)</f>
        <v>26894440</v>
      </c>
      <c r="G4710">
        <f>VLOOKUP($D4710,Combined!$D:$AG,18,FALSE)</f>
        <v>1309</v>
      </c>
      <c r="H4710">
        <f>VLOOKUP($D4710,Combined!$D:$V,19,FALSE)</f>
        <v>20543</v>
      </c>
    </row>
    <row r="4711" spans="1:8" ht="32" x14ac:dyDescent="0.2">
      <c r="A4711" s="37" t="s">
        <v>1279</v>
      </c>
      <c r="B4711" s="38" t="s">
        <v>1287</v>
      </c>
      <c r="C4711" s="39" t="s">
        <v>24</v>
      </c>
      <c r="D4711" s="36" t="s">
        <v>2051</v>
      </c>
      <c r="E4711">
        <v>2017</v>
      </c>
      <c r="F4711">
        <f>VLOOKUP($D4711,Combined!$D:$V,17,FALSE)</f>
        <v>139243850</v>
      </c>
      <c r="G4711">
        <f>VLOOKUP($D4711,Combined!$D:$AG,18,FALSE)</f>
        <v>7330</v>
      </c>
      <c r="H4711">
        <f>VLOOKUP($D4711,Combined!$D:$V,19,FALSE)</f>
        <v>18996</v>
      </c>
    </row>
    <row r="4712" spans="1:8" ht="32" x14ac:dyDescent="0.2">
      <c r="A4712" s="33" t="s">
        <v>1279</v>
      </c>
      <c r="B4712" s="34" t="s">
        <v>1288</v>
      </c>
      <c r="C4712" s="35" t="s">
        <v>6</v>
      </c>
      <c r="D4712" s="36" t="s">
        <v>2052</v>
      </c>
      <c r="E4712">
        <v>2017</v>
      </c>
      <c r="F4712">
        <f>VLOOKUP($D4712,Combined!$D:$V,17,FALSE)</f>
        <v>23406847</v>
      </c>
      <c r="G4712">
        <f>VLOOKUP($D4712,Combined!$D:$AG,18,FALSE)</f>
        <v>1456</v>
      </c>
      <c r="H4712">
        <f>VLOOKUP($D4712,Combined!$D:$V,19,FALSE)</f>
        <v>16075</v>
      </c>
    </row>
    <row r="4713" spans="1:8" ht="32" x14ac:dyDescent="0.2">
      <c r="A4713" s="37" t="s">
        <v>1279</v>
      </c>
      <c r="B4713" s="38" t="s">
        <v>1289</v>
      </c>
      <c r="C4713" s="39" t="s">
        <v>24</v>
      </c>
      <c r="D4713" s="36" t="s">
        <v>2053</v>
      </c>
      <c r="E4713">
        <v>2017</v>
      </c>
      <c r="F4713">
        <f>VLOOKUP($D4713,Combined!$D:$V,17,FALSE)</f>
        <v>98339188</v>
      </c>
      <c r="G4713">
        <f>VLOOKUP($D4713,Combined!$D:$AG,18,FALSE)</f>
        <v>4819</v>
      </c>
      <c r="H4713">
        <f>VLOOKUP($D4713,Combined!$D:$V,19,FALSE)</f>
        <v>20407</v>
      </c>
    </row>
    <row r="4714" spans="1:8" ht="48" x14ac:dyDescent="0.2">
      <c r="A4714" s="33" t="s">
        <v>1279</v>
      </c>
      <c r="B4714" s="34" t="s">
        <v>1290</v>
      </c>
      <c r="C4714" s="35" t="s">
        <v>14</v>
      </c>
      <c r="D4714" s="36" t="s">
        <v>2054</v>
      </c>
      <c r="E4714">
        <v>2017</v>
      </c>
      <c r="F4714">
        <f>VLOOKUP($D4714,Combined!$D:$V,17,FALSE)</f>
        <v>68829778</v>
      </c>
      <c r="G4714">
        <f>VLOOKUP($D4714,Combined!$D:$AG,18,FALSE)</f>
        <v>3387</v>
      </c>
      <c r="H4714">
        <f>VLOOKUP($D4714,Combined!$D:$V,19,FALSE)</f>
        <v>20322</v>
      </c>
    </row>
    <row r="4715" spans="1:8" ht="32" x14ac:dyDescent="0.2">
      <c r="A4715" s="37" t="s">
        <v>1279</v>
      </c>
      <c r="B4715" s="38" t="s">
        <v>1291</v>
      </c>
      <c r="C4715" s="39" t="s">
        <v>714</v>
      </c>
      <c r="D4715" s="36" t="s">
        <v>2055</v>
      </c>
      <c r="E4715">
        <v>2017</v>
      </c>
      <c r="F4715">
        <f>VLOOKUP($D4715,Combined!$D:$V,17,FALSE)</f>
        <v>17766304</v>
      </c>
      <c r="G4715">
        <f>VLOOKUP($D4715,Combined!$D:$AG,18,FALSE)</f>
        <v>488</v>
      </c>
      <c r="H4715">
        <f>VLOOKUP($D4715,Combined!$D:$V,19,FALSE)</f>
        <v>36398</v>
      </c>
    </row>
    <row r="4716" spans="1:8" ht="48" x14ac:dyDescent="0.2">
      <c r="A4716" s="33" t="s">
        <v>1279</v>
      </c>
      <c r="B4716" s="34" t="s">
        <v>1292</v>
      </c>
      <c r="C4716" s="35" t="s">
        <v>14</v>
      </c>
      <c r="D4716" s="36" t="s">
        <v>2056</v>
      </c>
      <c r="E4716">
        <v>2017</v>
      </c>
      <c r="F4716">
        <f>VLOOKUP($D4716,Combined!$D:$V,17,FALSE)</f>
        <v>45397953</v>
      </c>
      <c r="G4716">
        <f>VLOOKUP($D4716,Combined!$D:$AG,18,FALSE)</f>
        <v>1992</v>
      </c>
      <c r="H4716">
        <f>VLOOKUP($D4716,Combined!$D:$V,19,FALSE)</f>
        <v>22787</v>
      </c>
    </row>
    <row r="4717" spans="1:8" ht="48" x14ac:dyDescent="0.2">
      <c r="A4717" s="37" t="s">
        <v>1279</v>
      </c>
      <c r="B4717" s="38" t="s">
        <v>1293</v>
      </c>
      <c r="C4717" s="39" t="s">
        <v>14</v>
      </c>
      <c r="D4717" s="36" t="s">
        <v>2057</v>
      </c>
      <c r="E4717">
        <v>2017</v>
      </c>
      <c r="F4717">
        <f>VLOOKUP($D4717,Combined!$D:$V,17,FALSE)</f>
        <v>49039864</v>
      </c>
      <c r="G4717">
        <f>VLOOKUP($D4717,Combined!$D:$AG,18,FALSE)</f>
        <v>2370</v>
      </c>
      <c r="H4717">
        <f>VLOOKUP($D4717,Combined!$D:$V,19,FALSE)</f>
        <v>20693</v>
      </c>
    </row>
    <row r="4718" spans="1:8" ht="32" x14ac:dyDescent="0.2">
      <c r="A4718" s="33" t="s">
        <v>1279</v>
      </c>
      <c r="B4718" s="34" t="s">
        <v>1294</v>
      </c>
      <c r="C4718" s="35" t="s">
        <v>2</v>
      </c>
      <c r="D4718" s="36" t="s">
        <v>2058</v>
      </c>
      <c r="E4718">
        <v>2017</v>
      </c>
      <c r="F4718">
        <f>VLOOKUP($D4718,Combined!$D:$V,17,FALSE)</f>
        <v>10351370</v>
      </c>
      <c r="G4718">
        <f>VLOOKUP($D4718,Combined!$D:$AG,18,FALSE)</f>
        <v>569</v>
      </c>
      <c r="H4718">
        <f>VLOOKUP($D4718,Combined!$D:$V,19,FALSE)</f>
        <v>18191</v>
      </c>
    </row>
    <row r="4719" spans="1:8" ht="60" x14ac:dyDescent="0.2">
      <c r="A4719" s="37" t="s">
        <v>1279</v>
      </c>
      <c r="B4719" s="38" t="s">
        <v>1295</v>
      </c>
      <c r="C4719" s="39" t="s">
        <v>711</v>
      </c>
      <c r="D4719" s="36" t="s">
        <v>2059</v>
      </c>
      <c r="E4719">
        <v>2017</v>
      </c>
      <c r="F4719" t="e">
        <f>VLOOKUP($D4719,Combined!$D:$V,17,FALSE)</f>
        <v>#N/A</v>
      </c>
      <c r="G4719" t="e">
        <f>VLOOKUP($D4719,Combined!$D:$AG,18,FALSE)</f>
        <v>#N/A</v>
      </c>
      <c r="H4719" t="e">
        <f>VLOOKUP($D4719,Combined!$D:$V,19,FALSE)</f>
        <v>#N/A</v>
      </c>
    </row>
    <row r="4720" spans="1:8" ht="32" x14ac:dyDescent="0.2">
      <c r="A4720" s="33" t="s">
        <v>1279</v>
      </c>
      <c r="B4720" s="34" t="s">
        <v>1296</v>
      </c>
      <c r="C4720" s="35" t="s">
        <v>66</v>
      </c>
      <c r="D4720" s="36" t="s">
        <v>2060</v>
      </c>
      <c r="E4720">
        <v>2017</v>
      </c>
      <c r="F4720">
        <f>VLOOKUP($D4720,Combined!$D:$V,17,FALSE)</f>
        <v>46193007</v>
      </c>
      <c r="G4720">
        <f>VLOOKUP($D4720,Combined!$D:$AG,18,FALSE)</f>
        <v>1786</v>
      </c>
      <c r="H4720">
        <f>VLOOKUP($D4720,Combined!$D:$V,19,FALSE)</f>
        <v>25860</v>
      </c>
    </row>
    <row r="4721" spans="1:8" ht="32" x14ac:dyDescent="0.2">
      <c r="A4721" s="37" t="s">
        <v>1279</v>
      </c>
      <c r="B4721" s="38" t="s">
        <v>1297</v>
      </c>
      <c r="C4721" s="39" t="s">
        <v>68</v>
      </c>
      <c r="D4721" s="36" t="s">
        <v>2061</v>
      </c>
      <c r="E4721">
        <v>2017</v>
      </c>
      <c r="F4721">
        <f>VLOOKUP($D4721,Combined!$D:$V,17,FALSE)</f>
        <v>15707190</v>
      </c>
      <c r="G4721">
        <f>VLOOKUP($D4721,Combined!$D:$AG,18,FALSE)</f>
        <v>709</v>
      </c>
      <c r="H4721">
        <f>VLOOKUP($D4721,Combined!$D:$V,19,FALSE)</f>
        <v>22166</v>
      </c>
    </row>
    <row r="4722" spans="1:8" ht="36" x14ac:dyDescent="0.2">
      <c r="A4722" s="33" t="s">
        <v>1279</v>
      </c>
      <c r="B4722" s="34" t="s">
        <v>1298</v>
      </c>
      <c r="C4722" s="35" t="s">
        <v>77</v>
      </c>
      <c r="D4722" s="36" t="s">
        <v>2062</v>
      </c>
      <c r="E4722">
        <v>2017</v>
      </c>
      <c r="F4722">
        <f>VLOOKUP($D4722,Combined!$D:$V,17,FALSE)</f>
        <v>48355771</v>
      </c>
      <c r="G4722">
        <f>VLOOKUP($D4722,Combined!$D:$AG,18,FALSE)</f>
        <v>2097</v>
      </c>
      <c r="H4722">
        <f>VLOOKUP($D4722,Combined!$D:$V,19,FALSE)</f>
        <v>23059</v>
      </c>
    </row>
    <row r="4723" spans="1:8" ht="32" x14ac:dyDescent="0.2">
      <c r="A4723" s="37" t="s">
        <v>1299</v>
      </c>
      <c r="B4723" s="38" t="s">
        <v>1300</v>
      </c>
      <c r="C4723" s="39" t="s">
        <v>2</v>
      </c>
      <c r="D4723" s="36" t="s">
        <v>2063</v>
      </c>
      <c r="E4723">
        <v>2017</v>
      </c>
      <c r="F4723">
        <f>VLOOKUP($D4723,Combined!$D:$V,17,FALSE)</f>
        <v>17367093</v>
      </c>
      <c r="G4723">
        <f>VLOOKUP($D4723,Combined!$D:$AG,18,FALSE)</f>
        <v>737</v>
      </c>
      <c r="H4723">
        <f>VLOOKUP($D4723,Combined!$D:$V,19,FALSE)</f>
        <v>23576</v>
      </c>
    </row>
    <row r="4724" spans="1:8" ht="32" x14ac:dyDescent="0.2">
      <c r="A4724" s="33" t="s">
        <v>1299</v>
      </c>
      <c r="B4724" s="34" t="s">
        <v>1301</v>
      </c>
      <c r="C4724" s="35" t="s">
        <v>66</v>
      </c>
      <c r="D4724" s="36" t="s">
        <v>2064</v>
      </c>
      <c r="E4724">
        <v>2017</v>
      </c>
      <c r="F4724">
        <f>VLOOKUP($D4724,Combined!$D:$V,17,FALSE)</f>
        <v>18105362</v>
      </c>
      <c r="G4724">
        <f>VLOOKUP($D4724,Combined!$D:$AG,18,FALSE)</f>
        <v>874</v>
      </c>
      <c r="H4724">
        <f>VLOOKUP($D4724,Combined!$D:$V,19,FALSE)</f>
        <v>20718</v>
      </c>
    </row>
    <row r="4725" spans="1:8" ht="32" x14ac:dyDescent="0.2">
      <c r="A4725" s="37" t="s">
        <v>1299</v>
      </c>
      <c r="B4725" s="38" t="s">
        <v>1302</v>
      </c>
      <c r="C4725" s="39" t="s">
        <v>68</v>
      </c>
      <c r="D4725" s="36" t="s">
        <v>2065</v>
      </c>
      <c r="E4725">
        <v>2017</v>
      </c>
      <c r="F4725">
        <f>VLOOKUP($D4725,Combined!$D:$V,17,FALSE)</f>
        <v>11922992</v>
      </c>
      <c r="G4725">
        <f>VLOOKUP($D4725,Combined!$D:$AG,18,FALSE)</f>
        <v>561</v>
      </c>
      <c r="H4725">
        <f>VLOOKUP($D4725,Combined!$D:$V,19,FALSE)</f>
        <v>21238</v>
      </c>
    </row>
    <row r="4726" spans="1:8" ht="32" x14ac:dyDescent="0.2">
      <c r="A4726" s="33" t="s">
        <v>1299</v>
      </c>
      <c r="B4726" s="34" t="s">
        <v>1303</v>
      </c>
      <c r="C4726" s="35" t="s">
        <v>68</v>
      </c>
      <c r="D4726" s="36" t="s">
        <v>2066</v>
      </c>
      <c r="E4726">
        <v>2017</v>
      </c>
      <c r="F4726">
        <f>VLOOKUP($D4726,Combined!$D:$V,17,FALSE)</f>
        <v>9974997</v>
      </c>
      <c r="G4726">
        <f>VLOOKUP($D4726,Combined!$D:$AG,18,FALSE)</f>
        <v>494</v>
      </c>
      <c r="H4726">
        <f>VLOOKUP($D4726,Combined!$D:$V,19,FALSE)</f>
        <v>20192</v>
      </c>
    </row>
    <row r="4727" spans="1:8" ht="16" x14ac:dyDescent="0.2">
      <c r="A4727" s="37" t="s">
        <v>1299</v>
      </c>
      <c r="B4727" s="38" t="s">
        <v>1304</v>
      </c>
      <c r="C4727" s="39" t="s">
        <v>8</v>
      </c>
      <c r="D4727" s="36" t="s">
        <v>2067</v>
      </c>
      <c r="E4727">
        <v>2017</v>
      </c>
      <c r="F4727">
        <f>VLOOKUP($D4727,Combined!$D:$V,17,FALSE)</f>
        <v>5289162</v>
      </c>
      <c r="G4727">
        <f>VLOOKUP($D4727,Combined!$D:$AG,18,FALSE)</f>
        <v>242</v>
      </c>
      <c r="H4727">
        <f>VLOOKUP($D4727,Combined!$D:$V,19,FALSE)</f>
        <v>21844</v>
      </c>
    </row>
    <row r="4728" spans="1:8" ht="32" x14ac:dyDescent="0.2">
      <c r="A4728" s="33" t="s">
        <v>1299</v>
      </c>
      <c r="B4728" s="34" t="s">
        <v>1305</v>
      </c>
      <c r="C4728" s="35" t="s">
        <v>2</v>
      </c>
      <c r="D4728" s="36" t="s">
        <v>2068</v>
      </c>
      <c r="E4728">
        <v>2017</v>
      </c>
      <c r="F4728">
        <f>VLOOKUP($D4728,Combined!$D:$V,17,FALSE)</f>
        <v>13574935</v>
      </c>
      <c r="G4728">
        <f>VLOOKUP($D4728,Combined!$D:$AG,18,FALSE)</f>
        <v>664</v>
      </c>
      <c r="H4728">
        <f>VLOOKUP($D4728,Combined!$D:$V,19,FALSE)</f>
        <v>20442</v>
      </c>
    </row>
    <row r="4729" spans="1:8" ht="32" x14ac:dyDescent="0.2">
      <c r="A4729" s="37" t="s">
        <v>1299</v>
      </c>
      <c r="B4729" s="38" t="s">
        <v>1306</v>
      </c>
      <c r="C4729" s="39" t="s">
        <v>73</v>
      </c>
      <c r="D4729" s="36" t="s">
        <v>2069</v>
      </c>
      <c r="E4729">
        <v>2017</v>
      </c>
      <c r="F4729">
        <f>VLOOKUP($D4729,Combined!$D:$V,17,FALSE)</f>
        <v>6835345</v>
      </c>
      <c r="G4729">
        <f>VLOOKUP($D4729,Combined!$D:$AG,18,FALSE)</f>
        <v>253</v>
      </c>
      <c r="H4729">
        <f>VLOOKUP($D4729,Combined!$D:$V,19,FALSE)</f>
        <v>27043</v>
      </c>
    </row>
    <row r="4730" spans="1:8" ht="24" x14ac:dyDescent="0.2">
      <c r="A4730" s="33" t="s">
        <v>1299</v>
      </c>
      <c r="B4730" s="34" t="s">
        <v>1307</v>
      </c>
      <c r="C4730" s="35" t="s">
        <v>8</v>
      </c>
      <c r="D4730" s="36" t="s">
        <v>2070</v>
      </c>
      <c r="E4730">
        <v>2017</v>
      </c>
      <c r="F4730">
        <f>VLOOKUP($D4730,Combined!$D:$V,17,FALSE)</f>
        <v>7320829</v>
      </c>
      <c r="G4730">
        <f>VLOOKUP($D4730,Combined!$D:$AG,18,FALSE)</f>
        <v>298</v>
      </c>
      <c r="H4730">
        <f>VLOOKUP($D4730,Combined!$D:$V,19,FALSE)</f>
        <v>24535</v>
      </c>
    </row>
    <row r="4731" spans="1:8" ht="32" x14ac:dyDescent="0.2">
      <c r="A4731" s="37" t="s">
        <v>1299</v>
      </c>
      <c r="B4731" s="38" t="s">
        <v>1308</v>
      </c>
      <c r="C4731" s="39" t="s">
        <v>68</v>
      </c>
      <c r="D4731" s="36" t="s">
        <v>2071</v>
      </c>
      <c r="E4731">
        <v>2017</v>
      </c>
      <c r="F4731">
        <f>VLOOKUP($D4731,Combined!$D:$V,17,FALSE)</f>
        <v>13998424</v>
      </c>
      <c r="G4731">
        <f>VLOOKUP($D4731,Combined!$D:$AG,18,FALSE)</f>
        <v>723</v>
      </c>
      <c r="H4731">
        <f>VLOOKUP($D4731,Combined!$D:$V,19,FALSE)</f>
        <v>19375</v>
      </c>
    </row>
    <row r="4732" spans="1:8" ht="32" x14ac:dyDescent="0.2">
      <c r="A4732" s="33" t="s">
        <v>1299</v>
      </c>
      <c r="B4732" s="34" t="s">
        <v>1309</v>
      </c>
      <c r="C4732" s="35" t="s">
        <v>77</v>
      </c>
      <c r="D4732" s="36" t="s">
        <v>2072</v>
      </c>
      <c r="E4732">
        <v>2017</v>
      </c>
      <c r="F4732">
        <f>VLOOKUP($D4732,Combined!$D:$V,17,FALSE)</f>
        <v>28413194</v>
      </c>
      <c r="G4732">
        <f>VLOOKUP($D4732,Combined!$D:$AG,18,FALSE)</f>
        <v>923</v>
      </c>
      <c r="H4732">
        <f>VLOOKUP($D4732,Combined!$D:$V,19,FALSE)</f>
        <v>30800</v>
      </c>
    </row>
    <row r="4733" spans="1:8" ht="32" x14ac:dyDescent="0.2">
      <c r="A4733" s="37" t="s">
        <v>1299</v>
      </c>
      <c r="B4733" s="38" t="s">
        <v>1310</v>
      </c>
      <c r="C4733" s="39" t="s">
        <v>6</v>
      </c>
      <c r="D4733" s="36" t="s">
        <v>2073</v>
      </c>
      <c r="E4733">
        <v>2017</v>
      </c>
      <c r="F4733">
        <f>VLOOKUP($D4733,Combined!$D:$V,17,FALSE)</f>
        <v>41928977</v>
      </c>
      <c r="G4733">
        <f>VLOOKUP($D4733,Combined!$D:$AG,18,FALSE)</f>
        <v>1600</v>
      </c>
      <c r="H4733">
        <f>VLOOKUP($D4733,Combined!$D:$V,19,FALSE)</f>
        <v>26200</v>
      </c>
    </row>
    <row r="4734" spans="1:8" ht="32" x14ac:dyDescent="0.2">
      <c r="A4734" s="33" t="s">
        <v>1299</v>
      </c>
      <c r="B4734" s="34" t="s">
        <v>1311</v>
      </c>
      <c r="C4734" s="35" t="s">
        <v>21</v>
      </c>
      <c r="D4734" s="36" t="s">
        <v>2074</v>
      </c>
      <c r="E4734">
        <v>2017</v>
      </c>
      <c r="F4734">
        <f>VLOOKUP($D4734,Combined!$D:$V,17,FALSE)</f>
        <v>25383216</v>
      </c>
      <c r="G4734">
        <f>VLOOKUP($D4734,Combined!$D:$AG,18,FALSE)</f>
        <v>1012</v>
      </c>
      <c r="H4734">
        <f>VLOOKUP($D4734,Combined!$D:$V,19,FALSE)</f>
        <v>25085</v>
      </c>
    </row>
    <row r="4735" spans="1:8" ht="32" x14ac:dyDescent="0.2">
      <c r="A4735" s="37" t="s">
        <v>1299</v>
      </c>
      <c r="B4735" s="38" t="s">
        <v>1312</v>
      </c>
      <c r="C4735" s="39" t="s">
        <v>73</v>
      </c>
      <c r="D4735" s="36" t="s">
        <v>2075</v>
      </c>
      <c r="E4735">
        <v>2017</v>
      </c>
      <c r="F4735">
        <f>VLOOKUP($D4735,Combined!$D:$V,17,FALSE)</f>
        <v>5828730</v>
      </c>
      <c r="G4735">
        <f>VLOOKUP($D4735,Combined!$D:$AG,18,FALSE)</f>
        <v>235</v>
      </c>
      <c r="H4735">
        <f>VLOOKUP($D4735,Combined!$D:$V,19,FALSE)</f>
        <v>24807</v>
      </c>
    </row>
    <row r="4736" spans="1:8" ht="36" x14ac:dyDescent="0.2">
      <c r="A4736" s="33" t="s">
        <v>1299</v>
      </c>
      <c r="B4736" s="34" t="s">
        <v>1313</v>
      </c>
      <c r="C4736" s="35" t="s">
        <v>77</v>
      </c>
      <c r="D4736" s="36" t="s">
        <v>2076</v>
      </c>
      <c r="E4736">
        <v>2017</v>
      </c>
      <c r="F4736">
        <f>VLOOKUP($D4736,Combined!$D:$V,17,FALSE)</f>
        <v>17239458</v>
      </c>
      <c r="G4736">
        <f>VLOOKUP($D4736,Combined!$D:$AG,18,FALSE)</f>
        <v>795</v>
      </c>
      <c r="H4736">
        <f>VLOOKUP($D4736,Combined!$D:$V,19,FALSE)</f>
        <v>21683</v>
      </c>
    </row>
    <row r="4737" spans="1:8" ht="32" x14ac:dyDescent="0.2">
      <c r="A4737" s="37" t="s">
        <v>1299</v>
      </c>
      <c r="B4737" s="38" t="s">
        <v>1314</v>
      </c>
      <c r="C4737" s="39" t="s">
        <v>4</v>
      </c>
      <c r="D4737" s="36" t="s">
        <v>2077</v>
      </c>
      <c r="E4737">
        <v>2017</v>
      </c>
      <c r="F4737">
        <f>VLOOKUP($D4737,Combined!$D:$V,17,FALSE)</f>
        <v>8937816</v>
      </c>
      <c r="G4737">
        <f>VLOOKUP($D4737,Combined!$D:$AG,18,FALSE)</f>
        <v>353</v>
      </c>
      <c r="H4737">
        <f>VLOOKUP($D4737,Combined!$D:$V,19,FALSE)</f>
        <v>25306</v>
      </c>
    </row>
    <row r="4738" spans="1:8" ht="32" x14ac:dyDescent="0.2">
      <c r="A4738" s="33" t="s">
        <v>1299</v>
      </c>
      <c r="B4738" s="34" t="s">
        <v>1315</v>
      </c>
      <c r="C4738" s="35" t="s">
        <v>6</v>
      </c>
      <c r="D4738" s="36" t="s">
        <v>2078</v>
      </c>
      <c r="E4738">
        <v>2017</v>
      </c>
      <c r="F4738">
        <f>VLOOKUP($D4738,Combined!$D:$V,17,FALSE)</f>
        <v>31730390</v>
      </c>
      <c r="G4738">
        <f>VLOOKUP($D4738,Combined!$D:$AG,18,FALSE)</f>
        <v>1543</v>
      </c>
      <c r="H4738">
        <f>VLOOKUP($D4738,Combined!$D:$V,19,FALSE)</f>
        <v>20561</v>
      </c>
    </row>
    <row r="4739" spans="1:8" ht="32" x14ac:dyDescent="0.2">
      <c r="A4739" s="37" t="s">
        <v>1299</v>
      </c>
      <c r="B4739" s="38" t="s">
        <v>1316</v>
      </c>
      <c r="C4739" s="39" t="s">
        <v>73</v>
      </c>
      <c r="D4739" s="36" t="s">
        <v>2079</v>
      </c>
      <c r="E4739">
        <v>2017</v>
      </c>
      <c r="F4739">
        <f>VLOOKUP($D4739,Combined!$D:$V,17,FALSE)</f>
        <v>5406413</v>
      </c>
      <c r="G4739">
        <f>VLOOKUP($D4739,Combined!$D:$AG,18,FALSE)</f>
        <v>261</v>
      </c>
      <c r="H4739">
        <f>VLOOKUP($D4739,Combined!$D:$V,19,FALSE)</f>
        <v>20733</v>
      </c>
    </row>
    <row r="4740" spans="1:8" ht="36" x14ac:dyDescent="0.2">
      <c r="A4740" s="33" t="s">
        <v>1299</v>
      </c>
      <c r="B4740" s="34" t="s">
        <v>1317</v>
      </c>
      <c r="C4740" s="35" t="s">
        <v>8</v>
      </c>
      <c r="D4740" s="36" t="s">
        <v>2080</v>
      </c>
      <c r="E4740">
        <v>2017</v>
      </c>
      <c r="F4740">
        <f>VLOOKUP($D4740,Combined!$D:$V,17,FALSE)</f>
        <v>3549388</v>
      </c>
      <c r="G4740">
        <f>VLOOKUP($D4740,Combined!$D:$AG,18,FALSE)</f>
        <v>152</v>
      </c>
      <c r="H4740">
        <f>VLOOKUP($D4740,Combined!$D:$V,19,FALSE)</f>
        <v>23372</v>
      </c>
    </row>
    <row r="4741" spans="1:8" ht="48" x14ac:dyDescent="0.2">
      <c r="A4741" s="37" t="s">
        <v>1299</v>
      </c>
      <c r="B4741" s="38" t="s">
        <v>1318</v>
      </c>
      <c r="C4741" s="39" t="s">
        <v>14</v>
      </c>
      <c r="D4741" s="36" t="s">
        <v>2081</v>
      </c>
      <c r="E4741">
        <v>2017</v>
      </c>
      <c r="F4741">
        <f>VLOOKUP($D4741,Combined!$D:$V,17,FALSE)</f>
        <v>73318545</v>
      </c>
      <c r="G4741">
        <f>VLOOKUP($D4741,Combined!$D:$AG,18,FALSE)</f>
        <v>3283</v>
      </c>
      <c r="H4741">
        <f>VLOOKUP($D4741,Combined!$D:$V,19,FALSE)</f>
        <v>22335</v>
      </c>
    </row>
    <row r="4742" spans="1:8" ht="32" x14ac:dyDescent="0.2">
      <c r="A4742" s="33" t="s">
        <v>1299</v>
      </c>
      <c r="B4742" s="34" t="s">
        <v>1319</v>
      </c>
      <c r="C4742" s="35" t="s">
        <v>73</v>
      </c>
      <c r="D4742" s="36" t="s">
        <v>2082</v>
      </c>
      <c r="E4742">
        <v>2017</v>
      </c>
      <c r="F4742">
        <f>VLOOKUP($D4742,Combined!$D:$V,17,FALSE)</f>
        <v>7072446</v>
      </c>
      <c r="G4742">
        <f>VLOOKUP($D4742,Combined!$D:$AG,18,FALSE)</f>
        <v>314</v>
      </c>
      <c r="H4742">
        <f>VLOOKUP($D4742,Combined!$D:$V,19,FALSE)</f>
        <v>22556</v>
      </c>
    </row>
    <row r="4743" spans="1:8" ht="24" x14ac:dyDescent="0.2">
      <c r="A4743" s="37" t="s">
        <v>1299</v>
      </c>
      <c r="B4743" s="38" t="s">
        <v>1320</v>
      </c>
      <c r="C4743" s="39" t="s">
        <v>8</v>
      </c>
      <c r="D4743" s="36" t="s">
        <v>2083</v>
      </c>
      <c r="E4743">
        <v>2017</v>
      </c>
      <c r="F4743">
        <f>VLOOKUP($D4743,Combined!$D:$V,17,FALSE)</f>
        <v>6878684</v>
      </c>
      <c r="G4743">
        <f>VLOOKUP($D4743,Combined!$D:$AG,18,FALSE)</f>
        <v>289</v>
      </c>
      <c r="H4743">
        <f>VLOOKUP($D4743,Combined!$D:$V,19,FALSE)</f>
        <v>23792</v>
      </c>
    </row>
    <row r="4744" spans="1:8" ht="60" x14ac:dyDescent="0.2">
      <c r="A4744" s="33" t="s">
        <v>1299</v>
      </c>
      <c r="B4744" s="34" t="s">
        <v>1443</v>
      </c>
      <c r="C4744" s="35" t="s">
        <v>711</v>
      </c>
      <c r="D4744" s="36" t="s">
        <v>2084</v>
      </c>
      <c r="E4744">
        <v>2017</v>
      </c>
      <c r="F4744" t="e">
        <f>VLOOKUP($D4744,Combined!$D:$V,17,FALSE)</f>
        <v>#N/A</v>
      </c>
      <c r="G4744" t="e">
        <f>VLOOKUP($D4744,Combined!$D:$AG,18,FALSE)</f>
        <v>#N/A</v>
      </c>
      <c r="H4744" t="e">
        <f>VLOOKUP($D4744,Combined!$D:$V,19,FALSE)</f>
        <v>#N/A</v>
      </c>
    </row>
    <row r="4745" spans="1:8" ht="36" x14ac:dyDescent="0.2">
      <c r="A4745" s="37" t="s">
        <v>1299</v>
      </c>
      <c r="B4745" s="38" t="s">
        <v>1322</v>
      </c>
      <c r="C4745" s="39" t="s">
        <v>714</v>
      </c>
      <c r="D4745" s="36" t="s">
        <v>2085</v>
      </c>
      <c r="E4745">
        <v>2017</v>
      </c>
      <c r="F4745">
        <f>VLOOKUP($D4745,Combined!$D:$V,17,FALSE)</f>
        <v>16584598</v>
      </c>
      <c r="G4745">
        <f>VLOOKUP($D4745,Combined!$D:$AG,18,FALSE)</f>
        <v>783</v>
      </c>
      <c r="H4745">
        <f>VLOOKUP($D4745,Combined!$D:$V,19,FALSE)</f>
        <v>21192</v>
      </c>
    </row>
    <row r="4746" spans="1:8" ht="36" x14ac:dyDescent="0.2">
      <c r="A4746" s="33" t="s">
        <v>1299</v>
      </c>
      <c r="B4746" s="34" t="s">
        <v>1323</v>
      </c>
      <c r="C4746" s="35" t="s">
        <v>66</v>
      </c>
      <c r="D4746" s="36" t="s">
        <v>2086</v>
      </c>
      <c r="E4746">
        <v>2017</v>
      </c>
      <c r="F4746">
        <f>VLOOKUP($D4746,Combined!$D:$V,17,FALSE)</f>
        <v>26330419</v>
      </c>
      <c r="G4746">
        <f>VLOOKUP($D4746,Combined!$D:$AG,18,FALSE)</f>
        <v>1068</v>
      </c>
      <c r="H4746">
        <f>VLOOKUP($D4746,Combined!$D:$V,19,FALSE)</f>
        <v>24661</v>
      </c>
    </row>
    <row r="4747" spans="1:8" ht="48" x14ac:dyDescent="0.2">
      <c r="A4747" s="37" t="s">
        <v>1299</v>
      </c>
      <c r="B4747" s="38" t="s">
        <v>1324</v>
      </c>
      <c r="C4747" s="39" t="s">
        <v>14</v>
      </c>
      <c r="D4747" s="36" t="s">
        <v>2087</v>
      </c>
      <c r="E4747">
        <v>2017</v>
      </c>
      <c r="F4747">
        <f>VLOOKUP($D4747,Combined!$D:$V,17,FALSE)</f>
        <v>76729970</v>
      </c>
      <c r="G4747">
        <f>VLOOKUP($D4747,Combined!$D:$AG,18,FALSE)</f>
        <v>3181</v>
      </c>
      <c r="H4747">
        <f>VLOOKUP($D4747,Combined!$D:$V,19,FALSE)</f>
        <v>24125</v>
      </c>
    </row>
    <row r="4748" spans="1:8" ht="36" x14ac:dyDescent="0.2">
      <c r="A4748" s="33" t="s">
        <v>1299</v>
      </c>
      <c r="B4748" s="34" t="s">
        <v>1325</v>
      </c>
      <c r="C4748" s="35" t="s">
        <v>77</v>
      </c>
      <c r="D4748" s="36" t="s">
        <v>2088</v>
      </c>
      <c r="E4748">
        <v>2017</v>
      </c>
      <c r="F4748">
        <f>VLOOKUP($D4748,Combined!$D:$V,17,FALSE)</f>
        <v>17494556</v>
      </c>
      <c r="G4748">
        <f>VLOOKUP($D4748,Combined!$D:$AG,18,FALSE)</f>
        <v>661</v>
      </c>
      <c r="H4748">
        <f>VLOOKUP($D4748,Combined!$D:$V,19,FALSE)</f>
        <v>26457</v>
      </c>
    </row>
    <row r="4749" spans="1:8" ht="48" x14ac:dyDescent="0.2">
      <c r="A4749" s="37" t="s">
        <v>1326</v>
      </c>
      <c r="B4749" s="38" t="s">
        <v>1327</v>
      </c>
      <c r="C4749" s="39" t="s">
        <v>14</v>
      </c>
      <c r="D4749" s="36" t="s">
        <v>2089</v>
      </c>
      <c r="E4749">
        <v>2017</v>
      </c>
      <c r="F4749">
        <f>VLOOKUP($D4749,Combined!$D:$V,17,FALSE)</f>
        <v>57767518</v>
      </c>
      <c r="G4749">
        <f>VLOOKUP($D4749,Combined!$D:$AG,18,FALSE)</f>
        <v>2717</v>
      </c>
      <c r="H4749">
        <f>VLOOKUP($D4749,Combined!$D:$V,19,FALSE)</f>
        <v>21264</v>
      </c>
    </row>
    <row r="4750" spans="1:8" ht="48" x14ac:dyDescent="0.2">
      <c r="A4750" s="33" t="s">
        <v>1326</v>
      </c>
      <c r="B4750" s="34" t="s">
        <v>1444</v>
      </c>
      <c r="C4750" s="35" t="s">
        <v>711</v>
      </c>
      <c r="D4750" s="36" t="s">
        <v>2090</v>
      </c>
      <c r="E4750">
        <v>2017</v>
      </c>
      <c r="F4750" t="e">
        <f>VLOOKUP($D4750,Combined!$D:$V,17,FALSE)</f>
        <v>#N/A</v>
      </c>
      <c r="G4750" t="e">
        <f>VLOOKUP($D4750,Combined!$D:$AG,18,FALSE)</f>
        <v>#N/A</v>
      </c>
      <c r="H4750" t="e">
        <f>VLOOKUP($D4750,Combined!$D:$V,19,FALSE)</f>
        <v>#N/A</v>
      </c>
    </row>
    <row r="4751" spans="1:8" ht="48" x14ac:dyDescent="0.2">
      <c r="A4751" s="37" t="s">
        <v>1326</v>
      </c>
      <c r="B4751" s="38" t="s">
        <v>1328</v>
      </c>
      <c r="C4751" s="39" t="s">
        <v>14</v>
      </c>
      <c r="D4751" s="36" t="s">
        <v>2091</v>
      </c>
      <c r="E4751">
        <v>2017</v>
      </c>
      <c r="F4751">
        <f>VLOOKUP($D4751,Combined!$D:$V,17,FALSE)</f>
        <v>40708390</v>
      </c>
      <c r="G4751">
        <f>VLOOKUP($D4751,Combined!$D:$AG,18,FALSE)</f>
        <v>2291</v>
      </c>
      <c r="H4751">
        <f>VLOOKUP($D4751,Combined!$D:$V,19,FALSE)</f>
        <v>17771</v>
      </c>
    </row>
    <row r="4752" spans="1:8" ht="32" x14ac:dyDescent="0.2">
      <c r="A4752" s="33" t="s">
        <v>1326</v>
      </c>
      <c r="B4752" s="34" t="s">
        <v>1330</v>
      </c>
      <c r="C4752" s="35" t="s">
        <v>24</v>
      </c>
      <c r="D4752" s="36" t="s">
        <v>2092</v>
      </c>
      <c r="E4752">
        <v>2017</v>
      </c>
      <c r="F4752">
        <f>VLOOKUP($D4752,Combined!$D:$V,17,FALSE)</f>
        <v>71723434</v>
      </c>
      <c r="G4752">
        <f>VLOOKUP($D4752,Combined!$D:$AG,18,FALSE)</f>
        <v>3920</v>
      </c>
      <c r="H4752">
        <f>VLOOKUP($D4752,Combined!$D:$V,19,FALSE)</f>
        <v>18296</v>
      </c>
    </row>
    <row r="4753" spans="1:8" ht="32" x14ac:dyDescent="0.2">
      <c r="A4753" s="37" t="s">
        <v>1326</v>
      </c>
      <c r="B4753" s="38" t="s">
        <v>1331</v>
      </c>
      <c r="C4753" s="39" t="s">
        <v>24</v>
      </c>
      <c r="D4753" s="36" t="s">
        <v>2093</v>
      </c>
      <c r="E4753">
        <v>2017</v>
      </c>
      <c r="F4753">
        <f>VLOOKUP($D4753,Combined!$D:$V,17,FALSE)</f>
        <v>622851316</v>
      </c>
      <c r="G4753">
        <f>VLOOKUP($D4753,Combined!$D:$AG,18,FALSE)</f>
        <v>28077</v>
      </c>
      <c r="H4753">
        <f>VLOOKUP($D4753,Combined!$D:$V,19,FALSE)</f>
        <v>22183</v>
      </c>
    </row>
    <row r="4754" spans="1:8" ht="32" x14ac:dyDescent="0.2">
      <c r="A4754" s="33" t="s">
        <v>1326</v>
      </c>
      <c r="B4754" s="34" t="s">
        <v>1332</v>
      </c>
      <c r="C4754" s="35" t="s">
        <v>4</v>
      </c>
      <c r="D4754" s="36" t="s">
        <v>2094</v>
      </c>
      <c r="E4754">
        <v>2017</v>
      </c>
      <c r="F4754">
        <f>VLOOKUP($D4754,Combined!$D:$V,17,FALSE)</f>
        <v>9517276</v>
      </c>
      <c r="G4754">
        <f>VLOOKUP($D4754,Combined!$D:$AG,18,FALSE)</f>
        <v>501</v>
      </c>
      <c r="H4754">
        <f>VLOOKUP($D4754,Combined!$D:$V,19,FALSE)</f>
        <v>19014</v>
      </c>
    </row>
    <row r="4755" spans="1:8" ht="48" x14ac:dyDescent="0.2">
      <c r="A4755" s="37" t="s">
        <v>1326</v>
      </c>
      <c r="B4755" s="38" t="s">
        <v>1333</v>
      </c>
      <c r="C4755" s="39" t="s">
        <v>14</v>
      </c>
      <c r="D4755" s="36" t="s">
        <v>2095</v>
      </c>
      <c r="E4755">
        <v>2017</v>
      </c>
      <c r="F4755">
        <f>VLOOKUP($D4755,Combined!$D:$V,17,FALSE)</f>
        <v>62347904</v>
      </c>
      <c r="G4755">
        <f>VLOOKUP($D4755,Combined!$D:$AG,18,FALSE)</f>
        <v>3122</v>
      </c>
      <c r="H4755">
        <f>VLOOKUP($D4755,Combined!$D:$V,19,FALSE)</f>
        <v>19973</v>
      </c>
    </row>
    <row r="4756" spans="1:8" ht="32" x14ac:dyDescent="0.2">
      <c r="A4756" s="33" t="s">
        <v>1326</v>
      </c>
      <c r="B4756" s="34" t="s">
        <v>1334</v>
      </c>
      <c r="C4756" s="35" t="s">
        <v>6</v>
      </c>
      <c r="D4756" s="36" t="s">
        <v>2096</v>
      </c>
      <c r="E4756">
        <v>2017</v>
      </c>
      <c r="F4756">
        <f>VLOOKUP($D4756,Combined!$D:$V,17,FALSE)</f>
        <v>28842492</v>
      </c>
      <c r="G4756">
        <f>VLOOKUP($D4756,Combined!$D:$AG,18,FALSE)</f>
        <v>1461</v>
      </c>
      <c r="H4756">
        <f>VLOOKUP($D4756,Combined!$D:$V,19,FALSE)</f>
        <v>19742</v>
      </c>
    </row>
    <row r="4757" spans="1:8" ht="32" x14ac:dyDescent="0.2">
      <c r="A4757" s="37" t="s">
        <v>1326</v>
      </c>
      <c r="B4757" s="38" t="s">
        <v>1335</v>
      </c>
      <c r="C4757" s="39" t="s">
        <v>24</v>
      </c>
      <c r="D4757" s="36" t="s">
        <v>2097</v>
      </c>
      <c r="E4757">
        <v>2017</v>
      </c>
      <c r="F4757">
        <f>VLOOKUP($D4757,Combined!$D:$V,17,FALSE)</f>
        <v>135115682</v>
      </c>
      <c r="G4757">
        <f>VLOOKUP($D4757,Combined!$D:$AG,18,FALSE)</f>
        <v>6175</v>
      </c>
      <c r="H4757">
        <f>VLOOKUP($D4757,Combined!$D:$V,19,FALSE)</f>
        <v>21882</v>
      </c>
    </row>
    <row r="4758" spans="1:8" ht="32" x14ac:dyDescent="0.2">
      <c r="A4758" s="33" t="s">
        <v>1326</v>
      </c>
      <c r="B4758" s="34" t="s">
        <v>1336</v>
      </c>
      <c r="C4758" s="35" t="s">
        <v>2</v>
      </c>
      <c r="D4758" s="36" t="s">
        <v>2098</v>
      </c>
      <c r="E4758">
        <v>2017</v>
      </c>
      <c r="F4758">
        <f>VLOOKUP($D4758,Combined!$D:$V,17,FALSE)</f>
        <v>19950836</v>
      </c>
      <c r="G4758">
        <f>VLOOKUP($D4758,Combined!$D:$AG,18,FALSE)</f>
        <v>1042</v>
      </c>
      <c r="H4758">
        <f>VLOOKUP($D4758,Combined!$D:$V,19,FALSE)</f>
        <v>19148</v>
      </c>
    </row>
    <row r="4759" spans="1:8" ht="48" x14ac:dyDescent="0.2">
      <c r="A4759" s="37" t="s">
        <v>1326</v>
      </c>
      <c r="B4759" s="38" t="s">
        <v>1337</v>
      </c>
      <c r="C4759" s="39" t="s">
        <v>14</v>
      </c>
      <c r="D4759" s="36" t="s">
        <v>2099</v>
      </c>
      <c r="E4759">
        <v>2017</v>
      </c>
      <c r="F4759">
        <f>VLOOKUP($D4759,Combined!$D:$V,17,FALSE)</f>
        <v>43466033</v>
      </c>
      <c r="G4759">
        <f>VLOOKUP($D4759,Combined!$D:$AG,18,FALSE)</f>
        <v>2423</v>
      </c>
      <c r="H4759">
        <f>VLOOKUP($D4759,Combined!$D:$V,19,FALSE)</f>
        <v>17940</v>
      </c>
    </row>
    <row r="4760" spans="1:8" ht="32" x14ac:dyDescent="0.2">
      <c r="A4760" s="33" t="s">
        <v>1326</v>
      </c>
      <c r="B4760" s="34" t="s">
        <v>1338</v>
      </c>
      <c r="C4760" s="35" t="s">
        <v>24</v>
      </c>
      <c r="D4760" s="36" t="s">
        <v>2100</v>
      </c>
      <c r="E4760">
        <v>2017</v>
      </c>
      <c r="F4760">
        <f>VLOOKUP($D4760,Combined!$D:$V,17,FALSE)</f>
        <v>191666477</v>
      </c>
      <c r="G4760">
        <f>VLOOKUP($D4760,Combined!$D:$AG,18,FALSE)</f>
        <v>9568</v>
      </c>
      <c r="H4760">
        <f>VLOOKUP($D4760,Combined!$D:$V,19,FALSE)</f>
        <v>20032</v>
      </c>
    </row>
    <row r="4761" spans="1:8" ht="48" x14ac:dyDescent="0.2">
      <c r="A4761" s="37" t="s">
        <v>1326</v>
      </c>
      <c r="B4761" s="38" t="s">
        <v>1445</v>
      </c>
      <c r="C4761" s="39" t="s">
        <v>711</v>
      </c>
      <c r="D4761" s="36" t="s">
        <v>2101</v>
      </c>
      <c r="E4761">
        <v>2017</v>
      </c>
      <c r="F4761" t="e">
        <f>VLOOKUP($D4761,Combined!$D:$V,17,FALSE)</f>
        <v>#N/A</v>
      </c>
      <c r="G4761" t="e">
        <f>VLOOKUP($D4761,Combined!$D:$AG,18,FALSE)</f>
        <v>#N/A</v>
      </c>
      <c r="H4761" t="e">
        <f>VLOOKUP($D4761,Combined!$D:$V,19,FALSE)</f>
        <v>#N/A</v>
      </c>
    </row>
    <row r="4762" spans="1:8" ht="32" x14ac:dyDescent="0.2">
      <c r="A4762" s="33" t="s">
        <v>1326</v>
      </c>
      <c r="B4762" s="34" t="s">
        <v>1340</v>
      </c>
      <c r="C4762" s="35" t="s">
        <v>24</v>
      </c>
      <c r="D4762" s="36" t="s">
        <v>2102</v>
      </c>
      <c r="E4762">
        <v>2017</v>
      </c>
      <c r="F4762">
        <f>VLOOKUP($D4762,Combined!$D:$V,17,FALSE)</f>
        <v>78118267</v>
      </c>
      <c r="G4762">
        <f>VLOOKUP($D4762,Combined!$D:$AG,18,FALSE)</f>
        <v>3906</v>
      </c>
      <c r="H4762">
        <f>VLOOKUP($D4762,Combined!$D:$V,19,FALSE)</f>
        <v>19999</v>
      </c>
    </row>
    <row r="4763" spans="1:8" ht="48" x14ac:dyDescent="0.2">
      <c r="A4763" s="37" t="s">
        <v>1326</v>
      </c>
      <c r="B4763" s="38" t="s">
        <v>1341</v>
      </c>
      <c r="C4763" s="39" t="s">
        <v>14</v>
      </c>
      <c r="D4763" s="36" t="s">
        <v>2103</v>
      </c>
      <c r="E4763">
        <v>2017</v>
      </c>
      <c r="F4763">
        <f>VLOOKUP($D4763,Combined!$D:$V,17,FALSE)</f>
        <v>59022883</v>
      </c>
      <c r="G4763">
        <f>VLOOKUP($D4763,Combined!$D:$AG,18,FALSE)</f>
        <v>2838</v>
      </c>
      <c r="H4763">
        <f>VLOOKUP($D4763,Combined!$D:$V,19,FALSE)</f>
        <v>20800</v>
      </c>
    </row>
    <row r="4764" spans="1:8" ht="48" x14ac:dyDescent="0.2">
      <c r="A4764" s="33" t="s">
        <v>1326</v>
      </c>
      <c r="B4764" s="34" t="s">
        <v>1342</v>
      </c>
      <c r="C4764" s="35" t="s">
        <v>14</v>
      </c>
      <c r="D4764" s="36" t="s">
        <v>2104</v>
      </c>
      <c r="E4764">
        <v>2017</v>
      </c>
      <c r="F4764">
        <f>VLOOKUP($D4764,Combined!$D:$V,17,FALSE)</f>
        <v>38372481</v>
      </c>
      <c r="G4764">
        <f>VLOOKUP($D4764,Combined!$D:$AG,18,FALSE)</f>
        <v>2048</v>
      </c>
      <c r="H4764">
        <f>VLOOKUP($D4764,Combined!$D:$V,19,FALSE)</f>
        <v>18735</v>
      </c>
    </row>
    <row r="4765" spans="1:8" ht="48" x14ac:dyDescent="0.2">
      <c r="A4765" s="37" t="s">
        <v>1326</v>
      </c>
      <c r="B4765" s="38" t="s">
        <v>1343</v>
      </c>
      <c r="C4765" s="39" t="s">
        <v>24</v>
      </c>
      <c r="D4765" s="36" t="s">
        <v>2105</v>
      </c>
      <c r="E4765">
        <v>2017</v>
      </c>
      <c r="F4765">
        <f>VLOOKUP($D4765,Combined!$D:$V,17,FALSE)</f>
        <v>104389299</v>
      </c>
      <c r="G4765">
        <f>VLOOKUP($D4765,Combined!$D:$AG,18,FALSE)</f>
        <v>5530</v>
      </c>
      <c r="H4765">
        <f>VLOOKUP($D4765,Combined!$D:$V,19,FALSE)</f>
        <v>18876</v>
      </c>
    </row>
    <row r="4766" spans="1:8" ht="48" x14ac:dyDescent="0.2">
      <c r="A4766" s="33" t="s">
        <v>1326</v>
      </c>
      <c r="B4766" s="34" t="s">
        <v>854</v>
      </c>
      <c r="C4766" s="35" t="s">
        <v>14</v>
      </c>
      <c r="D4766" s="36" t="s">
        <v>2106</v>
      </c>
      <c r="E4766">
        <v>2017</v>
      </c>
      <c r="F4766">
        <f>VLOOKUP($D4766,Combined!$D:$V,17,FALSE)</f>
        <v>46444952</v>
      </c>
      <c r="G4766">
        <f>VLOOKUP($D4766,Combined!$D:$AG,18,FALSE)</f>
        <v>2260</v>
      </c>
      <c r="H4766">
        <f>VLOOKUP($D4766,Combined!$D:$V,19,FALSE)</f>
        <v>20549</v>
      </c>
    </row>
    <row r="4767" spans="1:8" ht="32" x14ac:dyDescent="0.2">
      <c r="A4767" s="37" t="s">
        <v>1326</v>
      </c>
      <c r="B4767" s="38" t="s">
        <v>1344</v>
      </c>
      <c r="C4767" s="39" t="s">
        <v>24</v>
      </c>
      <c r="D4767" s="36" t="s">
        <v>2107</v>
      </c>
      <c r="E4767">
        <v>2017</v>
      </c>
      <c r="F4767">
        <f>VLOOKUP($D4767,Combined!$D:$V,17,FALSE)</f>
        <v>84530788</v>
      </c>
      <c r="G4767">
        <f>VLOOKUP($D4767,Combined!$D:$AG,18,FALSE)</f>
        <v>4118</v>
      </c>
      <c r="H4767">
        <f>VLOOKUP($D4767,Combined!$D:$V,19,FALSE)</f>
        <v>20529</v>
      </c>
    </row>
    <row r="4768" spans="1:8" ht="60" x14ac:dyDescent="0.2">
      <c r="A4768" s="33" t="s">
        <v>1326</v>
      </c>
      <c r="B4768" s="34" t="s">
        <v>1345</v>
      </c>
      <c r="C4768" s="35" t="s">
        <v>711</v>
      </c>
      <c r="D4768" s="36" t="s">
        <v>2108</v>
      </c>
      <c r="E4768">
        <v>2017</v>
      </c>
      <c r="F4768">
        <f>VLOOKUP($D4768,Combined!$D:$V,17,FALSE)</f>
        <v>4011232</v>
      </c>
      <c r="G4768">
        <f>VLOOKUP($D4768,Combined!$D:$AG,18,FALSE)</f>
        <v>233</v>
      </c>
      <c r="H4768">
        <f>VLOOKUP($D4768,Combined!$D:$V,19,FALSE)</f>
        <v>17193</v>
      </c>
    </row>
    <row r="4769" spans="1:8" ht="60" x14ac:dyDescent="0.2">
      <c r="A4769" s="37" t="s">
        <v>1326</v>
      </c>
      <c r="B4769" s="38" t="s">
        <v>1446</v>
      </c>
      <c r="C4769" s="39" t="s">
        <v>711</v>
      </c>
      <c r="D4769" s="36" t="s">
        <v>2109</v>
      </c>
      <c r="E4769">
        <v>2017</v>
      </c>
      <c r="F4769" t="e">
        <f>VLOOKUP($D4769,Combined!$D:$V,17,FALSE)</f>
        <v>#N/A</v>
      </c>
      <c r="G4769" t="e">
        <f>VLOOKUP($D4769,Combined!$D:$AG,18,FALSE)</f>
        <v>#N/A</v>
      </c>
      <c r="H4769" t="e">
        <f>VLOOKUP($D4769,Combined!$D:$V,19,FALSE)</f>
        <v>#N/A</v>
      </c>
    </row>
    <row r="4770" spans="1:8" ht="36" x14ac:dyDescent="0.2">
      <c r="A4770" s="33" t="s">
        <v>1326</v>
      </c>
      <c r="B4770" s="34" t="s">
        <v>1347</v>
      </c>
      <c r="C4770" s="35" t="s">
        <v>714</v>
      </c>
      <c r="D4770" s="36" t="s">
        <v>2110</v>
      </c>
      <c r="E4770">
        <v>2017</v>
      </c>
      <c r="F4770">
        <f>VLOOKUP($D4770,Combined!$D:$V,17,FALSE)</f>
        <v>31101296</v>
      </c>
      <c r="G4770">
        <f>VLOOKUP($D4770,Combined!$D:$AG,18,FALSE)</f>
        <v>1912</v>
      </c>
      <c r="H4770">
        <f>VLOOKUP($D4770,Combined!$D:$V,19,FALSE)</f>
        <v>16270</v>
      </c>
    </row>
    <row r="4771" spans="1:8" ht="32" x14ac:dyDescent="0.2">
      <c r="A4771" s="37" t="s">
        <v>1326</v>
      </c>
      <c r="B4771" s="38" t="s">
        <v>1068</v>
      </c>
      <c r="C4771" s="39" t="s">
        <v>24</v>
      </c>
      <c r="D4771" s="36" t="s">
        <v>2111</v>
      </c>
      <c r="E4771">
        <v>2017</v>
      </c>
      <c r="F4771">
        <f>VLOOKUP($D4771,Combined!$D:$V,17,FALSE)</f>
        <v>151780657</v>
      </c>
      <c r="G4771">
        <f>VLOOKUP($D4771,Combined!$D:$AG,18,FALSE)</f>
        <v>7366</v>
      </c>
      <c r="H4771">
        <f>VLOOKUP($D4771,Combined!$D:$V,19,FALSE)</f>
        <v>20607</v>
      </c>
    </row>
    <row r="4772" spans="1:8" ht="32" x14ac:dyDescent="0.2">
      <c r="A4772" s="33" t="s">
        <v>1326</v>
      </c>
      <c r="B4772" s="34" t="s">
        <v>1348</v>
      </c>
      <c r="C4772" s="35" t="s">
        <v>24</v>
      </c>
      <c r="D4772" s="36" t="s">
        <v>2112</v>
      </c>
      <c r="E4772">
        <v>2017</v>
      </c>
      <c r="F4772">
        <f>VLOOKUP($D4772,Combined!$D:$V,17,FALSE)</f>
        <v>113183527</v>
      </c>
      <c r="G4772">
        <f>VLOOKUP($D4772,Combined!$D:$AG,18,FALSE)</f>
        <v>6379</v>
      </c>
      <c r="H4772">
        <f>VLOOKUP($D4772,Combined!$D:$V,19,FALSE)</f>
        <v>17743</v>
      </c>
    </row>
    <row r="4773" spans="1:8" ht="32" x14ac:dyDescent="0.2">
      <c r="A4773" s="37" t="s">
        <v>1326</v>
      </c>
      <c r="B4773" s="38" t="s">
        <v>1349</v>
      </c>
      <c r="C4773" s="39" t="s">
        <v>4</v>
      </c>
      <c r="D4773" s="36" t="s">
        <v>2113</v>
      </c>
      <c r="E4773">
        <v>2017</v>
      </c>
      <c r="F4773">
        <f>VLOOKUP($D4773,Combined!$D:$V,17,FALSE)</f>
        <v>3538527</v>
      </c>
      <c r="G4773">
        <f>VLOOKUP($D4773,Combined!$D:$AG,18,FALSE)</f>
        <v>180</v>
      </c>
      <c r="H4773">
        <f>VLOOKUP($D4773,Combined!$D:$V,19,FALSE)</f>
        <v>19694</v>
      </c>
    </row>
    <row r="4774" spans="1:8" ht="32" x14ac:dyDescent="0.2">
      <c r="A4774" s="33" t="s">
        <v>1350</v>
      </c>
      <c r="B4774" s="34" t="s">
        <v>1351</v>
      </c>
      <c r="C4774" s="35" t="s">
        <v>2</v>
      </c>
      <c r="D4774" s="36" t="s">
        <v>2114</v>
      </c>
      <c r="E4774">
        <v>2017</v>
      </c>
      <c r="F4774">
        <f>VLOOKUP($D4774,Combined!$D:$V,17,FALSE)</f>
        <v>11151936</v>
      </c>
      <c r="G4774">
        <f>VLOOKUP($D4774,Combined!$D:$AG,18,FALSE)</f>
        <v>570</v>
      </c>
      <c r="H4774">
        <f>VLOOKUP($D4774,Combined!$D:$V,19,FALSE)</f>
        <v>19581</v>
      </c>
    </row>
    <row r="4775" spans="1:8" ht="32" x14ac:dyDescent="0.2">
      <c r="A4775" s="37" t="s">
        <v>1350</v>
      </c>
      <c r="B4775" s="38" t="s">
        <v>1352</v>
      </c>
      <c r="C4775" s="39" t="s">
        <v>4</v>
      </c>
      <c r="D4775" s="36" t="s">
        <v>2115</v>
      </c>
      <c r="E4775">
        <v>2017</v>
      </c>
      <c r="F4775">
        <f>VLOOKUP($D4775,Combined!$D:$V,17,FALSE)</f>
        <v>5763245</v>
      </c>
      <c r="G4775">
        <f>VLOOKUP($D4775,Combined!$D:$AG,18,FALSE)</f>
        <v>288</v>
      </c>
      <c r="H4775">
        <f>VLOOKUP($D4775,Combined!$D:$V,19,FALSE)</f>
        <v>19994</v>
      </c>
    </row>
    <row r="4776" spans="1:8" ht="32" x14ac:dyDescent="0.2">
      <c r="A4776" s="33" t="s">
        <v>1350</v>
      </c>
      <c r="B4776" s="34" t="s">
        <v>1353</v>
      </c>
      <c r="C4776" s="35" t="s">
        <v>6</v>
      </c>
      <c r="D4776" s="36" t="s">
        <v>2116</v>
      </c>
      <c r="E4776">
        <v>2017</v>
      </c>
      <c r="F4776">
        <f>VLOOKUP($D4776,Combined!$D:$V,17,FALSE)</f>
        <v>13897163</v>
      </c>
      <c r="G4776">
        <f>VLOOKUP($D4776,Combined!$D:$AG,18,FALSE)</f>
        <v>737</v>
      </c>
      <c r="H4776">
        <f>VLOOKUP($D4776,Combined!$D:$V,19,FALSE)</f>
        <v>18850</v>
      </c>
    </row>
    <row r="4777" spans="1:8" ht="24" x14ac:dyDescent="0.2">
      <c r="A4777" s="37" t="s">
        <v>1350</v>
      </c>
      <c r="B4777" s="38" t="s">
        <v>1354</v>
      </c>
      <c r="C4777" s="39" t="s">
        <v>8</v>
      </c>
      <c r="D4777" s="36" t="s">
        <v>2117</v>
      </c>
      <c r="E4777">
        <v>2017</v>
      </c>
      <c r="F4777">
        <f>VLOOKUP($D4777,Combined!$D:$V,17,FALSE)</f>
        <v>10291281</v>
      </c>
      <c r="G4777">
        <f>VLOOKUP($D4777,Combined!$D:$AG,18,FALSE)</f>
        <v>486</v>
      </c>
      <c r="H4777">
        <f>VLOOKUP($D4777,Combined!$D:$V,19,FALSE)</f>
        <v>21162</v>
      </c>
    </row>
    <row r="4778" spans="1:8" ht="24" x14ac:dyDescent="0.2">
      <c r="A4778" s="33" t="s">
        <v>1350</v>
      </c>
      <c r="B4778" s="34" t="s">
        <v>993</v>
      </c>
      <c r="C4778" s="35" t="s">
        <v>8</v>
      </c>
      <c r="D4778" s="36" t="s">
        <v>2118</v>
      </c>
      <c r="E4778">
        <v>2017</v>
      </c>
      <c r="F4778">
        <f>VLOOKUP($D4778,Combined!$D:$V,17,FALSE)</f>
        <v>5766085</v>
      </c>
      <c r="G4778">
        <f>VLOOKUP($D4778,Combined!$D:$AG,18,FALSE)</f>
        <v>220</v>
      </c>
      <c r="H4778">
        <f>VLOOKUP($D4778,Combined!$D:$V,19,FALSE)</f>
        <v>26168</v>
      </c>
    </row>
    <row r="4779" spans="1:8" ht="24" x14ac:dyDescent="0.2">
      <c r="A4779" s="37" t="s">
        <v>1350</v>
      </c>
      <c r="B4779" s="38" t="s">
        <v>1355</v>
      </c>
      <c r="C4779" s="39" t="s">
        <v>8</v>
      </c>
      <c r="D4779" s="36" t="s">
        <v>2119</v>
      </c>
      <c r="E4779">
        <v>2017</v>
      </c>
      <c r="F4779">
        <f>VLOOKUP($D4779,Combined!$D:$V,17,FALSE)</f>
        <v>2942799</v>
      </c>
      <c r="G4779">
        <f>VLOOKUP($D4779,Combined!$D:$AG,18,FALSE)</f>
        <v>149</v>
      </c>
      <c r="H4779">
        <f>VLOOKUP($D4779,Combined!$D:$V,19,FALSE)</f>
        <v>19697</v>
      </c>
    </row>
    <row r="4780" spans="1:8" ht="36" x14ac:dyDescent="0.2">
      <c r="A4780" s="33" t="s">
        <v>1350</v>
      </c>
      <c r="B4780" s="34" t="s">
        <v>1356</v>
      </c>
      <c r="C4780" s="35" t="s">
        <v>99</v>
      </c>
      <c r="D4780" s="36" t="s">
        <v>2120</v>
      </c>
      <c r="E4780">
        <v>2017</v>
      </c>
      <c r="F4780" t="e">
        <f>VLOOKUP($D4780,Combined!$D:$V,17,FALSE)</f>
        <v>#N/A</v>
      </c>
      <c r="G4780" t="e">
        <f>VLOOKUP($D4780,Combined!$D:$AG,18,FALSE)</f>
        <v>#N/A</v>
      </c>
      <c r="H4780" t="e">
        <f>VLOOKUP($D4780,Combined!$D:$V,19,FALSE)</f>
        <v>#N/A</v>
      </c>
    </row>
    <row r="4781" spans="1:8" ht="32" x14ac:dyDescent="0.2">
      <c r="A4781" s="37" t="s">
        <v>1350</v>
      </c>
      <c r="B4781" s="38" t="s">
        <v>932</v>
      </c>
      <c r="C4781" s="39" t="s">
        <v>99</v>
      </c>
      <c r="D4781" s="36" t="s">
        <v>2121</v>
      </c>
      <c r="E4781">
        <v>2017</v>
      </c>
      <c r="F4781" t="e">
        <f>VLOOKUP($D4781,Combined!$D:$V,17,FALSE)</f>
        <v>#N/A</v>
      </c>
      <c r="G4781" t="e">
        <f>VLOOKUP($D4781,Combined!$D:$AG,18,FALSE)</f>
        <v>#N/A</v>
      </c>
      <c r="H4781" t="e">
        <f>VLOOKUP($D4781,Combined!$D:$V,19,FALSE)</f>
        <v>#N/A</v>
      </c>
    </row>
    <row r="4782" spans="1:8" ht="48" x14ac:dyDescent="0.2">
      <c r="A4782" s="33" t="s">
        <v>1350</v>
      </c>
      <c r="B4782" s="34" t="s">
        <v>1357</v>
      </c>
      <c r="C4782" s="35" t="s">
        <v>14</v>
      </c>
      <c r="D4782" s="36" t="s">
        <v>2122</v>
      </c>
      <c r="E4782">
        <v>2017</v>
      </c>
      <c r="F4782">
        <f>VLOOKUP($D4782,Combined!$D:$V,17,FALSE)</f>
        <v>36381504</v>
      </c>
      <c r="G4782">
        <f>VLOOKUP($D4782,Combined!$D:$AG,18,FALSE)</f>
        <v>1943</v>
      </c>
      <c r="H4782">
        <f>VLOOKUP($D4782,Combined!$D:$V,19,FALSE)</f>
        <v>18722</v>
      </c>
    </row>
    <row r="4783" spans="1:8" ht="32" x14ac:dyDescent="0.2">
      <c r="A4783" s="37" t="s">
        <v>1350</v>
      </c>
      <c r="B4783" s="38" t="s">
        <v>1358</v>
      </c>
      <c r="C4783" s="39" t="s">
        <v>4</v>
      </c>
      <c r="D4783" s="36" t="s">
        <v>2123</v>
      </c>
      <c r="E4783">
        <v>2017</v>
      </c>
      <c r="F4783">
        <f>VLOOKUP($D4783,Combined!$D:$V,17,FALSE)</f>
        <v>7921183</v>
      </c>
      <c r="G4783">
        <f>VLOOKUP($D4783,Combined!$D:$AG,18,FALSE)</f>
        <v>353</v>
      </c>
      <c r="H4783">
        <f>VLOOKUP($D4783,Combined!$D:$V,19,FALSE)</f>
        <v>22461</v>
      </c>
    </row>
    <row r="4784" spans="1:8" ht="32" x14ac:dyDescent="0.2">
      <c r="A4784" s="33" t="s">
        <v>1350</v>
      </c>
      <c r="B4784" s="34" t="s">
        <v>1359</v>
      </c>
      <c r="C4784" s="35" t="s">
        <v>4</v>
      </c>
      <c r="D4784" s="36" t="s">
        <v>2124</v>
      </c>
      <c r="E4784">
        <v>2017</v>
      </c>
      <c r="F4784">
        <f>VLOOKUP($D4784,Combined!$D:$V,17,FALSE)</f>
        <v>5303901</v>
      </c>
      <c r="G4784">
        <f>VLOOKUP($D4784,Combined!$D:$AG,18,FALSE)</f>
        <v>227</v>
      </c>
      <c r="H4784">
        <f>VLOOKUP($D4784,Combined!$D:$V,19,FALSE)</f>
        <v>23361</v>
      </c>
    </row>
    <row r="4785" spans="1:8" ht="24" x14ac:dyDescent="0.2">
      <c r="A4785" s="37" t="s">
        <v>1350</v>
      </c>
      <c r="B4785" s="38" t="s">
        <v>1360</v>
      </c>
      <c r="C4785" s="39" t="s">
        <v>8</v>
      </c>
      <c r="D4785" s="36" t="s">
        <v>2125</v>
      </c>
      <c r="E4785">
        <v>2017</v>
      </c>
      <c r="F4785">
        <f>VLOOKUP($D4785,Combined!$D:$V,17,FALSE)</f>
        <v>4597039</v>
      </c>
      <c r="G4785">
        <f>VLOOKUP($D4785,Combined!$D:$AG,18,FALSE)</f>
        <v>195</v>
      </c>
      <c r="H4785">
        <f>VLOOKUP($D4785,Combined!$D:$V,19,FALSE)</f>
        <v>23630</v>
      </c>
    </row>
    <row r="4786" spans="1:8" ht="32" x14ac:dyDescent="0.2">
      <c r="A4786" s="33" t="s">
        <v>1350</v>
      </c>
      <c r="B4786" s="34" t="s">
        <v>1361</v>
      </c>
      <c r="C4786" s="35" t="s">
        <v>99</v>
      </c>
      <c r="D4786" s="36" t="s">
        <v>2126</v>
      </c>
      <c r="E4786">
        <v>2017</v>
      </c>
      <c r="F4786" t="e">
        <f>VLOOKUP($D4786,Combined!$D:$V,17,FALSE)</f>
        <v>#N/A</v>
      </c>
      <c r="G4786" t="e">
        <f>VLOOKUP($D4786,Combined!$D:$AG,18,FALSE)</f>
        <v>#N/A</v>
      </c>
      <c r="H4786" t="e">
        <f>VLOOKUP($D4786,Combined!$D:$V,19,FALSE)</f>
        <v>#N/A</v>
      </c>
    </row>
    <row r="4787" spans="1:8" ht="24" x14ac:dyDescent="0.2">
      <c r="A4787" s="37" t="s">
        <v>1350</v>
      </c>
      <c r="B4787" s="38" t="s">
        <v>836</v>
      </c>
      <c r="C4787" s="39" t="s">
        <v>8</v>
      </c>
      <c r="D4787" s="36" t="s">
        <v>2127</v>
      </c>
      <c r="E4787">
        <v>2017</v>
      </c>
      <c r="F4787">
        <f>VLOOKUP($D4787,Combined!$D:$V,17,FALSE)</f>
        <v>11441839</v>
      </c>
      <c r="G4787">
        <f>VLOOKUP($D4787,Combined!$D:$AG,18,FALSE)</f>
        <v>643</v>
      </c>
      <c r="H4787">
        <f>VLOOKUP($D4787,Combined!$D:$V,19,FALSE)</f>
        <v>17785</v>
      </c>
    </row>
    <row r="4788" spans="1:8" ht="36" x14ac:dyDescent="0.2">
      <c r="A4788" s="33" t="s">
        <v>1350</v>
      </c>
      <c r="B4788" s="34" t="s">
        <v>1362</v>
      </c>
      <c r="C4788" s="35" t="s">
        <v>21</v>
      </c>
      <c r="D4788" s="36" t="s">
        <v>2128</v>
      </c>
      <c r="E4788">
        <v>2017</v>
      </c>
      <c r="F4788">
        <f>VLOOKUP($D4788,Combined!$D:$V,17,FALSE)</f>
        <v>18740771</v>
      </c>
      <c r="G4788">
        <f>VLOOKUP($D4788,Combined!$D:$AG,18,FALSE)</f>
        <v>892</v>
      </c>
      <c r="H4788">
        <f>VLOOKUP($D4788,Combined!$D:$V,19,FALSE)</f>
        <v>21013</v>
      </c>
    </row>
    <row r="4789" spans="1:8" ht="32" x14ac:dyDescent="0.2">
      <c r="A4789" s="37" t="s">
        <v>1350</v>
      </c>
      <c r="B4789" s="38" t="s">
        <v>1363</v>
      </c>
      <c r="C4789" s="39" t="s">
        <v>4</v>
      </c>
      <c r="D4789" s="36" t="s">
        <v>2129</v>
      </c>
      <c r="E4789">
        <v>2017</v>
      </c>
      <c r="F4789">
        <f>VLOOKUP($D4789,Combined!$D:$V,17,FALSE)</f>
        <v>8181457</v>
      </c>
      <c r="G4789">
        <f>VLOOKUP($D4789,Combined!$D:$AG,18,FALSE)</f>
        <v>393</v>
      </c>
      <c r="H4789">
        <f>VLOOKUP($D4789,Combined!$D:$V,19,FALSE)</f>
        <v>20801</v>
      </c>
    </row>
    <row r="4790" spans="1:8" ht="32" x14ac:dyDescent="0.2">
      <c r="A4790" s="33" t="s">
        <v>1350</v>
      </c>
      <c r="B4790" s="34" t="s">
        <v>1364</v>
      </c>
      <c r="C4790" s="35" t="s">
        <v>24</v>
      </c>
      <c r="D4790" s="36" t="s">
        <v>2130</v>
      </c>
      <c r="E4790">
        <v>2017</v>
      </c>
      <c r="F4790">
        <f>VLOOKUP($D4790,Combined!$D:$V,17,FALSE)</f>
        <v>93365847</v>
      </c>
      <c r="G4790">
        <f>VLOOKUP($D4790,Combined!$D:$AG,18,FALSE)</f>
        <v>3918</v>
      </c>
      <c r="H4790">
        <f>VLOOKUP($D4790,Combined!$D:$V,19,FALSE)</f>
        <v>23828</v>
      </c>
    </row>
    <row r="4791" spans="1:8" ht="32" x14ac:dyDescent="0.2">
      <c r="A4791" s="37" t="s">
        <v>1350</v>
      </c>
      <c r="B4791" s="38" t="s">
        <v>1365</v>
      </c>
      <c r="C4791" s="39" t="s">
        <v>4</v>
      </c>
      <c r="D4791" s="36" t="s">
        <v>2131</v>
      </c>
      <c r="E4791">
        <v>2017</v>
      </c>
      <c r="F4791">
        <f>VLOOKUP($D4791,Combined!$D:$V,17,FALSE)</f>
        <v>8615229</v>
      </c>
      <c r="G4791">
        <f>VLOOKUP($D4791,Combined!$D:$AG,18,FALSE)</f>
        <v>427</v>
      </c>
      <c r="H4791">
        <f>VLOOKUP($D4791,Combined!$D:$V,19,FALSE)</f>
        <v>20202</v>
      </c>
    </row>
    <row r="4792" spans="1:8" ht="48" x14ac:dyDescent="0.2">
      <c r="A4792" s="33" t="s">
        <v>1350</v>
      </c>
      <c r="B4792" s="34" t="s">
        <v>1447</v>
      </c>
      <c r="C4792" s="35" t="s">
        <v>711</v>
      </c>
      <c r="D4792" s="36" t="s">
        <v>2132</v>
      </c>
      <c r="E4792">
        <v>2017</v>
      </c>
      <c r="F4792" t="e">
        <f>VLOOKUP($D4792,Combined!$D:$V,17,FALSE)</f>
        <v>#N/A</v>
      </c>
      <c r="G4792" t="e">
        <f>VLOOKUP($D4792,Combined!$D:$AG,18,FALSE)</f>
        <v>#N/A</v>
      </c>
      <c r="H4792" t="e">
        <f>VLOOKUP($D4792,Combined!$D:$V,19,FALSE)</f>
        <v>#N/A</v>
      </c>
    </row>
    <row r="4793" spans="1:8" ht="36" x14ac:dyDescent="0.2">
      <c r="A4793" s="37" t="s">
        <v>1350</v>
      </c>
      <c r="B4793" s="38" t="s">
        <v>1367</v>
      </c>
      <c r="C4793" s="39" t="s">
        <v>29</v>
      </c>
      <c r="D4793" s="36" t="s">
        <v>2133</v>
      </c>
      <c r="E4793">
        <v>2017</v>
      </c>
      <c r="F4793">
        <f>VLOOKUP($D4793,Combined!$D:$V,17,FALSE)</f>
        <v>2199036</v>
      </c>
      <c r="G4793">
        <f>VLOOKUP($D4793,Combined!$D:$AG,18,FALSE)</f>
        <v>27</v>
      </c>
      <c r="H4793">
        <f>VLOOKUP($D4793,Combined!$D:$V,19,FALSE)</f>
        <v>83139</v>
      </c>
    </row>
    <row r="4794" spans="1:8" ht="36" x14ac:dyDescent="0.2">
      <c r="A4794" s="33" t="s">
        <v>1350</v>
      </c>
      <c r="B4794" s="34" t="s">
        <v>1368</v>
      </c>
      <c r="C4794" s="35" t="s">
        <v>714</v>
      </c>
      <c r="D4794" s="36" t="s">
        <v>2134</v>
      </c>
      <c r="E4794">
        <v>2017</v>
      </c>
      <c r="F4794">
        <f>VLOOKUP($D4794,Combined!$D:$V,17,FALSE)</f>
        <v>10984191</v>
      </c>
      <c r="G4794">
        <f>VLOOKUP($D4794,Combined!$D:$AG,18,FALSE)</f>
        <v>449</v>
      </c>
      <c r="H4794">
        <f>VLOOKUP($D4794,Combined!$D:$V,19,FALSE)</f>
        <v>24489</v>
      </c>
    </row>
    <row r="4795" spans="1:8" ht="36" x14ac:dyDescent="0.2">
      <c r="A4795" s="37" t="s">
        <v>1350</v>
      </c>
      <c r="B4795" s="38" t="s">
        <v>1369</v>
      </c>
      <c r="C4795" s="39" t="s">
        <v>21</v>
      </c>
      <c r="D4795" s="36" t="s">
        <v>2135</v>
      </c>
      <c r="E4795">
        <v>2017</v>
      </c>
      <c r="F4795">
        <f>VLOOKUP($D4795,Combined!$D:$V,17,FALSE)</f>
        <v>43584506</v>
      </c>
      <c r="G4795">
        <f>VLOOKUP($D4795,Combined!$D:$AG,18,FALSE)</f>
        <v>1890</v>
      </c>
      <c r="H4795">
        <f>VLOOKUP($D4795,Combined!$D:$V,19,FALSE)</f>
        <v>23058</v>
      </c>
    </row>
    <row r="4796" spans="1:8" ht="24" x14ac:dyDescent="0.2">
      <c r="A4796" s="33" t="s">
        <v>1350</v>
      </c>
      <c r="B4796" s="34" t="s">
        <v>1370</v>
      </c>
      <c r="C4796" s="35" t="s">
        <v>8</v>
      </c>
      <c r="D4796" s="36" t="s">
        <v>2136</v>
      </c>
      <c r="E4796">
        <v>2017</v>
      </c>
      <c r="F4796">
        <f>VLOOKUP($D4796,Combined!$D:$V,17,FALSE)</f>
        <v>9094562</v>
      </c>
      <c r="G4796">
        <f>VLOOKUP($D4796,Combined!$D:$AG,18,FALSE)</f>
        <v>508</v>
      </c>
      <c r="H4796">
        <f>VLOOKUP($D4796,Combined!$D:$V,19,FALSE)</f>
        <v>17903</v>
      </c>
    </row>
    <row r="4797" spans="1:8" ht="24" x14ac:dyDescent="0.2">
      <c r="A4797" s="37" t="s">
        <v>1350</v>
      </c>
      <c r="B4797" s="38" t="s">
        <v>1008</v>
      </c>
      <c r="C4797" s="39" t="s">
        <v>8</v>
      </c>
      <c r="D4797" s="36" t="s">
        <v>2137</v>
      </c>
      <c r="E4797">
        <v>2017</v>
      </c>
      <c r="F4797">
        <f>VLOOKUP($D4797,Combined!$D:$V,17,FALSE)</f>
        <v>9988480</v>
      </c>
      <c r="G4797">
        <f>VLOOKUP($D4797,Combined!$D:$AG,18,FALSE)</f>
        <v>469</v>
      </c>
      <c r="H4797">
        <f>VLOOKUP($D4797,Combined!$D:$V,19,FALSE)</f>
        <v>21291</v>
      </c>
    </row>
    <row r="4798" spans="1:8" ht="32" x14ac:dyDescent="0.2">
      <c r="A4798" s="33" t="s">
        <v>1350</v>
      </c>
      <c r="B4798" s="34" t="s">
        <v>1371</v>
      </c>
      <c r="C4798" s="35" t="s">
        <v>4</v>
      </c>
      <c r="D4798" s="36" t="s">
        <v>2138</v>
      </c>
      <c r="E4798">
        <v>2017</v>
      </c>
      <c r="F4798">
        <f>VLOOKUP($D4798,Combined!$D:$V,17,FALSE)</f>
        <v>10382742</v>
      </c>
      <c r="G4798">
        <f>VLOOKUP($D4798,Combined!$D:$AG,18,FALSE)</f>
        <v>436</v>
      </c>
      <c r="H4798">
        <f>VLOOKUP($D4798,Combined!$D:$V,19,FALSE)</f>
        <v>23795</v>
      </c>
    </row>
    <row r="4799" spans="1:8" ht="32" x14ac:dyDescent="0.2">
      <c r="A4799" s="37" t="s">
        <v>707</v>
      </c>
      <c r="B4799" s="38" t="s">
        <v>730</v>
      </c>
      <c r="C4799" s="39" t="s">
        <v>68</v>
      </c>
      <c r="D4799" s="36" t="s">
        <v>2139</v>
      </c>
      <c r="E4799">
        <v>2017</v>
      </c>
      <c r="F4799">
        <f>VLOOKUP($D4799,Combined!$D:$V,17,FALSE)</f>
        <v>13940596</v>
      </c>
      <c r="G4799">
        <f>VLOOKUP($D4799,Combined!$D:$AG,18,FALSE)</f>
        <v>758</v>
      </c>
      <c r="H4799">
        <f>VLOOKUP($D4799,Combined!$D:$V,19,FALSE)</f>
        <v>18400</v>
      </c>
    </row>
    <row r="4800" spans="1:8" ht="32" x14ac:dyDescent="0.2">
      <c r="A4800" s="37" t="s">
        <v>737</v>
      </c>
      <c r="B4800" s="38" t="s">
        <v>743</v>
      </c>
      <c r="C4800" s="39" t="s">
        <v>24</v>
      </c>
      <c r="D4800" s="36" t="s">
        <v>2140</v>
      </c>
      <c r="E4800">
        <v>2017</v>
      </c>
      <c r="F4800">
        <f>VLOOKUP($D4800,Combined!$D:$V,17,FALSE)</f>
        <v>71588135</v>
      </c>
      <c r="G4800">
        <f>VLOOKUP($D4800,Combined!$D:$AG,18,FALSE)</f>
        <v>3603</v>
      </c>
      <c r="H4800">
        <f>VLOOKUP($D4800,Combined!$D:$V,19,FALSE)</f>
        <v>19870</v>
      </c>
    </row>
    <row r="4801" spans="1:8" ht="32" x14ac:dyDescent="0.2">
      <c r="A4801" s="37" t="s">
        <v>737</v>
      </c>
      <c r="B4801" s="38" t="s">
        <v>787</v>
      </c>
      <c r="C4801" s="39" t="s">
        <v>66</v>
      </c>
      <c r="D4801" s="36" t="s">
        <v>2141</v>
      </c>
      <c r="E4801">
        <v>2017</v>
      </c>
      <c r="F4801" t="e">
        <f>VLOOKUP($D4801,Combined!$D:$V,17,FALSE)</f>
        <v>#N/A</v>
      </c>
      <c r="G4801" t="e">
        <f>VLOOKUP($D4801,Combined!$D:$AG,18,FALSE)</f>
        <v>#N/A</v>
      </c>
      <c r="H4801" t="e">
        <f>VLOOKUP($D4801,Combined!$D:$V,19,FALSE)</f>
        <v>#N/A</v>
      </c>
    </row>
    <row r="4802" spans="1:8" ht="32" x14ac:dyDescent="0.2">
      <c r="A4802" s="33" t="s">
        <v>859</v>
      </c>
      <c r="B4802" s="34" t="s">
        <v>890</v>
      </c>
      <c r="C4802" s="35" t="s">
        <v>73</v>
      </c>
      <c r="D4802" s="36" t="s">
        <v>2142</v>
      </c>
      <c r="E4802">
        <v>2017</v>
      </c>
      <c r="F4802" t="e">
        <f>VLOOKUP($D4802,Combined!$D:$V,17,FALSE)</f>
        <v>#N/A</v>
      </c>
      <c r="G4802" t="e">
        <f>VLOOKUP($D4802,Combined!$D:$AG,18,FALSE)</f>
        <v>#N/A</v>
      </c>
      <c r="H4802" t="e">
        <f>VLOOKUP($D4802,Combined!$D:$V,19,FALSE)</f>
        <v>#N/A</v>
      </c>
    </row>
    <row r="4803" spans="1:8" ht="32" x14ac:dyDescent="0.2">
      <c r="A4803" s="37" t="s">
        <v>859</v>
      </c>
      <c r="B4803" s="38" t="s">
        <v>904</v>
      </c>
      <c r="C4803" s="39" t="s">
        <v>2</v>
      </c>
      <c r="D4803" s="36" t="s">
        <v>2143</v>
      </c>
      <c r="E4803">
        <v>2017</v>
      </c>
      <c r="F4803" t="e">
        <f>VLOOKUP($D4803,Combined!$D:$V,17,FALSE)</f>
        <v>#N/A</v>
      </c>
      <c r="G4803" t="e">
        <f>VLOOKUP($D4803,Combined!$D:$AG,18,FALSE)</f>
        <v>#N/A</v>
      </c>
      <c r="H4803" t="e">
        <f>VLOOKUP($D4803,Combined!$D:$V,19,FALSE)</f>
        <v>#N/A</v>
      </c>
    </row>
    <row r="4804" spans="1:8" ht="32" x14ac:dyDescent="0.2">
      <c r="A4804" s="33" t="s">
        <v>1043</v>
      </c>
      <c r="B4804" s="34" t="s">
        <v>1045</v>
      </c>
      <c r="C4804" s="35" t="s">
        <v>68</v>
      </c>
      <c r="D4804" s="36" t="s">
        <v>2144</v>
      </c>
      <c r="E4804">
        <v>2017</v>
      </c>
      <c r="F4804" t="e">
        <f>VLOOKUP($D4804,Combined!$D:$V,17,FALSE)</f>
        <v>#N/A</v>
      </c>
      <c r="G4804" t="e">
        <f>VLOOKUP($D4804,Combined!$D:$AG,18,FALSE)</f>
        <v>#N/A</v>
      </c>
      <c r="H4804" t="e">
        <f>VLOOKUP($D4804,Combined!$D:$V,19,FALSE)</f>
        <v>#N/A</v>
      </c>
    </row>
    <row r="4805" spans="1:8" ht="36" x14ac:dyDescent="0.2">
      <c r="A4805" s="37" t="s">
        <v>1043</v>
      </c>
      <c r="B4805" s="38" t="s">
        <v>1448</v>
      </c>
      <c r="C4805" s="39" t="s">
        <v>73</v>
      </c>
      <c r="D4805" s="36" t="s">
        <v>2145</v>
      </c>
      <c r="E4805">
        <v>2017</v>
      </c>
      <c r="F4805" t="e">
        <f>VLOOKUP($D4805,Combined!$D:$V,17,FALSE)</f>
        <v>#N/A</v>
      </c>
      <c r="G4805" t="e">
        <f>VLOOKUP($D4805,Combined!$D:$AG,18,FALSE)</f>
        <v>#N/A</v>
      </c>
      <c r="H4805" t="e">
        <f>VLOOKUP($D4805,Combined!$D:$V,19,FALSE)</f>
        <v>#N/A</v>
      </c>
    </row>
    <row r="4806" spans="1:8" ht="32" x14ac:dyDescent="0.2">
      <c r="A4806" s="37" t="s">
        <v>1043</v>
      </c>
      <c r="B4806" s="38" t="s">
        <v>1050</v>
      </c>
      <c r="C4806" s="39" t="s">
        <v>68</v>
      </c>
      <c r="D4806" s="36" t="s">
        <v>2146</v>
      </c>
      <c r="E4806">
        <v>2017</v>
      </c>
      <c r="F4806" t="e">
        <f>VLOOKUP($D4806,Combined!$D:$V,17,FALSE)</f>
        <v>#N/A</v>
      </c>
      <c r="G4806" t="e">
        <f>VLOOKUP($D4806,Combined!$D:$AG,18,FALSE)</f>
        <v>#N/A</v>
      </c>
      <c r="H4806" t="e">
        <f>VLOOKUP($D4806,Combined!$D:$V,19,FALSE)</f>
        <v>#N/A</v>
      </c>
    </row>
    <row r="4807" spans="1:8" ht="32" x14ac:dyDescent="0.2">
      <c r="A4807" s="37" t="s">
        <v>1043</v>
      </c>
      <c r="B4807" s="38" t="s">
        <v>1052</v>
      </c>
      <c r="C4807" s="39" t="s">
        <v>68</v>
      </c>
      <c r="D4807" s="36" t="s">
        <v>2147</v>
      </c>
      <c r="E4807">
        <v>2017</v>
      </c>
      <c r="F4807" t="e">
        <f>VLOOKUP($D4807,Combined!$D:$V,17,FALSE)</f>
        <v>#N/A</v>
      </c>
      <c r="G4807" t="e">
        <f>VLOOKUP($D4807,Combined!$D:$AG,18,FALSE)</f>
        <v>#N/A</v>
      </c>
      <c r="H4807" t="e">
        <f>VLOOKUP($D4807,Combined!$D:$V,19,FALSE)</f>
        <v>#N/A</v>
      </c>
    </row>
    <row r="4808" spans="1:8" ht="24" x14ac:dyDescent="0.2">
      <c r="A4808" s="37" t="s">
        <v>1043</v>
      </c>
      <c r="B4808" s="38" t="s">
        <v>1449</v>
      </c>
      <c r="C4808" s="39" t="s">
        <v>8</v>
      </c>
      <c r="D4808" s="36" t="s">
        <v>2148</v>
      </c>
      <c r="E4808">
        <v>2017</v>
      </c>
      <c r="F4808" t="e">
        <f>VLOOKUP($D4808,Combined!$D:$V,17,FALSE)</f>
        <v>#N/A</v>
      </c>
      <c r="G4808" t="e">
        <f>VLOOKUP($D4808,Combined!$D:$AG,18,FALSE)</f>
        <v>#N/A</v>
      </c>
      <c r="H4808" t="e">
        <f>VLOOKUP($D4808,Combined!$D:$V,19,FALSE)</f>
        <v>#N/A</v>
      </c>
    </row>
    <row r="4809" spans="1:8" ht="36" x14ac:dyDescent="0.2">
      <c r="A4809" s="37" t="s">
        <v>1043</v>
      </c>
      <c r="B4809" s="38" t="s">
        <v>1450</v>
      </c>
      <c r="C4809" s="39" t="s">
        <v>21</v>
      </c>
      <c r="D4809" s="36" t="s">
        <v>2149</v>
      </c>
      <c r="E4809">
        <v>2017</v>
      </c>
      <c r="F4809" t="e">
        <f>VLOOKUP($D4809,Combined!$D:$V,17,FALSE)</f>
        <v>#N/A</v>
      </c>
      <c r="G4809" t="e">
        <f>VLOOKUP($D4809,Combined!$D:$AG,18,FALSE)</f>
        <v>#N/A</v>
      </c>
      <c r="H4809" t="e">
        <f>VLOOKUP($D4809,Combined!$D:$V,19,FALSE)</f>
        <v>#N/A</v>
      </c>
    </row>
    <row r="4810" spans="1:8" ht="24" x14ac:dyDescent="0.2">
      <c r="A4810" s="33" t="s">
        <v>1043</v>
      </c>
      <c r="B4810" s="34" t="s">
        <v>1451</v>
      </c>
      <c r="C4810" s="35" t="s">
        <v>8</v>
      </c>
      <c r="D4810" s="36" t="s">
        <v>2150</v>
      </c>
      <c r="E4810">
        <v>2017</v>
      </c>
      <c r="F4810" t="e">
        <f>VLOOKUP($D4810,Combined!$D:$V,17,FALSE)</f>
        <v>#N/A</v>
      </c>
      <c r="G4810" t="e">
        <f>VLOOKUP($D4810,Combined!$D:$AG,18,FALSE)</f>
        <v>#N/A</v>
      </c>
      <c r="H4810" t="e">
        <f>VLOOKUP($D4810,Combined!$D:$V,19,FALSE)</f>
        <v>#N/A</v>
      </c>
    </row>
    <row r="4811" spans="1:8" ht="24" x14ac:dyDescent="0.2">
      <c r="A4811" s="37" t="s">
        <v>1043</v>
      </c>
      <c r="B4811" s="38" t="s">
        <v>1452</v>
      </c>
      <c r="C4811" s="39" t="s">
        <v>8</v>
      </c>
      <c r="D4811" s="36" t="s">
        <v>2151</v>
      </c>
      <c r="E4811">
        <v>2017</v>
      </c>
      <c r="F4811" t="e">
        <f>VLOOKUP($D4811,Combined!$D:$V,17,FALSE)</f>
        <v>#N/A</v>
      </c>
      <c r="G4811" t="e">
        <f>VLOOKUP($D4811,Combined!$D:$AG,18,FALSE)</f>
        <v>#N/A</v>
      </c>
      <c r="H4811" t="e">
        <f>VLOOKUP($D4811,Combined!$D:$V,19,FALSE)</f>
        <v>#N/A</v>
      </c>
    </row>
    <row r="4812" spans="1:8" ht="48" x14ac:dyDescent="0.2">
      <c r="A4812" s="33" t="s">
        <v>1069</v>
      </c>
      <c r="B4812" s="34" t="s">
        <v>1453</v>
      </c>
      <c r="C4812" s="35" t="s">
        <v>14</v>
      </c>
      <c r="D4812" s="36" t="s">
        <v>2152</v>
      </c>
      <c r="E4812">
        <v>2017</v>
      </c>
      <c r="F4812" t="e">
        <f>VLOOKUP($D4812,Combined!$D:$V,17,FALSE)</f>
        <v>#N/A</v>
      </c>
      <c r="G4812" t="e">
        <f>VLOOKUP($D4812,Combined!$D:$AG,18,FALSE)</f>
        <v>#N/A</v>
      </c>
      <c r="H4812" t="e">
        <f>VLOOKUP($D4812,Combined!$D:$V,19,FALSE)</f>
        <v>#N/A</v>
      </c>
    </row>
    <row r="4813" spans="1:8" ht="48" x14ac:dyDescent="0.2">
      <c r="A4813" s="33" t="s">
        <v>1087</v>
      </c>
      <c r="B4813" s="34" t="s">
        <v>1110</v>
      </c>
      <c r="C4813" s="35" t="s">
        <v>14</v>
      </c>
      <c r="D4813" s="36" t="s">
        <v>2153</v>
      </c>
      <c r="E4813">
        <v>2017</v>
      </c>
      <c r="F4813">
        <f>VLOOKUP($D4813,Combined!$D:$V,17,FALSE)</f>
        <v>66572253</v>
      </c>
      <c r="G4813">
        <f>VLOOKUP($D4813,Combined!$D:$AG,18,FALSE)</f>
        <v>3429</v>
      </c>
      <c r="H4813">
        <f>VLOOKUP($D4813,Combined!$D:$V,19,FALSE)</f>
        <v>19415</v>
      </c>
    </row>
    <row r="4814" spans="1:8" ht="32" x14ac:dyDescent="0.2">
      <c r="A4814" s="33" t="s">
        <v>1087</v>
      </c>
      <c r="B4814" s="34" t="s">
        <v>1112</v>
      </c>
      <c r="C4814" s="35" t="s">
        <v>6</v>
      </c>
      <c r="D4814" s="36" t="s">
        <v>2154</v>
      </c>
      <c r="E4814">
        <v>2017</v>
      </c>
      <c r="F4814">
        <f>VLOOKUP($D4814,Combined!$D:$V,17,FALSE)</f>
        <v>29841885</v>
      </c>
      <c r="G4814">
        <f>VLOOKUP($D4814,Combined!$D:$AG,18,FALSE)</f>
        <v>1766</v>
      </c>
      <c r="H4814">
        <f>VLOOKUP($D4814,Combined!$D:$V,19,FALSE)</f>
        <v>16898</v>
      </c>
    </row>
    <row r="4815" spans="1:8" ht="32" x14ac:dyDescent="0.2">
      <c r="A4815" s="33" t="s">
        <v>1209</v>
      </c>
      <c r="B4815" s="34" t="s">
        <v>1220</v>
      </c>
      <c r="C4815" s="35" t="s">
        <v>2</v>
      </c>
      <c r="D4815" s="36" t="s">
        <v>2155</v>
      </c>
      <c r="E4815">
        <v>2017</v>
      </c>
      <c r="F4815" t="e">
        <f>VLOOKUP($D4815,Combined!$D:$V,17,FALSE)</f>
        <v>#N/A</v>
      </c>
      <c r="G4815" t="e">
        <f>VLOOKUP($D4815,Combined!$D:$AG,18,FALSE)</f>
        <v>#N/A</v>
      </c>
      <c r="H4815" t="e">
        <f>VLOOKUP($D4815,Combined!$D:$V,19,FALSE)</f>
        <v>#N/A</v>
      </c>
    </row>
    <row r="4816" spans="1:8" ht="32" x14ac:dyDescent="0.2">
      <c r="A4816" s="37" t="s">
        <v>1299</v>
      </c>
      <c r="B4816" s="38" t="s">
        <v>1308</v>
      </c>
      <c r="C4816" s="39" t="s">
        <v>66</v>
      </c>
      <c r="D4816" s="36" t="s">
        <v>2156</v>
      </c>
      <c r="E4816">
        <v>2017</v>
      </c>
      <c r="F4816" t="e">
        <f>VLOOKUP($D4816,Combined!$D:$V,17,FALSE)</f>
        <v>#N/A</v>
      </c>
      <c r="G4816" t="e">
        <f>VLOOKUP($D4816,Combined!$D:$AG,18,FALSE)</f>
        <v>#N/A</v>
      </c>
      <c r="H4816" t="e">
        <f>VLOOKUP($D4816,Combined!$D:$V,19,FALSE)</f>
        <v>#N/A</v>
      </c>
    </row>
    <row r="4817" spans="1:8" ht="32" x14ac:dyDescent="0.2">
      <c r="A4817" s="37" t="s">
        <v>1299</v>
      </c>
      <c r="B4817" s="38" t="s">
        <v>1324</v>
      </c>
      <c r="C4817" s="39" t="s">
        <v>24</v>
      </c>
      <c r="D4817" s="36" t="s">
        <v>2157</v>
      </c>
      <c r="E4817">
        <v>2017</v>
      </c>
      <c r="F4817" t="e">
        <f>VLOOKUP($D4817,Combined!$D:$V,17,FALSE)</f>
        <v>#N/A</v>
      </c>
      <c r="G4817" t="e">
        <f>VLOOKUP($D4817,Combined!$D:$AG,18,FALSE)</f>
        <v>#N/A</v>
      </c>
      <c r="H4817" t="e">
        <f>VLOOKUP($D4817,Combined!$D:$V,19,FALSE)</f>
        <v>#N/A</v>
      </c>
    </row>
    <row r="4818" spans="1:8" ht="32" x14ac:dyDescent="0.2">
      <c r="A4818" s="33" t="s">
        <v>1326</v>
      </c>
      <c r="B4818" s="34" t="s">
        <v>1336</v>
      </c>
      <c r="C4818" s="35" t="s">
        <v>99</v>
      </c>
      <c r="D4818" s="36" t="s">
        <v>2158</v>
      </c>
      <c r="E4818">
        <v>2017</v>
      </c>
      <c r="F4818" t="e">
        <f>VLOOKUP($D4818,Combined!$D:$V,17,FALSE)</f>
        <v>#N/A</v>
      </c>
      <c r="G4818" t="e">
        <f>VLOOKUP($D4818,Combined!$D:$AG,18,FALSE)</f>
        <v>#N/A</v>
      </c>
      <c r="H4818" t="e">
        <f>VLOOKUP($D4818,Combined!$D:$V,19,FALSE)</f>
        <v>#N/A</v>
      </c>
    </row>
    <row r="4819" spans="1:8" ht="60" x14ac:dyDescent="0.2">
      <c r="A4819" s="33" t="s">
        <v>707</v>
      </c>
      <c r="B4819" s="34" t="s">
        <v>710</v>
      </c>
      <c r="C4819" s="35" t="s">
        <v>711</v>
      </c>
      <c r="D4819" s="36" t="s">
        <v>2159</v>
      </c>
      <c r="E4819">
        <v>2017</v>
      </c>
      <c r="F4819" t="e">
        <f>VLOOKUP($D4819,Combined!$D:$V,17,FALSE)</f>
        <v>#N/A</v>
      </c>
      <c r="G4819" t="e">
        <f>VLOOKUP($D4819,Combined!$D:$AG,18,FALSE)</f>
        <v>#N/A</v>
      </c>
      <c r="H4819" t="e">
        <f>VLOOKUP($D4819,Combined!$D:$V,19,FALSE)</f>
        <v>#N/A</v>
      </c>
    </row>
    <row r="4820" spans="1:8" ht="36" x14ac:dyDescent="0.2">
      <c r="A4820" s="37" t="s">
        <v>707</v>
      </c>
      <c r="B4820" s="38" t="s">
        <v>717</v>
      </c>
      <c r="C4820" s="39" t="s">
        <v>711</v>
      </c>
      <c r="D4820" s="36" t="s">
        <v>2160</v>
      </c>
      <c r="E4820">
        <v>2017</v>
      </c>
      <c r="F4820" t="e">
        <f>VLOOKUP($D4820,Combined!$D:$V,17,FALSE)</f>
        <v>#N/A</v>
      </c>
      <c r="G4820" t="e">
        <f>VLOOKUP($D4820,Combined!$D:$AG,18,FALSE)</f>
        <v>#N/A</v>
      </c>
      <c r="H4820" t="e">
        <f>VLOOKUP($D4820,Combined!$D:$V,19,FALSE)</f>
        <v>#N/A</v>
      </c>
    </row>
    <row r="4821" spans="1:8" ht="48" x14ac:dyDescent="0.2">
      <c r="A4821" s="33" t="s">
        <v>707</v>
      </c>
      <c r="B4821" s="34" t="s">
        <v>726</v>
      </c>
      <c r="C4821" s="35" t="s">
        <v>711</v>
      </c>
      <c r="D4821" s="36" t="s">
        <v>2161</v>
      </c>
      <c r="E4821">
        <v>2017</v>
      </c>
      <c r="F4821" t="e">
        <f>VLOOKUP($D4821,Combined!$D:$V,17,FALSE)</f>
        <v>#N/A</v>
      </c>
      <c r="G4821" t="e">
        <f>VLOOKUP($D4821,Combined!$D:$AG,18,FALSE)</f>
        <v>#N/A</v>
      </c>
      <c r="H4821" t="e">
        <f>VLOOKUP($D4821,Combined!$D:$V,19,FALSE)</f>
        <v>#N/A</v>
      </c>
    </row>
    <row r="4822" spans="1:8" ht="32" x14ac:dyDescent="0.2">
      <c r="A4822" s="37" t="s">
        <v>707</v>
      </c>
      <c r="B4822" s="38" t="s">
        <v>729</v>
      </c>
      <c r="C4822" s="39" t="s">
        <v>4</v>
      </c>
      <c r="D4822" s="36" t="s">
        <v>2162</v>
      </c>
      <c r="E4822">
        <v>2017</v>
      </c>
      <c r="F4822">
        <f>VLOOKUP($D4822,Combined!$D:$V,17,FALSE)</f>
        <v>15750701</v>
      </c>
      <c r="G4822">
        <f>VLOOKUP($D4822,Combined!$D:$AG,18,FALSE)</f>
        <v>452</v>
      </c>
      <c r="H4822">
        <f>VLOOKUP($D4822,Combined!$D:$V,19,FALSE)</f>
        <v>34881</v>
      </c>
    </row>
    <row r="4823" spans="1:8" ht="32" x14ac:dyDescent="0.2">
      <c r="A4823" s="37" t="s">
        <v>707</v>
      </c>
      <c r="B4823" s="38" t="s">
        <v>735</v>
      </c>
      <c r="C4823" s="39" t="s">
        <v>2</v>
      </c>
      <c r="D4823" s="36" t="s">
        <v>2163</v>
      </c>
      <c r="E4823">
        <v>2017</v>
      </c>
      <c r="F4823">
        <f>VLOOKUP($D4823,Combined!$D:$V,17,FALSE)</f>
        <v>24494361</v>
      </c>
      <c r="G4823">
        <f>VLOOKUP($D4823,Combined!$D:$AG,18,FALSE)</f>
        <v>944</v>
      </c>
      <c r="H4823">
        <f>VLOOKUP($D4823,Combined!$D:$V,19,FALSE)</f>
        <v>25945</v>
      </c>
    </row>
    <row r="4824" spans="1:8" ht="48" x14ac:dyDescent="0.2">
      <c r="A4824" s="37" t="s">
        <v>737</v>
      </c>
      <c r="B4824" s="38" t="s">
        <v>740</v>
      </c>
      <c r="C4824" s="39" t="s">
        <v>711</v>
      </c>
      <c r="D4824" s="36" t="s">
        <v>2164</v>
      </c>
      <c r="E4824">
        <v>2017</v>
      </c>
      <c r="F4824" t="e">
        <f>VLOOKUP($D4824,Combined!$D:$V,17,FALSE)</f>
        <v>#N/A</v>
      </c>
      <c r="G4824" t="e">
        <f>VLOOKUP($D4824,Combined!$D:$AG,18,FALSE)</f>
        <v>#N/A</v>
      </c>
      <c r="H4824" t="e">
        <f>VLOOKUP($D4824,Combined!$D:$V,19,FALSE)</f>
        <v>#N/A</v>
      </c>
    </row>
    <row r="4825" spans="1:8" ht="48" x14ac:dyDescent="0.2">
      <c r="A4825" s="33" t="s">
        <v>737</v>
      </c>
      <c r="B4825" s="34" t="s">
        <v>749</v>
      </c>
      <c r="C4825" s="35" t="s">
        <v>14</v>
      </c>
      <c r="D4825" s="36" t="s">
        <v>2165</v>
      </c>
      <c r="E4825">
        <v>2017</v>
      </c>
      <c r="F4825">
        <f>VLOOKUP($D4825,Combined!$D:$V,17,FALSE)</f>
        <v>34580242</v>
      </c>
      <c r="G4825">
        <f>VLOOKUP($D4825,Combined!$D:$AG,18,FALSE)</f>
        <v>1868</v>
      </c>
      <c r="H4825">
        <f>VLOOKUP($D4825,Combined!$D:$V,19,FALSE)</f>
        <v>18514</v>
      </c>
    </row>
    <row r="4826" spans="1:8" ht="36" x14ac:dyDescent="0.2">
      <c r="A4826" s="37" t="s">
        <v>737</v>
      </c>
      <c r="B4826" s="38" t="s">
        <v>758</v>
      </c>
      <c r="C4826" s="39" t="s">
        <v>711</v>
      </c>
      <c r="D4826" s="36" t="s">
        <v>2166</v>
      </c>
      <c r="E4826">
        <v>2017</v>
      </c>
      <c r="F4826">
        <f>VLOOKUP($D4826,Combined!$D:$V,17,FALSE)</f>
        <v>4649169</v>
      </c>
      <c r="G4826">
        <f>VLOOKUP($D4826,Combined!$D:$AG,18,FALSE)</f>
        <v>245</v>
      </c>
      <c r="H4826">
        <f>VLOOKUP($D4826,Combined!$D:$V,19,FALSE)</f>
        <v>18992</v>
      </c>
    </row>
    <row r="4827" spans="1:8" ht="36" x14ac:dyDescent="0.2">
      <c r="A4827" s="37" t="s">
        <v>737</v>
      </c>
      <c r="B4827" s="38" t="s">
        <v>806</v>
      </c>
      <c r="C4827" s="39" t="s">
        <v>711</v>
      </c>
      <c r="D4827" s="36" t="s">
        <v>2167</v>
      </c>
      <c r="E4827">
        <v>2017</v>
      </c>
      <c r="F4827">
        <f>VLOOKUP($D4827,Combined!$D:$V,17,FALSE)</f>
        <v>5824935</v>
      </c>
      <c r="G4827">
        <f>VLOOKUP($D4827,Combined!$D:$AG,18,FALSE)</f>
        <v>320</v>
      </c>
      <c r="H4827">
        <f>VLOOKUP($D4827,Combined!$D:$V,19,FALSE)</f>
        <v>18209</v>
      </c>
    </row>
    <row r="4828" spans="1:8" ht="36" x14ac:dyDescent="0.2">
      <c r="A4828" s="33" t="s">
        <v>816</v>
      </c>
      <c r="B4828" s="34" t="s">
        <v>818</v>
      </c>
      <c r="C4828" s="35" t="s">
        <v>711</v>
      </c>
      <c r="D4828" s="36" t="s">
        <v>2168</v>
      </c>
      <c r="E4828">
        <v>2017</v>
      </c>
      <c r="F4828">
        <f>VLOOKUP($D4828,Combined!$D:$V,17,FALSE)</f>
        <v>2754484</v>
      </c>
      <c r="G4828">
        <f>VLOOKUP($D4828,Combined!$D:$AG,18,FALSE)</f>
        <v>178</v>
      </c>
      <c r="H4828">
        <f>VLOOKUP($D4828,Combined!$D:$V,19,FALSE)</f>
        <v>15483</v>
      </c>
    </row>
    <row r="4829" spans="1:8" ht="36" x14ac:dyDescent="0.2">
      <c r="A4829" s="37" t="s">
        <v>816</v>
      </c>
      <c r="B4829" s="38" t="s">
        <v>849</v>
      </c>
      <c r="C4829" s="39" t="s">
        <v>711</v>
      </c>
      <c r="D4829" s="36" t="s">
        <v>2169</v>
      </c>
      <c r="E4829">
        <v>2017</v>
      </c>
      <c r="F4829">
        <f>VLOOKUP($D4829,Combined!$D:$V,17,FALSE)</f>
        <v>1717940</v>
      </c>
      <c r="G4829">
        <f>VLOOKUP($D4829,Combined!$D:$AG,18,FALSE)</f>
        <v>143</v>
      </c>
      <c r="H4829">
        <f>VLOOKUP($D4829,Combined!$D:$V,19,FALSE)</f>
        <v>12005</v>
      </c>
    </row>
    <row r="4830" spans="1:8" ht="32" x14ac:dyDescent="0.2">
      <c r="A4830" s="37" t="s">
        <v>816</v>
      </c>
      <c r="B4830" s="38" t="s">
        <v>855</v>
      </c>
      <c r="C4830" s="39" t="s">
        <v>68</v>
      </c>
      <c r="D4830" s="36" t="s">
        <v>2170</v>
      </c>
      <c r="E4830">
        <v>2017</v>
      </c>
      <c r="F4830">
        <f>VLOOKUP($D4830,Combined!$D:$V,17,FALSE)</f>
        <v>16800130</v>
      </c>
      <c r="G4830">
        <f>VLOOKUP($D4830,Combined!$D:$AG,18,FALSE)</f>
        <v>720</v>
      </c>
      <c r="H4830">
        <f>VLOOKUP($D4830,Combined!$D:$V,19,FALSE)</f>
        <v>23350</v>
      </c>
    </row>
    <row r="4831" spans="1:8" ht="24" x14ac:dyDescent="0.2">
      <c r="A4831" s="37" t="s">
        <v>859</v>
      </c>
      <c r="B4831" s="38" t="s">
        <v>868</v>
      </c>
      <c r="C4831" s="39" t="s">
        <v>711</v>
      </c>
      <c r="D4831" s="36" t="s">
        <v>2171</v>
      </c>
      <c r="E4831">
        <v>2017</v>
      </c>
      <c r="F4831" t="e">
        <f>VLOOKUP($D4831,Combined!$D:$V,17,FALSE)</f>
        <v>#N/A</v>
      </c>
      <c r="G4831" t="e">
        <f>VLOOKUP($D4831,Combined!$D:$AG,18,FALSE)</f>
        <v>#N/A</v>
      </c>
      <c r="H4831" t="e">
        <f>VLOOKUP($D4831,Combined!$D:$V,19,FALSE)</f>
        <v>#N/A</v>
      </c>
    </row>
    <row r="4832" spans="1:8" ht="16" x14ac:dyDescent="0.2">
      <c r="A4832" s="37" t="s">
        <v>859</v>
      </c>
      <c r="B4832" s="38" t="s">
        <v>870</v>
      </c>
      <c r="C4832" s="39" t="s">
        <v>711</v>
      </c>
      <c r="D4832" s="36" t="s">
        <v>2172</v>
      </c>
      <c r="E4832">
        <v>2017</v>
      </c>
      <c r="F4832">
        <f>VLOOKUP($D4832,Combined!$D:$V,17,FALSE)</f>
        <v>7871789</v>
      </c>
      <c r="G4832">
        <f>VLOOKUP($D4832,Combined!$D:$AG,18,FALSE)</f>
        <v>376</v>
      </c>
      <c r="H4832">
        <f>VLOOKUP($D4832,Combined!$D:$V,19,FALSE)</f>
        <v>20928</v>
      </c>
    </row>
    <row r="4833" spans="1:8" ht="24" x14ac:dyDescent="0.2">
      <c r="A4833" s="33" t="s">
        <v>859</v>
      </c>
      <c r="B4833" s="34" t="s">
        <v>875</v>
      </c>
      <c r="C4833" s="35" t="s">
        <v>711</v>
      </c>
      <c r="D4833" s="36" t="s">
        <v>2173</v>
      </c>
      <c r="E4833">
        <v>2017</v>
      </c>
      <c r="F4833">
        <f>VLOOKUP($D4833,Combined!$D:$V,17,FALSE)</f>
        <v>3523634</v>
      </c>
      <c r="G4833">
        <f>VLOOKUP($D4833,Combined!$D:$AG,18,FALSE)</f>
        <v>143</v>
      </c>
      <c r="H4833">
        <f>VLOOKUP($D4833,Combined!$D:$V,19,FALSE)</f>
        <v>24624</v>
      </c>
    </row>
    <row r="4834" spans="1:8" ht="48" x14ac:dyDescent="0.2">
      <c r="A4834" s="37" t="s">
        <v>859</v>
      </c>
      <c r="B4834" s="38" t="s">
        <v>876</v>
      </c>
      <c r="C4834" s="39" t="s">
        <v>711</v>
      </c>
      <c r="D4834" s="36" t="s">
        <v>2174</v>
      </c>
      <c r="E4834">
        <v>2017</v>
      </c>
      <c r="F4834" t="e">
        <f>VLOOKUP($D4834,Combined!$D:$V,17,FALSE)</f>
        <v>#N/A</v>
      </c>
      <c r="G4834" t="e">
        <f>VLOOKUP($D4834,Combined!$D:$AG,18,FALSE)</f>
        <v>#N/A</v>
      </c>
      <c r="H4834" t="e">
        <f>VLOOKUP($D4834,Combined!$D:$V,19,FALSE)</f>
        <v>#N/A</v>
      </c>
    </row>
    <row r="4835" spans="1:8" ht="36" x14ac:dyDescent="0.2">
      <c r="A4835" s="33" t="s">
        <v>859</v>
      </c>
      <c r="B4835" s="34" t="s">
        <v>883</v>
      </c>
      <c r="C4835" s="35" t="s">
        <v>711</v>
      </c>
      <c r="D4835" s="36" t="s">
        <v>2175</v>
      </c>
      <c r="E4835">
        <v>2017</v>
      </c>
      <c r="F4835">
        <f>VLOOKUP($D4835,Combined!$D:$V,17,FALSE)</f>
        <v>3275781</v>
      </c>
      <c r="G4835">
        <f>VLOOKUP($D4835,Combined!$D:$AG,18,FALSE)</f>
        <v>190</v>
      </c>
      <c r="H4835">
        <f>VLOOKUP($D4835,Combined!$D:$V,19,FALSE)</f>
        <v>17277</v>
      </c>
    </row>
    <row r="4836" spans="1:8" ht="36" x14ac:dyDescent="0.2">
      <c r="A4836" s="37" t="s">
        <v>859</v>
      </c>
      <c r="B4836" s="38" t="s">
        <v>884</v>
      </c>
      <c r="C4836" s="39" t="s">
        <v>711</v>
      </c>
      <c r="D4836" s="36" t="s">
        <v>2176</v>
      </c>
      <c r="E4836">
        <v>2017</v>
      </c>
      <c r="F4836">
        <f>VLOOKUP($D4836,Combined!$D:$V,17,FALSE)</f>
        <v>2964286</v>
      </c>
      <c r="G4836">
        <f>VLOOKUP($D4836,Combined!$D:$AG,18,FALSE)</f>
        <v>204</v>
      </c>
      <c r="H4836">
        <f>VLOOKUP($D4836,Combined!$D:$V,19,FALSE)</f>
        <v>14567</v>
      </c>
    </row>
    <row r="4837" spans="1:8" ht="24" x14ac:dyDescent="0.2">
      <c r="A4837" s="33" t="s">
        <v>859</v>
      </c>
      <c r="B4837" s="34" t="s">
        <v>885</v>
      </c>
      <c r="C4837" s="35" t="s">
        <v>711</v>
      </c>
      <c r="D4837" s="36" t="s">
        <v>2177</v>
      </c>
      <c r="E4837">
        <v>2017</v>
      </c>
      <c r="F4837">
        <f>VLOOKUP($D4837,Combined!$D:$V,17,FALSE)</f>
        <v>16833982</v>
      </c>
      <c r="G4837">
        <f>VLOOKUP($D4837,Combined!$D:$AG,18,FALSE)</f>
        <v>852</v>
      </c>
      <c r="H4837">
        <f>VLOOKUP($D4837,Combined!$D:$V,19,FALSE)</f>
        <v>19749</v>
      </c>
    </row>
    <row r="4838" spans="1:8" ht="36" x14ac:dyDescent="0.2">
      <c r="A4838" s="37" t="s">
        <v>859</v>
      </c>
      <c r="B4838" s="38" t="s">
        <v>888</v>
      </c>
      <c r="C4838" s="39" t="s">
        <v>711</v>
      </c>
      <c r="D4838" s="36" t="s">
        <v>2178</v>
      </c>
      <c r="E4838">
        <v>2017</v>
      </c>
      <c r="F4838">
        <f>VLOOKUP($D4838,Combined!$D:$V,17,FALSE)</f>
        <v>26123501</v>
      </c>
      <c r="G4838">
        <f>VLOOKUP($D4838,Combined!$D:$AG,18,FALSE)</f>
        <v>1545</v>
      </c>
      <c r="H4838">
        <f>VLOOKUP($D4838,Combined!$D:$V,19,FALSE)</f>
        <v>16905</v>
      </c>
    </row>
    <row r="4839" spans="1:8" ht="36" x14ac:dyDescent="0.2">
      <c r="A4839" s="33" t="s">
        <v>859</v>
      </c>
      <c r="B4839" s="34" t="s">
        <v>891</v>
      </c>
      <c r="C4839" s="35" t="s">
        <v>711</v>
      </c>
      <c r="D4839" s="36" t="s">
        <v>2179</v>
      </c>
      <c r="E4839">
        <v>2017</v>
      </c>
      <c r="F4839">
        <f>VLOOKUP($D4839,Combined!$D:$V,17,FALSE)</f>
        <v>31118686</v>
      </c>
      <c r="G4839">
        <f>VLOOKUP($D4839,Combined!$D:$AG,18,FALSE)</f>
        <v>1645</v>
      </c>
      <c r="H4839">
        <f>VLOOKUP($D4839,Combined!$D:$V,19,FALSE)</f>
        <v>18922</v>
      </c>
    </row>
    <row r="4840" spans="1:8" ht="48" x14ac:dyDescent="0.2">
      <c r="A4840" s="37" t="s">
        <v>922</v>
      </c>
      <c r="B4840" s="38" t="s">
        <v>924</v>
      </c>
      <c r="C4840" s="39" t="s">
        <v>711</v>
      </c>
      <c r="D4840" s="36" t="s">
        <v>2180</v>
      </c>
      <c r="E4840">
        <v>2017</v>
      </c>
      <c r="F4840" t="e">
        <f>VLOOKUP($D4840,Combined!$D:$V,17,FALSE)</f>
        <v>#N/A</v>
      </c>
      <c r="G4840" t="e">
        <f>VLOOKUP($D4840,Combined!$D:$AG,18,FALSE)</f>
        <v>#N/A</v>
      </c>
      <c r="H4840" t="e">
        <f>VLOOKUP($D4840,Combined!$D:$V,19,FALSE)</f>
        <v>#N/A</v>
      </c>
    </row>
    <row r="4841" spans="1:8" ht="24" x14ac:dyDescent="0.2">
      <c r="A4841" s="37" t="s">
        <v>922</v>
      </c>
      <c r="B4841" s="38" t="s">
        <v>926</v>
      </c>
      <c r="C4841" s="39" t="s">
        <v>711</v>
      </c>
      <c r="D4841" s="36" t="s">
        <v>2181</v>
      </c>
      <c r="E4841">
        <v>2017</v>
      </c>
      <c r="F4841">
        <f>VLOOKUP($D4841,Combined!$D:$V,17,FALSE)</f>
        <v>1940435</v>
      </c>
      <c r="G4841">
        <f>VLOOKUP($D4841,Combined!$D:$AG,18,FALSE)</f>
        <v>192</v>
      </c>
      <c r="H4841">
        <f>VLOOKUP($D4841,Combined!$D:$V,19,FALSE)</f>
        <v>10112</v>
      </c>
    </row>
    <row r="4842" spans="1:8" ht="16" x14ac:dyDescent="0.2">
      <c r="A4842" s="37" t="s">
        <v>942</v>
      </c>
      <c r="B4842" s="38" t="s">
        <v>949</v>
      </c>
      <c r="C4842" s="39" t="s">
        <v>711</v>
      </c>
      <c r="D4842" s="36" t="s">
        <v>2182</v>
      </c>
      <c r="E4842">
        <v>2017</v>
      </c>
      <c r="F4842">
        <f>VLOOKUP($D4842,Combined!$D:$V,17,FALSE)</f>
        <v>1744932</v>
      </c>
      <c r="G4842">
        <f>VLOOKUP($D4842,Combined!$D:$AG,18,FALSE)</f>
        <v>100</v>
      </c>
      <c r="H4842">
        <f>VLOOKUP($D4842,Combined!$D:$V,19,FALSE)</f>
        <v>17449</v>
      </c>
    </row>
    <row r="4843" spans="1:8" ht="36" x14ac:dyDescent="0.2">
      <c r="A4843" s="37" t="s">
        <v>942</v>
      </c>
      <c r="B4843" s="38" t="s">
        <v>951</v>
      </c>
      <c r="C4843" s="39" t="s">
        <v>711</v>
      </c>
      <c r="D4843" s="36" t="s">
        <v>2183</v>
      </c>
      <c r="E4843">
        <v>2017</v>
      </c>
      <c r="F4843">
        <f>VLOOKUP($D4843,Combined!$D:$V,17,FALSE)</f>
        <v>7326736</v>
      </c>
      <c r="G4843">
        <f>VLOOKUP($D4843,Combined!$D:$AG,18,FALSE)</f>
        <v>476</v>
      </c>
      <c r="H4843">
        <f>VLOOKUP($D4843,Combined!$D:$V,19,FALSE)</f>
        <v>15386</v>
      </c>
    </row>
    <row r="4844" spans="1:8" ht="16" x14ac:dyDescent="0.2">
      <c r="A4844" s="33" t="s">
        <v>942</v>
      </c>
      <c r="B4844" s="34" t="s">
        <v>955</v>
      </c>
      <c r="C4844" s="35" t="s">
        <v>711</v>
      </c>
      <c r="D4844" s="36" t="s">
        <v>2184</v>
      </c>
      <c r="E4844">
        <v>2017</v>
      </c>
      <c r="F4844">
        <f>VLOOKUP($D4844,Combined!$D:$V,17,FALSE)</f>
        <v>5319836</v>
      </c>
      <c r="G4844">
        <f>VLOOKUP($D4844,Combined!$D:$AG,18,FALSE)</f>
        <v>337</v>
      </c>
      <c r="H4844">
        <f>VLOOKUP($D4844,Combined!$D:$V,19,FALSE)</f>
        <v>15781</v>
      </c>
    </row>
    <row r="4845" spans="1:8" ht="24" x14ac:dyDescent="0.2">
      <c r="A4845" s="37" t="s">
        <v>942</v>
      </c>
      <c r="B4845" s="38" t="s">
        <v>958</v>
      </c>
      <c r="C4845" s="39" t="s">
        <v>711</v>
      </c>
      <c r="D4845" s="36" t="s">
        <v>2185</v>
      </c>
      <c r="E4845">
        <v>2017</v>
      </c>
      <c r="F4845" t="e">
        <f>VLOOKUP($D4845,Combined!$D:$V,17,FALSE)</f>
        <v>#N/A</v>
      </c>
      <c r="G4845" t="e">
        <f>VLOOKUP($D4845,Combined!$D:$AG,18,FALSE)</f>
        <v>#N/A</v>
      </c>
      <c r="H4845" t="e">
        <f>VLOOKUP($D4845,Combined!$D:$V,19,FALSE)</f>
        <v>#N/A</v>
      </c>
    </row>
    <row r="4846" spans="1:8" ht="48" x14ac:dyDescent="0.2">
      <c r="A4846" s="33" t="s">
        <v>942</v>
      </c>
      <c r="B4846" s="34" t="s">
        <v>959</v>
      </c>
      <c r="C4846" s="35" t="s">
        <v>711</v>
      </c>
      <c r="D4846" s="36" t="s">
        <v>2186</v>
      </c>
      <c r="E4846">
        <v>2017</v>
      </c>
      <c r="F4846" t="e">
        <f>VLOOKUP($D4846,Combined!$D:$V,17,FALSE)</f>
        <v>#N/A</v>
      </c>
      <c r="G4846" t="e">
        <f>VLOOKUP($D4846,Combined!$D:$AG,18,FALSE)</f>
        <v>#N/A</v>
      </c>
      <c r="H4846" t="e">
        <f>VLOOKUP($D4846,Combined!$D:$V,19,FALSE)</f>
        <v>#N/A</v>
      </c>
    </row>
    <row r="4847" spans="1:8" ht="36" x14ac:dyDescent="0.2">
      <c r="A4847" s="33" t="s">
        <v>942</v>
      </c>
      <c r="B4847" s="34" t="s">
        <v>961</v>
      </c>
      <c r="C4847" s="35" t="s">
        <v>711</v>
      </c>
      <c r="D4847" s="36" t="s">
        <v>2187</v>
      </c>
      <c r="E4847">
        <v>2017</v>
      </c>
      <c r="F4847">
        <f>VLOOKUP($D4847,Combined!$D:$V,17,FALSE)</f>
        <v>10486666</v>
      </c>
      <c r="G4847">
        <f>VLOOKUP($D4847,Combined!$D:$AG,18,FALSE)</f>
        <v>540</v>
      </c>
      <c r="H4847">
        <f>VLOOKUP($D4847,Combined!$D:$V,19,FALSE)</f>
        <v>19420</v>
      </c>
    </row>
    <row r="4848" spans="1:8" ht="24" x14ac:dyDescent="0.2">
      <c r="A4848" s="37" t="s">
        <v>942</v>
      </c>
      <c r="B4848" s="38" t="s">
        <v>962</v>
      </c>
      <c r="C4848" s="39" t="s">
        <v>711</v>
      </c>
      <c r="D4848" s="36" t="s">
        <v>2188</v>
      </c>
      <c r="E4848">
        <v>2017</v>
      </c>
      <c r="F4848">
        <f>VLOOKUP($D4848,Combined!$D:$V,17,FALSE)</f>
        <v>28176460</v>
      </c>
      <c r="G4848">
        <f>VLOOKUP($D4848,Combined!$D:$AG,18,FALSE)</f>
        <v>1331</v>
      </c>
      <c r="H4848">
        <f>VLOOKUP($D4848,Combined!$D:$V,19,FALSE)</f>
        <v>21173</v>
      </c>
    </row>
    <row r="4849" spans="1:8" ht="36" x14ac:dyDescent="0.2">
      <c r="A4849" s="33" t="s">
        <v>942</v>
      </c>
      <c r="B4849" s="34" t="s">
        <v>963</v>
      </c>
      <c r="C4849" s="35" t="s">
        <v>711</v>
      </c>
      <c r="D4849" s="36" t="s">
        <v>2189</v>
      </c>
      <c r="E4849">
        <v>2017</v>
      </c>
      <c r="F4849" t="e">
        <f>VLOOKUP($D4849,Combined!$D:$V,17,FALSE)</f>
        <v>#N/A</v>
      </c>
      <c r="G4849" t="e">
        <f>VLOOKUP($D4849,Combined!$D:$AG,18,FALSE)</f>
        <v>#N/A</v>
      </c>
      <c r="H4849" t="e">
        <f>VLOOKUP($D4849,Combined!$D:$V,19,FALSE)</f>
        <v>#N/A</v>
      </c>
    </row>
    <row r="4850" spans="1:8" ht="36" x14ac:dyDescent="0.2">
      <c r="A4850" s="37" t="s">
        <v>942</v>
      </c>
      <c r="B4850" s="38" t="s">
        <v>966</v>
      </c>
      <c r="C4850" s="39" t="s">
        <v>711</v>
      </c>
      <c r="D4850" s="36" t="s">
        <v>2190</v>
      </c>
      <c r="E4850">
        <v>2017</v>
      </c>
      <c r="F4850">
        <f>VLOOKUP($D4850,Combined!$D:$V,17,FALSE)</f>
        <v>8621402</v>
      </c>
      <c r="G4850">
        <f>VLOOKUP($D4850,Combined!$D:$AG,18,FALSE)</f>
        <v>494</v>
      </c>
      <c r="H4850">
        <f>VLOOKUP($D4850,Combined!$D:$V,19,FALSE)</f>
        <v>17463</v>
      </c>
    </row>
    <row r="4851" spans="1:8" ht="60" x14ac:dyDescent="0.2">
      <c r="A4851" s="37" t="s">
        <v>942</v>
      </c>
      <c r="B4851" s="38" t="s">
        <v>968</v>
      </c>
      <c r="C4851" s="39" t="s">
        <v>711</v>
      </c>
      <c r="D4851" s="36" t="s">
        <v>2191</v>
      </c>
      <c r="E4851">
        <v>2017</v>
      </c>
      <c r="F4851" t="e">
        <f>VLOOKUP($D4851,Combined!$D:$V,17,FALSE)</f>
        <v>#N/A</v>
      </c>
      <c r="G4851" t="e">
        <f>VLOOKUP($D4851,Combined!$D:$AG,18,FALSE)</f>
        <v>#N/A</v>
      </c>
      <c r="H4851" t="e">
        <f>VLOOKUP($D4851,Combined!$D:$V,19,FALSE)</f>
        <v>#N/A</v>
      </c>
    </row>
    <row r="4852" spans="1:8" ht="48" x14ac:dyDescent="0.2">
      <c r="A4852" s="33" t="s">
        <v>942</v>
      </c>
      <c r="B4852" s="34" t="s">
        <v>971</v>
      </c>
      <c r="C4852" s="35" t="s">
        <v>711</v>
      </c>
      <c r="D4852" s="36" t="s">
        <v>2192</v>
      </c>
      <c r="E4852">
        <v>2017</v>
      </c>
      <c r="F4852" t="e">
        <f>VLOOKUP($D4852,Combined!$D:$V,17,FALSE)</f>
        <v>#N/A</v>
      </c>
      <c r="G4852" t="e">
        <f>VLOOKUP($D4852,Combined!$D:$AG,18,FALSE)</f>
        <v>#N/A</v>
      </c>
      <c r="H4852" t="e">
        <f>VLOOKUP($D4852,Combined!$D:$V,19,FALSE)</f>
        <v>#N/A</v>
      </c>
    </row>
    <row r="4853" spans="1:8" ht="36" x14ac:dyDescent="0.2">
      <c r="A4853" s="33" t="s">
        <v>942</v>
      </c>
      <c r="B4853" s="34" t="s">
        <v>973</v>
      </c>
      <c r="C4853" s="35" t="s">
        <v>711</v>
      </c>
      <c r="D4853" s="36" t="s">
        <v>2193</v>
      </c>
      <c r="E4853">
        <v>2017</v>
      </c>
      <c r="F4853" t="e">
        <f>VLOOKUP($D4853,Combined!$D:$V,17,FALSE)</f>
        <v>#N/A</v>
      </c>
      <c r="G4853" t="e">
        <f>VLOOKUP($D4853,Combined!$D:$AG,18,FALSE)</f>
        <v>#N/A</v>
      </c>
      <c r="H4853" t="e">
        <f>VLOOKUP($D4853,Combined!$D:$V,19,FALSE)</f>
        <v>#N/A</v>
      </c>
    </row>
    <row r="4854" spans="1:8" ht="48" x14ac:dyDescent="0.2">
      <c r="A4854" s="37" t="s">
        <v>942</v>
      </c>
      <c r="B4854" s="38" t="s">
        <v>974</v>
      </c>
      <c r="C4854" s="39" t="s">
        <v>711</v>
      </c>
      <c r="D4854" s="36" t="s">
        <v>2194</v>
      </c>
      <c r="E4854">
        <v>2017</v>
      </c>
      <c r="F4854">
        <f>VLOOKUP($D4854,Combined!$D:$V,17,FALSE)</f>
        <v>8244073</v>
      </c>
      <c r="G4854">
        <f>VLOOKUP($D4854,Combined!$D:$AG,18,FALSE)</f>
        <v>380</v>
      </c>
      <c r="H4854">
        <f>VLOOKUP($D4854,Combined!$D:$V,19,FALSE)</f>
        <v>21695</v>
      </c>
    </row>
    <row r="4855" spans="1:8" ht="24" x14ac:dyDescent="0.2">
      <c r="A4855" s="33" t="s">
        <v>942</v>
      </c>
      <c r="B4855" s="34" t="s">
        <v>975</v>
      </c>
      <c r="C4855" s="35" t="s">
        <v>711</v>
      </c>
      <c r="D4855" s="36" t="s">
        <v>2195</v>
      </c>
      <c r="E4855">
        <v>2017</v>
      </c>
      <c r="F4855">
        <f>VLOOKUP($D4855,Combined!$D:$V,17,FALSE)</f>
        <v>6031765</v>
      </c>
      <c r="G4855">
        <f>VLOOKUP($D4855,Combined!$D:$AG,18,FALSE)</f>
        <v>372</v>
      </c>
      <c r="H4855">
        <f>VLOOKUP($D4855,Combined!$D:$V,19,FALSE)</f>
        <v>16228</v>
      </c>
    </row>
    <row r="4856" spans="1:8" ht="36" x14ac:dyDescent="0.2">
      <c r="A4856" s="33" t="s">
        <v>942</v>
      </c>
      <c r="B4856" s="34" t="s">
        <v>977</v>
      </c>
      <c r="C4856" s="35" t="s">
        <v>711</v>
      </c>
      <c r="D4856" s="36" t="s">
        <v>2196</v>
      </c>
      <c r="E4856">
        <v>2017</v>
      </c>
      <c r="F4856">
        <f>VLOOKUP($D4856,Combined!$D:$V,17,FALSE)</f>
        <v>11697166</v>
      </c>
      <c r="G4856">
        <f>VLOOKUP($D4856,Combined!$D:$AG,18,FALSE)</f>
        <v>682</v>
      </c>
      <c r="H4856">
        <f>VLOOKUP($D4856,Combined!$D:$V,19,FALSE)</f>
        <v>17161</v>
      </c>
    </row>
    <row r="4857" spans="1:8" ht="36" x14ac:dyDescent="0.2">
      <c r="A4857" s="33" t="s">
        <v>942</v>
      </c>
      <c r="B4857" s="34" t="s">
        <v>979</v>
      </c>
      <c r="C4857" s="35" t="s">
        <v>711</v>
      </c>
      <c r="D4857" s="36" t="s">
        <v>2197</v>
      </c>
      <c r="E4857">
        <v>2017</v>
      </c>
      <c r="F4857">
        <f>VLOOKUP($D4857,Combined!$D:$V,17,FALSE)</f>
        <v>5061823</v>
      </c>
      <c r="G4857">
        <f>VLOOKUP($D4857,Combined!$D:$AG,18,FALSE)</f>
        <v>320</v>
      </c>
      <c r="H4857">
        <f>VLOOKUP($D4857,Combined!$D:$V,19,FALSE)</f>
        <v>15838</v>
      </c>
    </row>
    <row r="4858" spans="1:8" ht="24" x14ac:dyDescent="0.2">
      <c r="A4858" s="37" t="s">
        <v>942</v>
      </c>
      <c r="B4858" s="38" t="s">
        <v>982</v>
      </c>
      <c r="C4858" s="39" t="s">
        <v>711</v>
      </c>
      <c r="D4858" s="36" t="s">
        <v>2198</v>
      </c>
      <c r="E4858">
        <v>2017</v>
      </c>
      <c r="F4858">
        <f>VLOOKUP($D4858,Combined!$D:$V,17,FALSE)</f>
        <v>13201962</v>
      </c>
      <c r="G4858">
        <f>VLOOKUP($D4858,Combined!$D:$AG,18,FALSE)</f>
        <v>631</v>
      </c>
      <c r="H4858">
        <f>VLOOKUP($D4858,Combined!$D:$V,19,FALSE)</f>
        <v>20929</v>
      </c>
    </row>
    <row r="4859" spans="1:8" ht="60" x14ac:dyDescent="0.2">
      <c r="A4859" s="37" t="s">
        <v>1014</v>
      </c>
      <c r="B4859" s="38" t="s">
        <v>1017</v>
      </c>
      <c r="C4859" s="39" t="s">
        <v>711</v>
      </c>
      <c r="D4859" s="36" t="s">
        <v>2199</v>
      </c>
      <c r="E4859">
        <v>2017</v>
      </c>
      <c r="F4859" t="e">
        <f>VLOOKUP($D4859,Combined!$D:$V,17,FALSE)</f>
        <v>#N/A</v>
      </c>
      <c r="G4859" t="e">
        <f>VLOOKUP($D4859,Combined!$D:$AG,18,FALSE)</f>
        <v>#N/A</v>
      </c>
      <c r="H4859" t="e">
        <f>VLOOKUP($D4859,Combined!$D:$V,19,FALSE)</f>
        <v>#N/A</v>
      </c>
    </row>
    <row r="4860" spans="1:8" ht="24" x14ac:dyDescent="0.2">
      <c r="A4860" s="37" t="s">
        <v>1014</v>
      </c>
      <c r="B4860" s="38" t="s">
        <v>1019</v>
      </c>
      <c r="C4860" s="39" t="s">
        <v>711</v>
      </c>
      <c r="D4860" s="36" t="s">
        <v>2200</v>
      </c>
      <c r="E4860">
        <v>2017</v>
      </c>
      <c r="F4860">
        <f>VLOOKUP($D4860,Combined!$D:$V,17,FALSE)</f>
        <v>4984669</v>
      </c>
      <c r="G4860">
        <f>VLOOKUP($D4860,Combined!$D:$AG,18,FALSE)</f>
        <v>288</v>
      </c>
      <c r="H4860">
        <f>VLOOKUP($D4860,Combined!$D:$V,19,FALSE)</f>
        <v>17320</v>
      </c>
    </row>
    <row r="4861" spans="1:8" ht="24" x14ac:dyDescent="0.2">
      <c r="A4861" s="33" t="s">
        <v>1014</v>
      </c>
      <c r="B4861" s="34" t="s">
        <v>1020</v>
      </c>
      <c r="C4861" s="35" t="s">
        <v>711</v>
      </c>
      <c r="D4861" s="36" t="s">
        <v>2201</v>
      </c>
      <c r="E4861">
        <v>2017</v>
      </c>
      <c r="F4861">
        <f>VLOOKUP($D4861,Combined!$D:$V,17,FALSE)</f>
        <v>4089249</v>
      </c>
      <c r="G4861">
        <f>VLOOKUP($D4861,Combined!$D:$AG,18,FALSE)</f>
        <v>331</v>
      </c>
      <c r="H4861">
        <f>VLOOKUP($D4861,Combined!$D:$V,19,FALSE)</f>
        <v>12354</v>
      </c>
    </row>
    <row r="4862" spans="1:8" ht="48" x14ac:dyDescent="0.2">
      <c r="A4862" s="37" t="s">
        <v>1014</v>
      </c>
      <c r="B4862" s="38" t="s">
        <v>1021</v>
      </c>
      <c r="C4862" s="39" t="s">
        <v>711</v>
      </c>
      <c r="D4862" s="36" t="s">
        <v>2202</v>
      </c>
      <c r="E4862">
        <v>2017</v>
      </c>
      <c r="F4862" t="e">
        <f>VLOOKUP($D4862,Combined!$D:$V,17,FALSE)</f>
        <v>#N/A</v>
      </c>
      <c r="G4862" t="e">
        <f>VLOOKUP($D4862,Combined!$D:$AG,18,FALSE)</f>
        <v>#N/A</v>
      </c>
      <c r="H4862" t="e">
        <f>VLOOKUP($D4862,Combined!$D:$V,19,FALSE)</f>
        <v>#N/A</v>
      </c>
    </row>
    <row r="4863" spans="1:8" ht="32" x14ac:dyDescent="0.2">
      <c r="A4863" s="33" t="s">
        <v>1014</v>
      </c>
      <c r="B4863" s="34" t="s">
        <v>1024</v>
      </c>
      <c r="C4863" s="35" t="s">
        <v>6</v>
      </c>
      <c r="D4863" s="36" t="s">
        <v>2203</v>
      </c>
      <c r="E4863">
        <v>2017</v>
      </c>
      <c r="F4863" t="e">
        <f>VLOOKUP($D4863,Combined!$D:$V,17,FALSE)</f>
        <v>#N/A</v>
      </c>
      <c r="G4863" t="e">
        <f>VLOOKUP($D4863,Combined!$D:$AG,18,FALSE)</f>
        <v>#N/A</v>
      </c>
      <c r="H4863" t="e">
        <f>VLOOKUP($D4863,Combined!$D:$V,19,FALSE)</f>
        <v>#N/A</v>
      </c>
    </row>
    <row r="4864" spans="1:8" ht="16" x14ac:dyDescent="0.2">
      <c r="A4864" s="37" t="s">
        <v>1014</v>
      </c>
      <c r="B4864" s="38" t="s">
        <v>1025</v>
      </c>
      <c r="C4864" s="39" t="s">
        <v>711</v>
      </c>
      <c r="D4864" s="36" t="s">
        <v>2204</v>
      </c>
      <c r="E4864">
        <v>2017</v>
      </c>
      <c r="F4864">
        <f>VLOOKUP($D4864,Combined!$D:$V,17,FALSE)</f>
        <v>5728334</v>
      </c>
      <c r="G4864">
        <f>VLOOKUP($D4864,Combined!$D:$AG,18,FALSE)</f>
        <v>298</v>
      </c>
      <c r="H4864">
        <f>VLOOKUP($D4864,Combined!$D:$V,19,FALSE)</f>
        <v>19223</v>
      </c>
    </row>
    <row r="4865" spans="1:8" ht="48" x14ac:dyDescent="0.2">
      <c r="A4865" s="33" t="s">
        <v>1014</v>
      </c>
      <c r="B4865" s="34" t="s">
        <v>1026</v>
      </c>
      <c r="C4865" s="35" t="s">
        <v>711</v>
      </c>
      <c r="D4865" s="36" t="s">
        <v>2205</v>
      </c>
      <c r="E4865">
        <v>2017</v>
      </c>
      <c r="F4865">
        <f>VLOOKUP($D4865,Combined!$D:$V,17,FALSE)</f>
        <v>5505275</v>
      </c>
      <c r="G4865">
        <f>VLOOKUP($D4865,Combined!$D:$AG,18,FALSE)</f>
        <v>365</v>
      </c>
      <c r="H4865">
        <f>VLOOKUP($D4865,Combined!$D:$V,19,FALSE)</f>
        <v>15099</v>
      </c>
    </row>
    <row r="4866" spans="1:8" ht="24" x14ac:dyDescent="0.2">
      <c r="A4866" s="37" t="s">
        <v>1014</v>
      </c>
      <c r="B4866" s="38" t="s">
        <v>1029</v>
      </c>
      <c r="C4866" s="39" t="s">
        <v>711</v>
      </c>
      <c r="D4866" s="36" t="s">
        <v>2206</v>
      </c>
      <c r="E4866">
        <v>2017</v>
      </c>
      <c r="F4866">
        <f>VLOOKUP($D4866,Combined!$D:$V,17,FALSE)</f>
        <v>8960437</v>
      </c>
      <c r="G4866">
        <f>VLOOKUP($D4866,Combined!$D:$AG,18,FALSE)</f>
        <v>560</v>
      </c>
      <c r="H4866">
        <f>VLOOKUP($D4866,Combined!$D:$V,19,FALSE)</f>
        <v>16004</v>
      </c>
    </row>
    <row r="4867" spans="1:8" ht="24" x14ac:dyDescent="0.2">
      <c r="A4867" s="33" t="s">
        <v>1014</v>
      </c>
      <c r="B4867" s="34" t="s">
        <v>1030</v>
      </c>
      <c r="C4867" s="35" t="s">
        <v>711</v>
      </c>
      <c r="D4867" s="36" t="s">
        <v>2207</v>
      </c>
      <c r="E4867">
        <v>2017</v>
      </c>
      <c r="F4867">
        <f>VLOOKUP($D4867,Combined!$D:$V,17,FALSE)</f>
        <v>3881081</v>
      </c>
      <c r="G4867">
        <f>VLOOKUP($D4867,Combined!$D:$AG,18,FALSE)</f>
        <v>358</v>
      </c>
      <c r="H4867">
        <f>VLOOKUP($D4867,Combined!$D:$V,19,FALSE)</f>
        <v>10841</v>
      </c>
    </row>
    <row r="4868" spans="1:8" ht="36" x14ac:dyDescent="0.2">
      <c r="A4868" s="37" t="s">
        <v>1014</v>
      </c>
      <c r="B4868" s="38" t="s">
        <v>1033</v>
      </c>
      <c r="C4868" s="39" t="s">
        <v>711</v>
      </c>
      <c r="D4868" s="36" t="s">
        <v>2208</v>
      </c>
      <c r="E4868">
        <v>2017</v>
      </c>
      <c r="F4868">
        <f>VLOOKUP($D4868,Combined!$D:$V,17,FALSE)</f>
        <v>7943670</v>
      </c>
      <c r="G4868">
        <f>VLOOKUP($D4868,Combined!$D:$AG,18,FALSE)</f>
        <v>539</v>
      </c>
      <c r="H4868">
        <f>VLOOKUP($D4868,Combined!$D:$V,19,FALSE)</f>
        <v>14735</v>
      </c>
    </row>
    <row r="4869" spans="1:8" ht="36" x14ac:dyDescent="0.2">
      <c r="A4869" s="33" t="s">
        <v>1014</v>
      </c>
      <c r="B4869" s="34" t="s">
        <v>1034</v>
      </c>
      <c r="C4869" s="35" t="s">
        <v>711</v>
      </c>
      <c r="D4869" s="36" t="s">
        <v>2209</v>
      </c>
      <c r="E4869">
        <v>2017</v>
      </c>
      <c r="F4869">
        <f>VLOOKUP($D4869,Combined!$D:$V,17,FALSE)</f>
        <v>7908083</v>
      </c>
      <c r="G4869">
        <f>VLOOKUP($D4869,Combined!$D:$AG,18,FALSE)</f>
        <v>506</v>
      </c>
      <c r="H4869">
        <f>VLOOKUP($D4869,Combined!$D:$V,19,FALSE)</f>
        <v>15635</v>
      </c>
    </row>
    <row r="4870" spans="1:8" ht="24" x14ac:dyDescent="0.2">
      <c r="A4870" s="37" t="s">
        <v>1014</v>
      </c>
      <c r="B4870" s="38" t="s">
        <v>1037</v>
      </c>
      <c r="C4870" s="39" t="s">
        <v>711</v>
      </c>
      <c r="D4870" s="36" t="s">
        <v>2210</v>
      </c>
      <c r="E4870">
        <v>2017</v>
      </c>
      <c r="F4870">
        <f>VLOOKUP($D4870,Combined!$D:$V,17,FALSE)</f>
        <v>3315450</v>
      </c>
      <c r="G4870">
        <f>VLOOKUP($D4870,Combined!$D:$AG,18,FALSE)</f>
        <v>240</v>
      </c>
      <c r="H4870">
        <f>VLOOKUP($D4870,Combined!$D:$V,19,FALSE)</f>
        <v>13837</v>
      </c>
    </row>
    <row r="4871" spans="1:8" ht="24" x14ac:dyDescent="0.2">
      <c r="A4871" s="33" t="s">
        <v>1014</v>
      </c>
      <c r="B4871" s="34" t="s">
        <v>1040</v>
      </c>
      <c r="C4871" s="35" t="s">
        <v>711</v>
      </c>
      <c r="D4871" s="36" t="s">
        <v>2211</v>
      </c>
      <c r="E4871">
        <v>2017</v>
      </c>
      <c r="F4871">
        <f>VLOOKUP($D4871,Combined!$D:$V,17,FALSE)</f>
        <v>7667916</v>
      </c>
      <c r="G4871">
        <f>VLOOKUP($D4871,Combined!$D:$AG,18,FALSE)</f>
        <v>424</v>
      </c>
      <c r="H4871">
        <f>VLOOKUP($D4871,Combined!$D:$V,19,FALSE)</f>
        <v>18080</v>
      </c>
    </row>
    <row r="4872" spans="1:8" ht="32" x14ac:dyDescent="0.2">
      <c r="A4872" s="33" t="s">
        <v>1043</v>
      </c>
      <c r="B4872" s="34" t="s">
        <v>1066</v>
      </c>
      <c r="C4872" s="35" t="s">
        <v>6</v>
      </c>
      <c r="D4872" s="36" t="s">
        <v>2212</v>
      </c>
      <c r="E4872">
        <v>2017</v>
      </c>
      <c r="F4872">
        <f>VLOOKUP($D4872,Combined!$D:$V,17,FALSE)</f>
        <v>24300476</v>
      </c>
      <c r="G4872">
        <f>VLOOKUP($D4872,Combined!$D:$AG,18,FALSE)</f>
        <v>1034</v>
      </c>
      <c r="H4872">
        <f>VLOOKUP($D4872,Combined!$D:$V,19,FALSE)</f>
        <v>23506</v>
      </c>
    </row>
    <row r="4873" spans="1:8" ht="24" x14ac:dyDescent="0.2">
      <c r="A4873" s="37" t="s">
        <v>1069</v>
      </c>
      <c r="B4873" s="38" t="s">
        <v>1072</v>
      </c>
      <c r="C4873" s="39" t="s">
        <v>711</v>
      </c>
      <c r="D4873" s="36" t="s">
        <v>2213</v>
      </c>
      <c r="E4873">
        <v>2017</v>
      </c>
      <c r="F4873">
        <f>VLOOKUP($D4873,Combined!$D:$V,17,FALSE)</f>
        <v>16487378</v>
      </c>
      <c r="G4873">
        <f>VLOOKUP($D4873,Combined!$D:$AG,18,FALSE)</f>
        <v>1002</v>
      </c>
      <c r="H4873">
        <f>VLOOKUP($D4873,Combined!$D:$V,19,FALSE)</f>
        <v>16461</v>
      </c>
    </row>
    <row r="4874" spans="1:8" ht="48" x14ac:dyDescent="0.2">
      <c r="A4874" s="33" t="s">
        <v>1069</v>
      </c>
      <c r="B4874" s="34" t="s">
        <v>1074</v>
      </c>
      <c r="C4874" s="35" t="s">
        <v>711</v>
      </c>
      <c r="D4874" s="36" t="s">
        <v>2214</v>
      </c>
      <c r="E4874">
        <v>2017</v>
      </c>
      <c r="F4874" t="e">
        <f>VLOOKUP($D4874,Combined!$D:$V,17,FALSE)</f>
        <v>#N/A</v>
      </c>
      <c r="G4874" t="e">
        <f>VLOOKUP($D4874,Combined!$D:$AG,18,FALSE)</f>
        <v>#N/A</v>
      </c>
      <c r="H4874" t="e">
        <f>VLOOKUP($D4874,Combined!$D:$V,19,FALSE)</f>
        <v>#N/A</v>
      </c>
    </row>
    <row r="4875" spans="1:8" ht="36" x14ac:dyDescent="0.2">
      <c r="A4875" s="37" t="s">
        <v>1069</v>
      </c>
      <c r="B4875" s="38" t="s">
        <v>1075</v>
      </c>
      <c r="C4875" s="39" t="s">
        <v>711</v>
      </c>
      <c r="D4875" s="36" t="s">
        <v>2215</v>
      </c>
      <c r="E4875">
        <v>2017</v>
      </c>
      <c r="F4875">
        <f>VLOOKUP($D4875,Combined!$D:$V,17,FALSE)</f>
        <v>1532590</v>
      </c>
      <c r="G4875">
        <f>VLOOKUP($D4875,Combined!$D:$AG,18,FALSE)</f>
        <v>89</v>
      </c>
      <c r="H4875">
        <f>VLOOKUP($D4875,Combined!$D:$V,19,FALSE)</f>
        <v>17162</v>
      </c>
    </row>
    <row r="4876" spans="1:8" ht="24" x14ac:dyDescent="0.2">
      <c r="A4876" s="37" t="s">
        <v>1069</v>
      </c>
      <c r="B4876" s="38" t="s">
        <v>1078</v>
      </c>
      <c r="C4876" s="39" t="s">
        <v>711</v>
      </c>
      <c r="D4876" s="36" t="s">
        <v>2216</v>
      </c>
      <c r="E4876">
        <v>2017</v>
      </c>
      <c r="F4876">
        <f>VLOOKUP($D4876,Combined!$D:$V,17,FALSE)</f>
        <v>4081542</v>
      </c>
      <c r="G4876">
        <f>VLOOKUP($D4876,Combined!$D:$AG,18,FALSE)</f>
        <v>250</v>
      </c>
      <c r="H4876">
        <f>VLOOKUP($D4876,Combined!$D:$V,19,FALSE)</f>
        <v>16352</v>
      </c>
    </row>
    <row r="4877" spans="1:8" ht="60" x14ac:dyDescent="0.2">
      <c r="A4877" s="33" t="s">
        <v>1069</v>
      </c>
      <c r="B4877" s="34" t="s">
        <v>1079</v>
      </c>
      <c r="C4877" s="35" t="s">
        <v>711</v>
      </c>
      <c r="D4877" s="36" t="s">
        <v>2217</v>
      </c>
      <c r="E4877">
        <v>2017</v>
      </c>
      <c r="F4877" t="e">
        <f>VLOOKUP($D4877,Combined!$D:$V,17,FALSE)</f>
        <v>#N/A</v>
      </c>
      <c r="G4877" t="e">
        <f>VLOOKUP($D4877,Combined!$D:$AG,18,FALSE)</f>
        <v>#N/A</v>
      </c>
      <c r="H4877" t="e">
        <f>VLOOKUP($D4877,Combined!$D:$V,19,FALSE)</f>
        <v>#N/A</v>
      </c>
    </row>
    <row r="4878" spans="1:8" ht="16" x14ac:dyDescent="0.2">
      <c r="A4878" s="33" t="s">
        <v>1069</v>
      </c>
      <c r="B4878" s="34" t="s">
        <v>1081</v>
      </c>
      <c r="C4878" s="35" t="s">
        <v>711</v>
      </c>
      <c r="D4878" s="36" t="s">
        <v>2218</v>
      </c>
      <c r="E4878">
        <v>2017</v>
      </c>
      <c r="F4878">
        <f>VLOOKUP($D4878,Combined!$D:$V,17,FALSE)</f>
        <v>6313986</v>
      </c>
      <c r="G4878">
        <f>VLOOKUP($D4878,Combined!$D:$AG,18,FALSE)</f>
        <v>348</v>
      </c>
      <c r="H4878">
        <f>VLOOKUP($D4878,Combined!$D:$V,19,FALSE)</f>
        <v>18165</v>
      </c>
    </row>
    <row r="4879" spans="1:8" ht="36" x14ac:dyDescent="0.2">
      <c r="A4879" s="37" t="s">
        <v>1069</v>
      </c>
      <c r="B4879" s="38" t="s">
        <v>1084</v>
      </c>
      <c r="C4879" s="39" t="s">
        <v>711</v>
      </c>
      <c r="D4879" s="36" t="s">
        <v>2219</v>
      </c>
      <c r="E4879">
        <v>2017</v>
      </c>
      <c r="F4879">
        <f>VLOOKUP($D4879,Combined!$D:$V,17,FALSE)</f>
        <v>5199597</v>
      </c>
      <c r="G4879">
        <f>VLOOKUP($D4879,Combined!$D:$AG,18,FALSE)</f>
        <v>295</v>
      </c>
      <c r="H4879">
        <f>VLOOKUP($D4879,Combined!$D:$V,19,FALSE)</f>
        <v>17632</v>
      </c>
    </row>
    <row r="4880" spans="1:8" ht="16" x14ac:dyDescent="0.2">
      <c r="A4880" s="33" t="s">
        <v>1069</v>
      </c>
      <c r="B4880" s="34" t="s">
        <v>1085</v>
      </c>
      <c r="C4880" s="35" t="s">
        <v>711</v>
      </c>
      <c r="D4880" s="36" t="s">
        <v>2220</v>
      </c>
      <c r="E4880">
        <v>2017</v>
      </c>
      <c r="F4880">
        <f>VLOOKUP($D4880,Combined!$D:$V,17,FALSE)</f>
        <v>5971975</v>
      </c>
      <c r="G4880">
        <f>VLOOKUP($D4880,Combined!$D:$AG,18,FALSE)</f>
        <v>357</v>
      </c>
      <c r="H4880">
        <f>VLOOKUP($D4880,Combined!$D:$V,19,FALSE)</f>
        <v>16742</v>
      </c>
    </row>
    <row r="4881" spans="1:8" ht="48" x14ac:dyDescent="0.2">
      <c r="A4881" s="33" t="s">
        <v>1087</v>
      </c>
      <c r="B4881" s="34" t="s">
        <v>1088</v>
      </c>
      <c r="C4881" s="35" t="s">
        <v>711</v>
      </c>
      <c r="D4881" s="36" t="s">
        <v>2221</v>
      </c>
      <c r="E4881">
        <v>2017</v>
      </c>
      <c r="F4881" t="e">
        <f>VLOOKUP($D4881,Combined!$D:$V,17,FALSE)</f>
        <v>#N/A</v>
      </c>
      <c r="G4881" t="e">
        <f>VLOOKUP($D4881,Combined!$D:$AG,18,FALSE)</f>
        <v>#N/A</v>
      </c>
      <c r="H4881" t="e">
        <f>VLOOKUP($D4881,Combined!$D:$V,19,FALSE)</f>
        <v>#N/A</v>
      </c>
    </row>
    <row r="4882" spans="1:8" ht="36" x14ac:dyDescent="0.2">
      <c r="A4882" s="33" t="s">
        <v>1087</v>
      </c>
      <c r="B4882" s="34" t="s">
        <v>1094</v>
      </c>
      <c r="C4882" s="35" t="s">
        <v>711</v>
      </c>
      <c r="D4882" s="36" t="s">
        <v>2222</v>
      </c>
      <c r="E4882">
        <v>2017</v>
      </c>
      <c r="F4882">
        <f>VLOOKUP($D4882,Combined!$D:$V,17,FALSE)</f>
        <v>7188742</v>
      </c>
      <c r="G4882">
        <f>VLOOKUP($D4882,Combined!$D:$AG,18,FALSE)</f>
        <v>391</v>
      </c>
      <c r="H4882">
        <f>VLOOKUP($D4882,Combined!$D:$V,19,FALSE)</f>
        <v>18371</v>
      </c>
    </row>
    <row r="4883" spans="1:8" ht="36" x14ac:dyDescent="0.2">
      <c r="A4883" s="37" t="s">
        <v>1087</v>
      </c>
      <c r="B4883" s="38" t="s">
        <v>1095</v>
      </c>
      <c r="C4883" s="39" t="s">
        <v>711</v>
      </c>
      <c r="D4883" s="36" t="s">
        <v>2223</v>
      </c>
      <c r="E4883">
        <v>2017</v>
      </c>
      <c r="F4883">
        <f>VLOOKUP($D4883,Combined!$D:$V,17,FALSE)</f>
        <v>5316248</v>
      </c>
      <c r="G4883">
        <f>VLOOKUP($D4883,Combined!$D:$AG,18,FALSE)</f>
        <v>376</v>
      </c>
      <c r="H4883">
        <f>VLOOKUP($D4883,Combined!$D:$V,19,FALSE)</f>
        <v>14158</v>
      </c>
    </row>
    <row r="4884" spans="1:8" ht="24" x14ac:dyDescent="0.2">
      <c r="A4884" s="33" t="s">
        <v>1114</v>
      </c>
      <c r="B4884" s="34" t="s">
        <v>1134</v>
      </c>
      <c r="C4884" s="35" t="s">
        <v>711</v>
      </c>
      <c r="D4884" s="36" t="s">
        <v>2224</v>
      </c>
      <c r="E4884">
        <v>2017</v>
      </c>
      <c r="F4884">
        <f>VLOOKUP($D4884,Combined!$D:$V,17,FALSE)</f>
        <v>3586395</v>
      </c>
      <c r="G4884">
        <f>VLOOKUP($D4884,Combined!$D:$AG,18,FALSE)</f>
        <v>207</v>
      </c>
      <c r="H4884">
        <f>VLOOKUP($D4884,Combined!$D:$V,19,FALSE)</f>
        <v>17334</v>
      </c>
    </row>
    <row r="4885" spans="1:8" ht="24" x14ac:dyDescent="0.2">
      <c r="A4885" s="37" t="s">
        <v>1114</v>
      </c>
      <c r="B4885" s="38" t="s">
        <v>1163</v>
      </c>
      <c r="C4885" s="39" t="s">
        <v>711</v>
      </c>
      <c r="D4885" s="36" t="s">
        <v>2225</v>
      </c>
      <c r="E4885">
        <v>2017</v>
      </c>
      <c r="F4885">
        <f>VLOOKUP($D4885,Combined!$D:$V,17,FALSE)</f>
        <v>3699909</v>
      </c>
      <c r="G4885">
        <f>VLOOKUP($D4885,Combined!$D:$AG,18,FALSE)</f>
        <v>181</v>
      </c>
      <c r="H4885">
        <f>VLOOKUP($D4885,Combined!$D:$V,19,FALSE)</f>
        <v>20453</v>
      </c>
    </row>
    <row r="4886" spans="1:8" ht="48" x14ac:dyDescent="0.2">
      <c r="A4886" s="37" t="s">
        <v>1114</v>
      </c>
      <c r="B4886" s="38" t="s">
        <v>1167</v>
      </c>
      <c r="C4886" s="39" t="s">
        <v>14</v>
      </c>
      <c r="D4886" s="36" t="s">
        <v>2226</v>
      </c>
      <c r="E4886">
        <v>2017</v>
      </c>
      <c r="F4886">
        <f>VLOOKUP($D4886,Combined!$D:$V,17,FALSE)</f>
        <v>80506567</v>
      </c>
      <c r="G4886">
        <f>VLOOKUP($D4886,Combined!$D:$AG,18,FALSE)</f>
        <v>3541</v>
      </c>
      <c r="H4886">
        <f>VLOOKUP($D4886,Combined!$D:$V,19,FALSE)</f>
        <v>22737</v>
      </c>
    </row>
    <row r="4887" spans="1:8" ht="16" x14ac:dyDescent="0.2">
      <c r="A4887" s="37" t="s">
        <v>1169</v>
      </c>
      <c r="B4887" s="38" t="s">
        <v>1206</v>
      </c>
      <c r="C4887" s="39" t="s">
        <v>711</v>
      </c>
      <c r="D4887" s="36" t="s">
        <v>2227</v>
      </c>
      <c r="E4887">
        <v>2017</v>
      </c>
      <c r="F4887">
        <f>VLOOKUP($D4887,Combined!$D:$V,17,FALSE)</f>
        <v>4033205</v>
      </c>
      <c r="G4887">
        <f>VLOOKUP($D4887,Combined!$D:$AG,18,FALSE)</f>
        <v>233</v>
      </c>
      <c r="H4887">
        <f>VLOOKUP($D4887,Combined!$D:$V,19,FALSE)</f>
        <v>17325</v>
      </c>
    </row>
    <row r="4888" spans="1:8" ht="48" x14ac:dyDescent="0.2">
      <c r="A4888" s="33" t="s">
        <v>1237</v>
      </c>
      <c r="B4888" s="34" t="s">
        <v>1239</v>
      </c>
      <c r="C4888" s="35" t="s">
        <v>711</v>
      </c>
      <c r="D4888" s="36" t="s">
        <v>2228</v>
      </c>
      <c r="E4888">
        <v>2017</v>
      </c>
      <c r="F4888" t="e">
        <f>VLOOKUP($D4888,Combined!$D:$V,17,FALSE)</f>
        <v>#N/A</v>
      </c>
      <c r="G4888" t="e">
        <f>VLOOKUP($D4888,Combined!$D:$AG,18,FALSE)</f>
        <v>#N/A</v>
      </c>
      <c r="H4888" t="e">
        <f>VLOOKUP($D4888,Combined!$D:$V,19,FALSE)</f>
        <v>#N/A</v>
      </c>
    </row>
    <row r="4889" spans="1:8" ht="36" x14ac:dyDescent="0.2">
      <c r="A4889" s="33" t="s">
        <v>1237</v>
      </c>
      <c r="B4889" s="34" t="s">
        <v>1241</v>
      </c>
      <c r="C4889" s="35" t="s">
        <v>711</v>
      </c>
      <c r="D4889" s="36" t="s">
        <v>2229</v>
      </c>
      <c r="E4889">
        <v>2017</v>
      </c>
      <c r="F4889">
        <f>VLOOKUP($D4889,Combined!$D:$V,17,FALSE)</f>
        <v>15021459</v>
      </c>
      <c r="G4889">
        <f>VLOOKUP($D4889,Combined!$D:$AG,18,FALSE)</f>
        <v>900</v>
      </c>
      <c r="H4889">
        <f>VLOOKUP($D4889,Combined!$D:$V,19,FALSE)</f>
        <v>16691</v>
      </c>
    </row>
    <row r="4890" spans="1:8" ht="48" x14ac:dyDescent="0.2">
      <c r="A4890" s="37" t="s">
        <v>1237</v>
      </c>
      <c r="B4890" s="38" t="s">
        <v>1244</v>
      </c>
      <c r="C4890" s="39" t="s">
        <v>711</v>
      </c>
      <c r="D4890" s="36" t="s">
        <v>2230</v>
      </c>
      <c r="E4890">
        <v>2017</v>
      </c>
      <c r="F4890" t="e">
        <f>VLOOKUP($D4890,Combined!$D:$V,17,FALSE)</f>
        <v>#N/A</v>
      </c>
      <c r="G4890" t="e">
        <f>VLOOKUP($D4890,Combined!$D:$AG,18,FALSE)</f>
        <v>#N/A</v>
      </c>
      <c r="H4890" t="e">
        <f>VLOOKUP($D4890,Combined!$D:$V,19,FALSE)</f>
        <v>#N/A</v>
      </c>
    </row>
    <row r="4891" spans="1:8" ht="48" x14ac:dyDescent="0.2">
      <c r="A4891" s="37" t="s">
        <v>1237</v>
      </c>
      <c r="B4891" s="38" t="s">
        <v>1248</v>
      </c>
      <c r="C4891" s="39" t="s">
        <v>711</v>
      </c>
      <c r="D4891" s="36" t="s">
        <v>2231</v>
      </c>
      <c r="E4891">
        <v>2017</v>
      </c>
      <c r="F4891" t="e">
        <f>VLOOKUP($D4891,Combined!$D:$V,17,FALSE)</f>
        <v>#N/A</v>
      </c>
      <c r="G4891" t="e">
        <f>VLOOKUP($D4891,Combined!$D:$AG,18,FALSE)</f>
        <v>#N/A</v>
      </c>
      <c r="H4891" t="e">
        <f>VLOOKUP($D4891,Combined!$D:$V,19,FALSE)</f>
        <v>#N/A</v>
      </c>
    </row>
    <row r="4892" spans="1:8" ht="24" x14ac:dyDescent="0.2">
      <c r="A4892" s="33" t="s">
        <v>1237</v>
      </c>
      <c r="B4892" s="34" t="s">
        <v>1253</v>
      </c>
      <c r="C4892" s="35" t="s">
        <v>711</v>
      </c>
      <c r="D4892" s="36" t="s">
        <v>2232</v>
      </c>
      <c r="E4892">
        <v>2017</v>
      </c>
      <c r="F4892">
        <f>VLOOKUP($D4892,Combined!$D:$V,17,FALSE)</f>
        <v>7374379</v>
      </c>
      <c r="G4892">
        <f>VLOOKUP($D4892,Combined!$D:$AG,18,FALSE)</f>
        <v>540</v>
      </c>
      <c r="H4892">
        <f>VLOOKUP($D4892,Combined!$D:$V,19,FALSE)</f>
        <v>13656</v>
      </c>
    </row>
    <row r="4893" spans="1:8" ht="24" x14ac:dyDescent="0.2">
      <c r="A4893" s="33" t="s">
        <v>1237</v>
      </c>
      <c r="B4893" s="34" t="s">
        <v>1255</v>
      </c>
      <c r="C4893" s="35" t="s">
        <v>711</v>
      </c>
      <c r="D4893" s="36" t="s">
        <v>2233</v>
      </c>
      <c r="E4893">
        <v>2017</v>
      </c>
      <c r="F4893">
        <f>VLOOKUP($D4893,Combined!$D:$V,17,FALSE)</f>
        <v>17889146</v>
      </c>
      <c r="G4893">
        <f>VLOOKUP($D4893,Combined!$D:$AG,18,FALSE)</f>
        <v>1068</v>
      </c>
      <c r="H4893">
        <f>VLOOKUP($D4893,Combined!$D:$V,19,FALSE)</f>
        <v>16750</v>
      </c>
    </row>
    <row r="4894" spans="1:8" ht="48" x14ac:dyDescent="0.2">
      <c r="A4894" s="37" t="s">
        <v>1237</v>
      </c>
      <c r="B4894" s="38" t="s">
        <v>1262</v>
      </c>
      <c r="C4894" s="39" t="s">
        <v>14</v>
      </c>
      <c r="D4894" s="36" t="s">
        <v>2234</v>
      </c>
      <c r="E4894">
        <v>2017</v>
      </c>
      <c r="F4894">
        <f>VLOOKUP($D4894,Combined!$D:$V,17,FALSE)</f>
        <v>82013283</v>
      </c>
      <c r="G4894">
        <f>VLOOKUP($D4894,Combined!$D:$AG,18,FALSE)</f>
        <v>3457</v>
      </c>
      <c r="H4894">
        <f>VLOOKUP($D4894,Combined!$D:$V,19,FALSE)</f>
        <v>23725</v>
      </c>
    </row>
    <row r="4895" spans="1:8" ht="48" x14ac:dyDescent="0.2">
      <c r="A4895" s="37" t="s">
        <v>1279</v>
      </c>
      <c r="B4895" s="38" t="s">
        <v>1282</v>
      </c>
      <c r="C4895" s="39" t="s">
        <v>14</v>
      </c>
      <c r="D4895" s="36" t="s">
        <v>2235</v>
      </c>
      <c r="E4895">
        <v>2017</v>
      </c>
      <c r="F4895">
        <f>VLOOKUP($D4895,Combined!$D:$V,17,FALSE)</f>
        <v>32284423</v>
      </c>
      <c r="G4895">
        <f>VLOOKUP($D4895,Combined!$D:$AG,18,FALSE)</f>
        <v>1912</v>
      </c>
      <c r="H4895">
        <f>VLOOKUP($D4895,Combined!$D:$V,19,FALSE)</f>
        <v>16885</v>
      </c>
    </row>
    <row r="4896" spans="1:8" ht="72" x14ac:dyDescent="0.2">
      <c r="A4896" s="33" t="s">
        <v>1279</v>
      </c>
      <c r="B4896" s="34" t="s">
        <v>1285</v>
      </c>
      <c r="C4896" s="35" t="s">
        <v>711</v>
      </c>
      <c r="D4896" s="36" t="s">
        <v>2236</v>
      </c>
      <c r="E4896">
        <v>2017</v>
      </c>
      <c r="F4896" t="e">
        <f>VLOOKUP($D4896,Combined!$D:$V,17,FALSE)</f>
        <v>#N/A</v>
      </c>
      <c r="G4896" t="e">
        <f>VLOOKUP($D4896,Combined!$D:$AG,18,FALSE)</f>
        <v>#N/A</v>
      </c>
      <c r="H4896" t="e">
        <f>VLOOKUP($D4896,Combined!$D:$V,19,FALSE)</f>
        <v>#N/A</v>
      </c>
    </row>
    <row r="4897" spans="1:8" ht="60" x14ac:dyDescent="0.2">
      <c r="A4897" s="33" t="s">
        <v>1299</v>
      </c>
      <c r="B4897" s="34" t="s">
        <v>1321</v>
      </c>
      <c r="C4897" s="35" t="s">
        <v>711</v>
      </c>
      <c r="D4897" s="36" t="s">
        <v>2237</v>
      </c>
      <c r="E4897">
        <v>2017</v>
      </c>
      <c r="F4897" t="e">
        <f>VLOOKUP($D4897,Combined!$D:$V,17,FALSE)</f>
        <v>#N/A</v>
      </c>
      <c r="G4897" t="e">
        <f>VLOOKUP($D4897,Combined!$D:$AG,18,FALSE)</f>
        <v>#N/A</v>
      </c>
      <c r="H4897" t="e">
        <f>VLOOKUP($D4897,Combined!$D:$V,19,FALSE)</f>
        <v>#N/A</v>
      </c>
    </row>
    <row r="4898" spans="1:8" ht="36" x14ac:dyDescent="0.2">
      <c r="A4898" s="37" t="s">
        <v>1326</v>
      </c>
      <c r="B4898" s="38" t="s">
        <v>1329</v>
      </c>
      <c r="C4898" s="39" t="s">
        <v>711</v>
      </c>
      <c r="D4898" s="36" t="s">
        <v>2238</v>
      </c>
      <c r="E4898">
        <v>2017</v>
      </c>
      <c r="F4898">
        <f>VLOOKUP($D4898,Combined!$D:$V,17,FALSE)</f>
        <v>7338348</v>
      </c>
      <c r="G4898">
        <f>VLOOKUP($D4898,Combined!$D:$AG,18,FALSE)</f>
        <v>592</v>
      </c>
      <c r="H4898">
        <f>VLOOKUP($D4898,Combined!$D:$V,19,FALSE)</f>
        <v>12392</v>
      </c>
    </row>
    <row r="4899" spans="1:8" ht="24" x14ac:dyDescent="0.2">
      <c r="A4899" s="37" t="s">
        <v>1326</v>
      </c>
      <c r="B4899" s="38" t="s">
        <v>1339</v>
      </c>
      <c r="C4899" s="39" t="s">
        <v>711</v>
      </c>
      <c r="D4899" s="36" t="s">
        <v>2239</v>
      </c>
      <c r="E4899">
        <v>2017</v>
      </c>
      <c r="F4899">
        <f>VLOOKUP($D4899,Combined!$D:$V,17,FALSE)</f>
        <v>4987575</v>
      </c>
      <c r="G4899">
        <f>VLOOKUP($D4899,Combined!$D:$AG,18,FALSE)</f>
        <v>322</v>
      </c>
      <c r="H4899">
        <f>VLOOKUP($D4899,Combined!$D:$V,19,FALSE)</f>
        <v>15470</v>
      </c>
    </row>
    <row r="4900" spans="1:8" ht="36" x14ac:dyDescent="0.2">
      <c r="A4900" s="37" t="s">
        <v>1326</v>
      </c>
      <c r="B4900" s="38" t="s">
        <v>1346</v>
      </c>
      <c r="C4900" s="39" t="s">
        <v>711</v>
      </c>
      <c r="D4900" s="36" t="s">
        <v>2240</v>
      </c>
      <c r="E4900">
        <v>2017</v>
      </c>
      <c r="F4900">
        <f>VLOOKUP($D4900,Combined!$D:$V,17,FALSE)</f>
        <v>5443648</v>
      </c>
      <c r="G4900">
        <f>VLOOKUP($D4900,Combined!$D:$AG,18,FALSE)</f>
        <v>386</v>
      </c>
      <c r="H4900">
        <f>VLOOKUP($D4900,Combined!$D:$V,19,FALSE)</f>
        <v>14121</v>
      </c>
    </row>
    <row r="4901" spans="1:8" ht="36" x14ac:dyDescent="0.2">
      <c r="A4901" s="33" t="s">
        <v>1350</v>
      </c>
      <c r="B4901" s="34" t="s">
        <v>1356</v>
      </c>
      <c r="C4901" s="35" t="s">
        <v>2</v>
      </c>
      <c r="D4901" s="36" t="s">
        <v>2241</v>
      </c>
      <c r="E4901">
        <v>2017</v>
      </c>
      <c r="F4901">
        <f>VLOOKUP($D4901,Combined!$D:$V,17,FALSE)</f>
        <v>21940353</v>
      </c>
      <c r="G4901">
        <f>VLOOKUP($D4901,Combined!$D:$AG,18,FALSE)</f>
        <v>1096</v>
      </c>
      <c r="H4901">
        <f>VLOOKUP($D4901,Combined!$D:$V,19,FALSE)</f>
        <v>20023</v>
      </c>
    </row>
    <row r="4902" spans="1:8" ht="32" x14ac:dyDescent="0.2">
      <c r="A4902" s="37" t="s">
        <v>1350</v>
      </c>
      <c r="B4902" s="38" t="s">
        <v>932</v>
      </c>
      <c r="C4902" s="39" t="s">
        <v>2</v>
      </c>
      <c r="D4902" s="36" t="s">
        <v>2242</v>
      </c>
      <c r="E4902">
        <v>2017</v>
      </c>
      <c r="F4902">
        <f>VLOOKUP($D4902,Combined!$D:$V,17,FALSE)</f>
        <v>22285133</v>
      </c>
      <c r="G4902">
        <f>VLOOKUP($D4902,Combined!$D:$AG,18,FALSE)</f>
        <v>1109</v>
      </c>
      <c r="H4902">
        <f>VLOOKUP($D4902,Combined!$D:$V,19,FALSE)</f>
        <v>20089</v>
      </c>
    </row>
    <row r="4903" spans="1:8" ht="24" x14ac:dyDescent="0.2">
      <c r="A4903" s="33" t="s">
        <v>1350</v>
      </c>
      <c r="B4903" s="34" t="s">
        <v>1366</v>
      </c>
      <c r="C4903" s="35" t="s">
        <v>711</v>
      </c>
      <c r="D4903" s="36" t="s">
        <v>2243</v>
      </c>
      <c r="E4903">
        <v>2017</v>
      </c>
      <c r="F4903">
        <f>VLOOKUP($D4903,Combined!$D:$V,17,FALSE)</f>
        <v>2050322</v>
      </c>
      <c r="G4903">
        <f>VLOOKUP($D4903,Combined!$D:$AG,18,FALSE)</f>
        <v>125</v>
      </c>
      <c r="H4903">
        <f>VLOOKUP($D4903,Combined!$D:$V,19,FALSE)</f>
        <v>16416</v>
      </c>
    </row>
    <row r="4904" spans="1:8" ht="32" x14ac:dyDescent="0.2">
      <c r="A4904" s="40" t="s">
        <v>0</v>
      </c>
      <c r="B4904" s="41" t="s">
        <v>18</v>
      </c>
      <c r="C4904" s="35" t="s">
        <v>2</v>
      </c>
      <c r="D4904" s="36" t="s">
        <v>2244</v>
      </c>
      <c r="E4904">
        <v>2017</v>
      </c>
      <c r="F4904">
        <f>VLOOKUP($D4904,Combined!$D:$V,17,FALSE)</f>
        <v>18417974</v>
      </c>
      <c r="G4904">
        <f>VLOOKUP($D4904,Combined!$D:$AG,18,FALSE)</f>
        <v>1174</v>
      </c>
      <c r="H4904">
        <f>VLOOKUP($D4904,Combined!$D:$V,19,FALSE)</f>
        <v>15684</v>
      </c>
    </row>
    <row r="4905" spans="1:8" ht="42" x14ac:dyDescent="0.2">
      <c r="A4905" s="42" t="s">
        <v>36</v>
      </c>
      <c r="B4905" s="43" t="s">
        <v>41</v>
      </c>
      <c r="C4905" s="39" t="s">
        <v>27</v>
      </c>
      <c r="D4905" s="36" t="s">
        <v>2245</v>
      </c>
      <c r="E4905">
        <v>2017</v>
      </c>
      <c r="F4905">
        <f>VLOOKUP($D4905,Combined!$D:$V,17,FALSE)</f>
        <v>1739827</v>
      </c>
      <c r="G4905">
        <f>VLOOKUP($D4905,Combined!$D:$AG,18,FALSE)</f>
        <v>75</v>
      </c>
      <c r="H4905">
        <f>VLOOKUP($D4905,Combined!$D:$V,19,FALSE)</f>
        <v>23198</v>
      </c>
    </row>
    <row r="4906" spans="1:8" ht="42" x14ac:dyDescent="0.2">
      <c r="A4906" s="40" t="s">
        <v>63</v>
      </c>
      <c r="B4906" s="41" t="s">
        <v>89</v>
      </c>
      <c r="C4906" s="35" t="s">
        <v>27</v>
      </c>
      <c r="D4906" s="36" t="s">
        <v>2246</v>
      </c>
      <c r="E4906">
        <v>2017</v>
      </c>
      <c r="F4906">
        <f>VLOOKUP($D4906,Combined!$D:$V,17,FALSE)</f>
        <v>4204953</v>
      </c>
      <c r="G4906">
        <f>VLOOKUP($D4906,Combined!$D:$AG,18,FALSE)</f>
        <v>216</v>
      </c>
      <c r="H4906">
        <f>VLOOKUP($D4906,Combined!$D:$V,19,FALSE)</f>
        <v>19485</v>
      </c>
    </row>
    <row r="4907" spans="1:8" ht="42" x14ac:dyDescent="0.2">
      <c r="A4907" s="40" t="s">
        <v>94</v>
      </c>
      <c r="B4907" s="41" t="s">
        <v>101</v>
      </c>
      <c r="C4907" s="35" t="s">
        <v>27</v>
      </c>
      <c r="D4907" s="36" t="s">
        <v>2247</v>
      </c>
      <c r="E4907">
        <v>2017</v>
      </c>
      <c r="F4907">
        <f>VLOOKUP($D4907,Combined!$D:$V,17,FALSE)</f>
        <v>6999764</v>
      </c>
      <c r="G4907">
        <f>VLOOKUP($D4907,Combined!$D:$AG,18,FALSE)</f>
        <v>474</v>
      </c>
      <c r="H4907">
        <f>VLOOKUP($D4907,Combined!$D:$V,19,FALSE)</f>
        <v>14758</v>
      </c>
    </row>
    <row r="4908" spans="1:8" ht="56" x14ac:dyDescent="0.2">
      <c r="A4908" s="42" t="s">
        <v>94</v>
      </c>
      <c r="B4908" s="43" t="s">
        <v>111</v>
      </c>
      <c r="C4908" s="39" t="s">
        <v>27</v>
      </c>
      <c r="D4908" s="36" t="s">
        <v>2248</v>
      </c>
      <c r="E4908">
        <v>2017</v>
      </c>
      <c r="F4908">
        <f>VLOOKUP($D4908,Combined!$D:$V,17,FALSE)</f>
        <v>6416796</v>
      </c>
      <c r="G4908">
        <f>VLOOKUP($D4908,Combined!$D:$AG,18,FALSE)</f>
        <v>425</v>
      </c>
      <c r="H4908">
        <f>VLOOKUP($D4908,Combined!$D:$V,19,FALSE)</f>
        <v>15098</v>
      </c>
    </row>
    <row r="4909" spans="1:8" ht="42" x14ac:dyDescent="0.2">
      <c r="A4909" s="40" t="s">
        <v>130</v>
      </c>
      <c r="B4909" s="41" t="s">
        <v>132</v>
      </c>
      <c r="C4909" s="35" t="s">
        <v>27</v>
      </c>
      <c r="D4909" s="36" t="s">
        <v>2249</v>
      </c>
      <c r="E4909">
        <v>2017</v>
      </c>
      <c r="F4909">
        <f>VLOOKUP($D4909,Combined!$D:$V,17,FALSE)</f>
        <v>1468985</v>
      </c>
      <c r="G4909">
        <f>VLOOKUP($D4909,Combined!$D:$AG,18,FALSE)</f>
        <v>118</v>
      </c>
      <c r="H4909">
        <f>VLOOKUP($D4909,Combined!$D:$V,19,FALSE)</f>
        <v>12428</v>
      </c>
    </row>
    <row r="4910" spans="1:8" ht="56" x14ac:dyDescent="0.2">
      <c r="A4910" s="40" t="s">
        <v>130</v>
      </c>
      <c r="B4910" s="41" t="s">
        <v>134</v>
      </c>
      <c r="C4910" s="35" t="s">
        <v>27</v>
      </c>
      <c r="D4910" s="36" t="s">
        <v>2250</v>
      </c>
      <c r="E4910">
        <v>2017</v>
      </c>
      <c r="F4910" t="str">
        <f>VLOOKUP($D4910,Combined!$D:$V,17,FALSE)</f>
        <v>N.R.</v>
      </c>
      <c r="G4910" t="str">
        <f>VLOOKUP($D4910,Combined!$D:$AG,18,FALSE)</f>
        <v>N.R.</v>
      </c>
      <c r="H4910" t="str">
        <f>VLOOKUP($D4910,Combined!$D:$V,19,FALSE)</f>
        <v>N.R.</v>
      </c>
    </row>
    <row r="4911" spans="1:8" ht="42" x14ac:dyDescent="0.2">
      <c r="A4911" s="40" t="s">
        <v>130</v>
      </c>
      <c r="B4911" s="41" t="s">
        <v>139</v>
      </c>
      <c r="C4911" s="35" t="s">
        <v>27</v>
      </c>
      <c r="D4911" s="36" t="s">
        <v>2251</v>
      </c>
      <c r="E4911">
        <v>2017</v>
      </c>
      <c r="F4911">
        <f>VLOOKUP($D4911,Combined!$D:$V,17,FALSE)</f>
        <v>3784465</v>
      </c>
      <c r="G4911">
        <f>VLOOKUP($D4911,Combined!$D:$AG,18,FALSE)</f>
        <v>201</v>
      </c>
      <c r="H4911">
        <f>VLOOKUP($D4911,Combined!$D:$V,19,FALSE)</f>
        <v>18828</v>
      </c>
    </row>
    <row r="4912" spans="1:8" ht="42" x14ac:dyDescent="0.2">
      <c r="A4912" s="40" t="s">
        <v>130</v>
      </c>
      <c r="B4912" s="41" t="s">
        <v>143</v>
      </c>
      <c r="C4912" s="35" t="s">
        <v>27</v>
      </c>
      <c r="D4912" s="36" t="s">
        <v>2252</v>
      </c>
      <c r="E4912">
        <v>2017</v>
      </c>
      <c r="F4912">
        <f>VLOOKUP($D4912,Combined!$D:$V,17,FALSE)</f>
        <v>12480521</v>
      </c>
      <c r="G4912">
        <f>VLOOKUP($D4912,Combined!$D:$AG,18,FALSE)</f>
        <v>837</v>
      </c>
      <c r="H4912">
        <f>VLOOKUP($D4912,Combined!$D:$V,19,FALSE)</f>
        <v>14904</v>
      </c>
    </row>
    <row r="4913" spans="1:8" ht="42" x14ac:dyDescent="0.2">
      <c r="A4913" s="40" t="s">
        <v>130</v>
      </c>
      <c r="B4913" s="41" t="s">
        <v>151</v>
      </c>
      <c r="C4913" s="35" t="s">
        <v>27</v>
      </c>
      <c r="D4913" s="36" t="s">
        <v>2253</v>
      </c>
      <c r="E4913">
        <v>2017</v>
      </c>
      <c r="F4913">
        <f>VLOOKUP($D4913,Combined!$D:$V,17,FALSE)</f>
        <v>1525838</v>
      </c>
      <c r="G4913">
        <f>VLOOKUP($D4913,Combined!$D:$AG,18,FALSE)</f>
        <v>54</v>
      </c>
      <c r="H4913">
        <f>VLOOKUP($D4913,Combined!$D:$V,19,FALSE)</f>
        <v>28467</v>
      </c>
    </row>
    <row r="4914" spans="1:8" ht="56" x14ac:dyDescent="0.2">
      <c r="A4914" s="42" t="s">
        <v>160</v>
      </c>
      <c r="B4914" s="43" t="s">
        <v>177</v>
      </c>
      <c r="C4914" s="39" t="s">
        <v>27</v>
      </c>
      <c r="D4914" s="36" t="s">
        <v>2254</v>
      </c>
      <c r="E4914">
        <v>2017</v>
      </c>
      <c r="F4914" t="str">
        <f>VLOOKUP($D4914,Combined!$D:$V,17,FALSE)</f>
        <v>N.R.</v>
      </c>
      <c r="G4914" t="str">
        <f>VLOOKUP($D4914,Combined!$D:$AG,18,FALSE)</f>
        <v>N.R.</v>
      </c>
      <c r="H4914" t="str">
        <f>VLOOKUP($D4914,Combined!$D:$V,19,FALSE)</f>
        <v>N.R.</v>
      </c>
    </row>
    <row r="4915" spans="1:8" ht="32" x14ac:dyDescent="0.2">
      <c r="A4915" s="40" t="s">
        <v>160</v>
      </c>
      <c r="B4915" s="41" t="s">
        <v>187</v>
      </c>
      <c r="C4915" s="35" t="s">
        <v>188</v>
      </c>
      <c r="D4915" s="36" t="s">
        <v>2255</v>
      </c>
      <c r="E4915">
        <v>2017</v>
      </c>
      <c r="F4915">
        <f>VLOOKUP($D4915,Combined!$D:$V,17,FALSE)</f>
        <v>854325</v>
      </c>
      <c r="G4915">
        <f>VLOOKUP($D4915,Combined!$D:$AG,18,FALSE)</f>
        <v>51</v>
      </c>
      <c r="H4915">
        <f>VLOOKUP($D4915,Combined!$D:$V,19,FALSE)</f>
        <v>16751</v>
      </c>
    </row>
    <row r="4916" spans="1:8" ht="32" x14ac:dyDescent="0.2">
      <c r="A4916" s="40" t="s">
        <v>193</v>
      </c>
      <c r="B4916" s="41" t="s">
        <v>232</v>
      </c>
      <c r="C4916" s="35" t="s">
        <v>68</v>
      </c>
      <c r="D4916" s="36" t="s">
        <v>2256</v>
      </c>
      <c r="E4916">
        <v>2017</v>
      </c>
      <c r="F4916">
        <f>VLOOKUP($D4916,Combined!$D:$V,17,FALSE)</f>
        <v>16217946</v>
      </c>
      <c r="G4916">
        <f>VLOOKUP($D4916,Combined!$D:$AG,18,FALSE)</f>
        <v>793</v>
      </c>
      <c r="H4916">
        <f>VLOOKUP($D4916,Combined!$D:$V,19,FALSE)</f>
        <v>20448</v>
      </c>
    </row>
    <row r="4917" spans="1:8" ht="42" x14ac:dyDescent="0.2">
      <c r="A4917" s="42" t="s">
        <v>233</v>
      </c>
      <c r="B4917" s="43" t="s">
        <v>234</v>
      </c>
      <c r="C4917" s="39" t="s">
        <v>27</v>
      </c>
      <c r="D4917" s="36" t="s">
        <v>2257</v>
      </c>
      <c r="E4917">
        <v>2017</v>
      </c>
      <c r="F4917">
        <f>VLOOKUP($D4917,Combined!$D:$V,17,FALSE)</f>
        <v>4045696</v>
      </c>
      <c r="G4917">
        <f>VLOOKUP($D4917,Combined!$D:$AG,18,FALSE)</f>
        <v>173</v>
      </c>
      <c r="H4917">
        <f>VLOOKUP($D4917,Combined!$D:$V,19,FALSE)</f>
        <v>23426</v>
      </c>
    </row>
    <row r="4918" spans="1:8" ht="32" x14ac:dyDescent="0.2">
      <c r="A4918" s="40" t="s">
        <v>233</v>
      </c>
      <c r="B4918" s="41" t="s">
        <v>235</v>
      </c>
      <c r="C4918" s="35" t="s">
        <v>236</v>
      </c>
      <c r="D4918" s="36" t="s">
        <v>2258</v>
      </c>
      <c r="E4918">
        <v>2017</v>
      </c>
      <c r="F4918">
        <f>VLOOKUP($D4918,Combined!$D:$V,17,FALSE)</f>
        <v>168007</v>
      </c>
      <c r="G4918">
        <f>VLOOKUP($D4918,Combined!$D:$AG,18,FALSE)</f>
        <v>3</v>
      </c>
      <c r="H4918">
        <f>VLOOKUP($D4918,Combined!$D:$V,19,FALSE)</f>
        <v>56002</v>
      </c>
    </row>
    <row r="4919" spans="1:8" ht="84" x14ac:dyDescent="0.2">
      <c r="A4919" s="42" t="s">
        <v>233</v>
      </c>
      <c r="B4919" s="43" t="s">
        <v>243</v>
      </c>
      <c r="C4919" s="39" t="s">
        <v>27</v>
      </c>
      <c r="D4919" s="36" t="s">
        <v>2259</v>
      </c>
      <c r="E4919">
        <v>2017</v>
      </c>
      <c r="F4919" t="str">
        <f>VLOOKUP($D4919,Combined!$D:$V,17,FALSE)</f>
        <v>N.R.</v>
      </c>
      <c r="G4919" t="str">
        <f>VLOOKUP($D4919,Combined!$D:$AG,18,FALSE)</f>
        <v>N.R.</v>
      </c>
      <c r="H4919" t="str">
        <f>VLOOKUP($D4919,Combined!$D:$V,19,FALSE)</f>
        <v>N.R.</v>
      </c>
    </row>
    <row r="4920" spans="1:8" ht="32" x14ac:dyDescent="0.2">
      <c r="A4920" s="40" t="s">
        <v>233</v>
      </c>
      <c r="B4920" s="41" t="s">
        <v>258</v>
      </c>
      <c r="C4920" s="35" t="s">
        <v>236</v>
      </c>
      <c r="D4920" s="36" t="s">
        <v>2260</v>
      </c>
      <c r="E4920">
        <v>2017</v>
      </c>
      <c r="F4920">
        <f>VLOOKUP($D4920,Combined!$D:$V,17,FALSE)</f>
        <v>841582</v>
      </c>
      <c r="G4920">
        <f>VLOOKUP($D4920,Combined!$D:$AG,18,FALSE)</f>
        <v>34</v>
      </c>
      <c r="H4920">
        <f>VLOOKUP($D4920,Combined!$D:$V,19,FALSE)</f>
        <v>24752</v>
      </c>
    </row>
    <row r="4921" spans="1:8" ht="32" x14ac:dyDescent="0.2">
      <c r="A4921" s="42" t="s">
        <v>233</v>
      </c>
      <c r="B4921" s="43" t="s">
        <v>261</v>
      </c>
      <c r="C4921" s="39" t="s">
        <v>236</v>
      </c>
      <c r="D4921" s="36" t="s">
        <v>2261</v>
      </c>
      <c r="E4921">
        <v>2017</v>
      </c>
      <c r="F4921">
        <f>VLOOKUP($D4921,Combined!$D:$V,17,FALSE)</f>
        <v>2869702</v>
      </c>
      <c r="G4921">
        <f>VLOOKUP($D4921,Combined!$D:$AG,18,FALSE)</f>
        <v>177</v>
      </c>
      <c r="H4921">
        <f>VLOOKUP($D4921,Combined!$D:$V,19,FALSE)</f>
        <v>16259</v>
      </c>
    </row>
    <row r="4922" spans="1:8" ht="48" x14ac:dyDescent="0.2">
      <c r="A4922" s="42" t="s">
        <v>233</v>
      </c>
      <c r="B4922" s="43" t="s">
        <v>180</v>
      </c>
      <c r="C4922" s="39" t="s">
        <v>14</v>
      </c>
      <c r="D4922" s="36" t="s">
        <v>2262</v>
      </c>
      <c r="E4922">
        <v>2017</v>
      </c>
      <c r="F4922">
        <f>VLOOKUP($D4922,Combined!$D:$V,17,FALSE)</f>
        <v>86005126</v>
      </c>
      <c r="G4922">
        <f>VLOOKUP($D4922,Combined!$D:$AG,18,FALSE)</f>
        <v>3606</v>
      </c>
      <c r="H4922">
        <f>VLOOKUP($D4922,Combined!$D:$V,19,FALSE)</f>
        <v>23849</v>
      </c>
    </row>
    <row r="4923" spans="1:8" ht="42" x14ac:dyDescent="0.2">
      <c r="A4923" s="42" t="s">
        <v>292</v>
      </c>
      <c r="B4923" s="43" t="s">
        <v>293</v>
      </c>
      <c r="C4923" s="39" t="s">
        <v>27</v>
      </c>
      <c r="D4923" s="36" t="s">
        <v>2263</v>
      </c>
      <c r="E4923">
        <v>2017</v>
      </c>
      <c r="F4923">
        <f>VLOOKUP($D4923,Combined!$D:$V,17,FALSE)</f>
        <v>8182285</v>
      </c>
      <c r="G4923">
        <f>VLOOKUP($D4923,Combined!$D:$AG,18,FALSE)</f>
        <v>494</v>
      </c>
      <c r="H4923">
        <f>VLOOKUP($D4923,Combined!$D:$V,19,FALSE)</f>
        <v>16580</v>
      </c>
    </row>
    <row r="4924" spans="1:8" ht="42" x14ac:dyDescent="0.2">
      <c r="A4924" s="42" t="s">
        <v>292</v>
      </c>
      <c r="B4924" s="43" t="s">
        <v>305</v>
      </c>
      <c r="C4924" s="39" t="s">
        <v>27</v>
      </c>
      <c r="D4924" s="36" t="s">
        <v>2264</v>
      </c>
      <c r="E4924">
        <v>2017</v>
      </c>
      <c r="F4924" t="str">
        <f>VLOOKUP($D4924,Combined!$D:$V,17,FALSE)</f>
        <v>N.R.</v>
      </c>
      <c r="G4924" t="str">
        <f>VLOOKUP($D4924,Combined!$D:$AG,18,FALSE)</f>
        <v>N.R.</v>
      </c>
      <c r="H4924" t="str">
        <f>VLOOKUP($D4924,Combined!$D:$V,19,FALSE)</f>
        <v>N.R.</v>
      </c>
    </row>
    <row r="4925" spans="1:8" ht="32" x14ac:dyDescent="0.2">
      <c r="A4925" s="42" t="s">
        <v>292</v>
      </c>
      <c r="B4925" s="43" t="s">
        <v>307</v>
      </c>
      <c r="C4925" s="39" t="s">
        <v>99</v>
      </c>
      <c r="D4925" s="36" t="s">
        <v>2265</v>
      </c>
      <c r="E4925">
        <v>2017</v>
      </c>
      <c r="F4925">
        <f>VLOOKUP($D4925,Combined!$D:$V,17,FALSE)</f>
        <v>17863847</v>
      </c>
      <c r="G4925">
        <f>VLOOKUP($D4925,Combined!$D:$AG,18,FALSE)</f>
        <v>1001</v>
      </c>
      <c r="H4925">
        <f>VLOOKUP($D4925,Combined!$D:$V,19,FALSE)</f>
        <v>17842</v>
      </c>
    </row>
    <row r="4926" spans="1:8" ht="70" x14ac:dyDescent="0.2">
      <c r="A4926" s="42" t="s">
        <v>321</v>
      </c>
      <c r="B4926" s="43" t="s">
        <v>322</v>
      </c>
      <c r="C4926" s="39" t="s">
        <v>27</v>
      </c>
      <c r="D4926" s="36" t="s">
        <v>2266</v>
      </c>
      <c r="E4926">
        <v>2017</v>
      </c>
      <c r="F4926" t="str">
        <f>VLOOKUP($D4926,Combined!$D:$V,17,FALSE)</f>
        <v>N.R.</v>
      </c>
      <c r="G4926" t="str">
        <f>VLOOKUP($D4926,Combined!$D:$AG,18,FALSE)</f>
        <v>N.R.</v>
      </c>
      <c r="H4926" t="str">
        <f>VLOOKUP($D4926,Combined!$D:$V,19,FALSE)</f>
        <v>N.R.</v>
      </c>
    </row>
    <row r="4927" spans="1:8" ht="48" x14ac:dyDescent="0.2">
      <c r="A4927" s="42" t="s">
        <v>321</v>
      </c>
      <c r="B4927" s="43" t="s">
        <v>324</v>
      </c>
      <c r="C4927" s="39" t="s">
        <v>14</v>
      </c>
      <c r="D4927" s="36" t="s">
        <v>2267</v>
      </c>
      <c r="E4927">
        <v>2017</v>
      </c>
      <c r="F4927">
        <f>VLOOKUP($D4927,Combined!$D:$V,17,FALSE)</f>
        <v>82334820</v>
      </c>
      <c r="G4927">
        <f>VLOOKUP($D4927,Combined!$D:$AG,18,FALSE)</f>
        <v>3586</v>
      </c>
      <c r="H4927">
        <f>VLOOKUP($D4927,Combined!$D:$V,19,FALSE)</f>
        <v>22963</v>
      </c>
    </row>
    <row r="4928" spans="1:8" ht="48" x14ac:dyDescent="0.2">
      <c r="A4928" s="40" t="s">
        <v>321</v>
      </c>
      <c r="B4928" s="41" t="s">
        <v>327</v>
      </c>
      <c r="C4928" s="35" t="s">
        <v>14</v>
      </c>
      <c r="D4928" s="36" t="s">
        <v>2268</v>
      </c>
      <c r="E4928">
        <v>2017</v>
      </c>
      <c r="F4928">
        <f>VLOOKUP($D4928,Combined!$D:$V,17,FALSE)</f>
        <v>87860736</v>
      </c>
      <c r="G4928">
        <f>VLOOKUP($D4928,Combined!$D:$AG,18,FALSE)</f>
        <v>3635</v>
      </c>
      <c r="H4928">
        <f>VLOOKUP($D4928,Combined!$D:$V,19,FALSE)</f>
        <v>24168</v>
      </c>
    </row>
    <row r="4929" spans="1:8" ht="42" x14ac:dyDescent="0.2">
      <c r="A4929" s="40" t="s">
        <v>321</v>
      </c>
      <c r="B4929" s="41" t="s">
        <v>333</v>
      </c>
      <c r="C4929" s="35" t="s">
        <v>27</v>
      </c>
      <c r="D4929" s="36" t="s">
        <v>2269</v>
      </c>
      <c r="E4929">
        <v>2017</v>
      </c>
      <c r="F4929">
        <f>VLOOKUP($D4929,Combined!$D:$V,17,FALSE)</f>
        <v>6339236</v>
      </c>
      <c r="G4929">
        <f>VLOOKUP($D4929,Combined!$D:$AG,18,FALSE)</f>
        <v>375</v>
      </c>
      <c r="H4929">
        <f>VLOOKUP($D4929,Combined!$D:$V,19,FALSE)</f>
        <v>16905</v>
      </c>
    </row>
    <row r="4930" spans="1:8" ht="42" x14ac:dyDescent="0.2">
      <c r="A4930" s="42" t="s">
        <v>367</v>
      </c>
      <c r="B4930" s="43" t="s">
        <v>369</v>
      </c>
      <c r="C4930" s="39" t="s">
        <v>27</v>
      </c>
      <c r="D4930" s="36" t="s">
        <v>2270</v>
      </c>
      <c r="E4930">
        <v>2017</v>
      </c>
      <c r="F4930">
        <f>VLOOKUP($D4930,Combined!$D:$V,17,FALSE)</f>
        <v>10841441</v>
      </c>
      <c r="G4930">
        <f>VLOOKUP($D4930,Combined!$D:$AG,18,FALSE)</f>
        <v>840</v>
      </c>
      <c r="H4930">
        <f>VLOOKUP($D4930,Combined!$D:$V,19,FALSE)</f>
        <v>12914</v>
      </c>
    </row>
    <row r="4931" spans="1:8" ht="42" x14ac:dyDescent="0.2">
      <c r="A4931" s="40" t="s">
        <v>367</v>
      </c>
      <c r="B4931" s="41" t="s">
        <v>370</v>
      </c>
      <c r="C4931" s="35" t="s">
        <v>27</v>
      </c>
      <c r="D4931" s="36" t="s">
        <v>2271</v>
      </c>
      <c r="E4931">
        <v>2017</v>
      </c>
      <c r="F4931">
        <f>VLOOKUP($D4931,Combined!$D:$V,17,FALSE)</f>
        <v>5700833</v>
      </c>
      <c r="G4931">
        <f>VLOOKUP($D4931,Combined!$D:$AG,18,FALSE)</f>
        <v>386</v>
      </c>
      <c r="H4931">
        <f>VLOOKUP($D4931,Combined!$D:$V,19,FALSE)</f>
        <v>14773</v>
      </c>
    </row>
    <row r="4932" spans="1:8" ht="42" x14ac:dyDescent="0.2">
      <c r="A4932" s="42" t="s">
        <v>367</v>
      </c>
      <c r="B4932" s="43" t="s">
        <v>379</v>
      </c>
      <c r="C4932" s="39" t="s">
        <v>27</v>
      </c>
      <c r="D4932" s="36" t="s">
        <v>2272</v>
      </c>
      <c r="E4932">
        <v>2017</v>
      </c>
      <c r="F4932">
        <f>VLOOKUP($D4932,Combined!$D:$V,17,FALSE)</f>
        <v>4004775</v>
      </c>
      <c r="G4932">
        <f>VLOOKUP($D4932,Combined!$D:$AG,18,FALSE)</f>
        <v>357</v>
      </c>
      <c r="H4932">
        <f>VLOOKUP($D4932,Combined!$D:$V,19,FALSE)</f>
        <v>11205</v>
      </c>
    </row>
    <row r="4933" spans="1:8" ht="42" x14ac:dyDescent="0.2">
      <c r="A4933" s="40" t="s">
        <v>367</v>
      </c>
      <c r="B4933" s="41" t="s">
        <v>384</v>
      </c>
      <c r="C4933" s="35" t="s">
        <v>27</v>
      </c>
      <c r="D4933" s="36" t="s">
        <v>2273</v>
      </c>
      <c r="E4933">
        <v>2017</v>
      </c>
      <c r="F4933">
        <f>VLOOKUP($D4933,Combined!$D:$V,17,FALSE)</f>
        <v>7366750</v>
      </c>
      <c r="G4933">
        <f>VLOOKUP($D4933,Combined!$D:$AG,18,FALSE)</f>
        <v>499</v>
      </c>
      <c r="H4933">
        <f>VLOOKUP($D4933,Combined!$D:$V,19,FALSE)</f>
        <v>14775</v>
      </c>
    </row>
    <row r="4934" spans="1:8" ht="42" x14ac:dyDescent="0.2">
      <c r="A4934" s="42" t="s">
        <v>367</v>
      </c>
      <c r="B4934" s="43" t="s">
        <v>391</v>
      </c>
      <c r="C4934" s="39" t="s">
        <v>27</v>
      </c>
      <c r="D4934" s="36" t="s">
        <v>2274</v>
      </c>
      <c r="E4934">
        <v>2017</v>
      </c>
      <c r="F4934">
        <f>VLOOKUP($D4934,Combined!$D:$V,17,FALSE)</f>
        <v>4907213</v>
      </c>
      <c r="G4934">
        <f>VLOOKUP($D4934,Combined!$D:$AG,18,FALSE)</f>
        <v>368</v>
      </c>
      <c r="H4934">
        <f>VLOOKUP($D4934,Combined!$D:$V,19,FALSE)</f>
        <v>13342</v>
      </c>
    </row>
    <row r="4935" spans="1:8" ht="32" x14ac:dyDescent="0.2">
      <c r="A4935" s="40" t="s">
        <v>396</v>
      </c>
      <c r="B4935" s="41" t="s">
        <v>412</v>
      </c>
      <c r="C4935" s="35" t="s">
        <v>236</v>
      </c>
      <c r="D4935" s="36" t="s">
        <v>2275</v>
      </c>
      <c r="E4935">
        <v>2017</v>
      </c>
      <c r="F4935">
        <f>VLOOKUP($D4935,Combined!$D:$V,17,FALSE)</f>
        <v>3948957</v>
      </c>
      <c r="G4935">
        <f>VLOOKUP($D4935,Combined!$D:$AG,18,FALSE)</f>
        <v>228</v>
      </c>
      <c r="H4935">
        <f>VLOOKUP($D4935,Combined!$D:$V,19,FALSE)</f>
        <v>17320</v>
      </c>
    </row>
    <row r="4936" spans="1:8" ht="56" x14ac:dyDescent="0.2">
      <c r="A4936" s="42" t="s">
        <v>422</v>
      </c>
      <c r="B4936" s="43" t="s">
        <v>423</v>
      </c>
      <c r="C4936" s="39" t="s">
        <v>27</v>
      </c>
      <c r="D4936" s="36" t="s">
        <v>2276</v>
      </c>
      <c r="E4936">
        <v>2017</v>
      </c>
      <c r="F4936" t="str">
        <f>VLOOKUP($D4936,Combined!$D:$V,17,FALSE)</f>
        <v>N.R.</v>
      </c>
      <c r="G4936" t="str">
        <f>VLOOKUP($D4936,Combined!$D:$AG,18,FALSE)</f>
        <v>N.R.</v>
      </c>
      <c r="H4936" t="str">
        <f>VLOOKUP($D4936,Combined!$D:$V,19,FALSE)</f>
        <v>N.R.</v>
      </c>
    </row>
    <row r="4937" spans="1:8" ht="42" x14ac:dyDescent="0.2">
      <c r="A4937" s="40" t="s">
        <v>422</v>
      </c>
      <c r="B4937" s="41" t="s">
        <v>426</v>
      </c>
      <c r="C4937" s="35" t="s">
        <v>27</v>
      </c>
      <c r="D4937" s="36" t="s">
        <v>2277</v>
      </c>
      <c r="E4937">
        <v>2017</v>
      </c>
      <c r="F4937">
        <f>VLOOKUP($D4937,Combined!$D:$V,17,FALSE)</f>
        <v>5521005</v>
      </c>
      <c r="G4937">
        <f>VLOOKUP($D4937,Combined!$D:$AG,18,FALSE)</f>
        <v>343</v>
      </c>
      <c r="H4937">
        <f>VLOOKUP($D4937,Combined!$D:$V,19,FALSE)</f>
        <v>16101</v>
      </c>
    </row>
    <row r="4938" spans="1:8" ht="56" x14ac:dyDescent="0.2">
      <c r="A4938" s="40" t="s">
        <v>422</v>
      </c>
      <c r="B4938" s="41" t="s">
        <v>438</v>
      </c>
      <c r="C4938" s="35" t="s">
        <v>27</v>
      </c>
      <c r="D4938" s="36" t="s">
        <v>2278</v>
      </c>
      <c r="E4938">
        <v>2017</v>
      </c>
      <c r="F4938">
        <f>VLOOKUP($D4938,Combined!$D:$V,17,FALSE)</f>
        <v>21398186</v>
      </c>
      <c r="G4938">
        <f>VLOOKUP($D4938,Combined!$D:$AG,18,FALSE)</f>
        <v>1264</v>
      </c>
      <c r="H4938">
        <f>VLOOKUP($D4938,Combined!$D:$V,19,FALSE)</f>
        <v>16924</v>
      </c>
    </row>
    <row r="4939" spans="1:8" ht="56" x14ac:dyDescent="0.2">
      <c r="A4939" s="40" t="s">
        <v>422</v>
      </c>
      <c r="B4939" s="41" t="s">
        <v>440</v>
      </c>
      <c r="C4939" s="35" t="s">
        <v>27</v>
      </c>
      <c r="D4939" s="36" t="s">
        <v>2279</v>
      </c>
      <c r="E4939">
        <v>2017</v>
      </c>
      <c r="F4939" t="str">
        <f>VLOOKUP($D4939,Combined!$D:$V,17,FALSE)</f>
        <v>N.R.</v>
      </c>
      <c r="G4939" t="str">
        <f>VLOOKUP($D4939,Combined!$D:$AG,18,FALSE)</f>
        <v>N.R.</v>
      </c>
      <c r="H4939" t="str">
        <f>VLOOKUP($D4939,Combined!$D:$V,19,FALSE)</f>
        <v>N.R.</v>
      </c>
    </row>
    <row r="4940" spans="1:8" ht="42" x14ac:dyDescent="0.2">
      <c r="A4940" s="42" t="s">
        <v>422</v>
      </c>
      <c r="B4940" s="43" t="s">
        <v>441</v>
      </c>
      <c r="C4940" s="39" t="s">
        <v>27</v>
      </c>
      <c r="D4940" s="36" t="s">
        <v>2280</v>
      </c>
      <c r="E4940">
        <v>2017</v>
      </c>
      <c r="F4940">
        <f>VLOOKUP($D4940,Combined!$D:$V,17,FALSE)</f>
        <v>4801284</v>
      </c>
      <c r="G4940">
        <f>VLOOKUP($D4940,Combined!$D:$AG,18,FALSE)</f>
        <v>285</v>
      </c>
      <c r="H4940">
        <f>VLOOKUP($D4940,Combined!$D:$V,19,FALSE)</f>
        <v>16841</v>
      </c>
    </row>
    <row r="4941" spans="1:8" ht="42" x14ac:dyDescent="0.2">
      <c r="A4941" s="42" t="s">
        <v>422</v>
      </c>
      <c r="B4941" s="43" t="s">
        <v>449</v>
      </c>
      <c r="C4941" s="39" t="s">
        <v>27</v>
      </c>
      <c r="D4941" s="36" t="s">
        <v>2281</v>
      </c>
      <c r="E4941">
        <v>2017</v>
      </c>
      <c r="F4941">
        <f>VLOOKUP($D4941,Combined!$D:$V,17,FALSE)</f>
        <v>5453567</v>
      </c>
      <c r="G4941">
        <f>VLOOKUP($D4941,Combined!$D:$AG,18,FALSE)</f>
        <v>247</v>
      </c>
      <c r="H4941">
        <f>VLOOKUP($D4941,Combined!$D:$V,19,FALSE)</f>
        <v>22052</v>
      </c>
    </row>
    <row r="4942" spans="1:8" ht="42" x14ac:dyDescent="0.2">
      <c r="A4942" s="42" t="s">
        <v>422</v>
      </c>
      <c r="B4942" s="43" t="s">
        <v>451</v>
      </c>
      <c r="C4942" s="39" t="s">
        <v>27</v>
      </c>
      <c r="D4942" s="36" t="s">
        <v>2282</v>
      </c>
      <c r="E4942">
        <v>2017</v>
      </c>
      <c r="F4942">
        <f>VLOOKUP($D4942,Combined!$D:$V,17,FALSE)</f>
        <v>88073672</v>
      </c>
      <c r="G4942">
        <f>VLOOKUP($D4942,Combined!$D:$AG,18,FALSE)</f>
        <v>4501</v>
      </c>
      <c r="H4942">
        <f>VLOOKUP($D4942,Combined!$D:$V,19,FALSE)</f>
        <v>19566</v>
      </c>
    </row>
    <row r="4943" spans="1:8" ht="42" x14ac:dyDescent="0.2">
      <c r="A4943" s="40" t="s">
        <v>422</v>
      </c>
      <c r="B4943" s="41" t="s">
        <v>460</v>
      </c>
      <c r="C4943" s="35" t="s">
        <v>27</v>
      </c>
      <c r="D4943" s="36" t="s">
        <v>2283</v>
      </c>
      <c r="E4943">
        <v>2017</v>
      </c>
      <c r="F4943">
        <f>VLOOKUP($D4943,Combined!$D:$V,17,FALSE)</f>
        <v>77149273</v>
      </c>
      <c r="G4943">
        <f>VLOOKUP($D4943,Combined!$D:$AG,18,FALSE)</f>
        <v>3702</v>
      </c>
      <c r="H4943">
        <f>VLOOKUP($D4943,Combined!$D:$V,19,FALSE)</f>
        <v>20840</v>
      </c>
    </row>
    <row r="4944" spans="1:8" ht="42" x14ac:dyDescent="0.2">
      <c r="A4944" s="40" t="s">
        <v>465</v>
      </c>
      <c r="B4944" s="41" t="s">
        <v>467</v>
      </c>
      <c r="C4944" s="35" t="s">
        <v>27</v>
      </c>
      <c r="D4944" s="36" t="s">
        <v>2284</v>
      </c>
      <c r="E4944">
        <v>2017</v>
      </c>
      <c r="F4944">
        <f>VLOOKUP($D4944,Combined!$D:$V,17,FALSE)</f>
        <v>1757535</v>
      </c>
      <c r="G4944">
        <f>VLOOKUP($D4944,Combined!$D:$AG,18,FALSE)</f>
        <v>122</v>
      </c>
      <c r="H4944">
        <f>VLOOKUP($D4944,Combined!$D:$V,19,FALSE)</f>
        <v>14359</v>
      </c>
    </row>
    <row r="4945" spans="1:8" ht="42" x14ac:dyDescent="0.2">
      <c r="A4945" s="42" t="s">
        <v>465</v>
      </c>
      <c r="B4945" s="43" t="s">
        <v>477</v>
      </c>
      <c r="C4945" s="39" t="s">
        <v>27</v>
      </c>
      <c r="D4945" s="36" t="s">
        <v>2285</v>
      </c>
      <c r="E4945">
        <v>2017</v>
      </c>
      <c r="F4945">
        <f>VLOOKUP($D4945,Combined!$D:$V,17,FALSE)</f>
        <v>3688554</v>
      </c>
      <c r="G4945">
        <f>VLOOKUP($D4945,Combined!$D:$AG,18,FALSE)</f>
        <v>305</v>
      </c>
      <c r="H4945">
        <f>VLOOKUP($D4945,Combined!$D:$V,19,FALSE)</f>
        <v>12113</v>
      </c>
    </row>
    <row r="4946" spans="1:8" ht="42" x14ac:dyDescent="0.2">
      <c r="A4946" s="42" t="s">
        <v>465</v>
      </c>
      <c r="B4946" s="43" t="s">
        <v>481</v>
      </c>
      <c r="C4946" s="39" t="s">
        <v>27</v>
      </c>
      <c r="D4946" s="36" t="s">
        <v>2286</v>
      </c>
      <c r="E4946">
        <v>2017</v>
      </c>
      <c r="F4946">
        <f>VLOOKUP($D4946,Combined!$D:$V,17,FALSE)</f>
        <v>4343432</v>
      </c>
      <c r="G4946">
        <f>VLOOKUP($D4946,Combined!$D:$AG,18,FALSE)</f>
        <v>369</v>
      </c>
      <c r="H4946">
        <f>VLOOKUP($D4946,Combined!$D:$V,19,FALSE)</f>
        <v>11761</v>
      </c>
    </row>
    <row r="4947" spans="1:8" ht="32" x14ac:dyDescent="0.2">
      <c r="A4947" s="40" t="s">
        <v>482</v>
      </c>
      <c r="B4947" s="41" t="s">
        <v>487</v>
      </c>
      <c r="C4947" s="35" t="s">
        <v>236</v>
      </c>
      <c r="D4947" s="36" t="s">
        <v>2287</v>
      </c>
      <c r="E4947">
        <v>2017</v>
      </c>
      <c r="F4947">
        <f>VLOOKUP($D4947,Combined!$D:$V,17,FALSE)</f>
        <v>69616</v>
      </c>
      <c r="G4947">
        <f>VLOOKUP($D4947,Combined!$D:$AG,18,FALSE)</f>
        <v>3</v>
      </c>
      <c r="H4947">
        <f>VLOOKUP($D4947,Combined!$D:$V,19,FALSE)</f>
        <v>23205</v>
      </c>
    </row>
    <row r="4948" spans="1:8" ht="28" x14ac:dyDescent="0.2">
      <c r="A4948" s="42" t="s">
        <v>482</v>
      </c>
      <c r="B4948" s="43" t="s">
        <v>494</v>
      </c>
      <c r="C4948" s="39" t="s">
        <v>181</v>
      </c>
      <c r="D4948" s="36" t="s">
        <v>2288</v>
      </c>
      <c r="E4948">
        <v>2017</v>
      </c>
      <c r="F4948">
        <f>VLOOKUP($D4948,Combined!$D:$V,17,FALSE)</f>
        <v>2342679</v>
      </c>
      <c r="G4948">
        <f>VLOOKUP($D4948,Combined!$D:$AG,18,FALSE)</f>
        <v>79</v>
      </c>
      <c r="H4948">
        <f>VLOOKUP($D4948,Combined!$D:$V,19,FALSE)</f>
        <v>29843</v>
      </c>
    </row>
    <row r="4949" spans="1:8" ht="32" x14ac:dyDescent="0.2">
      <c r="A4949" s="42" t="s">
        <v>482</v>
      </c>
      <c r="B4949" s="43" t="s">
        <v>498</v>
      </c>
      <c r="C4949" s="39" t="s">
        <v>236</v>
      </c>
      <c r="D4949" s="36" t="s">
        <v>2289</v>
      </c>
      <c r="E4949">
        <v>2017</v>
      </c>
      <c r="F4949">
        <f>VLOOKUP($D4949,Combined!$D:$V,17,FALSE)</f>
        <v>943343</v>
      </c>
      <c r="G4949">
        <f>VLOOKUP($D4949,Combined!$D:$AG,18,FALSE)</f>
        <v>30</v>
      </c>
      <c r="H4949">
        <f>VLOOKUP($D4949,Combined!$D:$V,19,FALSE)</f>
        <v>31445</v>
      </c>
    </row>
    <row r="4950" spans="1:8" ht="42" x14ac:dyDescent="0.2">
      <c r="A4950" s="42" t="s">
        <v>502</v>
      </c>
      <c r="B4950" s="43" t="s">
        <v>513</v>
      </c>
      <c r="C4950" s="39" t="s">
        <v>27</v>
      </c>
      <c r="D4950" s="36" t="s">
        <v>2290</v>
      </c>
      <c r="E4950">
        <v>2017</v>
      </c>
      <c r="F4950">
        <f>VLOOKUP($D4950,Combined!$D:$V,17,FALSE)</f>
        <v>33616400</v>
      </c>
      <c r="G4950">
        <f>VLOOKUP($D4950,Combined!$D:$AG,18,FALSE)</f>
        <v>1896</v>
      </c>
      <c r="H4950">
        <f>VLOOKUP($D4950,Combined!$D:$V,19,FALSE)</f>
        <v>17735</v>
      </c>
    </row>
    <row r="4951" spans="1:8" ht="42" x14ac:dyDescent="0.2">
      <c r="A4951" s="42" t="s">
        <v>502</v>
      </c>
      <c r="B4951" s="43" t="s">
        <v>519</v>
      </c>
      <c r="C4951" s="39" t="s">
        <v>27</v>
      </c>
      <c r="D4951" s="36" t="s">
        <v>2291</v>
      </c>
      <c r="E4951">
        <v>2017</v>
      </c>
      <c r="F4951">
        <f>VLOOKUP($D4951,Combined!$D:$V,17,FALSE)</f>
        <v>14694000</v>
      </c>
      <c r="G4951">
        <f>VLOOKUP($D4951,Combined!$D:$AG,18,FALSE)</f>
        <v>812</v>
      </c>
      <c r="H4951">
        <f>VLOOKUP($D4951,Combined!$D:$V,19,FALSE)</f>
        <v>18092</v>
      </c>
    </row>
    <row r="4952" spans="1:8" ht="32" x14ac:dyDescent="0.2">
      <c r="A4952" s="40" t="s">
        <v>502</v>
      </c>
      <c r="B4952" s="41" t="s">
        <v>526</v>
      </c>
      <c r="C4952" s="35" t="s">
        <v>236</v>
      </c>
      <c r="D4952" s="36" t="s">
        <v>2292</v>
      </c>
      <c r="E4952">
        <v>2017</v>
      </c>
      <c r="F4952">
        <f>VLOOKUP($D4952,Combined!$D:$V,17,FALSE)</f>
        <v>2557353</v>
      </c>
      <c r="G4952">
        <f>VLOOKUP($D4952,Combined!$D:$AG,18,FALSE)</f>
        <v>137</v>
      </c>
      <c r="H4952">
        <f>VLOOKUP($D4952,Combined!$D:$V,19,FALSE)</f>
        <v>18667</v>
      </c>
    </row>
    <row r="4953" spans="1:8" ht="32" x14ac:dyDescent="0.2">
      <c r="A4953" s="40" t="s">
        <v>502</v>
      </c>
      <c r="B4953" s="41" t="s">
        <v>536</v>
      </c>
      <c r="C4953" s="35" t="s">
        <v>2</v>
      </c>
      <c r="D4953" s="36" t="s">
        <v>2293</v>
      </c>
      <c r="E4953">
        <v>2017</v>
      </c>
      <c r="F4953">
        <f>VLOOKUP($D4953,Combined!$D:$V,17,FALSE)</f>
        <v>8382683</v>
      </c>
      <c r="G4953">
        <f>VLOOKUP($D4953,Combined!$D:$AG,18,FALSE)</f>
        <v>462</v>
      </c>
      <c r="H4953">
        <f>VLOOKUP($D4953,Combined!$D:$V,19,FALSE)</f>
        <v>18131</v>
      </c>
    </row>
    <row r="4954" spans="1:8" ht="32" x14ac:dyDescent="0.2">
      <c r="A4954" s="42" t="s">
        <v>502</v>
      </c>
      <c r="B4954" s="43" t="s">
        <v>541</v>
      </c>
      <c r="C4954" s="39" t="s">
        <v>236</v>
      </c>
      <c r="D4954" s="36" t="s">
        <v>2294</v>
      </c>
      <c r="E4954">
        <v>2017</v>
      </c>
      <c r="F4954" t="str">
        <f>VLOOKUP($D4954,Combined!$D:$V,17,FALSE)</f>
        <v>N.R.</v>
      </c>
      <c r="G4954" t="str">
        <f>VLOOKUP($D4954,Combined!$D:$AG,18,FALSE)</f>
        <v>N.R.</v>
      </c>
      <c r="H4954" t="str">
        <f>VLOOKUP($D4954,Combined!$D:$V,19,FALSE)</f>
        <v>N.R.</v>
      </c>
    </row>
    <row r="4955" spans="1:8" ht="32" x14ac:dyDescent="0.2">
      <c r="A4955" s="40" t="s">
        <v>550</v>
      </c>
      <c r="B4955" s="41" t="s">
        <v>561</v>
      </c>
      <c r="C4955" s="35" t="s">
        <v>2</v>
      </c>
      <c r="D4955" s="36" t="s">
        <v>2295</v>
      </c>
      <c r="E4955">
        <v>2017</v>
      </c>
      <c r="F4955">
        <f>VLOOKUP($D4955,Combined!$D:$V,17,FALSE)</f>
        <v>10086925</v>
      </c>
      <c r="G4955">
        <f>VLOOKUP($D4955,Combined!$D:$AG,18,FALSE)</f>
        <v>515</v>
      </c>
      <c r="H4955">
        <f>VLOOKUP($D4955,Combined!$D:$V,19,FALSE)</f>
        <v>19591</v>
      </c>
    </row>
    <row r="4956" spans="1:8" ht="32" x14ac:dyDescent="0.2">
      <c r="A4956" s="42" t="s">
        <v>550</v>
      </c>
      <c r="B4956" s="43" t="s">
        <v>585</v>
      </c>
      <c r="C4956" s="39" t="s">
        <v>68</v>
      </c>
      <c r="D4956" s="36" t="s">
        <v>2296</v>
      </c>
      <c r="E4956">
        <v>2017</v>
      </c>
      <c r="F4956">
        <f>VLOOKUP($D4956,Combined!$D:$V,17,FALSE)</f>
        <v>16177913</v>
      </c>
      <c r="G4956">
        <f>VLOOKUP($D4956,Combined!$D:$AG,18,FALSE)</f>
        <v>782</v>
      </c>
      <c r="H4956">
        <f>VLOOKUP($D4956,Combined!$D:$V,19,FALSE)</f>
        <v>20698</v>
      </c>
    </row>
    <row r="4957" spans="1:8" ht="32" x14ac:dyDescent="0.2">
      <c r="A4957" s="42" t="s">
        <v>550</v>
      </c>
      <c r="B4957" s="43" t="s">
        <v>34</v>
      </c>
      <c r="C4957" s="39" t="s">
        <v>236</v>
      </c>
      <c r="D4957" s="36" t="s">
        <v>2297</v>
      </c>
      <c r="E4957">
        <v>2017</v>
      </c>
      <c r="F4957">
        <f>VLOOKUP($D4957,Combined!$D:$V,17,FALSE)</f>
        <v>1916335</v>
      </c>
      <c r="G4957">
        <f>VLOOKUP($D4957,Combined!$D:$AG,18,FALSE)</f>
        <v>84</v>
      </c>
      <c r="H4957">
        <f>VLOOKUP($D4957,Combined!$D:$V,19,FALSE)</f>
        <v>22814</v>
      </c>
    </row>
    <row r="4958" spans="1:8" ht="48" x14ac:dyDescent="0.2">
      <c r="A4958" s="42" t="s">
        <v>550</v>
      </c>
      <c r="B4958" s="43" t="s">
        <v>589</v>
      </c>
      <c r="C4958" s="39" t="s">
        <v>14</v>
      </c>
      <c r="D4958" s="36" t="s">
        <v>2298</v>
      </c>
      <c r="E4958">
        <v>2017</v>
      </c>
      <c r="F4958">
        <f>VLOOKUP($D4958,Combined!$D:$V,17,FALSE)</f>
        <v>84320294</v>
      </c>
      <c r="G4958">
        <f>VLOOKUP($D4958,Combined!$D:$AG,18,FALSE)</f>
        <v>3786</v>
      </c>
      <c r="H4958">
        <f>VLOOKUP($D4958,Combined!$D:$V,19,FALSE)</f>
        <v>22269</v>
      </c>
    </row>
    <row r="4959" spans="1:8" ht="42" x14ac:dyDescent="0.2">
      <c r="A4959" s="42" t="s">
        <v>591</v>
      </c>
      <c r="B4959" s="43" t="s">
        <v>594</v>
      </c>
      <c r="C4959" s="39" t="s">
        <v>27</v>
      </c>
      <c r="D4959" s="36" t="s">
        <v>2299</v>
      </c>
      <c r="E4959">
        <v>2017</v>
      </c>
      <c r="F4959">
        <f>VLOOKUP($D4959,Combined!$D:$V,17,FALSE)</f>
        <v>15679105</v>
      </c>
      <c r="G4959">
        <f>VLOOKUP($D4959,Combined!$D:$AG,18,FALSE)</f>
        <v>1100</v>
      </c>
      <c r="H4959">
        <f>VLOOKUP($D4959,Combined!$D:$V,19,FALSE)</f>
        <v>14258</v>
      </c>
    </row>
    <row r="4960" spans="1:8" ht="42" x14ac:dyDescent="0.2">
      <c r="A4960" s="40" t="s">
        <v>591</v>
      </c>
      <c r="B4960" s="41" t="s">
        <v>621</v>
      </c>
      <c r="C4960" s="35" t="s">
        <v>6</v>
      </c>
      <c r="D4960" s="36" t="s">
        <v>2300</v>
      </c>
      <c r="E4960">
        <v>2017</v>
      </c>
      <c r="F4960">
        <f>VLOOKUP($D4960,Combined!$D:$V,17,FALSE)</f>
        <v>36243696</v>
      </c>
      <c r="G4960">
        <f>VLOOKUP($D4960,Combined!$D:$AG,18,FALSE)</f>
        <v>1890</v>
      </c>
      <c r="H4960">
        <f>VLOOKUP($D4960,Combined!$D:$V,19,FALSE)</f>
        <v>19175</v>
      </c>
    </row>
    <row r="4961" spans="1:8" ht="32" x14ac:dyDescent="0.2">
      <c r="A4961" s="42" t="s">
        <v>591</v>
      </c>
      <c r="B4961" s="43" t="s">
        <v>622</v>
      </c>
      <c r="C4961" s="39" t="s">
        <v>73</v>
      </c>
      <c r="D4961" s="36" t="s">
        <v>2301</v>
      </c>
      <c r="E4961">
        <v>2017</v>
      </c>
      <c r="F4961">
        <f>VLOOKUP($D4961,Combined!$D:$V,17,FALSE)</f>
        <v>10132459</v>
      </c>
      <c r="G4961">
        <f>VLOOKUP($D4961,Combined!$D:$AG,18,FALSE)</f>
        <v>417</v>
      </c>
      <c r="H4961">
        <f>VLOOKUP($D4961,Combined!$D:$V,19,FALSE)</f>
        <v>24295</v>
      </c>
    </row>
    <row r="4962" spans="1:8" ht="48" x14ac:dyDescent="0.2">
      <c r="A4962" s="40" t="s">
        <v>591</v>
      </c>
      <c r="B4962" s="41" t="s">
        <v>635</v>
      </c>
      <c r="C4962" s="35" t="s">
        <v>14</v>
      </c>
      <c r="D4962" s="36" t="s">
        <v>2302</v>
      </c>
      <c r="E4962">
        <v>2017</v>
      </c>
      <c r="F4962">
        <f>VLOOKUP($D4962,Combined!$D:$V,17,FALSE)</f>
        <v>28053063</v>
      </c>
      <c r="G4962">
        <f>VLOOKUP($D4962,Combined!$D:$AG,18,FALSE)</f>
        <v>1789</v>
      </c>
      <c r="H4962">
        <f>VLOOKUP($D4962,Combined!$D:$V,19,FALSE)</f>
        <v>15682</v>
      </c>
    </row>
    <row r="4963" spans="1:8" ht="32" x14ac:dyDescent="0.2">
      <c r="A4963" s="42" t="s">
        <v>591</v>
      </c>
      <c r="B4963" s="43" t="s">
        <v>656</v>
      </c>
      <c r="C4963" s="39" t="s">
        <v>236</v>
      </c>
      <c r="D4963" s="36" t="s">
        <v>2303</v>
      </c>
      <c r="E4963">
        <v>2017</v>
      </c>
      <c r="F4963">
        <f>VLOOKUP($D4963,Combined!$D:$V,17,FALSE)</f>
        <v>716118</v>
      </c>
      <c r="G4963">
        <f>VLOOKUP($D4963,Combined!$D:$AG,18,FALSE)</f>
        <v>35</v>
      </c>
      <c r="H4963">
        <f>VLOOKUP($D4963,Combined!$D:$V,19,FALSE)</f>
        <v>20461</v>
      </c>
    </row>
    <row r="4964" spans="1:8" ht="32" x14ac:dyDescent="0.2">
      <c r="A4964" s="40" t="s">
        <v>591</v>
      </c>
      <c r="B4964" s="41" t="s">
        <v>669</v>
      </c>
      <c r="C4964" s="35" t="s">
        <v>68</v>
      </c>
      <c r="D4964" s="36" t="s">
        <v>2304</v>
      </c>
      <c r="E4964">
        <v>2017</v>
      </c>
      <c r="F4964">
        <f>VLOOKUP($D4964,Combined!$D:$V,17,FALSE)</f>
        <v>19313482</v>
      </c>
      <c r="G4964">
        <f>VLOOKUP($D4964,Combined!$D:$AG,18,FALSE)</f>
        <v>777</v>
      </c>
      <c r="H4964">
        <f>VLOOKUP($D4964,Combined!$D:$V,19,FALSE)</f>
        <v>24864</v>
      </c>
    </row>
    <row r="4965" spans="1:8" ht="42" x14ac:dyDescent="0.2">
      <c r="A4965" s="40" t="s">
        <v>671</v>
      </c>
      <c r="B4965" s="41" t="s">
        <v>674</v>
      </c>
      <c r="C4965" s="35" t="s">
        <v>27</v>
      </c>
      <c r="D4965" s="36" t="s">
        <v>2305</v>
      </c>
      <c r="E4965">
        <v>2017</v>
      </c>
      <c r="F4965">
        <f>VLOOKUP($D4965,Combined!$D:$V,17,FALSE)</f>
        <v>4967582</v>
      </c>
      <c r="G4965">
        <f>VLOOKUP($D4965,Combined!$D:$AG,18,FALSE)</f>
        <v>294</v>
      </c>
      <c r="H4965">
        <f>VLOOKUP($D4965,Combined!$D:$V,19,FALSE)</f>
        <v>16879</v>
      </c>
    </row>
    <row r="4966" spans="1:8" ht="32" x14ac:dyDescent="0.2">
      <c r="A4966" s="40" t="s">
        <v>671</v>
      </c>
      <c r="B4966" s="41" t="s">
        <v>678</v>
      </c>
      <c r="C4966" s="35" t="s">
        <v>6</v>
      </c>
      <c r="D4966" s="36" t="s">
        <v>2306</v>
      </c>
      <c r="E4966">
        <v>2017</v>
      </c>
      <c r="F4966">
        <f>VLOOKUP($D4966,Combined!$D:$V,17,FALSE)</f>
        <v>45894390</v>
      </c>
      <c r="G4966">
        <f>VLOOKUP($D4966,Combined!$D:$AG,18,FALSE)</f>
        <v>1869</v>
      </c>
      <c r="H4966">
        <f>VLOOKUP($D4966,Combined!$D:$V,19,FALSE)</f>
        <v>24555</v>
      </c>
    </row>
    <row r="4967" spans="1:8" ht="32" x14ac:dyDescent="0.2">
      <c r="A4967" s="40" t="s">
        <v>671</v>
      </c>
      <c r="B4967" s="41" t="s">
        <v>680</v>
      </c>
      <c r="C4967" s="35" t="s">
        <v>236</v>
      </c>
      <c r="D4967" s="36" t="s">
        <v>2307</v>
      </c>
      <c r="E4967">
        <v>2017</v>
      </c>
      <c r="F4967">
        <f>VLOOKUP($D4967,Combined!$D:$V,17,FALSE)</f>
        <v>1229330</v>
      </c>
      <c r="G4967">
        <f>VLOOKUP($D4967,Combined!$D:$AG,18,FALSE)</f>
        <v>69</v>
      </c>
      <c r="H4967">
        <f>VLOOKUP($D4967,Combined!$D:$V,19,FALSE)</f>
        <v>17816</v>
      </c>
    </row>
    <row r="4968" spans="1:8" ht="28" x14ac:dyDescent="0.2">
      <c r="A4968" s="42" t="s">
        <v>671</v>
      </c>
      <c r="B4968" s="43" t="s">
        <v>688</v>
      </c>
      <c r="C4968" s="39" t="s">
        <v>27</v>
      </c>
      <c r="D4968" s="36" t="s">
        <v>2308</v>
      </c>
      <c r="E4968">
        <v>2017</v>
      </c>
      <c r="F4968">
        <f>VLOOKUP($D4968,Combined!$D:$V,17,FALSE)</f>
        <v>4381436</v>
      </c>
      <c r="G4968">
        <f>VLOOKUP($D4968,Combined!$D:$AG,18,FALSE)</f>
        <v>328</v>
      </c>
      <c r="H4968">
        <f>VLOOKUP($D4968,Combined!$D:$V,19,FALSE)</f>
        <v>13366</v>
      </c>
    </row>
    <row r="4969" spans="1:8" ht="32" x14ac:dyDescent="0.2">
      <c r="A4969" s="42" t="s">
        <v>671</v>
      </c>
      <c r="B4969" s="43" t="s">
        <v>690</v>
      </c>
      <c r="C4969" s="39" t="s">
        <v>236</v>
      </c>
      <c r="D4969" s="36" t="s">
        <v>2309</v>
      </c>
      <c r="E4969">
        <v>2017</v>
      </c>
      <c r="F4969">
        <f>VLOOKUP($D4969,Combined!$D:$V,17,FALSE)</f>
        <v>973809</v>
      </c>
      <c r="G4969">
        <f>VLOOKUP($D4969,Combined!$D:$AG,18,FALSE)</f>
        <v>43</v>
      </c>
      <c r="H4969">
        <f>VLOOKUP($D4969,Combined!$D:$V,19,FALSE)</f>
        <v>22647</v>
      </c>
    </row>
    <row r="4970" spans="1:8" ht="32" x14ac:dyDescent="0.2">
      <c r="A4970" s="33" t="s">
        <v>707</v>
      </c>
      <c r="B4970" s="34" t="s">
        <v>708</v>
      </c>
      <c r="C4970" s="35" t="s">
        <v>99</v>
      </c>
      <c r="D4970" s="36" t="s">
        <v>1482</v>
      </c>
      <c r="E4970">
        <v>2018</v>
      </c>
      <c r="F4970">
        <f>VLOOKUP($D4970,Combined!$D:$AG,20,FALSE)</f>
        <v>16497646</v>
      </c>
      <c r="G4970">
        <f>VLOOKUP($D4970,Combined!$D:$AG,21,FALSE)</f>
        <v>913</v>
      </c>
      <c r="H4970">
        <f>VLOOKUP($D4970,Combined!$D:$AG,22,FALSE)</f>
        <v>18066</v>
      </c>
    </row>
    <row r="4971" spans="1:8" ht="32" x14ac:dyDescent="0.2">
      <c r="A4971" s="37" t="s">
        <v>707</v>
      </c>
      <c r="B4971" s="38" t="s">
        <v>709</v>
      </c>
      <c r="C4971" s="39" t="s">
        <v>24</v>
      </c>
      <c r="D4971" s="36" t="s">
        <v>1483</v>
      </c>
      <c r="E4971">
        <v>2018</v>
      </c>
      <c r="F4971">
        <f>VLOOKUP($D4971,Combined!$D:$AG,20,FALSE)</f>
        <v>172165007</v>
      </c>
      <c r="G4971">
        <f>VLOOKUP($D4971,Combined!$D:$AG,21,FALSE)</f>
        <v>7153</v>
      </c>
      <c r="H4971">
        <f>VLOOKUP($D4971,Combined!$D:$AG,22,FALSE)</f>
        <v>24068</v>
      </c>
    </row>
    <row r="4972" spans="1:8" ht="24" x14ac:dyDescent="0.2">
      <c r="A4972" s="33" t="s">
        <v>707</v>
      </c>
      <c r="B4972" s="34" t="s">
        <v>712</v>
      </c>
      <c r="C4972" s="35" t="s">
        <v>29</v>
      </c>
      <c r="D4972" s="36" t="s">
        <v>1484</v>
      </c>
      <c r="E4972">
        <v>2018</v>
      </c>
      <c r="F4972">
        <f>VLOOKUP($D4972,Combined!$D:$AG,20,FALSE)</f>
        <v>22831287</v>
      </c>
      <c r="G4972">
        <f>VLOOKUP($D4972,Combined!$D:$AG,21,FALSE)</f>
        <v>348</v>
      </c>
      <c r="H4972">
        <f>VLOOKUP($D4972,Combined!$D:$AG,22,FALSE)</f>
        <v>65579</v>
      </c>
    </row>
    <row r="4973" spans="1:8" ht="32" x14ac:dyDescent="0.2">
      <c r="A4973" s="37" t="s">
        <v>707</v>
      </c>
      <c r="B4973" s="38" t="s">
        <v>713</v>
      </c>
      <c r="C4973" s="39" t="s">
        <v>714</v>
      </c>
      <c r="D4973" s="36" t="s">
        <v>1485</v>
      </c>
      <c r="E4973">
        <v>2018</v>
      </c>
      <c r="F4973">
        <f>VLOOKUP($D4973,Combined!$D:$AG,20,FALSE)</f>
        <v>32296966</v>
      </c>
      <c r="G4973">
        <f>VLOOKUP($D4973,Combined!$D:$AG,21,FALSE)</f>
        <v>1603</v>
      </c>
      <c r="H4973">
        <f>VLOOKUP($D4973,Combined!$D:$AG,22,FALSE)</f>
        <v>20150</v>
      </c>
    </row>
    <row r="4974" spans="1:8" ht="32" x14ac:dyDescent="0.2">
      <c r="A4974" s="33" t="s">
        <v>707</v>
      </c>
      <c r="B4974" s="34" t="s">
        <v>715</v>
      </c>
      <c r="C4974" s="35" t="s">
        <v>2</v>
      </c>
      <c r="D4974" s="36" t="s">
        <v>1486</v>
      </c>
      <c r="E4974">
        <v>2018</v>
      </c>
      <c r="F4974">
        <f>VLOOKUP($D4974,Combined!$D:$AG,20,FALSE)</f>
        <v>21767781</v>
      </c>
      <c r="G4974">
        <f>VLOOKUP($D4974,Combined!$D:$AG,21,FALSE)</f>
        <v>687</v>
      </c>
      <c r="H4974">
        <f>VLOOKUP($D4974,Combined!$D:$AG,22,FALSE)</f>
        <v>31703</v>
      </c>
    </row>
    <row r="4975" spans="1:8" ht="48" x14ac:dyDescent="0.2">
      <c r="A4975" s="37" t="s">
        <v>707</v>
      </c>
      <c r="B4975" s="38" t="s">
        <v>716</v>
      </c>
      <c r="C4975" s="39" t="s">
        <v>14</v>
      </c>
      <c r="D4975" s="36" t="s">
        <v>1487</v>
      </c>
      <c r="E4975">
        <v>2018</v>
      </c>
      <c r="F4975" t="e">
        <f>VLOOKUP($D4975,Combined!$D:$AG,20,FALSE)</f>
        <v>#N/A</v>
      </c>
      <c r="G4975" t="e">
        <f>VLOOKUP($D4975,Combined!$D:$AG,21,FALSE)</f>
        <v>#N/A</v>
      </c>
      <c r="H4975" t="e">
        <f>VLOOKUP($D4975,Combined!$D:$AG,22,FALSE)</f>
        <v>#N/A</v>
      </c>
    </row>
    <row r="4976" spans="1:8" ht="36" x14ac:dyDescent="0.2">
      <c r="A4976" s="33" t="s">
        <v>707</v>
      </c>
      <c r="B4976" s="34" t="s">
        <v>1372</v>
      </c>
      <c r="C4976" s="35" t="s">
        <v>711</v>
      </c>
      <c r="D4976" s="36" t="s">
        <v>1488</v>
      </c>
      <c r="E4976">
        <v>2018</v>
      </c>
      <c r="F4976" t="e">
        <f>VLOOKUP($D4976,Combined!$D:$AG,20,FALSE)</f>
        <v>#N/A</v>
      </c>
      <c r="G4976" t="e">
        <f>VLOOKUP($D4976,Combined!$D:$AG,21,FALSE)</f>
        <v>#N/A</v>
      </c>
      <c r="H4976" t="e">
        <f>VLOOKUP($D4976,Combined!$D:$AG,22,FALSE)</f>
        <v>#N/A</v>
      </c>
    </row>
    <row r="4977" spans="1:8" ht="32" x14ac:dyDescent="0.2">
      <c r="A4977" s="37" t="s">
        <v>707</v>
      </c>
      <c r="B4977" s="38" t="s">
        <v>718</v>
      </c>
      <c r="C4977" s="39" t="s">
        <v>68</v>
      </c>
      <c r="D4977" s="36" t="s">
        <v>1489</v>
      </c>
      <c r="E4977">
        <v>2018</v>
      </c>
      <c r="F4977">
        <f>VLOOKUP($D4977,Combined!$D:$AG,20,FALSE)</f>
        <v>12945232</v>
      </c>
      <c r="G4977">
        <f>VLOOKUP($D4977,Combined!$D:$AG,21,FALSE)</f>
        <v>553</v>
      </c>
      <c r="H4977">
        <f>VLOOKUP($D4977,Combined!$D:$AG,22,FALSE)</f>
        <v>23399</v>
      </c>
    </row>
    <row r="4978" spans="1:8" ht="32" x14ac:dyDescent="0.2">
      <c r="A4978" s="33" t="s">
        <v>707</v>
      </c>
      <c r="B4978" s="34" t="s">
        <v>719</v>
      </c>
      <c r="C4978" s="35" t="s">
        <v>24</v>
      </c>
      <c r="D4978" s="36" t="s">
        <v>1490</v>
      </c>
      <c r="E4978">
        <v>2018</v>
      </c>
      <c r="F4978">
        <f>VLOOKUP($D4978,Combined!$D:$AG,20,FALSE)</f>
        <v>156806451</v>
      </c>
      <c r="G4978">
        <f>VLOOKUP($D4978,Combined!$D:$AG,21,FALSE)</f>
        <v>7485</v>
      </c>
      <c r="H4978">
        <f>VLOOKUP($D4978,Combined!$D:$AG,22,FALSE)</f>
        <v>20950</v>
      </c>
    </row>
    <row r="4979" spans="1:8" ht="32" x14ac:dyDescent="0.2">
      <c r="A4979" s="37" t="s">
        <v>707</v>
      </c>
      <c r="B4979" s="38" t="s">
        <v>720</v>
      </c>
      <c r="C4979" s="39" t="s">
        <v>4</v>
      </c>
      <c r="D4979" s="36" t="s">
        <v>1491</v>
      </c>
      <c r="E4979">
        <v>2018</v>
      </c>
      <c r="F4979">
        <f>VLOOKUP($D4979,Combined!$D:$AG,20,FALSE)</f>
        <v>5053506</v>
      </c>
      <c r="G4979">
        <f>VLOOKUP($D4979,Combined!$D:$AG,21,FALSE)</f>
        <v>210</v>
      </c>
      <c r="H4979">
        <f>VLOOKUP($D4979,Combined!$D:$AG,22,FALSE)</f>
        <v>24015</v>
      </c>
    </row>
    <row r="4980" spans="1:8" ht="32" x14ac:dyDescent="0.2">
      <c r="A4980" s="33" t="s">
        <v>707</v>
      </c>
      <c r="B4980" s="34" t="s">
        <v>721</v>
      </c>
      <c r="C4980" s="35" t="s">
        <v>2</v>
      </c>
      <c r="D4980" s="36" t="s">
        <v>1492</v>
      </c>
      <c r="E4980">
        <v>2018</v>
      </c>
      <c r="F4980">
        <f>VLOOKUP($D4980,Combined!$D:$AG,20,FALSE)</f>
        <v>9820770</v>
      </c>
      <c r="G4980">
        <f>VLOOKUP($D4980,Combined!$D:$AG,21,FALSE)</f>
        <v>475</v>
      </c>
      <c r="H4980">
        <f>VLOOKUP($D4980,Combined!$D:$AG,22,FALSE)</f>
        <v>20670</v>
      </c>
    </row>
    <row r="4981" spans="1:8" ht="48" x14ac:dyDescent="0.2">
      <c r="A4981" s="37" t="s">
        <v>707</v>
      </c>
      <c r="B4981" s="38" t="s">
        <v>1373</v>
      </c>
      <c r="C4981" s="39" t="s">
        <v>711</v>
      </c>
      <c r="D4981" s="36" t="s">
        <v>1493</v>
      </c>
      <c r="E4981">
        <v>2018</v>
      </c>
      <c r="F4981" t="e">
        <f>VLOOKUP($D4981,Combined!$D:$AG,20,FALSE)</f>
        <v>#N/A</v>
      </c>
      <c r="G4981" t="e">
        <f>VLOOKUP($D4981,Combined!$D:$AG,21,FALSE)</f>
        <v>#N/A</v>
      </c>
      <c r="H4981" t="e">
        <f>VLOOKUP($D4981,Combined!$D:$AG,22,FALSE)</f>
        <v>#N/A</v>
      </c>
    </row>
    <row r="4982" spans="1:8" ht="32" x14ac:dyDescent="0.2">
      <c r="A4982" s="33" t="s">
        <v>707</v>
      </c>
      <c r="B4982" s="34" t="s">
        <v>722</v>
      </c>
      <c r="C4982" s="35" t="s">
        <v>66</v>
      </c>
      <c r="D4982" s="36" t="s">
        <v>1494</v>
      </c>
      <c r="E4982">
        <v>2018</v>
      </c>
      <c r="F4982">
        <f>VLOOKUP($D4982,Combined!$D:$AG,20,FALSE)</f>
        <v>72249780</v>
      </c>
      <c r="G4982">
        <f>VLOOKUP($D4982,Combined!$D:$AG,21,FALSE)</f>
        <v>3357</v>
      </c>
      <c r="H4982">
        <f>VLOOKUP($D4982,Combined!$D:$AG,22,FALSE)</f>
        <v>21525</v>
      </c>
    </row>
    <row r="4983" spans="1:8" ht="32" x14ac:dyDescent="0.2">
      <c r="A4983" s="37" t="s">
        <v>707</v>
      </c>
      <c r="B4983" s="38" t="s">
        <v>723</v>
      </c>
      <c r="C4983" s="39" t="s">
        <v>77</v>
      </c>
      <c r="D4983" s="36" t="s">
        <v>1495</v>
      </c>
      <c r="E4983">
        <v>2018</v>
      </c>
      <c r="F4983">
        <f>VLOOKUP($D4983,Combined!$D:$AG,20,FALSE)</f>
        <v>84487317</v>
      </c>
      <c r="G4983">
        <f>VLOOKUP($D4983,Combined!$D:$AG,21,FALSE)</f>
        <v>3184</v>
      </c>
      <c r="H4983">
        <f>VLOOKUP($D4983,Combined!$D:$AG,22,FALSE)</f>
        <v>26538</v>
      </c>
    </row>
    <row r="4984" spans="1:8" ht="32" x14ac:dyDescent="0.2">
      <c r="A4984" s="33" t="s">
        <v>707</v>
      </c>
      <c r="B4984" s="34" t="s">
        <v>724</v>
      </c>
      <c r="C4984" s="35" t="s">
        <v>66</v>
      </c>
      <c r="D4984" s="36" t="s">
        <v>1496</v>
      </c>
      <c r="E4984">
        <v>2018</v>
      </c>
      <c r="F4984">
        <f>VLOOKUP($D4984,Combined!$D:$AG,20,FALSE)</f>
        <v>57815244</v>
      </c>
      <c r="G4984">
        <f>VLOOKUP($D4984,Combined!$D:$AG,21,FALSE)</f>
        <v>3049</v>
      </c>
      <c r="H4984">
        <f>VLOOKUP($D4984,Combined!$D:$AG,22,FALSE)</f>
        <v>18965</v>
      </c>
    </row>
    <row r="4985" spans="1:8" ht="32" x14ac:dyDescent="0.2">
      <c r="A4985" s="37" t="s">
        <v>707</v>
      </c>
      <c r="B4985" s="38" t="s">
        <v>725</v>
      </c>
      <c r="C4985" s="39" t="s">
        <v>24</v>
      </c>
      <c r="D4985" s="36" t="s">
        <v>1497</v>
      </c>
      <c r="E4985">
        <v>2018</v>
      </c>
      <c r="F4985">
        <f>VLOOKUP($D4985,Combined!$D:$AG,20,FALSE)</f>
        <v>58596553</v>
      </c>
      <c r="G4985">
        <f>VLOOKUP($D4985,Combined!$D:$AG,21,FALSE)</f>
        <v>3546</v>
      </c>
      <c r="H4985">
        <f>VLOOKUP($D4985,Combined!$D:$AG,22,FALSE)</f>
        <v>16525</v>
      </c>
    </row>
    <row r="4986" spans="1:8" ht="32" x14ac:dyDescent="0.2">
      <c r="A4986" s="33" t="s">
        <v>707</v>
      </c>
      <c r="B4986" s="34" t="s">
        <v>727</v>
      </c>
      <c r="C4986" s="35" t="s">
        <v>66</v>
      </c>
      <c r="D4986" s="36" t="s">
        <v>1498</v>
      </c>
      <c r="E4986">
        <v>2018</v>
      </c>
      <c r="F4986">
        <f>VLOOKUP($D4986,Combined!$D:$AG,20,FALSE)</f>
        <v>16472791</v>
      </c>
      <c r="G4986">
        <f>VLOOKUP($D4986,Combined!$D:$AG,21,FALSE)</f>
        <v>823</v>
      </c>
      <c r="H4986">
        <f>VLOOKUP($D4986,Combined!$D:$AG,22,FALSE)</f>
        <v>20015</v>
      </c>
    </row>
    <row r="4987" spans="1:8" ht="32" x14ac:dyDescent="0.2">
      <c r="A4987" s="37" t="s">
        <v>707</v>
      </c>
      <c r="B4987" s="38" t="s">
        <v>728</v>
      </c>
      <c r="C4987" s="39" t="s">
        <v>77</v>
      </c>
      <c r="D4987" s="36" t="s">
        <v>1499</v>
      </c>
      <c r="E4987">
        <v>2018</v>
      </c>
      <c r="F4987">
        <f>VLOOKUP($D4987,Combined!$D:$AG,20,FALSE)</f>
        <v>33318112</v>
      </c>
      <c r="G4987">
        <f>VLOOKUP($D4987,Combined!$D:$AG,21,FALSE)</f>
        <v>1273</v>
      </c>
      <c r="H4987">
        <f>VLOOKUP($D4987,Combined!$D:$AG,22,FALSE)</f>
        <v>26172</v>
      </c>
    </row>
    <row r="4988" spans="1:8" ht="32" x14ac:dyDescent="0.2">
      <c r="A4988" s="33" t="s">
        <v>707</v>
      </c>
      <c r="B4988" s="34" t="s">
        <v>729</v>
      </c>
      <c r="C4988" s="35" t="s">
        <v>2</v>
      </c>
      <c r="D4988" s="36" t="s">
        <v>1500</v>
      </c>
      <c r="E4988">
        <v>2018</v>
      </c>
      <c r="F4988" t="e">
        <f>VLOOKUP($D4988,Combined!$D:$AG,20,FALSE)</f>
        <v>#N/A</v>
      </c>
      <c r="G4988" t="e">
        <f>VLOOKUP($D4988,Combined!$D:$AG,21,FALSE)</f>
        <v>#N/A</v>
      </c>
      <c r="H4988" t="e">
        <f>VLOOKUP($D4988,Combined!$D:$AG,22,FALSE)</f>
        <v>#N/A</v>
      </c>
    </row>
    <row r="4989" spans="1:8" ht="32" x14ac:dyDescent="0.2">
      <c r="A4989" s="37" t="s">
        <v>707</v>
      </c>
      <c r="B4989" s="38" t="s">
        <v>730</v>
      </c>
      <c r="C4989" s="39" t="s">
        <v>66</v>
      </c>
      <c r="D4989" s="36" t="s">
        <v>1501</v>
      </c>
      <c r="E4989">
        <v>2018</v>
      </c>
      <c r="F4989" t="e">
        <f>VLOOKUP($D4989,Combined!$D:$AG,20,FALSE)</f>
        <v>#N/A</v>
      </c>
      <c r="G4989" t="e">
        <f>VLOOKUP($D4989,Combined!$D:$AG,21,FALSE)</f>
        <v>#N/A</v>
      </c>
      <c r="H4989" t="e">
        <f>VLOOKUP($D4989,Combined!$D:$AG,22,FALSE)</f>
        <v>#N/A</v>
      </c>
    </row>
    <row r="4990" spans="1:8" ht="32" x14ac:dyDescent="0.2">
      <c r="A4990" s="33" t="s">
        <v>707</v>
      </c>
      <c r="B4990" s="34" t="s">
        <v>731</v>
      </c>
      <c r="C4990" s="35" t="s">
        <v>66</v>
      </c>
      <c r="D4990" s="36" t="s">
        <v>1502</v>
      </c>
      <c r="E4990">
        <v>2018</v>
      </c>
      <c r="F4990">
        <f>VLOOKUP($D4990,Combined!$D:$AG,20,FALSE)</f>
        <v>17432898</v>
      </c>
      <c r="G4990">
        <f>VLOOKUP($D4990,Combined!$D:$AG,21,FALSE)</f>
        <v>909</v>
      </c>
      <c r="H4990">
        <f>VLOOKUP($D4990,Combined!$D:$AG,22,FALSE)</f>
        <v>19186</v>
      </c>
    </row>
    <row r="4991" spans="1:8" ht="32" x14ac:dyDescent="0.2">
      <c r="A4991" s="37" t="s">
        <v>707</v>
      </c>
      <c r="B4991" s="38" t="s">
        <v>732</v>
      </c>
      <c r="C4991" s="39" t="s">
        <v>24</v>
      </c>
      <c r="D4991" s="36" t="s">
        <v>1503</v>
      </c>
      <c r="E4991">
        <v>2018</v>
      </c>
      <c r="F4991">
        <f>VLOOKUP($D4991,Combined!$D:$AG,20,FALSE)</f>
        <v>96345838</v>
      </c>
      <c r="G4991">
        <f>VLOOKUP($D4991,Combined!$D:$AG,21,FALSE)</f>
        <v>3929</v>
      </c>
      <c r="H4991">
        <f>VLOOKUP($D4991,Combined!$D:$AG,22,FALSE)</f>
        <v>24519</v>
      </c>
    </row>
    <row r="4992" spans="1:8" ht="36" x14ac:dyDescent="0.2">
      <c r="A4992" s="33" t="s">
        <v>707</v>
      </c>
      <c r="B4992" s="34" t="s">
        <v>733</v>
      </c>
      <c r="C4992" s="35" t="s">
        <v>4</v>
      </c>
      <c r="D4992" s="36" t="s">
        <v>1504</v>
      </c>
      <c r="E4992">
        <v>2018</v>
      </c>
      <c r="F4992">
        <f>VLOOKUP($D4992,Combined!$D:$AG,20,FALSE)</f>
        <v>3131663</v>
      </c>
      <c r="G4992">
        <f>VLOOKUP($D4992,Combined!$D:$AG,21,FALSE)</f>
        <v>162</v>
      </c>
      <c r="H4992">
        <f>VLOOKUP($D4992,Combined!$D:$AG,22,FALSE)</f>
        <v>19281</v>
      </c>
    </row>
    <row r="4993" spans="1:8" ht="32" x14ac:dyDescent="0.2">
      <c r="A4993" s="37" t="s">
        <v>707</v>
      </c>
      <c r="B4993" s="38" t="s">
        <v>734</v>
      </c>
      <c r="C4993" s="39" t="s">
        <v>66</v>
      </c>
      <c r="D4993" s="36" t="s">
        <v>1505</v>
      </c>
      <c r="E4993">
        <v>2018</v>
      </c>
      <c r="F4993">
        <f>VLOOKUP($D4993,Combined!$D:$AG,20,FALSE)</f>
        <v>20652115</v>
      </c>
      <c r="G4993">
        <f>VLOOKUP($D4993,Combined!$D:$AG,21,FALSE)</f>
        <v>936</v>
      </c>
      <c r="H4993">
        <f>VLOOKUP($D4993,Combined!$D:$AG,22,FALSE)</f>
        <v>22057</v>
      </c>
    </row>
    <row r="4994" spans="1:8" ht="32" x14ac:dyDescent="0.2">
      <c r="A4994" s="33" t="s">
        <v>707</v>
      </c>
      <c r="B4994" s="34" t="s">
        <v>735</v>
      </c>
      <c r="C4994" s="35" t="s">
        <v>99</v>
      </c>
      <c r="D4994" s="36" t="s">
        <v>1506</v>
      </c>
      <c r="E4994">
        <v>2018</v>
      </c>
      <c r="F4994" t="e">
        <f>VLOOKUP($D4994,Combined!$D:$AG,20,FALSE)</f>
        <v>#N/A</v>
      </c>
      <c r="G4994" t="e">
        <f>VLOOKUP($D4994,Combined!$D:$AG,21,FALSE)</f>
        <v>#N/A</v>
      </c>
      <c r="H4994" t="e">
        <f>VLOOKUP($D4994,Combined!$D:$AG,22,FALSE)</f>
        <v>#N/A</v>
      </c>
    </row>
    <row r="4995" spans="1:8" ht="32" x14ac:dyDescent="0.2">
      <c r="A4995" s="37" t="s">
        <v>707</v>
      </c>
      <c r="B4995" s="38" t="s">
        <v>736</v>
      </c>
      <c r="C4995" s="39" t="s">
        <v>4</v>
      </c>
      <c r="D4995" s="36" t="s">
        <v>1507</v>
      </c>
      <c r="E4995">
        <v>2018</v>
      </c>
      <c r="F4995">
        <f>VLOOKUP($D4995,Combined!$D:$AG,20,FALSE)</f>
        <v>5435996</v>
      </c>
      <c r="G4995">
        <f>VLOOKUP($D4995,Combined!$D:$AG,21,FALSE)</f>
        <v>201</v>
      </c>
      <c r="H4995">
        <f>VLOOKUP($D4995,Combined!$D:$AG,22,FALSE)</f>
        <v>27112</v>
      </c>
    </row>
    <row r="4996" spans="1:8" ht="32" x14ac:dyDescent="0.2">
      <c r="A4996" s="33" t="s">
        <v>737</v>
      </c>
      <c r="B4996" s="34" t="s">
        <v>738</v>
      </c>
      <c r="C4996" s="35" t="s">
        <v>66</v>
      </c>
      <c r="D4996" s="36" t="s">
        <v>1508</v>
      </c>
      <c r="E4996">
        <v>2018</v>
      </c>
      <c r="F4996">
        <f>VLOOKUP($D4996,Combined!$D:$AG,20,FALSE)</f>
        <v>19646991</v>
      </c>
      <c r="G4996">
        <f>VLOOKUP($D4996,Combined!$D:$AG,21,FALSE)</f>
        <v>918</v>
      </c>
      <c r="H4996">
        <f>VLOOKUP($D4996,Combined!$D:$AG,22,FALSE)</f>
        <v>21403</v>
      </c>
    </row>
    <row r="4997" spans="1:8" ht="32" x14ac:dyDescent="0.2">
      <c r="A4997" s="37" t="s">
        <v>737</v>
      </c>
      <c r="B4997" s="38" t="s">
        <v>739</v>
      </c>
      <c r="C4997" s="39" t="s">
        <v>4</v>
      </c>
      <c r="D4997" s="36" t="s">
        <v>1509</v>
      </c>
      <c r="E4997">
        <v>2018</v>
      </c>
      <c r="F4997">
        <f>VLOOKUP($D4997,Combined!$D:$AG,20,FALSE)</f>
        <v>7229733</v>
      </c>
      <c r="G4997">
        <f>VLOOKUP($D4997,Combined!$D:$AG,21,FALSE)</f>
        <v>213</v>
      </c>
      <c r="H4997">
        <f>VLOOKUP($D4997,Combined!$D:$AG,22,FALSE)</f>
        <v>33884</v>
      </c>
    </row>
    <row r="4998" spans="1:8" ht="48" x14ac:dyDescent="0.2">
      <c r="A4998" s="33" t="s">
        <v>737</v>
      </c>
      <c r="B4998" s="34" t="s">
        <v>1374</v>
      </c>
      <c r="C4998" s="35" t="s">
        <v>711</v>
      </c>
      <c r="D4998" s="36" t="s">
        <v>1510</v>
      </c>
      <c r="E4998">
        <v>2018</v>
      </c>
      <c r="F4998" t="e">
        <f>VLOOKUP($D4998,Combined!$D:$AG,20,FALSE)</f>
        <v>#N/A</v>
      </c>
      <c r="G4998" t="e">
        <f>VLOOKUP($D4998,Combined!$D:$AG,21,FALSE)</f>
        <v>#N/A</v>
      </c>
      <c r="H4998" t="e">
        <f>VLOOKUP($D4998,Combined!$D:$AG,22,FALSE)</f>
        <v>#N/A</v>
      </c>
    </row>
    <row r="4999" spans="1:8" ht="36" x14ac:dyDescent="0.2">
      <c r="A4999" s="37" t="s">
        <v>737</v>
      </c>
      <c r="B4999" s="38" t="s">
        <v>741</v>
      </c>
      <c r="C4999" s="39" t="s">
        <v>29</v>
      </c>
      <c r="D4999" s="36" t="s">
        <v>1511</v>
      </c>
      <c r="E4999">
        <v>2018</v>
      </c>
      <c r="F4999">
        <f>VLOOKUP($D4999,Combined!$D:$AG,20,FALSE)</f>
        <v>62702317</v>
      </c>
      <c r="G4999">
        <f>VLOOKUP($D4999,Combined!$D:$AG,21,FALSE)</f>
        <v>602</v>
      </c>
      <c r="H4999">
        <f>VLOOKUP($D4999,Combined!$D:$AG,22,FALSE)</f>
        <v>104097</v>
      </c>
    </row>
    <row r="5000" spans="1:8" ht="36" x14ac:dyDescent="0.2">
      <c r="A5000" s="33" t="s">
        <v>737</v>
      </c>
      <c r="B5000" s="34" t="s">
        <v>742</v>
      </c>
      <c r="C5000" s="35" t="s">
        <v>714</v>
      </c>
      <c r="D5000" s="36" t="s">
        <v>1512</v>
      </c>
      <c r="E5000">
        <v>2018</v>
      </c>
      <c r="F5000">
        <f>VLOOKUP($D5000,Combined!$D:$AG,20,FALSE)</f>
        <v>79362905</v>
      </c>
      <c r="G5000">
        <f>VLOOKUP($D5000,Combined!$D:$AG,21,FALSE)</f>
        <v>2381</v>
      </c>
      <c r="H5000">
        <f>VLOOKUP($D5000,Combined!$D:$AG,22,FALSE)</f>
        <v>33326</v>
      </c>
    </row>
    <row r="5001" spans="1:8" ht="48" x14ac:dyDescent="0.2">
      <c r="A5001" s="37" t="s">
        <v>737</v>
      </c>
      <c r="B5001" s="38" t="s">
        <v>743</v>
      </c>
      <c r="C5001" s="39" t="s">
        <v>14</v>
      </c>
      <c r="D5001" s="36" t="s">
        <v>1513</v>
      </c>
      <c r="E5001">
        <v>2018</v>
      </c>
      <c r="F5001" t="e">
        <f>VLOOKUP($D5001,Combined!$D:$AG,20,FALSE)</f>
        <v>#N/A</v>
      </c>
      <c r="G5001" t="e">
        <f>VLOOKUP($D5001,Combined!$D:$AG,21,FALSE)</f>
        <v>#N/A</v>
      </c>
      <c r="H5001" t="e">
        <f>VLOOKUP($D5001,Combined!$D:$AG,22,FALSE)</f>
        <v>#N/A</v>
      </c>
    </row>
    <row r="5002" spans="1:8" ht="32" x14ac:dyDescent="0.2">
      <c r="A5002" s="33" t="s">
        <v>737</v>
      </c>
      <c r="B5002" s="34" t="s">
        <v>744</v>
      </c>
      <c r="C5002" s="35" t="s">
        <v>6</v>
      </c>
      <c r="D5002" s="36" t="s">
        <v>1514</v>
      </c>
      <c r="E5002">
        <v>2018</v>
      </c>
      <c r="F5002">
        <f>VLOOKUP($D5002,Combined!$D:$AG,20,FALSE)</f>
        <v>26862594</v>
      </c>
      <c r="G5002">
        <f>VLOOKUP($D5002,Combined!$D:$AG,21,FALSE)</f>
        <v>1151</v>
      </c>
      <c r="H5002">
        <f>VLOOKUP($D5002,Combined!$D:$AG,22,FALSE)</f>
        <v>23341</v>
      </c>
    </row>
    <row r="5003" spans="1:8" ht="32" x14ac:dyDescent="0.2">
      <c r="A5003" s="37" t="s">
        <v>737</v>
      </c>
      <c r="B5003" s="38" t="s">
        <v>745</v>
      </c>
      <c r="C5003" s="39" t="s">
        <v>68</v>
      </c>
      <c r="D5003" s="36" t="s">
        <v>1515</v>
      </c>
      <c r="E5003">
        <v>2018</v>
      </c>
      <c r="F5003">
        <f>VLOOKUP($D5003,Combined!$D:$AG,20,FALSE)</f>
        <v>14000076</v>
      </c>
      <c r="G5003">
        <f>VLOOKUP($D5003,Combined!$D:$AG,21,FALSE)</f>
        <v>557</v>
      </c>
      <c r="H5003">
        <f>VLOOKUP($D5003,Combined!$D:$AG,22,FALSE)</f>
        <v>25156</v>
      </c>
    </row>
    <row r="5004" spans="1:8" ht="36" x14ac:dyDescent="0.2">
      <c r="A5004" s="33" t="s">
        <v>737</v>
      </c>
      <c r="B5004" s="34" t="s">
        <v>746</v>
      </c>
      <c r="C5004" s="35" t="s">
        <v>77</v>
      </c>
      <c r="D5004" s="36" t="s">
        <v>1516</v>
      </c>
      <c r="E5004">
        <v>2018</v>
      </c>
      <c r="F5004">
        <f>VLOOKUP($D5004,Combined!$D:$AG,20,FALSE)</f>
        <v>16317028</v>
      </c>
      <c r="G5004">
        <f>VLOOKUP($D5004,Combined!$D:$AG,21,FALSE)</f>
        <v>498</v>
      </c>
      <c r="H5004">
        <f>VLOOKUP($D5004,Combined!$D:$AG,22,FALSE)</f>
        <v>32768</v>
      </c>
    </row>
    <row r="5005" spans="1:8" ht="48" x14ac:dyDescent="0.2">
      <c r="A5005" s="37" t="s">
        <v>737</v>
      </c>
      <c r="B5005" s="38" t="s">
        <v>747</v>
      </c>
      <c r="C5005" s="39" t="s">
        <v>14</v>
      </c>
      <c r="D5005" s="36" t="s">
        <v>1517</v>
      </c>
      <c r="E5005">
        <v>2018</v>
      </c>
      <c r="F5005">
        <f>VLOOKUP($D5005,Combined!$D:$AG,20,FALSE)</f>
        <v>57624860</v>
      </c>
      <c r="G5005">
        <f>VLOOKUP($D5005,Combined!$D:$AG,21,FALSE)</f>
        <v>3154</v>
      </c>
      <c r="H5005">
        <f>VLOOKUP($D5005,Combined!$D:$AG,22,FALSE)</f>
        <v>18269</v>
      </c>
    </row>
    <row r="5006" spans="1:8" ht="32" x14ac:dyDescent="0.2">
      <c r="A5006" s="33" t="s">
        <v>737</v>
      </c>
      <c r="B5006" s="34" t="s">
        <v>748</v>
      </c>
      <c r="C5006" s="35" t="s">
        <v>66</v>
      </c>
      <c r="D5006" s="36" t="s">
        <v>1518</v>
      </c>
      <c r="E5006">
        <v>2018</v>
      </c>
      <c r="F5006">
        <f>VLOOKUP($D5006,Combined!$D:$AG,20,FALSE)</f>
        <v>23507453</v>
      </c>
      <c r="G5006">
        <f>VLOOKUP($D5006,Combined!$D:$AG,21,FALSE)</f>
        <v>1183</v>
      </c>
      <c r="H5006">
        <f>VLOOKUP($D5006,Combined!$D:$AG,22,FALSE)</f>
        <v>19877</v>
      </c>
    </row>
    <row r="5007" spans="1:8" ht="32" x14ac:dyDescent="0.2">
      <c r="A5007" s="37" t="s">
        <v>737</v>
      </c>
      <c r="B5007" s="38" t="s">
        <v>749</v>
      </c>
      <c r="C5007" s="39" t="s">
        <v>6</v>
      </c>
      <c r="D5007" s="36" t="s">
        <v>1519</v>
      </c>
      <c r="E5007">
        <v>2018</v>
      </c>
      <c r="F5007" t="e">
        <f>VLOOKUP($D5007,Combined!$D:$AG,20,FALSE)</f>
        <v>#N/A</v>
      </c>
      <c r="G5007" t="e">
        <f>VLOOKUP($D5007,Combined!$D:$AG,21,FALSE)</f>
        <v>#N/A</v>
      </c>
      <c r="H5007" t="e">
        <f>VLOOKUP($D5007,Combined!$D:$AG,22,FALSE)</f>
        <v>#N/A</v>
      </c>
    </row>
    <row r="5008" spans="1:8" ht="32" x14ac:dyDescent="0.2">
      <c r="A5008" s="33" t="s">
        <v>737</v>
      </c>
      <c r="B5008" s="34" t="s">
        <v>750</v>
      </c>
      <c r="C5008" s="35" t="s">
        <v>68</v>
      </c>
      <c r="D5008" s="36" t="s">
        <v>1520</v>
      </c>
      <c r="E5008">
        <v>2018</v>
      </c>
      <c r="F5008">
        <f>VLOOKUP($D5008,Combined!$D:$AG,20,FALSE)</f>
        <v>17115769</v>
      </c>
      <c r="G5008">
        <f>VLOOKUP($D5008,Combined!$D:$AG,21,FALSE)</f>
        <v>699</v>
      </c>
      <c r="H5008">
        <f>VLOOKUP($D5008,Combined!$D:$AG,22,FALSE)</f>
        <v>24476</v>
      </c>
    </row>
    <row r="5009" spans="1:8" ht="48" x14ac:dyDescent="0.2">
      <c r="A5009" s="37" t="s">
        <v>737</v>
      </c>
      <c r="B5009" s="38" t="s">
        <v>751</v>
      </c>
      <c r="C5009" s="39" t="s">
        <v>14</v>
      </c>
      <c r="D5009" s="36" t="s">
        <v>1521</v>
      </c>
      <c r="E5009">
        <v>2018</v>
      </c>
      <c r="F5009">
        <f>VLOOKUP($D5009,Combined!$D:$AG,20,FALSE)</f>
        <v>55591083</v>
      </c>
      <c r="G5009">
        <f>VLOOKUP($D5009,Combined!$D:$AG,21,FALSE)</f>
        <v>2601</v>
      </c>
      <c r="H5009">
        <f>VLOOKUP($D5009,Combined!$D:$AG,22,FALSE)</f>
        <v>21371</v>
      </c>
    </row>
    <row r="5010" spans="1:8" ht="36" x14ac:dyDescent="0.2">
      <c r="A5010" s="33" t="s">
        <v>737</v>
      </c>
      <c r="B5010" s="34" t="s">
        <v>752</v>
      </c>
      <c r="C5010" s="35" t="s">
        <v>66</v>
      </c>
      <c r="D5010" s="36" t="s">
        <v>1522</v>
      </c>
      <c r="E5010">
        <v>2018</v>
      </c>
      <c r="F5010">
        <f>VLOOKUP($D5010,Combined!$D:$AG,20,FALSE)</f>
        <v>19921279</v>
      </c>
      <c r="G5010">
        <f>VLOOKUP($D5010,Combined!$D:$AG,21,FALSE)</f>
        <v>844</v>
      </c>
      <c r="H5010">
        <f>VLOOKUP($D5010,Combined!$D:$AG,22,FALSE)</f>
        <v>23606</v>
      </c>
    </row>
    <row r="5011" spans="1:8" ht="24" x14ac:dyDescent="0.2">
      <c r="A5011" s="37" t="s">
        <v>737</v>
      </c>
      <c r="B5011" s="38" t="s">
        <v>753</v>
      </c>
      <c r="C5011" s="39" t="s">
        <v>181</v>
      </c>
      <c r="D5011" s="36" t="s">
        <v>1523</v>
      </c>
      <c r="E5011">
        <v>2018</v>
      </c>
      <c r="F5011">
        <f>VLOOKUP($D5011,Combined!$D:$AG,20,FALSE)</f>
        <v>25467354</v>
      </c>
      <c r="G5011">
        <f>VLOOKUP($D5011,Combined!$D:$AG,21,FALSE)</f>
        <v>1399</v>
      </c>
      <c r="H5011">
        <f>VLOOKUP($D5011,Combined!$D:$AG,22,FALSE)</f>
        <v>18202</v>
      </c>
    </row>
    <row r="5012" spans="1:8" ht="48" x14ac:dyDescent="0.2">
      <c r="A5012" s="33" t="s">
        <v>737</v>
      </c>
      <c r="B5012" s="34" t="s">
        <v>754</v>
      </c>
      <c r="C5012" s="35" t="s">
        <v>14</v>
      </c>
      <c r="D5012" s="36" t="s">
        <v>1524</v>
      </c>
      <c r="E5012">
        <v>2018</v>
      </c>
      <c r="F5012">
        <f>VLOOKUP($D5012,Combined!$D:$AG,20,FALSE)</f>
        <v>46477929</v>
      </c>
      <c r="G5012">
        <f>VLOOKUP($D5012,Combined!$D:$AG,21,FALSE)</f>
        <v>2658</v>
      </c>
      <c r="H5012">
        <f>VLOOKUP($D5012,Combined!$D:$AG,22,FALSE)</f>
        <v>17484</v>
      </c>
    </row>
    <row r="5013" spans="1:8" ht="32" x14ac:dyDescent="0.2">
      <c r="A5013" s="37" t="s">
        <v>737</v>
      </c>
      <c r="B5013" s="38" t="s">
        <v>755</v>
      </c>
      <c r="C5013" s="39" t="s">
        <v>6</v>
      </c>
      <c r="D5013" s="36" t="s">
        <v>1525</v>
      </c>
      <c r="E5013">
        <v>2018</v>
      </c>
      <c r="F5013">
        <f>VLOOKUP($D5013,Combined!$D:$AG,20,FALSE)</f>
        <v>23902315</v>
      </c>
      <c r="G5013">
        <f>VLOOKUP($D5013,Combined!$D:$AG,21,FALSE)</f>
        <v>1137</v>
      </c>
      <c r="H5013">
        <f>VLOOKUP($D5013,Combined!$D:$AG,22,FALSE)</f>
        <v>21029</v>
      </c>
    </row>
    <row r="5014" spans="1:8" ht="48" x14ac:dyDescent="0.2">
      <c r="A5014" s="33" t="s">
        <v>737</v>
      </c>
      <c r="B5014" s="34" t="s">
        <v>756</v>
      </c>
      <c r="C5014" s="35" t="s">
        <v>14</v>
      </c>
      <c r="D5014" s="36" t="s">
        <v>1526</v>
      </c>
      <c r="E5014">
        <v>2018</v>
      </c>
      <c r="F5014">
        <f>VLOOKUP($D5014,Combined!$D:$AG,20,FALSE)</f>
        <v>80735585</v>
      </c>
      <c r="G5014">
        <f>VLOOKUP($D5014,Combined!$D:$AG,21,FALSE)</f>
        <v>3086</v>
      </c>
      <c r="H5014">
        <f>VLOOKUP($D5014,Combined!$D:$AG,22,FALSE)</f>
        <v>26158</v>
      </c>
    </row>
    <row r="5015" spans="1:8" ht="32" x14ac:dyDescent="0.2">
      <c r="A5015" s="37" t="s">
        <v>737</v>
      </c>
      <c r="B5015" s="38" t="s">
        <v>757</v>
      </c>
      <c r="C5015" s="39" t="s">
        <v>2</v>
      </c>
      <c r="D5015" s="36" t="s">
        <v>1527</v>
      </c>
      <c r="E5015">
        <v>2018</v>
      </c>
      <c r="F5015">
        <f>VLOOKUP($D5015,Combined!$D:$AG,20,FALSE)</f>
        <v>16630237</v>
      </c>
      <c r="G5015">
        <f>VLOOKUP($D5015,Combined!$D:$AG,21,FALSE)</f>
        <v>550</v>
      </c>
      <c r="H5015">
        <f>VLOOKUP($D5015,Combined!$D:$AG,22,FALSE)</f>
        <v>30224</v>
      </c>
    </row>
    <row r="5016" spans="1:8" ht="60" x14ac:dyDescent="0.2">
      <c r="A5016" s="33" t="s">
        <v>737</v>
      </c>
      <c r="B5016" s="34" t="s">
        <v>1375</v>
      </c>
      <c r="C5016" s="35" t="s">
        <v>711</v>
      </c>
      <c r="D5016" s="36" t="s">
        <v>1528</v>
      </c>
      <c r="E5016">
        <v>2018</v>
      </c>
      <c r="F5016" t="e">
        <f>VLOOKUP($D5016,Combined!$D:$AG,20,FALSE)</f>
        <v>#N/A</v>
      </c>
      <c r="G5016" t="e">
        <f>VLOOKUP($D5016,Combined!$D:$AG,21,FALSE)</f>
        <v>#N/A</v>
      </c>
      <c r="H5016" t="e">
        <f>VLOOKUP($D5016,Combined!$D:$AG,22,FALSE)</f>
        <v>#N/A</v>
      </c>
    </row>
    <row r="5017" spans="1:8" ht="32" x14ac:dyDescent="0.2">
      <c r="A5017" s="37" t="s">
        <v>737</v>
      </c>
      <c r="B5017" s="38" t="s">
        <v>759</v>
      </c>
      <c r="C5017" s="39" t="s">
        <v>24</v>
      </c>
      <c r="D5017" s="36" t="s">
        <v>1529</v>
      </c>
      <c r="E5017">
        <v>2018</v>
      </c>
      <c r="F5017">
        <f>VLOOKUP($D5017,Combined!$D:$AG,20,FALSE)</f>
        <v>107560724</v>
      </c>
      <c r="G5017">
        <f>VLOOKUP($D5017,Combined!$D:$AG,21,FALSE)</f>
        <v>5015</v>
      </c>
      <c r="H5017">
        <f>VLOOKUP($D5017,Combined!$D:$AG,22,FALSE)</f>
        <v>21450</v>
      </c>
    </row>
    <row r="5018" spans="1:8" ht="32" x14ac:dyDescent="0.2">
      <c r="A5018" s="33" t="s">
        <v>737</v>
      </c>
      <c r="B5018" s="34" t="s">
        <v>760</v>
      </c>
      <c r="C5018" s="35" t="s">
        <v>99</v>
      </c>
      <c r="D5018" s="36" t="s">
        <v>1530</v>
      </c>
      <c r="E5018">
        <v>2018</v>
      </c>
      <c r="F5018">
        <f>VLOOKUP($D5018,Combined!$D:$AG,20,FALSE)</f>
        <v>30416208</v>
      </c>
      <c r="G5018">
        <f>VLOOKUP($D5018,Combined!$D:$AG,21,FALSE)</f>
        <v>2016</v>
      </c>
      <c r="H5018">
        <f>VLOOKUP($D5018,Combined!$D:$AG,22,FALSE)</f>
        <v>15091</v>
      </c>
    </row>
    <row r="5019" spans="1:8" ht="32" x14ac:dyDescent="0.2">
      <c r="A5019" s="37" t="s">
        <v>737</v>
      </c>
      <c r="B5019" s="38" t="s">
        <v>761</v>
      </c>
      <c r="C5019" s="39" t="s">
        <v>24</v>
      </c>
      <c r="D5019" s="36" t="s">
        <v>1531</v>
      </c>
      <c r="E5019">
        <v>2018</v>
      </c>
      <c r="F5019">
        <f>VLOOKUP($D5019,Combined!$D:$AG,20,FALSE)</f>
        <v>80241325</v>
      </c>
      <c r="G5019">
        <f>VLOOKUP($D5019,Combined!$D:$AG,21,FALSE)</f>
        <v>3977</v>
      </c>
      <c r="H5019">
        <f>VLOOKUP($D5019,Combined!$D:$AG,22,FALSE)</f>
        <v>20178</v>
      </c>
    </row>
    <row r="5020" spans="1:8" ht="32" x14ac:dyDescent="0.2">
      <c r="A5020" s="33" t="s">
        <v>737</v>
      </c>
      <c r="B5020" s="34" t="s">
        <v>762</v>
      </c>
      <c r="C5020" s="35" t="s">
        <v>66</v>
      </c>
      <c r="D5020" s="36" t="s">
        <v>1532</v>
      </c>
      <c r="E5020">
        <v>2018</v>
      </c>
      <c r="F5020">
        <f>VLOOKUP($D5020,Combined!$D:$AG,20,FALSE)</f>
        <v>34696852</v>
      </c>
      <c r="G5020">
        <f>VLOOKUP($D5020,Combined!$D:$AG,21,FALSE)</f>
        <v>1137</v>
      </c>
      <c r="H5020">
        <f>VLOOKUP($D5020,Combined!$D:$AG,22,FALSE)</f>
        <v>30516</v>
      </c>
    </row>
    <row r="5021" spans="1:8" ht="32" x14ac:dyDescent="0.2">
      <c r="A5021" s="37" t="s">
        <v>737</v>
      </c>
      <c r="B5021" s="38" t="s">
        <v>763</v>
      </c>
      <c r="C5021" s="39" t="s">
        <v>24</v>
      </c>
      <c r="D5021" s="36" t="s">
        <v>1533</v>
      </c>
      <c r="E5021">
        <v>2018</v>
      </c>
      <c r="F5021">
        <f>VLOOKUP($D5021,Combined!$D:$AG,20,FALSE)</f>
        <v>115395456</v>
      </c>
      <c r="G5021">
        <f>VLOOKUP($D5021,Combined!$D:$AG,21,FALSE)</f>
        <v>4969</v>
      </c>
      <c r="H5021">
        <f>VLOOKUP($D5021,Combined!$D:$AG,22,FALSE)</f>
        <v>23224</v>
      </c>
    </row>
    <row r="5022" spans="1:8" ht="48" x14ac:dyDescent="0.2">
      <c r="A5022" s="33" t="s">
        <v>737</v>
      </c>
      <c r="B5022" s="34" t="s">
        <v>764</v>
      </c>
      <c r="C5022" s="35" t="s">
        <v>14</v>
      </c>
      <c r="D5022" s="36" t="s">
        <v>1534</v>
      </c>
      <c r="E5022">
        <v>2018</v>
      </c>
      <c r="F5022">
        <f>VLOOKUP($D5022,Combined!$D:$AG,20,FALSE)</f>
        <v>56812491</v>
      </c>
      <c r="G5022">
        <f>VLOOKUP($D5022,Combined!$D:$AG,21,FALSE)</f>
        <v>2556</v>
      </c>
      <c r="H5022">
        <f>VLOOKUP($D5022,Combined!$D:$AG,22,FALSE)</f>
        <v>22231</v>
      </c>
    </row>
    <row r="5023" spans="1:8" ht="32" x14ac:dyDescent="0.2">
      <c r="A5023" s="37" t="s">
        <v>737</v>
      </c>
      <c r="B5023" s="38" t="s">
        <v>765</v>
      </c>
      <c r="C5023" s="39" t="s">
        <v>24</v>
      </c>
      <c r="D5023" s="36" t="s">
        <v>1535</v>
      </c>
      <c r="E5023">
        <v>2018</v>
      </c>
      <c r="F5023">
        <f>VLOOKUP($D5023,Combined!$D:$AG,20,FALSE)</f>
        <v>122074548</v>
      </c>
      <c r="G5023">
        <f>VLOOKUP($D5023,Combined!$D:$AG,21,FALSE)</f>
        <v>5766</v>
      </c>
      <c r="H5023">
        <f>VLOOKUP($D5023,Combined!$D:$AG,22,FALSE)</f>
        <v>21170</v>
      </c>
    </row>
    <row r="5024" spans="1:8" ht="32" x14ac:dyDescent="0.2">
      <c r="A5024" s="33" t="s">
        <v>737</v>
      </c>
      <c r="B5024" s="34" t="s">
        <v>766</v>
      </c>
      <c r="C5024" s="35" t="s">
        <v>68</v>
      </c>
      <c r="D5024" s="36" t="s">
        <v>1536</v>
      </c>
      <c r="E5024">
        <v>2018</v>
      </c>
      <c r="F5024">
        <f>VLOOKUP($D5024,Combined!$D:$AG,20,FALSE)</f>
        <v>15151482</v>
      </c>
      <c r="G5024">
        <f>VLOOKUP($D5024,Combined!$D:$AG,21,FALSE)</f>
        <v>638</v>
      </c>
      <c r="H5024">
        <f>VLOOKUP($D5024,Combined!$D:$AG,22,FALSE)</f>
        <v>23759</v>
      </c>
    </row>
    <row r="5025" spans="1:8" ht="48" x14ac:dyDescent="0.2">
      <c r="A5025" s="37" t="s">
        <v>737</v>
      </c>
      <c r="B5025" s="38" t="s">
        <v>767</v>
      </c>
      <c r="C5025" s="39" t="s">
        <v>14</v>
      </c>
      <c r="D5025" s="36" t="s">
        <v>1537</v>
      </c>
      <c r="E5025">
        <v>2018</v>
      </c>
      <c r="F5025" t="e">
        <f>VLOOKUP($D5025,Combined!$D:$AG,20,FALSE)</f>
        <v>#N/A</v>
      </c>
      <c r="G5025" t="e">
        <f>VLOOKUP($D5025,Combined!$D:$AG,21,FALSE)</f>
        <v>#N/A</v>
      </c>
      <c r="H5025" t="e">
        <f>VLOOKUP($D5025,Combined!$D:$AG,22,FALSE)</f>
        <v>#N/A</v>
      </c>
    </row>
    <row r="5026" spans="1:8" ht="32" x14ac:dyDescent="0.2">
      <c r="A5026" s="33" t="s">
        <v>737</v>
      </c>
      <c r="B5026" s="34" t="s">
        <v>768</v>
      </c>
      <c r="C5026" s="35" t="s">
        <v>68</v>
      </c>
      <c r="D5026" s="36" t="s">
        <v>1538</v>
      </c>
      <c r="E5026">
        <v>2018</v>
      </c>
      <c r="F5026" t="e">
        <f>VLOOKUP($D5026,Combined!$D:$AG,20,FALSE)</f>
        <v>#N/A</v>
      </c>
      <c r="G5026" t="e">
        <f>VLOOKUP($D5026,Combined!$D:$AG,21,FALSE)</f>
        <v>#N/A</v>
      </c>
      <c r="H5026" t="e">
        <f>VLOOKUP($D5026,Combined!$D:$AG,22,FALSE)</f>
        <v>#N/A</v>
      </c>
    </row>
    <row r="5027" spans="1:8" ht="32" x14ac:dyDescent="0.2">
      <c r="A5027" s="37" t="s">
        <v>737</v>
      </c>
      <c r="B5027" s="38" t="s">
        <v>769</v>
      </c>
      <c r="C5027" s="39" t="s">
        <v>66</v>
      </c>
      <c r="D5027" s="36" t="s">
        <v>1539</v>
      </c>
      <c r="E5027">
        <v>2018</v>
      </c>
      <c r="F5027">
        <f>VLOOKUP($D5027,Combined!$D:$AG,20,FALSE)</f>
        <v>26494587</v>
      </c>
      <c r="G5027">
        <f>VLOOKUP($D5027,Combined!$D:$AG,21,FALSE)</f>
        <v>1161</v>
      </c>
      <c r="H5027">
        <f>VLOOKUP($D5027,Combined!$D:$AG,22,FALSE)</f>
        <v>22817</v>
      </c>
    </row>
    <row r="5028" spans="1:8" ht="32" x14ac:dyDescent="0.2">
      <c r="A5028" s="33" t="s">
        <v>737</v>
      </c>
      <c r="B5028" s="34" t="s">
        <v>770</v>
      </c>
      <c r="C5028" s="35" t="s">
        <v>2</v>
      </c>
      <c r="D5028" s="36" t="s">
        <v>1540</v>
      </c>
      <c r="E5028">
        <v>2018</v>
      </c>
      <c r="F5028">
        <f>VLOOKUP($D5028,Combined!$D:$AG,20,FALSE)</f>
        <v>17058562</v>
      </c>
      <c r="G5028">
        <f>VLOOKUP($D5028,Combined!$D:$AG,21,FALSE)</f>
        <v>869</v>
      </c>
      <c r="H5028">
        <f>VLOOKUP($D5028,Combined!$D:$AG,22,FALSE)</f>
        <v>19629</v>
      </c>
    </row>
    <row r="5029" spans="1:8" ht="48" x14ac:dyDescent="0.2">
      <c r="A5029" s="37" t="s">
        <v>737</v>
      </c>
      <c r="B5029" s="38" t="s">
        <v>771</v>
      </c>
      <c r="C5029" s="39" t="s">
        <v>14</v>
      </c>
      <c r="D5029" s="36" t="s">
        <v>1541</v>
      </c>
      <c r="E5029">
        <v>2018</v>
      </c>
      <c r="F5029">
        <f>VLOOKUP($D5029,Combined!$D:$AG,20,FALSE)</f>
        <v>44013384</v>
      </c>
      <c r="G5029">
        <f>VLOOKUP($D5029,Combined!$D:$AG,21,FALSE)</f>
        <v>1904</v>
      </c>
      <c r="H5029">
        <f>VLOOKUP($D5029,Combined!$D:$AG,22,FALSE)</f>
        <v>23114</v>
      </c>
    </row>
    <row r="5030" spans="1:8" ht="32" x14ac:dyDescent="0.2">
      <c r="A5030" s="33" t="s">
        <v>737</v>
      </c>
      <c r="B5030" s="34" t="s">
        <v>772</v>
      </c>
      <c r="C5030" s="35" t="s">
        <v>99</v>
      </c>
      <c r="D5030" s="36" t="s">
        <v>1542</v>
      </c>
      <c r="E5030">
        <v>2018</v>
      </c>
      <c r="F5030">
        <f>VLOOKUP($D5030,Combined!$D:$AG,20,FALSE)</f>
        <v>25762774</v>
      </c>
      <c r="G5030">
        <f>VLOOKUP($D5030,Combined!$D:$AG,21,FALSE)</f>
        <v>1299</v>
      </c>
      <c r="H5030">
        <f>VLOOKUP($D5030,Combined!$D:$AG,22,FALSE)</f>
        <v>19835</v>
      </c>
    </row>
    <row r="5031" spans="1:8" ht="48" x14ac:dyDescent="0.2">
      <c r="A5031" s="37" t="s">
        <v>737</v>
      </c>
      <c r="B5031" s="38" t="s">
        <v>773</v>
      </c>
      <c r="C5031" s="39" t="s">
        <v>14</v>
      </c>
      <c r="D5031" s="36" t="s">
        <v>1543</v>
      </c>
      <c r="E5031">
        <v>2018</v>
      </c>
      <c r="F5031">
        <f>VLOOKUP($D5031,Combined!$D:$AG,20,FALSE)</f>
        <v>65581908</v>
      </c>
      <c r="G5031">
        <f>VLOOKUP($D5031,Combined!$D:$AG,21,FALSE)</f>
        <v>3271</v>
      </c>
      <c r="H5031">
        <f>VLOOKUP($D5031,Combined!$D:$AG,22,FALSE)</f>
        <v>20047</v>
      </c>
    </row>
    <row r="5032" spans="1:8" ht="48" x14ac:dyDescent="0.2">
      <c r="A5032" s="33" t="s">
        <v>737</v>
      </c>
      <c r="B5032" s="34" t="s">
        <v>774</v>
      </c>
      <c r="C5032" s="35" t="s">
        <v>14</v>
      </c>
      <c r="D5032" s="36" t="s">
        <v>1544</v>
      </c>
      <c r="E5032">
        <v>2018</v>
      </c>
      <c r="F5032">
        <f>VLOOKUP($D5032,Combined!$D:$AG,20,FALSE)</f>
        <v>48538307</v>
      </c>
      <c r="G5032">
        <f>VLOOKUP($D5032,Combined!$D:$AG,21,FALSE)</f>
        <v>2540</v>
      </c>
      <c r="H5032">
        <f>VLOOKUP($D5032,Combined!$D:$AG,22,FALSE)</f>
        <v>19109</v>
      </c>
    </row>
    <row r="5033" spans="1:8" ht="48" x14ac:dyDescent="0.2">
      <c r="A5033" s="37" t="s">
        <v>737</v>
      </c>
      <c r="B5033" s="38" t="s">
        <v>775</v>
      </c>
      <c r="C5033" s="39" t="s">
        <v>14</v>
      </c>
      <c r="D5033" s="36" t="s">
        <v>1545</v>
      </c>
      <c r="E5033">
        <v>2018</v>
      </c>
      <c r="F5033">
        <f>VLOOKUP($D5033,Combined!$D:$AG,20,FALSE)</f>
        <v>75640962</v>
      </c>
      <c r="G5033">
        <f>VLOOKUP($D5033,Combined!$D:$AG,21,FALSE)</f>
        <v>2936</v>
      </c>
      <c r="H5033">
        <f>VLOOKUP($D5033,Combined!$D:$AG,22,FALSE)</f>
        <v>25764</v>
      </c>
    </row>
    <row r="5034" spans="1:8" ht="32" x14ac:dyDescent="0.2">
      <c r="A5034" s="33" t="s">
        <v>737</v>
      </c>
      <c r="B5034" s="34" t="s">
        <v>776</v>
      </c>
      <c r="C5034" s="35" t="s">
        <v>99</v>
      </c>
      <c r="D5034" s="36" t="s">
        <v>1546</v>
      </c>
      <c r="E5034">
        <v>2018</v>
      </c>
      <c r="F5034">
        <f>VLOOKUP($D5034,Combined!$D:$AG,20,FALSE)</f>
        <v>23626405</v>
      </c>
      <c r="G5034">
        <f>VLOOKUP($D5034,Combined!$D:$AG,21,FALSE)</f>
        <v>1258</v>
      </c>
      <c r="H5034">
        <f>VLOOKUP($D5034,Combined!$D:$AG,22,FALSE)</f>
        <v>18784</v>
      </c>
    </row>
    <row r="5035" spans="1:8" ht="32" x14ac:dyDescent="0.2">
      <c r="A5035" s="37" t="s">
        <v>737</v>
      </c>
      <c r="B5035" s="38" t="s">
        <v>777</v>
      </c>
      <c r="C5035" s="39" t="s">
        <v>6</v>
      </c>
      <c r="D5035" s="36" t="s">
        <v>1547</v>
      </c>
      <c r="E5035">
        <v>2018</v>
      </c>
      <c r="F5035">
        <f>VLOOKUP($D5035,Combined!$D:$AG,20,FALSE)</f>
        <v>26666257</v>
      </c>
      <c r="G5035">
        <f>VLOOKUP($D5035,Combined!$D:$AG,21,FALSE)</f>
        <v>961</v>
      </c>
      <c r="H5035">
        <f>VLOOKUP($D5035,Combined!$D:$AG,22,FALSE)</f>
        <v>27744</v>
      </c>
    </row>
    <row r="5036" spans="1:8" ht="32" x14ac:dyDescent="0.2">
      <c r="A5036" s="33" t="s">
        <v>737</v>
      </c>
      <c r="B5036" s="34" t="s">
        <v>778</v>
      </c>
      <c r="C5036" s="35" t="s">
        <v>66</v>
      </c>
      <c r="D5036" s="36" t="s">
        <v>1548</v>
      </c>
      <c r="E5036">
        <v>2018</v>
      </c>
      <c r="F5036">
        <f>VLOOKUP($D5036,Combined!$D:$AG,20,FALSE)</f>
        <v>19713682</v>
      </c>
      <c r="G5036">
        <f>VLOOKUP($D5036,Combined!$D:$AG,21,FALSE)</f>
        <v>1009</v>
      </c>
      <c r="H5036">
        <f>VLOOKUP($D5036,Combined!$D:$AG,22,FALSE)</f>
        <v>19544</v>
      </c>
    </row>
    <row r="5037" spans="1:8" ht="32" x14ac:dyDescent="0.2">
      <c r="A5037" s="37" t="s">
        <v>737</v>
      </c>
      <c r="B5037" s="38" t="s">
        <v>779</v>
      </c>
      <c r="C5037" s="39" t="s">
        <v>4</v>
      </c>
      <c r="D5037" s="36" t="s">
        <v>1549</v>
      </c>
      <c r="E5037">
        <v>2018</v>
      </c>
      <c r="F5037">
        <f>VLOOKUP($D5037,Combined!$D:$AG,20,FALSE)</f>
        <v>9760407</v>
      </c>
      <c r="G5037">
        <f>VLOOKUP($D5037,Combined!$D:$AG,21,FALSE)</f>
        <v>435</v>
      </c>
      <c r="H5037">
        <f>VLOOKUP($D5037,Combined!$D:$AG,22,FALSE)</f>
        <v>22418</v>
      </c>
    </row>
    <row r="5038" spans="1:8" ht="48" x14ac:dyDescent="0.2">
      <c r="A5038" s="33" t="s">
        <v>737</v>
      </c>
      <c r="B5038" s="34" t="s">
        <v>780</v>
      </c>
      <c r="C5038" s="35" t="s">
        <v>14</v>
      </c>
      <c r="D5038" s="36" t="s">
        <v>1550</v>
      </c>
      <c r="E5038">
        <v>2018</v>
      </c>
      <c r="F5038">
        <f>VLOOKUP($D5038,Combined!$D:$AG,20,FALSE)</f>
        <v>42161676</v>
      </c>
      <c r="G5038">
        <f>VLOOKUP($D5038,Combined!$D:$AG,21,FALSE)</f>
        <v>2011</v>
      </c>
      <c r="H5038">
        <f>VLOOKUP($D5038,Combined!$D:$AG,22,FALSE)</f>
        <v>20970</v>
      </c>
    </row>
    <row r="5039" spans="1:8" ht="36" x14ac:dyDescent="0.2">
      <c r="A5039" s="37" t="s">
        <v>737</v>
      </c>
      <c r="B5039" s="38" t="s">
        <v>781</v>
      </c>
      <c r="C5039" s="39" t="s">
        <v>6</v>
      </c>
      <c r="D5039" s="36" t="s">
        <v>1551</v>
      </c>
      <c r="E5039">
        <v>2018</v>
      </c>
      <c r="F5039" t="e">
        <f>VLOOKUP($D5039,Combined!$D:$AG,20,FALSE)</f>
        <v>#N/A</v>
      </c>
      <c r="G5039" t="e">
        <f>VLOOKUP($D5039,Combined!$D:$AG,21,FALSE)</f>
        <v>#N/A</v>
      </c>
      <c r="H5039" t="e">
        <f>VLOOKUP($D5039,Combined!$D:$AG,22,FALSE)</f>
        <v>#N/A</v>
      </c>
    </row>
    <row r="5040" spans="1:8" ht="36" x14ac:dyDescent="0.2">
      <c r="A5040" s="33" t="s">
        <v>737</v>
      </c>
      <c r="B5040" s="34" t="s">
        <v>782</v>
      </c>
      <c r="C5040" s="35" t="s">
        <v>77</v>
      </c>
      <c r="D5040" s="36" t="s">
        <v>1552</v>
      </c>
      <c r="E5040">
        <v>2018</v>
      </c>
      <c r="F5040">
        <f>VLOOKUP($D5040,Combined!$D:$AG,20,FALSE)</f>
        <v>35601581</v>
      </c>
      <c r="G5040">
        <f>VLOOKUP($D5040,Combined!$D:$AG,21,FALSE)</f>
        <v>1391</v>
      </c>
      <c r="H5040">
        <f>VLOOKUP($D5040,Combined!$D:$AG,22,FALSE)</f>
        <v>25588</v>
      </c>
    </row>
    <row r="5041" spans="1:8" ht="36" x14ac:dyDescent="0.2">
      <c r="A5041" s="37" t="s">
        <v>737</v>
      </c>
      <c r="B5041" s="38" t="s">
        <v>783</v>
      </c>
      <c r="C5041" s="39" t="s">
        <v>77</v>
      </c>
      <c r="D5041" s="36" t="s">
        <v>1553</v>
      </c>
      <c r="E5041">
        <v>2018</v>
      </c>
      <c r="F5041">
        <f>VLOOKUP($D5041,Combined!$D:$AG,20,FALSE)</f>
        <v>67684301</v>
      </c>
      <c r="G5041">
        <f>VLOOKUP($D5041,Combined!$D:$AG,21,FALSE)</f>
        <v>2287</v>
      </c>
      <c r="H5041">
        <f>VLOOKUP($D5041,Combined!$D:$AG,22,FALSE)</f>
        <v>29598</v>
      </c>
    </row>
    <row r="5042" spans="1:8" ht="32" x14ac:dyDescent="0.2">
      <c r="A5042" s="33" t="s">
        <v>737</v>
      </c>
      <c r="B5042" s="34" t="s">
        <v>784</v>
      </c>
      <c r="C5042" s="35" t="s">
        <v>68</v>
      </c>
      <c r="D5042" s="36" t="s">
        <v>1554</v>
      </c>
      <c r="E5042">
        <v>2018</v>
      </c>
      <c r="F5042">
        <f>VLOOKUP($D5042,Combined!$D:$AG,20,FALSE)</f>
        <v>12031943</v>
      </c>
      <c r="G5042">
        <f>VLOOKUP($D5042,Combined!$D:$AG,21,FALSE)</f>
        <v>534</v>
      </c>
      <c r="H5042">
        <f>VLOOKUP($D5042,Combined!$D:$AG,22,FALSE)</f>
        <v>22521</v>
      </c>
    </row>
    <row r="5043" spans="1:8" ht="32" x14ac:dyDescent="0.2">
      <c r="A5043" s="37" t="s">
        <v>737</v>
      </c>
      <c r="B5043" s="38" t="s">
        <v>785</v>
      </c>
      <c r="C5043" s="39" t="s">
        <v>68</v>
      </c>
      <c r="D5043" s="36" t="s">
        <v>1555</v>
      </c>
      <c r="E5043">
        <v>2018</v>
      </c>
      <c r="F5043">
        <f>VLOOKUP($D5043,Combined!$D:$AG,20,FALSE)</f>
        <v>13113459</v>
      </c>
      <c r="G5043">
        <f>VLOOKUP($D5043,Combined!$D:$AG,21,FALSE)</f>
        <v>618</v>
      </c>
      <c r="H5043">
        <f>VLOOKUP($D5043,Combined!$D:$AG,22,FALSE)</f>
        <v>21227</v>
      </c>
    </row>
    <row r="5044" spans="1:8" ht="32" x14ac:dyDescent="0.2">
      <c r="A5044" s="33" t="s">
        <v>737</v>
      </c>
      <c r="B5044" s="34" t="s">
        <v>786</v>
      </c>
      <c r="C5044" s="35" t="s">
        <v>66</v>
      </c>
      <c r="D5044" s="36" t="s">
        <v>1556</v>
      </c>
      <c r="E5044">
        <v>2018</v>
      </c>
      <c r="F5044">
        <f>VLOOKUP($D5044,Combined!$D:$AG,20,FALSE)</f>
        <v>35244443</v>
      </c>
      <c r="G5044">
        <f>VLOOKUP($D5044,Combined!$D:$AG,21,FALSE)</f>
        <v>1402</v>
      </c>
      <c r="H5044">
        <f>VLOOKUP($D5044,Combined!$D:$AG,22,FALSE)</f>
        <v>25148</v>
      </c>
    </row>
    <row r="5045" spans="1:8" ht="32" x14ac:dyDescent="0.2">
      <c r="A5045" s="37" t="s">
        <v>737</v>
      </c>
      <c r="B5045" s="38" t="s">
        <v>787</v>
      </c>
      <c r="C5045" s="39" t="s">
        <v>68</v>
      </c>
      <c r="D5045" s="36" t="s">
        <v>1557</v>
      </c>
      <c r="E5045">
        <v>2018</v>
      </c>
      <c r="F5045">
        <f>VLOOKUP($D5045,Combined!$D:$AG,20,FALSE)</f>
        <v>15579498</v>
      </c>
      <c r="G5045">
        <f>VLOOKUP($D5045,Combined!$D:$AG,21,FALSE)</f>
        <v>679</v>
      </c>
      <c r="H5045">
        <f>VLOOKUP($D5045,Combined!$D:$AG,22,FALSE)</f>
        <v>22950</v>
      </c>
    </row>
    <row r="5046" spans="1:8" ht="24" x14ac:dyDescent="0.2">
      <c r="A5046" s="33" t="s">
        <v>737</v>
      </c>
      <c r="B5046" s="34" t="s">
        <v>788</v>
      </c>
      <c r="C5046" s="35" t="s">
        <v>8</v>
      </c>
      <c r="D5046" s="36" t="s">
        <v>1558</v>
      </c>
      <c r="E5046">
        <v>2018</v>
      </c>
      <c r="F5046">
        <f>VLOOKUP($D5046,Combined!$D:$AG,20,FALSE)</f>
        <v>13954875</v>
      </c>
      <c r="G5046">
        <f>VLOOKUP($D5046,Combined!$D:$AG,21,FALSE)</f>
        <v>747</v>
      </c>
      <c r="H5046">
        <f>VLOOKUP($D5046,Combined!$D:$AG,22,FALSE)</f>
        <v>18690</v>
      </c>
    </row>
    <row r="5047" spans="1:8" ht="32" x14ac:dyDescent="0.2">
      <c r="A5047" s="37" t="s">
        <v>737</v>
      </c>
      <c r="B5047" s="38" t="s">
        <v>789</v>
      </c>
      <c r="C5047" s="39" t="s">
        <v>6</v>
      </c>
      <c r="D5047" s="36" t="s">
        <v>1559</v>
      </c>
      <c r="E5047">
        <v>2018</v>
      </c>
      <c r="F5047">
        <f>VLOOKUP($D5047,Combined!$D:$AG,20,FALSE)</f>
        <v>31331208</v>
      </c>
      <c r="G5047">
        <f>VLOOKUP($D5047,Combined!$D:$AG,21,FALSE)</f>
        <v>1734</v>
      </c>
      <c r="H5047">
        <f>VLOOKUP($D5047,Combined!$D:$AG,22,FALSE)</f>
        <v>18072</v>
      </c>
    </row>
    <row r="5048" spans="1:8" ht="32" x14ac:dyDescent="0.2">
      <c r="A5048" s="33" t="s">
        <v>737</v>
      </c>
      <c r="B5048" s="34" t="s">
        <v>790</v>
      </c>
      <c r="C5048" s="35" t="s">
        <v>24</v>
      </c>
      <c r="D5048" s="36" t="s">
        <v>1560</v>
      </c>
      <c r="E5048">
        <v>2018</v>
      </c>
      <c r="F5048">
        <f>VLOOKUP($D5048,Combined!$D:$AG,20,FALSE)</f>
        <v>96586618</v>
      </c>
      <c r="G5048">
        <f>VLOOKUP($D5048,Combined!$D:$AG,21,FALSE)</f>
        <v>3820</v>
      </c>
      <c r="H5048">
        <f>VLOOKUP($D5048,Combined!$D:$AG,22,FALSE)</f>
        <v>25287</v>
      </c>
    </row>
    <row r="5049" spans="1:8" ht="32" x14ac:dyDescent="0.2">
      <c r="A5049" s="37" t="s">
        <v>737</v>
      </c>
      <c r="B5049" s="38" t="s">
        <v>791</v>
      </c>
      <c r="C5049" s="39" t="s">
        <v>6</v>
      </c>
      <c r="D5049" s="36" t="s">
        <v>1561</v>
      </c>
      <c r="E5049">
        <v>2018</v>
      </c>
      <c r="F5049">
        <f>VLOOKUP($D5049,Combined!$D:$AG,20,FALSE)</f>
        <v>35574455</v>
      </c>
      <c r="G5049">
        <f>VLOOKUP($D5049,Combined!$D:$AG,21,FALSE)</f>
        <v>1210</v>
      </c>
      <c r="H5049">
        <f>VLOOKUP($D5049,Combined!$D:$AG,22,FALSE)</f>
        <v>29408</v>
      </c>
    </row>
    <row r="5050" spans="1:8" ht="36" x14ac:dyDescent="0.2">
      <c r="A5050" s="33" t="s">
        <v>737</v>
      </c>
      <c r="B5050" s="34" t="s">
        <v>792</v>
      </c>
      <c r="C5050" s="35" t="s">
        <v>77</v>
      </c>
      <c r="D5050" s="36" t="s">
        <v>1562</v>
      </c>
      <c r="E5050">
        <v>2018</v>
      </c>
      <c r="F5050">
        <f>VLOOKUP($D5050,Combined!$D:$AG,20,FALSE)</f>
        <v>61610426</v>
      </c>
      <c r="G5050">
        <f>VLOOKUP($D5050,Combined!$D:$AG,21,FALSE)</f>
        <v>2057</v>
      </c>
      <c r="H5050">
        <f>VLOOKUP($D5050,Combined!$D:$AG,22,FALSE)</f>
        <v>29949</v>
      </c>
    </row>
    <row r="5051" spans="1:8" ht="36" x14ac:dyDescent="0.2">
      <c r="A5051" s="37" t="s">
        <v>737</v>
      </c>
      <c r="B5051" s="38" t="s">
        <v>793</v>
      </c>
      <c r="C5051" s="39" t="s">
        <v>77</v>
      </c>
      <c r="D5051" s="36" t="s">
        <v>1563</v>
      </c>
      <c r="E5051">
        <v>2018</v>
      </c>
      <c r="F5051">
        <f>VLOOKUP($D5051,Combined!$D:$AG,20,FALSE)</f>
        <v>62508373</v>
      </c>
      <c r="G5051">
        <f>VLOOKUP($D5051,Combined!$D:$AG,21,FALSE)</f>
        <v>2332</v>
      </c>
      <c r="H5051">
        <f>VLOOKUP($D5051,Combined!$D:$AG,22,FALSE)</f>
        <v>26801</v>
      </c>
    </row>
    <row r="5052" spans="1:8" ht="48" x14ac:dyDescent="0.2">
      <c r="A5052" s="33" t="s">
        <v>737</v>
      </c>
      <c r="B5052" s="34" t="s">
        <v>794</v>
      </c>
      <c r="C5052" s="35" t="s">
        <v>14</v>
      </c>
      <c r="D5052" s="36" t="s">
        <v>1564</v>
      </c>
      <c r="E5052">
        <v>2018</v>
      </c>
      <c r="F5052">
        <f>VLOOKUP($D5052,Combined!$D:$AG,20,FALSE)</f>
        <v>68520950</v>
      </c>
      <c r="G5052">
        <f>VLOOKUP($D5052,Combined!$D:$AG,21,FALSE)</f>
        <v>2804</v>
      </c>
      <c r="H5052">
        <f>VLOOKUP($D5052,Combined!$D:$AG,22,FALSE)</f>
        <v>24435</v>
      </c>
    </row>
    <row r="5053" spans="1:8" ht="32" x14ac:dyDescent="0.2">
      <c r="A5053" s="37" t="s">
        <v>737</v>
      </c>
      <c r="B5053" s="38" t="s">
        <v>795</v>
      </c>
      <c r="C5053" s="39" t="s">
        <v>6</v>
      </c>
      <c r="D5053" s="36" t="s">
        <v>1565</v>
      </c>
      <c r="E5053">
        <v>2018</v>
      </c>
      <c r="F5053">
        <f>VLOOKUP($D5053,Combined!$D:$AG,20,FALSE)</f>
        <v>44000501</v>
      </c>
      <c r="G5053">
        <f>VLOOKUP($D5053,Combined!$D:$AG,21,FALSE)</f>
        <v>1663</v>
      </c>
      <c r="H5053">
        <f>VLOOKUP($D5053,Combined!$D:$AG,22,FALSE)</f>
        <v>26466</v>
      </c>
    </row>
    <row r="5054" spans="1:8" ht="48" x14ac:dyDescent="0.2">
      <c r="A5054" s="33" t="s">
        <v>737</v>
      </c>
      <c r="B5054" s="34" t="s">
        <v>796</v>
      </c>
      <c r="C5054" s="35" t="s">
        <v>14</v>
      </c>
      <c r="D5054" s="36" t="s">
        <v>1566</v>
      </c>
      <c r="E5054">
        <v>2018</v>
      </c>
      <c r="F5054">
        <f>VLOOKUP($D5054,Combined!$D:$AG,20,FALSE)</f>
        <v>44297131</v>
      </c>
      <c r="G5054">
        <f>VLOOKUP($D5054,Combined!$D:$AG,21,FALSE)</f>
        <v>2343</v>
      </c>
      <c r="H5054">
        <f>VLOOKUP($D5054,Combined!$D:$AG,22,FALSE)</f>
        <v>18909</v>
      </c>
    </row>
    <row r="5055" spans="1:8" ht="32" x14ac:dyDescent="0.2">
      <c r="A5055" s="37" t="s">
        <v>737</v>
      </c>
      <c r="B5055" s="38" t="s">
        <v>797</v>
      </c>
      <c r="C5055" s="39" t="s">
        <v>24</v>
      </c>
      <c r="D5055" s="36" t="s">
        <v>1567</v>
      </c>
      <c r="E5055">
        <v>2018</v>
      </c>
      <c r="F5055">
        <f>VLOOKUP($D5055,Combined!$D:$AG,20,FALSE)</f>
        <v>121521852</v>
      </c>
      <c r="G5055">
        <f>VLOOKUP($D5055,Combined!$D:$AG,21,FALSE)</f>
        <v>5748</v>
      </c>
      <c r="H5055">
        <f>VLOOKUP($D5055,Combined!$D:$AG,22,FALSE)</f>
        <v>21142</v>
      </c>
    </row>
    <row r="5056" spans="1:8" ht="32" x14ac:dyDescent="0.2">
      <c r="A5056" s="33" t="s">
        <v>737</v>
      </c>
      <c r="B5056" s="34" t="s">
        <v>798</v>
      </c>
      <c r="C5056" s="35" t="s">
        <v>21</v>
      </c>
      <c r="D5056" s="36" t="s">
        <v>1568</v>
      </c>
      <c r="E5056">
        <v>2018</v>
      </c>
      <c r="F5056">
        <f>VLOOKUP($D5056,Combined!$D:$AG,20,FALSE)</f>
        <v>39327471</v>
      </c>
      <c r="G5056">
        <f>VLOOKUP($D5056,Combined!$D:$AG,21,FALSE)</f>
        <v>1636</v>
      </c>
      <c r="H5056">
        <f>VLOOKUP($D5056,Combined!$D:$AG,22,FALSE)</f>
        <v>24034</v>
      </c>
    </row>
    <row r="5057" spans="1:8" ht="24" x14ac:dyDescent="0.2">
      <c r="A5057" s="37" t="s">
        <v>737</v>
      </c>
      <c r="B5057" s="38" t="s">
        <v>799</v>
      </c>
      <c r="C5057" s="39" t="s">
        <v>8</v>
      </c>
      <c r="D5057" s="36" t="s">
        <v>1569</v>
      </c>
      <c r="E5057">
        <v>2018</v>
      </c>
      <c r="F5057">
        <f>VLOOKUP($D5057,Combined!$D:$AG,20,FALSE)</f>
        <v>21794832</v>
      </c>
      <c r="G5057">
        <f>VLOOKUP($D5057,Combined!$D:$AG,21,FALSE)</f>
        <v>1202</v>
      </c>
      <c r="H5057">
        <f>VLOOKUP($D5057,Combined!$D:$AG,22,FALSE)</f>
        <v>18134</v>
      </c>
    </row>
    <row r="5058" spans="1:8" ht="32" x14ac:dyDescent="0.2">
      <c r="A5058" s="33" t="s">
        <v>737</v>
      </c>
      <c r="B5058" s="34" t="s">
        <v>800</v>
      </c>
      <c r="C5058" s="35" t="s">
        <v>66</v>
      </c>
      <c r="D5058" s="36" t="s">
        <v>1570</v>
      </c>
      <c r="E5058">
        <v>2018</v>
      </c>
      <c r="F5058">
        <f>VLOOKUP($D5058,Combined!$D:$AG,20,FALSE)</f>
        <v>26883215</v>
      </c>
      <c r="G5058">
        <f>VLOOKUP($D5058,Combined!$D:$AG,21,FALSE)</f>
        <v>1159</v>
      </c>
      <c r="H5058">
        <f>VLOOKUP($D5058,Combined!$D:$AG,22,FALSE)</f>
        <v>23191</v>
      </c>
    </row>
    <row r="5059" spans="1:8" ht="32" x14ac:dyDescent="0.2">
      <c r="A5059" s="37" t="s">
        <v>737</v>
      </c>
      <c r="B5059" s="38" t="s">
        <v>801</v>
      </c>
      <c r="C5059" s="39" t="s">
        <v>2</v>
      </c>
      <c r="D5059" s="36" t="s">
        <v>1571</v>
      </c>
      <c r="E5059">
        <v>2018</v>
      </c>
      <c r="F5059">
        <f>VLOOKUP($D5059,Combined!$D:$AG,20,FALSE)</f>
        <v>13944766</v>
      </c>
      <c r="G5059">
        <f>VLOOKUP($D5059,Combined!$D:$AG,21,FALSE)</f>
        <v>632</v>
      </c>
      <c r="H5059">
        <f>VLOOKUP($D5059,Combined!$D:$AG,22,FALSE)</f>
        <v>22063</v>
      </c>
    </row>
    <row r="5060" spans="1:8" ht="48" x14ac:dyDescent="0.2">
      <c r="A5060" s="33" t="s">
        <v>737</v>
      </c>
      <c r="B5060" s="34" t="s">
        <v>802</v>
      </c>
      <c r="C5060" s="35" t="s">
        <v>14</v>
      </c>
      <c r="D5060" s="36" t="s">
        <v>1572</v>
      </c>
      <c r="E5060">
        <v>2018</v>
      </c>
      <c r="F5060">
        <f>VLOOKUP($D5060,Combined!$D:$AG,20,FALSE)</f>
        <v>53247964</v>
      </c>
      <c r="G5060">
        <f>VLOOKUP($D5060,Combined!$D:$AG,21,FALSE)</f>
        <v>2607</v>
      </c>
      <c r="H5060">
        <f>VLOOKUP($D5060,Combined!$D:$AG,22,FALSE)</f>
        <v>20424</v>
      </c>
    </row>
    <row r="5061" spans="1:8" ht="32" x14ac:dyDescent="0.2">
      <c r="A5061" s="37" t="s">
        <v>737</v>
      </c>
      <c r="B5061" s="38" t="s">
        <v>803</v>
      </c>
      <c r="C5061" s="39" t="s">
        <v>6</v>
      </c>
      <c r="D5061" s="36" t="s">
        <v>1573</v>
      </c>
      <c r="E5061">
        <v>2018</v>
      </c>
      <c r="F5061">
        <f>VLOOKUP($D5061,Combined!$D:$AG,20,FALSE)</f>
        <v>40890553</v>
      </c>
      <c r="G5061">
        <f>VLOOKUP($D5061,Combined!$D:$AG,21,FALSE)</f>
        <v>1769</v>
      </c>
      <c r="H5061">
        <f>VLOOKUP($D5061,Combined!$D:$AG,22,FALSE)</f>
        <v>23117</v>
      </c>
    </row>
    <row r="5062" spans="1:8" ht="24" x14ac:dyDescent="0.2">
      <c r="A5062" s="33" t="s">
        <v>737</v>
      </c>
      <c r="B5062" s="34" t="s">
        <v>804</v>
      </c>
      <c r="C5062" s="35" t="s">
        <v>181</v>
      </c>
      <c r="D5062" s="36" t="s">
        <v>1574</v>
      </c>
      <c r="E5062">
        <v>2018</v>
      </c>
      <c r="F5062">
        <f>VLOOKUP($D5062,Combined!$D:$AG,20,FALSE)</f>
        <v>9810997</v>
      </c>
      <c r="G5062">
        <f>VLOOKUP($D5062,Combined!$D:$AG,21,FALSE)</f>
        <v>375</v>
      </c>
      <c r="H5062">
        <f>VLOOKUP($D5062,Combined!$D:$AG,22,FALSE)</f>
        <v>26200</v>
      </c>
    </row>
    <row r="5063" spans="1:8" ht="36" x14ac:dyDescent="0.2">
      <c r="A5063" s="37" t="s">
        <v>737</v>
      </c>
      <c r="B5063" s="38" t="s">
        <v>805</v>
      </c>
      <c r="C5063" s="39" t="s">
        <v>4</v>
      </c>
      <c r="D5063" s="36" t="s">
        <v>1575</v>
      </c>
      <c r="E5063">
        <v>2018</v>
      </c>
      <c r="F5063">
        <f>VLOOKUP($D5063,Combined!$D:$AG,20,FALSE)</f>
        <v>9177346</v>
      </c>
      <c r="G5063">
        <f>VLOOKUP($D5063,Combined!$D:$AG,21,FALSE)</f>
        <v>388</v>
      </c>
      <c r="H5063">
        <f>VLOOKUP($D5063,Combined!$D:$AG,22,FALSE)</f>
        <v>23662</v>
      </c>
    </row>
    <row r="5064" spans="1:8" ht="48" x14ac:dyDescent="0.2">
      <c r="A5064" s="33" t="s">
        <v>737</v>
      </c>
      <c r="B5064" s="34" t="s">
        <v>1376</v>
      </c>
      <c r="C5064" s="35" t="s">
        <v>711</v>
      </c>
      <c r="D5064" s="36" t="s">
        <v>1576</v>
      </c>
      <c r="E5064">
        <v>2018</v>
      </c>
      <c r="F5064" t="e">
        <f>VLOOKUP($D5064,Combined!$D:$AG,20,FALSE)</f>
        <v>#N/A</v>
      </c>
      <c r="G5064" t="e">
        <f>VLOOKUP($D5064,Combined!$D:$AG,21,FALSE)</f>
        <v>#N/A</v>
      </c>
      <c r="H5064" t="e">
        <f>VLOOKUP($D5064,Combined!$D:$AG,22,FALSE)</f>
        <v>#N/A</v>
      </c>
    </row>
    <row r="5065" spans="1:8" ht="32" x14ac:dyDescent="0.2">
      <c r="A5065" s="37" t="s">
        <v>737</v>
      </c>
      <c r="B5065" s="38" t="s">
        <v>807</v>
      </c>
      <c r="C5065" s="39" t="s">
        <v>24</v>
      </c>
      <c r="D5065" s="36" t="s">
        <v>1577</v>
      </c>
      <c r="E5065">
        <v>2018</v>
      </c>
      <c r="F5065">
        <f>VLOOKUP($D5065,Combined!$D:$AG,20,FALSE)</f>
        <v>101642004</v>
      </c>
      <c r="G5065">
        <f>VLOOKUP($D5065,Combined!$D:$AG,21,FALSE)</f>
        <v>3673</v>
      </c>
      <c r="H5065">
        <f>VLOOKUP($D5065,Combined!$D:$AG,22,FALSE)</f>
        <v>27670</v>
      </c>
    </row>
    <row r="5066" spans="1:8" ht="32" x14ac:dyDescent="0.2">
      <c r="A5066" s="33" t="s">
        <v>737</v>
      </c>
      <c r="B5066" s="34" t="s">
        <v>808</v>
      </c>
      <c r="C5066" s="35" t="s">
        <v>24</v>
      </c>
      <c r="D5066" s="36" t="s">
        <v>1578</v>
      </c>
      <c r="E5066">
        <v>2018</v>
      </c>
      <c r="F5066">
        <f>VLOOKUP($D5066,Combined!$D:$AG,20,FALSE)</f>
        <v>80684517</v>
      </c>
      <c r="G5066">
        <f>VLOOKUP($D5066,Combined!$D:$AG,21,FALSE)</f>
        <v>3749</v>
      </c>
      <c r="H5066">
        <f>VLOOKUP($D5066,Combined!$D:$AG,22,FALSE)</f>
        <v>21523</v>
      </c>
    </row>
    <row r="5067" spans="1:8" ht="36" x14ac:dyDescent="0.2">
      <c r="A5067" s="37" t="s">
        <v>737</v>
      </c>
      <c r="B5067" s="38" t="s">
        <v>809</v>
      </c>
      <c r="C5067" s="39" t="s">
        <v>66</v>
      </c>
      <c r="D5067" s="36" t="s">
        <v>1579</v>
      </c>
      <c r="E5067">
        <v>2018</v>
      </c>
      <c r="F5067">
        <f>VLOOKUP($D5067,Combined!$D:$AG,20,FALSE)</f>
        <v>27515980</v>
      </c>
      <c r="G5067">
        <f>VLOOKUP($D5067,Combined!$D:$AG,21,FALSE)</f>
        <v>1181</v>
      </c>
      <c r="H5067">
        <f>VLOOKUP($D5067,Combined!$D:$AG,22,FALSE)</f>
        <v>23298</v>
      </c>
    </row>
    <row r="5068" spans="1:8" ht="32" x14ac:dyDescent="0.2">
      <c r="A5068" s="33" t="s">
        <v>737</v>
      </c>
      <c r="B5068" s="34" t="s">
        <v>810</v>
      </c>
      <c r="C5068" s="35" t="s">
        <v>6</v>
      </c>
      <c r="D5068" s="36" t="s">
        <v>1580</v>
      </c>
      <c r="E5068">
        <v>2018</v>
      </c>
      <c r="F5068">
        <f>VLOOKUP($D5068,Combined!$D:$AG,20,FALSE)</f>
        <v>37671128</v>
      </c>
      <c r="G5068">
        <f>VLOOKUP($D5068,Combined!$D:$AG,21,FALSE)</f>
        <v>1626</v>
      </c>
      <c r="H5068">
        <f>VLOOKUP($D5068,Combined!$D:$AG,22,FALSE)</f>
        <v>23174</v>
      </c>
    </row>
    <row r="5069" spans="1:8" ht="32" x14ac:dyDescent="0.2">
      <c r="A5069" s="37" t="s">
        <v>737</v>
      </c>
      <c r="B5069" s="38" t="s">
        <v>811</v>
      </c>
      <c r="C5069" s="39" t="s">
        <v>6</v>
      </c>
      <c r="D5069" s="36" t="s">
        <v>1581</v>
      </c>
      <c r="E5069">
        <v>2018</v>
      </c>
      <c r="F5069">
        <f>VLOOKUP($D5069,Combined!$D:$AG,20,FALSE)</f>
        <v>23619291</v>
      </c>
      <c r="G5069">
        <f>VLOOKUP($D5069,Combined!$D:$AG,21,FALSE)</f>
        <v>1319</v>
      </c>
      <c r="H5069">
        <f>VLOOKUP($D5069,Combined!$D:$AG,22,FALSE)</f>
        <v>17914</v>
      </c>
    </row>
    <row r="5070" spans="1:8" ht="48" x14ac:dyDescent="0.2">
      <c r="A5070" s="33" t="s">
        <v>737</v>
      </c>
      <c r="B5070" s="34" t="s">
        <v>812</v>
      </c>
      <c r="C5070" s="35" t="s">
        <v>14</v>
      </c>
      <c r="D5070" s="36" t="s">
        <v>1582</v>
      </c>
      <c r="E5070">
        <v>2018</v>
      </c>
      <c r="F5070">
        <f>VLOOKUP($D5070,Combined!$D:$AG,20,FALSE)</f>
        <v>64362157</v>
      </c>
      <c r="G5070">
        <f>VLOOKUP($D5070,Combined!$D:$AG,21,FALSE)</f>
        <v>2839</v>
      </c>
      <c r="H5070">
        <f>VLOOKUP($D5070,Combined!$D:$AG,22,FALSE)</f>
        <v>22670</v>
      </c>
    </row>
    <row r="5071" spans="1:8" ht="32" x14ac:dyDescent="0.2">
      <c r="A5071" s="37" t="s">
        <v>737</v>
      </c>
      <c r="B5071" s="38" t="s">
        <v>813</v>
      </c>
      <c r="C5071" s="39" t="s">
        <v>6</v>
      </c>
      <c r="D5071" s="36" t="s">
        <v>1583</v>
      </c>
      <c r="E5071">
        <v>2018</v>
      </c>
      <c r="F5071">
        <f>VLOOKUP($D5071,Combined!$D:$AG,20,FALSE)</f>
        <v>24844368</v>
      </c>
      <c r="G5071">
        <f>VLOOKUP($D5071,Combined!$D:$AG,21,FALSE)</f>
        <v>1281</v>
      </c>
      <c r="H5071">
        <f>VLOOKUP($D5071,Combined!$D:$AG,22,FALSE)</f>
        <v>19391</v>
      </c>
    </row>
    <row r="5072" spans="1:8" ht="32" x14ac:dyDescent="0.2">
      <c r="A5072" s="33" t="s">
        <v>737</v>
      </c>
      <c r="B5072" s="34" t="s">
        <v>814</v>
      </c>
      <c r="C5072" s="35" t="s">
        <v>66</v>
      </c>
      <c r="D5072" s="36" t="s">
        <v>1584</v>
      </c>
      <c r="E5072">
        <v>2018</v>
      </c>
      <c r="F5072" t="e">
        <f>VLOOKUP($D5072,Combined!$D:$AG,20,FALSE)</f>
        <v>#N/A</v>
      </c>
      <c r="G5072" t="e">
        <f>VLOOKUP($D5072,Combined!$D:$AG,21,FALSE)</f>
        <v>#N/A</v>
      </c>
      <c r="H5072" t="e">
        <f>VLOOKUP($D5072,Combined!$D:$AG,22,FALSE)</f>
        <v>#N/A</v>
      </c>
    </row>
    <row r="5073" spans="1:8" ht="32" x14ac:dyDescent="0.2">
      <c r="A5073" s="37" t="s">
        <v>737</v>
      </c>
      <c r="B5073" s="38" t="s">
        <v>815</v>
      </c>
      <c r="C5073" s="39" t="s">
        <v>66</v>
      </c>
      <c r="D5073" s="36" t="s">
        <v>1585</v>
      </c>
      <c r="E5073">
        <v>2018</v>
      </c>
      <c r="F5073">
        <f>VLOOKUP($D5073,Combined!$D:$AG,20,FALSE)</f>
        <v>46583366</v>
      </c>
      <c r="G5073">
        <f>VLOOKUP($D5073,Combined!$D:$AG,21,FALSE)</f>
        <v>1995</v>
      </c>
      <c r="H5073">
        <f>VLOOKUP($D5073,Combined!$D:$AG,22,FALSE)</f>
        <v>23351</v>
      </c>
    </row>
    <row r="5074" spans="1:8" ht="24" x14ac:dyDescent="0.2">
      <c r="A5074" s="33" t="s">
        <v>816</v>
      </c>
      <c r="B5074" s="34" t="s">
        <v>817</v>
      </c>
      <c r="C5074" s="35" t="s">
        <v>8</v>
      </c>
      <c r="D5074" s="36" t="s">
        <v>1586</v>
      </c>
      <c r="E5074">
        <v>2018</v>
      </c>
      <c r="F5074">
        <f>VLOOKUP($D5074,Combined!$D:$AG,20,FALSE)</f>
        <v>2909224</v>
      </c>
      <c r="G5074">
        <f>VLOOKUP($D5074,Combined!$D:$AG,21,FALSE)</f>
        <v>113</v>
      </c>
      <c r="H5074">
        <f>VLOOKUP($D5074,Combined!$D:$AG,22,FALSE)</f>
        <v>25652</v>
      </c>
    </row>
    <row r="5075" spans="1:8" ht="32" x14ac:dyDescent="0.2">
      <c r="A5075" s="37" t="s">
        <v>816</v>
      </c>
      <c r="B5075" s="38" t="s">
        <v>819</v>
      </c>
      <c r="C5075" s="39" t="s">
        <v>4</v>
      </c>
      <c r="D5075" s="36" t="s">
        <v>1587</v>
      </c>
      <c r="E5075">
        <v>2018</v>
      </c>
      <c r="F5075">
        <f>VLOOKUP($D5075,Combined!$D:$AG,20,FALSE)</f>
        <v>7970633</v>
      </c>
      <c r="G5075">
        <f>VLOOKUP($D5075,Combined!$D:$AG,21,FALSE)</f>
        <v>354</v>
      </c>
      <c r="H5075">
        <f>VLOOKUP($D5075,Combined!$D:$AG,22,FALSE)</f>
        <v>22497</v>
      </c>
    </row>
    <row r="5076" spans="1:8" ht="48" x14ac:dyDescent="0.2">
      <c r="A5076" s="33" t="s">
        <v>816</v>
      </c>
      <c r="B5076" s="34" t="s">
        <v>820</v>
      </c>
      <c r="C5076" s="35" t="s">
        <v>14</v>
      </c>
      <c r="D5076" s="36" t="s">
        <v>1588</v>
      </c>
      <c r="E5076">
        <v>2018</v>
      </c>
      <c r="F5076">
        <f>VLOOKUP($D5076,Combined!$D:$AG,20,FALSE)</f>
        <v>48496844</v>
      </c>
      <c r="G5076">
        <f>VLOOKUP($D5076,Combined!$D:$AG,21,FALSE)</f>
        <v>2592</v>
      </c>
      <c r="H5076">
        <f>VLOOKUP($D5076,Combined!$D:$AG,22,FALSE)</f>
        <v>18710</v>
      </c>
    </row>
    <row r="5077" spans="1:8" ht="32" x14ac:dyDescent="0.2">
      <c r="A5077" s="37" t="s">
        <v>816</v>
      </c>
      <c r="B5077" s="38" t="s">
        <v>821</v>
      </c>
      <c r="C5077" s="39" t="s">
        <v>6</v>
      </c>
      <c r="D5077" s="36" t="s">
        <v>1589</v>
      </c>
      <c r="E5077">
        <v>2018</v>
      </c>
      <c r="F5077">
        <f>VLOOKUP($D5077,Combined!$D:$AG,20,FALSE)</f>
        <v>52002158</v>
      </c>
      <c r="G5077">
        <f>VLOOKUP($D5077,Combined!$D:$AG,21,FALSE)</f>
        <v>1726</v>
      </c>
      <c r="H5077">
        <f>VLOOKUP($D5077,Combined!$D:$AG,22,FALSE)</f>
        <v>30134</v>
      </c>
    </row>
    <row r="5078" spans="1:8" ht="24" x14ac:dyDescent="0.2">
      <c r="A5078" s="33" t="s">
        <v>816</v>
      </c>
      <c r="B5078" s="34" t="s">
        <v>822</v>
      </c>
      <c r="C5078" s="35" t="s">
        <v>29</v>
      </c>
      <c r="D5078" s="36" t="s">
        <v>1590</v>
      </c>
      <c r="E5078">
        <v>2018</v>
      </c>
      <c r="F5078">
        <f>VLOOKUP($D5078,Combined!$D:$AG,20,FALSE)</f>
        <v>46156290</v>
      </c>
      <c r="G5078">
        <f>VLOOKUP($D5078,Combined!$D:$AG,21,FALSE)</f>
        <v>634</v>
      </c>
      <c r="H5078">
        <f>VLOOKUP($D5078,Combined!$D:$AG,22,FALSE)</f>
        <v>72767</v>
      </c>
    </row>
    <row r="5079" spans="1:8" ht="36" x14ac:dyDescent="0.2">
      <c r="A5079" s="37" t="s">
        <v>816</v>
      </c>
      <c r="B5079" s="38" t="s">
        <v>823</v>
      </c>
      <c r="C5079" s="39" t="s">
        <v>714</v>
      </c>
      <c r="D5079" s="36" t="s">
        <v>1591</v>
      </c>
      <c r="E5079">
        <v>2018</v>
      </c>
      <c r="F5079">
        <f>VLOOKUP($D5079,Combined!$D:$AG,20,FALSE)</f>
        <v>46533372</v>
      </c>
      <c r="G5079">
        <f>VLOOKUP($D5079,Combined!$D:$AG,21,FALSE)</f>
        <v>1981</v>
      </c>
      <c r="H5079">
        <f>VLOOKUP($D5079,Combined!$D:$AG,22,FALSE)</f>
        <v>23493</v>
      </c>
    </row>
    <row r="5080" spans="1:8" ht="32" x14ac:dyDescent="0.2">
      <c r="A5080" s="33" t="s">
        <v>816</v>
      </c>
      <c r="B5080" s="34" t="s">
        <v>824</v>
      </c>
      <c r="C5080" s="35" t="s">
        <v>24</v>
      </c>
      <c r="D5080" s="36" t="s">
        <v>1592</v>
      </c>
      <c r="E5080">
        <v>2018</v>
      </c>
      <c r="F5080">
        <f>VLOOKUP($D5080,Combined!$D:$AG,20,FALSE)</f>
        <v>78539040</v>
      </c>
      <c r="G5080">
        <f>VLOOKUP($D5080,Combined!$D:$AG,21,FALSE)</f>
        <v>3885</v>
      </c>
      <c r="H5080">
        <f>VLOOKUP($D5080,Combined!$D:$AG,22,FALSE)</f>
        <v>20217</v>
      </c>
    </row>
    <row r="5081" spans="1:8" ht="24" x14ac:dyDescent="0.2">
      <c r="A5081" s="37" t="s">
        <v>816</v>
      </c>
      <c r="B5081" s="38" t="s">
        <v>825</v>
      </c>
      <c r="C5081" s="39" t="s">
        <v>8</v>
      </c>
      <c r="D5081" s="36" t="s">
        <v>1593</v>
      </c>
      <c r="E5081">
        <v>2018</v>
      </c>
      <c r="F5081">
        <f>VLOOKUP($D5081,Combined!$D:$AG,20,FALSE)</f>
        <v>13502765</v>
      </c>
      <c r="G5081">
        <f>VLOOKUP($D5081,Combined!$D:$AG,21,FALSE)</f>
        <v>759</v>
      </c>
      <c r="H5081">
        <f>VLOOKUP($D5081,Combined!$D:$AG,22,FALSE)</f>
        <v>17800</v>
      </c>
    </row>
    <row r="5082" spans="1:8" ht="48" x14ac:dyDescent="0.2">
      <c r="A5082" s="33" t="s">
        <v>816</v>
      </c>
      <c r="B5082" s="34" t="s">
        <v>826</v>
      </c>
      <c r="C5082" s="35" t="s">
        <v>14</v>
      </c>
      <c r="D5082" s="36" t="s">
        <v>1594</v>
      </c>
      <c r="E5082">
        <v>2018</v>
      </c>
      <c r="F5082">
        <f>VLOOKUP($D5082,Combined!$D:$AG,20,FALSE)</f>
        <v>53539780</v>
      </c>
      <c r="G5082">
        <f>VLOOKUP($D5082,Combined!$D:$AG,21,FALSE)</f>
        <v>2536</v>
      </c>
      <c r="H5082">
        <f>VLOOKUP($D5082,Combined!$D:$AG,22,FALSE)</f>
        <v>21113</v>
      </c>
    </row>
    <row r="5083" spans="1:8" ht="32" x14ac:dyDescent="0.2">
      <c r="A5083" s="37" t="s">
        <v>816</v>
      </c>
      <c r="B5083" s="38" t="s">
        <v>827</v>
      </c>
      <c r="C5083" s="39" t="s">
        <v>4</v>
      </c>
      <c r="D5083" s="36" t="s">
        <v>1595</v>
      </c>
      <c r="E5083">
        <v>2018</v>
      </c>
      <c r="F5083" t="e">
        <f>VLOOKUP($D5083,Combined!$D:$AG,20,FALSE)</f>
        <v>#N/A</v>
      </c>
      <c r="G5083" t="e">
        <f>VLOOKUP($D5083,Combined!$D:$AG,21,FALSE)</f>
        <v>#N/A</v>
      </c>
      <c r="H5083" t="e">
        <f>VLOOKUP($D5083,Combined!$D:$AG,22,FALSE)</f>
        <v>#N/A</v>
      </c>
    </row>
    <row r="5084" spans="1:8" ht="48" x14ac:dyDescent="0.2">
      <c r="A5084" s="33" t="s">
        <v>816</v>
      </c>
      <c r="B5084" s="34" t="s">
        <v>828</v>
      </c>
      <c r="C5084" s="35" t="s">
        <v>14</v>
      </c>
      <c r="D5084" s="36" t="s">
        <v>1596</v>
      </c>
      <c r="E5084">
        <v>2018</v>
      </c>
      <c r="F5084">
        <f>VLOOKUP($D5084,Combined!$D:$AG,20,FALSE)</f>
        <v>54040528</v>
      </c>
      <c r="G5084">
        <f>VLOOKUP($D5084,Combined!$D:$AG,21,FALSE)</f>
        <v>3005</v>
      </c>
      <c r="H5084">
        <f>VLOOKUP($D5084,Combined!$D:$AG,22,FALSE)</f>
        <v>17983</v>
      </c>
    </row>
    <row r="5085" spans="1:8" ht="32" x14ac:dyDescent="0.2">
      <c r="A5085" s="37" t="s">
        <v>816</v>
      </c>
      <c r="B5085" s="38" t="s">
        <v>829</v>
      </c>
      <c r="C5085" s="39" t="s">
        <v>68</v>
      </c>
      <c r="D5085" s="36" t="s">
        <v>1597</v>
      </c>
      <c r="E5085">
        <v>2018</v>
      </c>
      <c r="F5085">
        <f>VLOOKUP($D5085,Combined!$D:$AG,20,FALSE)</f>
        <v>12939822</v>
      </c>
      <c r="G5085">
        <f>VLOOKUP($D5085,Combined!$D:$AG,21,FALSE)</f>
        <v>589</v>
      </c>
      <c r="H5085">
        <f>VLOOKUP($D5085,Combined!$D:$AG,22,FALSE)</f>
        <v>21975</v>
      </c>
    </row>
    <row r="5086" spans="1:8" ht="32" x14ac:dyDescent="0.2">
      <c r="A5086" s="33" t="s">
        <v>816</v>
      </c>
      <c r="B5086" s="34" t="s">
        <v>830</v>
      </c>
      <c r="C5086" s="35" t="s">
        <v>99</v>
      </c>
      <c r="D5086" s="36" t="s">
        <v>1598</v>
      </c>
      <c r="E5086">
        <v>2018</v>
      </c>
      <c r="F5086">
        <f>VLOOKUP($D5086,Combined!$D:$AG,20,FALSE)</f>
        <v>19949932</v>
      </c>
      <c r="G5086">
        <f>VLOOKUP($D5086,Combined!$D:$AG,21,FALSE)</f>
        <v>1017</v>
      </c>
      <c r="H5086">
        <f>VLOOKUP($D5086,Combined!$D:$AG,22,FALSE)</f>
        <v>19625</v>
      </c>
    </row>
    <row r="5087" spans="1:8" ht="32" x14ac:dyDescent="0.2">
      <c r="A5087" s="37" t="s">
        <v>816</v>
      </c>
      <c r="B5087" s="38" t="s">
        <v>831</v>
      </c>
      <c r="C5087" s="39" t="s">
        <v>66</v>
      </c>
      <c r="D5087" s="36" t="s">
        <v>1599</v>
      </c>
      <c r="E5087">
        <v>2018</v>
      </c>
      <c r="F5087">
        <f>VLOOKUP($D5087,Combined!$D:$AG,20,FALSE)</f>
        <v>91491189</v>
      </c>
      <c r="G5087">
        <f>VLOOKUP($D5087,Combined!$D:$AG,21,FALSE)</f>
        <v>4454</v>
      </c>
      <c r="H5087">
        <f>VLOOKUP($D5087,Combined!$D:$AG,22,FALSE)</f>
        <v>20540</v>
      </c>
    </row>
    <row r="5088" spans="1:8" ht="32" x14ac:dyDescent="0.2">
      <c r="A5088" s="33" t="s">
        <v>816</v>
      </c>
      <c r="B5088" s="34" t="s">
        <v>832</v>
      </c>
      <c r="C5088" s="35" t="s">
        <v>6</v>
      </c>
      <c r="D5088" s="36" t="s">
        <v>1600</v>
      </c>
      <c r="E5088">
        <v>2018</v>
      </c>
      <c r="F5088">
        <f>VLOOKUP($D5088,Combined!$D:$AG,20,FALSE)</f>
        <v>32660424</v>
      </c>
      <c r="G5088">
        <f>VLOOKUP($D5088,Combined!$D:$AG,21,FALSE)</f>
        <v>1573</v>
      </c>
      <c r="H5088">
        <f>VLOOKUP($D5088,Combined!$D:$AG,22,FALSE)</f>
        <v>20761</v>
      </c>
    </row>
    <row r="5089" spans="1:8" ht="32" x14ac:dyDescent="0.2">
      <c r="A5089" s="37" t="s">
        <v>816</v>
      </c>
      <c r="B5089" s="38" t="s">
        <v>833</v>
      </c>
      <c r="C5089" s="39" t="s">
        <v>68</v>
      </c>
      <c r="D5089" s="36" t="s">
        <v>1601</v>
      </c>
      <c r="E5089">
        <v>2018</v>
      </c>
      <c r="F5089">
        <f>VLOOKUP($D5089,Combined!$D:$AG,20,FALSE)</f>
        <v>12215297</v>
      </c>
      <c r="G5089">
        <f>VLOOKUP($D5089,Combined!$D:$AG,21,FALSE)</f>
        <v>614</v>
      </c>
      <c r="H5089">
        <f>VLOOKUP($D5089,Combined!$D:$AG,22,FALSE)</f>
        <v>19883</v>
      </c>
    </row>
    <row r="5090" spans="1:8" ht="32" x14ac:dyDescent="0.2">
      <c r="A5090" s="33" t="s">
        <v>816</v>
      </c>
      <c r="B5090" s="34" t="s">
        <v>834</v>
      </c>
      <c r="C5090" s="35" t="s">
        <v>77</v>
      </c>
      <c r="D5090" s="36" t="s">
        <v>1602</v>
      </c>
      <c r="E5090">
        <v>2018</v>
      </c>
      <c r="F5090">
        <f>VLOOKUP($D5090,Combined!$D:$AG,20,FALSE)</f>
        <v>175945909</v>
      </c>
      <c r="G5090">
        <f>VLOOKUP($D5090,Combined!$D:$AG,21,FALSE)</f>
        <v>6841</v>
      </c>
      <c r="H5090">
        <f>VLOOKUP($D5090,Combined!$D:$AG,22,FALSE)</f>
        <v>25719</v>
      </c>
    </row>
    <row r="5091" spans="1:8" ht="32" x14ac:dyDescent="0.2">
      <c r="A5091" s="37" t="s">
        <v>816</v>
      </c>
      <c r="B5091" s="38" t="s">
        <v>835</v>
      </c>
      <c r="C5091" s="39" t="s">
        <v>66</v>
      </c>
      <c r="D5091" s="36" t="s">
        <v>1603</v>
      </c>
      <c r="E5091">
        <v>2018</v>
      </c>
      <c r="F5091">
        <f>VLOOKUP($D5091,Combined!$D:$AG,20,FALSE)</f>
        <v>28483649</v>
      </c>
      <c r="G5091">
        <f>VLOOKUP($D5091,Combined!$D:$AG,21,FALSE)</f>
        <v>1283</v>
      </c>
      <c r="H5091">
        <f>VLOOKUP($D5091,Combined!$D:$AG,22,FALSE)</f>
        <v>22197</v>
      </c>
    </row>
    <row r="5092" spans="1:8" ht="24" x14ac:dyDescent="0.2">
      <c r="A5092" s="33" t="s">
        <v>816</v>
      </c>
      <c r="B5092" s="34" t="s">
        <v>836</v>
      </c>
      <c r="C5092" s="35" t="s">
        <v>8</v>
      </c>
      <c r="D5092" s="36" t="s">
        <v>1604</v>
      </c>
      <c r="E5092">
        <v>2018</v>
      </c>
      <c r="F5092">
        <f>VLOOKUP($D5092,Combined!$D:$AG,20,FALSE)</f>
        <v>14198521</v>
      </c>
      <c r="G5092">
        <f>VLOOKUP($D5092,Combined!$D:$AG,21,FALSE)</f>
        <v>568</v>
      </c>
      <c r="H5092">
        <f>VLOOKUP($D5092,Combined!$D:$AG,22,FALSE)</f>
        <v>25009</v>
      </c>
    </row>
    <row r="5093" spans="1:8" ht="48" x14ac:dyDescent="0.2">
      <c r="A5093" s="37" t="s">
        <v>816</v>
      </c>
      <c r="B5093" s="38" t="s">
        <v>837</v>
      </c>
      <c r="C5093" s="39" t="s">
        <v>14</v>
      </c>
      <c r="D5093" s="36" t="s">
        <v>1605</v>
      </c>
      <c r="E5093">
        <v>2018</v>
      </c>
      <c r="F5093">
        <f>VLOOKUP($D5093,Combined!$D:$AG,20,FALSE)</f>
        <v>43907564</v>
      </c>
      <c r="G5093">
        <f>VLOOKUP($D5093,Combined!$D:$AG,21,FALSE)</f>
        <v>2208</v>
      </c>
      <c r="H5093">
        <f>VLOOKUP($D5093,Combined!$D:$AG,22,FALSE)</f>
        <v>19883</v>
      </c>
    </row>
    <row r="5094" spans="1:8" ht="32" x14ac:dyDescent="0.2">
      <c r="A5094" s="33" t="s">
        <v>816</v>
      </c>
      <c r="B5094" s="34" t="s">
        <v>838</v>
      </c>
      <c r="C5094" s="35" t="s">
        <v>68</v>
      </c>
      <c r="D5094" s="36" t="s">
        <v>1606</v>
      </c>
      <c r="E5094">
        <v>2018</v>
      </c>
      <c r="F5094">
        <f>VLOOKUP($D5094,Combined!$D:$AG,20,FALSE)</f>
        <v>9312427</v>
      </c>
      <c r="G5094">
        <f>VLOOKUP($D5094,Combined!$D:$AG,21,FALSE)</f>
        <v>536</v>
      </c>
      <c r="H5094">
        <f>VLOOKUP($D5094,Combined!$D:$AG,22,FALSE)</f>
        <v>17390</v>
      </c>
    </row>
    <row r="5095" spans="1:8" ht="32" x14ac:dyDescent="0.2">
      <c r="A5095" s="37" t="s">
        <v>816</v>
      </c>
      <c r="B5095" s="38" t="s">
        <v>839</v>
      </c>
      <c r="C5095" s="39" t="s">
        <v>66</v>
      </c>
      <c r="D5095" s="36" t="s">
        <v>1607</v>
      </c>
      <c r="E5095">
        <v>2018</v>
      </c>
      <c r="F5095">
        <f>VLOOKUP($D5095,Combined!$D:$AG,20,FALSE)</f>
        <v>59365389</v>
      </c>
      <c r="G5095">
        <f>VLOOKUP($D5095,Combined!$D:$AG,21,FALSE)</f>
        <v>2734</v>
      </c>
      <c r="H5095">
        <f>VLOOKUP($D5095,Combined!$D:$AG,22,FALSE)</f>
        <v>21718</v>
      </c>
    </row>
    <row r="5096" spans="1:8" ht="32" x14ac:dyDescent="0.2">
      <c r="A5096" s="33" t="s">
        <v>816</v>
      </c>
      <c r="B5096" s="34" t="s">
        <v>840</v>
      </c>
      <c r="C5096" s="35" t="s">
        <v>24</v>
      </c>
      <c r="D5096" s="36" t="s">
        <v>1608</v>
      </c>
      <c r="E5096">
        <v>2018</v>
      </c>
      <c r="F5096">
        <f>VLOOKUP($D5096,Combined!$D:$AG,20,FALSE)</f>
        <v>87869617</v>
      </c>
      <c r="G5096">
        <f>VLOOKUP($D5096,Combined!$D:$AG,21,FALSE)</f>
        <v>3982</v>
      </c>
      <c r="H5096">
        <f>VLOOKUP($D5096,Combined!$D:$AG,22,FALSE)</f>
        <v>22066</v>
      </c>
    </row>
    <row r="5097" spans="1:8" ht="32" x14ac:dyDescent="0.2">
      <c r="A5097" s="37" t="s">
        <v>816</v>
      </c>
      <c r="B5097" s="38" t="s">
        <v>841</v>
      </c>
      <c r="C5097" s="39" t="s">
        <v>66</v>
      </c>
      <c r="D5097" s="36" t="s">
        <v>1609</v>
      </c>
      <c r="E5097">
        <v>2018</v>
      </c>
      <c r="F5097">
        <f>VLOOKUP($D5097,Combined!$D:$AG,20,FALSE)</f>
        <v>24031008</v>
      </c>
      <c r="G5097">
        <f>VLOOKUP($D5097,Combined!$D:$AG,21,FALSE)</f>
        <v>1070</v>
      </c>
      <c r="H5097">
        <f>VLOOKUP($D5097,Combined!$D:$AG,22,FALSE)</f>
        <v>22466</v>
      </c>
    </row>
    <row r="5098" spans="1:8" ht="32" x14ac:dyDescent="0.2">
      <c r="A5098" s="33" t="s">
        <v>816</v>
      </c>
      <c r="B5098" s="34" t="s">
        <v>842</v>
      </c>
      <c r="C5098" s="35" t="s">
        <v>66</v>
      </c>
      <c r="D5098" s="36" t="s">
        <v>1610</v>
      </c>
      <c r="E5098">
        <v>2018</v>
      </c>
      <c r="F5098">
        <f>VLOOKUP($D5098,Combined!$D:$AG,20,FALSE)</f>
        <v>83743141</v>
      </c>
      <c r="G5098">
        <f>VLOOKUP($D5098,Combined!$D:$AG,21,FALSE)</f>
        <v>4270</v>
      </c>
      <c r="H5098">
        <f>VLOOKUP($D5098,Combined!$D:$AG,22,FALSE)</f>
        <v>19614</v>
      </c>
    </row>
    <row r="5099" spans="1:8" ht="32" x14ac:dyDescent="0.2">
      <c r="A5099" s="37" t="s">
        <v>816</v>
      </c>
      <c r="B5099" s="38" t="s">
        <v>843</v>
      </c>
      <c r="C5099" s="39" t="s">
        <v>4</v>
      </c>
      <c r="D5099" s="36" t="s">
        <v>1611</v>
      </c>
      <c r="E5099">
        <v>2018</v>
      </c>
      <c r="F5099">
        <f>VLOOKUP($D5099,Combined!$D:$AG,20,FALSE)</f>
        <v>6294244</v>
      </c>
      <c r="G5099">
        <f>VLOOKUP($D5099,Combined!$D:$AG,21,FALSE)</f>
        <v>231</v>
      </c>
      <c r="H5099">
        <f>VLOOKUP($D5099,Combined!$D:$AG,22,FALSE)</f>
        <v>27197</v>
      </c>
    </row>
    <row r="5100" spans="1:8" ht="24" x14ac:dyDescent="0.2">
      <c r="A5100" s="33" t="s">
        <v>816</v>
      </c>
      <c r="B5100" s="34" t="s">
        <v>844</v>
      </c>
      <c r="C5100" s="35" t="s">
        <v>8</v>
      </c>
      <c r="D5100" s="36" t="s">
        <v>1612</v>
      </c>
      <c r="E5100">
        <v>2018</v>
      </c>
      <c r="F5100">
        <f>VLOOKUP($D5100,Combined!$D:$AG,20,FALSE)</f>
        <v>25027508</v>
      </c>
      <c r="G5100">
        <f>VLOOKUP($D5100,Combined!$D:$AG,21,FALSE)</f>
        <v>1122</v>
      </c>
      <c r="H5100">
        <f>VLOOKUP($D5100,Combined!$D:$AG,22,FALSE)</f>
        <v>22303</v>
      </c>
    </row>
    <row r="5101" spans="1:8" ht="36" x14ac:dyDescent="0.2">
      <c r="A5101" s="37" t="s">
        <v>816</v>
      </c>
      <c r="B5101" s="38" t="s">
        <v>845</v>
      </c>
      <c r="C5101" s="39" t="s">
        <v>21</v>
      </c>
      <c r="D5101" s="36" t="s">
        <v>1613</v>
      </c>
      <c r="E5101">
        <v>2018</v>
      </c>
      <c r="F5101">
        <f>VLOOKUP($D5101,Combined!$D:$AG,20,FALSE)</f>
        <v>43397951</v>
      </c>
      <c r="G5101">
        <f>VLOOKUP($D5101,Combined!$D:$AG,21,FALSE)</f>
        <v>2204</v>
      </c>
      <c r="H5101">
        <f>VLOOKUP($D5101,Combined!$D:$AG,22,FALSE)</f>
        <v>19687</v>
      </c>
    </row>
    <row r="5102" spans="1:8" ht="32" x14ac:dyDescent="0.2">
      <c r="A5102" s="33" t="s">
        <v>816</v>
      </c>
      <c r="B5102" s="34" t="s">
        <v>846</v>
      </c>
      <c r="C5102" s="35" t="s">
        <v>6</v>
      </c>
      <c r="D5102" s="36" t="s">
        <v>1614</v>
      </c>
      <c r="E5102">
        <v>2018</v>
      </c>
      <c r="F5102">
        <f>VLOOKUP($D5102,Combined!$D:$AG,20,FALSE)</f>
        <v>19620167</v>
      </c>
      <c r="G5102">
        <f>VLOOKUP($D5102,Combined!$D:$AG,21,FALSE)</f>
        <v>957</v>
      </c>
      <c r="H5102">
        <f>VLOOKUP($D5102,Combined!$D:$AG,22,FALSE)</f>
        <v>20497</v>
      </c>
    </row>
    <row r="5103" spans="1:8" ht="32" x14ac:dyDescent="0.2">
      <c r="A5103" s="37" t="s">
        <v>816</v>
      </c>
      <c r="B5103" s="38" t="s">
        <v>847</v>
      </c>
      <c r="C5103" s="39" t="s">
        <v>24</v>
      </c>
      <c r="D5103" s="36" t="s">
        <v>1615</v>
      </c>
      <c r="E5103">
        <v>2018</v>
      </c>
      <c r="F5103">
        <f>VLOOKUP($D5103,Combined!$D:$AG,20,FALSE)</f>
        <v>137853171</v>
      </c>
      <c r="G5103">
        <f>VLOOKUP($D5103,Combined!$D:$AG,21,FALSE)</f>
        <v>4941</v>
      </c>
      <c r="H5103">
        <f>VLOOKUP($D5103,Combined!$D:$AG,22,FALSE)</f>
        <v>27900</v>
      </c>
    </row>
    <row r="5104" spans="1:8" ht="36" x14ac:dyDescent="0.2">
      <c r="A5104" s="33" t="s">
        <v>816</v>
      </c>
      <c r="B5104" s="34" t="s">
        <v>848</v>
      </c>
      <c r="C5104" s="35" t="s">
        <v>77</v>
      </c>
      <c r="D5104" s="36" t="s">
        <v>1616</v>
      </c>
      <c r="E5104">
        <v>2018</v>
      </c>
      <c r="F5104">
        <f>VLOOKUP($D5104,Combined!$D:$AG,20,FALSE)</f>
        <v>42856506</v>
      </c>
      <c r="G5104">
        <f>VLOOKUP($D5104,Combined!$D:$AG,21,FALSE)</f>
        <v>2129</v>
      </c>
      <c r="H5104">
        <f>VLOOKUP($D5104,Combined!$D:$AG,22,FALSE)</f>
        <v>20133</v>
      </c>
    </row>
    <row r="5105" spans="1:8" ht="48" x14ac:dyDescent="0.2">
      <c r="A5105" s="37" t="s">
        <v>816</v>
      </c>
      <c r="B5105" s="38" t="s">
        <v>1377</v>
      </c>
      <c r="C5105" s="39" t="s">
        <v>711</v>
      </c>
      <c r="D5105" s="36" t="s">
        <v>1617</v>
      </c>
      <c r="E5105">
        <v>2018</v>
      </c>
      <c r="F5105" t="e">
        <f>VLOOKUP($D5105,Combined!$D:$AG,20,FALSE)</f>
        <v>#N/A</v>
      </c>
      <c r="G5105" t="e">
        <f>VLOOKUP($D5105,Combined!$D:$AG,21,FALSE)</f>
        <v>#N/A</v>
      </c>
      <c r="H5105" t="e">
        <f>VLOOKUP($D5105,Combined!$D:$AG,22,FALSE)</f>
        <v>#N/A</v>
      </c>
    </row>
    <row r="5106" spans="1:8" ht="48" x14ac:dyDescent="0.2">
      <c r="A5106" s="33" t="s">
        <v>816</v>
      </c>
      <c r="B5106" s="34" t="s">
        <v>1378</v>
      </c>
      <c r="C5106" s="35" t="s">
        <v>711</v>
      </c>
      <c r="D5106" s="36" t="s">
        <v>1618</v>
      </c>
      <c r="E5106">
        <v>2018</v>
      </c>
      <c r="F5106" t="e">
        <f>VLOOKUP($D5106,Combined!$D:$AG,20,FALSE)</f>
        <v>#N/A</v>
      </c>
      <c r="G5106" t="e">
        <f>VLOOKUP($D5106,Combined!$D:$AG,21,FALSE)</f>
        <v>#N/A</v>
      </c>
      <c r="H5106" t="e">
        <f>VLOOKUP($D5106,Combined!$D:$AG,22,FALSE)</f>
        <v>#N/A</v>
      </c>
    </row>
    <row r="5107" spans="1:8" ht="32" x14ac:dyDescent="0.2">
      <c r="A5107" s="37" t="s">
        <v>816</v>
      </c>
      <c r="B5107" s="38" t="s">
        <v>850</v>
      </c>
      <c r="C5107" s="39" t="s">
        <v>6</v>
      </c>
      <c r="D5107" s="36" t="s">
        <v>1619</v>
      </c>
      <c r="E5107">
        <v>2018</v>
      </c>
      <c r="F5107">
        <f>VLOOKUP($D5107,Combined!$D:$AG,20,FALSE)</f>
        <v>28059546</v>
      </c>
      <c r="G5107">
        <f>VLOOKUP($D5107,Combined!$D:$AG,21,FALSE)</f>
        <v>1444</v>
      </c>
      <c r="H5107">
        <f>VLOOKUP($D5107,Combined!$D:$AG,22,FALSE)</f>
        <v>19435</v>
      </c>
    </row>
    <row r="5108" spans="1:8" ht="32" x14ac:dyDescent="0.2">
      <c r="A5108" s="33" t="s">
        <v>816</v>
      </c>
      <c r="B5108" s="34" t="s">
        <v>851</v>
      </c>
      <c r="C5108" s="35" t="s">
        <v>4</v>
      </c>
      <c r="D5108" s="36" t="s">
        <v>1620</v>
      </c>
      <c r="E5108">
        <v>2018</v>
      </c>
      <c r="F5108">
        <f>VLOOKUP($D5108,Combined!$D:$AG,20,FALSE)</f>
        <v>7015551</v>
      </c>
      <c r="G5108">
        <f>VLOOKUP($D5108,Combined!$D:$AG,21,FALSE)</f>
        <v>358</v>
      </c>
      <c r="H5108">
        <f>VLOOKUP($D5108,Combined!$D:$AG,22,FALSE)</f>
        <v>19601</v>
      </c>
    </row>
    <row r="5109" spans="1:8" ht="32" x14ac:dyDescent="0.2">
      <c r="A5109" s="37" t="s">
        <v>816</v>
      </c>
      <c r="B5109" s="38" t="s">
        <v>852</v>
      </c>
      <c r="C5109" s="39" t="s">
        <v>66</v>
      </c>
      <c r="D5109" s="36" t="s">
        <v>1621</v>
      </c>
      <c r="E5109">
        <v>2018</v>
      </c>
      <c r="F5109" t="e">
        <f>VLOOKUP($D5109,Combined!$D:$AG,20,FALSE)</f>
        <v>#N/A</v>
      </c>
      <c r="G5109" t="e">
        <f>VLOOKUP($D5109,Combined!$D:$AG,21,FALSE)</f>
        <v>#N/A</v>
      </c>
      <c r="H5109" t="e">
        <f>VLOOKUP($D5109,Combined!$D:$AG,22,FALSE)</f>
        <v>#N/A</v>
      </c>
    </row>
    <row r="5110" spans="1:8" ht="32" x14ac:dyDescent="0.2">
      <c r="A5110" s="33" t="s">
        <v>816</v>
      </c>
      <c r="B5110" s="34" t="s">
        <v>853</v>
      </c>
      <c r="C5110" s="35" t="s">
        <v>68</v>
      </c>
      <c r="D5110" s="36" t="s">
        <v>1622</v>
      </c>
      <c r="E5110">
        <v>2018</v>
      </c>
      <c r="F5110">
        <f>VLOOKUP($D5110,Combined!$D:$AG,20,FALSE)</f>
        <v>16667547</v>
      </c>
      <c r="G5110">
        <f>VLOOKUP($D5110,Combined!$D:$AG,21,FALSE)</f>
        <v>722</v>
      </c>
      <c r="H5110">
        <f>VLOOKUP($D5110,Combined!$D:$AG,22,FALSE)</f>
        <v>23074</v>
      </c>
    </row>
    <row r="5111" spans="1:8" ht="24" x14ac:dyDescent="0.2">
      <c r="A5111" s="37" t="s">
        <v>816</v>
      </c>
      <c r="B5111" s="38" t="s">
        <v>854</v>
      </c>
      <c r="C5111" s="39" t="s">
        <v>8</v>
      </c>
      <c r="D5111" s="36" t="s">
        <v>1623</v>
      </c>
      <c r="E5111">
        <v>2018</v>
      </c>
      <c r="F5111">
        <f>VLOOKUP($D5111,Combined!$D:$AG,20,FALSE)</f>
        <v>5826295</v>
      </c>
      <c r="G5111">
        <f>VLOOKUP($D5111,Combined!$D:$AG,21,FALSE)</f>
        <v>218</v>
      </c>
      <c r="H5111">
        <f>VLOOKUP($D5111,Combined!$D:$AG,22,FALSE)</f>
        <v>26776</v>
      </c>
    </row>
    <row r="5112" spans="1:8" ht="32" x14ac:dyDescent="0.2">
      <c r="A5112" s="33" t="s">
        <v>816</v>
      </c>
      <c r="B5112" s="34" t="s">
        <v>855</v>
      </c>
      <c r="C5112" s="35" t="s">
        <v>66</v>
      </c>
      <c r="D5112" s="36" t="s">
        <v>1624</v>
      </c>
      <c r="E5112">
        <v>2018</v>
      </c>
      <c r="F5112" t="e">
        <f>VLOOKUP($D5112,Combined!$D:$AG,20,FALSE)</f>
        <v>#N/A</v>
      </c>
      <c r="G5112" t="e">
        <f>VLOOKUP($D5112,Combined!$D:$AG,21,FALSE)</f>
        <v>#N/A</v>
      </c>
      <c r="H5112" t="e">
        <f>VLOOKUP($D5112,Combined!$D:$AG,22,FALSE)</f>
        <v>#N/A</v>
      </c>
    </row>
    <row r="5113" spans="1:8" ht="48" x14ac:dyDescent="0.2">
      <c r="A5113" s="37" t="s">
        <v>816</v>
      </c>
      <c r="B5113" s="38" t="s">
        <v>1379</v>
      </c>
      <c r="C5113" s="39" t="s">
        <v>711</v>
      </c>
      <c r="D5113" s="36" t="s">
        <v>1625</v>
      </c>
      <c r="E5113">
        <v>2018</v>
      </c>
      <c r="F5113" t="e">
        <f>VLOOKUP($D5113,Combined!$D:$AG,20,FALSE)</f>
        <v>#N/A</v>
      </c>
      <c r="G5113" t="e">
        <f>VLOOKUP($D5113,Combined!$D:$AG,21,FALSE)</f>
        <v>#N/A</v>
      </c>
      <c r="H5113" t="e">
        <f>VLOOKUP($D5113,Combined!$D:$AG,22,FALSE)</f>
        <v>#N/A</v>
      </c>
    </row>
    <row r="5114" spans="1:8" ht="32" x14ac:dyDescent="0.2">
      <c r="A5114" s="33" t="s">
        <v>816</v>
      </c>
      <c r="B5114" s="34" t="s">
        <v>1008</v>
      </c>
      <c r="C5114" s="35" t="s">
        <v>4</v>
      </c>
      <c r="D5114" s="36" t="s">
        <v>1626</v>
      </c>
      <c r="E5114">
        <v>2018</v>
      </c>
      <c r="F5114" t="e">
        <f>VLOOKUP($D5114,Combined!$D:$AG,20,FALSE)</f>
        <v>#N/A</v>
      </c>
      <c r="G5114" t="e">
        <f>VLOOKUP($D5114,Combined!$D:$AG,21,FALSE)</f>
        <v>#N/A</v>
      </c>
      <c r="H5114" t="e">
        <f>VLOOKUP($D5114,Combined!$D:$AG,22,FALSE)</f>
        <v>#N/A</v>
      </c>
    </row>
    <row r="5115" spans="1:8" ht="32" x14ac:dyDescent="0.2">
      <c r="A5115" s="37" t="s">
        <v>816</v>
      </c>
      <c r="B5115" s="38" t="s">
        <v>856</v>
      </c>
      <c r="C5115" s="39" t="s">
        <v>66</v>
      </c>
      <c r="D5115" s="36" t="s">
        <v>1627</v>
      </c>
      <c r="E5115">
        <v>2018</v>
      </c>
      <c r="F5115">
        <f>VLOOKUP($D5115,Combined!$D:$AG,20,FALSE)</f>
        <v>16681251</v>
      </c>
      <c r="G5115">
        <f>VLOOKUP($D5115,Combined!$D:$AG,21,FALSE)</f>
        <v>988</v>
      </c>
      <c r="H5115">
        <f>VLOOKUP($D5115,Combined!$D:$AG,22,FALSE)</f>
        <v>16885</v>
      </c>
    </row>
    <row r="5116" spans="1:8" ht="32" x14ac:dyDescent="0.2">
      <c r="A5116" s="33" t="s">
        <v>816</v>
      </c>
      <c r="B5116" s="34" t="s">
        <v>857</v>
      </c>
      <c r="C5116" s="35" t="s">
        <v>24</v>
      </c>
      <c r="D5116" s="36" t="s">
        <v>1628</v>
      </c>
      <c r="E5116">
        <v>2018</v>
      </c>
      <c r="F5116" t="e">
        <f>VLOOKUP($D5116,Combined!$D:$AG,20,FALSE)</f>
        <v>#N/A</v>
      </c>
      <c r="G5116" t="e">
        <f>VLOOKUP($D5116,Combined!$D:$AG,21,FALSE)</f>
        <v>#N/A</v>
      </c>
      <c r="H5116" t="e">
        <f>VLOOKUP($D5116,Combined!$D:$AG,22,FALSE)</f>
        <v>#N/A</v>
      </c>
    </row>
    <row r="5117" spans="1:8" ht="32" x14ac:dyDescent="0.2">
      <c r="A5117" s="37" t="s">
        <v>816</v>
      </c>
      <c r="B5117" s="38" t="s">
        <v>858</v>
      </c>
      <c r="C5117" s="39" t="s">
        <v>73</v>
      </c>
      <c r="D5117" s="36" t="s">
        <v>1629</v>
      </c>
      <c r="E5117">
        <v>2018</v>
      </c>
      <c r="F5117">
        <f>VLOOKUP($D5117,Combined!$D:$AG,20,FALSE)</f>
        <v>3224936</v>
      </c>
      <c r="G5117">
        <f>VLOOKUP($D5117,Combined!$D:$AG,21,FALSE)</f>
        <v>266</v>
      </c>
      <c r="H5117">
        <f>VLOOKUP($D5117,Combined!$D:$AG,22,FALSE)</f>
        <v>12104</v>
      </c>
    </row>
    <row r="5118" spans="1:8" ht="48" x14ac:dyDescent="0.2">
      <c r="A5118" s="33" t="s">
        <v>1380</v>
      </c>
      <c r="B5118" s="34" t="s">
        <v>1381</v>
      </c>
      <c r="C5118" s="35" t="s">
        <v>711</v>
      </c>
      <c r="D5118" s="36" t="s">
        <v>1630</v>
      </c>
      <c r="E5118">
        <v>2018</v>
      </c>
      <c r="F5118" t="e">
        <f>VLOOKUP($D5118,Combined!$D:$AG,20,FALSE)</f>
        <v>#N/A</v>
      </c>
      <c r="G5118" t="e">
        <f>VLOOKUP($D5118,Combined!$D:$AG,21,FALSE)</f>
        <v>#N/A</v>
      </c>
      <c r="H5118" t="e">
        <f>VLOOKUP($D5118,Combined!$D:$AG,22,FALSE)</f>
        <v>#N/A</v>
      </c>
    </row>
    <row r="5119" spans="1:8" ht="32" x14ac:dyDescent="0.2">
      <c r="A5119" s="37" t="s">
        <v>859</v>
      </c>
      <c r="B5119" s="38" t="s">
        <v>860</v>
      </c>
      <c r="C5119" s="39" t="s">
        <v>6</v>
      </c>
      <c r="D5119" s="36" t="s">
        <v>1631</v>
      </c>
      <c r="E5119">
        <v>2018</v>
      </c>
      <c r="F5119">
        <f>VLOOKUP($D5119,Combined!$D:$AG,20,FALSE)</f>
        <v>29615053</v>
      </c>
      <c r="G5119">
        <f>VLOOKUP($D5119,Combined!$D:$AG,21,FALSE)</f>
        <v>1546</v>
      </c>
      <c r="H5119">
        <f>VLOOKUP($D5119,Combined!$D:$AG,22,FALSE)</f>
        <v>19155</v>
      </c>
    </row>
    <row r="5120" spans="1:8" ht="32" x14ac:dyDescent="0.2">
      <c r="A5120" s="33" t="s">
        <v>859</v>
      </c>
      <c r="B5120" s="34" t="s">
        <v>861</v>
      </c>
      <c r="C5120" s="35" t="s">
        <v>2</v>
      </c>
      <c r="D5120" s="36" t="s">
        <v>1632</v>
      </c>
      <c r="E5120">
        <v>2018</v>
      </c>
      <c r="F5120">
        <f>VLOOKUP($D5120,Combined!$D:$AG,20,FALSE)</f>
        <v>16047531</v>
      </c>
      <c r="G5120">
        <f>VLOOKUP($D5120,Combined!$D:$AG,21,FALSE)</f>
        <v>834</v>
      </c>
      <c r="H5120">
        <f>VLOOKUP($D5120,Combined!$D:$AG,22,FALSE)</f>
        <v>19251</v>
      </c>
    </row>
    <row r="5121" spans="1:8" ht="32" x14ac:dyDescent="0.2">
      <c r="A5121" s="37" t="s">
        <v>859</v>
      </c>
      <c r="B5121" s="38" t="s">
        <v>862</v>
      </c>
      <c r="C5121" s="39" t="s">
        <v>66</v>
      </c>
      <c r="D5121" s="36" t="s">
        <v>1633</v>
      </c>
      <c r="E5121">
        <v>2018</v>
      </c>
      <c r="F5121">
        <f>VLOOKUP($D5121,Combined!$D:$AG,20,FALSE)</f>
        <v>19948114</v>
      </c>
      <c r="G5121">
        <f>VLOOKUP($D5121,Combined!$D:$AG,21,FALSE)</f>
        <v>1241</v>
      </c>
      <c r="H5121">
        <f>VLOOKUP($D5121,Combined!$D:$AG,22,FALSE)</f>
        <v>16079</v>
      </c>
    </row>
    <row r="5122" spans="1:8" ht="32" x14ac:dyDescent="0.2">
      <c r="A5122" s="33" t="s">
        <v>859</v>
      </c>
      <c r="B5122" s="34" t="s">
        <v>863</v>
      </c>
      <c r="C5122" s="35" t="s">
        <v>66</v>
      </c>
      <c r="D5122" s="36" t="s">
        <v>1634</v>
      </c>
      <c r="E5122">
        <v>2018</v>
      </c>
      <c r="F5122">
        <f>VLOOKUP($D5122,Combined!$D:$AG,20,FALSE)</f>
        <v>14128818</v>
      </c>
      <c r="G5122">
        <f>VLOOKUP($D5122,Combined!$D:$AG,21,FALSE)</f>
        <v>827</v>
      </c>
      <c r="H5122">
        <f>VLOOKUP($D5122,Combined!$D:$AG,22,FALSE)</f>
        <v>17081</v>
      </c>
    </row>
    <row r="5123" spans="1:8" ht="32" x14ac:dyDescent="0.2">
      <c r="A5123" s="37" t="s">
        <v>859</v>
      </c>
      <c r="B5123" s="38" t="s">
        <v>864</v>
      </c>
      <c r="C5123" s="39" t="s">
        <v>2</v>
      </c>
      <c r="D5123" s="36" t="s">
        <v>1635</v>
      </c>
      <c r="E5123">
        <v>2018</v>
      </c>
      <c r="F5123">
        <f>VLOOKUP($D5123,Combined!$D:$AG,20,FALSE)</f>
        <v>16959485</v>
      </c>
      <c r="G5123">
        <f>VLOOKUP($D5123,Combined!$D:$AG,21,FALSE)</f>
        <v>792</v>
      </c>
      <c r="H5123">
        <f>VLOOKUP($D5123,Combined!$D:$AG,22,FALSE)</f>
        <v>21427</v>
      </c>
    </row>
    <row r="5124" spans="1:8" ht="36" x14ac:dyDescent="0.2">
      <c r="A5124" s="33" t="s">
        <v>859</v>
      </c>
      <c r="B5124" s="34" t="s">
        <v>865</v>
      </c>
      <c r="C5124" s="35" t="s">
        <v>77</v>
      </c>
      <c r="D5124" s="36" t="s">
        <v>1636</v>
      </c>
      <c r="E5124">
        <v>2018</v>
      </c>
      <c r="F5124">
        <f>VLOOKUP($D5124,Combined!$D:$AG,20,FALSE)</f>
        <v>82276165</v>
      </c>
      <c r="G5124">
        <f>VLOOKUP($D5124,Combined!$D:$AG,21,FALSE)</f>
        <v>3613</v>
      </c>
      <c r="H5124">
        <f>VLOOKUP($D5124,Combined!$D:$AG,22,FALSE)</f>
        <v>22773</v>
      </c>
    </row>
    <row r="5125" spans="1:8" ht="32" x14ac:dyDescent="0.2">
      <c r="A5125" s="37" t="s">
        <v>859</v>
      </c>
      <c r="B5125" s="38" t="s">
        <v>866</v>
      </c>
      <c r="C5125" s="39" t="s">
        <v>4</v>
      </c>
      <c r="D5125" s="36" t="s">
        <v>1637</v>
      </c>
      <c r="E5125">
        <v>2018</v>
      </c>
      <c r="F5125">
        <f>VLOOKUP($D5125,Combined!$D:$AG,20,FALSE)</f>
        <v>7579238</v>
      </c>
      <c r="G5125">
        <f>VLOOKUP($D5125,Combined!$D:$AG,21,FALSE)</f>
        <v>368</v>
      </c>
      <c r="H5125">
        <f>VLOOKUP($D5125,Combined!$D:$AG,22,FALSE)</f>
        <v>20585</v>
      </c>
    </row>
    <row r="5126" spans="1:8" ht="48" x14ac:dyDescent="0.2">
      <c r="A5126" s="33" t="s">
        <v>859</v>
      </c>
      <c r="B5126" s="34" t="s">
        <v>1382</v>
      </c>
      <c r="C5126" s="35" t="s">
        <v>711</v>
      </c>
      <c r="D5126" s="36" t="s">
        <v>1638</v>
      </c>
      <c r="E5126">
        <v>2018</v>
      </c>
      <c r="F5126" t="e">
        <f>VLOOKUP($D5126,Combined!$D:$AG,20,FALSE)</f>
        <v>#N/A</v>
      </c>
      <c r="G5126" t="e">
        <f>VLOOKUP($D5126,Combined!$D:$AG,21,FALSE)</f>
        <v>#N/A</v>
      </c>
      <c r="H5126" t="e">
        <f>VLOOKUP($D5126,Combined!$D:$AG,22,FALSE)</f>
        <v>#N/A</v>
      </c>
    </row>
    <row r="5127" spans="1:8" ht="32" x14ac:dyDescent="0.2">
      <c r="A5127" s="37" t="s">
        <v>859</v>
      </c>
      <c r="B5127" s="38" t="s">
        <v>867</v>
      </c>
      <c r="C5127" s="39" t="s">
        <v>24</v>
      </c>
      <c r="D5127" s="36" t="s">
        <v>1639</v>
      </c>
      <c r="E5127">
        <v>2018</v>
      </c>
      <c r="F5127">
        <f>VLOOKUP($D5127,Combined!$D:$AG,20,FALSE)</f>
        <v>292696786</v>
      </c>
      <c r="G5127">
        <f>VLOOKUP($D5127,Combined!$D:$AG,21,FALSE)</f>
        <v>10372</v>
      </c>
      <c r="H5127">
        <f>VLOOKUP($D5127,Combined!$D:$AG,22,FALSE)</f>
        <v>28219</v>
      </c>
    </row>
    <row r="5128" spans="1:8" ht="48" x14ac:dyDescent="0.2">
      <c r="A5128" s="33" t="s">
        <v>859</v>
      </c>
      <c r="B5128" s="34" t="s">
        <v>1383</v>
      </c>
      <c r="C5128" s="35" t="s">
        <v>711</v>
      </c>
      <c r="D5128" s="36" t="s">
        <v>1640</v>
      </c>
      <c r="E5128">
        <v>2018</v>
      </c>
      <c r="F5128" t="e">
        <f>VLOOKUP($D5128,Combined!$D:$AG,20,FALSE)</f>
        <v>#N/A</v>
      </c>
      <c r="G5128" t="e">
        <f>VLOOKUP($D5128,Combined!$D:$AG,21,FALSE)</f>
        <v>#N/A</v>
      </c>
      <c r="H5128" t="e">
        <f>VLOOKUP($D5128,Combined!$D:$AG,22,FALSE)</f>
        <v>#N/A</v>
      </c>
    </row>
    <row r="5129" spans="1:8" ht="36" x14ac:dyDescent="0.2">
      <c r="A5129" s="37" t="s">
        <v>859</v>
      </c>
      <c r="B5129" s="38" t="s">
        <v>869</v>
      </c>
      <c r="C5129" s="39" t="s">
        <v>714</v>
      </c>
      <c r="D5129" s="36" t="s">
        <v>1641</v>
      </c>
      <c r="E5129">
        <v>2018</v>
      </c>
      <c r="F5129">
        <f>VLOOKUP($D5129,Combined!$D:$AG,20,FALSE)</f>
        <v>51457867</v>
      </c>
      <c r="G5129">
        <f>VLOOKUP($D5129,Combined!$D:$AG,21,FALSE)</f>
        <v>2060</v>
      </c>
      <c r="H5129">
        <f>VLOOKUP($D5129,Combined!$D:$AG,22,FALSE)</f>
        <v>24983</v>
      </c>
    </row>
    <row r="5130" spans="1:8" ht="48" x14ac:dyDescent="0.2">
      <c r="A5130" s="33" t="s">
        <v>859</v>
      </c>
      <c r="B5130" s="34" t="s">
        <v>1384</v>
      </c>
      <c r="C5130" s="35" t="s">
        <v>711</v>
      </c>
      <c r="D5130" s="36" t="s">
        <v>1642</v>
      </c>
      <c r="E5130">
        <v>2018</v>
      </c>
      <c r="F5130" t="e">
        <f>VLOOKUP($D5130,Combined!$D:$AG,20,FALSE)</f>
        <v>#N/A</v>
      </c>
      <c r="G5130" t="e">
        <f>VLOOKUP($D5130,Combined!$D:$AG,21,FALSE)</f>
        <v>#N/A</v>
      </c>
      <c r="H5130" t="e">
        <f>VLOOKUP($D5130,Combined!$D:$AG,22,FALSE)</f>
        <v>#N/A</v>
      </c>
    </row>
    <row r="5131" spans="1:8" ht="48" x14ac:dyDescent="0.2">
      <c r="A5131" s="37" t="s">
        <v>859</v>
      </c>
      <c r="B5131" s="38" t="s">
        <v>1385</v>
      </c>
      <c r="C5131" s="39" t="s">
        <v>711</v>
      </c>
      <c r="D5131" s="36" t="s">
        <v>1643</v>
      </c>
      <c r="E5131">
        <v>2018</v>
      </c>
      <c r="F5131" t="e">
        <f>VLOOKUP($D5131,Combined!$D:$AG,20,FALSE)</f>
        <v>#N/A</v>
      </c>
      <c r="G5131" t="e">
        <f>VLOOKUP($D5131,Combined!$D:$AG,21,FALSE)</f>
        <v>#N/A</v>
      </c>
      <c r="H5131" t="e">
        <f>VLOOKUP($D5131,Combined!$D:$AG,22,FALSE)</f>
        <v>#N/A</v>
      </c>
    </row>
    <row r="5132" spans="1:8" ht="32" x14ac:dyDescent="0.2">
      <c r="A5132" s="33" t="s">
        <v>859</v>
      </c>
      <c r="B5132" s="34" t="s">
        <v>871</v>
      </c>
      <c r="C5132" s="35" t="s">
        <v>24</v>
      </c>
      <c r="D5132" s="36" t="s">
        <v>1644</v>
      </c>
      <c r="E5132">
        <v>2018</v>
      </c>
      <c r="F5132">
        <f>VLOOKUP($D5132,Combined!$D:$AG,20,FALSE)</f>
        <v>218869429</v>
      </c>
      <c r="G5132">
        <f>VLOOKUP($D5132,Combined!$D:$AG,21,FALSE)</f>
        <v>11084</v>
      </c>
      <c r="H5132">
        <f>VLOOKUP($D5132,Combined!$D:$AG,22,FALSE)</f>
        <v>19747</v>
      </c>
    </row>
    <row r="5133" spans="1:8" ht="48" x14ac:dyDescent="0.2">
      <c r="A5133" s="37" t="s">
        <v>859</v>
      </c>
      <c r="B5133" s="38" t="s">
        <v>1386</v>
      </c>
      <c r="C5133" s="39" t="s">
        <v>711</v>
      </c>
      <c r="D5133" s="36" t="s">
        <v>1645</v>
      </c>
      <c r="E5133">
        <v>2018</v>
      </c>
      <c r="F5133" t="e">
        <f>VLOOKUP($D5133,Combined!$D:$AG,20,FALSE)</f>
        <v>#N/A</v>
      </c>
      <c r="G5133" t="e">
        <f>VLOOKUP($D5133,Combined!$D:$AG,21,FALSE)</f>
        <v>#N/A</v>
      </c>
      <c r="H5133" t="e">
        <f>VLOOKUP($D5133,Combined!$D:$AG,22,FALSE)</f>
        <v>#N/A</v>
      </c>
    </row>
    <row r="5134" spans="1:8" ht="32" x14ac:dyDescent="0.2">
      <c r="A5134" s="33" t="s">
        <v>859</v>
      </c>
      <c r="B5134" s="34" t="s">
        <v>872</v>
      </c>
      <c r="C5134" s="35" t="s">
        <v>2</v>
      </c>
      <c r="D5134" s="36" t="s">
        <v>1646</v>
      </c>
      <c r="E5134">
        <v>2018</v>
      </c>
      <c r="F5134">
        <f>VLOOKUP($D5134,Combined!$D:$AG,20,FALSE)</f>
        <v>14428819</v>
      </c>
      <c r="G5134">
        <f>VLOOKUP($D5134,Combined!$D:$AG,21,FALSE)</f>
        <v>587</v>
      </c>
      <c r="H5134">
        <f>VLOOKUP($D5134,Combined!$D:$AG,22,FALSE)</f>
        <v>24566</v>
      </c>
    </row>
    <row r="5135" spans="1:8" ht="48" x14ac:dyDescent="0.2">
      <c r="A5135" s="37" t="s">
        <v>859</v>
      </c>
      <c r="B5135" s="38" t="s">
        <v>873</v>
      </c>
      <c r="C5135" s="39" t="s">
        <v>14</v>
      </c>
      <c r="D5135" s="36" t="s">
        <v>1647</v>
      </c>
      <c r="E5135">
        <v>2018</v>
      </c>
      <c r="F5135">
        <f>VLOOKUP($D5135,Combined!$D:$AG,20,FALSE)</f>
        <v>40707077</v>
      </c>
      <c r="G5135">
        <f>VLOOKUP($D5135,Combined!$D:$AG,21,FALSE)</f>
        <v>2005</v>
      </c>
      <c r="H5135">
        <f>VLOOKUP($D5135,Combined!$D:$AG,22,FALSE)</f>
        <v>20299</v>
      </c>
    </row>
    <row r="5136" spans="1:8" ht="36" x14ac:dyDescent="0.2">
      <c r="A5136" s="33" t="s">
        <v>859</v>
      </c>
      <c r="B5136" s="34" t="s">
        <v>1387</v>
      </c>
      <c r="C5136" s="35" t="s">
        <v>711</v>
      </c>
      <c r="D5136" s="36" t="s">
        <v>1648</v>
      </c>
      <c r="E5136">
        <v>2018</v>
      </c>
      <c r="F5136" t="e">
        <f>VLOOKUP($D5136,Combined!$D:$AG,20,FALSE)</f>
        <v>#N/A</v>
      </c>
      <c r="G5136" t="e">
        <f>VLOOKUP($D5136,Combined!$D:$AG,21,FALSE)</f>
        <v>#N/A</v>
      </c>
      <c r="H5136" t="e">
        <f>VLOOKUP($D5136,Combined!$D:$AG,22,FALSE)</f>
        <v>#N/A</v>
      </c>
    </row>
    <row r="5137" spans="1:8" ht="36" x14ac:dyDescent="0.2">
      <c r="A5137" s="37" t="s">
        <v>859</v>
      </c>
      <c r="B5137" s="38" t="s">
        <v>874</v>
      </c>
      <c r="C5137" s="39" t="s">
        <v>77</v>
      </c>
      <c r="D5137" s="36" t="s">
        <v>1649</v>
      </c>
      <c r="E5137">
        <v>2018</v>
      </c>
      <c r="F5137">
        <f>VLOOKUP($D5137,Combined!$D:$AG,20,FALSE)</f>
        <v>41854460</v>
      </c>
      <c r="G5137">
        <f>VLOOKUP($D5137,Combined!$D:$AG,21,FALSE)</f>
        <v>1996</v>
      </c>
      <c r="H5137">
        <f>VLOOKUP($D5137,Combined!$D:$AG,22,FALSE)</f>
        <v>20965</v>
      </c>
    </row>
    <row r="5138" spans="1:8" ht="48" x14ac:dyDescent="0.2">
      <c r="A5138" s="33" t="s">
        <v>859</v>
      </c>
      <c r="B5138" s="34" t="s">
        <v>1388</v>
      </c>
      <c r="C5138" s="35" t="s">
        <v>711</v>
      </c>
      <c r="D5138" s="36" t="s">
        <v>1650</v>
      </c>
      <c r="E5138">
        <v>2018</v>
      </c>
      <c r="F5138" t="e">
        <f>VLOOKUP($D5138,Combined!$D:$AG,20,FALSE)</f>
        <v>#N/A</v>
      </c>
      <c r="G5138" t="e">
        <f>VLOOKUP($D5138,Combined!$D:$AG,21,FALSE)</f>
        <v>#N/A</v>
      </c>
      <c r="H5138" t="e">
        <f>VLOOKUP($D5138,Combined!$D:$AG,22,FALSE)</f>
        <v>#N/A</v>
      </c>
    </row>
    <row r="5139" spans="1:8" ht="48" x14ac:dyDescent="0.2">
      <c r="A5139" s="37" t="s">
        <v>859</v>
      </c>
      <c r="B5139" s="38" t="s">
        <v>1389</v>
      </c>
      <c r="C5139" s="39" t="s">
        <v>711</v>
      </c>
      <c r="D5139" s="36" t="s">
        <v>1651</v>
      </c>
      <c r="E5139">
        <v>2018</v>
      </c>
      <c r="F5139" t="e">
        <f>VLOOKUP($D5139,Combined!$D:$AG,20,FALSE)</f>
        <v>#N/A</v>
      </c>
      <c r="G5139" t="e">
        <f>VLOOKUP($D5139,Combined!$D:$AG,21,FALSE)</f>
        <v>#N/A</v>
      </c>
      <c r="H5139" t="e">
        <f>VLOOKUP($D5139,Combined!$D:$AG,22,FALSE)</f>
        <v>#N/A</v>
      </c>
    </row>
    <row r="5140" spans="1:8" ht="32" x14ac:dyDescent="0.2">
      <c r="A5140" s="33" t="s">
        <v>859</v>
      </c>
      <c r="B5140" s="34" t="s">
        <v>877</v>
      </c>
      <c r="C5140" s="35" t="s">
        <v>73</v>
      </c>
      <c r="D5140" s="36" t="s">
        <v>1652</v>
      </c>
      <c r="E5140">
        <v>2018</v>
      </c>
      <c r="F5140">
        <f>VLOOKUP($D5140,Combined!$D:$AG,20,FALSE)</f>
        <v>5340864</v>
      </c>
      <c r="G5140">
        <f>VLOOKUP($D5140,Combined!$D:$AG,21,FALSE)</f>
        <v>266</v>
      </c>
      <c r="H5140">
        <f>VLOOKUP($D5140,Combined!$D:$AG,22,FALSE)</f>
        <v>20118</v>
      </c>
    </row>
    <row r="5141" spans="1:8" ht="48" x14ac:dyDescent="0.2">
      <c r="A5141" s="37" t="s">
        <v>859</v>
      </c>
      <c r="B5141" s="38" t="s">
        <v>878</v>
      </c>
      <c r="C5141" s="39" t="s">
        <v>14</v>
      </c>
      <c r="D5141" s="36" t="s">
        <v>1653</v>
      </c>
      <c r="E5141">
        <v>2018</v>
      </c>
      <c r="F5141">
        <f>VLOOKUP($D5141,Combined!$D:$AG,20,FALSE)</f>
        <v>61051151</v>
      </c>
      <c r="G5141">
        <f>VLOOKUP($D5141,Combined!$D:$AG,21,FALSE)</f>
        <v>2238</v>
      </c>
      <c r="H5141">
        <f>VLOOKUP($D5141,Combined!$D:$AG,22,FALSE)</f>
        <v>27276</v>
      </c>
    </row>
    <row r="5142" spans="1:8" ht="32" x14ac:dyDescent="0.2">
      <c r="A5142" s="33" t="s">
        <v>859</v>
      </c>
      <c r="B5142" s="34" t="s">
        <v>879</v>
      </c>
      <c r="C5142" s="35" t="s">
        <v>66</v>
      </c>
      <c r="D5142" s="36" t="s">
        <v>1654</v>
      </c>
      <c r="E5142">
        <v>2018</v>
      </c>
      <c r="F5142">
        <f>VLOOKUP($D5142,Combined!$D:$AG,20,FALSE)</f>
        <v>124339968</v>
      </c>
      <c r="G5142">
        <f>VLOOKUP($D5142,Combined!$D:$AG,21,FALSE)</f>
        <v>6451</v>
      </c>
      <c r="H5142">
        <f>VLOOKUP($D5142,Combined!$D:$AG,22,FALSE)</f>
        <v>19274</v>
      </c>
    </row>
    <row r="5143" spans="1:8" ht="36" x14ac:dyDescent="0.2">
      <c r="A5143" s="37" t="s">
        <v>859</v>
      </c>
      <c r="B5143" s="38" t="s">
        <v>880</v>
      </c>
      <c r="C5143" s="39" t="s">
        <v>6</v>
      </c>
      <c r="D5143" s="36" t="s">
        <v>1655</v>
      </c>
      <c r="E5143">
        <v>2018</v>
      </c>
      <c r="F5143">
        <f>VLOOKUP($D5143,Combined!$D:$AG,20,FALSE)</f>
        <v>25841314</v>
      </c>
      <c r="G5143">
        <f>VLOOKUP($D5143,Combined!$D:$AG,21,FALSE)</f>
        <v>1426</v>
      </c>
      <c r="H5143">
        <f>VLOOKUP($D5143,Combined!$D:$AG,22,FALSE)</f>
        <v>18118</v>
      </c>
    </row>
    <row r="5144" spans="1:8" ht="48" x14ac:dyDescent="0.2">
      <c r="A5144" s="33" t="s">
        <v>859</v>
      </c>
      <c r="B5144" s="34" t="s">
        <v>881</v>
      </c>
      <c r="C5144" s="35" t="s">
        <v>14</v>
      </c>
      <c r="D5144" s="36" t="s">
        <v>1656</v>
      </c>
      <c r="E5144">
        <v>2018</v>
      </c>
      <c r="F5144">
        <f>VLOOKUP($D5144,Combined!$D:$AG,20,FALSE)</f>
        <v>42062431</v>
      </c>
      <c r="G5144">
        <f>VLOOKUP($D5144,Combined!$D:$AG,21,FALSE)</f>
        <v>2039</v>
      </c>
      <c r="H5144">
        <f>VLOOKUP($D5144,Combined!$D:$AG,22,FALSE)</f>
        <v>20626</v>
      </c>
    </row>
    <row r="5145" spans="1:8" ht="48" x14ac:dyDescent="0.2">
      <c r="A5145" s="37" t="s">
        <v>859</v>
      </c>
      <c r="B5145" s="38" t="s">
        <v>882</v>
      </c>
      <c r="C5145" s="39" t="s">
        <v>14</v>
      </c>
      <c r="D5145" s="36" t="s">
        <v>1657</v>
      </c>
      <c r="E5145">
        <v>2018</v>
      </c>
      <c r="F5145">
        <f>VLOOKUP($D5145,Combined!$D:$AG,20,FALSE)</f>
        <v>44940583</v>
      </c>
      <c r="G5145">
        <f>VLOOKUP($D5145,Combined!$D:$AG,21,FALSE)</f>
        <v>2718</v>
      </c>
      <c r="H5145">
        <f>VLOOKUP($D5145,Combined!$D:$AG,22,FALSE)</f>
        <v>16532</v>
      </c>
    </row>
    <row r="5146" spans="1:8" ht="48" x14ac:dyDescent="0.2">
      <c r="A5146" s="33" t="s">
        <v>859</v>
      </c>
      <c r="B5146" s="34" t="s">
        <v>1390</v>
      </c>
      <c r="C5146" s="35" t="s">
        <v>711</v>
      </c>
      <c r="D5146" s="36" t="s">
        <v>1658</v>
      </c>
      <c r="E5146">
        <v>2018</v>
      </c>
      <c r="F5146" t="e">
        <f>VLOOKUP($D5146,Combined!$D:$AG,20,FALSE)</f>
        <v>#N/A</v>
      </c>
      <c r="G5146" t="e">
        <f>VLOOKUP($D5146,Combined!$D:$AG,21,FALSE)</f>
        <v>#N/A</v>
      </c>
      <c r="H5146" t="e">
        <f>VLOOKUP($D5146,Combined!$D:$AG,22,FALSE)</f>
        <v>#N/A</v>
      </c>
    </row>
    <row r="5147" spans="1:8" ht="60" x14ac:dyDescent="0.2">
      <c r="A5147" s="37" t="s">
        <v>859</v>
      </c>
      <c r="B5147" s="38" t="s">
        <v>1391</v>
      </c>
      <c r="C5147" s="39" t="s">
        <v>711</v>
      </c>
      <c r="D5147" s="36" t="s">
        <v>1659</v>
      </c>
      <c r="E5147">
        <v>2018</v>
      </c>
      <c r="F5147" t="e">
        <f>VLOOKUP($D5147,Combined!$D:$AG,20,FALSE)</f>
        <v>#N/A</v>
      </c>
      <c r="G5147" t="e">
        <f>VLOOKUP($D5147,Combined!$D:$AG,21,FALSE)</f>
        <v>#N/A</v>
      </c>
      <c r="H5147" t="e">
        <f>VLOOKUP($D5147,Combined!$D:$AG,22,FALSE)</f>
        <v>#N/A</v>
      </c>
    </row>
    <row r="5148" spans="1:8" ht="36" x14ac:dyDescent="0.2">
      <c r="A5148" s="33" t="s">
        <v>859</v>
      </c>
      <c r="B5148" s="34" t="s">
        <v>886</v>
      </c>
      <c r="C5148" s="35" t="s">
        <v>181</v>
      </c>
      <c r="D5148" s="36" t="s">
        <v>1660</v>
      </c>
      <c r="E5148">
        <v>2018</v>
      </c>
      <c r="F5148">
        <f>VLOOKUP($D5148,Combined!$D:$AG,20,FALSE)</f>
        <v>5115811</v>
      </c>
      <c r="G5148">
        <f>VLOOKUP($D5148,Combined!$D:$AG,21,FALSE)</f>
        <v>321</v>
      </c>
      <c r="H5148">
        <f>VLOOKUP($D5148,Combined!$D:$AG,22,FALSE)</f>
        <v>15960</v>
      </c>
    </row>
    <row r="5149" spans="1:8" ht="32" x14ac:dyDescent="0.2">
      <c r="A5149" s="37" t="s">
        <v>859</v>
      </c>
      <c r="B5149" s="38" t="s">
        <v>887</v>
      </c>
      <c r="C5149" s="39" t="s">
        <v>4</v>
      </c>
      <c r="D5149" s="36" t="s">
        <v>1661</v>
      </c>
      <c r="E5149">
        <v>2018</v>
      </c>
      <c r="F5149">
        <f>VLOOKUP($D5149,Combined!$D:$AG,20,FALSE)</f>
        <v>10425127</v>
      </c>
      <c r="G5149">
        <f>VLOOKUP($D5149,Combined!$D:$AG,21,FALSE)</f>
        <v>524</v>
      </c>
      <c r="H5149">
        <f>VLOOKUP($D5149,Combined!$D:$AG,22,FALSE)</f>
        <v>19895</v>
      </c>
    </row>
    <row r="5150" spans="1:8" ht="60" x14ac:dyDescent="0.2">
      <c r="A5150" s="33" t="s">
        <v>859</v>
      </c>
      <c r="B5150" s="34" t="s">
        <v>1392</v>
      </c>
      <c r="C5150" s="35" t="s">
        <v>711</v>
      </c>
      <c r="D5150" s="36" t="s">
        <v>1662</v>
      </c>
      <c r="E5150">
        <v>2018</v>
      </c>
      <c r="F5150" t="e">
        <f>VLOOKUP($D5150,Combined!$D:$AG,20,FALSE)</f>
        <v>#N/A</v>
      </c>
      <c r="G5150" t="e">
        <f>VLOOKUP($D5150,Combined!$D:$AG,21,FALSE)</f>
        <v>#N/A</v>
      </c>
      <c r="H5150" t="e">
        <f>VLOOKUP($D5150,Combined!$D:$AG,22,FALSE)</f>
        <v>#N/A</v>
      </c>
    </row>
    <row r="5151" spans="1:8" ht="48" x14ac:dyDescent="0.2">
      <c r="A5151" s="37" t="s">
        <v>859</v>
      </c>
      <c r="B5151" s="38" t="s">
        <v>889</v>
      </c>
      <c r="C5151" s="39" t="s">
        <v>14</v>
      </c>
      <c r="D5151" s="36" t="s">
        <v>1663</v>
      </c>
      <c r="E5151">
        <v>2018</v>
      </c>
      <c r="F5151">
        <f>VLOOKUP($D5151,Combined!$D:$AG,20,FALSE)</f>
        <v>53084564</v>
      </c>
      <c r="G5151">
        <f>VLOOKUP($D5151,Combined!$D:$AG,21,FALSE)</f>
        <v>2853</v>
      </c>
      <c r="H5151">
        <f>VLOOKUP($D5151,Combined!$D:$AG,22,FALSE)</f>
        <v>18608</v>
      </c>
    </row>
    <row r="5152" spans="1:8" ht="32" x14ac:dyDescent="0.2">
      <c r="A5152" s="33" t="s">
        <v>859</v>
      </c>
      <c r="B5152" s="34" t="s">
        <v>890</v>
      </c>
      <c r="C5152" s="35" t="s">
        <v>68</v>
      </c>
      <c r="D5152" s="36" t="s">
        <v>1664</v>
      </c>
      <c r="E5152">
        <v>2018</v>
      </c>
      <c r="F5152">
        <f>VLOOKUP($D5152,Combined!$D:$AG,20,FALSE)</f>
        <v>9336157</v>
      </c>
      <c r="G5152">
        <f>VLOOKUP($D5152,Combined!$D:$AG,21,FALSE)</f>
        <v>428</v>
      </c>
      <c r="H5152">
        <f>VLOOKUP($D5152,Combined!$D:$AG,22,FALSE)</f>
        <v>21812</v>
      </c>
    </row>
    <row r="5153" spans="1:8" ht="32" x14ac:dyDescent="0.2">
      <c r="A5153" s="37" t="s">
        <v>859</v>
      </c>
      <c r="B5153" s="38" t="s">
        <v>892</v>
      </c>
      <c r="C5153" s="39" t="s">
        <v>4</v>
      </c>
      <c r="D5153" s="36" t="s">
        <v>1665</v>
      </c>
      <c r="E5153">
        <v>2018</v>
      </c>
      <c r="F5153" t="e">
        <f>VLOOKUP($D5153,Combined!$D:$AG,20,FALSE)</f>
        <v>#N/A</v>
      </c>
      <c r="G5153" t="e">
        <f>VLOOKUP($D5153,Combined!$D:$AG,21,FALSE)</f>
        <v>#N/A</v>
      </c>
      <c r="H5153" t="e">
        <f>VLOOKUP($D5153,Combined!$D:$AG,22,FALSE)</f>
        <v>#N/A</v>
      </c>
    </row>
    <row r="5154" spans="1:8" ht="36" x14ac:dyDescent="0.2">
      <c r="A5154" s="33" t="s">
        <v>859</v>
      </c>
      <c r="B5154" s="34" t="s">
        <v>893</v>
      </c>
      <c r="C5154" s="35" t="s">
        <v>2</v>
      </c>
      <c r="D5154" s="36" t="s">
        <v>1666</v>
      </c>
      <c r="E5154">
        <v>2018</v>
      </c>
      <c r="F5154">
        <f>VLOOKUP($D5154,Combined!$D:$AG,20,FALSE)</f>
        <v>12064406</v>
      </c>
      <c r="G5154">
        <f>VLOOKUP($D5154,Combined!$D:$AG,21,FALSE)</f>
        <v>626</v>
      </c>
      <c r="H5154">
        <f>VLOOKUP($D5154,Combined!$D:$AG,22,FALSE)</f>
        <v>19278</v>
      </c>
    </row>
    <row r="5155" spans="1:8" ht="32" x14ac:dyDescent="0.2">
      <c r="A5155" s="37" t="s">
        <v>859</v>
      </c>
      <c r="B5155" s="38" t="s">
        <v>894</v>
      </c>
      <c r="C5155" s="39" t="s">
        <v>6</v>
      </c>
      <c r="D5155" s="36" t="s">
        <v>1667</v>
      </c>
      <c r="E5155">
        <v>2018</v>
      </c>
      <c r="F5155">
        <f>VLOOKUP($D5155,Combined!$D:$AG,20,FALSE)</f>
        <v>8740268</v>
      </c>
      <c r="G5155">
        <f>VLOOKUP($D5155,Combined!$D:$AG,21,FALSE)</f>
        <v>447</v>
      </c>
      <c r="H5155">
        <f>VLOOKUP($D5155,Combined!$D:$AG,22,FALSE)</f>
        <v>19534</v>
      </c>
    </row>
    <row r="5156" spans="1:8" ht="32" x14ac:dyDescent="0.2">
      <c r="A5156" s="33" t="s">
        <v>859</v>
      </c>
      <c r="B5156" s="34" t="s">
        <v>895</v>
      </c>
      <c r="C5156" s="35" t="s">
        <v>24</v>
      </c>
      <c r="D5156" s="36" t="s">
        <v>1668</v>
      </c>
      <c r="E5156">
        <v>2018</v>
      </c>
      <c r="F5156">
        <f>VLOOKUP($D5156,Combined!$D:$AG,20,FALSE)</f>
        <v>107949179</v>
      </c>
      <c r="G5156">
        <f>VLOOKUP($D5156,Combined!$D:$AG,21,FALSE)</f>
        <v>4773</v>
      </c>
      <c r="H5156">
        <f>VLOOKUP($D5156,Combined!$D:$AG,22,FALSE)</f>
        <v>22615</v>
      </c>
    </row>
    <row r="5157" spans="1:8" ht="48" x14ac:dyDescent="0.2">
      <c r="A5157" s="37" t="s">
        <v>859</v>
      </c>
      <c r="B5157" s="38" t="s">
        <v>896</v>
      </c>
      <c r="C5157" s="39" t="s">
        <v>14</v>
      </c>
      <c r="D5157" s="36" t="s">
        <v>1669</v>
      </c>
      <c r="E5157">
        <v>2018</v>
      </c>
      <c r="F5157">
        <f>VLOOKUP($D5157,Combined!$D:$AG,20,FALSE)</f>
        <v>42814682</v>
      </c>
      <c r="G5157">
        <f>VLOOKUP($D5157,Combined!$D:$AG,21,FALSE)</f>
        <v>1909</v>
      </c>
      <c r="H5157">
        <f>VLOOKUP($D5157,Combined!$D:$AG,22,FALSE)</f>
        <v>22427</v>
      </c>
    </row>
    <row r="5158" spans="1:8" ht="32" x14ac:dyDescent="0.2">
      <c r="A5158" s="33" t="s">
        <v>859</v>
      </c>
      <c r="B5158" s="34" t="s">
        <v>897</v>
      </c>
      <c r="C5158" s="35" t="s">
        <v>66</v>
      </c>
      <c r="D5158" s="36" t="s">
        <v>1670</v>
      </c>
      <c r="E5158">
        <v>2018</v>
      </c>
      <c r="F5158">
        <f>VLOOKUP($D5158,Combined!$D:$AG,20,FALSE)</f>
        <v>15397481</v>
      </c>
      <c r="G5158">
        <f>VLOOKUP($D5158,Combined!$D:$AG,21,FALSE)</f>
        <v>865</v>
      </c>
      <c r="H5158">
        <f>VLOOKUP($D5158,Combined!$D:$AG,22,FALSE)</f>
        <v>17809</v>
      </c>
    </row>
    <row r="5159" spans="1:8" ht="32" x14ac:dyDescent="0.2">
      <c r="A5159" s="37" t="s">
        <v>859</v>
      </c>
      <c r="B5159" s="38" t="s">
        <v>898</v>
      </c>
      <c r="C5159" s="39" t="s">
        <v>68</v>
      </c>
      <c r="D5159" s="36" t="s">
        <v>1671</v>
      </c>
      <c r="E5159">
        <v>2018</v>
      </c>
      <c r="F5159">
        <f>VLOOKUP($D5159,Combined!$D:$AG,20,FALSE)</f>
        <v>9179341</v>
      </c>
      <c r="G5159">
        <f>VLOOKUP($D5159,Combined!$D:$AG,21,FALSE)</f>
        <v>487</v>
      </c>
      <c r="H5159">
        <f>VLOOKUP($D5159,Combined!$D:$AG,22,FALSE)</f>
        <v>18850</v>
      </c>
    </row>
    <row r="5160" spans="1:8" ht="36" x14ac:dyDescent="0.2">
      <c r="A5160" s="33" t="s">
        <v>859</v>
      </c>
      <c r="B5160" s="34" t="s">
        <v>899</v>
      </c>
      <c r="C5160" s="35" t="s">
        <v>77</v>
      </c>
      <c r="D5160" s="36" t="s">
        <v>1672</v>
      </c>
      <c r="E5160">
        <v>2018</v>
      </c>
      <c r="F5160">
        <f>VLOOKUP($D5160,Combined!$D:$AG,20,FALSE)</f>
        <v>20398355</v>
      </c>
      <c r="G5160">
        <f>VLOOKUP($D5160,Combined!$D:$AG,21,FALSE)</f>
        <v>971</v>
      </c>
      <c r="H5160">
        <f>VLOOKUP($D5160,Combined!$D:$AG,22,FALSE)</f>
        <v>21017</v>
      </c>
    </row>
    <row r="5161" spans="1:8" ht="32" x14ac:dyDescent="0.2">
      <c r="A5161" s="37" t="s">
        <v>859</v>
      </c>
      <c r="B5161" s="38" t="s">
        <v>900</v>
      </c>
      <c r="C5161" s="39" t="s">
        <v>66</v>
      </c>
      <c r="D5161" s="36" t="s">
        <v>1673</v>
      </c>
      <c r="E5161">
        <v>2018</v>
      </c>
      <c r="F5161">
        <f>VLOOKUP($D5161,Combined!$D:$AG,20,FALSE)</f>
        <v>17558530</v>
      </c>
      <c r="G5161">
        <f>VLOOKUP($D5161,Combined!$D:$AG,21,FALSE)</f>
        <v>859</v>
      </c>
      <c r="H5161">
        <f>VLOOKUP($D5161,Combined!$D:$AG,22,FALSE)</f>
        <v>20437</v>
      </c>
    </row>
    <row r="5162" spans="1:8" ht="32" x14ac:dyDescent="0.2">
      <c r="A5162" s="33" t="s">
        <v>859</v>
      </c>
      <c r="B5162" s="34" t="s">
        <v>901</v>
      </c>
      <c r="C5162" s="35" t="s">
        <v>66</v>
      </c>
      <c r="D5162" s="36" t="s">
        <v>1674</v>
      </c>
      <c r="E5162">
        <v>2018</v>
      </c>
      <c r="F5162">
        <f>VLOOKUP($D5162,Combined!$D:$AG,20,FALSE)</f>
        <v>57120220</v>
      </c>
      <c r="G5162">
        <f>VLOOKUP($D5162,Combined!$D:$AG,21,FALSE)</f>
        <v>3010</v>
      </c>
      <c r="H5162">
        <f>VLOOKUP($D5162,Combined!$D:$AG,22,FALSE)</f>
        <v>18979</v>
      </c>
    </row>
    <row r="5163" spans="1:8" ht="24" x14ac:dyDescent="0.2">
      <c r="A5163" s="37" t="s">
        <v>859</v>
      </c>
      <c r="B5163" s="38" t="s">
        <v>902</v>
      </c>
      <c r="C5163" s="39" t="s">
        <v>181</v>
      </c>
      <c r="D5163" s="36" t="s">
        <v>1675</v>
      </c>
      <c r="E5163">
        <v>2018</v>
      </c>
      <c r="F5163">
        <f>VLOOKUP($D5163,Combined!$D:$AG,20,FALSE)</f>
        <v>29152171</v>
      </c>
      <c r="G5163">
        <f>VLOOKUP($D5163,Combined!$D:$AG,21,FALSE)</f>
        <v>1492</v>
      </c>
      <c r="H5163">
        <f>VLOOKUP($D5163,Combined!$D:$AG,22,FALSE)</f>
        <v>19536</v>
      </c>
    </row>
    <row r="5164" spans="1:8" ht="32" x14ac:dyDescent="0.2">
      <c r="A5164" s="33" t="s">
        <v>859</v>
      </c>
      <c r="B5164" s="34" t="s">
        <v>903</v>
      </c>
      <c r="C5164" s="35" t="s">
        <v>24</v>
      </c>
      <c r="D5164" s="36" t="s">
        <v>1676</v>
      </c>
      <c r="E5164">
        <v>2018</v>
      </c>
      <c r="F5164">
        <f>VLOOKUP($D5164,Combined!$D:$AG,20,FALSE)</f>
        <v>125068731</v>
      </c>
      <c r="G5164">
        <f>VLOOKUP($D5164,Combined!$D:$AG,21,FALSE)</f>
        <v>4876</v>
      </c>
      <c r="H5164">
        <f>VLOOKUP($D5164,Combined!$D:$AG,22,FALSE)</f>
        <v>25651</v>
      </c>
    </row>
    <row r="5165" spans="1:8" ht="32" x14ac:dyDescent="0.2">
      <c r="A5165" s="37" t="s">
        <v>859</v>
      </c>
      <c r="B5165" s="38" t="s">
        <v>904</v>
      </c>
      <c r="C5165" s="39" t="s">
        <v>4</v>
      </c>
      <c r="D5165" s="36" t="s">
        <v>1677</v>
      </c>
      <c r="E5165">
        <v>2018</v>
      </c>
      <c r="F5165">
        <f>VLOOKUP($D5165,Combined!$D:$AG,20,FALSE)</f>
        <v>11048252</v>
      </c>
      <c r="G5165">
        <f>VLOOKUP($D5165,Combined!$D:$AG,21,FALSE)</f>
        <v>561</v>
      </c>
      <c r="H5165">
        <f>VLOOKUP($D5165,Combined!$D:$AG,22,FALSE)</f>
        <v>19690</v>
      </c>
    </row>
    <row r="5166" spans="1:8" ht="32" x14ac:dyDescent="0.2">
      <c r="A5166" s="33" t="s">
        <v>905</v>
      </c>
      <c r="B5166" s="34" t="s">
        <v>906</v>
      </c>
      <c r="C5166" s="35" t="s">
        <v>4</v>
      </c>
      <c r="D5166" s="36" t="s">
        <v>1678</v>
      </c>
      <c r="E5166">
        <v>2018</v>
      </c>
      <c r="F5166">
        <f>VLOOKUP($D5166,Combined!$D:$AG,20,FALSE)</f>
        <v>5138711</v>
      </c>
      <c r="G5166">
        <f>VLOOKUP($D5166,Combined!$D:$AG,21,FALSE)</f>
        <v>95</v>
      </c>
      <c r="H5166">
        <f>VLOOKUP($D5166,Combined!$D:$AG,22,FALSE)</f>
        <v>53890</v>
      </c>
    </row>
    <row r="5167" spans="1:8" ht="24" x14ac:dyDescent="0.2">
      <c r="A5167" s="37" t="s">
        <v>905</v>
      </c>
      <c r="B5167" s="38" t="s">
        <v>907</v>
      </c>
      <c r="C5167" s="39" t="s">
        <v>8</v>
      </c>
      <c r="D5167" s="36" t="s">
        <v>1679</v>
      </c>
      <c r="E5167">
        <v>2018</v>
      </c>
      <c r="F5167">
        <f>VLOOKUP($D5167,Combined!$D:$AG,20,FALSE)</f>
        <v>4386589</v>
      </c>
      <c r="G5167">
        <f>VLOOKUP($D5167,Combined!$D:$AG,21,FALSE)</f>
        <v>171</v>
      </c>
      <c r="H5167">
        <f>VLOOKUP($D5167,Combined!$D:$AG,22,FALSE)</f>
        <v>25633</v>
      </c>
    </row>
    <row r="5168" spans="1:8" ht="24" x14ac:dyDescent="0.2">
      <c r="A5168" s="33" t="s">
        <v>905</v>
      </c>
      <c r="B5168" s="34" t="s">
        <v>908</v>
      </c>
      <c r="C5168" s="35" t="s">
        <v>29</v>
      </c>
      <c r="D5168" s="36" t="s">
        <v>1680</v>
      </c>
      <c r="E5168">
        <v>2018</v>
      </c>
      <c r="F5168">
        <f>VLOOKUP($D5168,Combined!$D:$AG,20,FALSE)</f>
        <v>13750303</v>
      </c>
      <c r="G5168">
        <f>VLOOKUP($D5168,Combined!$D:$AG,21,FALSE)</f>
        <v>202</v>
      </c>
      <c r="H5168">
        <f>VLOOKUP($D5168,Combined!$D:$AG,22,FALSE)</f>
        <v>68018</v>
      </c>
    </row>
    <row r="5169" spans="1:8" ht="32" x14ac:dyDescent="0.2">
      <c r="A5169" s="37" t="s">
        <v>905</v>
      </c>
      <c r="B5169" s="38" t="s">
        <v>909</v>
      </c>
      <c r="C5169" s="39" t="s">
        <v>714</v>
      </c>
      <c r="D5169" s="36" t="s">
        <v>1681</v>
      </c>
      <c r="E5169">
        <v>2018</v>
      </c>
      <c r="F5169">
        <f>VLOOKUP($D5169,Combined!$D:$AG,20,FALSE)</f>
        <v>17507128</v>
      </c>
      <c r="G5169">
        <f>VLOOKUP($D5169,Combined!$D:$AG,21,FALSE)</f>
        <v>654</v>
      </c>
      <c r="H5169">
        <f>VLOOKUP($D5169,Combined!$D:$AG,22,FALSE)</f>
        <v>26759</v>
      </c>
    </row>
    <row r="5170" spans="1:8" ht="32" x14ac:dyDescent="0.2">
      <c r="A5170" s="33" t="s">
        <v>905</v>
      </c>
      <c r="B5170" s="34" t="s">
        <v>910</v>
      </c>
      <c r="C5170" s="35" t="s">
        <v>2</v>
      </c>
      <c r="D5170" s="36" t="s">
        <v>1682</v>
      </c>
      <c r="E5170">
        <v>2018</v>
      </c>
      <c r="F5170">
        <f>VLOOKUP($D5170,Combined!$D:$AG,20,FALSE)</f>
        <v>19315202</v>
      </c>
      <c r="G5170">
        <f>VLOOKUP($D5170,Combined!$D:$AG,21,FALSE)</f>
        <v>691</v>
      </c>
      <c r="H5170">
        <f>VLOOKUP($D5170,Combined!$D:$AG,22,FALSE)</f>
        <v>27956</v>
      </c>
    </row>
    <row r="5171" spans="1:8" ht="36" x14ac:dyDescent="0.2">
      <c r="A5171" s="37" t="s">
        <v>905</v>
      </c>
      <c r="B5171" s="38" t="s">
        <v>911</v>
      </c>
      <c r="C5171" s="39" t="s">
        <v>21</v>
      </c>
      <c r="D5171" s="36" t="s">
        <v>1683</v>
      </c>
      <c r="E5171">
        <v>2018</v>
      </c>
      <c r="F5171">
        <f>VLOOKUP($D5171,Combined!$D:$AG,20,FALSE)</f>
        <v>35809243</v>
      </c>
      <c r="G5171">
        <f>VLOOKUP($D5171,Combined!$D:$AG,21,FALSE)</f>
        <v>1366</v>
      </c>
      <c r="H5171">
        <f>VLOOKUP($D5171,Combined!$D:$AG,22,FALSE)</f>
        <v>26214</v>
      </c>
    </row>
    <row r="5172" spans="1:8" ht="16" x14ac:dyDescent="0.2">
      <c r="A5172" s="33" t="s">
        <v>905</v>
      </c>
      <c r="B5172" s="34" t="s">
        <v>912</v>
      </c>
      <c r="C5172" s="35" t="s">
        <v>8</v>
      </c>
      <c r="D5172" s="36" t="s">
        <v>1684</v>
      </c>
      <c r="E5172">
        <v>2018</v>
      </c>
      <c r="F5172">
        <f>VLOOKUP($D5172,Combined!$D:$AG,20,FALSE)</f>
        <v>32069438</v>
      </c>
      <c r="G5172">
        <f>VLOOKUP($D5172,Combined!$D:$AG,21,FALSE)</f>
        <v>1679</v>
      </c>
      <c r="H5172">
        <f>VLOOKUP($D5172,Combined!$D:$AG,22,FALSE)</f>
        <v>19104</v>
      </c>
    </row>
    <row r="5173" spans="1:8" ht="48" x14ac:dyDescent="0.2">
      <c r="A5173" s="37" t="s">
        <v>905</v>
      </c>
      <c r="B5173" s="38" t="s">
        <v>913</v>
      </c>
      <c r="C5173" s="39" t="s">
        <v>14</v>
      </c>
      <c r="D5173" s="36" t="s">
        <v>1685</v>
      </c>
      <c r="E5173">
        <v>2018</v>
      </c>
      <c r="F5173">
        <f>VLOOKUP($D5173,Combined!$D:$AG,20,FALSE)</f>
        <v>52832320</v>
      </c>
      <c r="G5173">
        <f>VLOOKUP($D5173,Combined!$D:$AG,21,FALSE)</f>
        <v>2529</v>
      </c>
      <c r="H5173">
        <f>VLOOKUP($D5173,Combined!$D:$AG,22,FALSE)</f>
        <v>20895</v>
      </c>
    </row>
    <row r="5174" spans="1:8" ht="36" x14ac:dyDescent="0.2">
      <c r="A5174" s="33" t="s">
        <v>905</v>
      </c>
      <c r="B5174" s="34" t="s">
        <v>914</v>
      </c>
      <c r="C5174" s="35" t="s">
        <v>4</v>
      </c>
      <c r="D5174" s="36" t="s">
        <v>1686</v>
      </c>
      <c r="E5174">
        <v>2018</v>
      </c>
      <c r="F5174">
        <f>VLOOKUP($D5174,Combined!$D:$AG,20,FALSE)</f>
        <v>9530205</v>
      </c>
      <c r="G5174">
        <f>VLOOKUP($D5174,Combined!$D:$AG,21,FALSE)</f>
        <v>238</v>
      </c>
      <c r="H5174">
        <f>VLOOKUP($D5174,Combined!$D:$AG,22,FALSE)</f>
        <v>39972</v>
      </c>
    </row>
    <row r="5175" spans="1:8" ht="48" x14ac:dyDescent="0.2">
      <c r="A5175" s="37" t="s">
        <v>905</v>
      </c>
      <c r="B5175" s="38" t="s">
        <v>915</v>
      </c>
      <c r="C5175" s="39" t="s">
        <v>14</v>
      </c>
      <c r="D5175" s="36" t="s">
        <v>1687</v>
      </c>
      <c r="E5175">
        <v>2018</v>
      </c>
      <c r="F5175">
        <f>VLOOKUP($D5175,Combined!$D:$AG,20,FALSE)</f>
        <v>49883949</v>
      </c>
      <c r="G5175">
        <f>VLOOKUP($D5175,Combined!$D:$AG,21,FALSE)</f>
        <v>2133</v>
      </c>
      <c r="H5175">
        <f>VLOOKUP($D5175,Combined!$D:$AG,22,FALSE)</f>
        <v>23385</v>
      </c>
    </row>
    <row r="5176" spans="1:8" ht="36" x14ac:dyDescent="0.2">
      <c r="A5176" s="33" t="s">
        <v>905</v>
      </c>
      <c r="B5176" s="34" t="s">
        <v>916</v>
      </c>
      <c r="C5176" s="35" t="s">
        <v>4</v>
      </c>
      <c r="D5176" s="36" t="s">
        <v>1688</v>
      </c>
      <c r="E5176">
        <v>2018</v>
      </c>
      <c r="F5176">
        <f>VLOOKUP($D5176,Combined!$D:$AG,20,FALSE)</f>
        <v>3095149</v>
      </c>
      <c r="G5176">
        <f>VLOOKUP($D5176,Combined!$D:$AG,21,FALSE)</f>
        <v>106</v>
      </c>
      <c r="H5176">
        <f>VLOOKUP($D5176,Combined!$D:$AG,22,FALSE)</f>
        <v>29304</v>
      </c>
    </row>
    <row r="5177" spans="1:8" ht="32" x14ac:dyDescent="0.2">
      <c r="A5177" s="37" t="s">
        <v>905</v>
      </c>
      <c r="B5177" s="38" t="s">
        <v>917</v>
      </c>
      <c r="C5177" s="39" t="s">
        <v>99</v>
      </c>
      <c r="D5177" s="36" t="s">
        <v>1689</v>
      </c>
      <c r="E5177">
        <v>2018</v>
      </c>
      <c r="F5177">
        <f>VLOOKUP($D5177,Combined!$D:$AG,20,FALSE)</f>
        <v>38096912</v>
      </c>
      <c r="G5177">
        <f>VLOOKUP($D5177,Combined!$D:$AG,21,FALSE)</f>
        <v>2018</v>
      </c>
      <c r="H5177">
        <f>VLOOKUP($D5177,Combined!$D:$AG,22,FALSE)</f>
        <v>18880</v>
      </c>
    </row>
    <row r="5178" spans="1:8" ht="24" x14ac:dyDescent="0.2">
      <c r="A5178" s="33" t="s">
        <v>905</v>
      </c>
      <c r="B5178" s="34" t="s">
        <v>918</v>
      </c>
      <c r="C5178" s="35" t="s">
        <v>8</v>
      </c>
      <c r="D5178" s="36" t="s">
        <v>1690</v>
      </c>
      <c r="E5178">
        <v>2018</v>
      </c>
      <c r="F5178">
        <f>VLOOKUP($D5178,Combined!$D:$AG,20,FALSE)</f>
        <v>1968319</v>
      </c>
      <c r="G5178">
        <f>VLOOKUP($D5178,Combined!$D:$AG,21,FALSE)</f>
        <v>102</v>
      </c>
      <c r="H5178">
        <f>VLOOKUP($D5178,Combined!$D:$AG,22,FALSE)</f>
        <v>19394</v>
      </c>
    </row>
    <row r="5179" spans="1:8" ht="32" x14ac:dyDescent="0.2">
      <c r="A5179" s="37" t="s">
        <v>905</v>
      </c>
      <c r="B5179" s="38" t="s">
        <v>919</v>
      </c>
      <c r="C5179" s="39" t="s">
        <v>6</v>
      </c>
      <c r="D5179" s="36" t="s">
        <v>1691</v>
      </c>
      <c r="E5179">
        <v>2018</v>
      </c>
      <c r="F5179">
        <f>VLOOKUP($D5179,Combined!$D:$AG,20,FALSE)</f>
        <v>23923462</v>
      </c>
      <c r="G5179">
        <f>VLOOKUP($D5179,Combined!$D:$AG,21,FALSE)</f>
        <v>906</v>
      </c>
      <c r="H5179">
        <f>VLOOKUP($D5179,Combined!$D:$AG,22,FALSE)</f>
        <v>26413</v>
      </c>
    </row>
    <row r="5180" spans="1:8" ht="32" x14ac:dyDescent="0.2">
      <c r="A5180" s="33" t="s">
        <v>905</v>
      </c>
      <c r="B5180" s="34" t="s">
        <v>920</v>
      </c>
      <c r="C5180" s="35" t="s">
        <v>4</v>
      </c>
      <c r="D5180" s="36" t="s">
        <v>1692</v>
      </c>
      <c r="E5180">
        <v>2018</v>
      </c>
      <c r="F5180">
        <f>VLOOKUP($D5180,Combined!$D:$AG,20,FALSE)</f>
        <v>9558957</v>
      </c>
      <c r="G5180">
        <f>VLOOKUP($D5180,Combined!$D:$AG,21,FALSE)</f>
        <v>316</v>
      </c>
      <c r="H5180">
        <f>VLOOKUP($D5180,Combined!$D:$AG,22,FALSE)</f>
        <v>30217</v>
      </c>
    </row>
    <row r="5181" spans="1:8" ht="32" x14ac:dyDescent="0.2">
      <c r="A5181" s="37" t="s">
        <v>905</v>
      </c>
      <c r="B5181" s="38" t="s">
        <v>921</v>
      </c>
      <c r="C5181" s="39" t="s">
        <v>4</v>
      </c>
      <c r="D5181" s="36" t="s">
        <v>1693</v>
      </c>
      <c r="E5181">
        <v>2018</v>
      </c>
      <c r="F5181">
        <f>VLOOKUP($D5181,Combined!$D:$AG,20,FALSE)</f>
        <v>6635329</v>
      </c>
      <c r="G5181">
        <f>VLOOKUP($D5181,Combined!$D:$AG,21,FALSE)</f>
        <v>268</v>
      </c>
      <c r="H5181">
        <f>VLOOKUP($D5181,Combined!$D:$AG,22,FALSE)</f>
        <v>24766</v>
      </c>
    </row>
    <row r="5182" spans="1:8" ht="32" x14ac:dyDescent="0.2">
      <c r="A5182" s="33" t="s">
        <v>922</v>
      </c>
      <c r="B5182" s="34" t="s">
        <v>923</v>
      </c>
      <c r="C5182" s="35" t="s">
        <v>24</v>
      </c>
      <c r="D5182" s="36" t="s">
        <v>1694</v>
      </c>
      <c r="E5182">
        <v>2018</v>
      </c>
      <c r="F5182">
        <f>VLOOKUP($D5182,Combined!$D:$AG,20,FALSE)</f>
        <v>132874649</v>
      </c>
      <c r="G5182">
        <f>VLOOKUP($D5182,Combined!$D:$AG,21,FALSE)</f>
        <v>6479</v>
      </c>
      <c r="H5182">
        <f>VLOOKUP($D5182,Combined!$D:$AG,22,FALSE)</f>
        <v>20509</v>
      </c>
    </row>
    <row r="5183" spans="1:8" ht="32" x14ac:dyDescent="0.2">
      <c r="A5183" s="37" t="s">
        <v>922</v>
      </c>
      <c r="B5183" s="38" t="s">
        <v>925</v>
      </c>
      <c r="C5183" s="39" t="s">
        <v>2</v>
      </c>
      <c r="D5183" s="36" t="s">
        <v>1695</v>
      </c>
      <c r="E5183">
        <v>2018</v>
      </c>
      <c r="F5183">
        <f>VLOOKUP($D5183,Combined!$D:$AG,20,FALSE)</f>
        <v>15503957</v>
      </c>
      <c r="G5183">
        <f>VLOOKUP($D5183,Combined!$D:$AG,21,FALSE)</f>
        <v>728</v>
      </c>
      <c r="H5183">
        <f>VLOOKUP($D5183,Combined!$D:$AG,22,FALSE)</f>
        <v>21288</v>
      </c>
    </row>
    <row r="5184" spans="1:8" ht="48" x14ac:dyDescent="0.2">
      <c r="A5184" s="33" t="s">
        <v>922</v>
      </c>
      <c r="B5184" s="34" t="s">
        <v>1393</v>
      </c>
      <c r="C5184" s="35" t="s">
        <v>711</v>
      </c>
      <c r="D5184" s="36" t="s">
        <v>1696</v>
      </c>
      <c r="E5184">
        <v>2018</v>
      </c>
      <c r="F5184" t="e">
        <f>VLOOKUP($D5184,Combined!$D:$AG,20,FALSE)</f>
        <v>#N/A</v>
      </c>
      <c r="G5184" t="e">
        <f>VLOOKUP($D5184,Combined!$D:$AG,21,FALSE)</f>
        <v>#N/A</v>
      </c>
      <c r="H5184" t="e">
        <f>VLOOKUP($D5184,Combined!$D:$AG,22,FALSE)</f>
        <v>#N/A</v>
      </c>
    </row>
    <row r="5185" spans="1:8" ht="36" x14ac:dyDescent="0.2">
      <c r="A5185" s="37" t="s">
        <v>922</v>
      </c>
      <c r="B5185" s="38" t="s">
        <v>927</v>
      </c>
      <c r="C5185" s="39" t="s">
        <v>714</v>
      </c>
      <c r="D5185" s="36" t="s">
        <v>1697</v>
      </c>
      <c r="E5185">
        <v>2018</v>
      </c>
      <c r="F5185">
        <f>VLOOKUP($D5185,Combined!$D:$AG,20,FALSE)</f>
        <v>16868909</v>
      </c>
      <c r="G5185">
        <f>VLOOKUP($D5185,Combined!$D:$AG,21,FALSE)</f>
        <v>548</v>
      </c>
      <c r="H5185">
        <f>VLOOKUP($D5185,Combined!$D:$AG,22,FALSE)</f>
        <v>30776</v>
      </c>
    </row>
    <row r="5186" spans="1:8" ht="32" x14ac:dyDescent="0.2">
      <c r="A5186" s="33" t="s">
        <v>922</v>
      </c>
      <c r="B5186" s="34" t="s">
        <v>928</v>
      </c>
      <c r="C5186" s="35" t="s">
        <v>77</v>
      </c>
      <c r="D5186" s="36" t="s">
        <v>1698</v>
      </c>
      <c r="E5186">
        <v>2018</v>
      </c>
      <c r="F5186">
        <f>VLOOKUP($D5186,Combined!$D:$AG,20,FALSE)</f>
        <v>27151239</v>
      </c>
      <c r="G5186">
        <f>VLOOKUP($D5186,Combined!$D:$AG,21,FALSE)</f>
        <v>1135</v>
      </c>
      <c r="H5186">
        <f>VLOOKUP($D5186,Combined!$D:$AG,22,FALSE)</f>
        <v>23914</v>
      </c>
    </row>
    <row r="5187" spans="1:8" ht="32" x14ac:dyDescent="0.2">
      <c r="A5187" s="37" t="s">
        <v>922</v>
      </c>
      <c r="B5187" s="38" t="s">
        <v>929</v>
      </c>
      <c r="C5187" s="39" t="s">
        <v>73</v>
      </c>
      <c r="D5187" s="36" t="s">
        <v>1699</v>
      </c>
      <c r="E5187">
        <v>2018</v>
      </c>
      <c r="F5187">
        <f>VLOOKUP($D5187,Combined!$D:$AG,20,FALSE)</f>
        <v>6654773</v>
      </c>
      <c r="G5187">
        <f>VLOOKUP($D5187,Combined!$D:$AG,21,FALSE)</f>
        <v>338</v>
      </c>
      <c r="H5187">
        <f>VLOOKUP($D5187,Combined!$D:$AG,22,FALSE)</f>
        <v>19708</v>
      </c>
    </row>
    <row r="5188" spans="1:8" ht="32" x14ac:dyDescent="0.2">
      <c r="A5188" s="33" t="s">
        <v>922</v>
      </c>
      <c r="B5188" s="34" t="s">
        <v>930</v>
      </c>
      <c r="C5188" s="35" t="s">
        <v>4</v>
      </c>
      <c r="D5188" s="36" t="s">
        <v>1700</v>
      </c>
      <c r="E5188">
        <v>2018</v>
      </c>
      <c r="F5188">
        <f>VLOOKUP($D5188,Combined!$D:$AG,20,FALSE)</f>
        <v>4531550</v>
      </c>
      <c r="G5188">
        <f>VLOOKUP($D5188,Combined!$D:$AG,21,FALSE)</f>
        <v>196</v>
      </c>
      <c r="H5188">
        <f>VLOOKUP($D5188,Combined!$D:$AG,22,FALSE)</f>
        <v>23121</v>
      </c>
    </row>
    <row r="5189" spans="1:8" ht="32" x14ac:dyDescent="0.2">
      <c r="A5189" s="37" t="s">
        <v>922</v>
      </c>
      <c r="B5189" s="38" t="s">
        <v>931</v>
      </c>
      <c r="C5189" s="39" t="s">
        <v>68</v>
      </c>
      <c r="D5189" s="36" t="s">
        <v>1701</v>
      </c>
      <c r="E5189">
        <v>2018</v>
      </c>
      <c r="F5189">
        <f>VLOOKUP($D5189,Combined!$D:$AG,20,FALSE)</f>
        <v>12532459</v>
      </c>
      <c r="G5189">
        <f>VLOOKUP($D5189,Combined!$D:$AG,21,FALSE)</f>
        <v>565</v>
      </c>
      <c r="H5189">
        <f>VLOOKUP($D5189,Combined!$D:$AG,22,FALSE)</f>
        <v>22189</v>
      </c>
    </row>
    <row r="5190" spans="1:8" ht="32" x14ac:dyDescent="0.2">
      <c r="A5190" s="33" t="s">
        <v>922</v>
      </c>
      <c r="B5190" s="34" t="s">
        <v>932</v>
      </c>
      <c r="C5190" s="35" t="s">
        <v>73</v>
      </c>
      <c r="D5190" s="36" t="s">
        <v>1702</v>
      </c>
      <c r="E5190">
        <v>2018</v>
      </c>
      <c r="F5190">
        <f>VLOOKUP($D5190,Combined!$D:$AG,20,FALSE)</f>
        <v>1701839</v>
      </c>
      <c r="G5190">
        <f>VLOOKUP($D5190,Combined!$D:$AG,21,FALSE)</f>
        <v>63</v>
      </c>
      <c r="H5190">
        <f>VLOOKUP($D5190,Combined!$D:$AG,22,FALSE)</f>
        <v>27023</v>
      </c>
    </row>
    <row r="5191" spans="1:8" ht="32" x14ac:dyDescent="0.2">
      <c r="A5191" s="37" t="s">
        <v>922</v>
      </c>
      <c r="B5191" s="38" t="s">
        <v>933</v>
      </c>
      <c r="C5191" s="39" t="s">
        <v>68</v>
      </c>
      <c r="D5191" s="36" t="s">
        <v>1703</v>
      </c>
      <c r="E5191">
        <v>2018</v>
      </c>
      <c r="F5191">
        <f>VLOOKUP($D5191,Combined!$D:$AG,20,FALSE)</f>
        <v>9937043</v>
      </c>
      <c r="G5191">
        <f>VLOOKUP($D5191,Combined!$D:$AG,21,FALSE)</f>
        <v>483</v>
      </c>
      <c r="H5191">
        <f>VLOOKUP($D5191,Combined!$D:$AG,22,FALSE)</f>
        <v>20569</v>
      </c>
    </row>
    <row r="5192" spans="1:8" ht="32" x14ac:dyDescent="0.2">
      <c r="A5192" s="33" t="s">
        <v>922</v>
      </c>
      <c r="B5192" s="34" t="s">
        <v>934</v>
      </c>
      <c r="C5192" s="35" t="s">
        <v>2</v>
      </c>
      <c r="D5192" s="36" t="s">
        <v>1704</v>
      </c>
      <c r="E5192">
        <v>2018</v>
      </c>
      <c r="F5192">
        <f>VLOOKUP($D5192,Combined!$D:$AG,20,FALSE)</f>
        <v>10779009</v>
      </c>
      <c r="G5192">
        <f>VLOOKUP($D5192,Combined!$D:$AG,21,FALSE)</f>
        <v>553</v>
      </c>
      <c r="H5192">
        <f>VLOOKUP($D5192,Combined!$D:$AG,22,FALSE)</f>
        <v>19490</v>
      </c>
    </row>
    <row r="5193" spans="1:8" ht="32" x14ac:dyDescent="0.2">
      <c r="A5193" s="37" t="s">
        <v>922</v>
      </c>
      <c r="B5193" s="38" t="s">
        <v>935</v>
      </c>
      <c r="C5193" s="39" t="s">
        <v>2</v>
      </c>
      <c r="D5193" s="36" t="s">
        <v>1705</v>
      </c>
      <c r="E5193">
        <v>2018</v>
      </c>
      <c r="F5193">
        <f>VLOOKUP($D5193,Combined!$D:$AG,20,FALSE)</f>
        <v>9347704</v>
      </c>
      <c r="G5193">
        <f>VLOOKUP($D5193,Combined!$D:$AG,21,FALSE)</f>
        <v>526</v>
      </c>
      <c r="H5193">
        <f>VLOOKUP($D5193,Combined!$D:$AG,22,FALSE)</f>
        <v>17775</v>
      </c>
    </row>
    <row r="5194" spans="1:8" ht="32" x14ac:dyDescent="0.2">
      <c r="A5194" s="33" t="s">
        <v>922</v>
      </c>
      <c r="B5194" s="34" t="s">
        <v>936</v>
      </c>
      <c r="C5194" s="35" t="s">
        <v>24</v>
      </c>
      <c r="D5194" s="36" t="s">
        <v>1706</v>
      </c>
      <c r="E5194">
        <v>2018</v>
      </c>
      <c r="F5194">
        <f>VLOOKUP($D5194,Combined!$D:$AG,20,FALSE)</f>
        <v>119231268</v>
      </c>
      <c r="G5194">
        <f>VLOOKUP($D5194,Combined!$D:$AG,21,FALSE)</f>
        <v>5605</v>
      </c>
      <c r="H5194">
        <f>VLOOKUP($D5194,Combined!$D:$AG,22,FALSE)</f>
        <v>21274</v>
      </c>
    </row>
    <row r="5195" spans="1:8" ht="48" x14ac:dyDescent="0.2">
      <c r="A5195" s="37" t="s">
        <v>922</v>
      </c>
      <c r="B5195" s="38" t="s">
        <v>937</v>
      </c>
      <c r="C5195" s="39" t="s">
        <v>711</v>
      </c>
      <c r="D5195" s="36" t="s">
        <v>1707</v>
      </c>
      <c r="E5195">
        <v>2018</v>
      </c>
      <c r="F5195" t="e">
        <f>VLOOKUP($D5195,Combined!$D:$AG,20,FALSE)</f>
        <v>#N/A</v>
      </c>
      <c r="G5195" t="e">
        <f>VLOOKUP($D5195,Combined!$D:$AG,21,FALSE)</f>
        <v>#N/A</v>
      </c>
      <c r="H5195" t="e">
        <f>VLOOKUP($D5195,Combined!$D:$AG,22,FALSE)</f>
        <v>#N/A</v>
      </c>
    </row>
    <row r="5196" spans="1:8" ht="32" x14ac:dyDescent="0.2">
      <c r="A5196" s="33" t="s">
        <v>922</v>
      </c>
      <c r="B5196" s="34" t="s">
        <v>938</v>
      </c>
      <c r="C5196" s="35" t="s">
        <v>73</v>
      </c>
      <c r="D5196" s="36" t="s">
        <v>1708</v>
      </c>
      <c r="E5196">
        <v>2018</v>
      </c>
      <c r="F5196">
        <f>VLOOKUP($D5196,Combined!$D:$AG,20,FALSE)</f>
        <v>2382359</v>
      </c>
      <c r="G5196">
        <f>VLOOKUP($D5196,Combined!$D:$AG,21,FALSE)</f>
        <v>112</v>
      </c>
      <c r="H5196">
        <f>VLOOKUP($D5196,Combined!$D:$AG,22,FALSE)</f>
        <v>21267</v>
      </c>
    </row>
    <row r="5197" spans="1:8" ht="36" x14ac:dyDescent="0.2">
      <c r="A5197" s="37" t="s">
        <v>922</v>
      </c>
      <c r="B5197" s="38" t="s">
        <v>939</v>
      </c>
      <c r="C5197" s="39" t="s">
        <v>66</v>
      </c>
      <c r="D5197" s="36" t="s">
        <v>1709</v>
      </c>
      <c r="E5197">
        <v>2018</v>
      </c>
      <c r="F5197">
        <f>VLOOKUP($D5197,Combined!$D:$AG,20,FALSE)</f>
        <v>18796830</v>
      </c>
      <c r="G5197">
        <f>VLOOKUP($D5197,Combined!$D:$AG,21,FALSE)</f>
        <v>899</v>
      </c>
      <c r="H5197">
        <f>VLOOKUP($D5197,Combined!$D:$AG,22,FALSE)</f>
        <v>20901</v>
      </c>
    </row>
    <row r="5198" spans="1:8" ht="32" x14ac:dyDescent="0.2">
      <c r="A5198" s="33" t="s">
        <v>922</v>
      </c>
      <c r="B5198" s="34" t="s">
        <v>940</v>
      </c>
      <c r="C5198" s="35" t="s">
        <v>24</v>
      </c>
      <c r="D5198" s="36" t="s">
        <v>1710</v>
      </c>
      <c r="E5198">
        <v>2018</v>
      </c>
      <c r="F5198">
        <f>VLOOKUP($D5198,Combined!$D:$AG,20,FALSE)</f>
        <v>233083042</v>
      </c>
      <c r="G5198">
        <f>VLOOKUP($D5198,Combined!$D:$AG,21,FALSE)</f>
        <v>10760</v>
      </c>
      <c r="H5198">
        <f>VLOOKUP($D5198,Combined!$D:$AG,22,FALSE)</f>
        <v>21662</v>
      </c>
    </row>
    <row r="5199" spans="1:8" ht="48" x14ac:dyDescent="0.2">
      <c r="A5199" s="37" t="s">
        <v>922</v>
      </c>
      <c r="B5199" s="38" t="s">
        <v>941</v>
      </c>
      <c r="C5199" s="39" t="s">
        <v>711</v>
      </c>
      <c r="D5199" s="36" t="s">
        <v>1711</v>
      </c>
      <c r="E5199">
        <v>2018</v>
      </c>
      <c r="F5199" t="e">
        <f>VLOOKUP($D5199,Combined!$D:$AG,20,FALSE)</f>
        <v>#N/A</v>
      </c>
      <c r="G5199" t="e">
        <f>VLOOKUP($D5199,Combined!$D:$AG,21,FALSE)</f>
        <v>#N/A</v>
      </c>
      <c r="H5199" t="e">
        <f>VLOOKUP($D5199,Combined!$D:$AG,22,FALSE)</f>
        <v>#N/A</v>
      </c>
    </row>
    <row r="5200" spans="1:8" ht="32" x14ac:dyDescent="0.2">
      <c r="A5200" s="33" t="s">
        <v>942</v>
      </c>
      <c r="B5200" s="34" t="s">
        <v>943</v>
      </c>
      <c r="C5200" s="35" t="s">
        <v>24</v>
      </c>
      <c r="D5200" s="36" t="s">
        <v>1712</v>
      </c>
      <c r="E5200">
        <v>2018</v>
      </c>
      <c r="F5200">
        <f>VLOOKUP($D5200,Combined!$D:$AG,20,FALSE)</f>
        <v>80668324</v>
      </c>
      <c r="G5200">
        <f>VLOOKUP($D5200,Combined!$D:$AG,21,FALSE)</f>
        <v>4562</v>
      </c>
      <c r="H5200">
        <f>VLOOKUP($D5200,Combined!$D:$AG,22,FALSE)</f>
        <v>17682</v>
      </c>
    </row>
    <row r="5201" spans="1:8" ht="32" x14ac:dyDescent="0.2">
      <c r="A5201" s="37" t="s">
        <v>942</v>
      </c>
      <c r="B5201" s="38" t="s">
        <v>944</v>
      </c>
      <c r="C5201" s="39" t="s">
        <v>24</v>
      </c>
      <c r="D5201" s="36" t="s">
        <v>1713</v>
      </c>
      <c r="E5201">
        <v>2018</v>
      </c>
      <c r="F5201">
        <f>VLOOKUP($D5201,Combined!$D:$AG,20,FALSE)</f>
        <v>122263249</v>
      </c>
      <c r="G5201">
        <f>VLOOKUP($D5201,Combined!$D:$AG,21,FALSE)</f>
        <v>6486</v>
      </c>
      <c r="H5201">
        <f>VLOOKUP($D5201,Combined!$D:$AG,22,FALSE)</f>
        <v>18851</v>
      </c>
    </row>
    <row r="5202" spans="1:8" ht="48" x14ac:dyDescent="0.2">
      <c r="A5202" s="33" t="s">
        <v>942</v>
      </c>
      <c r="B5202" s="34" t="s">
        <v>945</v>
      </c>
      <c r="C5202" s="35" t="s">
        <v>711</v>
      </c>
      <c r="D5202" s="36" t="s">
        <v>1714</v>
      </c>
      <c r="E5202">
        <v>2018</v>
      </c>
      <c r="F5202" t="e">
        <f>VLOOKUP($D5202,Combined!$D:$AG,20,FALSE)</f>
        <v>#N/A</v>
      </c>
      <c r="G5202" t="e">
        <f>VLOOKUP($D5202,Combined!$D:$AG,21,FALSE)</f>
        <v>#N/A</v>
      </c>
      <c r="H5202" t="e">
        <f>VLOOKUP($D5202,Combined!$D:$AG,22,FALSE)</f>
        <v>#N/A</v>
      </c>
    </row>
    <row r="5203" spans="1:8" ht="48" x14ac:dyDescent="0.2">
      <c r="A5203" s="37" t="s">
        <v>942</v>
      </c>
      <c r="B5203" s="38" t="s">
        <v>946</v>
      </c>
      <c r="C5203" s="39" t="s">
        <v>14</v>
      </c>
      <c r="D5203" s="36" t="s">
        <v>1715</v>
      </c>
      <c r="E5203">
        <v>2018</v>
      </c>
      <c r="F5203">
        <f>VLOOKUP($D5203,Combined!$D:$AG,20,FALSE)</f>
        <v>53726720</v>
      </c>
      <c r="G5203">
        <f>VLOOKUP($D5203,Combined!$D:$AG,21,FALSE)</f>
        <v>2667</v>
      </c>
      <c r="H5203">
        <f>VLOOKUP($D5203,Combined!$D:$AG,22,FALSE)</f>
        <v>20145</v>
      </c>
    </row>
    <row r="5204" spans="1:8" ht="32" x14ac:dyDescent="0.2">
      <c r="A5204" s="33" t="s">
        <v>942</v>
      </c>
      <c r="B5204" s="34" t="s">
        <v>947</v>
      </c>
      <c r="C5204" s="35" t="s">
        <v>6</v>
      </c>
      <c r="D5204" s="36" t="s">
        <v>1716</v>
      </c>
      <c r="E5204">
        <v>2018</v>
      </c>
      <c r="F5204">
        <f>VLOOKUP($D5204,Combined!$D:$AG,20,FALSE)</f>
        <v>35491429</v>
      </c>
      <c r="G5204">
        <f>VLOOKUP($D5204,Combined!$D:$AG,21,FALSE)</f>
        <v>1606</v>
      </c>
      <c r="H5204">
        <f>VLOOKUP($D5204,Combined!$D:$AG,22,FALSE)</f>
        <v>22098</v>
      </c>
    </row>
    <row r="5205" spans="1:8" ht="32" x14ac:dyDescent="0.2">
      <c r="A5205" s="37" t="s">
        <v>942</v>
      </c>
      <c r="B5205" s="38" t="s">
        <v>948</v>
      </c>
      <c r="C5205" s="39" t="s">
        <v>24</v>
      </c>
      <c r="D5205" s="36" t="s">
        <v>1717</v>
      </c>
      <c r="E5205">
        <v>2018</v>
      </c>
      <c r="F5205">
        <f>VLOOKUP($D5205,Combined!$D:$AG,20,FALSE)</f>
        <v>130921439</v>
      </c>
      <c r="G5205">
        <f>VLOOKUP($D5205,Combined!$D:$AG,21,FALSE)</f>
        <v>5631</v>
      </c>
      <c r="H5205">
        <f>VLOOKUP($D5205,Combined!$D:$AG,22,FALSE)</f>
        <v>23250</v>
      </c>
    </row>
    <row r="5206" spans="1:8" ht="36" x14ac:dyDescent="0.2">
      <c r="A5206" s="33" t="s">
        <v>942</v>
      </c>
      <c r="B5206" s="34" t="s">
        <v>1394</v>
      </c>
      <c r="C5206" s="35" t="s">
        <v>711</v>
      </c>
      <c r="D5206" s="36" t="s">
        <v>1718</v>
      </c>
      <c r="E5206">
        <v>2018</v>
      </c>
      <c r="F5206" t="e">
        <f>VLOOKUP($D5206,Combined!$D:$AG,20,FALSE)</f>
        <v>#N/A</v>
      </c>
      <c r="G5206" t="e">
        <f>VLOOKUP($D5206,Combined!$D:$AG,21,FALSE)</f>
        <v>#N/A</v>
      </c>
      <c r="H5206" t="e">
        <f>VLOOKUP($D5206,Combined!$D:$AG,22,FALSE)</f>
        <v>#N/A</v>
      </c>
    </row>
    <row r="5207" spans="1:8" ht="32" x14ac:dyDescent="0.2">
      <c r="A5207" s="37" t="s">
        <v>942</v>
      </c>
      <c r="B5207" s="38" t="s">
        <v>950</v>
      </c>
      <c r="C5207" s="39" t="s">
        <v>24</v>
      </c>
      <c r="D5207" s="36" t="s">
        <v>1719</v>
      </c>
      <c r="E5207">
        <v>2018</v>
      </c>
      <c r="F5207">
        <f>VLOOKUP($D5207,Combined!$D:$AG,20,FALSE)</f>
        <v>286934675</v>
      </c>
      <c r="G5207">
        <f>VLOOKUP($D5207,Combined!$D:$AG,21,FALSE)</f>
        <v>10039</v>
      </c>
      <c r="H5207">
        <f>VLOOKUP($D5207,Combined!$D:$AG,22,FALSE)</f>
        <v>28582</v>
      </c>
    </row>
    <row r="5208" spans="1:8" ht="48" x14ac:dyDescent="0.2">
      <c r="A5208" s="33" t="s">
        <v>942</v>
      </c>
      <c r="B5208" s="34" t="s">
        <v>1395</v>
      </c>
      <c r="C5208" s="35" t="s">
        <v>711</v>
      </c>
      <c r="D5208" s="36" t="s">
        <v>1720</v>
      </c>
      <c r="E5208">
        <v>2018</v>
      </c>
      <c r="F5208" t="e">
        <f>VLOOKUP($D5208,Combined!$D:$AG,20,FALSE)</f>
        <v>#N/A</v>
      </c>
      <c r="G5208" t="e">
        <f>VLOOKUP($D5208,Combined!$D:$AG,21,FALSE)</f>
        <v>#N/A</v>
      </c>
      <c r="H5208" t="e">
        <f>VLOOKUP($D5208,Combined!$D:$AG,22,FALSE)</f>
        <v>#N/A</v>
      </c>
    </row>
    <row r="5209" spans="1:8" ht="32" x14ac:dyDescent="0.2">
      <c r="A5209" s="37" t="s">
        <v>942</v>
      </c>
      <c r="B5209" s="38" t="s">
        <v>952</v>
      </c>
      <c r="C5209" s="39" t="s">
        <v>714</v>
      </c>
      <c r="D5209" s="36" t="s">
        <v>1721</v>
      </c>
      <c r="E5209">
        <v>2018</v>
      </c>
      <c r="F5209">
        <f>VLOOKUP($D5209,Combined!$D:$AG,20,FALSE)</f>
        <v>59133673</v>
      </c>
      <c r="G5209">
        <f>VLOOKUP($D5209,Combined!$D:$AG,21,FALSE)</f>
        <v>2239</v>
      </c>
      <c r="H5209">
        <f>VLOOKUP($D5209,Combined!$D:$AG,22,FALSE)</f>
        <v>26413</v>
      </c>
    </row>
    <row r="5210" spans="1:8" ht="24" x14ac:dyDescent="0.2">
      <c r="A5210" s="33" t="s">
        <v>942</v>
      </c>
      <c r="B5210" s="34" t="s">
        <v>953</v>
      </c>
      <c r="C5210" s="35" t="s">
        <v>8</v>
      </c>
      <c r="D5210" s="36" t="s">
        <v>1722</v>
      </c>
      <c r="E5210">
        <v>2018</v>
      </c>
      <c r="F5210">
        <f>VLOOKUP($D5210,Combined!$D:$AG,20,FALSE)</f>
        <v>5754332</v>
      </c>
      <c r="G5210">
        <f>VLOOKUP($D5210,Combined!$D:$AG,21,FALSE)</f>
        <v>231</v>
      </c>
      <c r="H5210">
        <f>VLOOKUP($D5210,Combined!$D:$AG,22,FALSE)</f>
        <v>24882</v>
      </c>
    </row>
    <row r="5211" spans="1:8" ht="24" x14ac:dyDescent="0.2">
      <c r="A5211" s="37" t="s">
        <v>942</v>
      </c>
      <c r="B5211" s="38" t="s">
        <v>931</v>
      </c>
      <c r="C5211" s="39" t="s">
        <v>8</v>
      </c>
      <c r="D5211" s="36" t="s">
        <v>1723</v>
      </c>
      <c r="E5211">
        <v>2018</v>
      </c>
      <c r="F5211">
        <f>VLOOKUP($D5211,Combined!$D:$AG,20,FALSE)</f>
        <v>13261798</v>
      </c>
      <c r="G5211">
        <f>VLOOKUP($D5211,Combined!$D:$AG,21,FALSE)</f>
        <v>690</v>
      </c>
      <c r="H5211">
        <f>VLOOKUP($D5211,Combined!$D:$AG,22,FALSE)</f>
        <v>19226</v>
      </c>
    </row>
    <row r="5212" spans="1:8" ht="48" x14ac:dyDescent="0.2">
      <c r="A5212" s="33" t="s">
        <v>942</v>
      </c>
      <c r="B5212" s="34" t="s">
        <v>954</v>
      </c>
      <c r="C5212" s="35" t="s">
        <v>14</v>
      </c>
      <c r="D5212" s="36" t="s">
        <v>1724</v>
      </c>
      <c r="E5212">
        <v>2018</v>
      </c>
      <c r="F5212">
        <f>VLOOKUP($D5212,Combined!$D:$AG,20,FALSE)</f>
        <v>37093599</v>
      </c>
      <c r="G5212">
        <f>VLOOKUP($D5212,Combined!$D:$AG,21,FALSE)</f>
        <v>1952</v>
      </c>
      <c r="H5212">
        <f>VLOOKUP($D5212,Combined!$D:$AG,22,FALSE)</f>
        <v>19008</v>
      </c>
    </row>
    <row r="5213" spans="1:8" ht="36" x14ac:dyDescent="0.2">
      <c r="A5213" s="37" t="s">
        <v>942</v>
      </c>
      <c r="B5213" s="38" t="s">
        <v>1396</v>
      </c>
      <c r="C5213" s="39" t="s">
        <v>711</v>
      </c>
      <c r="D5213" s="36" t="s">
        <v>1725</v>
      </c>
      <c r="E5213">
        <v>2018</v>
      </c>
      <c r="F5213" t="e">
        <f>VLOOKUP($D5213,Combined!$D:$AG,20,FALSE)</f>
        <v>#N/A</v>
      </c>
      <c r="G5213" t="e">
        <f>VLOOKUP($D5213,Combined!$D:$AG,21,FALSE)</f>
        <v>#N/A</v>
      </c>
      <c r="H5213" t="e">
        <f>VLOOKUP($D5213,Combined!$D:$AG,22,FALSE)</f>
        <v>#N/A</v>
      </c>
    </row>
    <row r="5214" spans="1:8" ht="36" x14ac:dyDescent="0.2">
      <c r="A5214" s="33" t="s">
        <v>942</v>
      </c>
      <c r="B5214" s="34" t="s">
        <v>956</v>
      </c>
      <c r="C5214" s="35" t="s">
        <v>711</v>
      </c>
      <c r="D5214" s="36" t="s">
        <v>1726</v>
      </c>
      <c r="E5214">
        <v>2018</v>
      </c>
      <c r="F5214" t="e">
        <f>VLOOKUP($D5214,Combined!$D:$AG,20,FALSE)</f>
        <v>#N/A</v>
      </c>
      <c r="G5214" t="e">
        <f>VLOOKUP($D5214,Combined!$D:$AG,21,FALSE)</f>
        <v>#N/A</v>
      </c>
      <c r="H5214" t="e">
        <f>VLOOKUP($D5214,Combined!$D:$AG,22,FALSE)</f>
        <v>#N/A</v>
      </c>
    </row>
    <row r="5215" spans="1:8" ht="48" x14ac:dyDescent="0.2">
      <c r="A5215" s="37" t="s">
        <v>942</v>
      </c>
      <c r="B5215" s="38" t="s">
        <v>1397</v>
      </c>
      <c r="C5215" s="39" t="s">
        <v>711</v>
      </c>
      <c r="D5215" s="36" t="s">
        <v>1727</v>
      </c>
      <c r="E5215">
        <v>2018</v>
      </c>
      <c r="F5215" t="e">
        <f>VLOOKUP($D5215,Combined!$D:$AG,20,FALSE)</f>
        <v>#N/A</v>
      </c>
      <c r="G5215" t="e">
        <f>VLOOKUP($D5215,Combined!$D:$AG,21,FALSE)</f>
        <v>#N/A</v>
      </c>
      <c r="H5215" t="e">
        <f>VLOOKUP($D5215,Combined!$D:$AG,22,FALSE)</f>
        <v>#N/A</v>
      </c>
    </row>
    <row r="5216" spans="1:8" ht="32" x14ac:dyDescent="0.2">
      <c r="A5216" s="33" t="s">
        <v>942</v>
      </c>
      <c r="B5216" s="34" t="s">
        <v>957</v>
      </c>
      <c r="C5216" s="35" t="s">
        <v>24</v>
      </c>
      <c r="D5216" s="36" t="s">
        <v>1728</v>
      </c>
      <c r="E5216">
        <v>2018</v>
      </c>
      <c r="F5216">
        <f>VLOOKUP($D5216,Combined!$D:$AG,20,FALSE)</f>
        <v>180201985</v>
      </c>
      <c r="G5216">
        <f>VLOOKUP($D5216,Combined!$D:$AG,21,FALSE)</f>
        <v>7894</v>
      </c>
      <c r="H5216">
        <f>VLOOKUP($D5216,Combined!$D:$AG,22,FALSE)</f>
        <v>22828</v>
      </c>
    </row>
    <row r="5217" spans="1:8" ht="48" x14ac:dyDescent="0.2">
      <c r="A5217" s="37" t="s">
        <v>942</v>
      </c>
      <c r="B5217" s="38" t="s">
        <v>1398</v>
      </c>
      <c r="C5217" s="39" t="s">
        <v>711</v>
      </c>
      <c r="D5217" s="36" t="s">
        <v>1729</v>
      </c>
      <c r="E5217">
        <v>2018</v>
      </c>
      <c r="F5217" t="e">
        <f>VLOOKUP($D5217,Combined!$D:$AG,20,FALSE)</f>
        <v>#N/A</v>
      </c>
      <c r="G5217" t="e">
        <f>VLOOKUP($D5217,Combined!$D:$AG,21,FALSE)</f>
        <v>#N/A</v>
      </c>
      <c r="H5217" t="e">
        <f>VLOOKUP($D5217,Combined!$D:$AG,22,FALSE)</f>
        <v>#N/A</v>
      </c>
    </row>
    <row r="5218" spans="1:8" ht="32" x14ac:dyDescent="0.2">
      <c r="A5218" s="33" t="s">
        <v>942</v>
      </c>
      <c r="B5218" s="34" t="s">
        <v>960</v>
      </c>
      <c r="C5218" s="35" t="s">
        <v>24</v>
      </c>
      <c r="D5218" s="36" t="s">
        <v>1730</v>
      </c>
      <c r="E5218">
        <v>2018</v>
      </c>
      <c r="F5218">
        <f>VLOOKUP($D5218,Combined!$D:$AG,20,FALSE)</f>
        <v>138912713</v>
      </c>
      <c r="G5218">
        <f>VLOOKUP($D5218,Combined!$D:$AG,21,FALSE)</f>
        <v>6043</v>
      </c>
      <c r="H5218">
        <f>VLOOKUP($D5218,Combined!$D:$AG,22,FALSE)</f>
        <v>22986</v>
      </c>
    </row>
    <row r="5219" spans="1:8" ht="60" x14ac:dyDescent="0.2">
      <c r="A5219" s="37" t="s">
        <v>942</v>
      </c>
      <c r="B5219" s="38" t="s">
        <v>1399</v>
      </c>
      <c r="C5219" s="39" t="s">
        <v>711</v>
      </c>
      <c r="D5219" s="36" t="s">
        <v>1731</v>
      </c>
      <c r="E5219">
        <v>2018</v>
      </c>
      <c r="F5219" t="e">
        <f>VLOOKUP($D5219,Combined!$D:$AG,20,FALSE)</f>
        <v>#N/A</v>
      </c>
      <c r="G5219" t="e">
        <f>VLOOKUP($D5219,Combined!$D:$AG,21,FALSE)</f>
        <v>#N/A</v>
      </c>
      <c r="H5219" t="e">
        <f>VLOOKUP($D5219,Combined!$D:$AG,22,FALSE)</f>
        <v>#N/A</v>
      </c>
    </row>
    <row r="5220" spans="1:8" ht="48" x14ac:dyDescent="0.2">
      <c r="A5220" s="33" t="s">
        <v>942</v>
      </c>
      <c r="B5220" s="34" t="s">
        <v>1400</v>
      </c>
      <c r="C5220" s="35" t="s">
        <v>711</v>
      </c>
      <c r="D5220" s="36" t="s">
        <v>1732</v>
      </c>
      <c r="E5220">
        <v>2018</v>
      </c>
      <c r="F5220" t="e">
        <f>VLOOKUP($D5220,Combined!$D:$AG,20,FALSE)</f>
        <v>#N/A</v>
      </c>
      <c r="G5220" t="e">
        <f>VLOOKUP($D5220,Combined!$D:$AG,21,FALSE)</f>
        <v>#N/A</v>
      </c>
      <c r="H5220" t="e">
        <f>VLOOKUP($D5220,Combined!$D:$AG,22,FALSE)</f>
        <v>#N/A</v>
      </c>
    </row>
    <row r="5221" spans="1:8" ht="60" x14ac:dyDescent="0.2">
      <c r="A5221" s="37" t="s">
        <v>942</v>
      </c>
      <c r="B5221" s="38" t="s">
        <v>1401</v>
      </c>
      <c r="C5221" s="39" t="s">
        <v>711</v>
      </c>
      <c r="D5221" s="36" t="s">
        <v>1733</v>
      </c>
      <c r="E5221">
        <v>2018</v>
      </c>
      <c r="F5221" t="e">
        <f>VLOOKUP($D5221,Combined!$D:$AG,20,FALSE)</f>
        <v>#N/A</v>
      </c>
      <c r="G5221" t="e">
        <f>VLOOKUP($D5221,Combined!$D:$AG,21,FALSE)</f>
        <v>#N/A</v>
      </c>
      <c r="H5221" t="e">
        <f>VLOOKUP($D5221,Combined!$D:$AG,22,FALSE)</f>
        <v>#N/A</v>
      </c>
    </row>
    <row r="5222" spans="1:8" ht="32" x14ac:dyDescent="0.2">
      <c r="A5222" s="33" t="s">
        <v>942</v>
      </c>
      <c r="B5222" s="34" t="s">
        <v>964</v>
      </c>
      <c r="C5222" s="35" t="s">
        <v>24</v>
      </c>
      <c r="D5222" s="36" t="s">
        <v>1734</v>
      </c>
      <c r="E5222">
        <v>2018</v>
      </c>
      <c r="F5222">
        <f>VLOOKUP($D5222,Combined!$D:$AG,20,FALSE)</f>
        <v>107295323</v>
      </c>
      <c r="G5222">
        <f>VLOOKUP($D5222,Combined!$D:$AG,21,FALSE)</f>
        <v>4901</v>
      </c>
      <c r="H5222">
        <f>VLOOKUP($D5222,Combined!$D:$AG,22,FALSE)</f>
        <v>21894</v>
      </c>
    </row>
    <row r="5223" spans="1:8" ht="32" x14ac:dyDescent="0.2">
      <c r="A5223" s="37" t="s">
        <v>942</v>
      </c>
      <c r="B5223" s="38" t="s">
        <v>965</v>
      </c>
      <c r="C5223" s="39" t="s">
        <v>24</v>
      </c>
      <c r="D5223" s="36" t="s">
        <v>1735</v>
      </c>
      <c r="E5223">
        <v>2018</v>
      </c>
      <c r="F5223">
        <f>VLOOKUP($D5223,Combined!$D:$AG,20,FALSE)</f>
        <v>147004332</v>
      </c>
      <c r="G5223">
        <f>VLOOKUP($D5223,Combined!$D:$AG,21,FALSE)</f>
        <v>6743</v>
      </c>
      <c r="H5223">
        <f>VLOOKUP($D5223,Combined!$D:$AG,22,FALSE)</f>
        <v>21801</v>
      </c>
    </row>
    <row r="5224" spans="1:8" ht="60" x14ac:dyDescent="0.2">
      <c r="A5224" s="33" t="s">
        <v>942</v>
      </c>
      <c r="B5224" s="34" t="s">
        <v>1402</v>
      </c>
      <c r="C5224" s="35" t="s">
        <v>711</v>
      </c>
      <c r="D5224" s="36" t="s">
        <v>1736</v>
      </c>
      <c r="E5224">
        <v>2018</v>
      </c>
      <c r="F5224" t="e">
        <f>VLOOKUP($D5224,Combined!$D:$AG,20,FALSE)</f>
        <v>#N/A</v>
      </c>
      <c r="G5224" t="e">
        <f>VLOOKUP($D5224,Combined!$D:$AG,21,FALSE)</f>
        <v>#N/A</v>
      </c>
      <c r="H5224" t="e">
        <f>VLOOKUP($D5224,Combined!$D:$AG,22,FALSE)</f>
        <v>#N/A</v>
      </c>
    </row>
    <row r="5225" spans="1:8" ht="32" x14ac:dyDescent="0.2">
      <c r="A5225" s="37" t="s">
        <v>942</v>
      </c>
      <c r="B5225" s="38" t="s">
        <v>967</v>
      </c>
      <c r="C5225" s="39" t="s">
        <v>24</v>
      </c>
      <c r="D5225" s="36" t="s">
        <v>1737</v>
      </c>
      <c r="E5225">
        <v>2018</v>
      </c>
      <c r="F5225">
        <f>VLOOKUP($D5225,Combined!$D:$AG,20,FALSE)</f>
        <v>989401009</v>
      </c>
      <c r="G5225">
        <f>VLOOKUP($D5225,Combined!$D:$AG,21,FALSE)</f>
        <v>41331</v>
      </c>
      <c r="H5225">
        <f>VLOOKUP($D5225,Combined!$D:$AG,22,FALSE)</f>
        <v>23938</v>
      </c>
    </row>
    <row r="5226" spans="1:8" ht="48" x14ac:dyDescent="0.2">
      <c r="A5226" s="33" t="s">
        <v>942</v>
      </c>
      <c r="B5226" s="34" t="s">
        <v>1403</v>
      </c>
      <c r="C5226" s="35" t="s">
        <v>711</v>
      </c>
      <c r="D5226" s="36" t="s">
        <v>1738</v>
      </c>
      <c r="E5226">
        <v>2018</v>
      </c>
      <c r="F5226" t="e">
        <f>VLOOKUP($D5226,Combined!$D:$AG,20,FALSE)</f>
        <v>#N/A</v>
      </c>
      <c r="G5226" t="e">
        <f>VLOOKUP($D5226,Combined!$D:$AG,21,FALSE)</f>
        <v>#N/A</v>
      </c>
      <c r="H5226" t="e">
        <f>VLOOKUP($D5226,Combined!$D:$AG,22,FALSE)</f>
        <v>#N/A</v>
      </c>
    </row>
    <row r="5227" spans="1:8" ht="48" x14ac:dyDescent="0.2">
      <c r="A5227" s="37" t="s">
        <v>942</v>
      </c>
      <c r="B5227" s="38" t="s">
        <v>1404</v>
      </c>
      <c r="C5227" s="39" t="s">
        <v>711</v>
      </c>
      <c r="D5227" s="36" t="s">
        <v>1739</v>
      </c>
      <c r="E5227">
        <v>2018</v>
      </c>
      <c r="F5227" t="e">
        <f>VLOOKUP($D5227,Combined!$D:$AG,20,FALSE)</f>
        <v>#N/A</v>
      </c>
      <c r="G5227" t="e">
        <f>VLOOKUP($D5227,Combined!$D:$AG,21,FALSE)</f>
        <v>#N/A</v>
      </c>
      <c r="H5227" t="e">
        <f>VLOOKUP($D5227,Combined!$D:$AG,22,FALSE)</f>
        <v>#N/A</v>
      </c>
    </row>
    <row r="5228" spans="1:8" ht="36" x14ac:dyDescent="0.2">
      <c r="A5228" s="33" t="s">
        <v>942</v>
      </c>
      <c r="B5228" s="34" t="s">
        <v>969</v>
      </c>
      <c r="C5228" s="35" t="s">
        <v>711</v>
      </c>
      <c r="D5228" s="36" t="s">
        <v>1740</v>
      </c>
      <c r="E5228">
        <v>2018</v>
      </c>
      <c r="F5228" t="e">
        <f>VLOOKUP($D5228,Combined!$D:$AG,20,FALSE)</f>
        <v>#N/A</v>
      </c>
      <c r="G5228" t="e">
        <f>VLOOKUP($D5228,Combined!$D:$AG,21,FALSE)</f>
        <v>#N/A</v>
      </c>
      <c r="H5228" t="e">
        <f>VLOOKUP($D5228,Combined!$D:$AG,22,FALSE)</f>
        <v>#N/A</v>
      </c>
    </row>
    <row r="5229" spans="1:8" ht="36" x14ac:dyDescent="0.2">
      <c r="A5229" s="37" t="s">
        <v>942</v>
      </c>
      <c r="B5229" s="38" t="s">
        <v>970</v>
      </c>
      <c r="C5229" s="39" t="s">
        <v>8</v>
      </c>
      <c r="D5229" s="36" t="s">
        <v>1741</v>
      </c>
      <c r="E5229">
        <v>2018</v>
      </c>
      <c r="F5229">
        <f>VLOOKUP($D5229,Combined!$D:$AG,20,FALSE)</f>
        <v>14715017</v>
      </c>
      <c r="G5229">
        <f>VLOOKUP($D5229,Combined!$D:$AG,21,FALSE)</f>
        <v>678</v>
      </c>
      <c r="H5229">
        <f>VLOOKUP($D5229,Combined!$D:$AG,22,FALSE)</f>
        <v>21714</v>
      </c>
    </row>
    <row r="5230" spans="1:8" ht="60" x14ac:dyDescent="0.2">
      <c r="A5230" s="33" t="s">
        <v>942</v>
      </c>
      <c r="B5230" s="34" t="s">
        <v>1405</v>
      </c>
      <c r="C5230" s="35" t="s">
        <v>711</v>
      </c>
      <c r="D5230" s="36" t="s">
        <v>1742</v>
      </c>
      <c r="E5230">
        <v>2018</v>
      </c>
      <c r="F5230" t="e">
        <f>VLOOKUP($D5230,Combined!$D:$AG,20,FALSE)</f>
        <v>#N/A</v>
      </c>
      <c r="G5230" t="e">
        <f>VLOOKUP($D5230,Combined!$D:$AG,21,FALSE)</f>
        <v>#N/A</v>
      </c>
      <c r="H5230" t="e">
        <f>VLOOKUP($D5230,Combined!$D:$AG,22,FALSE)</f>
        <v>#N/A</v>
      </c>
    </row>
    <row r="5231" spans="1:8" ht="32" x14ac:dyDescent="0.2">
      <c r="A5231" s="37" t="s">
        <v>942</v>
      </c>
      <c r="B5231" s="38" t="s">
        <v>972</v>
      </c>
      <c r="C5231" s="39" t="s">
        <v>24</v>
      </c>
      <c r="D5231" s="36" t="s">
        <v>1743</v>
      </c>
      <c r="E5231">
        <v>2018</v>
      </c>
      <c r="F5231">
        <f>VLOOKUP($D5231,Combined!$D:$AG,20,FALSE)</f>
        <v>78627712</v>
      </c>
      <c r="G5231">
        <f>VLOOKUP($D5231,Combined!$D:$AG,21,FALSE)</f>
        <v>4123</v>
      </c>
      <c r="H5231">
        <f>VLOOKUP($D5231,Combined!$D:$AG,22,FALSE)</f>
        <v>19070</v>
      </c>
    </row>
    <row r="5232" spans="1:8" ht="48" x14ac:dyDescent="0.2">
      <c r="A5232" s="33" t="s">
        <v>942</v>
      </c>
      <c r="B5232" s="34" t="s">
        <v>1406</v>
      </c>
      <c r="C5232" s="35" t="s">
        <v>711</v>
      </c>
      <c r="D5232" s="36" t="s">
        <v>1744</v>
      </c>
      <c r="E5232">
        <v>2018</v>
      </c>
      <c r="F5232" t="e">
        <f>VLOOKUP($D5232,Combined!$D:$AG,20,FALSE)</f>
        <v>#N/A</v>
      </c>
      <c r="G5232" t="e">
        <f>VLOOKUP($D5232,Combined!$D:$AG,21,FALSE)</f>
        <v>#N/A</v>
      </c>
      <c r="H5232" t="e">
        <f>VLOOKUP($D5232,Combined!$D:$AG,22,FALSE)</f>
        <v>#N/A</v>
      </c>
    </row>
    <row r="5233" spans="1:8" ht="48" x14ac:dyDescent="0.2">
      <c r="A5233" s="37" t="s">
        <v>942</v>
      </c>
      <c r="B5233" s="38" t="s">
        <v>1407</v>
      </c>
      <c r="C5233" s="39" t="s">
        <v>711</v>
      </c>
      <c r="D5233" s="36" t="s">
        <v>1745</v>
      </c>
      <c r="E5233">
        <v>2018</v>
      </c>
      <c r="F5233" t="e">
        <f>VLOOKUP($D5233,Combined!$D:$AG,20,FALSE)</f>
        <v>#N/A</v>
      </c>
      <c r="G5233" t="e">
        <f>VLOOKUP($D5233,Combined!$D:$AG,21,FALSE)</f>
        <v>#N/A</v>
      </c>
      <c r="H5233" t="e">
        <f>VLOOKUP($D5233,Combined!$D:$AG,22,FALSE)</f>
        <v>#N/A</v>
      </c>
    </row>
    <row r="5234" spans="1:8" ht="48" x14ac:dyDescent="0.2">
      <c r="A5234" s="33" t="s">
        <v>942</v>
      </c>
      <c r="B5234" s="34" t="s">
        <v>976</v>
      </c>
      <c r="C5234" s="35" t="s">
        <v>711</v>
      </c>
      <c r="D5234" s="36" t="s">
        <v>1746</v>
      </c>
      <c r="E5234">
        <v>2018</v>
      </c>
      <c r="F5234">
        <f>VLOOKUP($D5234,Combined!$D:$AG,20,FALSE)</f>
        <v>5228120</v>
      </c>
      <c r="G5234">
        <f>VLOOKUP($D5234,Combined!$D:$AG,21,FALSE)</f>
        <v>287</v>
      </c>
      <c r="H5234">
        <f>VLOOKUP($D5234,Combined!$D:$AG,22,FALSE)</f>
        <v>18223</v>
      </c>
    </row>
    <row r="5235" spans="1:8" ht="60" x14ac:dyDescent="0.2">
      <c r="A5235" s="37" t="s">
        <v>942</v>
      </c>
      <c r="B5235" s="38" t="s">
        <v>1408</v>
      </c>
      <c r="C5235" s="39" t="s">
        <v>711</v>
      </c>
      <c r="D5235" s="36" t="s">
        <v>1747</v>
      </c>
      <c r="E5235">
        <v>2018</v>
      </c>
      <c r="F5235" t="e">
        <f>VLOOKUP($D5235,Combined!$D:$AG,20,FALSE)</f>
        <v>#N/A</v>
      </c>
      <c r="G5235" t="e">
        <f>VLOOKUP($D5235,Combined!$D:$AG,21,FALSE)</f>
        <v>#N/A</v>
      </c>
      <c r="H5235" t="e">
        <f>VLOOKUP($D5235,Combined!$D:$AG,22,FALSE)</f>
        <v>#N/A</v>
      </c>
    </row>
    <row r="5236" spans="1:8" ht="24" x14ac:dyDescent="0.2">
      <c r="A5236" s="33" t="s">
        <v>942</v>
      </c>
      <c r="B5236" s="34" t="s">
        <v>978</v>
      </c>
      <c r="C5236" s="35" t="s">
        <v>8</v>
      </c>
      <c r="D5236" s="36" t="s">
        <v>1748</v>
      </c>
      <c r="E5236">
        <v>2018</v>
      </c>
      <c r="F5236">
        <f>VLOOKUP($D5236,Combined!$D:$AG,20,FALSE)</f>
        <v>10007886</v>
      </c>
      <c r="G5236">
        <f>VLOOKUP($D5236,Combined!$D:$AG,21,FALSE)</f>
        <v>461</v>
      </c>
      <c r="H5236">
        <f>VLOOKUP($D5236,Combined!$D:$AG,22,FALSE)</f>
        <v>21688</v>
      </c>
    </row>
    <row r="5237" spans="1:8" ht="48" x14ac:dyDescent="0.2">
      <c r="A5237" s="37" t="s">
        <v>942</v>
      </c>
      <c r="B5237" s="38" t="s">
        <v>1409</v>
      </c>
      <c r="C5237" s="39" t="s">
        <v>711</v>
      </c>
      <c r="D5237" s="36" t="s">
        <v>1749</v>
      </c>
      <c r="E5237">
        <v>2018</v>
      </c>
      <c r="F5237" t="e">
        <f>VLOOKUP($D5237,Combined!$D:$AG,20,FALSE)</f>
        <v>#N/A</v>
      </c>
      <c r="G5237" t="e">
        <f>VLOOKUP($D5237,Combined!$D:$AG,21,FALSE)</f>
        <v>#N/A</v>
      </c>
      <c r="H5237" t="e">
        <f>VLOOKUP($D5237,Combined!$D:$AG,22,FALSE)</f>
        <v>#N/A</v>
      </c>
    </row>
    <row r="5238" spans="1:8" ht="36" x14ac:dyDescent="0.2">
      <c r="A5238" s="33" t="s">
        <v>942</v>
      </c>
      <c r="B5238" s="34" t="s">
        <v>980</v>
      </c>
      <c r="C5238" s="35" t="s">
        <v>24</v>
      </c>
      <c r="D5238" s="36" t="s">
        <v>1750</v>
      </c>
      <c r="E5238">
        <v>2018</v>
      </c>
      <c r="F5238">
        <f>VLOOKUP($D5238,Combined!$D:$AG,20,FALSE)</f>
        <v>143825068</v>
      </c>
      <c r="G5238">
        <f>VLOOKUP($D5238,Combined!$D:$AG,21,FALSE)</f>
        <v>7223</v>
      </c>
      <c r="H5238">
        <f>VLOOKUP($D5238,Combined!$D:$AG,22,FALSE)</f>
        <v>19911</v>
      </c>
    </row>
    <row r="5239" spans="1:8" ht="48" x14ac:dyDescent="0.2">
      <c r="A5239" s="37" t="s">
        <v>942</v>
      </c>
      <c r="B5239" s="38" t="s">
        <v>981</v>
      </c>
      <c r="C5239" s="39" t="s">
        <v>711</v>
      </c>
      <c r="D5239" s="36" t="s">
        <v>1751</v>
      </c>
      <c r="E5239">
        <v>2018</v>
      </c>
      <c r="F5239" t="e">
        <f>VLOOKUP($D5239,Combined!$D:$AG,20,FALSE)</f>
        <v>#N/A</v>
      </c>
      <c r="G5239" t="e">
        <f>VLOOKUP($D5239,Combined!$D:$AG,21,FALSE)</f>
        <v>#N/A</v>
      </c>
      <c r="H5239" t="e">
        <f>VLOOKUP($D5239,Combined!$D:$AG,22,FALSE)</f>
        <v>#N/A</v>
      </c>
    </row>
    <row r="5240" spans="1:8" ht="60" x14ac:dyDescent="0.2">
      <c r="A5240" s="33" t="s">
        <v>942</v>
      </c>
      <c r="B5240" s="34" t="s">
        <v>1410</v>
      </c>
      <c r="C5240" s="35" t="s">
        <v>711</v>
      </c>
      <c r="D5240" s="36" t="s">
        <v>1752</v>
      </c>
      <c r="E5240">
        <v>2018</v>
      </c>
      <c r="F5240" t="e">
        <f>VLOOKUP($D5240,Combined!$D:$AG,20,FALSE)</f>
        <v>#N/A</v>
      </c>
      <c r="G5240" t="e">
        <f>VLOOKUP($D5240,Combined!$D:$AG,21,FALSE)</f>
        <v>#N/A</v>
      </c>
      <c r="H5240" t="e">
        <f>VLOOKUP($D5240,Combined!$D:$AG,22,FALSE)</f>
        <v>#N/A</v>
      </c>
    </row>
    <row r="5241" spans="1:8" ht="48" x14ac:dyDescent="0.2">
      <c r="A5241" s="37" t="s">
        <v>942</v>
      </c>
      <c r="B5241" s="38" t="s">
        <v>1411</v>
      </c>
      <c r="C5241" s="39" t="s">
        <v>711</v>
      </c>
      <c r="D5241" s="36" t="s">
        <v>1753</v>
      </c>
      <c r="E5241">
        <v>2018</v>
      </c>
      <c r="F5241" t="e">
        <f>VLOOKUP($D5241,Combined!$D:$AG,20,FALSE)</f>
        <v>#N/A</v>
      </c>
      <c r="G5241" t="e">
        <f>VLOOKUP($D5241,Combined!$D:$AG,21,FALSE)</f>
        <v>#N/A</v>
      </c>
      <c r="H5241" t="e">
        <f>VLOOKUP($D5241,Combined!$D:$AG,22,FALSE)</f>
        <v>#N/A</v>
      </c>
    </row>
    <row r="5242" spans="1:8" ht="48" x14ac:dyDescent="0.2">
      <c r="A5242" s="33" t="s">
        <v>942</v>
      </c>
      <c r="B5242" s="34" t="s">
        <v>983</v>
      </c>
      <c r="C5242" s="35" t="s">
        <v>14</v>
      </c>
      <c r="D5242" s="36" t="s">
        <v>1754</v>
      </c>
      <c r="E5242">
        <v>2018</v>
      </c>
      <c r="F5242">
        <f>VLOOKUP($D5242,Combined!$D:$AG,20,FALSE)</f>
        <v>43861396</v>
      </c>
      <c r="G5242">
        <f>VLOOKUP($D5242,Combined!$D:$AG,21,FALSE)</f>
        <v>2213</v>
      </c>
      <c r="H5242">
        <f>VLOOKUP($D5242,Combined!$D:$AG,22,FALSE)</f>
        <v>19817</v>
      </c>
    </row>
    <row r="5243" spans="1:8" ht="48" x14ac:dyDescent="0.2">
      <c r="A5243" s="37" t="s">
        <v>942</v>
      </c>
      <c r="B5243" s="38" t="s">
        <v>1412</v>
      </c>
      <c r="C5243" s="39" t="s">
        <v>711</v>
      </c>
      <c r="D5243" s="36" t="s">
        <v>1755</v>
      </c>
      <c r="E5243">
        <v>2018</v>
      </c>
      <c r="F5243" t="e">
        <f>VLOOKUP($D5243,Combined!$D:$AG,20,FALSE)</f>
        <v>#N/A</v>
      </c>
      <c r="G5243" t="e">
        <f>VLOOKUP($D5243,Combined!$D:$AG,21,FALSE)</f>
        <v>#N/A</v>
      </c>
      <c r="H5243" t="e">
        <f>VLOOKUP($D5243,Combined!$D:$AG,22,FALSE)</f>
        <v>#N/A</v>
      </c>
    </row>
    <row r="5244" spans="1:8" ht="32" x14ac:dyDescent="0.2">
      <c r="A5244" s="33" t="s">
        <v>942</v>
      </c>
      <c r="B5244" s="34" t="s">
        <v>984</v>
      </c>
      <c r="C5244" s="35" t="s">
        <v>21</v>
      </c>
      <c r="D5244" s="36" t="s">
        <v>1756</v>
      </c>
      <c r="E5244">
        <v>2018</v>
      </c>
      <c r="F5244">
        <f>VLOOKUP($D5244,Combined!$D:$AG,20,FALSE)</f>
        <v>44835771</v>
      </c>
      <c r="G5244">
        <f>VLOOKUP($D5244,Combined!$D:$AG,21,FALSE)</f>
        <v>1709</v>
      </c>
      <c r="H5244">
        <f>VLOOKUP($D5244,Combined!$D:$AG,22,FALSE)</f>
        <v>26243</v>
      </c>
    </row>
    <row r="5245" spans="1:8" ht="32" x14ac:dyDescent="0.2">
      <c r="A5245" s="37" t="s">
        <v>942</v>
      </c>
      <c r="B5245" s="38" t="s">
        <v>985</v>
      </c>
      <c r="C5245" s="39" t="s">
        <v>24</v>
      </c>
      <c r="D5245" s="36" t="s">
        <v>1757</v>
      </c>
      <c r="E5245">
        <v>2018</v>
      </c>
      <c r="F5245">
        <f>VLOOKUP($D5245,Combined!$D:$AG,20,FALSE)</f>
        <v>177657482</v>
      </c>
      <c r="G5245">
        <f>VLOOKUP($D5245,Combined!$D:$AG,21,FALSE)</f>
        <v>6770</v>
      </c>
      <c r="H5245">
        <f>VLOOKUP($D5245,Combined!$D:$AG,22,FALSE)</f>
        <v>26243</v>
      </c>
    </row>
    <row r="5246" spans="1:8" ht="32" x14ac:dyDescent="0.2">
      <c r="A5246" s="33" t="s">
        <v>986</v>
      </c>
      <c r="B5246" s="34" t="s">
        <v>987</v>
      </c>
      <c r="C5246" s="35" t="s">
        <v>6</v>
      </c>
      <c r="D5246" s="36" t="s">
        <v>1758</v>
      </c>
      <c r="E5246">
        <v>2018</v>
      </c>
      <c r="F5246">
        <f>VLOOKUP($D5246,Combined!$D:$AG,20,FALSE)</f>
        <v>27692791</v>
      </c>
      <c r="G5246">
        <f>VLOOKUP($D5246,Combined!$D:$AG,21,FALSE)</f>
        <v>1436</v>
      </c>
      <c r="H5246">
        <f>VLOOKUP($D5246,Combined!$D:$AG,22,FALSE)</f>
        <v>19284</v>
      </c>
    </row>
    <row r="5247" spans="1:8" ht="32" x14ac:dyDescent="0.2">
      <c r="A5247" s="37" t="s">
        <v>986</v>
      </c>
      <c r="B5247" s="38" t="s">
        <v>988</v>
      </c>
      <c r="C5247" s="39" t="s">
        <v>21</v>
      </c>
      <c r="D5247" s="36" t="s">
        <v>1759</v>
      </c>
      <c r="E5247">
        <v>2018</v>
      </c>
      <c r="F5247">
        <f>VLOOKUP($D5247,Combined!$D:$AG,20,FALSE)</f>
        <v>43984683</v>
      </c>
      <c r="G5247">
        <f>VLOOKUP($D5247,Combined!$D:$AG,21,FALSE)</f>
        <v>2270</v>
      </c>
      <c r="H5247">
        <f>VLOOKUP($D5247,Combined!$D:$AG,22,FALSE)</f>
        <v>19377</v>
      </c>
    </row>
    <row r="5248" spans="1:8" ht="36" x14ac:dyDescent="0.2">
      <c r="A5248" s="33" t="s">
        <v>986</v>
      </c>
      <c r="B5248" s="34" t="s">
        <v>989</v>
      </c>
      <c r="C5248" s="35" t="s">
        <v>21</v>
      </c>
      <c r="D5248" s="36" t="s">
        <v>1760</v>
      </c>
      <c r="E5248">
        <v>2018</v>
      </c>
      <c r="F5248">
        <f>VLOOKUP($D5248,Combined!$D:$AG,20,FALSE)</f>
        <v>40415833</v>
      </c>
      <c r="G5248">
        <f>VLOOKUP($D5248,Combined!$D:$AG,21,FALSE)</f>
        <v>1666</v>
      </c>
      <c r="H5248">
        <f>VLOOKUP($D5248,Combined!$D:$AG,22,FALSE)</f>
        <v>24259</v>
      </c>
    </row>
    <row r="5249" spans="1:8" ht="32" x14ac:dyDescent="0.2">
      <c r="A5249" s="37" t="s">
        <v>986</v>
      </c>
      <c r="B5249" s="38" t="s">
        <v>990</v>
      </c>
      <c r="C5249" s="39" t="s">
        <v>24</v>
      </c>
      <c r="D5249" s="36" t="s">
        <v>1761</v>
      </c>
      <c r="E5249">
        <v>2018</v>
      </c>
      <c r="F5249">
        <f>VLOOKUP($D5249,Combined!$D:$AG,20,FALSE)</f>
        <v>84409908</v>
      </c>
      <c r="G5249">
        <f>VLOOKUP($D5249,Combined!$D:$AG,21,FALSE)</f>
        <v>4324</v>
      </c>
      <c r="H5249">
        <f>VLOOKUP($D5249,Combined!$D:$AG,22,FALSE)</f>
        <v>19520</v>
      </c>
    </row>
    <row r="5250" spans="1:8" ht="36" x14ac:dyDescent="0.2">
      <c r="A5250" s="33" t="s">
        <v>986</v>
      </c>
      <c r="B5250" s="34" t="s">
        <v>991</v>
      </c>
      <c r="C5250" s="35" t="s">
        <v>8</v>
      </c>
      <c r="D5250" s="36" t="s">
        <v>1762</v>
      </c>
      <c r="E5250">
        <v>2018</v>
      </c>
      <c r="F5250">
        <f>VLOOKUP($D5250,Combined!$D:$AG,20,FALSE)</f>
        <v>21931916</v>
      </c>
      <c r="G5250">
        <f>VLOOKUP($D5250,Combined!$D:$AG,21,FALSE)</f>
        <v>1280</v>
      </c>
      <c r="H5250">
        <f>VLOOKUP($D5250,Combined!$D:$AG,22,FALSE)</f>
        <v>17130</v>
      </c>
    </row>
    <row r="5251" spans="1:8" ht="16" x14ac:dyDescent="0.2">
      <c r="A5251" s="37" t="s">
        <v>986</v>
      </c>
      <c r="B5251" s="38" t="s">
        <v>992</v>
      </c>
      <c r="C5251" s="39" t="s">
        <v>8</v>
      </c>
      <c r="D5251" s="36" t="s">
        <v>1763</v>
      </c>
      <c r="E5251">
        <v>2018</v>
      </c>
      <c r="F5251">
        <f>VLOOKUP($D5251,Combined!$D:$AG,20,FALSE)</f>
        <v>6846414</v>
      </c>
      <c r="G5251">
        <f>VLOOKUP($D5251,Combined!$D:$AG,21,FALSE)</f>
        <v>378</v>
      </c>
      <c r="H5251">
        <f>VLOOKUP($D5251,Combined!$D:$AG,22,FALSE)</f>
        <v>18132</v>
      </c>
    </row>
    <row r="5252" spans="1:8" ht="24" x14ac:dyDescent="0.2">
      <c r="A5252" s="33" t="s">
        <v>986</v>
      </c>
      <c r="B5252" s="34" t="s">
        <v>993</v>
      </c>
      <c r="C5252" s="35" t="s">
        <v>8</v>
      </c>
      <c r="D5252" s="36" t="s">
        <v>1764</v>
      </c>
      <c r="E5252">
        <v>2018</v>
      </c>
      <c r="F5252">
        <f>VLOOKUP($D5252,Combined!$D:$AG,20,FALSE)</f>
        <v>26245865</v>
      </c>
      <c r="G5252">
        <f>VLOOKUP($D5252,Combined!$D:$AG,21,FALSE)</f>
        <v>1420</v>
      </c>
      <c r="H5252">
        <f>VLOOKUP($D5252,Combined!$D:$AG,22,FALSE)</f>
        <v>18487</v>
      </c>
    </row>
    <row r="5253" spans="1:8" ht="32" x14ac:dyDescent="0.2">
      <c r="A5253" s="37" t="s">
        <v>986</v>
      </c>
      <c r="B5253" s="38" t="s">
        <v>994</v>
      </c>
      <c r="C5253" s="39" t="s">
        <v>21</v>
      </c>
      <c r="D5253" s="36" t="s">
        <v>1765</v>
      </c>
      <c r="E5253">
        <v>2018</v>
      </c>
      <c r="F5253">
        <f>VLOOKUP($D5253,Combined!$D:$AG,20,FALSE)</f>
        <v>24318663</v>
      </c>
      <c r="G5253">
        <f>VLOOKUP($D5253,Combined!$D:$AG,21,FALSE)</f>
        <v>906</v>
      </c>
      <c r="H5253">
        <f>VLOOKUP($D5253,Combined!$D:$AG,22,FALSE)</f>
        <v>26856</v>
      </c>
    </row>
    <row r="5254" spans="1:8" ht="48" x14ac:dyDescent="0.2">
      <c r="A5254" s="33" t="s">
        <v>986</v>
      </c>
      <c r="B5254" s="34" t="s">
        <v>995</v>
      </c>
      <c r="C5254" s="35" t="s">
        <v>14</v>
      </c>
      <c r="D5254" s="36" t="s">
        <v>1766</v>
      </c>
      <c r="E5254">
        <v>2018</v>
      </c>
      <c r="F5254">
        <f>VLOOKUP($D5254,Combined!$D:$AG,20,FALSE)</f>
        <v>48755832</v>
      </c>
      <c r="G5254">
        <f>VLOOKUP($D5254,Combined!$D:$AG,21,FALSE)</f>
        <v>2049</v>
      </c>
      <c r="H5254">
        <f>VLOOKUP($D5254,Combined!$D:$AG,22,FALSE)</f>
        <v>23791</v>
      </c>
    </row>
    <row r="5255" spans="1:8" ht="24" x14ac:dyDescent="0.2">
      <c r="A5255" s="37" t="s">
        <v>986</v>
      </c>
      <c r="B5255" s="38" t="s">
        <v>996</v>
      </c>
      <c r="C5255" s="39" t="s">
        <v>29</v>
      </c>
      <c r="D5255" s="36" t="s">
        <v>1767</v>
      </c>
      <c r="E5255">
        <v>2018</v>
      </c>
      <c r="F5255">
        <f>VLOOKUP($D5255,Combined!$D:$AG,20,FALSE)</f>
        <v>37668652</v>
      </c>
      <c r="G5255">
        <f>VLOOKUP($D5255,Combined!$D:$AG,21,FALSE)</f>
        <v>634</v>
      </c>
      <c r="H5255">
        <f>VLOOKUP($D5255,Combined!$D:$AG,22,FALSE)</f>
        <v>59407</v>
      </c>
    </row>
    <row r="5256" spans="1:8" ht="36" x14ac:dyDescent="0.2">
      <c r="A5256" s="33" t="s">
        <v>986</v>
      </c>
      <c r="B5256" s="34" t="s">
        <v>997</v>
      </c>
      <c r="C5256" s="35" t="s">
        <v>714</v>
      </c>
      <c r="D5256" s="36" t="s">
        <v>1768</v>
      </c>
      <c r="E5256">
        <v>2018</v>
      </c>
      <c r="F5256">
        <f>VLOOKUP($D5256,Combined!$D:$AG,20,FALSE)</f>
        <v>27684353</v>
      </c>
      <c r="G5256">
        <f>VLOOKUP($D5256,Combined!$D:$AG,21,FALSE)</f>
        <v>1517</v>
      </c>
      <c r="H5256">
        <f>VLOOKUP($D5256,Combined!$D:$AG,22,FALSE)</f>
        <v>18248</v>
      </c>
    </row>
    <row r="5257" spans="1:8" ht="32" x14ac:dyDescent="0.2">
      <c r="A5257" s="37" t="s">
        <v>986</v>
      </c>
      <c r="B5257" s="38" t="s">
        <v>932</v>
      </c>
      <c r="C5257" s="39" t="s">
        <v>2</v>
      </c>
      <c r="D5257" s="36" t="s">
        <v>1769</v>
      </c>
      <c r="E5257">
        <v>2018</v>
      </c>
      <c r="F5257">
        <f>VLOOKUP($D5257,Combined!$D:$AG,20,FALSE)</f>
        <v>12984720</v>
      </c>
      <c r="G5257">
        <f>VLOOKUP($D5257,Combined!$D:$AG,21,FALSE)</f>
        <v>513</v>
      </c>
      <c r="H5257">
        <f>VLOOKUP($D5257,Combined!$D:$AG,22,FALSE)</f>
        <v>25291</v>
      </c>
    </row>
    <row r="5258" spans="1:8" ht="24" x14ac:dyDescent="0.2">
      <c r="A5258" s="33" t="s">
        <v>986</v>
      </c>
      <c r="B5258" s="34" t="s">
        <v>998</v>
      </c>
      <c r="C5258" s="35" t="s">
        <v>8</v>
      </c>
      <c r="D5258" s="36" t="s">
        <v>1770</v>
      </c>
      <c r="E5258">
        <v>2018</v>
      </c>
      <c r="F5258">
        <f>VLOOKUP($D5258,Combined!$D:$AG,20,FALSE)</f>
        <v>22862910</v>
      </c>
      <c r="G5258">
        <f>VLOOKUP($D5258,Combined!$D:$AG,21,FALSE)</f>
        <v>1403</v>
      </c>
      <c r="H5258">
        <f>VLOOKUP($D5258,Combined!$D:$AG,22,FALSE)</f>
        <v>16298</v>
      </c>
    </row>
    <row r="5259" spans="1:8" ht="32" x14ac:dyDescent="0.2">
      <c r="A5259" s="37" t="s">
        <v>986</v>
      </c>
      <c r="B5259" s="38" t="s">
        <v>999</v>
      </c>
      <c r="C5259" s="39" t="s">
        <v>21</v>
      </c>
      <c r="D5259" s="36" t="s">
        <v>1771</v>
      </c>
      <c r="E5259">
        <v>2018</v>
      </c>
      <c r="F5259">
        <f>VLOOKUP($D5259,Combined!$D:$AG,20,FALSE)</f>
        <v>44276080</v>
      </c>
      <c r="G5259">
        <f>VLOOKUP($D5259,Combined!$D:$AG,21,FALSE)</f>
        <v>2756</v>
      </c>
      <c r="H5259">
        <f>VLOOKUP($D5259,Combined!$D:$AG,22,FALSE)</f>
        <v>16064</v>
      </c>
    </row>
    <row r="5260" spans="1:8" ht="32" x14ac:dyDescent="0.2">
      <c r="A5260" s="33" t="s">
        <v>986</v>
      </c>
      <c r="B5260" s="34" t="s">
        <v>1000</v>
      </c>
      <c r="C5260" s="35" t="s">
        <v>99</v>
      </c>
      <c r="D5260" s="36" t="s">
        <v>1772</v>
      </c>
      <c r="E5260">
        <v>2018</v>
      </c>
      <c r="F5260">
        <f>VLOOKUP($D5260,Combined!$D:$AG,20,FALSE)</f>
        <v>21652934</v>
      </c>
      <c r="G5260">
        <f>VLOOKUP($D5260,Combined!$D:$AG,21,FALSE)</f>
        <v>1108</v>
      </c>
      <c r="H5260">
        <f>VLOOKUP($D5260,Combined!$D:$AG,22,FALSE)</f>
        <v>19544</v>
      </c>
    </row>
    <row r="5261" spans="1:8" ht="16" x14ac:dyDescent="0.2">
      <c r="A5261" s="37" t="s">
        <v>986</v>
      </c>
      <c r="B5261" s="38" t="s">
        <v>1001</v>
      </c>
      <c r="C5261" s="39" t="s">
        <v>8</v>
      </c>
      <c r="D5261" s="36" t="s">
        <v>1773</v>
      </c>
      <c r="E5261">
        <v>2018</v>
      </c>
      <c r="F5261">
        <f>VLOOKUP($D5261,Combined!$D:$AG,20,FALSE)</f>
        <v>24285111</v>
      </c>
      <c r="G5261">
        <f>VLOOKUP($D5261,Combined!$D:$AG,21,FALSE)</f>
        <v>1283</v>
      </c>
      <c r="H5261">
        <f>VLOOKUP($D5261,Combined!$D:$AG,22,FALSE)</f>
        <v>18927</v>
      </c>
    </row>
    <row r="5262" spans="1:8" ht="32" x14ac:dyDescent="0.2">
      <c r="A5262" s="33" t="s">
        <v>986</v>
      </c>
      <c r="B5262" s="34" t="s">
        <v>1002</v>
      </c>
      <c r="C5262" s="35" t="s">
        <v>24</v>
      </c>
      <c r="D5262" s="36" t="s">
        <v>1774</v>
      </c>
      <c r="E5262">
        <v>2018</v>
      </c>
      <c r="F5262">
        <f>VLOOKUP($D5262,Combined!$D:$AG,20,FALSE)</f>
        <v>108682193</v>
      </c>
      <c r="G5262">
        <f>VLOOKUP($D5262,Combined!$D:$AG,21,FALSE)</f>
        <v>6069</v>
      </c>
      <c r="H5262">
        <f>VLOOKUP($D5262,Combined!$D:$AG,22,FALSE)</f>
        <v>17909</v>
      </c>
    </row>
    <row r="5263" spans="1:8" ht="24" x14ac:dyDescent="0.2">
      <c r="A5263" s="37" t="s">
        <v>986</v>
      </c>
      <c r="B5263" s="38" t="s">
        <v>1003</v>
      </c>
      <c r="C5263" s="39" t="s">
        <v>8</v>
      </c>
      <c r="D5263" s="36" t="s">
        <v>1775</v>
      </c>
      <c r="E5263">
        <v>2018</v>
      </c>
      <c r="F5263">
        <f>VLOOKUP($D5263,Combined!$D:$AG,20,FALSE)</f>
        <v>5367859</v>
      </c>
      <c r="G5263">
        <f>VLOOKUP($D5263,Combined!$D:$AG,21,FALSE)</f>
        <v>275</v>
      </c>
      <c r="H5263">
        <f>VLOOKUP($D5263,Combined!$D:$AG,22,FALSE)</f>
        <v>19533</v>
      </c>
    </row>
    <row r="5264" spans="1:8" ht="32" x14ac:dyDescent="0.2">
      <c r="A5264" s="33" t="s">
        <v>986</v>
      </c>
      <c r="B5264" s="34" t="s">
        <v>1004</v>
      </c>
      <c r="C5264" s="35" t="s">
        <v>6</v>
      </c>
      <c r="D5264" s="36" t="s">
        <v>1776</v>
      </c>
      <c r="E5264">
        <v>2018</v>
      </c>
      <c r="F5264">
        <f>VLOOKUP($D5264,Combined!$D:$AG,20,FALSE)</f>
        <v>27455708</v>
      </c>
      <c r="G5264">
        <f>VLOOKUP($D5264,Combined!$D:$AG,21,FALSE)</f>
        <v>1187</v>
      </c>
      <c r="H5264">
        <f>VLOOKUP($D5264,Combined!$D:$AG,22,FALSE)</f>
        <v>23139</v>
      </c>
    </row>
    <row r="5265" spans="1:8" ht="32" x14ac:dyDescent="0.2">
      <c r="A5265" s="37" t="s">
        <v>986</v>
      </c>
      <c r="B5265" s="38" t="s">
        <v>1005</v>
      </c>
      <c r="C5265" s="39" t="s">
        <v>6</v>
      </c>
      <c r="D5265" s="36" t="s">
        <v>1777</v>
      </c>
      <c r="E5265">
        <v>2018</v>
      </c>
      <c r="F5265">
        <f>VLOOKUP($D5265,Combined!$D:$AG,20,FALSE)</f>
        <v>29853496</v>
      </c>
      <c r="G5265">
        <f>VLOOKUP($D5265,Combined!$D:$AG,21,FALSE)</f>
        <v>1322</v>
      </c>
      <c r="H5265">
        <f>VLOOKUP($D5265,Combined!$D:$AG,22,FALSE)</f>
        <v>22578</v>
      </c>
    </row>
    <row r="5266" spans="1:8" ht="36" x14ac:dyDescent="0.2">
      <c r="A5266" s="33" t="s">
        <v>986</v>
      </c>
      <c r="B5266" s="34" t="s">
        <v>1006</v>
      </c>
      <c r="C5266" s="35" t="s">
        <v>8</v>
      </c>
      <c r="D5266" s="36" t="s">
        <v>1778</v>
      </c>
      <c r="E5266">
        <v>2018</v>
      </c>
      <c r="F5266">
        <f>VLOOKUP($D5266,Combined!$D:$AG,20,FALSE)</f>
        <v>6871918</v>
      </c>
      <c r="G5266">
        <f>VLOOKUP($D5266,Combined!$D:$AG,21,FALSE)</f>
        <v>373</v>
      </c>
      <c r="H5266">
        <f>VLOOKUP($D5266,Combined!$D:$AG,22,FALSE)</f>
        <v>18415</v>
      </c>
    </row>
    <row r="5267" spans="1:8" ht="24" x14ac:dyDescent="0.2">
      <c r="A5267" s="37" t="s">
        <v>986</v>
      </c>
      <c r="B5267" s="38" t="s">
        <v>1007</v>
      </c>
      <c r="C5267" s="39" t="s">
        <v>8</v>
      </c>
      <c r="D5267" s="36" t="s">
        <v>1779</v>
      </c>
      <c r="E5267">
        <v>2018</v>
      </c>
      <c r="F5267">
        <f>VLOOKUP($D5267,Combined!$D:$AG,20,FALSE)</f>
        <v>31469446</v>
      </c>
      <c r="G5267">
        <f>VLOOKUP($D5267,Combined!$D:$AG,21,FALSE)</f>
        <v>1683</v>
      </c>
      <c r="H5267">
        <f>VLOOKUP($D5267,Combined!$D:$AG,22,FALSE)</f>
        <v>18698</v>
      </c>
    </row>
    <row r="5268" spans="1:8" ht="32" x14ac:dyDescent="0.2">
      <c r="A5268" s="33" t="s">
        <v>986</v>
      </c>
      <c r="B5268" s="34" t="s">
        <v>1008</v>
      </c>
      <c r="C5268" s="35" t="s">
        <v>24</v>
      </c>
      <c r="D5268" s="36" t="s">
        <v>1780</v>
      </c>
      <c r="E5268">
        <v>2018</v>
      </c>
      <c r="F5268">
        <f>VLOOKUP($D5268,Combined!$D:$AG,20,FALSE)</f>
        <v>162786881</v>
      </c>
      <c r="G5268">
        <f>VLOOKUP($D5268,Combined!$D:$AG,21,FALSE)</f>
        <v>7303</v>
      </c>
      <c r="H5268">
        <f>VLOOKUP($D5268,Combined!$D:$AG,22,FALSE)</f>
        <v>22292</v>
      </c>
    </row>
    <row r="5269" spans="1:8" ht="24" x14ac:dyDescent="0.2">
      <c r="A5269" s="37" t="s">
        <v>986</v>
      </c>
      <c r="B5269" s="38" t="s">
        <v>1009</v>
      </c>
      <c r="C5269" s="39" t="s">
        <v>8</v>
      </c>
      <c r="D5269" s="36" t="s">
        <v>1781</v>
      </c>
      <c r="E5269">
        <v>2018</v>
      </c>
      <c r="F5269">
        <f>VLOOKUP($D5269,Combined!$D:$AG,20,FALSE)</f>
        <v>3962141</v>
      </c>
      <c r="G5269">
        <f>VLOOKUP($D5269,Combined!$D:$AG,21,FALSE)</f>
        <v>182</v>
      </c>
      <c r="H5269">
        <f>VLOOKUP($D5269,Combined!$D:$AG,22,FALSE)</f>
        <v>21739</v>
      </c>
    </row>
    <row r="5270" spans="1:8" ht="48" x14ac:dyDescent="0.2">
      <c r="A5270" s="33" t="s">
        <v>986</v>
      </c>
      <c r="B5270" s="34" t="s">
        <v>1010</v>
      </c>
      <c r="C5270" s="35" t="s">
        <v>14</v>
      </c>
      <c r="D5270" s="36" t="s">
        <v>1782</v>
      </c>
      <c r="E5270">
        <v>2018</v>
      </c>
      <c r="F5270">
        <f>VLOOKUP($D5270,Combined!$D:$AG,20,FALSE)</f>
        <v>55988637</v>
      </c>
      <c r="G5270">
        <f>VLOOKUP($D5270,Combined!$D:$AG,21,FALSE)</f>
        <v>3003</v>
      </c>
      <c r="H5270">
        <f>VLOOKUP($D5270,Combined!$D:$AG,22,FALSE)</f>
        <v>18642</v>
      </c>
    </row>
    <row r="5271" spans="1:8" ht="24" x14ac:dyDescent="0.2">
      <c r="A5271" s="37" t="s">
        <v>986</v>
      </c>
      <c r="B5271" s="38" t="s">
        <v>1011</v>
      </c>
      <c r="C5271" s="39" t="s">
        <v>8</v>
      </c>
      <c r="D5271" s="36" t="s">
        <v>1783</v>
      </c>
      <c r="E5271">
        <v>2018</v>
      </c>
      <c r="F5271">
        <f>VLOOKUP($D5271,Combined!$D:$AG,20,FALSE)</f>
        <v>6150509</v>
      </c>
      <c r="G5271">
        <f>VLOOKUP($D5271,Combined!$D:$AG,21,FALSE)</f>
        <v>372</v>
      </c>
      <c r="H5271">
        <f>VLOOKUP($D5271,Combined!$D:$AG,22,FALSE)</f>
        <v>16528</v>
      </c>
    </row>
    <row r="5272" spans="1:8" ht="32" x14ac:dyDescent="0.2">
      <c r="A5272" s="33" t="s">
        <v>986</v>
      </c>
      <c r="B5272" s="34" t="s">
        <v>1012</v>
      </c>
      <c r="C5272" s="35" t="s">
        <v>6</v>
      </c>
      <c r="D5272" s="36" t="s">
        <v>1784</v>
      </c>
      <c r="E5272">
        <v>2018</v>
      </c>
      <c r="F5272">
        <f>VLOOKUP($D5272,Combined!$D:$AG,20,FALSE)</f>
        <v>35146063</v>
      </c>
      <c r="G5272">
        <f>VLOOKUP($D5272,Combined!$D:$AG,21,FALSE)</f>
        <v>1583</v>
      </c>
      <c r="H5272">
        <f>VLOOKUP($D5272,Combined!$D:$AG,22,FALSE)</f>
        <v>22202</v>
      </c>
    </row>
    <row r="5273" spans="1:8" ht="36" x14ac:dyDescent="0.2">
      <c r="A5273" s="37" t="s">
        <v>986</v>
      </c>
      <c r="B5273" s="38" t="s">
        <v>1013</v>
      </c>
      <c r="C5273" s="39" t="s">
        <v>8</v>
      </c>
      <c r="D5273" s="36" t="s">
        <v>1785</v>
      </c>
      <c r="E5273">
        <v>2018</v>
      </c>
      <c r="F5273">
        <f>VLOOKUP($D5273,Combined!$D:$AG,20,FALSE)</f>
        <v>4242998</v>
      </c>
      <c r="G5273">
        <f>VLOOKUP($D5273,Combined!$D:$AG,21,FALSE)</f>
        <v>234</v>
      </c>
      <c r="H5273">
        <f>VLOOKUP($D5273,Combined!$D:$AG,22,FALSE)</f>
        <v>18103</v>
      </c>
    </row>
    <row r="5274" spans="1:8" ht="32" x14ac:dyDescent="0.2">
      <c r="A5274" s="33" t="s">
        <v>1014</v>
      </c>
      <c r="B5274" s="34" t="s">
        <v>1015</v>
      </c>
      <c r="C5274" s="35" t="s">
        <v>24</v>
      </c>
      <c r="D5274" s="36" t="s">
        <v>1786</v>
      </c>
      <c r="E5274">
        <v>2018</v>
      </c>
      <c r="F5274">
        <f>VLOOKUP($D5274,Combined!$D:$AG,20,FALSE)</f>
        <v>169884986</v>
      </c>
      <c r="G5274">
        <f>VLOOKUP($D5274,Combined!$D:$AG,21,FALSE)</f>
        <v>9588</v>
      </c>
      <c r="H5274">
        <f>VLOOKUP($D5274,Combined!$D:$AG,22,FALSE)</f>
        <v>17719</v>
      </c>
    </row>
    <row r="5275" spans="1:8" ht="48" x14ac:dyDescent="0.2">
      <c r="A5275" s="37" t="s">
        <v>1014</v>
      </c>
      <c r="B5275" s="38" t="s">
        <v>1016</v>
      </c>
      <c r="C5275" s="39" t="s">
        <v>711</v>
      </c>
      <c r="D5275" s="36" t="s">
        <v>1787</v>
      </c>
      <c r="E5275">
        <v>2018</v>
      </c>
      <c r="F5275" t="e">
        <f>VLOOKUP($D5275,Combined!$D:$AG,20,FALSE)</f>
        <v>#N/A</v>
      </c>
      <c r="G5275" t="e">
        <f>VLOOKUP($D5275,Combined!$D:$AG,21,FALSE)</f>
        <v>#N/A</v>
      </c>
      <c r="H5275" t="e">
        <f>VLOOKUP($D5275,Combined!$D:$AG,22,FALSE)</f>
        <v>#N/A</v>
      </c>
    </row>
    <row r="5276" spans="1:8" ht="60" x14ac:dyDescent="0.2">
      <c r="A5276" s="33" t="s">
        <v>1014</v>
      </c>
      <c r="B5276" s="34" t="s">
        <v>1413</v>
      </c>
      <c r="C5276" s="35" t="s">
        <v>711</v>
      </c>
      <c r="D5276" s="36" t="s">
        <v>1788</v>
      </c>
      <c r="E5276">
        <v>2018</v>
      </c>
      <c r="F5276" t="e">
        <f>VLOOKUP($D5276,Combined!$D:$AG,20,FALSE)</f>
        <v>#N/A</v>
      </c>
      <c r="G5276" t="e">
        <f>VLOOKUP($D5276,Combined!$D:$AG,21,FALSE)</f>
        <v>#N/A</v>
      </c>
      <c r="H5276" t="e">
        <f>VLOOKUP($D5276,Combined!$D:$AG,22,FALSE)</f>
        <v>#N/A</v>
      </c>
    </row>
    <row r="5277" spans="1:8" ht="32" x14ac:dyDescent="0.2">
      <c r="A5277" s="37" t="s">
        <v>1014</v>
      </c>
      <c r="B5277" s="38" t="s">
        <v>1018</v>
      </c>
      <c r="C5277" s="39" t="s">
        <v>4</v>
      </c>
      <c r="D5277" s="36" t="s">
        <v>1789</v>
      </c>
      <c r="E5277">
        <v>2018</v>
      </c>
      <c r="F5277">
        <f>VLOOKUP($D5277,Combined!$D:$AG,20,FALSE)</f>
        <v>6100619</v>
      </c>
      <c r="G5277">
        <f>VLOOKUP($D5277,Combined!$D:$AG,21,FALSE)</f>
        <v>375</v>
      </c>
      <c r="H5277">
        <f>VLOOKUP($D5277,Combined!$D:$AG,22,FALSE)</f>
        <v>16268</v>
      </c>
    </row>
    <row r="5278" spans="1:8" ht="48" x14ac:dyDescent="0.2">
      <c r="A5278" s="33" t="s">
        <v>1014</v>
      </c>
      <c r="B5278" s="34" t="s">
        <v>1414</v>
      </c>
      <c r="C5278" s="35" t="s">
        <v>711</v>
      </c>
      <c r="D5278" s="36" t="s">
        <v>1790</v>
      </c>
      <c r="E5278">
        <v>2018</v>
      </c>
      <c r="F5278" t="e">
        <f>VLOOKUP($D5278,Combined!$D:$AG,20,FALSE)</f>
        <v>#N/A</v>
      </c>
      <c r="G5278" t="e">
        <f>VLOOKUP($D5278,Combined!$D:$AG,21,FALSE)</f>
        <v>#N/A</v>
      </c>
      <c r="H5278" t="e">
        <f>VLOOKUP($D5278,Combined!$D:$AG,22,FALSE)</f>
        <v>#N/A</v>
      </c>
    </row>
    <row r="5279" spans="1:8" ht="32" x14ac:dyDescent="0.2">
      <c r="A5279" s="37" t="s">
        <v>1014</v>
      </c>
      <c r="B5279" s="38" t="s">
        <v>1022</v>
      </c>
      <c r="C5279" s="39" t="s">
        <v>99</v>
      </c>
      <c r="D5279" s="36" t="s">
        <v>1791</v>
      </c>
      <c r="E5279">
        <v>2018</v>
      </c>
      <c r="F5279">
        <f>VLOOKUP($D5279,Combined!$D:$AG,20,FALSE)</f>
        <v>21215853</v>
      </c>
      <c r="G5279">
        <f>VLOOKUP($D5279,Combined!$D:$AG,21,FALSE)</f>
        <v>1333</v>
      </c>
      <c r="H5279">
        <f>VLOOKUP($D5279,Combined!$D:$AG,22,FALSE)</f>
        <v>15911</v>
      </c>
    </row>
    <row r="5280" spans="1:8" ht="48" x14ac:dyDescent="0.2">
      <c r="A5280" s="33" t="s">
        <v>1014</v>
      </c>
      <c r="B5280" s="34" t="s">
        <v>1023</v>
      </c>
      <c r="C5280" s="35" t="s">
        <v>14</v>
      </c>
      <c r="D5280" s="36" t="s">
        <v>1792</v>
      </c>
      <c r="E5280">
        <v>2018</v>
      </c>
      <c r="F5280">
        <f>VLOOKUP($D5280,Combined!$D:$AG,20,FALSE)</f>
        <v>63107614</v>
      </c>
      <c r="G5280">
        <f>VLOOKUP($D5280,Combined!$D:$AG,21,FALSE)</f>
        <v>2389</v>
      </c>
      <c r="H5280">
        <f>VLOOKUP($D5280,Combined!$D:$AG,22,FALSE)</f>
        <v>26420</v>
      </c>
    </row>
    <row r="5281" spans="1:8" ht="36" x14ac:dyDescent="0.2">
      <c r="A5281" s="37" t="s">
        <v>1014</v>
      </c>
      <c r="B5281" s="38" t="s">
        <v>1415</v>
      </c>
      <c r="C5281" s="39" t="s">
        <v>711</v>
      </c>
      <c r="D5281" s="36" t="s">
        <v>1793</v>
      </c>
      <c r="E5281">
        <v>2018</v>
      </c>
      <c r="F5281" t="e">
        <f>VLOOKUP($D5281,Combined!$D:$AG,20,FALSE)</f>
        <v>#N/A</v>
      </c>
      <c r="G5281" t="e">
        <f>VLOOKUP($D5281,Combined!$D:$AG,21,FALSE)</f>
        <v>#N/A</v>
      </c>
      <c r="H5281" t="e">
        <f>VLOOKUP($D5281,Combined!$D:$AG,22,FALSE)</f>
        <v>#N/A</v>
      </c>
    </row>
    <row r="5282" spans="1:8" ht="48" x14ac:dyDescent="0.2">
      <c r="A5282" s="33" t="s">
        <v>1014</v>
      </c>
      <c r="B5282" s="34" t="s">
        <v>1024</v>
      </c>
      <c r="C5282" s="35" t="s">
        <v>14</v>
      </c>
      <c r="D5282" s="36" t="s">
        <v>1794</v>
      </c>
      <c r="E5282">
        <v>2018</v>
      </c>
      <c r="F5282">
        <f>VLOOKUP($D5282,Combined!$D:$AG,20,FALSE)</f>
        <v>73320285</v>
      </c>
      <c r="G5282">
        <f>VLOOKUP($D5282,Combined!$D:$AG,21,FALSE)</f>
        <v>2734</v>
      </c>
      <c r="H5282">
        <f>VLOOKUP($D5282,Combined!$D:$AG,22,FALSE)</f>
        <v>26814</v>
      </c>
    </row>
    <row r="5283" spans="1:8" ht="60" x14ac:dyDescent="0.2">
      <c r="A5283" s="37" t="s">
        <v>1014</v>
      </c>
      <c r="B5283" s="38" t="s">
        <v>1416</v>
      </c>
      <c r="C5283" s="39" t="s">
        <v>711</v>
      </c>
      <c r="D5283" s="36" t="s">
        <v>1795</v>
      </c>
      <c r="E5283">
        <v>2018</v>
      </c>
      <c r="F5283" t="e">
        <f>VLOOKUP($D5283,Combined!$D:$AG,20,FALSE)</f>
        <v>#N/A</v>
      </c>
      <c r="G5283" t="e">
        <f>VLOOKUP($D5283,Combined!$D:$AG,21,FALSE)</f>
        <v>#N/A</v>
      </c>
      <c r="H5283" t="e">
        <f>VLOOKUP($D5283,Combined!$D:$AG,22,FALSE)</f>
        <v>#N/A</v>
      </c>
    </row>
    <row r="5284" spans="1:8" ht="36" x14ac:dyDescent="0.2">
      <c r="A5284" s="33" t="s">
        <v>1014</v>
      </c>
      <c r="B5284" s="34" t="s">
        <v>1027</v>
      </c>
      <c r="C5284" s="35" t="s">
        <v>714</v>
      </c>
      <c r="D5284" s="36" t="s">
        <v>1796</v>
      </c>
      <c r="E5284">
        <v>2018</v>
      </c>
      <c r="F5284">
        <f>VLOOKUP($D5284,Combined!$D:$AG,20,FALSE)</f>
        <v>71533935</v>
      </c>
      <c r="G5284">
        <f>VLOOKUP($D5284,Combined!$D:$AG,21,FALSE)</f>
        <v>2564</v>
      </c>
      <c r="H5284">
        <f>VLOOKUP($D5284,Combined!$D:$AG,22,FALSE)</f>
        <v>27895</v>
      </c>
    </row>
    <row r="5285" spans="1:8" ht="32" x14ac:dyDescent="0.2">
      <c r="A5285" s="37" t="s">
        <v>1014</v>
      </c>
      <c r="B5285" s="38" t="s">
        <v>1028</v>
      </c>
      <c r="C5285" s="39" t="s">
        <v>24</v>
      </c>
      <c r="D5285" s="36" t="s">
        <v>1797</v>
      </c>
      <c r="E5285">
        <v>2018</v>
      </c>
      <c r="F5285">
        <f>VLOOKUP($D5285,Combined!$D:$AG,20,FALSE)</f>
        <v>725612663</v>
      </c>
      <c r="G5285">
        <f>VLOOKUP($D5285,Combined!$D:$AG,21,FALSE)</f>
        <v>27878</v>
      </c>
      <c r="H5285">
        <f>VLOOKUP($D5285,Combined!$D:$AG,22,FALSE)</f>
        <v>26028</v>
      </c>
    </row>
    <row r="5286" spans="1:8" ht="48" x14ac:dyDescent="0.2">
      <c r="A5286" s="33" t="s">
        <v>1014</v>
      </c>
      <c r="B5286" s="34" t="s">
        <v>1417</v>
      </c>
      <c r="C5286" s="35" t="s">
        <v>711</v>
      </c>
      <c r="D5286" s="36" t="s">
        <v>1798</v>
      </c>
      <c r="E5286">
        <v>2018</v>
      </c>
      <c r="F5286" t="e">
        <f>VLOOKUP($D5286,Combined!$D:$AG,20,FALSE)</f>
        <v>#N/A</v>
      </c>
      <c r="G5286" t="e">
        <f>VLOOKUP($D5286,Combined!$D:$AG,21,FALSE)</f>
        <v>#N/A</v>
      </c>
      <c r="H5286" t="e">
        <f>VLOOKUP($D5286,Combined!$D:$AG,22,FALSE)</f>
        <v>#N/A</v>
      </c>
    </row>
    <row r="5287" spans="1:8" ht="48" x14ac:dyDescent="0.2">
      <c r="A5287" s="37" t="s">
        <v>1014</v>
      </c>
      <c r="B5287" s="38" t="s">
        <v>1031</v>
      </c>
      <c r="C5287" s="39" t="s">
        <v>711</v>
      </c>
      <c r="D5287" s="36" t="s">
        <v>1799</v>
      </c>
      <c r="E5287">
        <v>2018</v>
      </c>
      <c r="F5287" t="e">
        <f>VLOOKUP($D5287,Combined!$D:$AG,20,FALSE)</f>
        <v>#N/A</v>
      </c>
      <c r="G5287" t="e">
        <f>VLOOKUP($D5287,Combined!$D:$AG,21,FALSE)</f>
        <v>#N/A</v>
      </c>
      <c r="H5287" t="e">
        <f>VLOOKUP($D5287,Combined!$D:$AG,22,FALSE)</f>
        <v>#N/A</v>
      </c>
    </row>
    <row r="5288" spans="1:8" ht="32" x14ac:dyDescent="0.2">
      <c r="A5288" s="33" t="s">
        <v>1014</v>
      </c>
      <c r="B5288" s="34" t="s">
        <v>1032</v>
      </c>
      <c r="C5288" s="35" t="s">
        <v>24</v>
      </c>
      <c r="D5288" s="36" t="s">
        <v>1800</v>
      </c>
      <c r="E5288">
        <v>2018</v>
      </c>
      <c r="F5288">
        <f>VLOOKUP($D5288,Combined!$D:$AG,20,FALSE)</f>
        <v>105630674</v>
      </c>
      <c r="G5288">
        <f>VLOOKUP($D5288,Combined!$D:$AG,21,FALSE)</f>
        <v>5649</v>
      </c>
      <c r="H5288">
        <f>VLOOKUP($D5288,Combined!$D:$AG,22,FALSE)</f>
        <v>18699</v>
      </c>
    </row>
    <row r="5289" spans="1:8" ht="48" x14ac:dyDescent="0.2">
      <c r="A5289" s="37" t="s">
        <v>1014</v>
      </c>
      <c r="B5289" s="38" t="s">
        <v>1418</v>
      </c>
      <c r="C5289" s="39" t="s">
        <v>711</v>
      </c>
      <c r="D5289" s="36" t="s">
        <v>1801</v>
      </c>
      <c r="E5289">
        <v>2018</v>
      </c>
      <c r="F5289" t="e">
        <f>VLOOKUP($D5289,Combined!$D:$AG,20,FALSE)</f>
        <v>#N/A</v>
      </c>
      <c r="G5289" t="e">
        <f>VLOOKUP($D5289,Combined!$D:$AG,21,FALSE)</f>
        <v>#N/A</v>
      </c>
      <c r="H5289" t="e">
        <f>VLOOKUP($D5289,Combined!$D:$AG,22,FALSE)</f>
        <v>#N/A</v>
      </c>
    </row>
    <row r="5290" spans="1:8" ht="36" x14ac:dyDescent="0.2">
      <c r="A5290" s="33" t="s">
        <v>1014</v>
      </c>
      <c r="B5290" s="34" t="s">
        <v>1419</v>
      </c>
      <c r="C5290" s="35" t="s">
        <v>711</v>
      </c>
      <c r="D5290" s="36" t="s">
        <v>1802</v>
      </c>
      <c r="E5290">
        <v>2018</v>
      </c>
      <c r="F5290" t="e">
        <f>VLOOKUP($D5290,Combined!$D:$AG,20,FALSE)</f>
        <v>#N/A</v>
      </c>
      <c r="G5290" t="e">
        <f>VLOOKUP($D5290,Combined!$D:$AG,21,FALSE)</f>
        <v>#N/A</v>
      </c>
      <c r="H5290" t="e">
        <f>VLOOKUP($D5290,Combined!$D:$AG,22,FALSE)</f>
        <v>#N/A</v>
      </c>
    </row>
    <row r="5291" spans="1:8" ht="32" x14ac:dyDescent="0.2">
      <c r="A5291" s="37" t="s">
        <v>1014</v>
      </c>
      <c r="B5291" s="38" t="s">
        <v>1035</v>
      </c>
      <c r="C5291" s="39" t="s">
        <v>24</v>
      </c>
      <c r="D5291" s="36" t="s">
        <v>1803</v>
      </c>
      <c r="E5291">
        <v>2018</v>
      </c>
      <c r="F5291">
        <f>VLOOKUP($D5291,Combined!$D:$AG,20,FALSE)</f>
        <v>145823090</v>
      </c>
      <c r="G5291">
        <f>VLOOKUP($D5291,Combined!$D:$AG,21,FALSE)</f>
        <v>7713</v>
      </c>
      <c r="H5291">
        <f>VLOOKUP($D5291,Combined!$D:$AG,22,FALSE)</f>
        <v>18907</v>
      </c>
    </row>
    <row r="5292" spans="1:8" ht="48" x14ac:dyDescent="0.2">
      <c r="A5292" s="33" t="s">
        <v>1014</v>
      </c>
      <c r="B5292" s="34" t="s">
        <v>1036</v>
      </c>
      <c r="C5292" s="35" t="s">
        <v>14</v>
      </c>
      <c r="D5292" s="36" t="s">
        <v>1804</v>
      </c>
      <c r="E5292">
        <v>2018</v>
      </c>
      <c r="F5292">
        <f>VLOOKUP($D5292,Combined!$D:$AG,20,FALSE)</f>
        <v>45630845</v>
      </c>
      <c r="G5292">
        <f>VLOOKUP($D5292,Combined!$D:$AG,21,FALSE)</f>
        <v>2188</v>
      </c>
      <c r="H5292">
        <f>VLOOKUP($D5292,Combined!$D:$AG,22,FALSE)</f>
        <v>20852</v>
      </c>
    </row>
    <row r="5293" spans="1:8" ht="48" x14ac:dyDescent="0.2">
      <c r="A5293" s="37" t="s">
        <v>1014</v>
      </c>
      <c r="B5293" s="38" t="s">
        <v>1420</v>
      </c>
      <c r="C5293" s="39" t="s">
        <v>711</v>
      </c>
      <c r="D5293" s="36" t="s">
        <v>1805</v>
      </c>
      <c r="E5293">
        <v>2018</v>
      </c>
      <c r="F5293" t="e">
        <f>VLOOKUP($D5293,Combined!$D:$AG,20,FALSE)</f>
        <v>#N/A</v>
      </c>
      <c r="G5293" t="e">
        <f>VLOOKUP($D5293,Combined!$D:$AG,21,FALSE)</f>
        <v>#N/A</v>
      </c>
      <c r="H5293" t="e">
        <f>VLOOKUP($D5293,Combined!$D:$AG,22,FALSE)</f>
        <v>#N/A</v>
      </c>
    </row>
    <row r="5294" spans="1:8" ht="48" x14ac:dyDescent="0.2">
      <c r="A5294" s="33" t="s">
        <v>1014</v>
      </c>
      <c r="B5294" s="34" t="s">
        <v>1038</v>
      </c>
      <c r="C5294" s="35" t="s">
        <v>711</v>
      </c>
      <c r="D5294" s="36" t="s">
        <v>1806</v>
      </c>
      <c r="E5294">
        <v>2018</v>
      </c>
      <c r="F5294" t="e">
        <f>VLOOKUP($D5294,Combined!$D:$AG,20,FALSE)</f>
        <v>#N/A</v>
      </c>
      <c r="G5294" t="e">
        <f>VLOOKUP($D5294,Combined!$D:$AG,21,FALSE)</f>
        <v>#N/A</v>
      </c>
      <c r="H5294" t="e">
        <f>VLOOKUP($D5294,Combined!$D:$AG,22,FALSE)</f>
        <v>#N/A</v>
      </c>
    </row>
    <row r="5295" spans="1:8" ht="48" x14ac:dyDescent="0.2">
      <c r="A5295" s="37" t="s">
        <v>1014</v>
      </c>
      <c r="B5295" s="38" t="s">
        <v>1421</v>
      </c>
      <c r="C5295" s="39" t="s">
        <v>711</v>
      </c>
      <c r="D5295" s="36" t="s">
        <v>1807</v>
      </c>
      <c r="E5295">
        <v>2018</v>
      </c>
      <c r="F5295" t="e">
        <f>VLOOKUP($D5295,Combined!$D:$AG,20,FALSE)</f>
        <v>#N/A</v>
      </c>
      <c r="G5295" t="e">
        <f>VLOOKUP($D5295,Combined!$D:$AG,21,FALSE)</f>
        <v>#N/A</v>
      </c>
      <c r="H5295" t="e">
        <f>VLOOKUP($D5295,Combined!$D:$AG,22,FALSE)</f>
        <v>#N/A</v>
      </c>
    </row>
    <row r="5296" spans="1:8" ht="32" x14ac:dyDescent="0.2">
      <c r="A5296" s="33" t="s">
        <v>1014</v>
      </c>
      <c r="B5296" s="34" t="s">
        <v>1039</v>
      </c>
      <c r="C5296" s="35" t="s">
        <v>24</v>
      </c>
      <c r="D5296" s="36" t="s">
        <v>1808</v>
      </c>
      <c r="E5296">
        <v>2018</v>
      </c>
      <c r="F5296">
        <f>VLOOKUP($D5296,Combined!$D:$AG,20,FALSE)</f>
        <v>319136554</v>
      </c>
      <c r="G5296">
        <f>VLOOKUP($D5296,Combined!$D:$AG,21,FALSE)</f>
        <v>13828</v>
      </c>
      <c r="H5296">
        <f>VLOOKUP($D5296,Combined!$D:$AG,22,FALSE)</f>
        <v>23080</v>
      </c>
    </row>
    <row r="5297" spans="1:8" ht="48" x14ac:dyDescent="0.2">
      <c r="A5297" s="37" t="s">
        <v>1014</v>
      </c>
      <c r="B5297" s="38" t="s">
        <v>1422</v>
      </c>
      <c r="C5297" s="39" t="s">
        <v>711</v>
      </c>
      <c r="D5297" s="36" t="s">
        <v>1809</v>
      </c>
      <c r="E5297">
        <v>2018</v>
      </c>
      <c r="F5297" t="e">
        <f>VLOOKUP($D5297,Combined!$D:$AG,20,FALSE)</f>
        <v>#N/A</v>
      </c>
      <c r="G5297" t="e">
        <f>VLOOKUP($D5297,Combined!$D:$AG,21,FALSE)</f>
        <v>#N/A</v>
      </c>
      <c r="H5297" t="e">
        <f>VLOOKUP($D5297,Combined!$D:$AG,22,FALSE)</f>
        <v>#N/A</v>
      </c>
    </row>
    <row r="5298" spans="1:8" ht="32" x14ac:dyDescent="0.2">
      <c r="A5298" s="33" t="s">
        <v>1014</v>
      </c>
      <c r="B5298" s="34" t="s">
        <v>1041</v>
      </c>
      <c r="C5298" s="35" t="s">
        <v>6</v>
      </c>
      <c r="D5298" s="36" t="s">
        <v>1810</v>
      </c>
      <c r="E5298">
        <v>2018</v>
      </c>
      <c r="F5298">
        <f>VLOOKUP($D5298,Combined!$D:$AG,20,FALSE)</f>
        <v>30136286</v>
      </c>
      <c r="G5298">
        <f>VLOOKUP($D5298,Combined!$D:$AG,21,FALSE)</f>
        <v>1388</v>
      </c>
      <c r="H5298">
        <f>VLOOKUP($D5298,Combined!$D:$AG,22,FALSE)</f>
        <v>21716</v>
      </c>
    </row>
    <row r="5299" spans="1:8" ht="32" x14ac:dyDescent="0.2">
      <c r="A5299" s="37" t="s">
        <v>1014</v>
      </c>
      <c r="B5299" s="38" t="s">
        <v>1042</v>
      </c>
      <c r="C5299" s="39" t="s">
        <v>24</v>
      </c>
      <c r="D5299" s="36" t="s">
        <v>1811</v>
      </c>
      <c r="E5299">
        <v>2018</v>
      </c>
      <c r="F5299">
        <f>VLOOKUP($D5299,Combined!$D:$AG,20,FALSE)</f>
        <v>177408639</v>
      </c>
      <c r="G5299">
        <f>VLOOKUP($D5299,Combined!$D:$AG,21,FALSE)</f>
        <v>9137</v>
      </c>
      <c r="H5299">
        <f>VLOOKUP($D5299,Combined!$D:$AG,22,FALSE)</f>
        <v>19416</v>
      </c>
    </row>
    <row r="5300" spans="1:8" ht="32" x14ac:dyDescent="0.2">
      <c r="A5300" s="33" t="s">
        <v>1043</v>
      </c>
      <c r="B5300" s="34" t="s">
        <v>1044</v>
      </c>
      <c r="C5300" s="35" t="s">
        <v>68</v>
      </c>
      <c r="D5300" s="36" t="s">
        <v>1812</v>
      </c>
      <c r="E5300">
        <v>2018</v>
      </c>
      <c r="F5300">
        <f>VLOOKUP($D5300,Combined!$D:$AG,20,FALSE)</f>
        <v>11918721</v>
      </c>
      <c r="G5300">
        <f>VLOOKUP($D5300,Combined!$D:$AG,21,FALSE)</f>
        <v>494</v>
      </c>
      <c r="H5300">
        <f>VLOOKUP($D5300,Combined!$D:$AG,22,FALSE)</f>
        <v>24120</v>
      </c>
    </row>
    <row r="5301" spans="1:8" ht="32" x14ac:dyDescent="0.2">
      <c r="A5301" s="37" t="s">
        <v>1043</v>
      </c>
      <c r="B5301" s="38" t="s">
        <v>1045</v>
      </c>
      <c r="C5301" s="39" t="s">
        <v>73</v>
      </c>
      <c r="D5301" s="36" t="s">
        <v>1813</v>
      </c>
      <c r="E5301">
        <v>2018</v>
      </c>
      <c r="F5301">
        <f>VLOOKUP($D5301,Combined!$D:$AG,20,FALSE)</f>
        <v>10674684</v>
      </c>
      <c r="G5301">
        <f>VLOOKUP($D5301,Combined!$D:$AG,21,FALSE)</f>
        <v>372</v>
      </c>
      <c r="H5301">
        <f>VLOOKUP($D5301,Combined!$D:$AG,22,FALSE)</f>
        <v>28696</v>
      </c>
    </row>
    <row r="5302" spans="1:8" ht="32" x14ac:dyDescent="0.2">
      <c r="A5302" s="33" t="s">
        <v>1043</v>
      </c>
      <c r="B5302" s="34" t="s">
        <v>1046</v>
      </c>
      <c r="C5302" s="35" t="s">
        <v>4</v>
      </c>
      <c r="D5302" s="36" t="s">
        <v>1814</v>
      </c>
      <c r="E5302">
        <v>2018</v>
      </c>
      <c r="F5302">
        <f>VLOOKUP($D5302,Combined!$D:$AG,20,FALSE)</f>
        <v>3415022</v>
      </c>
      <c r="G5302">
        <f>VLOOKUP($D5302,Combined!$D:$AG,21,FALSE)</f>
        <v>133</v>
      </c>
      <c r="H5302">
        <f>VLOOKUP($D5302,Combined!$D:$AG,22,FALSE)</f>
        <v>25601</v>
      </c>
    </row>
    <row r="5303" spans="1:8" ht="32" x14ac:dyDescent="0.2">
      <c r="A5303" s="37" t="s">
        <v>1043</v>
      </c>
      <c r="B5303" s="38" t="s">
        <v>1047</v>
      </c>
      <c r="C5303" s="39" t="s">
        <v>73</v>
      </c>
      <c r="D5303" s="36" t="s">
        <v>1815</v>
      </c>
      <c r="E5303">
        <v>2018</v>
      </c>
      <c r="F5303">
        <f>VLOOKUP($D5303,Combined!$D:$AG,20,FALSE)</f>
        <v>3074918</v>
      </c>
      <c r="G5303">
        <f>VLOOKUP($D5303,Combined!$D:$AG,21,FALSE)</f>
        <v>89</v>
      </c>
      <c r="H5303">
        <f>VLOOKUP($D5303,Combined!$D:$AG,22,FALSE)</f>
        <v>34599</v>
      </c>
    </row>
    <row r="5304" spans="1:8" ht="32" x14ac:dyDescent="0.2">
      <c r="A5304" s="33" t="s">
        <v>1043</v>
      </c>
      <c r="B5304" s="34" t="s">
        <v>1048</v>
      </c>
      <c r="C5304" s="35" t="s">
        <v>73</v>
      </c>
      <c r="D5304" s="36" t="s">
        <v>1816</v>
      </c>
      <c r="E5304">
        <v>2018</v>
      </c>
      <c r="F5304">
        <f>VLOOKUP($D5304,Combined!$D:$AG,20,FALSE)</f>
        <v>10622736</v>
      </c>
      <c r="G5304">
        <f>VLOOKUP($D5304,Combined!$D:$AG,21,FALSE)</f>
        <v>446</v>
      </c>
      <c r="H5304">
        <f>VLOOKUP($D5304,Combined!$D:$AG,22,FALSE)</f>
        <v>23819</v>
      </c>
    </row>
    <row r="5305" spans="1:8" ht="32" x14ac:dyDescent="0.2">
      <c r="A5305" s="37" t="s">
        <v>1043</v>
      </c>
      <c r="B5305" s="38" t="s">
        <v>1049</v>
      </c>
      <c r="C5305" s="39" t="s">
        <v>66</v>
      </c>
      <c r="D5305" s="36" t="s">
        <v>1817</v>
      </c>
      <c r="E5305">
        <v>2018</v>
      </c>
      <c r="F5305">
        <f>VLOOKUP($D5305,Combined!$D:$AG,20,FALSE)</f>
        <v>32909178</v>
      </c>
      <c r="G5305">
        <f>VLOOKUP($D5305,Combined!$D:$AG,21,FALSE)</f>
        <v>1230</v>
      </c>
      <c r="H5305">
        <f>VLOOKUP($D5305,Combined!$D:$AG,22,FALSE)</f>
        <v>26765</v>
      </c>
    </row>
    <row r="5306" spans="1:8" ht="32" x14ac:dyDescent="0.2">
      <c r="A5306" s="33" t="s">
        <v>1043</v>
      </c>
      <c r="B5306" s="34" t="s">
        <v>1050</v>
      </c>
      <c r="C5306" s="35" t="s">
        <v>73</v>
      </c>
      <c r="D5306" s="36" t="s">
        <v>1818</v>
      </c>
      <c r="E5306">
        <v>2018</v>
      </c>
      <c r="F5306">
        <f>VLOOKUP($D5306,Combined!$D:$AG,20,FALSE)</f>
        <v>10379643</v>
      </c>
      <c r="G5306">
        <f>VLOOKUP($D5306,Combined!$D:$AG,21,FALSE)</f>
        <v>392</v>
      </c>
      <c r="H5306">
        <f>VLOOKUP($D5306,Combined!$D:$AG,22,FALSE)</f>
        <v>26477</v>
      </c>
    </row>
    <row r="5307" spans="1:8" ht="36" x14ac:dyDescent="0.2">
      <c r="A5307" s="37" t="s">
        <v>1043</v>
      </c>
      <c r="B5307" s="38" t="s">
        <v>1051</v>
      </c>
      <c r="C5307" s="39" t="s">
        <v>77</v>
      </c>
      <c r="D5307" s="36" t="s">
        <v>1819</v>
      </c>
      <c r="E5307">
        <v>2018</v>
      </c>
      <c r="F5307">
        <f>VLOOKUP($D5307,Combined!$D:$AG,20,FALSE)</f>
        <v>21516314</v>
      </c>
      <c r="G5307">
        <f>VLOOKUP($D5307,Combined!$D:$AG,21,FALSE)</f>
        <v>703</v>
      </c>
      <c r="H5307">
        <f>VLOOKUP($D5307,Combined!$D:$AG,22,FALSE)</f>
        <v>30595</v>
      </c>
    </row>
    <row r="5308" spans="1:8" ht="32" x14ac:dyDescent="0.2">
      <c r="A5308" s="33" t="s">
        <v>1043</v>
      </c>
      <c r="B5308" s="34" t="s">
        <v>1052</v>
      </c>
      <c r="C5308" s="35" t="s">
        <v>73</v>
      </c>
      <c r="D5308" s="36" t="s">
        <v>1820</v>
      </c>
      <c r="E5308">
        <v>2018</v>
      </c>
      <c r="F5308">
        <f>VLOOKUP($D5308,Combined!$D:$AG,20,FALSE)</f>
        <v>8927339</v>
      </c>
      <c r="G5308">
        <f>VLOOKUP($D5308,Combined!$D:$AG,21,FALSE)</f>
        <v>352</v>
      </c>
      <c r="H5308">
        <f>VLOOKUP($D5308,Combined!$D:$AG,22,FALSE)</f>
        <v>25369</v>
      </c>
    </row>
    <row r="5309" spans="1:8" ht="32" x14ac:dyDescent="0.2">
      <c r="A5309" s="37" t="s">
        <v>1043</v>
      </c>
      <c r="B5309" s="38" t="s">
        <v>1053</v>
      </c>
      <c r="C5309" s="39" t="s">
        <v>66</v>
      </c>
      <c r="D5309" s="36" t="s">
        <v>1821</v>
      </c>
      <c r="E5309">
        <v>2018</v>
      </c>
      <c r="F5309">
        <f>VLOOKUP($D5309,Combined!$D:$AG,20,FALSE)</f>
        <v>72452767</v>
      </c>
      <c r="G5309">
        <f>VLOOKUP($D5309,Combined!$D:$AG,21,FALSE)</f>
        <v>3073</v>
      </c>
      <c r="H5309">
        <f>VLOOKUP($D5309,Combined!$D:$AG,22,FALSE)</f>
        <v>23579</v>
      </c>
    </row>
    <row r="5310" spans="1:8" ht="32" x14ac:dyDescent="0.2">
      <c r="A5310" s="33" t="s">
        <v>1043</v>
      </c>
      <c r="B5310" s="34" t="s">
        <v>993</v>
      </c>
      <c r="C5310" s="35" t="s">
        <v>73</v>
      </c>
      <c r="D5310" s="36" t="s">
        <v>1822</v>
      </c>
      <c r="E5310">
        <v>2018</v>
      </c>
      <c r="F5310">
        <f>VLOOKUP($D5310,Combined!$D:$AG,20,FALSE)</f>
        <v>7485835</v>
      </c>
      <c r="G5310">
        <f>VLOOKUP($D5310,Combined!$D:$AG,21,FALSE)</f>
        <v>291</v>
      </c>
      <c r="H5310">
        <f>VLOOKUP($D5310,Combined!$D:$AG,22,FALSE)</f>
        <v>25746</v>
      </c>
    </row>
    <row r="5311" spans="1:8" ht="32" x14ac:dyDescent="0.2">
      <c r="A5311" s="37" t="s">
        <v>1043</v>
      </c>
      <c r="B5311" s="38" t="s">
        <v>1054</v>
      </c>
      <c r="C5311" s="39" t="s">
        <v>73</v>
      </c>
      <c r="D5311" s="36" t="s">
        <v>1823</v>
      </c>
      <c r="E5311">
        <v>2018</v>
      </c>
      <c r="F5311">
        <f>VLOOKUP($D5311,Combined!$D:$AG,20,FALSE)</f>
        <v>3562129</v>
      </c>
      <c r="G5311">
        <f>VLOOKUP($D5311,Combined!$D:$AG,21,FALSE)</f>
        <v>125</v>
      </c>
      <c r="H5311">
        <f>VLOOKUP($D5311,Combined!$D:$AG,22,FALSE)</f>
        <v>28505</v>
      </c>
    </row>
    <row r="5312" spans="1:8" ht="32" x14ac:dyDescent="0.2">
      <c r="A5312" s="33" t="s">
        <v>1043</v>
      </c>
      <c r="B5312" s="34" t="s">
        <v>1055</v>
      </c>
      <c r="C5312" s="35" t="s">
        <v>73</v>
      </c>
      <c r="D5312" s="36" t="s">
        <v>1824</v>
      </c>
      <c r="E5312">
        <v>2018</v>
      </c>
      <c r="F5312">
        <f>VLOOKUP($D5312,Combined!$D:$AG,20,FALSE)</f>
        <v>3765142</v>
      </c>
      <c r="G5312">
        <f>VLOOKUP($D5312,Combined!$D:$AG,21,FALSE)</f>
        <v>138</v>
      </c>
      <c r="H5312">
        <f>VLOOKUP($D5312,Combined!$D:$AG,22,FALSE)</f>
        <v>27299</v>
      </c>
    </row>
    <row r="5313" spans="1:8" ht="32" x14ac:dyDescent="0.2">
      <c r="A5313" s="37" t="s">
        <v>1043</v>
      </c>
      <c r="B5313" s="38" t="s">
        <v>1056</v>
      </c>
      <c r="C5313" s="39" t="s">
        <v>73</v>
      </c>
      <c r="D5313" s="36" t="s">
        <v>1825</v>
      </c>
      <c r="E5313">
        <v>2018</v>
      </c>
      <c r="F5313">
        <f>VLOOKUP($D5313,Combined!$D:$AG,20,FALSE)</f>
        <v>9424735</v>
      </c>
      <c r="G5313">
        <f>VLOOKUP($D5313,Combined!$D:$AG,21,FALSE)</f>
        <v>370</v>
      </c>
      <c r="H5313">
        <f>VLOOKUP($D5313,Combined!$D:$AG,22,FALSE)</f>
        <v>25465</v>
      </c>
    </row>
    <row r="5314" spans="1:8" ht="32" x14ac:dyDescent="0.2">
      <c r="A5314" s="33" t="s">
        <v>1043</v>
      </c>
      <c r="B5314" s="34" t="s">
        <v>1057</v>
      </c>
      <c r="C5314" s="35" t="s">
        <v>68</v>
      </c>
      <c r="D5314" s="36" t="s">
        <v>1826</v>
      </c>
      <c r="E5314">
        <v>2018</v>
      </c>
      <c r="F5314">
        <f>VLOOKUP($D5314,Combined!$D:$AG,20,FALSE)</f>
        <v>12353783</v>
      </c>
      <c r="G5314">
        <f>VLOOKUP($D5314,Combined!$D:$AG,21,FALSE)</f>
        <v>565</v>
      </c>
      <c r="H5314">
        <f>VLOOKUP($D5314,Combined!$D:$AG,22,FALSE)</f>
        <v>21873</v>
      </c>
    </row>
    <row r="5315" spans="1:8" ht="32" x14ac:dyDescent="0.2">
      <c r="A5315" s="37" t="s">
        <v>1043</v>
      </c>
      <c r="B5315" s="38" t="s">
        <v>1058</v>
      </c>
      <c r="C5315" s="39" t="s">
        <v>77</v>
      </c>
      <c r="D5315" s="36" t="s">
        <v>1827</v>
      </c>
      <c r="E5315">
        <v>2018</v>
      </c>
      <c r="F5315">
        <f>VLOOKUP($D5315,Combined!$D:$AG,20,FALSE)</f>
        <v>71003154</v>
      </c>
      <c r="G5315">
        <f>VLOOKUP($D5315,Combined!$D:$AG,21,FALSE)</f>
        <v>2889</v>
      </c>
      <c r="H5315">
        <f>VLOOKUP($D5315,Combined!$D:$AG,22,FALSE)</f>
        <v>24576</v>
      </c>
    </row>
    <row r="5316" spans="1:8" ht="36" x14ac:dyDescent="0.2">
      <c r="A5316" s="33" t="s">
        <v>1043</v>
      </c>
      <c r="B5316" s="34" t="s">
        <v>1059</v>
      </c>
      <c r="C5316" s="35" t="s">
        <v>714</v>
      </c>
      <c r="D5316" s="36" t="s">
        <v>1828</v>
      </c>
      <c r="E5316">
        <v>2018</v>
      </c>
      <c r="F5316">
        <f>VLOOKUP($D5316,Combined!$D:$AG,20,FALSE)</f>
        <v>7674122</v>
      </c>
      <c r="G5316">
        <f>VLOOKUP($D5316,Combined!$D:$AG,21,FALSE)</f>
        <v>358</v>
      </c>
      <c r="H5316">
        <f>VLOOKUP($D5316,Combined!$D:$AG,22,FALSE)</f>
        <v>21448</v>
      </c>
    </row>
    <row r="5317" spans="1:8" ht="32" x14ac:dyDescent="0.2">
      <c r="A5317" s="37" t="s">
        <v>1043</v>
      </c>
      <c r="B5317" s="38" t="s">
        <v>1060</v>
      </c>
      <c r="C5317" s="39" t="s">
        <v>73</v>
      </c>
      <c r="D5317" s="36" t="s">
        <v>1829</v>
      </c>
      <c r="E5317">
        <v>2018</v>
      </c>
      <c r="F5317">
        <f>VLOOKUP($D5317,Combined!$D:$AG,20,FALSE)</f>
        <v>8070975</v>
      </c>
      <c r="G5317">
        <f>VLOOKUP($D5317,Combined!$D:$AG,21,FALSE)</f>
        <v>337</v>
      </c>
      <c r="H5317">
        <f>VLOOKUP($D5317,Combined!$D:$AG,22,FALSE)</f>
        <v>23972</v>
      </c>
    </row>
    <row r="5318" spans="1:8" ht="24" x14ac:dyDescent="0.2">
      <c r="A5318" s="33" t="s">
        <v>1043</v>
      </c>
      <c r="B5318" s="34" t="s">
        <v>1061</v>
      </c>
      <c r="C5318" s="35" t="s">
        <v>360</v>
      </c>
      <c r="D5318" s="36" t="s">
        <v>1830</v>
      </c>
      <c r="E5318">
        <v>2018</v>
      </c>
      <c r="F5318">
        <f>VLOOKUP($D5318,Combined!$D:$AG,20,FALSE)</f>
        <v>3341399</v>
      </c>
      <c r="G5318">
        <f>VLOOKUP($D5318,Combined!$D:$AG,21,FALSE)</f>
        <v>141</v>
      </c>
      <c r="H5318">
        <f>VLOOKUP($D5318,Combined!$D:$AG,22,FALSE)</f>
        <v>23731</v>
      </c>
    </row>
    <row r="5319" spans="1:8" ht="32" x14ac:dyDescent="0.2">
      <c r="A5319" s="37" t="s">
        <v>1043</v>
      </c>
      <c r="B5319" s="38" t="s">
        <v>1062</v>
      </c>
      <c r="C5319" s="39" t="s">
        <v>68</v>
      </c>
      <c r="D5319" s="36" t="s">
        <v>1831</v>
      </c>
      <c r="E5319">
        <v>2018</v>
      </c>
      <c r="F5319">
        <f>VLOOKUP($D5319,Combined!$D:$AG,20,FALSE)</f>
        <v>14505243</v>
      </c>
      <c r="G5319">
        <f>VLOOKUP($D5319,Combined!$D:$AG,21,FALSE)</f>
        <v>591</v>
      </c>
      <c r="H5319">
        <f>VLOOKUP($D5319,Combined!$D:$AG,22,FALSE)</f>
        <v>24564</v>
      </c>
    </row>
    <row r="5320" spans="1:8" ht="32" x14ac:dyDescent="0.2">
      <c r="A5320" s="33" t="s">
        <v>1043</v>
      </c>
      <c r="B5320" s="34" t="s">
        <v>1063</v>
      </c>
      <c r="C5320" s="35" t="s">
        <v>73</v>
      </c>
      <c r="D5320" s="36" t="s">
        <v>1832</v>
      </c>
      <c r="E5320">
        <v>2018</v>
      </c>
      <c r="F5320">
        <f>VLOOKUP($D5320,Combined!$D:$AG,20,FALSE)</f>
        <v>2544999</v>
      </c>
      <c r="G5320">
        <f>VLOOKUP($D5320,Combined!$D:$AG,21,FALSE)</f>
        <v>77</v>
      </c>
      <c r="H5320">
        <f>VLOOKUP($D5320,Combined!$D:$AG,22,FALSE)</f>
        <v>33109</v>
      </c>
    </row>
    <row r="5321" spans="1:8" ht="36" x14ac:dyDescent="0.2">
      <c r="A5321" s="37" t="s">
        <v>1043</v>
      </c>
      <c r="B5321" s="38" t="s">
        <v>1064</v>
      </c>
      <c r="C5321" s="39" t="s">
        <v>77</v>
      </c>
      <c r="D5321" s="36" t="s">
        <v>1833</v>
      </c>
      <c r="E5321">
        <v>2018</v>
      </c>
      <c r="F5321">
        <f>VLOOKUP($D5321,Combined!$D:$AG,20,FALSE)</f>
        <v>66059311</v>
      </c>
      <c r="G5321">
        <f>VLOOKUP($D5321,Combined!$D:$AG,21,FALSE)</f>
        <v>2809</v>
      </c>
      <c r="H5321">
        <f>VLOOKUP($D5321,Combined!$D:$AG,22,FALSE)</f>
        <v>23520</v>
      </c>
    </row>
    <row r="5322" spans="1:8" ht="32" x14ac:dyDescent="0.2">
      <c r="A5322" s="33" t="s">
        <v>1043</v>
      </c>
      <c r="B5322" s="34" t="s">
        <v>1065</v>
      </c>
      <c r="C5322" s="35" t="s">
        <v>66</v>
      </c>
      <c r="D5322" s="36" t="s">
        <v>1834</v>
      </c>
      <c r="E5322">
        <v>2018</v>
      </c>
      <c r="F5322">
        <f>VLOOKUP($D5322,Combined!$D:$AG,20,FALSE)</f>
        <v>39621829</v>
      </c>
      <c r="G5322">
        <f>VLOOKUP($D5322,Combined!$D:$AG,21,FALSE)</f>
        <v>1523</v>
      </c>
      <c r="H5322">
        <f>VLOOKUP($D5322,Combined!$D:$AG,22,FALSE)</f>
        <v>26019</v>
      </c>
    </row>
    <row r="5323" spans="1:8" ht="32" x14ac:dyDescent="0.2">
      <c r="A5323" s="37" t="s">
        <v>1043</v>
      </c>
      <c r="B5323" s="38" t="s">
        <v>1067</v>
      </c>
      <c r="C5323" s="39" t="s">
        <v>68</v>
      </c>
      <c r="D5323" s="36" t="s">
        <v>1835</v>
      </c>
      <c r="E5323">
        <v>2018</v>
      </c>
      <c r="F5323">
        <f>VLOOKUP($D5323,Combined!$D:$AG,20,FALSE)</f>
        <v>16453994</v>
      </c>
      <c r="G5323">
        <f>VLOOKUP($D5323,Combined!$D:$AG,21,FALSE)</f>
        <v>564</v>
      </c>
      <c r="H5323">
        <f>VLOOKUP($D5323,Combined!$D:$AG,22,FALSE)</f>
        <v>29167</v>
      </c>
    </row>
    <row r="5324" spans="1:8" ht="32" x14ac:dyDescent="0.2">
      <c r="A5324" s="33" t="s">
        <v>1043</v>
      </c>
      <c r="B5324" s="34" t="s">
        <v>1068</v>
      </c>
      <c r="C5324" s="35" t="s">
        <v>68</v>
      </c>
      <c r="D5324" s="36" t="s">
        <v>1836</v>
      </c>
      <c r="E5324">
        <v>2018</v>
      </c>
      <c r="F5324">
        <f>VLOOKUP($D5324,Combined!$D:$AG,20,FALSE)</f>
        <v>11488105</v>
      </c>
      <c r="G5324">
        <f>VLOOKUP($D5324,Combined!$D:$AG,21,FALSE)</f>
        <v>385</v>
      </c>
      <c r="H5324">
        <f>VLOOKUP($D5324,Combined!$D:$AG,22,FALSE)</f>
        <v>29839</v>
      </c>
    </row>
    <row r="5325" spans="1:8" ht="36" x14ac:dyDescent="0.2">
      <c r="A5325" s="37" t="s">
        <v>1069</v>
      </c>
      <c r="B5325" s="38" t="s">
        <v>1070</v>
      </c>
      <c r="C5325" s="39" t="s">
        <v>24</v>
      </c>
      <c r="D5325" s="36" t="s">
        <v>1837</v>
      </c>
      <c r="E5325">
        <v>2018</v>
      </c>
      <c r="F5325">
        <f>VLOOKUP($D5325,Combined!$D:$AG,20,FALSE)</f>
        <v>105791731</v>
      </c>
      <c r="G5325">
        <f>VLOOKUP($D5325,Combined!$D:$AG,21,FALSE)</f>
        <v>5176</v>
      </c>
      <c r="H5325">
        <f>VLOOKUP($D5325,Combined!$D:$AG,22,FALSE)</f>
        <v>20440</v>
      </c>
    </row>
    <row r="5326" spans="1:8" ht="32" x14ac:dyDescent="0.2">
      <c r="A5326" s="33" t="s">
        <v>1069</v>
      </c>
      <c r="B5326" s="34" t="s">
        <v>1071</v>
      </c>
      <c r="C5326" s="35" t="s">
        <v>24</v>
      </c>
      <c r="D5326" s="36" t="s">
        <v>1838</v>
      </c>
      <c r="E5326">
        <v>2018</v>
      </c>
      <c r="F5326" t="e">
        <f>VLOOKUP($D5326,Combined!$D:$AG,20,FALSE)</f>
        <v>#N/A</v>
      </c>
      <c r="G5326" t="e">
        <f>VLOOKUP($D5326,Combined!$D:$AG,21,FALSE)</f>
        <v>#N/A</v>
      </c>
      <c r="H5326" t="e">
        <f>VLOOKUP($D5326,Combined!$D:$AG,22,FALSE)</f>
        <v>#N/A</v>
      </c>
    </row>
    <row r="5327" spans="1:8" ht="48" x14ac:dyDescent="0.2">
      <c r="A5327" s="37" t="s">
        <v>1069</v>
      </c>
      <c r="B5327" s="38" t="s">
        <v>1423</v>
      </c>
      <c r="C5327" s="39" t="s">
        <v>711</v>
      </c>
      <c r="D5327" s="36" t="s">
        <v>1839</v>
      </c>
      <c r="E5327">
        <v>2018</v>
      </c>
      <c r="F5327" t="e">
        <f>VLOOKUP($D5327,Combined!$D:$AG,20,FALSE)</f>
        <v>#N/A</v>
      </c>
      <c r="G5327" t="e">
        <f>VLOOKUP($D5327,Combined!$D:$AG,21,FALSE)</f>
        <v>#N/A</v>
      </c>
      <c r="H5327" t="e">
        <f>VLOOKUP($D5327,Combined!$D:$AG,22,FALSE)</f>
        <v>#N/A</v>
      </c>
    </row>
    <row r="5328" spans="1:8" ht="32" x14ac:dyDescent="0.2">
      <c r="A5328" s="33" t="s">
        <v>1069</v>
      </c>
      <c r="B5328" s="34" t="s">
        <v>724</v>
      </c>
      <c r="C5328" s="35" t="s">
        <v>24</v>
      </c>
      <c r="D5328" s="36" t="s">
        <v>1840</v>
      </c>
      <c r="E5328">
        <v>2018</v>
      </c>
      <c r="F5328">
        <f>VLOOKUP($D5328,Combined!$D:$AG,20,FALSE)</f>
        <v>235702505</v>
      </c>
      <c r="G5328">
        <f>VLOOKUP($D5328,Combined!$D:$AG,21,FALSE)</f>
        <v>11591</v>
      </c>
      <c r="H5328">
        <f>VLOOKUP($D5328,Combined!$D:$AG,22,FALSE)</f>
        <v>20336</v>
      </c>
    </row>
    <row r="5329" spans="1:8" ht="36" x14ac:dyDescent="0.2">
      <c r="A5329" s="37" t="s">
        <v>1069</v>
      </c>
      <c r="B5329" s="38" t="s">
        <v>1073</v>
      </c>
      <c r="C5329" s="39" t="s">
        <v>24</v>
      </c>
      <c r="D5329" s="36" t="s">
        <v>1841</v>
      </c>
      <c r="E5329">
        <v>2018</v>
      </c>
      <c r="F5329" t="e">
        <f>VLOOKUP($D5329,Combined!$D:$AG,20,FALSE)</f>
        <v>#N/A</v>
      </c>
      <c r="G5329" t="e">
        <f>VLOOKUP($D5329,Combined!$D:$AG,21,FALSE)</f>
        <v>#N/A</v>
      </c>
      <c r="H5329" t="e">
        <f>VLOOKUP($D5329,Combined!$D:$AG,22,FALSE)</f>
        <v>#N/A</v>
      </c>
    </row>
    <row r="5330" spans="1:8" ht="48" x14ac:dyDescent="0.2">
      <c r="A5330" s="33" t="s">
        <v>1069</v>
      </c>
      <c r="B5330" s="34" t="s">
        <v>1424</v>
      </c>
      <c r="C5330" s="35" t="s">
        <v>711</v>
      </c>
      <c r="D5330" s="36" t="s">
        <v>1842</v>
      </c>
      <c r="E5330">
        <v>2018</v>
      </c>
      <c r="F5330" t="e">
        <f>VLOOKUP($D5330,Combined!$D:$AG,20,FALSE)</f>
        <v>#N/A</v>
      </c>
      <c r="G5330" t="e">
        <f>VLOOKUP($D5330,Combined!$D:$AG,21,FALSE)</f>
        <v>#N/A</v>
      </c>
      <c r="H5330" t="e">
        <f>VLOOKUP($D5330,Combined!$D:$AG,22,FALSE)</f>
        <v>#N/A</v>
      </c>
    </row>
    <row r="5331" spans="1:8" ht="32" x14ac:dyDescent="0.2">
      <c r="A5331" s="37" t="s">
        <v>1069</v>
      </c>
      <c r="B5331" s="38" t="s">
        <v>934</v>
      </c>
      <c r="C5331" s="39" t="s">
        <v>24</v>
      </c>
      <c r="D5331" s="36" t="s">
        <v>1843</v>
      </c>
      <c r="E5331">
        <v>2018</v>
      </c>
      <c r="F5331">
        <f>VLOOKUP($D5331,Combined!$D:$AG,20,FALSE)</f>
        <v>87037048</v>
      </c>
      <c r="G5331">
        <f>VLOOKUP($D5331,Combined!$D:$AG,21,FALSE)</f>
        <v>3896</v>
      </c>
      <c r="H5331">
        <f>VLOOKUP($D5331,Combined!$D:$AG,22,FALSE)</f>
        <v>22343</v>
      </c>
    </row>
    <row r="5332" spans="1:8" ht="36" x14ac:dyDescent="0.2">
      <c r="A5332" s="33" t="s">
        <v>1069</v>
      </c>
      <c r="B5332" s="34" t="s">
        <v>1076</v>
      </c>
      <c r="C5332" s="35" t="s">
        <v>29</v>
      </c>
      <c r="D5332" s="36" t="s">
        <v>1844</v>
      </c>
      <c r="E5332">
        <v>2018</v>
      </c>
      <c r="F5332">
        <f>VLOOKUP($D5332,Combined!$D:$AG,20,FALSE)</f>
        <v>44020199</v>
      </c>
      <c r="G5332">
        <f>VLOOKUP($D5332,Combined!$D:$AG,21,FALSE)</f>
        <v>563</v>
      </c>
      <c r="H5332">
        <f>VLOOKUP($D5332,Combined!$D:$AG,22,FALSE)</f>
        <v>78213</v>
      </c>
    </row>
    <row r="5333" spans="1:8" ht="36" x14ac:dyDescent="0.2">
      <c r="A5333" s="37" t="s">
        <v>1069</v>
      </c>
      <c r="B5333" s="38" t="s">
        <v>1077</v>
      </c>
      <c r="C5333" s="39" t="s">
        <v>714</v>
      </c>
      <c r="D5333" s="36" t="s">
        <v>1845</v>
      </c>
      <c r="E5333">
        <v>2018</v>
      </c>
      <c r="F5333">
        <f>VLOOKUP($D5333,Combined!$D:$AG,20,FALSE)</f>
        <v>14403002</v>
      </c>
      <c r="G5333">
        <f>VLOOKUP($D5333,Combined!$D:$AG,21,FALSE)</f>
        <v>492</v>
      </c>
      <c r="H5333">
        <f>VLOOKUP($D5333,Combined!$D:$AG,22,FALSE)</f>
        <v>29297</v>
      </c>
    </row>
    <row r="5334" spans="1:8" ht="48" x14ac:dyDescent="0.2">
      <c r="A5334" s="33" t="s">
        <v>1069</v>
      </c>
      <c r="B5334" s="34" t="s">
        <v>1425</v>
      </c>
      <c r="C5334" s="35" t="s">
        <v>711</v>
      </c>
      <c r="D5334" s="36" t="s">
        <v>1846</v>
      </c>
      <c r="E5334">
        <v>2018</v>
      </c>
      <c r="F5334" t="e">
        <f>VLOOKUP($D5334,Combined!$D:$AG,20,FALSE)</f>
        <v>#N/A</v>
      </c>
      <c r="G5334" t="e">
        <f>VLOOKUP($D5334,Combined!$D:$AG,21,FALSE)</f>
        <v>#N/A</v>
      </c>
      <c r="H5334" t="e">
        <f>VLOOKUP($D5334,Combined!$D:$AG,22,FALSE)</f>
        <v>#N/A</v>
      </c>
    </row>
    <row r="5335" spans="1:8" ht="60" x14ac:dyDescent="0.2">
      <c r="A5335" s="37" t="s">
        <v>1069</v>
      </c>
      <c r="B5335" s="38" t="s">
        <v>1426</v>
      </c>
      <c r="C5335" s="39" t="s">
        <v>711</v>
      </c>
      <c r="D5335" s="36" t="s">
        <v>1847</v>
      </c>
      <c r="E5335">
        <v>2018</v>
      </c>
      <c r="F5335" t="e">
        <f>VLOOKUP($D5335,Combined!$D:$AG,20,FALSE)</f>
        <v>#N/A</v>
      </c>
      <c r="G5335" t="e">
        <f>VLOOKUP($D5335,Combined!$D:$AG,21,FALSE)</f>
        <v>#N/A</v>
      </c>
      <c r="H5335" t="e">
        <f>VLOOKUP($D5335,Combined!$D:$AG,22,FALSE)</f>
        <v>#N/A</v>
      </c>
    </row>
    <row r="5336" spans="1:8" ht="32" x14ac:dyDescent="0.2">
      <c r="A5336" s="33" t="s">
        <v>1069</v>
      </c>
      <c r="B5336" s="34" t="s">
        <v>1080</v>
      </c>
      <c r="C5336" s="35" t="s">
        <v>24</v>
      </c>
      <c r="D5336" s="36" t="s">
        <v>1848</v>
      </c>
      <c r="E5336">
        <v>2018</v>
      </c>
      <c r="F5336">
        <f>VLOOKUP($D5336,Combined!$D:$AG,20,FALSE)</f>
        <v>101625155</v>
      </c>
      <c r="G5336">
        <f>VLOOKUP($D5336,Combined!$D:$AG,21,FALSE)</f>
        <v>3783</v>
      </c>
      <c r="H5336">
        <f>VLOOKUP($D5336,Combined!$D:$AG,22,FALSE)</f>
        <v>26863</v>
      </c>
    </row>
    <row r="5337" spans="1:8" ht="36" x14ac:dyDescent="0.2">
      <c r="A5337" s="37" t="s">
        <v>1069</v>
      </c>
      <c r="B5337" s="38" t="s">
        <v>1427</v>
      </c>
      <c r="C5337" s="39" t="s">
        <v>711</v>
      </c>
      <c r="D5337" s="36" t="s">
        <v>1849</v>
      </c>
      <c r="E5337">
        <v>2018</v>
      </c>
      <c r="F5337" t="e">
        <f>VLOOKUP($D5337,Combined!$D:$AG,20,FALSE)</f>
        <v>#N/A</v>
      </c>
      <c r="G5337" t="e">
        <f>VLOOKUP($D5337,Combined!$D:$AG,21,FALSE)</f>
        <v>#N/A</v>
      </c>
      <c r="H5337" t="e">
        <f>VLOOKUP($D5337,Combined!$D:$AG,22,FALSE)</f>
        <v>#N/A</v>
      </c>
    </row>
    <row r="5338" spans="1:8" ht="48" x14ac:dyDescent="0.2">
      <c r="A5338" s="33" t="s">
        <v>1069</v>
      </c>
      <c r="B5338" s="34" t="s">
        <v>1082</v>
      </c>
      <c r="C5338" s="35" t="s">
        <v>14</v>
      </c>
      <c r="D5338" s="36" t="s">
        <v>1850</v>
      </c>
      <c r="E5338">
        <v>2018</v>
      </c>
      <c r="F5338">
        <f>VLOOKUP($D5338,Combined!$D:$AG,20,FALSE)</f>
        <v>52177741</v>
      </c>
      <c r="G5338">
        <f>VLOOKUP($D5338,Combined!$D:$AG,21,FALSE)</f>
        <v>3173</v>
      </c>
      <c r="H5338">
        <f>VLOOKUP($D5338,Combined!$D:$AG,22,FALSE)</f>
        <v>16445</v>
      </c>
    </row>
    <row r="5339" spans="1:8" ht="32" x14ac:dyDescent="0.2">
      <c r="A5339" s="37" t="s">
        <v>1069</v>
      </c>
      <c r="B5339" s="38" t="s">
        <v>1083</v>
      </c>
      <c r="C5339" s="39" t="s">
        <v>24</v>
      </c>
      <c r="D5339" s="36" t="s">
        <v>1851</v>
      </c>
      <c r="E5339">
        <v>2018</v>
      </c>
      <c r="F5339">
        <f>VLOOKUP($D5339,Combined!$D:$AG,20,FALSE)</f>
        <v>322196755</v>
      </c>
      <c r="G5339">
        <f>VLOOKUP($D5339,Combined!$D:$AG,21,FALSE)</f>
        <v>14003</v>
      </c>
      <c r="H5339">
        <f>VLOOKUP($D5339,Combined!$D:$AG,22,FALSE)</f>
        <v>23009</v>
      </c>
    </row>
    <row r="5340" spans="1:8" ht="36" x14ac:dyDescent="0.2">
      <c r="A5340" s="33" t="s">
        <v>1069</v>
      </c>
      <c r="B5340" s="34" t="s">
        <v>1428</v>
      </c>
      <c r="C5340" s="35" t="s">
        <v>711</v>
      </c>
      <c r="D5340" s="36" t="s">
        <v>1852</v>
      </c>
      <c r="E5340">
        <v>2018</v>
      </c>
      <c r="F5340" t="e">
        <f>VLOOKUP($D5340,Combined!$D:$AG,20,FALSE)</f>
        <v>#N/A</v>
      </c>
      <c r="G5340" t="e">
        <f>VLOOKUP($D5340,Combined!$D:$AG,21,FALSE)</f>
        <v>#N/A</v>
      </c>
      <c r="H5340" t="e">
        <f>VLOOKUP($D5340,Combined!$D:$AG,22,FALSE)</f>
        <v>#N/A</v>
      </c>
    </row>
    <row r="5341" spans="1:8" ht="36" x14ac:dyDescent="0.2">
      <c r="A5341" s="37" t="s">
        <v>1069</v>
      </c>
      <c r="B5341" s="38" t="s">
        <v>1086</v>
      </c>
      <c r="C5341" s="39" t="s">
        <v>24</v>
      </c>
      <c r="D5341" s="36" t="s">
        <v>1853</v>
      </c>
      <c r="E5341">
        <v>2018</v>
      </c>
      <c r="F5341">
        <f>VLOOKUP($D5341,Combined!$D:$AG,20,FALSE)</f>
        <v>191069004</v>
      </c>
      <c r="G5341">
        <f>VLOOKUP($D5341,Combined!$D:$AG,21,FALSE)</f>
        <v>9798</v>
      </c>
      <c r="H5341">
        <f>VLOOKUP($D5341,Combined!$D:$AG,22,FALSE)</f>
        <v>19502</v>
      </c>
    </row>
    <row r="5342" spans="1:8" ht="48" x14ac:dyDescent="0.2">
      <c r="A5342" s="33" t="s">
        <v>1087</v>
      </c>
      <c r="B5342" s="34" t="s">
        <v>1429</v>
      </c>
      <c r="C5342" s="35" t="s">
        <v>711</v>
      </c>
      <c r="D5342" s="36" t="s">
        <v>1854</v>
      </c>
      <c r="E5342">
        <v>2018</v>
      </c>
      <c r="F5342" t="e">
        <f>VLOOKUP($D5342,Combined!$D:$AG,20,FALSE)</f>
        <v>#N/A</v>
      </c>
      <c r="G5342" t="e">
        <f>VLOOKUP($D5342,Combined!$D:$AG,21,FALSE)</f>
        <v>#N/A</v>
      </c>
      <c r="H5342" t="e">
        <f>VLOOKUP($D5342,Combined!$D:$AG,22,FALSE)</f>
        <v>#N/A</v>
      </c>
    </row>
    <row r="5343" spans="1:8" ht="32" x14ac:dyDescent="0.2">
      <c r="A5343" s="37" t="s">
        <v>1087</v>
      </c>
      <c r="B5343" s="38" t="s">
        <v>1089</v>
      </c>
      <c r="C5343" s="39" t="s">
        <v>24</v>
      </c>
      <c r="D5343" s="36" t="s">
        <v>1855</v>
      </c>
      <c r="E5343">
        <v>2018</v>
      </c>
      <c r="F5343">
        <f>VLOOKUP($D5343,Combined!$D:$AG,20,FALSE)</f>
        <v>70987522</v>
      </c>
      <c r="G5343">
        <f>VLOOKUP($D5343,Combined!$D:$AG,21,FALSE)</f>
        <v>3861</v>
      </c>
      <c r="H5343">
        <f>VLOOKUP($D5343,Combined!$D:$AG,22,FALSE)</f>
        <v>18385</v>
      </c>
    </row>
    <row r="5344" spans="1:8" ht="32" x14ac:dyDescent="0.2">
      <c r="A5344" s="33" t="s">
        <v>1087</v>
      </c>
      <c r="B5344" s="34" t="s">
        <v>1090</v>
      </c>
      <c r="C5344" s="35" t="s">
        <v>2</v>
      </c>
      <c r="D5344" s="36" t="s">
        <v>1856</v>
      </c>
      <c r="E5344">
        <v>2018</v>
      </c>
      <c r="F5344">
        <f>VLOOKUP($D5344,Combined!$D:$AG,20,FALSE)</f>
        <v>18774171</v>
      </c>
      <c r="G5344">
        <f>VLOOKUP($D5344,Combined!$D:$AG,21,FALSE)</f>
        <v>748</v>
      </c>
      <c r="H5344">
        <f>VLOOKUP($D5344,Combined!$D:$AG,22,FALSE)</f>
        <v>25094</v>
      </c>
    </row>
    <row r="5345" spans="1:8" ht="32" x14ac:dyDescent="0.2">
      <c r="A5345" s="37" t="s">
        <v>1087</v>
      </c>
      <c r="B5345" s="38" t="s">
        <v>1091</v>
      </c>
      <c r="C5345" s="39" t="s">
        <v>6</v>
      </c>
      <c r="D5345" s="36" t="s">
        <v>1857</v>
      </c>
      <c r="E5345">
        <v>2018</v>
      </c>
      <c r="F5345">
        <f>VLOOKUP($D5345,Combined!$D:$AG,20,FALSE)</f>
        <v>21716754</v>
      </c>
      <c r="G5345">
        <f>VLOOKUP($D5345,Combined!$D:$AG,21,FALSE)</f>
        <v>1225</v>
      </c>
      <c r="H5345">
        <f>VLOOKUP($D5345,Combined!$D:$AG,22,FALSE)</f>
        <v>17727</v>
      </c>
    </row>
    <row r="5346" spans="1:8" ht="36" x14ac:dyDescent="0.2">
      <c r="A5346" s="33" t="s">
        <v>1087</v>
      </c>
      <c r="B5346" s="34" t="s">
        <v>1092</v>
      </c>
      <c r="C5346" s="35" t="s">
        <v>24</v>
      </c>
      <c r="D5346" s="36" t="s">
        <v>1858</v>
      </c>
      <c r="E5346">
        <v>2018</v>
      </c>
      <c r="F5346">
        <f>VLOOKUP($D5346,Combined!$D:$AG,20,FALSE)</f>
        <v>179727278</v>
      </c>
      <c r="G5346">
        <f>VLOOKUP($D5346,Combined!$D:$AG,21,FALSE)</f>
        <v>8109</v>
      </c>
      <c r="H5346">
        <f>VLOOKUP($D5346,Combined!$D:$AG,22,FALSE)</f>
        <v>22165</v>
      </c>
    </row>
    <row r="5347" spans="1:8" ht="32" x14ac:dyDescent="0.2">
      <c r="A5347" s="37" t="s">
        <v>1087</v>
      </c>
      <c r="B5347" s="38" t="s">
        <v>1093</v>
      </c>
      <c r="C5347" s="39" t="s">
        <v>24</v>
      </c>
      <c r="D5347" s="36" t="s">
        <v>1859</v>
      </c>
      <c r="E5347">
        <v>2018</v>
      </c>
      <c r="F5347">
        <f>VLOOKUP($D5347,Combined!$D:$AG,20,FALSE)</f>
        <v>278074467</v>
      </c>
      <c r="G5347">
        <f>VLOOKUP($D5347,Combined!$D:$AG,21,FALSE)</f>
        <v>16259</v>
      </c>
      <c r="H5347">
        <f>VLOOKUP($D5347,Combined!$D:$AG,22,FALSE)</f>
        <v>17103</v>
      </c>
    </row>
    <row r="5348" spans="1:8" ht="48" x14ac:dyDescent="0.2">
      <c r="A5348" s="33" t="s">
        <v>1087</v>
      </c>
      <c r="B5348" s="34" t="s">
        <v>1430</v>
      </c>
      <c r="C5348" s="35" t="s">
        <v>711</v>
      </c>
      <c r="D5348" s="36" t="s">
        <v>1860</v>
      </c>
      <c r="E5348">
        <v>2018</v>
      </c>
      <c r="F5348" t="e">
        <f>VLOOKUP($D5348,Combined!$D:$AG,20,FALSE)</f>
        <v>#N/A</v>
      </c>
      <c r="G5348" t="e">
        <f>VLOOKUP($D5348,Combined!$D:$AG,21,FALSE)</f>
        <v>#N/A</v>
      </c>
      <c r="H5348" t="e">
        <f>VLOOKUP($D5348,Combined!$D:$AG,22,FALSE)</f>
        <v>#N/A</v>
      </c>
    </row>
    <row r="5349" spans="1:8" ht="48" x14ac:dyDescent="0.2">
      <c r="A5349" s="37" t="s">
        <v>1087</v>
      </c>
      <c r="B5349" s="38" t="s">
        <v>1431</v>
      </c>
      <c r="C5349" s="39" t="s">
        <v>711</v>
      </c>
      <c r="D5349" s="36" t="s">
        <v>1861</v>
      </c>
      <c r="E5349">
        <v>2018</v>
      </c>
      <c r="F5349" t="e">
        <f>VLOOKUP($D5349,Combined!$D:$AG,20,FALSE)</f>
        <v>#N/A</v>
      </c>
      <c r="G5349" t="e">
        <f>VLOOKUP($D5349,Combined!$D:$AG,21,FALSE)</f>
        <v>#N/A</v>
      </c>
      <c r="H5349" t="e">
        <f>VLOOKUP($D5349,Combined!$D:$AG,22,FALSE)</f>
        <v>#N/A</v>
      </c>
    </row>
    <row r="5350" spans="1:8" ht="32" x14ac:dyDescent="0.2">
      <c r="A5350" s="33" t="s">
        <v>1087</v>
      </c>
      <c r="B5350" s="34" t="s">
        <v>1096</v>
      </c>
      <c r="C5350" s="35" t="s">
        <v>6</v>
      </c>
      <c r="D5350" s="36" t="s">
        <v>1862</v>
      </c>
      <c r="E5350">
        <v>2018</v>
      </c>
      <c r="F5350">
        <f>VLOOKUP($D5350,Combined!$D:$AG,20,FALSE)</f>
        <v>39289301</v>
      </c>
      <c r="G5350">
        <f>VLOOKUP($D5350,Combined!$D:$AG,21,FALSE)</f>
        <v>1643</v>
      </c>
      <c r="H5350">
        <f>VLOOKUP($D5350,Combined!$D:$AG,22,FALSE)</f>
        <v>23909</v>
      </c>
    </row>
    <row r="5351" spans="1:8" ht="32" x14ac:dyDescent="0.2">
      <c r="A5351" s="37" t="s">
        <v>1087</v>
      </c>
      <c r="B5351" s="38" t="s">
        <v>1097</v>
      </c>
      <c r="C5351" s="39" t="s">
        <v>2</v>
      </c>
      <c r="D5351" s="36" t="s">
        <v>1863</v>
      </c>
      <c r="E5351">
        <v>2018</v>
      </c>
      <c r="F5351">
        <f>VLOOKUP($D5351,Combined!$D:$AG,20,FALSE)</f>
        <v>16932009</v>
      </c>
      <c r="G5351">
        <f>VLOOKUP($D5351,Combined!$D:$AG,21,FALSE)</f>
        <v>983</v>
      </c>
      <c r="H5351">
        <f>VLOOKUP($D5351,Combined!$D:$AG,22,FALSE)</f>
        <v>17221</v>
      </c>
    </row>
    <row r="5352" spans="1:8" ht="48" x14ac:dyDescent="0.2">
      <c r="A5352" s="33" t="s">
        <v>1087</v>
      </c>
      <c r="B5352" s="34" t="s">
        <v>1098</v>
      </c>
      <c r="C5352" s="35" t="s">
        <v>14</v>
      </c>
      <c r="D5352" s="36" t="s">
        <v>1864</v>
      </c>
      <c r="E5352">
        <v>2018</v>
      </c>
      <c r="F5352">
        <f>VLOOKUP($D5352,Combined!$D:$AG,20,FALSE)</f>
        <v>46778341</v>
      </c>
      <c r="G5352">
        <f>VLOOKUP($D5352,Combined!$D:$AG,21,FALSE)</f>
        <v>2299</v>
      </c>
      <c r="H5352">
        <f>VLOOKUP($D5352,Combined!$D:$AG,22,FALSE)</f>
        <v>20352</v>
      </c>
    </row>
    <row r="5353" spans="1:8" ht="48" x14ac:dyDescent="0.2">
      <c r="A5353" s="37" t="s">
        <v>1087</v>
      </c>
      <c r="B5353" s="38" t="s">
        <v>1099</v>
      </c>
      <c r="C5353" s="39" t="s">
        <v>14</v>
      </c>
      <c r="D5353" s="36" t="s">
        <v>1865</v>
      </c>
      <c r="E5353">
        <v>2018</v>
      </c>
      <c r="F5353">
        <f>VLOOKUP($D5353,Combined!$D:$AG,20,FALSE)</f>
        <v>40778297</v>
      </c>
      <c r="G5353">
        <f>VLOOKUP($D5353,Combined!$D:$AG,21,FALSE)</f>
        <v>2092</v>
      </c>
      <c r="H5353">
        <f>VLOOKUP($D5353,Combined!$D:$AG,22,FALSE)</f>
        <v>19493</v>
      </c>
    </row>
    <row r="5354" spans="1:8" ht="32" x14ac:dyDescent="0.2">
      <c r="A5354" s="33" t="s">
        <v>1087</v>
      </c>
      <c r="B5354" s="34" t="s">
        <v>1100</v>
      </c>
      <c r="C5354" s="35" t="s">
        <v>714</v>
      </c>
      <c r="D5354" s="36" t="s">
        <v>1866</v>
      </c>
      <c r="E5354">
        <v>2018</v>
      </c>
      <c r="F5354">
        <f>VLOOKUP($D5354,Combined!$D:$AG,20,FALSE)</f>
        <v>55374906</v>
      </c>
      <c r="G5354">
        <f>VLOOKUP($D5354,Combined!$D:$AG,21,FALSE)</f>
        <v>2167</v>
      </c>
      <c r="H5354">
        <f>VLOOKUP($D5354,Combined!$D:$AG,22,FALSE)</f>
        <v>25551</v>
      </c>
    </row>
    <row r="5355" spans="1:8" ht="32" x14ac:dyDescent="0.2">
      <c r="A5355" s="37" t="s">
        <v>1087</v>
      </c>
      <c r="B5355" s="38" t="s">
        <v>1101</v>
      </c>
      <c r="C5355" s="39" t="s">
        <v>2</v>
      </c>
      <c r="D5355" s="36" t="s">
        <v>1867</v>
      </c>
      <c r="E5355">
        <v>2018</v>
      </c>
      <c r="F5355" t="e">
        <f>VLOOKUP($D5355,Combined!$D:$AG,20,FALSE)</f>
        <v>#N/A</v>
      </c>
      <c r="G5355" t="e">
        <f>VLOOKUP($D5355,Combined!$D:$AG,21,FALSE)</f>
        <v>#N/A</v>
      </c>
      <c r="H5355" t="e">
        <f>VLOOKUP($D5355,Combined!$D:$AG,22,FALSE)</f>
        <v>#N/A</v>
      </c>
    </row>
    <row r="5356" spans="1:8" ht="32" x14ac:dyDescent="0.2">
      <c r="A5356" s="33" t="s">
        <v>1087</v>
      </c>
      <c r="B5356" s="34" t="s">
        <v>1002</v>
      </c>
      <c r="C5356" s="35" t="s">
        <v>24</v>
      </c>
      <c r="D5356" s="36" t="s">
        <v>1868</v>
      </c>
      <c r="E5356">
        <v>2018</v>
      </c>
      <c r="F5356">
        <f>VLOOKUP($D5356,Combined!$D:$AG,20,FALSE)</f>
        <v>137925111</v>
      </c>
      <c r="G5356">
        <f>VLOOKUP($D5356,Combined!$D:$AG,21,FALSE)</f>
        <v>6835</v>
      </c>
      <c r="H5356">
        <f>VLOOKUP($D5356,Combined!$D:$AG,22,FALSE)</f>
        <v>20179</v>
      </c>
    </row>
    <row r="5357" spans="1:8" ht="36" x14ac:dyDescent="0.2">
      <c r="A5357" s="37" t="s">
        <v>1087</v>
      </c>
      <c r="B5357" s="38" t="s">
        <v>1102</v>
      </c>
      <c r="C5357" s="39" t="s">
        <v>24</v>
      </c>
      <c r="D5357" s="36" t="s">
        <v>1869</v>
      </c>
      <c r="E5357">
        <v>2018</v>
      </c>
      <c r="F5357">
        <f>VLOOKUP($D5357,Combined!$D:$AG,20,FALSE)</f>
        <v>245539057</v>
      </c>
      <c r="G5357">
        <f>VLOOKUP($D5357,Combined!$D:$AG,21,FALSE)</f>
        <v>10387</v>
      </c>
      <c r="H5357">
        <f>VLOOKUP($D5357,Combined!$D:$AG,22,FALSE)</f>
        <v>23639</v>
      </c>
    </row>
    <row r="5358" spans="1:8" ht="36" x14ac:dyDescent="0.2">
      <c r="A5358" s="33" t="s">
        <v>1087</v>
      </c>
      <c r="B5358" s="34" t="s">
        <v>1103</v>
      </c>
      <c r="C5358" s="35" t="s">
        <v>24</v>
      </c>
      <c r="D5358" s="36" t="s">
        <v>1870</v>
      </c>
      <c r="E5358">
        <v>2018</v>
      </c>
      <c r="F5358">
        <f>VLOOKUP($D5358,Combined!$D:$AG,20,FALSE)</f>
        <v>120833634</v>
      </c>
      <c r="G5358">
        <f>VLOOKUP($D5358,Combined!$D:$AG,21,FALSE)</f>
        <v>6041</v>
      </c>
      <c r="H5358">
        <f>VLOOKUP($D5358,Combined!$D:$AG,22,FALSE)</f>
        <v>20002</v>
      </c>
    </row>
    <row r="5359" spans="1:8" ht="32" x14ac:dyDescent="0.2">
      <c r="A5359" s="37" t="s">
        <v>1087</v>
      </c>
      <c r="B5359" s="38" t="s">
        <v>1104</v>
      </c>
      <c r="C5359" s="39" t="s">
        <v>24</v>
      </c>
      <c r="D5359" s="36" t="s">
        <v>1871</v>
      </c>
      <c r="E5359">
        <v>2018</v>
      </c>
      <c r="F5359">
        <f>VLOOKUP($D5359,Combined!$D:$AG,20,FALSE)</f>
        <v>175436711</v>
      </c>
      <c r="G5359">
        <f>VLOOKUP($D5359,Combined!$D:$AG,21,FALSE)</f>
        <v>8732</v>
      </c>
      <c r="H5359">
        <f>VLOOKUP($D5359,Combined!$D:$AG,22,FALSE)</f>
        <v>20092</v>
      </c>
    </row>
    <row r="5360" spans="1:8" ht="32" x14ac:dyDescent="0.2">
      <c r="A5360" s="33" t="s">
        <v>1087</v>
      </c>
      <c r="B5360" s="34" t="s">
        <v>1105</v>
      </c>
      <c r="C5360" s="35" t="s">
        <v>24</v>
      </c>
      <c r="D5360" s="36" t="s">
        <v>1872</v>
      </c>
      <c r="E5360">
        <v>2018</v>
      </c>
      <c r="F5360">
        <f>VLOOKUP($D5360,Combined!$D:$AG,20,FALSE)</f>
        <v>266556037</v>
      </c>
      <c r="G5360">
        <f>VLOOKUP($D5360,Combined!$D:$AG,21,FALSE)</f>
        <v>11400</v>
      </c>
      <c r="H5360">
        <f>VLOOKUP($D5360,Combined!$D:$AG,22,FALSE)</f>
        <v>23383</v>
      </c>
    </row>
    <row r="5361" spans="1:8" ht="32" x14ac:dyDescent="0.2">
      <c r="A5361" s="37" t="s">
        <v>1087</v>
      </c>
      <c r="B5361" s="38" t="s">
        <v>1106</v>
      </c>
      <c r="C5361" s="39" t="s">
        <v>24</v>
      </c>
      <c r="D5361" s="36" t="s">
        <v>1873</v>
      </c>
      <c r="E5361">
        <v>2018</v>
      </c>
      <c r="F5361">
        <f>VLOOKUP($D5361,Combined!$D:$AG,20,FALSE)</f>
        <v>133274017</v>
      </c>
      <c r="G5361">
        <f>VLOOKUP($D5361,Combined!$D:$AG,21,FALSE)</f>
        <v>7180</v>
      </c>
      <c r="H5361">
        <f>VLOOKUP($D5361,Combined!$D:$AG,22,FALSE)</f>
        <v>18561</v>
      </c>
    </row>
    <row r="5362" spans="1:8" ht="32" x14ac:dyDescent="0.2">
      <c r="A5362" s="33" t="s">
        <v>1087</v>
      </c>
      <c r="B5362" s="34" t="s">
        <v>1107</v>
      </c>
      <c r="C5362" s="35" t="s">
        <v>24</v>
      </c>
      <c r="D5362" s="36" t="s">
        <v>1874</v>
      </c>
      <c r="E5362">
        <v>2018</v>
      </c>
      <c r="F5362">
        <f>VLOOKUP($D5362,Combined!$D:$AG,20,FALSE)</f>
        <v>104180210</v>
      </c>
      <c r="G5362">
        <f>VLOOKUP($D5362,Combined!$D:$AG,21,FALSE)</f>
        <v>6231</v>
      </c>
      <c r="H5362">
        <f>VLOOKUP($D5362,Combined!$D:$AG,22,FALSE)</f>
        <v>16721</v>
      </c>
    </row>
    <row r="5363" spans="1:8" ht="32" x14ac:dyDescent="0.2">
      <c r="A5363" s="37" t="s">
        <v>1087</v>
      </c>
      <c r="B5363" s="38" t="s">
        <v>1108</v>
      </c>
      <c r="C5363" s="39" t="s">
        <v>6</v>
      </c>
      <c r="D5363" s="36" t="s">
        <v>1875</v>
      </c>
      <c r="E5363">
        <v>2018</v>
      </c>
      <c r="F5363">
        <f>VLOOKUP($D5363,Combined!$D:$AG,20,FALSE)</f>
        <v>20466711</v>
      </c>
      <c r="G5363">
        <f>VLOOKUP($D5363,Combined!$D:$AG,21,FALSE)</f>
        <v>1094</v>
      </c>
      <c r="H5363">
        <f>VLOOKUP($D5363,Combined!$D:$AG,22,FALSE)</f>
        <v>18706</v>
      </c>
    </row>
    <row r="5364" spans="1:8" ht="36" x14ac:dyDescent="0.2">
      <c r="A5364" s="33" t="s">
        <v>1087</v>
      </c>
      <c r="B5364" s="34" t="s">
        <v>1109</v>
      </c>
      <c r="C5364" s="35" t="s">
        <v>24</v>
      </c>
      <c r="D5364" s="36" t="s">
        <v>1876</v>
      </c>
      <c r="E5364">
        <v>2018</v>
      </c>
      <c r="F5364">
        <f>VLOOKUP($D5364,Combined!$D:$AG,20,FALSE)</f>
        <v>159570131</v>
      </c>
      <c r="G5364">
        <f>VLOOKUP($D5364,Combined!$D:$AG,21,FALSE)</f>
        <v>8834</v>
      </c>
      <c r="H5364">
        <f>VLOOKUP($D5364,Combined!$D:$AG,22,FALSE)</f>
        <v>18064</v>
      </c>
    </row>
    <row r="5365" spans="1:8" ht="36" x14ac:dyDescent="0.2">
      <c r="A5365" s="37" t="s">
        <v>1087</v>
      </c>
      <c r="B5365" s="38" t="s">
        <v>1110</v>
      </c>
      <c r="C5365" s="39" t="s">
        <v>24</v>
      </c>
      <c r="D5365" s="36" t="s">
        <v>1877</v>
      </c>
      <c r="E5365">
        <v>2018</v>
      </c>
      <c r="F5365" t="e">
        <f>VLOOKUP($D5365,Combined!$D:$AG,20,FALSE)</f>
        <v>#N/A</v>
      </c>
      <c r="G5365" t="e">
        <f>VLOOKUP($D5365,Combined!$D:$AG,21,FALSE)</f>
        <v>#N/A</v>
      </c>
      <c r="H5365" t="e">
        <f>VLOOKUP($D5365,Combined!$D:$AG,22,FALSE)</f>
        <v>#N/A</v>
      </c>
    </row>
    <row r="5366" spans="1:8" ht="48" x14ac:dyDescent="0.2">
      <c r="A5366" s="33" t="s">
        <v>1087</v>
      </c>
      <c r="B5366" s="34" t="s">
        <v>1111</v>
      </c>
      <c r="C5366" s="35" t="s">
        <v>14</v>
      </c>
      <c r="D5366" s="36" t="s">
        <v>1878</v>
      </c>
      <c r="E5366">
        <v>2018</v>
      </c>
      <c r="F5366">
        <f>VLOOKUP($D5366,Combined!$D:$AG,20,FALSE)</f>
        <v>37992274</v>
      </c>
      <c r="G5366">
        <f>VLOOKUP($D5366,Combined!$D:$AG,21,FALSE)</f>
        <v>2220</v>
      </c>
      <c r="H5366">
        <f>VLOOKUP($D5366,Combined!$D:$AG,22,FALSE)</f>
        <v>17115</v>
      </c>
    </row>
    <row r="5367" spans="1:8" ht="32" x14ac:dyDescent="0.2">
      <c r="A5367" s="37" t="s">
        <v>1087</v>
      </c>
      <c r="B5367" s="38" t="s">
        <v>1432</v>
      </c>
      <c r="C5367" s="39" t="s">
        <v>6</v>
      </c>
      <c r="D5367" s="36" t="s">
        <v>1879</v>
      </c>
      <c r="E5367">
        <v>2018</v>
      </c>
      <c r="F5367" t="e">
        <f>VLOOKUP($D5367,Combined!$D:$AG,20,FALSE)</f>
        <v>#N/A</v>
      </c>
      <c r="G5367" t="e">
        <f>VLOOKUP($D5367,Combined!$D:$AG,21,FALSE)</f>
        <v>#N/A</v>
      </c>
      <c r="H5367" t="e">
        <f>VLOOKUP($D5367,Combined!$D:$AG,22,FALSE)</f>
        <v>#N/A</v>
      </c>
    </row>
    <row r="5368" spans="1:8" ht="32" x14ac:dyDescent="0.2">
      <c r="A5368" s="33" t="s">
        <v>1087</v>
      </c>
      <c r="B5368" s="34" t="s">
        <v>1113</v>
      </c>
      <c r="C5368" s="35" t="s">
        <v>24</v>
      </c>
      <c r="D5368" s="36" t="s">
        <v>1880</v>
      </c>
      <c r="E5368">
        <v>2018</v>
      </c>
      <c r="F5368">
        <f>VLOOKUP($D5368,Combined!$D:$AG,20,FALSE)</f>
        <v>253878264</v>
      </c>
      <c r="G5368">
        <f>VLOOKUP($D5368,Combined!$D:$AG,21,FALSE)</f>
        <v>13819</v>
      </c>
      <c r="H5368">
        <f>VLOOKUP($D5368,Combined!$D:$AG,22,FALSE)</f>
        <v>18372</v>
      </c>
    </row>
    <row r="5369" spans="1:8" ht="36" x14ac:dyDescent="0.2">
      <c r="A5369" s="37" t="s">
        <v>1114</v>
      </c>
      <c r="B5369" s="38" t="s">
        <v>1115</v>
      </c>
      <c r="C5369" s="39" t="s">
        <v>711</v>
      </c>
      <c r="D5369" s="36" t="s">
        <v>1881</v>
      </c>
      <c r="E5369">
        <v>2018</v>
      </c>
      <c r="F5369" t="e">
        <f>VLOOKUP($D5369,Combined!$D:$AG,20,FALSE)</f>
        <v>#N/A</v>
      </c>
      <c r="G5369" t="e">
        <f>VLOOKUP($D5369,Combined!$D:$AG,21,FALSE)</f>
        <v>#N/A</v>
      </c>
      <c r="H5369" t="e">
        <f>VLOOKUP($D5369,Combined!$D:$AG,22,FALSE)</f>
        <v>#N/A</v>
      </c>
    </row>
    <row r="5370" spans="1:8" ht="48" x14ac:dyDescent="0.2">
      <c r="A5370" s="33" t="s">
        <v>1114</v>
      </c>
      <c r="B5370" s="34" t="s">
        <v>1116</v>
      </c>
      <c r="C5370" s="35" t="s">
        <v>14</v>
      </c>
      <c r="D5370" s="36" t="s">
        <v>1882</v>
      </c>
      <c r="E5370">
        <v>2018</v>
      </c>
      <c r="F5370">
        <f>VLOOKUP($D5370,Combined!$D:$AG,20,FALSE)</f>
        <v>81262753</v>
      </c>
      <c r="G5370">
        <f>VLOOKUP($D5370,Combined!$D:$AG,21,FALSE)</f>
        <v>1917</v>
      </c>
      <c r="H5370">
        <f>VLOOKUP($D5370,Combined!$D:$AG,22,FALSE)</f>
        <v>42382</v>
      </c>
    </row>
    <row r="5371" spans="1:8" ht="36" x14ac:dyDescent="0.2">
      <c r="A5371" s="37" t="s">
        <v>1114</v>
      </c>
      <c r="B5371" s="38" t="s">
        <v>1117</v>
      </c>
      <c r="C5371" s="39" t="s">
        <v>8</v>
      </c>
      <c r="D5371" s="36" t="s">
        <v>1883</v>
      </c>
      <c r="E5371">
        <v>2018</v>
      </c>
      <c r="F5371">
        <f>VLOOKUP($D5371,Combined!$D:$AG,20,FALSE)</f>
        <v>6799162</v>
      </c>
      <c r="G5371">
        <f>VLOOKUP($D5371,Combined!$D:$AG,21,FALSE)</f>
        <v>319</v>
      </c>
      <c r="H5371">
        <f>VLOOKUP($D5371,Combined!$D:$AG,22,FALSE)</f>
        <v>21349</v>
      </c>
    </row>
    <row r="5372" spans="1:8" ht="32" x14ac:dyDescent="0.2">
      <c r="A5372" s="33" t="s">
        <v>1114</v>
      </c>
      <c r="B5372" s="34" t="s">
        <v>1118</v>
      </c>
      <c r="C5372" s="35" t="s">
        <v>4</v>
      </c>
      <c r="D5372" s="36" t="s">
        <v>1884</v>
      </c>
      <c r="E5372">
        <v>2018</v>
      </c>
      <c r="F5372">
        <f>VLOOKUP($D5372,Combined!$D:$AG,20,FALSE)</f>
        <v>4895542</v>
      </c>
      <c r="G5372">
        <f>VLOOKUP($D5372,Combined!$D:$AG,21,FALSE)</f>
        <v>196</v>
      </c>
      <c r="H5372">
        <f>VLOOKUP($D5372,Combined!$D:$AG,22,FALSE)</f>
        <v>24969</v>
      </c>
    </row>
    <row r="5373" spans="1:8" ht="32" x14ac:dyDescent="0.2">
      <c r="A5373" s="37" t="s">
        <v>1114</v>
      </c>
      <c r="B5373" s="38" t="s">
        <v>1119</v>
      </c>
      <c r="C5373" s="39" t="s">
        <v>2</v>
      </c>
      <c r="D5373" s="36" t="s">
        <v>1885</v>
      </c>
      <c r="E5373">
        <v>2018</v>
      </c>
      <c r="F5373">
        <f>VLOOKUP($D5373,Combined!$D:$AG,20,FALSE)</f>
        <v>13889564</v>
      </c>
      <c r="G5373">
        <f>VLOOKUP($D5373,Combined!$D:$AG,21,FALSE)</f>
        <v>667</v>
      </c>
      <c r="H5373">
        <f>VLOOKUP($D5373,Combined!$D:$AG,22,FALSE)</f>
        <v>20826</v>
      </c>
    </row>
    <row r="5374" spans="1:8" ht="32" x14ac:dyDescent="0.2">
      <c r="A5374" s="33" t="s">
        <v>1114</v>
      </c>
      <c r="B5374" s="34" t="s">
        <v>1120</v>
      </c>
      <c r="C5374" s="35" t="s">
        <v>4</v>
      </c>
      <c r="D5374" s="36" t="s">
        <v>1886</v>
      </c>
      <c r="E5374">
        <v>2018</v>
      </c>
      <c r="F5374">
        <f>VLOOKUP($D5374,Combined!$D:$AG,20,FALSE)</f>
        <v>8812430</v>
      </c>
      <c r="G5374">
        <f>VLOOKUP($D5374,Combined!$D:$AG,21,FALSE)</f>
        <v>404</v>
      </c>
      <c r="H5374">
        <f>VLOOKUP($D5374,Combined!$D:$AG,22,FALSE)</f>
        <v>21841</v>
      </c>
    </row>
    <row r="5375" spans="1:8" ht="32" x14ac:dyDescent="0.2">
      <c r="A5375" s="37" t="s">
        <v>1114</v>
      </c>
      <c r="B5375" s="38" t="s">
        <v>1121</v>
      </c>
      <c r="C5375" s="39" t="s">
        <v>2</v>
      </c>
      <c r="D5375" s="36" t="s">
        <v>1887</v>
      </c>
      <c r="E5375">
        <v>2018</v>
      </c>
      <c r="F5375">
        <f>VLOOKUP($D5375,Combined!$D:$AG,20,FALSE)</f>
        <v>15776154</v>
      </c>
      <c r="G5375">
        <f>VLOOKUP($D5375,Combined!$D:$AG,21,FALSE)</f>
        <v>784</v>
      </c>
      <c r="H5375">
        <f>VLOOKUP($D5375,Combined!$D:$AG,22,FALSE)</f>
        <v>20128</v>
      </c>
    </row>
    <row r="5376" spans="1:8" ht="32" x14ac:dyDescent="0.2">
      <c r="A5376" s="33" t="s">
        <v>1114</v>
      </c>
      <c r="B5376" s="34" t="s">
        <v>1122</v>
      </c>
      <c r="C5376" s="35" t="s">
        <v>66</v>
      </c>
      <c r="D5376" s="36" t="s">
        <v>1888</v>
      </c>
      <c r="E5376">
        <v>2018</v>
      </c>
      <c r="F5376">
        <f>VLOOKUP($D5376,Combined!$D:$AG,20,FALSE)</f>
        <v>28769554</v>
      </c>
      <c r="G5376">
        <f>VLOOKUP($D5376,Combined!$D:$AG,21,FALSE)</f>
        <v>966</v>
      </c>
      <c r="H5376">
        <f>VLOOKUP($D5376,Combined!$D:$AG,22,FALSE)</f>
        <v>29784</v>
      </c>
    </row>
    <row r="5377" spans="1:8" ht="32" x14ac:dyDescent="0.2">
      <c r="A5377" s="37" t="s">
        <v>1114</v>
      </c>
      <c r="B5377" s="38" t="s">
        <v>1123</v>
      </c>
      <c r="C5377" s="39" t="s">
        <v>4</v>
      </c>
      <c r="D5377" s="36" t="s">
        <v>1889</v>
      </c>
      <c r="E5377">
        <v>2018</v>
      </c>
      <c r="F5377">
        <f>VLOOKUP($D5377,Combined!$D:$AG,20,FALSE)</f>
        <v>4411701</v>
      </c>
      <c r="G5377">
        <f>VLOOKUP($D5377,Combined!$D:$AG,21,FALSE)</f>
        <v>174</v>
      </c>
      <c r="H5377">
        <f>VLOOKUP($D5377,Combined!$D:$AG,22,FALSE)</f>
        <v>25353</v>
      </c>
    </row>
    <row r="5378" spans="1:8" ht="32" x14ac:dyDescent="0.2">
      <c r="A5378" s="33" t="s">
        <v>1114</v>
      </c>
      <c r="B5378" s="34" t="s">
        <v>1124</v>
      </c>
      <c r="C5378" s="35" t="s">
        <v>66</v>
      </c>
      <c r="D5378" s="36" t="s">
        <v>1890</v>
      </c>
      <c r="E5378">
        <v>2018</v>
      </c>
      <c r="F5378">
        <f>VLOOKUP($D5378,Combined!$D:$AG,20,FALSE)</f>
        <v>25125436</v>
      </c>
      <c r="G5378">
        <f>VLOOKUP($D5378,Combined!$D:$AG,21,FALSE)</f>
        <v>1010</v>
      </c>
      <c r="H5378">
        <f>VLOOKUP($D5378,Combined!$D:$AG,22,FALSE)</f>
        <v>24870</v>
      </c>
    </row>
    <row r="5379" spans="1:8" ht="32" x14ac:dyDescent="0.2">
      <c r="A5379" s="37" t="s">
        <v>1114</v>
      </c>
      <c r="B5379" s="38" t="s">
        <v>1125</v>
      </c>
      <c r="C5379" s="39" t="s">
        <v>66</v>
      </c>
      <c r="D5379" s="36" t="s">
        <v>1891</v>
      </c>
      <c r="E5379">
        <v>2018</v>
      </c>
      <c r="F5379">
        <f>VLOOKUP($D5379,Combined!$D:$AG,20,FALSE)</f>
        <v>17806695</v>
      </c>
      <c r="G5379">
        <f>VLOOKUP($D5379,Combined!$D:$AG,21,FALSE)</f>
        <v>991</v>
      </c>
      <c r="H5379">
        <f>VLOOKUP($D5379,Combined!$D:$AG,22,FALSE)</f>
        <v>17961</v>
      </c>
    </row>
    <row r="5380" spans="1:8" ht="32" x14ac:dyDescent="0.2">
      <c r="A5380" s="33" t="s">
        <v>1114</v>
      </c>
      <c r="B5380" s="34" t="s">
        <v>1126</v>
      </c>
      <c r="C5380" s="35" t="s">
        <v>73</v>
      </c>
      <c r="D5380" s="36" t="s">
        <v>1892</v>
      </c>
      <c r="E5380">
        <v>2018</v>
      </c>
      <c r="F5380">
        <f>VLOOKUP($D5380,Combined!$D:$AG,20,FALSE)</f>
        <v>3271484</v>
      </c>
      <c r="G5380">
        <f>VLOOKUP($D5380,Combined!$D:$AG,21,FALSE)</f>
        <v>159</v>
      </c>
      <c r="H5380">
        <f>VLOOKUP($D5380,Combined!$D:$AG,22,FALSE)</f>
        <v>20553</v>
      </c>
    </row>
    <row r="5381" spans="1:8" ht="32" x14ac:dyDescent="0.2">
      <c r="A5381" s="37" t="s">
        <v>1114</v>
      </c>
      <c r="B5381" s="38" t="s">
        <v>1127</v>
      </c>
      <c r="C5381" s="39" t="s">
        <v>66</v>
      </c>
      <c r="D5381" s="36" t="s">
        <v>1893</v>
      </c>
      <c r="E5381">
        <v>2018</v>
      </c>
      <c r="F5381">
        <f>VLOOKUP($D5381,Combined!$D:$AG,20,FALSE)</f>
        <v>31149670</v>
      </c>
      <c r="G5381">
        <f>VLOOKUP($D5381,Combined!$D:$AG,21,FALSE)</f>
        <v>1729</v>
      </c>
      <c r="H5381">
        <f>VLOOKUP($D5381,Combined!$D:$AG,22,FALSE)</f>
        <v>18017</v>
      </c>
    </row>
    <row r="5382" spans="1:8" ht="32" x14ac:dyDescent="0.2">
      <c r="A5382" s="33" t="s">
        <v>1114</v>
      </c>
      <c r="B5382" s="34" t="s">
        <v>1128</v>
      </c>
      <c r="C5382" s="35" t="s">
        <v>77</v>
      </c>
      <c r="D5382" s="36" t="s">
        <v>1894</v>
      </c>
      <c r="E5382">
        <v>2018</v>
      </c>
      <c r="F5382">
        <f>VLOOKUP($D5382,Combined!$D:$AG,20,FALSE)</f>
        <v>225048072</v>
      </c>
      <c r="G5382">
        <f>VLOOKUP($D5382,Combined!$D:$AG,21,FALSE)</f>
        <v>10773</v>
      </c>
      <c r="H5382">
        <f>VLOOKUP($D5382,Combined!$D:$AG,22,FALSE)</f>
        <v>20891</v>
      </c>
    </row>
    <row r="5383" spans="1:8" ht="32" x14ac:dyDescent="0.2">
      <c r="A5383" s="37" t="s">
        <v>1114</v>
      </c>
      <c r="B5383" s="38" t="s">
        <v>1129</v>
      </c>
      <c r="C5383" s="39" t="s">
        <v>66</v>
      </c>
      <c r="D5383" s="36" t="s">
        <v>1895</v>
      </c>
      <c r="E5383">
        <v>2018</v>
      </c>
      <c r="F5383">
        <f>VLOOKUP($D5383,Combined!$D:$AG,20,FALSE)</f>
        <v>86879899</v>
      </c>
      <c r="G5383">
        <f>VLOOKUP($D5383,Combined!$D:$AG,21,FALSE)</f>
        <v>3770</v>
      </c>
      <c r="H5383">
        <f>VLOOKUP($D5383,Combined!$D:$AG,22,FALSE)</f>
        <v>23044</v>
      </c>
    </row>
    <row r="5384" spans="1:8" ht="48" x14ac:dyDescent="0.2">
      <c r="A5384" s="33" t="s">
        <v>1114</v>
      </c>
      <c r="B5384" s="34" t="s">
        <v>1130</v>
      </c>
      <c r="C5384" s="35" t="s">
        <v>14</v>
      </c>
      <c r="D5384" s="36" t="s">
        <v>1896</v>
      </c>
      <c r="E5384">
        <v>2018</v>
      </c>
      <c r="F5384">
        <f>VLOOKUP($D5384,Combined!$D:$AG,20,FALSE)</f>
        <v>63116318</v>
      </c>
      <c r="G5384">
        <f>VLOOKUP($D5384,Combined!$D:$AG,21,FALSE)</f>
        <v>3248</v>
      </c>
      <c r="H5384">
        <f>VLOOKUP($D5384,Combined!$D:$AG,22,FALSE)</f>
        <v>19430</v>
      </c>
    </row>
    <row r="5385" spans="1:8" ht="36" x14ac:dyDescent="0.2">
      <c r="A5385" s="37" t="s">
        <v>1114</v>
      </c>
      <c r="B5385" s="38" t="s">
        <v>1131</v>
      </c>
      <c r="C5385" s="39" t="s">
        <v>21</v>
      </c>
      <c r="D5385" s="36" t="s">
        <v>1897</v>
      </c>
      <c r="E5385">
        <v>2018</v>
      </c>
      <c r="F5385">
        <f>VLOOKUP($D5385,Combined!$D:$AG,20,FALSE)</f>
        <v>10239744</v>
      </c>
      <c r="G5385">
        <f>VLOOKUP($D5385,Combined!$D:$AG,21,FALSE)</f>
        <v>310</v>
      </c>
      <c r="H5385">
        <f>VLOOKUP($D5385,Combined!$D:$AG,22,FALSE)</f>
        <v>33028</v>
      </c>
    </row>
    <row r="5386" spans="1:8" ht="24" x14ac:dyDescent="0.2">
      <c r="A5386" s="33" t="s">
        <v>1114</v>
      </c>
      <c r="B5386" s="34" t="s">
        <v>1132</v>
      </c>
      <c r="C5386" s="35" t="s">
        <v>8</v>
      </c>
      <c r="D5386" s="36" t="s">
        <v>1898</v>
      </c>
      <c r="E5386">
        <v>2018</v>
      </c>
      <c r="F5386">
        <f>VLOOKUP($D5386,Combined!$D:$AG,20,FALSE)</f>
        <v>5297665</v>
      </c>
      <c r="G5386">
        <f>VLOOKUP($D5386,Combined!$D:$AG,21,FALSE)</f>
        <v>201</v>
      </c>
      <c r="H5386">
        <f>VLOOKUP($D5386,Combined!$D:$AG,22,FALSE)</f>
        <v>26322</v>
      </c>
    </row>
    <row r="5387" spans="1:8" ht="48" x14ac:dyDescent="0.2">
      <c r="A5387" s="37" t="s">
        <v>1114</v>
      </c>
      <c r="B5387" s="38" t="s">
        <v>1133</v>
      </c>
      <c r="C5387" s="39" t="s">
        <v>14</v>
      </c>
      <c r="D5387" s="36" t="s">
        <v>1899</v>
      </c>
      <c r="E5387">
        <v>2018</v>
      </c>
      <c r="F5387">
        <f>VLOOKUP($D5387,Combined!$D:$AG,20,FALSE)</f>
        <v>69100402</v>
      </c>
      <c r="G5387">
        <f>VLOOKUP($D5387,Combined!$D:$AG,21,FALSE)</f>
        <v>3006</v>
      </c>
      <c r="H5387">
        <f>VLOOKUP($D5387,Combined!$D:$AG,22,FALSE)</f>
        <v>22987</v>
      </c>
    </row>
    <row r="5388" spans="1:8" ht="48" x14ac:dyDescent="0.2">
      <c r="A5388" s="33" t="s">
        <v>1114</v>
      </c>
      <c r="B5388" s="34" t="s">
        <v>1433</v>
      </c>
      <c r="C5388" s="35" t="s">
        <v>711</v>
      </c>
      <c r="D5388" s="36" t="s">
        <v>1900</v>
      </c>
      <c r="E5388">
        <v>2018</v>
      </c>
      <c r="F5388" t="e">
        <f>VLOOKUP($D5388,Combined!$D:$AG,20,FALSE)</f>
        <v>#N/A</v>
      </c>
      <c r="G5388" t="e">
        <f>VLOOKUP($D5388,Combined!$D:$AG,21,FALSE)</f>
        <v>#N/A</v>
      </c>
      <c r="H5388" t="e">
        <f>VLOOKUP($D5388,Combined!$D:$AG,22,FALSE)</f>
        <v>#N/A</v>
      </c>
    </row>
    <row r="5389" spans="1:8" ht="32" x14ac:dyDescent="0.2">
      <c r="A5389" s="37" t="s">
        <v>1114</v>
      </c>
      <c r="B5389" s="38" t="s">
        <v>1135</v>
      </c>
      <c r="C5389" s="39" t="s">
        <v>66</v>
      </c>
      <c r="D5389" s="36" t="s">
        <v>1901</v>
      </c>
      <c r="E5389">
        <v>2018</v>
      </c>
      <c r="F5389">
        <f>VLOOKUP($D5389,Combined!$D:$AG,20,FALSE)</f>
        <v>131327204</v>
      </c>
      <c r="G5389">
        <f>VLOOKUP($D5389,Combined!$D:$AG,21,FALSE)</f>
        <v>5818</v>
      </c>
      <c r="H5389">
        <f>VLOOKUP($D5389,Combined!$D:$AG,22,FALSE)</f>
        <v>22573</v>
      </c>
    </row>
    <row r="5390" spans="1:8" ht="32" x14ac:dyDescent="0.2">
      <c r="A5390" s="33" t="s">
        <v>1114</v>
      </c>
      <c r="B5390" s="34" t="s">
        <v>1136</v>
      </c>
      <c r="C5390" s="35" t="s">
        <v>6</v>
      </c>
      <c r="D5390" s="36" t="s">
        <v>1902</v>
      </c>
      <c r="E5390">
        <v>2018</v>
      </c>
      <c r="F5390">
        <f>VLOOKUP($D5390,Combined!$D:$AG,20,FALSE)</f>
        <v>51668882</v>
      </c>
      <c r="G5390">
        <f>VLOOKUP($D5390,Combined!$D:$AG,21,FALSE)</f>
        <v>1590</v>
      </c>
      <c r="H5390">
        <f>VLOOKUP($D5390,Combined!$D:$AG,22,FALSE)</f>
        <v>32489</v>
      </c>
    </row>
    <row r="5391" spans="1:8" ht="32" x14ac:dyDescent="0.2">
      <c r="A5391" s="37" t="s">
        <v>1114</v>
      </c>
      <c r="B5391" s="38" t="s">
        <v>1137</v>
      </c>
      <c r="C5391" s="39" t="s">
        <v>6</v>
      </c>
      <c r="D5391" s="36" t="s">
        <v>1903</v>
      </c>
      <c r="E5391">
        <v>2018</v>
      </c>
      <c r="F5391">
        <f>VLOOKUP($D5391,Combined!$D:$AG,20,FALSE)</f>
        <v>22131807</v>
      </c>
      <c r="G5391">
        <f>VLOOKUP($D5391,Combined!$D:$AG,21,FALSE)</f>
        <v>1057</v>
      </c>
      <c r="H5391">
        <f>VLOOKUP($D5391,Combined!$D:$AG,22,FALSE)</f>
        <v>20946</v>
      </c>
    </row>
    <row r="5392" spans="1:8" ht="32" x14ac:dyDescent="0.2">
      <c r="A5392" s="33" t="s">
        <v>1114</v>
      </c>
      <c r="B5392" s="34" t="s">
        <v>1138</v>
      </c>
      <c r="C5392" s="35" t="s">
        <v>66</v>
      </c>
      <c r="D5392" s="36" t="s">
        <v>1904</v>
      </c>
      <c r="E5392">
        <v>2018</v>
      </c>
      <c r="F5392">
        <f>VLOOKUP($D5392,Combined!$D:$AG,20,FALSE)</f>
        <v>16761461</v>
      </c>
      <c r="G5392">
        <f>VLOOKUP($D5392,Combined!$D:$AG,21,FALSE)</f>
        <v>887</v>
      </c>
      <c r="H5392">
        <f>VLOOKUP($D5392,Combined!$D:$AG,22,FALSE)</f>
        <v>18902</v>
      </c>
    </row>
    <row r="5393" spans="1:8" ht="32" x14ac:dyDescent="0.2">
      <c r="A5393" s="37" t="s">
        <v>1114</v>
      </c>
      <c r="B5393" s="38" t="s">
        <v>1139</v>
      </c>
      <c r="C5393" s="39" t="s">
        <v>24</v>
      </c>
      <c r="D5393" s="36" t="s">
        <v>1905</v>
      </c>
      <c r="E5393">
        <v>2018</v>
      </c>
      <c r="F5393">
        <f>VLOOKUP($D5393,Combined!$D:$AG,20,FALSE)</f>
        <v>143952259</v>
      </c>
      <c r="G5393">
        <f>VLOOKUP($D5393,Combined!$D:$AG,21,FALSE)</f>
        <v>5757</v>
      </c>
      <c r="H5393">
        <f>VLOOKUP($D5393,Combined!$D:$AG,22,FALSE)</f>
        <v>25004</v>
      </c>
    </row>
    <row r="5394" spans="1:8" ht="36" x14ac:dyDescent="0.2">
      <c r="A5394" s="33" t="s">
        <v>1114</v>
      </c>
      <c r="B5394" s="34" t="s">
        <v>1140</v>
      </c>
      <c r="C5394" s="35" t="s">
        <v>66</v>
      </c>
      <c r="D5394" s="36" t="s">
        <v>1906</v>
      </c>
      <c r="E5394">
        <v>2018</v>
      </c>
      <c r="F5394">
        <f>VLOOKUP($D5394,Combined!$D:$AG,20,FALSE)</f>
        <v>100945016</v>
      </c>
      <c r="G5394">
        <f>VLOOKUP($D5394,Combined!$D:$AG,21,FALSE)</f>
        <v>5076</v>
      </c>
      <c r="H5394">
        <f>VLOOKUP($D5394,Combined!$D:$AG,22,FALSE)</f>
        <v>19886</v>
      </c>
    </row>
    <row r="5395" spans="1:8" ht="32" x14ac:dyDescent="0.2">
      <c r="A5395" s="37" t="s">
        <v>1114</v>
      </c>
      <c r="B5395" s="38" t="s">
        <v>1141</v>
      </c>
      <c r="C5395" s="39" t="s">
        <v>6</v>
      </c>
      <c r="D5395" s="36" t="s">
        <v>1907</v>
      </c>
      <c r="E5395">
        <v>2018</v>
      </c>
      <c r="F5395">
        <f>VLOOKUP($D5395,Combined!$D:$AG,20,FALSE)</f>
        <v>31108509</v>
      </c>
      <c r="G5395">
        <f>VLOOKUP($D5395,Combined!$D:$AG,21,FALSE)</f>
        <v>1519</v>
      </c>
      <c r="H5395">
        <f>VLOOKUP($D5395,Combined!$D:$AG,22,FALSE)</f>
        <v>20485</v>
      </c>
    </row>
    <row r="5396" spans="1:8" ht="32" x14ac:dyDescent="0.2">
      <c r="A5396" s="33" t="s">
        <v>1114</v>
      </c>
      <c r="B5396" s="34" t="s">
        <v>1142</v>
      </c>
      <c r="C5396" s="35" t="s">
        <v>66</v>
      </c>
      <c r="D5396" s="36" t="s">
        <v>1908</v>
      </c>
      <c r="E5396">
        <v>2018</v>
      </c>
      <c r="F5396">
        <f>VLOOKUP($D5396,Combined!$D:$AG,20,FALSE)</f>
        <v>102754658</v>
      </c>
      <c r="G5396">
        <f>VLOOKUP($D5396,Combined!$D:$AG,21,FALSE)</f>
        <v>4892</v>
      </c>
      <c r="H5396">
        <f>VLOOKUP($D5396,Combined!$D:$AG,22,FALSE)</f>
        <v>21004</v>
      </c>
    </row>
    <row r="5397" spans="1:8" ht="36" x14ac:dyDescent="0.2">
      <c r="A5397" s="37" t="s">
        <v>1114</v>
      </c>
      <c r="B5397" s="38" t="s">
        <v>1143</v>
      </c>
      <c r="C5397" s="39" t="s">
        <v>24</v>
      </c>
      <c r="D5397" s="36" t="s">
        <v>1909</v>
      </c>
      <c r="E5397">
        <v>2018</v>
      </c>
      <c r="F5397">
        <f>VLOOKUP($D5397,Combined!$D:$AG,20,FALSE)</f>
        <v>82027664</v>
      </c>
      <c r="G5397">
        <f>VLOOKUP($D5397,Combined!$D:$AG,21,FALSE)</f>
        <v>3747</v>
      </c>
      <c r="H5397">
        <f>VLOOKUP($D5397,Combined!$D:$AG,22,FALSE)</f>
        <v>21891</v>
      </c>
    </row>
    <row r="5398" spans="1:8" ht="32" x14ac:dyDescent="0.2">
      <c r="A5398" s="33" t="s">
        <v>1114</v>
      </c>
      <c r="B5398" s="34" t="s">
        <v>1144</v>
      </c>
      <c r="C5398" s="35" t="s">
        <v>24</v>
      </c>
      <c r="D5398" s="36" t="s">
        <v>1910</v>
      </c>
      <c r="E5398">
        <v>2018</v>
      </c>
      <c r="F5398">
        <f>VLOOKUP($D5398,Combined!$D:$AG,20,FALSE)</f>
        <v>199366990</v>
      </c>
      <c r="G5398">
        <f>VLOOKUP($D5398,Combined!$D:$AG,21,FALSE)</f>
        <v>9638</v>
      </c>
      <c r="H5398">
        <f>VLOOKUP($D5398,Combined!$D:$AG,22,FALSE)</f>
        <v>20685</v>
      </c>
    </row>
    <row r="5399" spans="1:8" ht="32" x14ac:dyDescent="0.2">
      <c r="A5399" s="37" t="s">
        <v>1114</v>
      </c>
      <c r="B5399" s="38" t="s">
        <v>1145</v>
      </c>
      <c r="C5399" s="39" t="s">
        <v>99</v>
      </c>
      <c r="D5399" s="36" t="s">
        <v>1911</v>
      </c>
      <c r="E5399">
        <v>2018</v>
      </c>
      <c r="F5399">
        <f>VLOOKUP($D5399,Combined!$D:$AG,20,FALSE)</f>
        <v>41917413</v>
      </c>
      <c r="G5399">
        <f>VLOOKUP($D5399,Combined!$D:$AG,21,FALSE)</f>
        <v>1739</v>
      </c>
      <c r="H5399">
        <f>VLOOKUP($D5399,Combined!$D:$AG,22,FALSE)</f>
        <v>24103</v>
      </c>
    </row>
    <row r="5400" spans="1:8" ht="32" x14ac:dyDescent="0.2">
      <c r="A5400" s="33" t="s">
        <v>1114</v>
      </c>
      <c r="B5400" s="34" t="s">
        <v>1146</v>
      </c>
      <c r="C5400" s="35" t="s">
        <v>73</v>
      </c>
      <c r="D5400" s="36" t="s">
        <v>1912</v>
      </c>
      <c r="E5400">
        <v>2018</v>
      </c>
      <c r="F5400">
        <f>VLOOKUP($D5400,Combined!$D:$AG,20,FALSE)</f>
        <v>5545740</v>
      </c>
      <c r="G5400">
        <f>VLOOKUP($D5400,Combined!$D:$AG,21,FALSE)</f>
        <v>248</v>
      </c>
      <c r="H5400">
        <f>VLOOKUP($D5400,Combined!$D:$AG,22,FALSE)</f>
        <v>22396</v>
      </c>
    </row>
    <row r="5401" spans="1:8" ht="36" x14ac:dyDescent="0.2">
      <c r="A5401" s="37" t="s">
        <v>1114</v>
      </c>
      <c r="B5401" s="38" t="s">
        <v>1147</v>
      </c>
      <c r="C5401" s="39" t="s">
        <v>714</v>
      </c>
      <c r="D5401" s="36" t="s">
        <v>1913</v>
      </c>
      <c r="E5401">
        <v>2018</v>
      </c>
      <c r="F5401">
        <f>VLOOKUP($D5401,Combined!$D:$AG,20,FALSE)</f>
        <v>55110357</v>
      </c>
      <c r="G5401">
        <f>VLOOKUP($D5401,Combined!$D:$AG,21,FALSE)</f>
        <v>2212</v>
      </c>
      <c r="H5401">
        <f>VLOOKUP($D5401,Combined!$D:$AG,22,FALSE)</f>
        <v>24912</v>
      </c>
    </row>
    <row r="5402" spans="1:8" ht="32" x14ac:dyDescent="0.2">
      <c r="A5402" s="33" t="s">
        <v>1114</v>
      </c>
      <c r="B5402" s="34" t="s">
        <v>1148</v>
      </c>
      <c r="C5402" s="35" t="s">
        <v>77</v>
      </c>
      <c r="D5402" s="36" t="s">
        <v>1914</v>
      </c>
      <c r="E5402">
        <v>2018</v>
      </c>
      <c r="F5402">
        <f>VLOOKUP($D5402,Combined!$D:$AG,20,FALSE)</f>
        <v>29539659</v>
      </c>
      <c r="G5402">
        <f>VLOOKUP($D5402,Combined!$D:$AG,21,FALSE)</f>
        <v>995</v>
      </c>
      <c r="H5402">
        <f>VLOOKUP($D5402,Combined!$D:$AG,22,FALSE)</f>
        <v>29678</v>
      </c>
    </row>
    <row r="5403" spans="1:8" ht="32" x14ac:dyDescent="0.2">
      <c r="A5403" s="37" t="s">
        <v>1114</v>
      </c>
      <c r="B5403" s="38" t="s">
        <v>1149</v>
      </c>
      <c r="C5403" s="39" t="s">
        <v>4</v>
      </c>
      <c r="D5403" s="36" t="s">
        <v>1915</v>
      </c>
      <c r="E5403">
        <v>2018</v>
      </c>
      <c r="F5403">
        <f>VLOOKUP($D5403,Combined!$D:$AG,20,FALSE)</f>
        <v>9668804</v>
      </c>
      <c r="G5403">
        <f>VLOOKUP($D5403,Combined!$D:$AG,21,FALSE)</f>
        <v>475</v>
      </c>
      <c r="H5403">
        <f>VLOOKUP($D5403,Combined!$D:$AG,22,FALSE)</f>
        <v>20369</v>
      </c>
    </row>
    <row r="5404" spans="1:8" ht="32" x14ac:dyDescent="0.2">
      <c r="A5404" s="33" t="s">
        <v>1114</v>
      </c>
      <c r="B5404" s="34" t="s">
        <v>1150</v>
      </c>
      <c r="C5404" s="35" t="s">
        <v>24</v>
      </c>
      <c r="D5404" s="36" t="s">
        <v>1916</v>
      </c>
      <c r="E5404">
        <v>2018</v>
      </c>
      <c r="F5404">
        <f>VLOOKUP($D5404,Combined!$D:$AG,20,FALSE)</f>
        <v>118328629</v>
      </c>
      <c r="G5404">
        <f>VLOOKUP($D5404,Combined!$D:$AG,21,FALSE)</f>
        <v>4110</v>
      </c>
      <c r="H5404">
        <f>VLOOKUP($D5404,Combined!$D:$AG,22,FALSE)</f>
        <v>28788</v>
      </c>
    </row>
    <row r="5405" spans="1:8" ht="32" x14ac:dyDescent="0.2">
      <c r="A5405" s="37" t="s">
        <v>1114</v>
      </c>
      <c r="B5405" s="38" t="s">
        <v>1151</v>
      </c>
      <c r="C5405" s="39" t="s">
        <v>24</v>
      </c>
      <c r="D5405" s="36" t="s">
        <v>1917</v>
      </c>
      <c r="E5405">
        <v>2018</v>
      </c>
      <c r="F5405" t="e">
        <f>VLOOKUP($D5405,Combined!$D:$AG,20,FALSE)</f>
        <v>#N/A</v>
      </c>
      <c r="G5405" t="e">
        <f>VLOOKUP($D5405,Combined!$D:$AG,21,FALSE)</f>
        <v>#N/A</v>
      </c>
      <c r="H5405" t="e">
        <f>VLOOKUP($D5405,Combined!$D:$AG,22,FALSE)</f>
        <v>#N/A</v>
      </c>
    </row>
    <row r="5406" spans="1:8" ht="32" x14ac:dyDescent="0.2">
      <c r="A5406" s="33" t="s">
        <v>1114</v>
      </c>
      <c r="B5406" s="34" t="s">
        <v>1152</v>
      </c>
      <c r="C5406" s="35" t="s">
        <v>68</v>
      </c>
      <c r="D5406" s="36" t="s">
        <v>1918</v>
      </c>
      <c r="E5406">
        <v>2018</v>
      </c>
      <c r="F5406">
        <f>VLOOKUP($D5406,Combined!$D:$AG,20,FALSE)</f>
        <v>12346697</v>
      </c>
      <c r="G5406">
        <f>VLOOKUP($D5406,Combined!$D:$AG,21,FALSE)</f>
        <v>573</v>
      </c>
      <c r="H5406">
        <f>VLOOKUP($D5406,Combined!$D:$AG,22,FALSE)</f>
        <v>21557</v>
      </c>
    </row>
    <row r="5407" spans="1:8" ht="32" x14ac:dyDescent="0.2">
      <c r="A5407" s="37" t="s">
        <v>1114</v>
      </c>
      <c r="B5407" s="38" t="s">
        <v>1153</v>
      </c>
      <c r="C5407" s="39" t="s">
        <v>66</v>
      </c>
      <c r="D5407" s="36" t="s">
        <v>1919</v>
      </c>
      <c r="E5407">
        <v>2018</v>
      </c>
      <c r="F5407">
        <f>VLOOKUP($D5407,Combined!$D:$AG,20,FALSE)</f>
        <v>28485618</v>
      </c>
      <c r="G5407">
        <f>VLOOKUP($D5407,Combined!$D:$AG,21,FALSE)</f>
        <v>1411</v>
      </c>
      <c r="H5407">
        <f>VLOOKUP($D5407,Combined!$D:$AG,22,FALSE)</f>
        <v>20195</v>
      </c>
    </row>
    <row r="5408" spans="1:8" ht="36" x14ac:dyDescent="0.2">
      <c r="A5408" s="33" t="s">
        <v>1114</v>
      </c>
      <c r="B5408" s="34" t="s">
        <v>1434</v>
      </c>
      <c r="C5408" s="35" t="s">
        <v>711</v>
      </c>
      <c r="D5408" s="36" t="s">
        <v>1920</v>
      </c>
      <c r="E5408">
        <v>2018</v>
      </c>
      <c r="F5408" t="e">
        <f>VLOOKUP($D5408,Combined!$D:$AG,20,FALSE)</f>
        <v>#N/A</v>
      </c>
      <c r="G5408" t="e">
        <f>VLOOKUP($D5408,Combined!$D:$AG,21,FALSE)</f>
        <v>#N/A</v>
      </c>
      <c r="H5408" t="e">
        <f>VLOOKUP($D5408,Combined!$D:$AG,22,FALSE)</f>
        <v>#N/A</v>
      </c>
    </row>
    <row r="5409" spans="1:8" ht="32" x14ac:dyDescent="0.2">
      <c r="A5409" s="37" t="s">
        <v>1114</v>
      </c>
      <c r="B5409" s="38" t="s">
        <v>1154</v>
      </c>
      <c r="C5409" s="39" t="s">
        <v>77</v>
      </c>
      <c r="D5409" s="36" t="s">
        <v>1921</v>
      </c>
      <c r="E5409">
        <v>2018</v>
      </c>
      <c r="F5409">
        <f>VLOOKUP($D5409,Combined!$D:$AG,20,FALSE)</f>
        <v>32810780</v>
      </c>
      <c r="G5409">
        <f>VLOOKUP($D5409,Combined!$D:$AG,21,FALSE)</f>
        <v>1189</v>
      </c>
      <c r="H5409">
        <f>VLOOKUP($D5409,Combined!$D:$AG,22,FALSE)</f>
        <v>27606</v>
      </c>
    </row>
    <row r="5410" spans="1:8" ht="24" x14ac:dyDescent="0.2">
      <c r="A5410" s="33" t="s">
        <v>1114</v>
      </c>
      <c r="B5410" s="34" t="s">
        <v>1155</v>
      </c>
      <c r="C5410" s="35" t="s">
        <v>181</v>
      </c>
      <c r="D5410" s="36" t="s">
        <v>1922</v>
      </c>
      <c r="E5410">
        <v>2018</v>
      </c>
      <c r="F5410">
        <f>VLOOKUP($D5410,Combined!$D:$AG,20,FALSE)</f>
        <v>2883700</v>
      </c>
      <c r="G5410">
        <f>VLOOKUP($D5410,Combined!$D:$AG,21,FALSE)</f>
        <v>117</v>
      </c>
      <c r="H5410">
        <f>VLOOKUP($D5410,Combined!$D:$AG,22,FALSE)</f>
        <v>24737</v>
      </c>
    </row>
    <row r="5411" spans="1:8" ht="32" x14ac:dyDescent="0.2">
      <c r="A5411" s="37" t="s">
        <v>1114</v>
      </c>
      <c r="B5411" s="38" t="s">
        <v>1156</v>
      </c>
      <c r="C5411" s="39" t="s">
        <v>66</v>
      </c>
      <c r="D5411" s="36" t="s">
        <v>1923</v>
      </c>
      <c r="E5411">
        <v>2018</v>
      </c>
      <c r="F5411">
        <f>VLOOKUP($D5411,Combined!$D:$AG,20,FALSE)</f>
        <v>20240602</v>
      </c>
      <c r="G5411">
        <f>VLOOKUP($D5411,Combined!$D:$AG,21,FALSE)</f>
        <v>907</v>
      </c>
      <c r="H5411">
        <f>VLOOKUP($D5411,Combined!$D:$AG,22,FALSE)</f>
        <v>22320</v>
      </c>
    </row>
    <row r="5412" spans="1:8" ht="32" x14ac:dyDescent="0.2">
      <c r="A5412" s="33" t="s">
        <v>1114</v>
      </c>
      <c r="B5412" s="34" t="s">
        <v>1157</v>
      </c>
      <c r="C5412" s="35" t="s">
        <v>77</v>
      </c>
      <c r="D5412" s="36" t="s">
        <v>1924</v>
      </c>
      <c r="E5412">
        <v>2018</v>
      </c>
      <c r="F5412">
        <f>VLOOKUP($D5412,Combined!$D:$AG,20,FALSE)</f>
        <v>23511208</v>
      </c>
      <c r="G5412">
        <f>VLOOKUP($D5412,Combined!$D:$AG,21,FALSE)</f>
        <v>996</v>
      </c>
      <c r="H5412">
        <f>VLOOKUP($D5412,Combined!$D:$AG,22,FALSE)</f>
        <v>23596</v>
      </c>
    </row>
    <row r="5413" spans="1:8" ht="32" x14ac:dyDescent="0.2">
      <c r="A5413" s="37" t="s">
        <v>1114</v>
      </c>
      <c r="B5413" s="38" t="s">
        <v>1158</v>
      </c>
      <c r="C5413" s="39" t="s">
        <v>4</v>
      </c>
      <c r="D5413" s="36" t="s">
        <v>1925</v>
      </c>
      <c r="E5413">
        <v>2018</v>
      </c>
      <c r="F5413">
        <f>VLOOKUP($D5413,Combined!$D:$AG,20,FALSE)</f>
        <v>4709649</v>
      </c>
      <c r="G5413">
        <f>VLOOKUP($D5413,Combined!$D:$AG,21,FALSE)</f>
        <v>176</v>
      </c>
      <c r="H5413">
        <f>VLOOKUP($D5413,Combined!$D:$AG,22,FALSE)</f>
        <v>26838</v>
      </c>
    </row>
    <row r="5414" spans="1:8" ht="32" x14ac:dyDescent="0.2">
      <c r="A5414" s="33" t="s">
        <v>1114</v>
      </c>
      <c r="B5414" s="34" t="s">
        <v>1159</v>
      </c>
      <c r="C5414" s="35" t="s">
        <v>77</v>
      </c>
      <c r="D5414" s="36" t="s">
        <v>1926</v>
      </c>
      <c r="E5414">
        <v>2018</v>
      </c>
      <c r="F5414">
        <f>VLOOKUP($D5414,Combined!$D:$AG,20,FALSE)</f>
        <v>20318454</v>
      </c>
      <c r="G5414">
        <f>VLOOKUP($D5414,Combined!$D:$AG,21,FALSE)</f>
        <v>655</v>
      </c>
      <c r="H5414">
        <f>VLOOKUP($D5414,Combined!$D:$AG,22,FALSE)</f>
        <v>31009</v>
      </c>
    </row>
    <row r="5415" spans="1:8" ht="32" x14ac:dyDescent="0.2">
      <c r="A5415" s="37" t="s">
        <v>1114</v>
      </c>
      <c r="B5415" s="38" t="s">
        <v>1160</v>
      </c>
      <c r="C5415" s="39" t="s">
        <v>68</v>
      </c>
      <c r="D5415" s="36" t="s">
        <v>1927</v>
      </c>
      <c r="E5415">
        <v>2018</v>
      </c>
      <c r="F5415">
        <f>VLOOKUP($D5415,Combined!$D:$AG,20,FALSE)</f>
        <v>9962979</v>
      </c>
      <c r="G5415">
        <f>VLOOKUP($D5415,Combined!$D:$AG,21,FALSE)</f>
        <v>453</v>
      </c>
      <c r="H5415">
        <f>VLOOKUP($D5415,Combined!$D:$AG,22,FALSE)</f>
        <v>21980</v>
      </c>
    </row>
    <row r="5416" spans="1:8" ht="32" x14ac:dyDescent="0.2">
      <c r="A5416" s="33" t="s">
        <v>1114</v>
      </c>
      <c r="B5416" s="34" t="s">
        <v>1161</v>
      </c>
      <c r="C5416" s="35" t="s">
        <v>4</v>
      </c>
      <c r="D5416" s="36" t="s">
        <v>1928</v>
      </c>
      <c r="E5416">
        <v>2018</v>
      </c>
      <c r="F5416">
        <f>VLOOKUP($D5416,Combined!$D:$AG,20,FALSE)</f>
        <v>8080065</v>
      </c>
      <c r="G5416">
        <f>VLOOKUP($D5416,Combined!$D:$AG,21,FALSE)</f>
        <v>260</v>
      </c>
      <c r="H5416">
        <f>VLOOKUP($D5416,Combined!$D:$AG,22,FALSE)</f>
        <v>31063</v>
      </c>
    </row>
    <row r="5417" spans="1:8" ht="36" x14ac:dyDescent="0.2">
      <c r="A5417" s="37" t="s">
        <v>1114</v>
      </c>
      <c r="B5417" s="38" t="s">
        <v>1162</v>
      </c>
      <c r="C5417" s="39" t="s">
        <v>4</v>
      </c>
      <c r="D5417" s="36" t="s">
        <v>1929</v>
      </c>
      <c r="E5417">
        <v>2018</v>
      </c>
      <c r="F5417">
        <f>VLOOKUP($D5417,Combined!$D:$AG,20,FALSE)</f>
        <v>9908752</v>
      </c>
      <c r="G5417">
        <f>VLOOKUP($D5417,Combined!$D:$AG,21,FALSE)</f>
        <v>465</v>
      </c>
      <c r="H5417">
        <f>VLOOKUP($D5417,Combined!$D:$AG,22,FALSE)</f>
        <v>21297</v>
      </c>
    </row>
    <row r="5418" spans="1:8" ht="32" x14ac:dyDescent="0.2">
      <c r="A5418" s="33" t="s">
        <v>1114</v>
      </c>
      <c r="B5418" s="34" t="s">
        <v>1164</v>
      </c>
      <c r="C5418" s="35" t="s">
        <v>66</v>
      </c>
      <c r="D5418" s="36" t="s">
        <v>1930</v>
      </c>
      <c r="E5418">
        <v>2018</v>
      </c>
      <c r="F5418">
        <f>VLOOKUP($D5418,Combined!$D:$AG,20,FALSE)</f>
        <v>32770997</v>
      </c>
      <c r="G5418">
        <f>VLOOKUP($D5418,Combined!$D:$AG,21,FALSE)</f>
        <v>1537</v>
      </c>
      <c r="H5418">
        <f>VLOOKUP($D5418,Combined!$D:$AG,22,FALSE)</f>
        <v>21320</v>
      </c>
    </row>
    <row r="5419" spans="1:8" ht="32" x14ac:dyDescent="0.2">
      <c r="A5419" s="37" t="s">
        <v>1114</v>
      </c>
      <c r="B5419" s="38" t="s">
        <v>1165</v>
      </c>
      <c r="C5419" s="39" t="s">
        <v>2</v>
      </c>
      <c r="D5419" s="36" t="s">
        <v>1931</v>
      </c>
      <c r="E5419">
        <v>2018</v>
      </c>
      <c r="F5419">
        <f>VLOOKUP($D5419,Combined!$D:$AG,20,FALSE)</f>
        <v>17757895</v>
      </c>
      <c r="G5419">
        <f>VLOOKUP($D5419,Combined!$D:$AG,21,FALSE)</f>
        <v>854</v>
      </c>
      <c r="H5419">
        <f>VLOOKUP($D5419,Combined!$D:$AG,22,FALSE)</f>
        <v>20798</v>
      </c>
    </row>
    <row r="5420" spans="1:8" ht="48" x14ac:dyDescent="0.2">
      <c r="A5420" s="33" t="s">
        <v>1114</v>
      </c>
      <c r="B5420" s="34" t="s">
        <v>1166</v>
      </c>
      <c r="C5420" s="35" t="s">
        <v>14</v>
      </c>
      <c r="D5420" s="36" t="s">
        <v>1932</v>
      </c>
      <c r="E5420">
        <v>2018</v>
      </c>
      <c r="F5420">
        <f>VLOOKUP($D5420,Combined!$D:$AG,20,FALSE)</f>
        <v>47890047</v>
      </c>
      <c r="G5420">
        <f>VLOOKUP($D5420,Combined!$D:$AG,21,FALSE)</f>
        <v>2271</v>
      </c>
      <c r="H5420">
        <f>VLOOKUP($D5420,Combined!$D:$AG,22,FALSE)</f>
        <v>21086</v>
      </c>
    </row>
    <row r="5421" spans="1:8" ht="32" x14ac:dyDescent="0.2">
      <c r="A5421" s="37" t="s">
        <v>1114</v>
      </c>
      <c r="B5421" s="38" t="s">
        <v>1167</v>
      </c>
      <c r="C5421" s="39" t="s">
        <v>24</v>
      </c>
      <c r="D5421" s="36" t="s">
        <v>1933</v>
      </c>
      <c r="E5421">
        <v>2018</v>
      </c>
      <c r="F5421" t="e">
        <f>VLOOKUP($D5421,Combined!$D:$AG,20,FALSE)</f>
        <v>#N/A</v>
      </c>
      <c r="G5421" t="e">
        <f>VLOOKUP($D5421,Combined!$D:$AG,21,FALSE)</f>
        <v>#N/A</v>
      </c>
      <c r="H5421" t="e">
        <f>VLOOKUP($D5421,Combined!$D:$AG,22,FALSE)</f>
        <v>#N/A</v>
      </c>
    </row>
    <row r="5422" spans="1:8" ht="36" x14ac:dyDescent="0.2">
      <c r="A5422" s="33" t="s">
        <v>1114</v>
      </c>
      <c r="B5422" s="34" t="s">
        <v>1168</v>
      </c>
      <c r="C5422" s="35" t="s">
        <v>68</v>
      </c>
      <c r="D5422" s="36" t="s">
        <v>1934</v>
      </c>
      <c r="E5422">
        <v>2018</v>
      </c>
      <c r="F5422">
        <f>VLOOKUP($D5422,Combined!$D:$AG,20,FALSE)</f>
        <v>13995315</v>
      </c>
      <c r="G5422">
        <f>VLOOKUP($D5422,Combined!$D:$AG,21,FALSE)</f>
        <v>561</v>
      </c>
      <c r="H5422">
        <f>VLOOKUP($D5422,Combined!$D:$AG,22,FALSE)</f>
        <v>24931</v>
      </c>
    </row>
    <row r="5423" spans="1:8" ht="32" x14ac:dyDescent="0.2">
      <c r="A5423" s="37" t="s">
        <v>1169</v>
      </c>
      <c r="B5423" s="38" t="s">
        <v>1170</v>
      </c>
      <c r="C5423" s="39" t="s">
        <v>6</v>
      </c>
      <c r="D5423" s="36" t="s">
        <v>1935</v>
      </c>
      <c r="E5423">
        <v>2018</v>
      </c>
      <c r="F5423">
        <f>VLOOKUP($D5423,Combined!$D:$AG,20,FALSE)</f>
        <v>33524696</v>
      </c>
      <c r="G5423">
        <f>VLOOKUP($D5423,Combined!$D:$AG,21,FALSE)</f>
        <v>1409</v>
      </c>
      <c r="H5423">
        <f>VLOOKUP($D5423,Combined!$D:$AG,22,FALSE)</f>
        <v>23795</v>
      </c>
    </row>
    <row r="5424" spans="1:8" ht="32" x14ac:dyDescent="0.2">
      <c r="A5424" s="33" t="s">
        <v>1169</v>
      </c>
      <c r="B5424" s="34" t="s">
        <v>1171</v>
      </c>
      <c r="C5424" s="35" t="s">
        <v>2</v>
      </c>
      <c r="D5424" s="36" t="s">
        <v>1936</v>
      </c>
      <c r="E5424">
        <v>2018</v>
      </c>
      <c r="F5424">
        <f>VLOOKUP($D5424,Combined!$D:$AG,20,FALSE)</f>
        <v>15201297</v>
      </c>
      <c r="G5424">
        <f>VLOOKUP($D5424,Combined!$D:$AG,21,FALSE)</f>
        <v>701</v>
      </c>
      <c r="H5424">
        <f>VLOOKUP($D5424,Combined!$D:$AG,22,FALSE)</f>
        <v>21683</v>
      </c>
    </row>
    <row r="5425" spans="1:8" ht="32" x14ac:dyDescent="0.2">
      <c r="A5425" s="37" t="s">
        <v>1169</v>
      </c>
      <c r="B5425" s="38" t="s">
        <v>1172</v>
      </c>
      <c r="C5425" s="39" t="s">
        <v>6</v>
      </c>
      <c r="D5425" s="36" t="s">
        <v>1937</v>
      </c>
      <c r="E5425">
        <v>2018</v>
      </c>
      <c r="F5425">
        <f>VLOOKUP($D5425,Combined!$D:$AG,20,FALSE)</f>
        <v>28040148</v>
      </c>
      <c r="G5425">
        <f>VLOOKUP($D5425,Combined!$D:$AG,21,FALSE)</f>
        <v>1184</v>
      </c>
      <c r="H5425">
        <f>VLOOKUP($D5425,Combined!$D:$AG,22,FALSE)</f>
        <v>23679</v>
      </c>
    </row>
    <row r="5426" spans="1:8" ht="32" x14ac:dyDescent="0.2">
      <c r="A5426" s="33" t="s">
        <v>1169</v>
      </c>
      <c r="B5426" s="34" t="s">
        <v>1173</v>
      </c>
      <c r="C5426" s="35" t="s">
        <v>66</v>
      </c>
      <c r="D5426" s="36" t="s">
        <v>1938</v>
      </c>
      <c r="E5426">
        <v>2018</v>
      </c>
      <c r="F5426">
        <f>VLOOKUP($D5426,Combined!$D:$AG,20,FALSE)</f>
        <v>27327737</v>
      </c>
      <c r="G5426">
        <f>VLOOKUP($D5426,Combined!$D:$AG,21,FALSE)</f>
        <v>1076</v>
      </c>
      <c r="H5426">
        <f>VLOOKUP($D5426,Combined!$D:$AG,22,FALSE)</f>
        <v>25393</v>
      </c>
    </row>
    <row r="5427" spans="1:8" ht="32" x14ac:dyDescent="0.2">
      <c r="A5427" s="37" t="s">
        <v>1169</v>
      </c>
      <c r="B5427" s="38" t="s">
        <v>1174</v>
      </c>
      <c r="C5427" s="39" t="s">
        <v>66</v>
      </c>
      <c r="D5427" s="36" t="s">
        <v>1939</v>
      </c>
      <c r="E5427">
        <v>2018</v>
      </c>
      <c r="F5427">
        <f>VLOOKUP($D5427,Combined!$D:$AG,20,FALSE)</f>
        <v>35187060</v>
      </c>
      <c r="G5427">
        <f>VLOOKUP($D5427,Combined!$D:$AG,21,FALSE)</f>
        <v>1584</v>
      </c>
      <c r="H5427">
        <f>VLOOKUP($D5427,Combined!$D:$AG,22,FALSE)</f>
        <v>22221</v>
      </c>
    </row>
    <row r="5428" spans="1:8" ht="48" x14ac:dyDescent="0.2">
      <c r="A5428" s="33" t="s">
        <v>1169</v>
      </c>
      <c r="B5428" s="34" t="s">
        <v>1175</v>
      </c>
      <c r="C5428" s="35" t="s">
        <v>14</v>
      </c>
      <c r="D5428" s="36" t="s">
        <v>1940</v>
      </c>
      <c r="E5428">
        <v>2018</v>
      </c>
      <c r="F5428">
        <f>VLOOKUP($D5428,Combined!$D:$AG,20,FALSE)</f>
        <v>54049003</v>
      </c>
      <c r="G5428">
        <f>VLOOKUP($D5428,Combined!$D:$AG,21,FALSE)</f>
        <v>3378</v>
      </c>
      <c r="H5428">
        <f>VLOOKUP($D5428,Combined!$D:$AG,22,FALSE)</f>
        <v>16001</v>
      </c>
    </row>
    <row r="5429" spans="1:8" ht="32" x14ac:dyDescent="0.2">
      <c r="A5429" s="37" t="s">
        <v>1169</v>
      </c>
      <c r="B5429" s="38" t="s">
        <v>1176</v>
      </c>
      <c r="C5429" s="39" t="s">
        <v>66</v>
      </c>
      <c r="D5429" s="36" t="s">
        <v>1941</v>
      </c>
      <c r="E5429">
        <v>2018</v>
      </c>
      <c r="F5429">
        <f>VLOOKUP($D5429,Combined!$D:$AG,20,FALSE)</f>
        <v>23669781</v>
      </c>
      <c r="G5429">
        <f>VLOOKUP($D5429,Combined!$D:$AG,21,FALSE)</f>
        <v>935</v>
      </c>
      <c r="H5429">
        <f>VLOOKUP($D5429,Combined!$D:$AG,22,FALSE)</f>
        <v>25326</v>
      </c>
    </row>
    <row r="5430" spans="1:8" ht="32" x14ac:dyDescent="0.2">
      <c r="A5430" s="33" t="s">
        <v>1169</v>
      </c>
      <c r="B5430" s="34" t="s">
        <v>1177</v>
      </c>
      <c r="C5430" s="35" t="s">
        <v>66</v>
      </c>
      <c r="D5430" s="36" t="s">
        <v>1942</v>
      </c>
      <c r="E5430">
        <v>2018</v>
      </c>
      <c r="F5430">
        <f>VLOOKUP($D5430,Combined!$D:$AG,20,FALSE)</f>
        <v>22423855</v>
      </c>
      <c r="G5430">
        <f>VLOOKUP($D5430,Combined!$D:$AG,21,FALSE)</f>
        <v>972</v>
      </c>
      <c r="H5430">
        <f>VLOOKUP($D5430,Combined!$D:$AG,22,FALSE)</f>
        <v>23068</v>
      </c>
    </row>
    <row r="5431" spans="1:8" ht="36" x14ac:dyDescent="0.2">
      <c r="A5431" s="37" t="s">
        <v>1169</v>
      </c>
      <c r="B5431" s="38" t="s">
        <v>1178</v>
      </c>
      <c r="C5431" s="39" t="s">
        <v>77</v>
      </c>
      <c r="D5431" s="36" t="s">
        <v>1943</v>
      </c>
      <c r="E5431">
        <v>2018</v>
      </c>
      <c r="F5431">
        <f>VLOOKUP($D5431,Combined!$D:$AG,20,FALSE)</f>
        <v>42442993</v>
      </c>
      <c r="G5431">
        <f>VLOOKUP($D5431,Combined!$D:$AG,21,FALSE)</f>
        <v>1530</v>
      </c>
      <c r="H5431">
        <f>VLOOKUP($D5431,Combined!$D:$AG,22,FALSE)</f>
        <v>27750</v>
      </c>
    </row>
    <row r="5432" spans="1:8" ht="32" x14ac:dyDescent="0.2">
      <c r="A5432" s="33" t="s">
        <v>1169</v>
      </c>
      <c r="B5432" s="34" t="s">
        <v>1179</v>
      </c>
      <c r="C5432" s="35" t="s">
        <v>66</v>
      </c>
      <c r="D5432" s="36" t="s">
        <v>1944</v>
      </c>
      <c r="E5432">
        <v>2018</v>
      </c>
      <c r="F5432">
        <f>VLOOKUP($D5432,Combined!$D:$AG,20,FALSE)</f>
        <v>31776843</v>
      </c>
      <c r="G5432">
        <f>VLOOKUP($D5432,Combined!$D:$AG,21,FALSE)</f>
        <v>1459</v>
      </c>
      <c r="H5432">
        <f>VLOOKUP($D5432,Combined!$D:$AG,22,FALSE)</f>
        <v>21778</v>
      </c>
    </row>
    <row r="5433" spans="1:8" ht="32" x14ac:dyDescent="0.2">
      <c r="A5433" s="37" t="s">
        <v>1169</v>
      </c>
      <c r="B5433" s="38" t="s">
        <v>1180</v>
      </c>
      <c r="C5433" s="39" t="s">
        <v>4</v>
      </c>
      <c r="D5433" s="36" t="s">
        <v>1945</v>
      </c>
      <c r="E5433">
        <v>2018</v>
      </c>
      <c r="F5433">
        <f>VLOOKUP($D5433,Combined!$D:$AG,20,FALSE)</f>
        <v>12557805</v>
      </c>
      <c r="G5433">
        <f>VLOOKUP($D5433,Combined!$D:$AG,21,FALSE)</f>
        <v>434</v>
      </c>
      <c r="H5433">
        <f>VLOOKUP($D5433,Combined!$D:$AG,22,FALSE)</f>
        <v>28972</v>
      </c>
    </row>
    <row r="5434" spans="1:8" ht="48" x14ac:dyDescent="0.2">
      <c r="A5434" s="33" t="s">
        <v>1169</v>
      </c>
      <c r="B5434" s="34" t="s">
        <v>1181</v>
      </c>
      <c r="C5434" s="35" t="s">
        <v>14</v>
      </c>
      <c r="D5434" s="36" t="s">
        <v>1946</v>
      </c>
      <c r="E5434">
        <v>2018</v>
      </c>
      <c r="F5434">
        <f>VLOOKUP($D5434,Combined!$D:$AG,20,FALSE)</f>
        <v>70850377</v>
      </c>
      <c r="G5434">
        <f>VLOOKUP($D5434,Combined!$D:$AG,21,FALSE)</f>
        <v>3997</v>
      </c>
      <c r="H5434">
        <f>VLOOKUP($D5434,Combined!$D:$AG,22,FALSE)</f>
        <v>17724</v>
      </c>
    </row>
    <row r="5435" spans="1:8" ht="48" x14ac:dyDescent="0.2">
      <c r="A5435" s="37" t="s">
        <v>1169</v>
      </c>
      <c r="B5435" s="38" t="s">
        <v>1182</v>
      </c>
      <c r="C5435" s="39" t="s">
        <v>14</v>
      </c>
      <c r="D5435" s="36" t="s">
        <v>1947</v>
      </c>
      <c r="E5435">
        <v>2018</v>
      </c>
      <c r="F5435">
        <f>VLOOKUP($D5435,Combined!$D:$AG,20,FALSE)</f>
        <v>46760932</v>
      </c>
      <c r="G5435">
        <f>VLOOKUP($D5435,Combined!$D:$AG,21,FALSE)</f>
        <v>1908</v>
      </c>
      <c r="H5435">
        <f>VLOOKUP($D5435,Combined!$D:$AG,22,FALSE)</f>
        <v>24513</v>
      </c>
    </row>
    <row r="5436" spans="1:8" ht="32" x14ac:dyDescent="0.2">
      <c r="A5436" s="33" t="s">
        <v>1169</v>
      </c>
      <c r="B5436" s="34" t="s">
        <v>1183</v>
      </c>
      <c r="C5436" s="35" t="s">
        <v>99</v>
      </c>
      <c r="D5436" s="36" t="s">
        <v>1948</v>
      </c>
      <c r="E5436">
        <v>2018</v>
      </c>
      <c r="F5436">
        <f>VLOOKUP($D5436,Combined!$D:$AG,20,FALSE)</f>
        <v>23921452</v>
      </c>
      <c r="G5436">
        <f>VLOOKUP($D5436,Combined!$D:$AG,21,FALSE)</f>
        <v>1244</v>
      </c>
      <c r="H5436">
        <f>VLOOKUP($D5436,Combined!$D:$AG,22,FALSE)</f>
        <v>19226</v>
      </c>
    </row>
    <row r="5437" spans="1:8" ht="32" x14ac:dyDescent="0.2">
      <c r="A5437" s="37" t="s">
        <v>1169</v>
      </c>
      <c r="B5437" s="38" t="s">
        <v>1184</v>
      </c>
      <c r="C5437" s="39" t="s">
        <v>66</v>
      </c>
      <c r="D5437" s="36" t="s">
        <v>1949</v>
      </c>
      <c r="E5437">
        <v>2018</v>
      </c>
      <c r="F5437">
        <f>VLOOKUP($D5437,Combined!$D:$AG,20,FALSE)</f>
        <v>19780219</v>
      </c>
      <c r="G5437">
        <f>VLOOKUP($D5437,Combined!$D:$AG,21,FALSE)</f>
        <v>857</v>
      </c>
      <c r="H5437">
        <f>VLOOKUP($D5437,Combined!$D:$AG,22,FALSE)</f>
        <v>23090</v>
      </c>
    </row>
    <row r="5438" spans="1:8" ht="48" x14ac:dyDescent="0.2">
      <c r="A5438" s="33" t="s">
        <v>1169</v>
      </c>
      <c r="B5438" s="34" t="s">
        <v>1185</v>
      </c>
      <c r="C5438" s="35" t="s">
        <v>14</v>
      </c>
      <c r="D5438" s="36" t="s">
        <v>1950</v>
      </c>
      <c r="E5438">
        <v>2018</v>
      </c>
      <c r="F5438">
        <f>VLOOKUP($D5438,Combined!$D:$AG,20,FALSE)</f>
        <v>59496794</v>
      </c>
      <c r="G5438">
        <f>VLOOKUP($D5438,Combined!$D:$AG,21,FALSE)</f>
        <v>2644</v>
      </c>
      <c r="H5438">
        <f>VLOOKUP($D5438,Combined!$D:$AG,22,FALSE)</f>
        <v>22503</v>
      </c>
    </row>
    <row r="5439" spans="1:8" ht="32" x14ac:dyDescent="0.2">
      <c r="A5439" s="37" t="s">
        <v>1169</v>
      </c>
      <c r="B5439" s="38" t="s">
        <v>1186</v>
      </c>
      <c r="C5439" s="39" t="s">
        <v>68</v>
      </c>
      <c r="D5439" s="36" t="s">
        <v>1951</v>
      </c>
      <c r="E5439">
        <v>2018</v>
      </c>
      <c r="F5439">
        <f>VLOOKUP($D5439,Combined!$D:$AG,20,FALSE)</f>
        <v>13475931</v>
      </c>
      <c r="G5439">
        <f>VLOOKUP($D5439,Combined!$D:$AG,21,FALSE)</f>
        <v>531</v>
      </c>
      <c r="H5439">
        <f>VLOOKUP($D5439,Combined!$D:$AG,22,FALSE)</f>
        <v>25373</v>
      </c>
    </row>
    <row r="5440" spans="1:8" ht="32" x14ac:dyDescent="0.2">
      <c r="A5440" s="33" t="s">
        <v>1169</v>
      </c>
      <c r="B5440" s="34" t="s">
        <v>1187</v>
      </c>
      <c r="C5440" s="35" t="s">
        <v>68</v>
      </c>
      <c r="D5440" s="36" t="s">
        <v>1952</v>
      </c>
      <c r="E5440">
        <v>2018</v>
      </c>
      <c r="F5440">
        <f>VLOOKUP($D5440,Combined!$D:$AG,20,FALSE)</f>
        <v>21108263</v>
      </c>
      <c r="G5440">
        <f>VLOOKUP($D5440,Combined!$D:$AG,21,FALSE)</f>
        <v>701</v>
      </c>
      <c r="H5440">
        <f>VLOOKUP($D5440,Combined!$D:$AG,22,FALSE)</f>
        <v>30132</v>
      </c>
    </row>
    <row r="5441" spans="1:8" ht="16" x14ac:dyDescent="0.2">
      <c r="A5441" s="37" t="s">
        <v>1169</v>
      </c>
      <c r="B5441" s="38" t="s">
        <v>1188</v>
      </c>
      <c r="C5441" s="39" t="s">
        <v>181</v>
      </c>
      <c r="D5441" s="36" t="s">
        <v>1953</v>
      </c>
      <c r="E5441">
        <v>2018</v>
      </c>
      <c r="F5441">
        <f>VLOOKUP($D5441,Combined!$D:$AG,20,FALSE)</f>
        <v>10317172</v>
      </c>
      <c r="G5441">
        <f>VLOOKUP($D5441,Combined!$D:$AG,21,FALSE)</f>
        <v>523</v>
      </c>
      <c r="H5441">
        <f>VLOOKUP($D5441,Combined!$D:$AG,22,FALSE)</f>
        <v>19725</v>
      </c>
    </row>
    <row r="5442" spans="1:8" ht="32" x14ac:dyDescent="0.2">
      <c r="A5442" s="33" t="s">
        <v>1169</v>
      </c>
      <c r="B5442" s="34" t="s">
        <v>1189</v>
      </c>
      <c r="C5442" s="35" t="s">
        <v>24</v>
      </c>
      <c r="D5442" s="36" t="s">
        <v>1954</v>
      </c>
      <c r="E5442">
        <v>2018</v>
      </c>
      <c r="F5442">
        <f>VLOOKUP($D5442,Combined!$D:$AG,20,FALSE)</f>
        <v>90093253</v>
      </c>
      <c r="G5442">
        <f>VLOOKUP($D5442,Combined!$D:$AG,21,FALSE)</f>
        <v>3650</v>
      </c>
      <c r="H5442">
        <f>VLOOKUP($D5442,Combined!$D:$AG,22,FALSE)</f>
        <v>24682</v>
      </c>
    </row>
    <row r="5443" spans="1:8" ht="36" x14ac:dyDescent="0.2">
      <c r="A5443" s="37" t="s">
        <v>1169</v>
      </c>
      <c r="B5443" s="38" t="s">
        <v>1190</v>
      </c>
      <c r="C5443" s="39" t="s">
        <v>714</v>
      </c>
      <c r="D5443" s="36" t="s">
        <v>1955</v>
      </c>
      <c r="E5443">
        <v>2018</v>
      </c>
      <c r="F5443">
        <f>VLOOKUP($D5443,Combined!$D:$AG,20,FALSE)</f>
        <v>23846077</v>
      </c>
      <c r="G5443">
        <f>VLOOKUP($D5443,Combined!$D:$AG,21,FALSE)</f>
        <v>1153</v>
      </c>
      <c r="H5443">
        <f>VLOOKUP($D5443,Combined!$D:$AG,22,FALSE)</f>
        <v>20684</v>
      </c>
    </row>
    <row r="5444" spans="1:8" ht="32" x14ac:dyDescent="0.2">
      <c r="A5444" s="33" t="s">
        <v>1169</v>
      </c>
      <c r="B5444" s="34" t="s">
        <v>1191</v>
      </c>
      <c r="C5444" s="35" t="s">
        <v>77</v>
      </c>
      <c r="D5444" s="36" t="s">
        <v>1956</v>
      </c>
      <c r="E5444">
        <v>2018</v>
      </c>
      <c r="F5444">
        <f>VLOOKUP($D5444,Combined!$D:$AG,20,FALSE)</f>
        <v>80185214</v>
      </c>
      <c r="G5444">
        <f>VLOOKUP($D5444,Combined!$D:$AG,21,FALSE)</f>
        <v>2836</v>
      </c>
      <c r="H5444">
        <f>VLOOKUP($D5444,Combined!$D:$AG,22,FALSE)</f>
        <v>28279</v>
      </c>
    </row>
    <row r="5445" spans="1:8" ht="32" x14ac:dyDescent="0.2">
      <c r="A5445" s="37" t="s">
        <v>1169</v>
      </c>
      <c r="B5445" s="38" t="s">
        <v>1192</v>
      </c>
      <c r="C5445" s="39" t="s">
        <v>2</v>
      </c>
      <c r="D5445" s="36" t="s">
        <v>1957</v>
      </c>
      <c r="E5445">
        <v>2018</v>
      </c>
      <c r="F5445">
        <f>VLOOKUP($D5445,Combined!$D:$AG,20,FALSE)</f>
        <v>19463127</v>
      </c>
      <c r="G5445">
        <f>VLOOKUP($D5445,Combined!$D:$AG,21,FALSE)</f>
        <v>731</v>
      </c>
      <c r="H5445">
        <f>VLOOKUP($D5445,Combined!$D:$AG,22,FALSE)</f>
        <v>26620</v>
      </c>
    </row>
    <row r="5446" spans="1:8" ht="36" x14ac:dyDescent="0.2">
      <c r="A5446" s="33" t="s">
        <v>1169</v>
      </c>
      <c r="B5446" s="34" t="s">
        <v>1193</v>
      </c>
      <c r="C5446" s="35" t="s">
        <v>24</v>
      </c>
      <c r="D5446" s="36" t="s">
        <v>1958</v>
      </c>
      <c r="E5446">
        <v>2018</v>
      </c>
      <c r="F5446">
        <f>VLOOKUP($D5446,Combined!$D:$AG,20,FALSE)</f>
        <v>122379376</v>
      </c>
      <c r="G5446">
        <f>VLOOKUP($D5446,Combined!$D:$AG,21,FALSE)</f>
        <v>5135</v>
      </c>
      <c r="H5446">
        <f>VLOOKUP($D5446,Combined!$D:$AG,22,FALSE)</f>
        <v>23834</v>
      </c>
    </row>
    <row r="5447" spans="1:8" ht="36" x14ac:dyDescent="0.2">
      <c r="A5447" s="37" t="s">
        <v>1169</v>
      </c>
      <c r="B5447" s="38" t="s">
        <v>1194</v>
      </c>
      <c r="C5447" s="39" t="s">
        <v>4</v>
      </c>
      <c r="D5447" s="36" t="s">
        <v>1959</v>
      </c>
      <c r="E5447">
        <v>2018</v>
      </c>
      <c r="F5447">
        <f>VLOOKUP($D5447,Combined!$D:$AG,20,FALSE)</f>
        <v>12819667</v>
      </c>
      <c r="G5447">
        <f>VLOOKUP($D5447,Combined!$D:$AG,21,FALSE)</f>
        <v>532</v>
      </c>
      <c r="H5447">
        <f>VLOOKUP($D5447,Combined!$D:$AG,22,FALSE)</f>
        <v>24112</v>
      </c>
    </row>
    <row r="5448" spans="1:8" ht="32" x14ac:dyDescent="0.2">
      <c r="A5448" s="33" t="s">
        <v>1169</v>
      </c>
      <c r="B5448" s="34" t="s">
        <v>1195</v>
      </c>
      <c r="C5448" s="35" t="s">
        <v>24</v>
      </c>
      <c r="D5448" s="36" t="s">
        <v>1960</v>
      </c>
      <c r="E5448">
        <v>2018</v>
      </c>
      <c r="F5448">
        <f>VLOOKUP($D5448,Combined!$D:$AG,20,FALSE)</f>
        <v>104665679</v>
      </c>
      <c r="G5448">
        <f>VLOOKUP($D5448,Combined!$D:$AG,21,FALSE)</f>
        <v>4614</v>
      </c>
      <c r="H5448">
        <f>VLOOKUP($D5448,Combined!$D:$AG,22,FALSE)</f>
        <v>22682</v>
      </c>
    </row>
    <row r="5449" spans="1:8" ht="32" x14ac:dyDescent="0.2">
      <c r="A5449" s="37" t="s">
        <v>1169</v>
      </c>
      <c r="B5449" s="38" t="s">
        <v>1196</v>
      </c>
      <c r="C5449" s="39" t="s">
        <v>6</v>
      </c>
      <c r="D5449" s="36" t="s">
        <v>1961</v>
      </c>
      <c r="E5449">
        <v>2018</v>
      </c>
      <c r="F5449">
        <f>VLOOKUP($D5449,Combined!$D:$AG,20,FALSE)</f>
        <v>42937499</v>
      </c>
      <c r="G5449">
        <f>VLOOKUP($D5449,Combined!$D:$AG,21,FALSE)</f>
        <v>1539</v>
      </c>
      <c r="H5449">
        <f>VLOOKUP($D5449,Combined!$D:$AG,22,FALSE)</f>
        <v>27908</v>
      </c>
    </row>
    <row r="5450" spans="1:8" ht="32" x14ac:dyDescent="0.2">
      <c r="A5450" s="33" t="s">
        <v>1169</v>
      </c>
      <c r="B5450" s="34" t="s">
        <v>1197</v>
      </c>
      <c r="C5450" s="35" t="s">
        <v>73</v>
      </c>
      <c r="D5450" s="36" t="s">
        <v>1962</v>
      </c>
      <c r="E5450">
        <v>2018</v>
      </c>
      <c r="F5450">
        <f>VLOOKUP($D5450,Combined!$D:$AG,20,FALSE)</f>
        <v>6317132</v>
      </c>
      <c r="G5450">
        <f>VLOOKUP($D5450,Combined!$D:$AG,21,FALSE)</f>
        <v>319</v>
      </c>
      <c r="H5450">
        <f>VLOOKUP($D5450,Combined!$D:$AG,22,FALSE)</f>
        <v>19776</v>
      </c>
    </row>
    <row r="5451" spans="1:8" ht="36" x14ac:dyDescent="0.2">
      <c r="A5451" s="37" t="s">
        <v>1169</v>
      </c>
      <c r="B5451" s="38" t="s">
        <v>1198</v>
      </c>
      <c r="C5451" s="39" t="s">
        <v>24</v>
      </c>
      <c r="D5451" s="36" t="s">
        <v>1963</v>
      </c>
      <c r="E5451">
        <v>2018</v>
      </c>
      <c r="F5451">
        <f>VLOOKUP($D5451,Combined!$D:$AG,20,FALSE)</f>
        <v>162788338</v>
      </c>
      <c r="G5451">
        <f>VLOOKUP($D5451,Combined!$D:$AG,21,FALSE)</f>
        <v>7113</v>
      </c>
      <c r="H5451">
        <f>VLOOKUP($D5451,Combined!$D:$AG,22,FALSE)</f>
        <v>22886</v>
      </c>
    </row>
    <row r="5452" spans="1:8" ht="48" x14ac:dyDescent="0.2">
      <c r="A5452" s="33" t="s">
        <v>1169</v>
      </c>
      <c r="B5452" s="34" t="s">
        <v>1199</v>
      </c>
      <c r="C5452" s="35" t="s">
        <v>14</v>
      </c>
      <c r="D5452" s="36" t="s">
        <v>1964</v>
      </c>
      <c r="E5452">
        <v>2018</v>
      </c>
      <c r="F5452">
        <f>VLOOKUP($D5452,Combined!$D:$AG,20,FALSE)</f>
        <v>44580801</v>
      </c>
      <c r="G5452">
        <f>VLOOKUP($D5452,Combined!$D:$AG,21,FALSE)</f>
        <v>2141</v>
      </c>
      <c r="H5452">
        <f>VLOOKUP($D5452,Combined!$D:$AG,22,FALSE)</f>
        <v>20822</v>
      </c>
    </row>
    <row r="5453" spans="1:8" ht="32" x14ac:dyDescent="0.2">
      <c r="A5453" s="37" t="s">
        <v>1169</v>
      </c>
      <c r="B5453" s="38" t="s">
        <v>1200</v>
      </c>
      <c r="C5453" s="39" t="s">
        <v>24</v>
      </c>
      <c r="D5453" s="36" t="s">
        <v>1965</v>
      </c>
      <c r="E5453">
        <v>2018</v>
      </c>
      <c r="F5453">
        <f>VLOOKUP($D5453,Combined!$D:$AG,20,FALSE)</f>
        <v>104956183</v>
      </c>
      <c r="G5453">
        <f>VLOOKUP($D5453,Combined!$D:$AG,21,FALSE)</f>
        <v>4735</v>
      </c>
      <c r="H5453">
        <f>VLOOKUP($D5453,Combined!$D:$AG,22,FALSE)</f>
        <v>22166</v>
      </c>
    </row>
    <row r="5454" spans="1:8" ht="32" x14ac:dyDescent="0.2">
      <c r="A5454" s="33" t="s">
        <v>1169</v>
      </c>
      <c r="B5454" s="34" t="s">
        <v>1201</v>
      </c>
      <c r="C5454" s="35" t="s">
        <v>4</v>
      </c>
      <c r="D5454" s="36" t="s">
        <v>1966</v>
      </c>
      <c r="E5454">
        <v>2018</v>
      </c>
      <c r="F5454">
        <f>VLOOKUP($D5454,Combined!$D:$AG,20,FALSE)</f>
        <v>9183418</v>
      </c>
      <c r="G5454">
        <f>VLOOKUP($D5454,Combined!$D:$AG,21,FALSE)</f>
        <v>473</v>
      </c>
      <c r="H5454">
        <f>VLOOKUP($D5454,Combined!$D:$AG,22,FALSE)</f>
        <v>19423</v>
      </c>
    </row>
    <row r="5455" spans="1:8" ht="32" x14ac:dyDescent="0.2">
      <c r="A5455" s="37" t="s">
        <v>1169</v>
      </c>
      <c r="B5455" s="38" t="s">
        <v>1202</v>
      </c>
      <c r="C5455" s="39" t="s">
        <v>68</v>
      </c>
      <c r="D5455" s="36" t="s">
        <v>1967</v>
      </c>
      <c r="E5455">
        <v>2018</v>
      </c>
      <c r="F5455">
        <f>VLOOKUP($D5455,Combined!$D:$AG,20,FALSE)</f>
        <v>10320519</v>
      </c>
      <c r="G5455">
        <f>VLOOKUP($D5455,Combined!$D:$AG,21,FALSE)</f>
        <v>584</v>
      </c>
      <c r="H5455">
        <f>VLOOKUP($D5455,Combined!$D:$AG,22,FALSE)</f>
        <v>17664</v>
      </c>
    </row>
    <row r="5456" spans="1:8" ht="32" x14ac:dyDescent="0.2">
      <c r="A5456" s="33" t="s">
        <v>1169</v>
      </c>
      <c r="B5456" s="34" t="s">
        <v>1203</v>
      </c>
      <c r="C5456" s="35" t="s">
        <v>66</v>
      </c>
      <c r="D5456" s="36" t="s">
        <v>1968</v>
      </c>
      <c r="E5456">
        <v>2018</v>
      </c>
      <c r="F5456">
        <f>VLOOKUP($D5456,Combined!$D:$AG,20,FALSE)</f>
        <v>56282870</v>
      </c>
      <c r="G5456">
        <f>VLOOKUP($D5456,Combined!$D:$AG,21,FALSE)</f>
        <v>2336</v>
      </c>
      <c r="H5456">
        <f>VLOOKUP($D5456,Combined!$D:$AG,22,FALSE)</f>
        <v>24094</v>
      </c>
    </row>
    <row r="5457" spans="1:8" ht="32" x14ac:dyDescent="0.2">
      <c r="A5457" s="37" t="s">
        <v>1169</v>
      </c>
      <c r="B5457" s="38" t="s">
        <v>1204</v>
      </c>
      <c r="C5457" s="39" t="s">
        <v>24</v>
      </c>
      <c r="D5457" s="36" t="s">
        <v>1969</v>
      </c>
      <c r="E5457">
        <v>2018</v>
      </c>
      <c r="F5457">
        <f>VLOOKUP($D5457,Combined!$D:$AG,20,FALSE)</f>
        <v>83830221</v>
      </c>
      <c r="G5457">
        <f>VLOOKUP($D5457,Combined!$D:$AG,21,FALSE)</f>
        <v>3648</v>
      </c>
      <c r="H5457">
        <f>VLOOKUP($D5457,Combined!$D:$AG,22,FALSE)</f>
        <v>22977</v>
      </c>
    </row>
    <row r="5458" spans="1:8" ht="36" x14ac:dyDescent="0.2">
      <c r="A5458" s="33" t="s">
        <v>1169</v>
      </c>
      <c r="B5458" s="34" t="s">
        <v>1205</v>
      </c>
      <c r="C5458" s="35" t="s">
        <v>24</v>
      </c>
      <c r="D5458" s="36" t="s">
        <v>1970</v>
      </c>
      <c r="E5458">
        <v>2018</v>
      </c>
      <c r="F5458">
        <f>VLOOKUP($D5458,Combined!$D:$AG,20,FALSE)</f>
        <v>80757402</v>
      </c>
      <c r="G5458">
        <f>VLOOKUP($D5458,Combined!$D:$AG,21,FALSE)</f>
        <v>4202</v>
      </c>
      <c r="H5458">
        <f>VLOOKUP($D5458,Combined!$D:$AG,22,FALSE)</f>
        <v>19221</v>
      </c>
    </row>
    <row r="5459" spans="1:8" ht="36" x14ac:dyDescent="0.2">
      <c r="A5459" s="37" t="s">
        <v>1169</v>
      </c>
      <c r="B5459" s="38" t="s">
        <v>1435</v>
      </c>
      <c r="C5459" s="39" t="s">
        <v>711</v>
      </c>
      <c r="D5459" s="36" t="s">
        <v>1971</v>
      </c>
      <c r="E5459">
        <v>2018</v>
      </c>
      <c r="F5459" t="e">
        <f>VLOOKUP($D5459,Combined!$D:$AG,20,FALSE)</f>
        <v>#N/A</v>
      </c>
      <c r="G5459" t="e">
        <f>VLOOKUP($D5459,Combined!$D:$AG,21,FALSE)</f>
        <v>#N/A</v>
      </c>
      <c r="H5459" t="e">
        <f>VLOOKUP($D5459,Combined!$D:$AG,22,FALSE)</f>
        <v>#N/A</v>
      </c>
    </row>
    <row r="5460" spans="1:8" ht="32" x14ac:dyDescent="0.2">
      <c r="A5460" s="33" t="s">
        <v>1169</v>
      </c>
      <c r="B5460" s="34" t="s">
        <v>1008</v>
      </c>
      <c r="C5460" s="35" t="s">
        <v>66</v>
      </c>
      <c r="D5460" s="36" t="s">
        <v>1972</v>
      </c>
      <c r="E5460">
        <v>2018</v>
      </c>
      <c r="F5460">
        <f>VLOOKUP($D5460,Combined!$D:$AG,20,FALSE)</f>
        <v>51041138</v>
      </c>
      <c r="G5460">
        <f>VLOOKUP($D5460,Combined!$D:$AG,21,FALSE)</f>
        <v>2086</v>
      </c>
      <c r="H5460">
        <f>VLOOKUP($D5460,Combined!$D:$AG,22,FALSE)</f>
        <v>24475</v>
      </c>
    </row>
    <row r="5461" spans="1:8" ht="32" x14ac:dyDescent="0.2">
      <c r="A5461" s="37" t="s">
        <v>1169</v>
      </c>
      <c r="B5461" s="38" t="s">
        <v>1207</v>
      </c>
      <c r="C5461" s="39" t="s">
        <v>77</v>
      </c>
      <c r="D5461" s="36" t="s">
        <v>1973</v>
      </c>
      <c r="E5461">
        <v>2018</v>
      </c>
      <c r="F5461">
        <f>VLOOKUP($D5461,Combined!$D:$AG,20,FALSE)</f>
        <v>59074686</v>
      </c>
      <c r="G5461">
        <f>VLOOKUP($D5461,Combined!$D:$AG,21,FALSE)</f>
        <v>2514</v>
      </c>
      <c r="H5461">
        <f>VLOOKUP($D5461,Combined!$D:$AG,22,FALSE)</f>
        <v>23500</v>
      </c>
    </row>
    <row r="5462" spans="1:8" ht="32" x14ac:dyDescent="0.2">
      <c r="A5462" s="33" t="s">
        <v>1169</v>
      </c>
      <c r="B5462" s="34" t="s">
        <v>1208</v>
      </c>
      <c r="C5462" s="35" t="s">
        <v>66</v>
      </c>
      <c r="D5462" s="36" t="s">
        <v>1974</v>
      </c>
      <c r="E5462">
        <v>2018</v>
      </c>
      <c r="F5462" t="e">
        <f>VLOOKUP($D5462,Combined!$D:$AG,20,FALSE)</f>
        <v>#N/A</v>
      </c>
      <c r="G5462" t="e">
        <f>VLOOKUP($D5462,Combined!$D:$AG,21,FALSE)</f>
        <v>#N/A</v>
      </c>
      <c r="H5462" t="e">
        <f>VLOOKUP($D5462,Combined!$D:$AG,22,FALSE)</f>
        <v>#N/A</v>
      </c>
    </row>
    <row r="5463" spans="1:8" ht="48" x14ac:dyDescent="0.2">
      <c r="A5463" s="37" t="s">
        <v>1209</v>
      </c>
      <c r="B5463" s="38" t="s">
        <v>1210</v>
      </c>
      <c r="C5463" s="39" t="s">
        <v>14</v>
      </c>
      <c r="D5463" s="36" t="s">
        <v>1975</v>
      </c>
      <c r="E5463">
        <v>2018</v>
      </c>
      <c r="F5463">
        <f>VLOOKUP($D5463,Combined!$D:$AG,20,FALSE)</f>
        <v>69349959</v>
      </c>
      <c r="G5463">
        <f>VLOOKUP($D5463,Combined!$D:$AG,21,FALSE)</f>
        <v>3158</v>
      </c>
      <c r="H5463">
        <f>VLOOKUP($D5463,Combined!$D:$AG,22,FALSE)</f>
        <v>21961</v>
      </c>
    </row>
    <row r="5464" spans="1:8" ht="32" x14ac:dyDescent="0.2">
      <c r="A5464" s="33" t="s">
        <v>1209</v>
      </c>
      <c r="B5464" s="34" t="s">
        <v>1211</v>
      </c>
      <c r="C5464" s="35" t="s">
        <v>4</v>
      </c>
      <c r="D5464" s="36" t="s">
        <v>1976</v>
      </c>
      <c r="E5464">
        <v>2018</v>
      </c>
      <c r="F5464">
        <f>VLOOKUP($D5464,Combined!$D:$AG,20,FALSE)</f>
        <v>4317900</v>
      </c>
      <c r="G5464">
        <f>VLOOKUP($D5464,Combined!$D:$AG,21,FALSE)</f>
        <v>159</v>
      </c>
      <c r="H5464">
        <f>VLOOKUP($D5464,Combined!$D:$AG,22,FALSE)</f>
        <v>27081</v>
      </c>
    </row>
    <row r="5465" spans="1:8" ht="24" x14ac:dyDescent="0.2">
      <c r="A5465" s="37" t="s">
        <v>1209</v>
      </c>
      <c r="B5465" s="38" t="s">
        <v>1212</v>
      </c>
      <c r="C5465" s="39" t="s">
        <v>8</v>
      </c>
      <c r="D5465" s="36" t="s">
        <v>1977</v>
      </c>
      <c r="E5465">
        <v>2018</v>
      </c>
      <c r="F5465">
        <f>VLOOKUP($D5465,Combined!$D:$AG,20,FALSE)</f>
        <v>2088963</v>
      </c>
      <c r="G5465">
        <f>VLOOKUP($D5465,Combined!$D:$AG,21,FALSE)</f>
        <v>68</v>
      </c>
      <c r="H5465">
        <f>VLOOKUP($D5465,Combined!$D:$AG,22,FALSE)</f>
        <v>30841</v>
      </c>
    </row>
    <row r="5466" spans="1:8" ht="24" x14ac:dyDescent="0.2">
      <c r="A5466" s="33" t="s">
        <v>1209</v>
      </c>
      <c r="B5466" s="34" t="s">
        <v>1213</v>
      </c>
      <c r="C5466" s="35" t="s">
        <v>8</v>
      </c>
      <c r="D5466" s="36" t="s">
        <v>1978</v>
      </c>
      <c r="E5466">
        <v>2018</v>
      </c>
      <c r="F5466">
        <f>VLOOKUP($D5466,Combined!$D:$AG,20,FALSE)</f>
        <v>40687978</v>
      </c>
      <c r="G5466">
        <f>VLOOKUP($D5466,Combined!$D:$AG,21,FALSE)</f>
        <v>2172</v>
      </c>
      <c r="H5466">
        <f>VLOOKUP($D5466,Combined!$D:$AG,22,FALSE)</f>
        <v>18731</v>
      </c>
    </row>
    <row r="5467" spans="1:8" ht="32" x14ac:dyDescent="0.2">
      <c r="A5467" s="37" t="s">
        <v>1209</v>
      </c>
      <c r="B5467" s="38" t="s">
        <v>1214</v>
      </c>
      <c r="C5467" s="39" t="s">
        <v>24</v>
      </c>
      <c r="D5467" s="36" t="s">
        <v>1979</v>
      </c>
      <c r="E5467">
        <v>2018</v>
      </c>
      <c r="F5467">
        <f>VLOOKUP($D5467,Combined!$D:$AG,20,FALSE)</f>
        <v>175890694</v>
      </c>
      <c r="G5467">
        <f>VLOOKUP($D5467,Combined!$D:$AG,21,FALSE)</f>
        <v>8723</v>
      </c>
      <c r="H5467">
        <f>VLOOKUP($D5467,Combined!$D:$AG,22,FALSE)</f>
        <v>20164</v>
      </c>
    </row>
    <row r="5468" spans="1:8" ht="32" x14ac:dyDescent="0.2">
      <c r="A5468" s="33" t="s">
        <v>1209</v>
      </c>
      <c r="B5468" s="34" t="s">
        <v>1215</v>
      </c>
      <c r="C5468" s="35" t="s">
        <v>21</v>
      </c>
      <c r="D5468" s="36" t="s">
        <v>1980</v>
      </c>
      <c r="E5468">
        <v>2018</v>
      </c>
      <c r="F5468">
        <f>VLOOKUP($D5468,Combined!$D:$AG,20,FALSE)</f>
        <v>45132915</v>
      </c>
      <c r="G5468">
        <f>VLOOKUP($D5468,Combined!$D:$AG,21,FALSE)</f>
        <v>2150</v>
      </c>
      <c r="H5468">
        <f>VLOOKUP($D5468,Combined!$D:$AG,22,FALSE)</f>
        <v>20990</v>
      </c>
    </row>
    <row r="5469" spans="1:8" ht="24" x14ac:dyDescent="0.2">
      <c r="A5469" s="37" t="s">
        <v>1209</v>
      </c>
      <c r="B5469" s="38" t="s">
        <v>1216</v>
      </c>
      <c r="C5469" s="39" t="s">
        <v>8</v>
      </c>
      <c r="D5469" s="36" t="s">
        <v>1981</v>
      </c>
      <c r="E5469">
        <v>2018</v>
      </c>
      <c r="F5469">
        <f>VLOOKUP($D5469,Combined!$D:$AG,20,FALSE)</f>
        <v>3617797</v>
      </c>
      <c r="G5469">
        <f>VLOOKUP($D5469,Combined!$D:$AG,21,FALSE)</f>
        <v>151</v>
      </c>
      <c r="H5469">
        <f>VLOOKUP($D5469,Combined!$D:$AG,22,FALSE)</f>
        <v>23896</v>
      </c>
    </row>
    <row r="5470" spans="1:8" ht="36" x14ac:dyDescent="0.2">
      <c r="A5470" s="33" t="s">
        <v>1209</v>
      </c>
      <c r="B5470" s="34" t="s">
        <v>1217</v>
      </c>
      <c r="C5470" s="35" t="s">
        <v>8</v>
      </c>
      <c r="D5470" s="36" t="s">
        <v>1982</v>
      </c>
      <c r="E5470">
        <v>2018</v>
      </c>
      <c r="F5470">
        <f>VLOOKUP($D5470,Combined!$D:$AG,20,FALSE)</f>
        <v>2831800</v>
      </c>
      <c r="G5470">
        <f>VLOOKUP($D5470,Combined!$D:$AG,21,FALSE)</f>
        <v>120</v>
      </c>
      <c r="H5470">
        <f>VLOOKUP($D5470,Combined!$D:$AG,22,FALSE)</f>
        <v>23672</v>
      </c>
    </row>
    <row r="5471" spans="1:8" ht="32" x14ac:dyDescent="0.2">
      <c r="A5471" s="37" t="s">
        <v>1209</v>
      </c>
      <c r="B5471" s="38" t="s">
        <v>1218</v>
      </c>
      <c r="C5471" s="39" t="s">
        <v>24</v>
      </c>
      <c r="D5471" s="36" t="s">
        <v>1983</v>
      </c>
      <c r="E5471">
        <v>2018</v>
      </c>
      <c r="F5471">
        <f>VLOOKUP($D5471,Combined!$D:$AG,20,FALSE)</f>
        <v>169751200</v>
      </c>
      <c r="G5471">
        <f>VLOOKUP($D5471,Combined!$D:$AG,21,FALSE)</f>
        <v>8282</v>
      </c>
      <c r="H5471">
        <f>VLOOKUP($D5471,Combined!$D:$AG,22,FALSE)</f>
        <v>20496</v>
      </c>
    </row>
    <row r="5472" spans="1:8" ht="32" x14ac:dyDescent="0.2">
      <c r="A5472" s="33" t="s">
        <v>1209</v>
      </c>
      <c r="B5472" s="34" t="s">
        <v>1219</v>
      </c>
      <c r="C5472" s="35" t="s">
        <v>24</v>
      </c>
      <c r="D5472" s="36" t="s">
        <v>1984</v>
      </c>
      <c r="E5472">
        <v>2018</v>
      </c>
      <c r="F5472">
        <f>VLOOKUP($D5472,Combined!$D:$AG,20,FALSE)</f>
        <v>83165148</v>
      </c>
      <c r="G5472">
        <f>VLOOKUP($D5472,Combined!$D:$AG,21,FALSE)</f>
        <v>4025</v>
      </c>
      <c r="H5472">
        <f>VLOOKUP($D5472,Combined!$D:$AG,22,FALSE)</f>
        <v>20664</v>
      </c>
    </row>
    <row r="5473" spans="1:8" ht="32" x14ac:dyDescent="0.2">
      <c r="A5473" s="37" t="s">
        <v>1209</v>
      </c>
      <c r="B5473" s="38" t="s">
        <v>1220</v>
      </c>
      <c r="C5473" s="39" t="s">
        <v>4</v>
      </c>
      <c r="D5473" s="36" t="s">
        <v>1985</v>
      </c>
      <c r="E5473">
        <v>2018</v>
      </c>
      <c r="F5473">
        <f>VLOOKUP($D5473,Combined!$D:$AG,20,FALSE)</f>
        <v>11221896</v>
      </c>
      <c r="G5473">
        <f>VLOOKUP($D5473,Combined!$D:$AG,21,FALSE)</f>
        <v>487</v>
      </c>
      <c r="H5473">
        <f>VLOOKUP($D5473,Combined!$D:$AG,22,FALSE)</f>
        <v>23067</v>
      </c>
    </row>
    <row r="5474" spans="1:8" ht="32" x14ac:dyDescent="0.2">
      <c r="A5474" s="33" t="s">
        <v>1209</v>
      </c>
      <c r="B5474" s="34" t="s">
        <v>1221</v>
      </c>
      <c r="C5474" s="35" t="s">
        <v>24</v>
      </c>
      <c r="D5474" s="36" t="s">
        <v>1986</v>
      </c>
      <c r="E5474">
        <v>2018</v>
      </c>
      <c r="F5474">
        <f>VLOOKUP($D5474,Combined!$D:$AG,20,FALSE)</f>
        <v>195416511</v>
      </c>
      <c r="G5474">
        <f>VLOOKUP($D5474,Combined!$D:$AG,21,FALSE)</f>
        <v>6011</v>
      </c>
      <c r="H5474">
        <f>VLOOKUP($D5474,Combined!$D:$AG,22,FALSE)</f>
        <v>32512</v>
      </c>
    </row>
    <row r="5475" spans="1:8" ht="32" x14ac:dyDescent="0.2">
      <c r="A5475" s="37" t="s">
        <v>1209</v>
      </c>
      <c r="B5475" s="38" t="s">
        <v>1222</v>
      </c>
      <c r="C5475" s="39" t="s">
        <v>4</v>
      </c>
      <c r="D5475" s="36" t="s">
        <v>1987</v>
      </c>
      <c r="E5475">
        <v>2018</v>
      </c>
      <c r="F5475">
        <f>VLOOKUP($D5475,Combined!$D:$AG,20,FALSE)</f>
        <v>5004701</v>
      </c>
      <c r="G5475">
        <f>VLOOKUP($D5475,Combined!$D:$AG,21,FALSE)</f>
        <v>196</v>
      </c>
      <c r="H5475">
        <f>VLOOKUP($D5475,Combined!$D:$AG,22,FALSE)</f>
        <v>25597</v>
      </c>
    </row>
    <row r="5476" spans="1:8" ht="24" x14ac:dyDescent="0.2">
      <c r="A5476" s="33" t="s">
        <v>1209</v>
      </c>
      <c r="B5476" s="34" t="s">
        <v>1223</v>
      </c>
      <c r="C5476" s="35" t="s">
        <v>8</v>
      </c>
      <c r="D5476" s="36" t="s">
        <v>1988</v>
      </c>
      <c r="E5476">
        <v>2018</v>
      </c>
      <c r="F5476">
        <f>VLOOKUP($D5476,Combined!$D:$AG,20,FALSE)</f>
        <v>32560721</v>
      </c>
      <c r="G5476">
        <f>VLOOKUP($D5476,Combined!$D:$AG,21,FALSE)</f>
        <v>1608</v>
      </c>
      <c r="H5476">
        <f>VLOOKUP($D5476,Combined!$D:$AG,22,FALSE)</f>
        <v>20244</v>
      </c>
    </row>
    <row r="5477" spans="1:8" ht="24" x14ac:dyDescent="0.2">
      <c r="A5477" s="37" t="s">
        <v>1209</v>
      </c>
      <c r="B5477" s="38" t="s">
        <v>1224</v>
      </c>
      <c r="C5477" s="39" t="s">
        <v>8</v>
      </c>
      <c r="D5477" s="36" t="s">
        <v>1989</v>
      </c>
      <c r="E5477">
        <v>2018</v>
      </c>
      <c r="F5477">
        <f>VLOOKUP($D5477,Combined!$D:$AG,20,FALSE)</f>
        <v>7705049</v>
      </c>
      <c r="G5477">
        <f>VLOOKUP($D5477,Combined!$D:$AG,21,FALSE)</f>
        <v>233</v>
      </c>
      <c r="H5477">
        <f>VLOOKUP($D5477,Combined!$D:$AG,22,FALSE)</f>
        <v>33026</v>
      </c>
    </row>
    <row r="5478" spans="1:8" ht="48" x14ac:dyDescent="0.2">
      <c r="A5478" s="33" t="s">
        <v>1209</v>
      </c>
      <c r="B5478" s="34" t="s">
        <v>1225</v>
      </c>
      <c r="C5478" s="35" t="s">
        <v>14</v>
      </c>
      <c r="D5478" s="36" t="s">
        <v>1990</v>
      </c>
      <c r="E5478">
        <v>2018</v>
      </c>
      <c r="F5478">
        <f>VLOOKUP($D5478,Combined!$D:$AG,20,FALSE)</f>
        <v>67303779</v>
      </c>
      <c r="G5478">
        <f>VLOOKUP($D5478,Combined!$D:$AG,21,FALSE)</f>
        <v>2976</v>
      </c>
      <c r="H5478">
        <f>VLOOKUP($D5478,Combined!$D:$AG,22,FALSE)</f>
        <v>22615</v>
      </c>
    </row>
    <row r="5479" spans="1:8" ht="36" x14ac:dyDescent="0.2">
      <c r="A5479" s="37" t="s">
        <v>1209</v>
      </c>
      <c r="B5479" s="38" t="s">
        <v>1226</v>
      </c>
      <c r="C5479" s="39" t="s">
        <v>714</v>
      </c>
      <c r="D5479" s="36" t="s">
        <v>1991</v>
      </c>
      <c r="E5479">
        <v>2018</v>
      </c>
      <c r="F5479">
        <f>VLOOKUP($D5479,Combined!$D:$AG,20,FALSE)</f>
        <v>29912049</v>
      </c>
      <c r="G5479">
        <f>VLOOKUP($D5479,Combined!$D:$AG,21,FALSE)</f>
        <v>1558</v>
      </c>
      <c r="H5479">
        <f>VLOOKUP($D5479,Combined!$D:$AG,22,FALSE)</f>
        <v>19199</v>
      </c>
    </row>
    <row r="5480" spans="1:8" ht="24" x14ac:dyDescent="0.2">
      <c r="A5480" s="33" t="s">
        <v>1209</v>
      </c>
      <c r="B5480" s="34" t="s">
        <v>1227</v>
      </c>
      <c r="C5480" s="35" t="s">
        <v>8</v>
      </c>
      <c r="D5480" s="36" t="s">
        <v>1992</v>
      </c>
      <c r="E5480">
        <v>2018</v>
      </c>
      <c r="F5480">
        <f>VLOOKUP($D5480,Combined!$D:$AG,20,FALSE)</f>
        <v>3460641</v>
      </c>
      <c r="G5480">
        <f>VLOOKUP($D5480,Combined!$D:$AG,21,FALSE)</f>
        <v>152</v>
      </c>
      <c r="H5480">
        <f>VLOOKUP($D5480,Combined!$D:$AG,22,FALSE)</f>
        <v>22759</v>
      </c>
    </row>
    <row r="5481" spans="1:8" ht="16" x14ac:dyDescent="0.2">
      <c r="A5481" s="37" t="s">
        <v>1209</v>
      </c>
      <c r="B5481" s="38" t="s">
        <v>1151</v>
      </c>
      <c r="C5481" s="39" t="s">
        <v>181</v>
      </c>
      <c r="D5481" s="36" t="s">
        <v>1993</v>
      </c>
      <c r="E5481">
        <v>2018</v>
      </c>
      <c r="F5481">
        <f>VLOOKUP($D5481,Combined!$D:$AG,20,FALSE)</f>
        <v>20886374</v>
      </c>
      <c r="G5481">
        <f>VLOOKUP($D5481,Combined!$D:$AG,21,FALSE)</f>
        <v>929</v>
      </c>
      <c r="H5481">
        <f>VLOOKUP($D5481,Combined!$D:$AG,22,FALSE)</f>
        <v>22486</v>
      </c>
    </row>
    <row r="5482" spans="1:8" ht="32" x14ac:dyDescent="0.2">
      <c r="A5482" s="33" t="s">
        <v>1209</v>
      </c>
      <c r="B5482" s="34" t="s">
        <v>1228</v>
      </c>
      <c r="C5482" s="35" t="s">
        <v>21</v>
      </c>
      <c r="D5482" s="36" t="s">
        <v>1994</v>
      </c>
      <c r="E5482">
        <v>2018</v>
      </c>
      <c r="F5482">
        <f>VLOOKUP($D5482,Combined!$D:$AG,20,FALSE)</f>
        <v>39172713</v>
      </c>
      <c r="G5482">
        <f>VLOOKUP($D5482,Combined!$D:$AG,21,FALSE)</f>
        <v>1537</v>
      </c>
      <c r="H5482">
        <f>VLOOKUP($D5482,Combined!$D:$AG,22,FALSE)</f>
        <v>25491</v>
      </c>
    </row>
    <row r="5483" spans="1:8" ht="32" x14ac:dyDescent="0.2">
      <c r="A5483" s="37" t="s">
        <v>1209</v>
      </c>
      <c r="B5483" s="38" t="s">
        <v>1229</v>
      </c>
      <c r="C5483" s="39" t="s">
        <v>6</v>
      </c>
      <c r="D5483" s="36" t="s">
        <v>1995</v>
      </c>
      <c r="E5483">
        <v>2018</v>
      </c>
      <c r="F5483">
        <f>VLOOKUP($D5483,Combined!$D:$AG,20,FALSE)</f>
        <v>33383085</v>
      </c>
      <c r="G5483">
        <f>VLOOKUP($D5483,Combined!$D:$AG,21,FALSE)</f>
        <v>1357</v>
      </c>
      <c r="H5483">
        <f>VLOOKUP($D5483,Combined!$D:$AG,22,FALSE)</f>
        <v>24600</v>
      </c>
    </row>
    <row r="5484" spans="1:8" ht="36" x14ac:dyDescent="0.2">
      <c r="A5484" s="33" t="s">
        <v>1209</v>
      </c>
      <c r="B5484" s="34" t="s">
        <v>1230</v>
      </c>
      <c r="C5484" s="35" t="s">
        <v>6</v>
      </c>
      <c r="D5484" s="36" t="s">
        <v>1996</v>
      </c>
      <c r="E5484">
        <v>2018</v>
      </c>
      <c r="F5484">
        <f>VLOOKUP($D5484,Combined!$D:$AG,20,FALSE)</f>
        <v>19073376</v>
      </c>
      <c r="G5484">
        <f>VLOOKUP($D5484,Combined!$D:$AG,21,FALSE)</f>
        <v>812</v>
      </c>
      <c r="H5484">
        <f>VLOOKUP($D5484,Combined!$D:$AG,22,FALSE)</f>
        <v>23481</v>
      </c>
    </row>
    <row r="5485" spans="1:8" ht="48" x14ac:dyDescent="0.2">
      <c r="A5485" s="37" t="s">
        <v>1209</v>
      </c>
      <c r="B5485" s="38" t="s">
        <v>1231</v>
      </c>
      <c r="C5485" s="39" t="s">
        <v>14</v>
      </c>
      <c r="D5485" s="36" t="s">
        <v>1997</v>
      </c>
      <c r="E5485">
        <v>2018</v>
      </c>
      <c r="F5485">
        <f>VLOOKUP($D5485,Combined!$D:$AG,20,FALSE)</f>
        <v>51119812</v>
      </c>
      <c r="G5485">
        <f>VLOOKUP($D5485,Combined!$D:$AG,21,FALSE)</f>
        <v>2770</v>
      </c>
      <c r="H5485">
        <f>VLOOKUP($D5485,Combined!$D:$AG,22,FALSE)</f>
        <v>18458</v>
      </c>
    </row>
    <row r="5486" spans="1:8" ht="36" x14ac:dyDescent="0.2">
      <c r="A5486" s="33" t="s">
        <v>1209</v>
      </c>
      <c r="B5486" s="34" t="s">
        <v>1232</v>
      </c>
      <c r="C5486" s="35" t="s">
        <v>8</v>
      </c>
      <c r="D5486" s="36" t="s">
        <v>1998</v>
      </c>
      <c r="E5486">
        <v>2018</v>
      </c>
      <c r="F5486">
        <f>VLOOKUP($D5486,Combined!$D:$AG,20,FALSE)</f>
        <v>5772290</v>
      </c>
      <c r="G5486">
        <f>VLOOKUP($D5486,Combined!$D:$AG,21,FALSE)</f>
        <v>228</v>
      </c>
      <c r="H5486">
        <f>VLOOKUP($D5486,Combined!$D:$AG,22,FALSE)</f>
        <v>25324</v>
      </c>
    </row>
    <row r="5487" spans="1:8" ht="32" x14ac:dyDescent="0.2">
      <c r="A5487" s="37" t="s">
        <v>1209</v>
      </c>
      <c r="B5487" s="38" t="s">
        <v>1233</v>
      </c>
      <c r="C5487" s="39" t="s">
        <v>21</v>
      </c>
      <c r="D5487" s="36" t="s">
        <v>1999</v>
      </c>
      <c r="E5487">
        <v>2018</v>
      </c>
      <c r="F5487">
        <f>VLOOKUP($D5487,Combined!$D:$AG,20,FALSE)</f>
        <v>64643366</v>
      </c>
      <c r="G5487">
        <f>VLOOKUP($D5487,Combined!$D:$AG,21,FALSE)</f>
        <v>2859</v>
      </c>
      <c r="H5487">
        <f>VLOOKUP($D5487,Combined!$D:$AG,22,FALSE)</f>
        <v>22612</v>
      </c>
    </row>
    <row r="5488" spans="1:8" ht="24" x14ac:dyDescent="0.2">
      <c r="A5488" s="33" t="s">
        <v>1209</v>
      </c>
      <c r="B5488" s="34" t="s">
        <v>1234</v>
      </c>
      <c r="C5488" s="35" t="s">
        <v>8</v>
      </c>
      <c r="D5488" s="36" t="s">
        <v>2000</v>
      </c>
      <c r="E5488">
        <v>2018</v>
      </c>
      <c r="F5488">
        <f>VLOOKUP($D5488,Combined!$D:$AG,20,FALSE)</f>
        <v>46167165</v>
      </c>
      <c r="G5488">
        <f>VLOOKUP($D5488,Combined!$D:$AG,21,FALSE)</f>
        <v>2190</v>
      </c>
      <c r="H5488">
        <f>VLOOKUP($D5488,Combined!$D:$AG,22,FALSE)</f>
        <v>21078</v>
      </c>
    </row>
    <row r="5489" spans="1:8" ht="32" x14ac:dyDescent="0.2">
      <c r="A5489" s="37" t="s">
        <v>1209</v>
      </c>
      <c r="B5489" s="38" t="s">
        <v>1235</v>
      </c>
      <c r="C5489" s="39" t="s">
        <v>24</v>
      </c>
      <c r="D5489" s="36" t="s">
        <v>2001</v>
      </c>
      <c r="E5489">
        <v>2018</v>
      </c>
      <c r="F5489">
        <f>VLOOKUP($D5489,Combined!$D:$AG,20,FALSE)</f>
        <v>273431660</v>
      </c>
      <c r="G5489">
        <f>VLOOKUP($D5489,Combined!$D:$AG,21,FALSE)</f>
        <v>15531</v>
      </c>
      <c r="H5489">
        <f>VLOOKUP($D5489,Combined!$D:$AG,22,FALSE)</f>
        <v>17606</v>
      </c>
    </row>
    <row r="5490" spans="1:8" ht="24" x14ac:dyDescent="0.2">
      <c r="A5490" s="33" t="s">
        <v>1209</v>
      </c>
      <c r="B5490" s="34" t="s">
        <v>1236</v>
      </c>
      <c r="C5490" s="35" t="s">
        <v>8</v>
      </c>
      <c r="D5490" s="36" t="s">
        <v>2002</v>
      </c>
      <c r="E5490">
        <v>2018</v>
      </c>
      <c r="F5490">
        <f>VLOOKUP($D5490,Combined!$D:$AG,20,FALSE)</f>
        <v>6589537</v>
      </c>
      <c r="G5490">
        <f>VLOOKUP($D5490,Combined!$D:$AG,21,FALSE)</f>
        <v>298</v>
      </c>
      <c r="H5490">
        <f>VLOOKUP($D5490,Combined!$D:$AG,22,FALSE)</f>
        <v>22132</v>
      </c>
    </row>
    <row r="5491" spans="1:8" ht="32" x14ac:dyDescent="0.2">
      <c r="A5491" s="37" t="s">
        <v>1237</v>
      </c>
      <c r="B5491" s="38" t="s">
        <v>1238</v>
      </c>
      <c r="C5491" s="39" t="s">
        <v>2</v>
      </c>
      <c r="D5491" s="36" t="s">
        <v>2003</v>
      </c>
      <c r="E5491">
        <v>2018</v>
      </c>
      <c r="F5491">
        <f>VLOOKUP($D5491,Combined!$D:$AG,20,FALSE)</f>
        <v>20746470</v>
      </c>
      <c r="G5491">
        <f>VLOOKUP($D5491,Combined!$D:$AG,21,FALSE)</f>
        <v>827</v>
      </c>
      <c r="H5491">
        <f>VLOOKUP($D5491,Combined!$D:$AG,22,FALSE)</f>
        <v>25081</v>
      </c>
    </row>
    <row r="5492" spans="1:8" ht="60" x14ac:dyDescent="0.2">
      <c r="A5492" s="33" t="s">
        <v>1237</v>
      </c>
      <c r="B5492" s="34" t="s">
        <v>1436</v>
      </c>
      <c r="C5492" s="35" t="s">
        <v>711</v>
      </c>
      <c r="D5492" s="36" t="s">
        <v>2004</v>
      </c>
      <c r="E5492">
        <v>2018</v>
      </c>
      <c r="F5492" t="e">
        <f>VLOOKUP($D5492,Combined!$D:$AG,20,FALSE)</f>
        <v>#N/A</v>
      </c>
      <c r="G5492" t="e">
        <f>VLOOKUP($D5492,Combined!$D:$AG,21,FALSE)</f>
        <v>#N/A</v>
      </c>
      <c r="H5492" t="e">
        <f>VLOOKUP($D5492,Combined!$D:$AG,22,FALSE)</f>
        <v>#N/A</v>
      </c>
    </row>
    <row r="5493" spans="1:8" ht="32" x14ac:dyDescent="0.2">
      <c r="A5493" s="37" t="s">
        <v>1237</v>
      </c>
      <c r="B5493" s="38" t="s">
        <v>1240</v>
      </c>
      <c r="C5493" s="39" t="s">
        <v>24</v>
      </c>
      <c r="D5493" s="36" t="s">
        <v>2005</v>
      </c>
      <c r="E5493">
        <v>2018</v>
      </c>
      <c r="F5493">
        <f>VLOOKUP($D5493,Combined!$D:$AG,20,FALSE)</f>
        <v>198928265</v>
      </c>
      <c r="G5493">
        <f>VLOOKUP($D5493,Combined!$D:$AG,21,FALSE)</f>
        <v>11268</v>
      </c>
      <c r="H5493">
        <f>VLOOKUP($D5493,Combined!$D:$AG,22,FALSE)</f>
        <v>17655</v>
      </c>
    </row>
    <row r="5494" spans="1:8" ht="48" x14ac:dyDescent="0.2">
      <c r="A5494" s="33" t="s">
        <v>1237</v>
      </c>
      <c r="B5494" s="34" t="s">
        <v>1437</v>
      </c>
      <c r="C5494" s="35" t="s">
        <v>711</v>
      </c>
      <c r="D5494" s="36" t="s">
        <v>2006</v>
      </c>
      <c r="E5494">
        <v>2018</v>
      </c>
      <c r="F5494" t="e">
        <f>VLOOKUP($D5494,Combined!$D:$AG,20,FALSE)</f>
        <v>#N/A</v>
      </c>
      <c r="G5494" t="e">
        <f>VLOOKUP($D5494,Combined!$D:$AG,21,FALSE)</f>
        <v>#N/A</v>
      </c>
      <c r="H5494" t="e">
        <f>VLOOKUP($D5494,Combined!$D:$AG,22,FALSE)</f>
        <v>#N/A</v>
      </c>
    </row>
    <row r="5495" spans="1:8" ht="32" x14ac:dyDescent="0.2">
      <c r="A5495" s="37" t="s">
        <v>1237</v>
      </c>
      <c r="B5495" s="38" t="s">
        <v>1242</v>
      </c>
      <c r="C5495" s="39" t="s">
        <v>66</v>
      </c>
      <c r="D5495" s="36" t="s">
        <v>2007</v>
      </c>
      <c r="E5495">
        <v>2018</v>
      </c>
      <c r="F5495">
        <f>VLOOKUP($D5495,Combined!$D:$AG,20,FALSE)</f>
        <v>19142730</v>
      </c>
      <c r="G5495">
        <f>VLOOKUP($D5495,Combined!$D:$AG,21,FALSE)</f>
        <v>1040</v>
      </c>
      <c r="H5495">
        <f>VLOOKUP($D5495,Combined!$D:$AG,22,FALSE)</f>
        <v>18415</v>
      </c>
    </row>
    <row r="5496" spans="1:8" ht="48" x14ac:dyDescent="0.2">
      <c r="A5496" s="33" t="s">
        <v>1237</v>
      </c>
      <c r="B5496" s="34" t="s">
        <v>1243</v>
      </c>
      <c r="C5496" s="35" t="s">
        <v>14</v>
      </c>
      <c r="D5496" s="36" t="s">
        <v>2008</v>
      </c>
      <c r="E5496">
        <v>2018</v>
      </c>
      <c r="F5496">
        <f>VLOOKUP($D5496,Combined!$D:$AG,20,FALSE)</f>
        <v>48045967</v>
      </c>
      <c r="G5496">
        <f>VLOOKUP($D5496,Combined!$D:$AG,21,FALSE)</f>
        <v>2354</v>
      </c>
      <c r="H5496">
        <f>VLOOKUP($D5496,Combined!$D:$AG,22,FALSE)</f>
        <v>20414</v>
      </c>
    </row>
    <row r="5497" spans="1:8" ht="48" x14ac:dyDescent="0.2">
      <c r="A5497" s="37" t="s">
        <v>1237</v>
      </c>
      <c r="B5497" s="38" t="s">
        <v>1438</v>
      </c>
      <c r="C5497" s="39" t="s">
        <v>711</v>
      </c>
      <c r="D5497" s="36" t="s">
        <v>2009</v>
      </c>
      <c r="E5497">
        <v>2018</v>
      </c>
      <c r="F5497" t="e">
        <f>VLOOKUP($D5497,Combined!$D:$AG,20,FALSE)</f>
        <v>#N/A</v>
      </c>
      <c r="G5497" t="e">
        <f>VLOOKUP($D5497,Combined!$D:$AG,21,FALSE)</f>
        <v>#N/A</v>
      </c>
      <c r="H5497" t="e">
        <f>VLOOKUP($D5497,Combined!$D:$AG,22,FALSE)</f>
        <v>#N/A</v>
      </c>
    </row>
    <row r="5498" spans="1:8" ht="32" x14ac:dyDescent="0.2">
      <c r="A5498" s="33" t="s">
        <v>1237</v>
      </c>
      <c r="B5498" s="34" t="s">
        <v>1245</v>
      </c>
      <c r="C5498" s="35" t="s">
        <v>77</v>
      </c>
      <c r="D5498" s="36" t="s">
        <v>2010</v>
      </c>
      <c r="E5498">
        <v>2018</v>
      </c>
      <c r="F5498">
        <f>VLOOKUP($D5498,Combined!$D:$AG,20,FALSE)</f>
        <v>28356792</v>
      </c>
      <c r="G5498">
        <f>VLOOKUP($D5498,Combined!$D:$AG,21,FALSE)</f>
        <v>951</v>
      </c>
      <c r="H5498">
        <f>VLOOKUP($D5498,Combined!$D:$AG,22,FALSE)</f>
        <v>29834</v>
      </c>
    </row>
    <row r="5499" spans="1:8" ht="32" x14ac:dyDescent="0.2">
      <c r="A5499" s="37" t="s">
        <v>1237</v>
      </c>
      <c r="B5499" s="38" t="s">
        <v>1246</v>
      </c>
      <c r="C5499" s="39" t="s">
        <v>66</v>
      </c>
      <c r="D5499" s="36" t="s">
        <v>2011</v>
      </c>
      <c r="E5499">
        <v>2018</v>
      </c>
      <c r="F5499">
        <f>VLOOKUP($D5499,Combined!$D:$AG,20,FALSE)</f>
        <v>17590966</v>
      </c>
      <c r="G5499">
        <f>VLOOKUP($D5499,Combined!$D:$AG,21,FALSE)</f>
        <v>889</v>
      </c>
      <c r="H5499">
        <f>VLOOKUP($D5499,Combined!$D:$AG,22,FALSE)</f>
        <v>19788</v>
      </c>
    </row>
    <row r="5500" spans="1:8" ht="36" x14ac:dyDescent="0.2">
      <c r="A5500" s="33" t="s">
        <v>1237</v>
      </c>
      <c r="B5500" s="34" t="s">
        <v>1247</v>
      </c>
      <c r="C5500" s="35" t="s">
        <v>68</v>
      </c>
      <c r="D5500" s="36" t="s">
        <v>2012</v>
      </c>
      <c r="E5500">
        <v>2018</v>
      </c>
      <c r="F5500">
        <f>VLOOKUP($D5500,Combined!$D:$AG,20,FALSE)</f>
        <v>13439969</v>
      </c>
      <c r="G5500">
        <f>VLOOKUP($D5500,Combined!$D:$AG,21,FALSE)</f>
        <v>667</v>
      </c>
      <c r="H5500">
        <f>VLOOKUP($D5500,Combined!$D:$AG,22,FALSE)</f>
        <v>20142</v>
      </c>
    </row>
    <row r="5501" spans="1:8" ht="48" x14ac:dyDescent="0.2">
      <c r="A5501" s="37" t="s">
        <v>1237</v>
      </c>
      <c r="B5501" s="38" t="s">
        <v>1439</v>
      </c>
      <c r="C5501" s="39" t="s">
        <v>711</v>
      </c>
      <c r="D5501" s="36" t="s">
        <v>2013</v>
      </c>
      <c r="E5501">
        <v>2018</v>
      </c>
      <c r="F5501" t="e">
        <f>VLOOKUP($D5501,Combined!$D:$AG,20,FALSE)</f>
        <v>#N/A</v>
      </c>
      <c r="G5501" t="e">
        <f>VLOOKUP($D5501,Combined!$D:$AG,21,FALSE)</f>
        <v>#N/A</v>
      </c>
      <c r="H5501" t="e">
        <f>VLOOKUP($D5501,Combined!$D:$AG,22,FALSE)</f>
        <v>#N/A</v>
      </c>
    </row>
    <row r="5502" spans="1:8" ht="32" x14ac:dyDescent="0.2">
      <c r="A5502" s="33" t="s">
        <v>1237</v>
      </c>
      <c r="B5502" s="34" t="s">
        <v>1249</v>
      </c>
      <c r="C5502" s="35" t="s">
        <v>24</v>
      </c>
      <c r="D5502" s="36" t="s">
        <v>2014</v>
      </c>
      <c r="E5502">
        <v>2018</v>
      </c>
      <c r="F5502">
        <f>VLOOKUP($D5502,Combined!$D:$AG,20,FALSE)</f>
        <v>354908499</v>
      </c>
      <c r="G5502">
        <f>VLOOKUP($D5502,Combined!$D:$AG,21,FALSE)</f>
        <v>14569</v>
      </c>
      <c r="H5502">
        <f>VLOOKUP($D5502,Combined!$D:$AG,22,FALSE)</f>
        <v>24360</v>
      </c>
    </row>
    <row r="5503" spans="1:8" ht="36" x14ac:dyDescent="0.2">
      <c r="A5503" s="37" t="s">
        <v>1237</v>
      </c>
      <c r="B5503" s="38" t="s">
        <v>1250</v>
      </c>
      <c r="C5503" s="39" t="s">
        <v>77</v>
      </c>
      <c r="D5503" s="36" t="s">
        <v>2015</v>
      </c>
      <c r="E5503">
        <v>2018</v>
      </c>
      <c r="F5503">
        <f>VLOOKUP($D5503,Combined!$D:$AG,20,FALSE)</f>
        <v>22209499</v>
      </c>
      <c r="G5503">
        <f>VLOOKUP($D5503,Combined!$D:$AG,21,FALSE)</f>
        <v>877</v>
      </c>
      <c r="H5503">
        <f>VLOOKUP($D5503,Combined!$D:$AG,22,FALSE)</f>
        <v>25316</v>
      </c>
    </row>
    <row r="5504" spans="1:8" ht="36" x14ac:dyDescent="0.2">
      <c r="A5504" s="33" t="s">
        <v>1237</v>
      </c>
      <c r="B5504" s="34" t="s">
        <v>1251</v>
      </c>
      <c r="C5504" s="35" t="s">
        <v>714</v>
      </c>
      <c r="D5504" s="36" t="s">
        <v>2016</v>
      </c>
      <c r="E5504">
        <v>2018</v>
      </c>
      <c r="F5504">
        <f>VLOOKUP($D5504,Combined!$D:$AG,20,FALSE)</f>
        <v>90570150</v>
      </c>
      <c r="G5504">
        <f>VLOOKUP($D5504,Combined!$D:$AG,21,FALSE)</f>
        <v>3461</v>
      </c>
      <c r="H5504">
        <f>VLOOKUP($D5504,Combined!$D:$AG,22,FALSE)</f>
        <v>26172</v>
      </c>
    </row>
    <row r="5505" spans="1:8" ht="36" x14ac:dyDescent="0.2">
      <c r="A5505" s="37" t="s">
        <v>1237</v>
      </c>
      <c r="B5505" s="38" t="s">
        <v>1252</v>
      </c>
      <c r="C5505" s="39" t="s">
        <v>77</v>
      </c>
      <c r="D5505" s="36" t="s">
        <v>2017</v>
      </c>
      <c r="E5505">
        <v>2018</v>
      </c>
      <c r="F5505">
        <f>VLOOKUP($D5505,Combined!$D:$AG,20,FALSE)</f>
        <v>32448479</v>
      </c>
      <c r="G5505">
        <f>VLOOKUP($D5505,Combined!$D:$AG,21,FALSE)</f>
        <v>1339</v>
      </c>
      <c r="H5505">
        <f>VLOOKUP($D5505,Combined!$D:$AG,22,FALSE)</f>
        <v>24237</v>
      </c>
    </row>
    <row r="5506" spans="1:8" ht="60" x14ac:dyDescent="0.2">
      <c r="A5506" s="33" t="s">
        <v>1237</v>
      </c>
      <c r="B5506" s="34" t="s">
        <v>1440</v>
      </c>
      <c r="C5506" s="35" t="s">
        <v>711</v>
      </c>
      <c r="D5506" s="36" t="s">
        <v>2018</v>
      </c>
      <c r="E5506">
        <v>2018</v>
      </c>
      <c r="F5506" t="e">
        <f>VLOOKUP($D5506,Combined!$D:$AG,20,FALSE)</f>
        <v>#N/A</v>
      </c>
      <c r="G5506" t="e">
        <f>VLOOKUP($D5506,Combined!$D:$AG,21,FALSE)</f>
        <v>#N/A</v>
      </c>
      <c r="H5506" t="e">
        <f>VLOOKUP($D5506,Combined!$D:$AG,22,FALSE)</f>
        <v>#N/A</v>
      </c>
    </row>
    <row r="5507" spans="1:8" ht="48" x14ac:dyDescent="0.2">
      <c r="A5507" s="37" t="s">
        <v>1237</v>
      </c>
      <c r="B5507" s="38" t="s">
        <v>1441</v>
      </c>
      <c r="C5507" s="39" t="s">
        <v>711</v>
      </c>
      <c r="D5507" s="36" t="s">
        <v>2019</v>
      </c>
      <c r="E5507">
        <v>2018</v>
      </c>
      <c r="F5507" t="e">
        <f>VLOOKUP($D5507,Combined!$D:$AG,20,FALSE)</f>
        <v>#N/A</v>
      </c>
      <c r="G5507" t="e">
        <f>VLOOKUP($D5507,Combined!$D:$AG,21,FALSE)</f>
        <v>#N/A</v>
      </c>
      <c r="H5507" t="e">
        <f>VLOOKUP($D5507,Combined!$D:$AG,22,FALSE)</f>
        <v>#N/A</v>
      </c>
    </row>
    <row r="5508" spans="1:8" ht="32" x14ac:dyDescent="0.2">
      <c r="A5508" s="33" t="s">
        <v>1237</v>
      </c>
      <c r="B5508" s="34" t="s">
        <v>1254</v>
      </c>
      <c r="C5508" s="35" t="s">
        <v>24</v>
      </c>
      <c r="D5508" s="36" t="s">
        <v>2020</v>
      </c>
      <c r="E5508">
        <v>2018</v>
      </c>
      <c r="F5508">
        <f>VLOOKUP($D5508,Combined!$D:$AG,20,FALSE)</f>
        <v>874689113</v>
      </c>
      <c r="G5508">
        <f>VLOOKUP($D5508,Combined!$D:$AG,21,FALSE)</f>
        <v>28653</v>
      </c>
      <c r="H5508">
        <f>VLOOKUP($D5508,Combined!$D:$AG,22,FALSE)</f>
        <v>30527</v>
      </c>
    </row>
    <row r="5509" spans="1:8" ht="32" x14ac:dyDescent="0.2">
      <c r="A5509" s="37" t="s">
        <v>1237</v>
      </c>
      <c r="B5509" s="38" t="s">
        <v>1256</v>
      </c>
      <c r="C5509" s="39" t="s">
        <v>6</v>
      </c>
      <c r="D5509" s="36" t="s">
        <v>2021</v>
      </c>
      <c r="E5509">
        <v>2018</v>
      </c>
      <c r="F5509">
        <f>VLOOKUP($D5509,Combined!$D:$AG,20,FALSE)</f>
        <v>38149850</v>
      </c>
      <c r="G5509">
        <f>VLOOKUP($D5509,Combined!$D:$AG,21,FALSE)</f>
        <v>1681</v>
      </c>
      <c r="H5509">
        <f>VLOOKUP($D5509,Combined!$D:$AG,22,FALSE)</f>
        <v>22700</v>
      </c>
    </row>
    <row r="5510" spans="1:8" ht="32" x14ac:dyDescent="0.2">
      <c r="A5510" s="33" t="s">
        <v>1237</v>
      </c>
      <c r="B5510" s="34" t="s">
        <v>1257</v>
      </c>
      <c r="C5510" s="35" t="s">
        <v>66</v>
      </c>
      <c r="D5510" s="36" t="s">
        <v>2022</v>
      </c>
      <c r="E5510">
        <v>2018</v>
      </c>
      <c r="F5510">
        <f>VLOOKUP($D5510,Combined!$D:$AG,20,FALSE)</f>
        <v>15986991</v>
      </c>
      <c r="G5510">
        <f>VLOOKUP($D5510,Combined!$D:$AG,21,FALSE)</f>
        <v>941</v>
      </c>
      <c r="H5510">
        <f>VLOOKUP($D5510,Combined!$D:$AG,22,FALSE)</f>
        <v>16986</v>
      </c>
    </row>
    <row r="5511" spans="1:8" ht="32" x14ac:dyDescent="0.2">
      <c r="A5511" s="37" t="s">
        <v>1237</v>
      </c>
      <c r="B5511" s="38" t="s">
        <v>1258</v>
      </c>
      <c r="C5511" s="39" t="s">
        <v>66</v>
      </c>
      <c r="D5511" s="36" t="s">
        <v>2023</v>
      </c>
      <c r="E5511">
        <v>2018</v>
      </c>
      <c r="F5511">
        <f>VLOOKUP($D5511,Combined!$D:$AG,20,FALSE)</f>
        <v>27235527</v>
      </c>
      <c r="G5511">
        <f>VLOOKUP($D5511,Combined!$D:$AG,21,FALSE)</f>
        <v>1183</v>
      </c>
      <c r="H5511">
        <f>VLOOKUP($D5511,Combined!$D:$AG,22,FALSE)</f>
        <v>23024</v>
      </c>
    </row>
    <row r="5512" spans="1:8" ht="32" x14ac:dyDescent="0.2">
      <c r="A5512" s="33" t="s">
        <v>1237</v>
      </c>
      <c r="B5512" s="34" t="s">
        <v>1259</v>
      </c>
      <c r="C5512" s="35" t="s">
        <v>66</v>
      </c>
      <c r="D5512" s="36" t="s">
        <v>2024</v>
      </c>
      <c r="E5512">
        <v>2018</v>
      </c>
      <c r="F5512">
        <f>VLOOKUP($D5512,Combined!$D:$AG,20,FALSE)</f>
        <v>18321373</v>
      </c>
      <c r="G5512">
        <f>VLOOKUP($D5512,Combined!$D:$AG,21,FALSE)</f>
        <v>1036</v>
      </c>
      <c r="H5512">
        <f>VLOOKUP($D5512,Combined!$D:$AG,22,FALSE)</f>
        <v>17687</v>
      </c>
    </row>
    <row r="5513" spans="1:8" ht="32" x14ac:dyDescent="0.2">
      <c r="A5513" s="37" t="s">
        <v>1237</v>
      </c>
      <c r="B5513" s="38" t="s">
        <v>1260</v>
      </c>
      <c r="C5513" s="39" t="s">
        <v>66</v>
      </c>
      <c r="D5513" s="36" t="s">
        <v>2025</v>
      </c>
      <c r="E5513">
        <v>2018</v>
      </c>
      <c r="F5513">
        <f>VLOOKUP($D5513,Combined!$D:$AG,20,FALSE)</f>
        <v>21764630</v>
      </c>
      <c r="G5513">
        <f>VLOOKUP($D5513,Combined!$D:$AG,21,FALSE)</f>
        <v>914</v>
      </c>
      <c r="H5513">
        <f>VLOOKUP($D5513,Combined!$D:$AG,22,FALSE)</f>
        <v>23819</v>
      </c>
    </row>
    <row r="5514" spans="1:8" ht="32" x14ac:dyDescent="0.2">
      <c r="A5514" s="33" t="s">
        <v>1237</v>
      </c>
      <c r="B5514" s="34" t="s">
        <v>1261</v>
      </c>
      <c r="C5514" s="35" t="s">
        <v>24</v>
      </c>
      <c r="D5514" s="36" t="s">
        <v>2026</v>
      </c>
      <c r="E5514">
        <v>2018</v>
      </c>
      <c r="F5514">
        <f>VLOOKUP($D5514,Combined!$D:$AG,20,FALSE)</f>
        <v>183506846</v>
      </c>
      <c r="G5514">
        <f>VLOOKUP($D5514,Combined!$D:$AG,21,FALSE)</f>
        <v>8012</v>
      </c>
      <c r="H5514">
        <f>VLOOKUP($D5514,Combined!$D:$AG,22,FALSE)</f>
        <v>22904</v>
      </c>
    </row>
    <row r="5515" spans="1:8" ht="32" x14ac:dyDescent="0.2">
      <c r="A5515" s="37" t="s">
        <v>1237</v>
      </c>
      <c r="B5515" s="38" t="s">
        <v>1262</v>
      </c>
      <c r="C5515" s="39" t="s">
        <v>24</v>
      </c>
      <c r="D5515" s="36" t="s">
        <v>2027</v>
      </c>
      <c r="E5515">
        <v>2018</v>
      </c>
      <c r="F5515" t="e">
        <f>VLOOKUP($D5515,Combined!$D:$AG,20,FALSE)</f>
        <v>#N/A</v>
      </c>
      <c r="G5515" t="e">
        <f>VLOOKUP($D5515,Combined!$D:$AG,21,FALSE)</f>
        <v>#N/A</v>
      </c>
      <c r="H5515" t="e">
        <f>VLOOKUP($D5515,Combined!$D:$AG,22,FALSE)</f>
        <v>#N/A</v>
      </c>
    </row>
    <row r="5516" spans="1:8" ht="32" x14ac:dyDescent="0.2">
      <c r="A5516" s="33" t="s">
        <v>1237</v>
      </c>
      <c r="B5516" s="34" t="s">
        <v>1263</v>
      </c>
      <c r="C5516" s="35" t="s">
        <v>66</v>
      </c>
      <c r="D5516" s="36" t="s">
        <v>2028</v>
      </c>
      <c r="E5516">
        <v>2018</v>
      </c>
      <c r="F5516">
        <f>VLOOKUP($D5516,Combined!$D:$AG,20,FALSE)</f>
        <v>21118915</v>
      </c>
      <c r="G5516">
        <f>VLOOKUP($D5516,Combined!$D:$AG,21,FALSE)</f>
        <v>1092</v>
      </c>
      <c r="H5516">
        <f>VLOOKUP($D5516,Combined!$D:$AG,22,FALSE)</f>
        <v>19337</v>
      </c>
    </row>
    <row r="5517" spans="1:8" ht="32" x14ac:dyDescent="0.2">
      <c r="A5517" s="37" t="s">
        <v>1264</v>
      </c>
      <c r="B5517" s="38" t="s">
        <v>1265</v>
      </c>
      <c r="C5517" s="39" t="s">
        <v>4</v>
      </c>
      <c r="D5517" s="36" t="s">
        <v>2029</v>
      </c>
      <c r="E5517">
        <v>2018</v>
      </c>
      <c r="F5517">
        <f>VLOOKUP($D5517,Combined!$D:$AG,20,FALSE)</f>
        <v>9132078</v>
      </c>
      <c r="G5517">
        <f>VLOOKUP($D5517,Combined!$D:$AG,21,FALSE)</f>
        <v>510</v>
      </c>
      <c r="H5517">
        <f>VLOOKUP($D5517,Combined!$D:$AG,22,FALSE)</f>
        <v>17921</v>
      </c>
    </row>
    <row r="5518" spans="1:8" ht="32" x14ac:dyDescent="0.2">
      <c r="A5518" s="33" t="s">
        <v>1264</v>
      </c>
      <c r="B5518" s="34" t="s">
        <v>1266</v>
      </c>
      <c r="C5518" s="35" t="s">
        <v>4</v>
      </c>
      <c r="D5518" s="36" t="s">
        <v>2030</v>
      </c>
      <c r="E5518">
        <v>2018</v>
      </c>
      <c r="F5518">
        <f>VLOOKUP($D5518,Combined!$D:$AG,20,FALSE)</f>
        <v>2610826</v>
      </c>
      <c r="G5518">
        <f>VLOOKUP($D5518,Combined!$D:$AG,21,FALSE)</f>
        <v>138</v>
      </c>
      <c r="H5518">
        <f>VLOOKUP($D5518,Combined!$D:$AG,22,FALSE)</f>
        <v>18880</v>
      </c>
    </row>
    <row r="5519" spans="1:8" ht="36" x14ac:dyDescent="0.2">
      <c r="A5519" s="37" t="s">
        <v>1264</v>
      </c>
      <c r="B5519" s="38" t="s">
        <v>1267</v>
      </c>
      <c r="C5519" s="39" t="s">
        <v>4</v>
      </c>
      <c r="D5519" s="36" t="s">
        <v>2031</v>
      </c>
      <c r="E5519">
        <v>2018</v>
      </c>
      <c r="F5519">
        <f>VLOOKUP($D5519,Combined!$D:$AG,20,FALSE)</f>
        <v>5578356</v>
      </c>
      <c r="G5519">
        <f>VLOOKUP($D5519,Combined!$D:$AG,21,FALSE)</f>
        <v>194</v>
      </c>
      <c r="H5519">
        <f>VLOOKUP($D5519,Combined!$D:$AG,22,FALSE)</f>
        <v>28802</v>
      </c>
    </row>
    <row r="5520" spans="1:8" ht="32" x14ac:dyDescent="0.2">
      <c r="A5520" s="33" t="s">
        <v>1264</v>
      </c>
      <c r="B5520" s="34" t="s">
        <v>1268</v>
      </c>
      <c r="C5520" s="35" t="s">
        <v>4</v>
      </c>
      <c r="D5520" s="36" t="s">
        <v>2032</v>
      </c>
      <c r="E5520">
        <v>2018</v>
      </c>
      <c r="F5520">
        <f>VLOOKUP($D5520,Combined!$D:$AG,20,FALSE)</f>
        <v>3736455</v>
      </c>
      <c r="G5520">
        <f>VLOOKUP($D5520,Combined!$D:$AG,21,FALSE)</f>
        <v>170</v>
      </c>
      <c r="H5520">
        <f>VLOOKUP($D5520,Combined!$D:$AG,22,FALSE)</f>
        <v>21945</v>
      </c>
    </row>
    <row r="5521" spans="1:8" ht="32" x14ac:dyDescent="0.2">
      <c r="A5521" s="37" t="s">
        <v>1264</v>
      </c>
      <c r="B5521" s="38" t="s">
        <v>1269</v>
      </c>
      <c r="C5521" s="39" t="s">
        <v>4</v>
      </c>
      <c r="D5521" s="36" t="s">
        <v>2033</v>
      </c>
      <c r="E5521">
        <v>2018</v>
      </c>
      <c r="F5521">
        <f>VLOOKUP($D5521,Combined!$D:$AG,20,FALSE)</f>
        <v>5718479</v>
      </c>
      <c r="G5521">
        <f>VLOOKUP($D5521,Combined!$D:$AG,21,FALSE)</f>
        <v>302</v>
      </c>
      <c r="H5521">
        <f>VLOOKUP($D5521,Combined!$D:$AG,22,FALSE)</f>
        <v>18945</v>
      </c>
    </row>
    <row r="5522" spans="1:8" ht="48" x14ac:dyDescent="0.2">
      <c r="A5522" s="33" t="s">
        <v>1264</v>
      </c>
      <c r="B5522" s="34" t="s">
        <v>1270</v>
      </c>
      <c r="C5522" s="35" t="s">
        <v>14</v>
      </c>
      <c r="D5522" s="36" t="s">
        <v>2034</v>
      </c>
      <c r="E5522">
        <v>2018</v>
      </c>
      <c r="F5522">
        <f>VLOOKUP($D5522,Combined!$D:$AG,20,FALSE)</f>
        <v>45041287</v>
      </c>
      <c r="G5522">
        <f>VLOOKUP($D5522,Combined!$D:$AG,21,FALSE)</f>
        <v>2213</v>
      </c>
      <c r="H5522">
        <f>VLOOKUP($D5522,Combined!$D:$AG,22,FALSE)</f>
        <v>20357</v>
      </c>
    </row>
    <row r="5523" spans="1:8" ht="32" x14ac:dyDescent="0.2">
      <c r="A5523" s="37" t="s">
        <v>1264</v>
      </c>
      <c r="B5523" s="38" t="s">
        <v>1271</v>
      </c>
      <c r="C5523" s="39" t="s">
        <v>6</v>
      </c>
      <c r="D5523" s="36" t="s">
        <v>2035</v>
      </c>
      <c r="E5523">
        <v>2018</v>
      </c>
      <c r="F5523">
        <f>VLOOKUP($D5523,Combined!$D:$AG,20,FALSE)</f>
        <v>38505847</v>
      </c>
      <c r="G5523">
        <f>VLOOKUP($D5523,Combined!$D:$AG,21,FALSE)</f>
        <v>1735</v>
      </c>
      <c r="H5523">
        <f>VLOOKUP($D5523,Combined!$D:$AG,22,FALSE)</f>
        <v>22195</v>
      </c>
    </row>
    <row r="5524" spans="1:8" ht="32" x14ac:dyDescent="0.2">
      <c r="A5524" s="33" t="s">
        <v>1264</v>
      </c>
      <c r="B5524" s="34" t="s">
        <v>1272</v>
      </c>
      <c r="C5524" s="35" t="s">
        <v>6</v>
      </c>
      <c r="D5524" s="36" t="s">
        <v>2036</v>
      </c>
      <c r="E5524">
        <v>2018</v>
      </c>
      <c r="F5524">
        <f>VLOOKUP($D5524,Combined!$D:$AG,20,FALSE)</f>
        <v>35267374</v>
      </c>
      <c r="G5524">
        <f>VLOOKUP($D5524,Combined!$D:$AG,21,FALSE)</f>
        <v>1768</v>
      </c>
      <c r="H5524">
        <f>VLOOKUP($D5524,Combined!$D:$AG,22,FALSE)</f>
        <v>19952</v>
      </c>
    </row>
    <row r="5525" spans="1:8" ht="32" x14ac:dyDescent="0.2">
      <c r="A5525" s="37" t="s">
        <v>1264</v>
      </c>
      <c r="B5525" s="38" t="s">
        <v>1273</v>
      </c>
      <c r="C5525" s="39" t="s">
        <v>4</v>
      </c>
      <c r="D5525" s="36" t="s">
        <v>2037</v>
      </c>
      <c r="E5525">
        <v>2018</v>
      </c>
      <c r="F5525">
        <f>VLOOKUP($D5525,Combined!$D:$AG,20,FALSE)</f>
        <v>7831049</v>
      </c>
      <c r="G5525">
        <f>VLOOKUP($D5525,Combined!$D:$AG,21,FALSE)</f>
        <v>370</v>
      </c>
      <c r="H5525">
        <f>VLOOKUP($D5525,Combined!$D:$AG,22,FALSE)</f>
        <v>21190</v>
      </c>
    </row>
    <row r="5526" spans="1:8" ht="32" x14ac:dyDescent="0.2">
      <c r="A5526" s="33" t="s">
        <v>1264</v>
      </c>
      <c r="B5526" s="34" t="s">
        <v>1274</v>
      </c>
      <c r="C5526" s="35" t="s">
        <v>6</v>
      </c>
      <c r="D5526" s="36" t="s">
        <v>2038</v>
      </c>
      <c r="E5526">
        <v>2018</v>
      </c>
      <c r="F5526">
        <f>VLOOKUP($D5526,Combined!$D:$AG,20,FALSE)</f>
        <v>30669130</v>
      </c>
      <c r="G5526">
        <f>VLOOKUP($D5526,Combined!$D:$AG,21,FALSE)</f>
        <v>1308</v>
      </c>
      <c r="H5526">
        <f>VLOOKUP($D5526,Combined!$D:$AG,22,FALSE)</f>
        <v>23450</v>
      </c>
    </row>
    <row r="5527" spans="1:8" ht="36" x14ac:dyDescent="0.2">
      <c r="A5527" s="37" t="s">
        <v>1264</v>
      </c>
      <c r="B5527" s="38" t="s">
        <v>1275</v>
      </c>
      <c r="C5527" s="39" t="s">
        <v>29</v>
      </c>
      <c r="D5527" s="36" t="s">
        <v>2039</v>
      </c>
      <c r="E5527">
        <v>2018</v>
      </c>
      <c r="F5527">
        <f>VLOOKUP($D5527,Combined!$D:$AG,20,FALSE)</f>
        <v>10360812</v>
      </c>
      <c r="G5527">
        <f>VLOOKUP($D5527,Combined!$D:$AG,21,FALSE)</f>
        <v>190</v>
      </c>
      <c r="H5527">
        <f>VLOOKUP($D5527,Combined!$D:$AG,22,FALSE)</f>
        <v>54593</v>
      </c>
    </row>
    <row r="5528" spans="1:8" ht="36" x14ac:dyDescent="0.2">
      <c r="A5528" s="33" t="s">
        <v>1264</v>
      </c>
      <c r="B5528" s="34" t="s">
        <v>1276</v>
      </c>
      <c r="C5528" s="35" t="s">
        <v>714</v>
      </c>
      <c r="D5528" s="36" t="s">
        <v>2040</v>
      </c>
      <c r="E5528">
        <v>2018</v>
      </c>
      <c r="F5528">
        <f>VLOOKUP($D5528,Combined!$D:$AG,20,FALSE)</f>
        <v>11418344</v>
      </c>
      <c r="G5528">
        <f>VLOOKUP($D5528,Combined!$D:$AG,21,FALSE)</f>
        <v>859</v>
      </c>
      <c r="H5528">
        <f>VLOOKUP($D5528,Combined!$D:$AG,22,FALSE)</f>
        <v>13298</v>
      </c>
    </row>
    <row r="5529" spans="1:8" ht="36" x14ac:dyDescent="0.2">
      <c r="A5529" s="37" t="s">
        <v>1264</v>
      </c>
      <c r="B5529" s="38" t="s">
        <v>1277</v>
      </c>
      <c r="C5529" s="39" t="s">
        <v>4</v>
      </c>
      <c r="D5529" s="36" t="s">
        <v>2041</v>
      </c>
      <c r="E5529">
        <v>2018</v>
      </c>
      <c r="F5529">
        <f>VLOOKUP($D5529,Combined!$D:$AG,20,FALSE)</f>
        <v>9321667</v>
      </c>
      <c r="G5529">
        <f>VLOOKUP($D5529,Combined!$D:$AG,21,FALSE)</f>
        <v>460</v>
      </c>
      <c r="H5529">
        <f>VLOOKUP($D5529,Combined!$D:$AG,22,FALSE)</f>
        <v>20284</v>
      </c>
    </row>
    <row r="5530" spans="1:8" ht="36" x14ac:dyDescent="0.2">
      <c r="A5530" s="33" t="s">
        <v>1264</v>
      </c>
      <c r="B5530" s="34" t="s">
        <v>1278</v>
      </c>
      <c r="C5530" s="35" t="s">
        <v>6</v>
      </c>
      <c r="D5530" s="36" t="s">
        <v>2042</v>
      </c>
      <c r="E5530">
        <v>2018</v>
      </c>
      <c r="F5530">
        <f>VLOOKUP($D5530,Combined!$D:$AG,20,FALSE)</f>
        <v>28737315</v>
      </c>
      <c r="G5530">
        <f>VLOOKUP($D5530,Combined!$D:$AG,21,FALSE)</f>
        <v>1587</v>
      </c>
      <c r="H5530">
        <f>VLOOKUP($D5530,Combined!$D:$AG,22,FALSE)</f>
        <v>18109</v>
      </c>
    </row>
    <row r="5531" spans="1:8" ht="32" x14ac:dyDescent="0.2">
      <c r="A5531" s="37" t="s">
        <v>1279</v>
      </c>
      <c r="B5531" s="38" t="s">
        <v>1280</v>
      </c>
      <c r="C5531" s="39" t="s">
        <v>2</v>
      </c>
      <c r="D5531" s="36" t="s">
        <v>2043</v>
      </c>
      <c r="E5531">
        <v>2018</v>
      </c>
      <c r="F5531">
        <f>VLOOKUP($D5531,Combined!$D:$AG,20,FALSE)</f>
        <v>19222112</v>
      </c>
      <c r="G5531">
        <f>VLOOKUP($D5531,Combined!$D:$AG,21,FALSE)</f>
        <v>788</v>
      </c>
      <c r="H5531">
        <f>VLOOKUP($D5531,Combined!$D:$AG,22,FALSE)</f>
        <v>24392</v>
      </c>
    </row>
    <row r="5532" spans="1:8" ht="32" x14ac:dyDescent="0.2">
      <c r="A5532" s="33" t="s">
        <v>1279</v>
      </c>
      <c r="B5532" s="34" t="s">
        <v>1281</v>
      </c>
      <c r="C5532" s="35" t="s">
        <v>24</v>
      </c>
      <c r="D5532" s="36" t="s">
        <v>2044</v>
      </c>
      <c r="E5532">
        <v>2018</v>
      </c>
      <c r="F5532">
        <f>VLOOKUP($D5532,Combined!$D:$AG,20,FALSE)</f>
        <v>113102934</v>
      </c>
      <c r="G5532">
        <f>VLOOKUP($D5532,Combined!$D:$AG,21,FALSE)</f>
        <v>5443</v>
      </c>
      <c r="H5532">
        <f>VLOOKUP($D5532,Combined!$D:$AG,22,FALSE)</f>
        <v>20778</v>
      </c>
    </row>
    <row r="5533" spans="1:8" ht="32" x14ac:dyDescent="0.2">
      <c r="A5533" s="37" t="s">
        <v>1279</v>
      </c>
      <c r="B5533" s="38" t="s">
        <v>1282</v>
      </c>
      <c r="C5533" s="39" t="s">
        <v>6</v>
      </c>
      <c r="D5533" s="36" t="s">
        <v>2045</v>
      </c>
      <c r="E5533">
        <v>2018</v>
      </c>
      <c r="F5533" t="e">
        <f>VLOOKUP($D5533,Combined!$D:$AG,20,FALSE)</f>
        <v>#N/A</v>
      </c>
      <c r="G5533" t="e">
        <f>VLOOKUP($D5533,Combined!$D:$AG,21,FALSE)</f>
        <v>#N/A</v>
      </c>
      <c r="H5533" t="e">
        <f>VLOOKUP($D5533,Combined!$D:$AG,22,FALSE)</f>
        <v>#N/A</v>
      </c>
    </row>
    <row r="5534" spans="1:8" ht="32" x14ac:dyDescent="0.2">
      <c r="A5534" s="33" t="s">
        <v>1279</v>
      </c>
      <c r="B5534" s="34" t="s">
        <v>1283</v>
      </c>
      <c r="C5534" s="35" t="s">
        <v>99</v>
      </c>
      <c r="D5534" s="36" t="s">
        <v>2046</v>
      </c>
      <c r="E5534">
        <v>2018</v>
      </c>
      <c r="F5534">
        <f>VLOOKUP($D5534,Combined!$D:$AG,20,FALSE)</f>
        <v>48727823</v>
      </c>
      <c r="G5534">
        <f>VLOOKUP($D5534,Combined!$D:$AG,21,FALSE)</f>
        <v>2147</v>
      </c>
      <c r="H5534">
        <f>VLOOKUP($D5534,Combined!$D:$AG,22,FALSE)</f>
        <v>22696</v>
      </c>
    </row>
    <row r="5535" spans="1:8" ht="36" x14ac:dyDescent="0.2">
      <c r="A5535" s="37" t="s">
        <v>1279</v>
      </c>
      <c r="B5535" s="38" t="s">
        <v>1284</v>
      </c>
      <c r="C5535" s="39" t="s">
        <v>24</v>
      </c>
      <c r="D5535" s="36" t="s">
        <v>2047</v>
      </c>
      <c r="E5535">
        <v>2018</v>
      </c>
      <c r="F5535">
        <f>VLOOKUP($D5535,Combined!$D:$AG,20,FALSE)</f>
        <v>178673805</v>
      </c>
      <c r="G5535">
        <f>VLOOKUP($D5535,Combined!$D:$AG,21,FALSE)</f>
        <v>8615</v>
      </c>
      <c r="H5535">
        <f>VLOOKUP($D5535,Combined!$D:$AG,22,FALSE)</f>
        <v>20740</v>
      </c>
    </row>
    <row r="5536" spans="1:8" ht="48" x14ac:dyDescent="0.2">
      <c r="A5536" s="33" t="s">
        <v>1279</v>
      </c>
      <c r="B5536" s="34" t="s">
        <v>1442</v>
      </c>
      <c r="C5536" s="35" t="s">
        <v>711</v>
      </c>
      <c r="D5536" s="36" t="s">
        <v>2048</v>
      </c>
      <c r="E5536">
        <v>2018</v>
      </c>
      <c r="F5536" t="e">
        <f>VLOOKUP($D5536,Combined!$D:$AG,20,FALSE)</f>
        <v>#N/A</v>
      </c>
      <c r="G5536" t="e">
        <f>VLOOKUP($D5536,Combined!$D:$AG,21,FALSE)</f>
        <v>#N/A</v>
      </c>
      <c r="H5536" t="e">
        <f>VLOOKUP($D5536,Combined!$D:$AG,22,FALSE)</f>
        <v>#N/A</v>
      </c>
    </row>
    <row r="5537" spans="1:8" ht="32" x14ac:dyDescent="0.2">
      <c r="A5537" s="37" t="s">
        <v>1279</v>
      </c>
      <c r="B5537" s="38" t="s">
        <v>993</v>
      </c>
      <c r="C5537" s="39" t="s">
        <v>24</v>
      </c>
      <c r="D5537" s="36" t="s">
        <v>2049</v>
      </c>
      <c r="E5537">
        <v>2018</v>
      </c>
      <c r="F5537">
        <f>VLOOKUP($D5537,Combined!$D:$AG,20,FALSE)</f>
        <v>175563778</v>
      </c>
      <c r="G5537">
        <f>VLOOKUP($D5537,Combined!$D:$AG,21,FALSE)</f>
        <v>7238</v>
      </c>
      <c r="H5537">
        <f>VLOOKUP($D5537,Combined!$D:$AG,22,FALSE)</f>
        <v>24255</v>
      </c>
    </row>
    <row r="5538" spans="1:8" ht="32" x14ac:dyDescent="0.2">
      <c r="A5538" s="33" t="s">
        <v>1279</v>
      </c>
      <c r="B5538" s="34" t="s">
        <v>1286</v>
      </c>
      <c r="C5538" s="35" t="s">
        <v>99</v>
      </c>
      <c r="D5538" s="36" t="s">
        <v>2050</v>
      </c>
      <c r="E5538">
        <v>2018</v>
      </c>
      <c r="F5538">
        <f>VLOOKUP($D5538,Combined!$D:$AG,20,FALSE)</f>
        <v>28379909</v>
      </c>
      <c r="G5538">
        <f>VLOOKUP($D5538,Combined!$D:$AG,21,FALSE)</f>
        <v>1273</v>
      </c>
      <c r="H5538">
        <f>VLOOKUP($D5538,Combined!$D:$AG,22,FALSE)</f>
        <v>22289</v>
      </c>
    </row>
    <row r="5539" spans="1:8" ht="32" x14ac:dyDescent="0.2">
      <c r="A5539" s="37" t="s">
        <v>1279</v>
      </c>
      <c r="B5539" s="38" t="s">
        <v>1287</v>
      </c>
      <c r="C5539" s="39" t="s">
        <v>24</v>
      </c>
      <c r="D5539" s="36" t="s">
        <v>2051</v>
      </c>
      <c r="E5539">
        <v>2018</v>
      </c>
      <c r="F5539">
        <f>VLOOKUP($D5539,Combined!$D:$AG,20,FALSE)</f>
        <v>149668772</v>
      </c>
      <c r="G5539">
        <f>VLOOKUP($D5539,Combined!$D:$AG,21,FALSE)</f>
        <v>7401</v>
      </c>
      <c r="H5539">
        <f>VLOOKUP($D5539,Combined!$D:$AG,22,FALSE)</f>
        <v>20222</v>
      </c>
    </row>
    <row r="5540" spans="1:8" ht="32" x14ac:dyDescent="0.2">
      <c r="A5540" s="33" t="s">
        <v>1279</v>
      </c>
      <c r="B5540" s="34" t="s">
        <v>1288</v>
      </c>
      <c r="C5540" s="35" t="s">
        <v>6</v>
      </c>
      <c r="D5540" s="36" t="s">
        <v>2052</v>
      </c>
      <c r="E5540">
        <v>2018</v>
      </c>
      <c r="F5540">
        <f>VLOOKUP($D5540,Combined!$D:$AG,20,FALSE)</f>
        <v>25799604</v>
      </c>
      <c r="G5540">
        <f>VLOOKUP($D5540,Combined!$D:$AG,21,FALSE)</f>
        <v>1485</v>
      </c>
      <c r="H5540">
        <f>VLOOKUP($D5540,Combined!$D:$AG,22,FALSE)</f>
        <v>17375</v>
      </c>
    </row>
    <row r="5541" spans="1:8" ht="32" x14ac:dyDescent="0.2">
      <c r="A5541" s="37" t="s">
        <v>1279</v>
      </c>
      <c r="B5541" s="38" t="s">
        <v>1289</v>
      </c>
      <c r="C5541" s="39" t="s">
        <v>24</v>
      </c>
      <c r="D5541" s="36" t="s">
        <v>2053</v>
      </c>
      <c r="E5541">
        <v>2018</v>
      </c>
      <c r="F5541">
        <f>VLOOKUP($D5541,Combined!$D:$AG,20,FALSE)</f>
        <v>102702488</v>
      </c>
      <c r="G5541">
        <f>VLOOKUP($D5541,Combined!$D:$AG,21,FALSE)</f>
        <v>4778</v>
      </c>
      <c r="H5541">
        <f>VLOOKUP($D5541,Combined!$D:$AG,22,FALSE)</f>
        <v>21495</v>
      </c>
    </row>
    <row r="5542" spans="1:8" ht="48" x14ac:dyDescent="0.2">
      <c r="A5542" s="33" t="s">
        <v>1279</v>
      </c>
      <c r="B5542" s="34" t="s">
        <v>1290</v>
      </c>
      <c r="C5542" s="35" t="s">
        <v>14</v>
      </c>
      <c r="D5542" s="36" t="s">
        <v>2054</v>
      </c>
      <c r="E5542">
        <v>2018</v>
      </c>
      <c r="F5542">
        <f>VLOOKUP($D5542,Combined!$D:$AG,20,FALSE)</f>
        <v>69787905</v>
      </c>
      <c r="G5542">
        <f>VLOOKUP($D5542,Combined!$D:$AG,21,FALSE)</f>
        <v>3402</v>
      </c>
      <c r="H5542">
        <f>VLOOKUP($D5542,Combined!$D:$AG,22,FALSE)</f>
        <v>20515</v>
      </c>
    </row>
    <row r="5543" spans="1:8" ht="32" x14ac:dyDescent="0.2">
      <c r="A5543" s="37" t="s">
        <v>1279</v>
      </c>
      <c r="B5543" s="38" t="s">
        <v>1291</v>
      </c>
      <c r="C5543" s="39" t="s">
        <v>714</v>
      </c>
      <c r="D5543" s="36" t="s">
        <v>2055</v>
      </c>
      <c r="E5543">
        <v>2018</v>
      </c>
      <c r="F5543">
        <f>VLOOKUP($D5543,Combined!$D:$AG,20,FALSE)</f>
        <v>17931777</v>
      </c>
      <c r="G5543">
        <f>VLOOKUP($D5543,Combined!$D:$AG,21,FALSE)</f>
        <v>475</v>
      </c>
      <c r="H5543">
        <f>VLOOKUP($D5543,Combined!$D:$AG,22,FALSE)</f>
        <v>37756</v>
      </c>
    </row>
    <row r="5544" spans="1:8" ht="48" x14ac:dyDescent="0.2">
      <c r="A5544" s="33" t="s">
        <v>1279</v>
      </c>
      <c r="B5544" s="34" t="s">
        <v>1292</v>
      </c>
      <c r="C5544" s="35" t="s">
        <v>14</v>
      </c>
      <c r="D5544" s="36" t="s">
        <v>2056</v>
      </c>
      <c r="E5544">
        <v>2018</v>
      </c>
      <c r="F5544">
        <f>VLOOKUP($D5544,Combined!$D:$AG,20,FALSE)</f>
        <v>47220468</v>
      </c>
      <c r="G5544">
        <f>VLOOKUP($D5544,Combined!$D:$AG,21,FALSE)</f>
        <v>1960</v>
      </c>
      <c r="H5544">
        <f>VLOOKUP($D5544,Combined!$D:$AG,22,FALSE)</f>
        <v>24091</v>
      </c>
    </row>
    <row r="5545" spans="1:8" ht="48" x14ac:dyDescent="0.2">
      <c r="A5545" s="37" t="s">
        <v>1279</v>
      </c>
      <c r="B5545" s="38" t="s">
        <v>1293</v>
      </c>
      <c r="C5545" s="39" t="s">
        <v>14</v>
      </c>
      <c r="D5545" s="36" t="s">
        <v>2057</v>
      </c>
      <c r="E5545">
        <v>2018</v>
      </c>
      <c r="F5545">
        <f>VLOOKUP($D5545,Combined!$D:$AG,20,FALSE)</f>
        <v>48698305</v>
      </c>
      <c r="G5545">
        <f>VLOOKUP($D5545,Combined!$D:$AG,21,FALSE)</f>
        <v>2370</v>
      </c>
      <c r="H5545">
        <f>VLOOKUP($D5545,Combined!$D:$AG,22,FALSE)</f>
        <v>20552</v>
      </c>
    </row>
    <row r="5546" spans="1:8" ht="32" x14ac:dyDescent="0.2">
      <c r="A5546" s="33" t="s">
        <v>1279</v>
      </c>
      <c r="B5546" s="34" t="s">
        <v>1294</v>
      </c>
      <c r="C5546" s="35" t="s">
        <v>2</v>
      </c>
      <c r="D5546" s="36" t="s">
        <v>2058</v>
      </c>
      <c r="E5546">
        <v>2018</v>
      </c>
      <c r="F5546">
        <f>VLOOKUP($D5546,Combined!$D:$AG,20,FALSE)</f>
        <v>11052910</v>
      </c>
      <c r="G5546">
        <f>VLOOKUP($D5546,Combined!$D:$AG,21,FALSE)</f>
        <v>566</v>
      </c>
      <c r="H5546">
        <f>VLOOKUP($D5546,Combined!$D:$AG,22,FALSE)</f>
        <v>19526</v>
      </c>
    </row>
    <row r="5547" spans="1:8" ht="60" x14ac:dyDescent="0.2">
      <c r="A5547" s="37" t="s">
        <v>1279</v>
      </c>
      <c r="B5547" s="38" t="s">
        <v>1295</v>
      </c>
      <c r="C5547" s="39" t="s">
        <v>711</v>
      </c>
      <c r="D5547" s="36" t="s">
        <v>2059</v>
      </c>
      <c r="E5547">
        <v>2018</v>
      </c>
      <c r="F5547" t="e">
        <f>VLOOKUP($D5547,Combined!$D:$AG,20,FALSE)</f>
        <v>#N/A</v>
      </c>
      <c r="G5547" t="e">
        <f>VLOOKUP($D5547,Combined!$D:$AG,21,FALSE)</f>
        <v>#N/A</v>
      </c>
      <c r="H5547" t="e">
        <f>VLOOKUP($D5547,Combined!$D:$AG,22,FALSE)</f>
        <v>#N/A</v>
      </c>
    </row>
    <row r="5548" spans="1:8" ht="32" x14ac:dyDescent="0.2">
      <c r="A5548" s="33" t="s">
        <v>1279</v>
      </c>
      <c r="B5548" s="34" t="s">
        <v>1296</v>
      </c>
      <c r="C5548" s="35" t="s">
        <v>66</v>
      </c>
      <c r="D5548" s="36" t="s">
        <v>2060</v>
      </c>
      <c r="E5548">
        <v>2018</v>
      </c>
      <c r="F5548">
        <f>VLOOKUP($D5548,Combined!$D:$AG,20,FALSE)</f>
        <v>47608765</v>
      </c>
      <c r="G5548">
        <f>VLOOKUP($D5548,Combined!$D:$AG,21,FALSE)</f>
        <v>1745</v>
      </c>
      <c r="H5548">
        <f>VLOOKUP($D5548,Combined!$D:$AG,22,FALSE)</f>
        <v>27288</v>
      </c>
    </row>
    <row r="5549" spans="1:8" ht="32" x14ac:dyDescent="0.2">
      <c r="A5549" s="37" t="s">
        <v>1279</v>
      </c>
      <c r="B5549" s="38" t="s">
        <v>1297</v>
      </c>
      <c r="C5549" s="39" t="s">
        <v>68</v>
      </c>
      <c r="D5549" s="36" t="s">
        <v>2061</v>
      </c>
      <c r="E5549">
        <v>2018</v>
      </c>
      <c r="F5549">
        <f>VLOOKUP($D5549,Combined!$D:$AG,20,FALSE)</f>
        <v>13958542</v>
      </c>
      <c r="G5549">
        <f>VLOOKUP($D5549,Combined!$D:$AG,21,FALSE)</f>
        <v>692</v>
      </c>
      <c r="H5549">
        <f>VLOOKUP($D5549,Combined!$D:$AG,22,FALSE)</f>
        <v>20185</v>
      </c>
    </row>
    <row r="5550" spans="1:8" ht="36" x14ac:dyDescent="0.2">
      <c r="A5550" s="33" t="s">
        <v>1279</v>
      </c>
      <c r="B5550" s="34" t="s">
        <v>1298</v>
      </c>
      <c r="C5550" s="35" t="s">
        <v>77</v>
      </c>
      <c r="D5550" s="36" t="s">
        <v>2062</v>
      </c>
      <c r="E5550">
        <v>2018</v>
      </c>
      <c r="F5550">
        <f>VLOOKUP($D5550,Combined!$D:$AG,20,FALSE)</f>
        <v>51850061</v>
      </c>
      <c r="G5550">
        <f>VLOOKUP($D5550,Combined!$D:$AG,21,FALSE)</f>
        <v>2053</v>
      </c>
      <c r="H5550">
        <f>VLOOKUP($D5550,Combined!$D:$AG,22,FALSE)</f>
        <v>25261</v>
      </c>
    </row>
    <row r="5551" spans="1:8" ht="32" x14ac:dyDescent="0.2">
      <c r="A5551" s="37" t="s">
        <v>1299</v>
      </c>
      <c r="B5551" s="38" t="s">
        <v>1300</v>
      </c>
      <c r="C5551" s="39" t="s">
        <v>2</v>
      </c>
      <c r="D5551" s="36" t="s">
        <v>2063</v>
      </c>
      <c r="E5551">
        <v>2018</v>
      </c>
      <c r="F5551">
        <f>VLOOKUP($D5551,Combined!$D:$AG,20,FALSE)</f>
        <v>17557659</v>
      </c>
      <c r="G5551">
        <f>VLOOKUP($D5551,Combined!$D:$AG,21,FALSE)</f>
        <v>949</v>
      </c>
      <c r="H5551">
        <f>VLOOKUP($D5551,Combined!$D:$AG,22,FALSE)</f>
        <v>18501</v>
      </c>
    </row>
    <row r="5552" spans="1:8" ht="32" x14ac:dyDescent="0.2">
      <c r="A5552" s="33" t="s">
        <v>1299</v>
      </c>
      <c r="B5552" s="34" t="s">
        <v>1301</v>
      </c>
      <c r="C5552" s="35" t="s">
        <v>66</v>
      </c>
      <c r="D5552" s="36" t="s">
        <v>2064</v>
      </c>
      <c r="E5552">
        <v>2018</v>
      </c>
      <c r="F5552">
        <f>VLOOKUP($D5552,Combined!$D:$AG,20,FALSE)</f>
        <v>18039001</v>
      </c>
      <c r="G5552">
        <f>VLOOKUP($D5552,Combined!$D:$AG,21,FALSE)</f>
        <v>849</v>
      </c>
      <c r="H5552">
        <f>VLOOKUP($D5552,Combined!$D:$AG,22,FALSE)</f>
        <v>21253</v>
      </c>
    </row>
    <row r="5553" spans="1:8" ht="32" x14ac:dyDescent="0.2">
      <c r="A5553" s="37" t="s">
        <v>1299</v>
      </c>
      <c r="B5553" s="38" t="s">
        <v>1302</v>
      </c>
      <c r="C5553" s="39" t="s">
        <v>68</v>
      </c>
      <c r="D5553" s="36" t="s">
        <v>2065</v>
      </c>
      <c r="E5553">
        <v>2018</v>
      </c>
      <c r="F5553">
        <f>VLOOKUP($D5553,Combined!$D:$AG,20,FALSE)</f>
        <v>12482399</v>
      </c>
      <c r="G5553">
        <f>VLOOKUP($D5553,Combined!$D:$AG,21,FALSE)</f>
        <v>542</v>
      </c>
      <c r="H5553">
        <f>VLOOKUP($D5553,Combined!$D:$AG,22,FALSE)</f>
        <v>23031</v>
      </c>
    </row>
    <row r="5554" spans="1:8" ht="32" x14ac:dyDescent="0.2">
      <c r="A5554" s="33" t="s">
        <v>1299</v>
      </c>
      <c r="B5554" s="34" t="s">
        <v>1303</v>
      </c>
      <c r="C5554" s="35" t="s">
        <v>68</v>
      </c>
      <c r="D5554" s="36" t="s">
        <v>2066</v>
      </c>
      <c r="E5554">
        <v>2018</v>
      </c>
      <c r="F5554">
        <f>VLOOKUP($D5554,Combined!$D:$AG,20,FALSE)</f>
        <v>10114505</v>
      </c>
      <c r="G5554">
        <f>VLOOKUP($D5554,Combined!$D:$AG,21,FALSE)</f>
        <v>492</v>
      </c>
      <c r="H5554">
        <f>VLOOKUP($D5554,Combined!$D:$AG,22,FALSE)</f>
        <v>20571</v>
      </c>
    </row>
    <row r="5555" spans="1:8" ht="16" x14ac:dyDescent="0.2">
      <c r="A5555" s="37" t="s">
        <v>1299</v>
      </c>
      <c r="B5555" s="38" t="s">
        <v>1304</v>
      </c>
      <c r="C5555" s="39" t="s">
        <v>8</v>
      </c>
      <c r="D5555" s="36" t="s">
        <v>2067</v>
      </c>
      <c r="E5555">
        <v>2018</v>
      </c>
      <c r="F5555">
        <f>VLOOKUP($D5555,Combined!$D:$AG,20,FALSE)</f>
        <v>6198896</v>
      </c>
      <c r="G5555">
        <f>VLOOKUP($D5555,Combined!$D:$AG,21,FALSE)</f>
        <v>220</v>
      </c>
      <c r="H5555">
        <f>VLOOKUP($D5555,Combined!$D:$AG,22,FALSE)</f>
        <v>28178</v>
      </c>
    </row>
    <row r="5556" spans="1:8" ht="32" x14ac:dyDescent="0.2">
      <c r="A5556" s="33" t="s">
        <v>1299</v>
      </c>
      <c r="B5556" s="34" t="s">
        <v>1305</v>
      </c>
      <c r="C5556" s="35" t="s">
        <v>2</v>
      </c>
      <c r="D5556" s="36" t="s">
        <v>2068</v>
      </c>
      <c r="E5556">
        <v>2018</v>
      </c>
      <c r="F5556">
        <f>VLOOKUP($D5556,Combined!$D:$AG,20,FALSE)</f>
        <v>13943075</v>
      </c>
      <c r="G5556">
        <f>VLOOKUP($D5556,Combined!$D:$AG,21,FALSE)</f>
        <v>636</v>
      </c>
      <c r="H5556">
        <f>VLOOKUP($D5556,Combined!$D:$AG,22,FALSE)</f>
        <v>21940</v>
      </c>
    </row>
    <row r="5557" spans="1:8" ht="32" x14ac:dyDescent="0.2">
      <c r="A5557" s="37" t="s">
        <v>1299</v>
      </c>
      <c r="B5557" s="38" t="s">
        <v>1306</v>
      </c>
      <c r="C5557" s="39" t="s">
        <v>73</v>
      </c>
      <c r="D5557" s="36" t="s">
        <v>2069</v>
      </c>
      <c r="E5557">
        <v>2018</v>
      </c>
      <c r="F5557">
        <f>VLOOKUP($D5557,Combined!$D:$AG,20,FALSE)</f>
        <v>6851834</v>
      </c>
      <c r="G5557">
        <f>VLOOKUP($D5557,Combined!$D:$AG,21,FALSE)</f>
        <v>237</v>
      </c>
      <c r="H5557">
        <f>VLOOKUP($D5557,Combined!$D:$AG,22,FALSE)</f>
        <v>28963</v>
      </c>
    </row>
    <row r="5558" spans="1:8" ht="24" x14ac:dyDescent="0.2">
      <c r="A5558" s="33" t="s">
        <v>1299</v>
      </c>
      <c r="B5558" s="34" t="s">
        <v>1307</v>
      </c>
      <c r="C5558" s="35" t="s">
        <v>8</v>
      </c>
      <c r="D5558" s="36" t="s">
        <v>2070</v>
      </c>
      <c r="E5558">
        <v>2018</v>
      </c>
      <c r="F5558">
        <f>VLOOKUP($D5558,Combined!$D:$AG,20,FALSE)</f>
        <v>7446969</v>
      </c>
      <c r="G5558">
        <f>VLOOKUP($D5558,Combined!$D:$AG,21,FALSE)</f>
        <v>288</v>
      </c>
      <c r="H5558">
        <f>VLOOKUP($D5558,Combined!$D:$AG,22,FALSE)</f>
        <v>25877</v>
      </c>
    </row>
    <row r="5559" spans="1:8" ht="32" x14ac:dyDescent="0.2">
      <c r="A5559" s="37" t="s">
        <v>1299</v>
      </c>
      <c r="B5559" s="38" t="s">
        <v>1308</v>
      </c>
      <c r="C5559" s="39" t="s">
        <v>68</v>
      </c>
      <c r="D5559" s="36" t="s">
        <v>2071</v>
      </c>
      <c r="E5559">
        <v>2018</v>
      </c>
      <c r="F5559">
        <f>VLOOKUP($D5559,Combined!$D:$AG,20,FALSE)</f>
        <v>14411162</v>
      </c>
      <c r="G5559">
        <f>VLOOKUP($D5559,Combined!$D:$AG,21,FALSE)</f>
        <v>674</v>
      </c>
      <c r="H5559">
        <f>VLOOKUP($D5559,Combined!$D:$AG,22,FALSE)</f>
        <v>21392</v>
      </c>
    </row>
    <row r="5560" spans="1:8" ht="32" x14ac:dyDescent="0.2">
      <c r="A5560" s="33" t="s">
        <v>1299</v>
      </c>
      <c r="B5560" s="34" t="s">
        <v>1309</v>
      </c>
      <c r="C5560" s="35" t="s">
        <v>77</v>
      </c>
      <c r="D5560" s="36" t="s">
        <v>2072</v>
      </c>
      <c r="E5560">
        <v>2018</v>
      </c>
      <c r="F5560">
        <f>VLOOKUP($D5560,Combined!$D:$AG,20,FALSE)</f>
        <v>26951805</v>
      </c>
      <c r="G5560">
        <f>VLOOKUP($D5560,Combined!$D:$AG,21,FALSE)</f>
        <v>915</v>
      </c>
      <c r="H5560">
        <f>VLOOKUP($D5560,Combined!$D:$AG,22,FALSE)</f>
        <v>29470</v>
      </c>
    </row>
    <row r="5561" spans="1:8" ht="32" x14ac:dyDescent="0.2">
      <c r="A5561" s="37" t="s">
        <v>1299</v>
      </c>
      <c r="B5561" s="38" t="s">
        <v>1310</v>
      </c>
      <c r="C5561" s="39" t="s">
        <v>6</v>
      </c>
      <c r="D5561" s="36" t="s">
        <v>2073</v>
      </c>
      <c r="E5561">
        <v>2018</v>
      </c>
      <c r="F5561">
        <f>VLOOKUP($D5561,Combined!$D:$AG,20,FALSE)</f>
        <v>42430199</v>
      </c>
      <c r="G5561">
        <f>VLOOKUP($D5561,Combined!$D:$AG,21,FALSE)</f>
        <v>1582</v>
      </c>
      <c r="H5561">
        <f>VLOOKUP($D5561,Combined!$D:$AG,22,FALSE)</f>
        <v>26815</v>
      </c>
    </row>
    <row r="5562" spans="1:8" ht="32" x14ac:dyDescent="0.2">
      <c r="A5562" s="33" t="s">
        <v>1299</v>
      </c>
      <c r="B5562" s="34" t="s">
        <v>1311</v>
      </c>
      <c r="C5562" s="35" t="s">
        <v>21</v>
      </c>
      <c r="D5562" s="36" t="s">
        <v>2074</v>
      </c>
      <c r="E5562">
        <v>2018</v>
      </c>
      <c r="F5562">
        <f>VLOOKUP($D5562,Combined!$D:$AG,20,FALSE)</f>
        <v>25467023</v>
      </c>
      <c r="G5562">
        <f>VLOOKUP($D5562,Combined!$D:$AG,21,FALSE)</f>
        <v>989</v>
      </c>
      <c r="H5562">
        <f>VLOOKUP($D5562,Combined!$D:$AG,22,FALSE)</f>
        <v>25756</v>
      </c>
    </row>
    <row r="5563" spans="1:8" ht="32" x14ac:dyDescent="0.2">
      <c r="A5563" s="37" t="s">
        <v>1299</v>
      </c>
      <c r="B5563" s="38" t="s">
        <v>1312</v>
      </c>
      <c r="C5563" s="39" t="s">
        <v>73</v>
      </c>
      <c r="D5563" s="36" t="s">
        <v>2075</v>
      </c>
      <c r="E5563">
        <v>2018</v>
      </c>
      <c r="F5563">
        <f>VLOOKUP($D5563,Combined!$D:$AG,20,FALSE)</f>
        <v>5833768</v>
      </c>
      <c r="G5563">
        <f>VLOOKUP($D5563,Combined!$D:$AG,21,FALSE)</f>
        <v>230</v>
      </c>
      <c r="H5563">
        <f>VLOOKUP($D5563,Combined!$D:$AG,22,FALSE)</f>
        <v>25321</v>
      </c>
    </row>
    <row r="5564" spans="1:8" ht="36" x14ac:dyDescent="0.2">
      <c r="A5564" s="33" t="s">
        <v>1299</v>
      </c>
      <c r="B5564" s="34" t="s">
        <v>1313</v>
      </c>
      <c r="C5564" s="35" t="s">
        <v>77</v>
      </c>
      <c r="D5564" s="36" t="s">
        <v>2076</v>
      </c>
      <c r="E5564">
        <v>2018</v>
      </c>
      <c r="F5564">
        <f>VLOOKUP($D5564,Combined!$D:$AG,20,FALSE)</f>
        <v>17797944</v>
      </c>
      <c r="G5564">
        <f>VLOOKUP($D5564,Combined!$D:$AG,21,FALSE)</f>
        <v>713</v>
      </c>
      <c r="H5564">
        <f>VLOOKUP($D5564,Combined!$D:$AG,22,FALSE)</f>
        <v>24957</v>
      </c>
    </row>
    <row r="5565" spans="1:8" ht="32" x14ac:dyDescent="0.2">
      <c r="A5565" s="37" t="s">
        <v>1299</v>
      </c>
      <c r="B5565" s="38" t="s">
        <v>1314</v>
      </c>
      <c r="C5565" s="39" t="s">
        <v>4</v>
      </c>
      <c r="D5565" s="36" t="s">
        <v>2077</v>
      </c>
      <c r="E5565">
        <v>2018</v>
      </c>
      <c r="F5565">
        <f>VLOOKUP($D5565,Combined!$D:$AG,20,FALSE)</f>
        <v>9407809</v>
      </c>
      <c r="G5565">
        <f>VLOOKUP($D5565,Combined!$D:$AG,21,FALSE)</f>
        <v>336</v>
      </c>
      <c r="H5565">
        <f>VLOOKUP($D5565,Combined!$D:$AG,22,FALSE)</f>
        <v>28040</v>
      </c>
    </row>
    <row r="5566" spans="1:8" ht="32" x14ac:dyDescent="0.2">
      <c r="A5566" s="33" t="s">
        <v>1299</v>
      </c>
      <c r="B5566" s="34" t="s">
        <v>1315</v>
      </c>
      <c r="C5566" s="35" t="s">
        <v>6</v>
      </c>
      <c r="D5566" s="36" t="s">
        <v>2078</v>
      </c>
      <c r="E5566">
        <v>2018</v>
      </c>
      <c r="F5566">
        <f>VLOOKUP($D5566,Combined!$D:$AG,20,FALSE)</f>
        <v>33019409</v>
      </c>
      <c r="G5566">
        <f>VLOOKUP($D5566,Combined!$D:$AG,21,FALSE)</f>
        <v>1572</v>
      </c>
      <c r="H5566">
        <f>VLOOKUP($D5566,Combined!$D:$AG,22,FALSE)</f>
        <v>21003</v>
      </c>
    </row>
    <row r="5567" spans="1:8" ht="32" x14ac:dyDescent="0.2">
      <c r="A5567" s="37" t="s">
        <v>1299</v>
      </c>
      <c r="B5567" s="38" t="s">
        <v>1316</v>
      </c>
      <c r="C5567" s="39" t="s">
        <v>73</v>
      </c>
      <c r="D5567" s="36" t="s">
        <v>2079</v>
      </c>
      <c r="E5567">
        <v>2018</v>
      </c>
      <c r="F5567">
        <f>VLOOKUP($D5567,Combined!$D:$AG,20,FALSE)</f>
        <v>5312691</v>
      </c>
      <c r="G5567">
        <f>VLOOKUP($D5567,Combined!$D:$AG,21,FALSE)</f>
        <v>232</v>
      </c>
      <c r="H5567">
        <f>VLOOKUP($D5567,Combined!$D:$AG,22,FALSE)</f>
        <v>22952</v>
      </c>
    </row>
    <row r="5568" spans="1:8" ht="36" x14ac:dyDescent="0.2">
      <c r="A5568" s="33" t="s">
        <v>1299</v>
      </c>
      <c r="B5568" s="34" t="s">
        <v>1317</v>
      </c>
      <c r="C5568" s="35" t="s">
        <v>8</v>
      </c>
      <c r="D5568" s="36" t="s">
        <v>2080</v>
      </c>
      <c r="E5568">
        <v>2018</v>
      </c>
      <c r="F5568">
        <f>VLOOKUP($D5568,Combined!$D:$AG,20,FALSE)</f>
        <v>3671903</v>
      </c>
      <c r="G5568">
        <f>VLOOKUP($D5568,Combined!$D:$AG,21,FALSE)</f>
        <v>146</v>
      </c>
      <c r="H5568">
        <f>VLOOKUP($D5568,Combined!$D:$AG,22,FALSE)</f>
        <v>25163</v>
      </c>
    </row>
    <row r="5569" spans="1:8" ht="48" x14ac:dyDescent="0.2">
      <c r="A5569" s="37" t="s">
        <v>1299</v>
      </c>
      <c r="B5569" s="38" t="s">
        <v>1318</v>
      </c>
      <c r="C5569" s="39" t="s">
        <v>14</v>
      </c>
      <c r="D5569" s="36" t="s">
        <v>2081</v>
      </c>
      <c r="E5569">
        <v>2018</v>
      </c>
      <c r="F5569">
        <f>VLOOKUP($D5569,Combined!$D:$AG,20,FALSE)</f>
        <v>85209013</v>
      </c>
      <c r="G5569">
        <f>VLOOKUP($D5569,Combined!$D:$AG,21,FALSE)</f>
        <v>3200</v>
      </c>
      <c r="H5569">
        <f>VLOOKUP($D5569,Combined!$D:$AG,22,FALSE)</f>
        <v>26630</v>
      </c>
    </row>
    <row r="5570" spans="1:8" ht="32" x14ac:dyDescent="0.2">
      <c r="A5570" s="33" t="s">
        <v>1299</v>
      </c>
      <c r="B5570" s="34" t="s">
        <v>1319</v>
      </c>
      <c r="C5570" s="35" t="s">
        <v>73</v>
      </c>
      <c r="D5570" s="36" t="s">
        <v>2082</v>
      </c>
      <c r="E5570">
        <v>2018</v>
      </c>
      <c r="F5570">
        <f>VLOOKUP($D5570,Combined!$D:$AG,20,FALSE)</f>
        <v>7354526</v>
      </c>
      <c r="G5570">
        <f>VLOOKUP($D5570,Combined!$D:$AG,21,FALSE)</f>
        <v>319</v>
      </c>
      <c r="H5570">
        <f>VLOOKUP($D5570,Combined!$D:$AG,22,FALSE)</f>
        <v>23093</v>
      </c>
    </row>
    <row r="5571" spans="1:8" ht="24" x14ac:dyDescent="0.2">
      <c r="A5571" s="37" t="s">
        <v>1299</v>
      </c>
      <c r="B5571" s="38" t="s">
        <v>1320</v>
      </c>
      <c r="C5571" s="39" t="s">
        <v>8</v>
      </c>
      <c r="D5571" s="36" t="s">
        <v>2083</v>
      </c>
      <c r="E5571">
        <v>2018</v>
      </c>
      <c r="F5571">
        <f>VLOOKUP($D5571,Combined!$D:$AG,20,FALSE)</f>
        <v>7277272</v>
      </c>
      <c r="G5571">
        <f>VLOOKUP($D5571,Combined!$D:$AG,21,FALSE)</f>
        <v>285</v>
      </c>
      <c r="H5571">
        <f>VLOOKUP($D5571,Combined!$D:$AG,22,FALSE)</f>
        <v>25530</v>
      </c>
    </row>
    <row r="5572" spans="1:8" ht="60" x14ac:dyDescent="0.2">
      <c r="A5572" s="33" t="s">
        <v>1299</v>
      </c>
      <c r="B5572" s="34" t="s">
        <v>1443</v>
      </c>
      <c r="C5572" s="35" t="s">
        <v>711</v>
      </c>
      <c r="D5572" s="36" t="s">
        <v>2084</v>
      </c>
      <c r="E5572">
        <v>2018</v>
      </c>
      <c r="F5572" t="e">
        <f>VLOOKUP($D5572,Combined!$D:$AG,20,FALSE)</f>
        <v>#N/A</v>
      </c>
      <c r="G5572" t="e">
        <f>VLOOKUP($D5572,Combined!$D:$AG,21,FALSE)</f>
        <v>#N/A</v>
      </c>
      <c r="H5572" t="e">
        <f>VLOOKUP($D5572,Combined!$D:$AG,22,FALSE)</f>
        <v>#N/A</v>
      </c>
    </row>
    <row r="5573" spans="1:8" ht="36" x14ac:dyDescent="0.2">
      <c r="A5573" s="37" t="s">
        <v>1299</v>
      </c>
      <c r="B5573" s="38" t="s">
        <v>1322</v>
      </c>
      <c r="C5573" s="39" t="s">
        <v>714</v>
      </c>
      <c r="D5573" s="36" t="s">
        <v>2085</v>
      </c>
      <c r="E5573">
        <v>2018</v>
      </c>
      <c r="F5573">
        <f>VLOOKUP($D5573,Combined!$D:$AG,20,FALSE)</f>
        <v>17160339</v>
      </c>
      <c r="G5573">
        <f>VLOOKUP($D5573,Combined!$D:$AG,21,FALSE)</f>
        <v>782</v>
      </c>
      <c r="H5573">
        <f>VLOOKUP($D5573,Combined!$D:$AG,22,FALSE)</f>
        <v>21943</v>
      </c>
    </row>
    <row r="5574" spans="1:8" ht="36" x14ac:dyDescent="0.2">
      <c r="A5574" s="33" t="s">
        <v>1299</v>
      </c>
      <c r="B5574" s="34" t="s">
        <v>1323</v>
      </c>
      <c r="C5574" s="35" t="s">
        <v>66</v>
      </c>
      <c r="D5574" s="36" t="s">
        <v>2086</v>
      </c>
      <c r="E5574">
        <v>2018</v>
      </c>
      <c r="F5574">
        <f>VLOOKUP($D5574,Combined!$D:$AG,20,FALSE)</f>
        <v>26201253</v>
      </c>
      <c r="G5574">
        <f>VLOOKUP($D5574,Combined!$D:$AG,21,FALSE)</f>
        <v>1023</v>
      </c>
      <c r="H5574">
        <f>VLOOKUP($D5574,Combined!$D:$AG,22,FALSE)</f>
        <v>25601</v>
      </c>
    </row>
    <row r="5575" spans="1:8" ht="48" x14ac:dyDescent="0.2">
      <c r="A5575" s="37" t="s">
        <v>1299</v>
      </c>
      <c r="B5575" s="38" t="s">
        <v>1324</v>
      </c>
      <c r="C5575" s="39" t="s">
        <v>14</v>
      </c>
      <c r="D5575" s="36" t="s">
        <v>2087</v>
      </c>
      <c r="E5575">
        <v>2018</v>
      </c>
      <c r="F5575">
        <f>VLOOKUP($D5575,Combined!$D:$AG,20,FALSE)</f>
        <v>77103302</v>
      </c>
      <c r="G5575">
        <f>VLOOKUP($D5575,Combined!$D:$AG,21,FALSE)</f>
        <v>3128</v>
      </c>
      <c r="H5575">
        <f>VLOOKUP($D5575,Combined!$D:$AG,22,FALSE)</f>
        <v>24647</v>
      </c>
    </row>
    <row r="5576" spans="1:8" ht="36" x14ac:dyDescent="0.2">
      <c r="A5576" s="33" t="s">
        <v>1299</v>
      </c>
      <c r="B5576" s="34" t="s">
        <v>1325</v>
      </c>
      <c r="C5576" s="35" t="s">
        <v>77</v>
      </c>
      <c r="D5576" s="36" t="s">
        <v>2088</v>
      </c>
      <c r="E5576">
        <v>2018</v>
      </c>
      <c r="F5576">
        <f>VLOOKUP($D5576,Combined!$D:$AG,20,FALSE)</f>
        <v>18288111</v>
      </c>
      <c r="G5576">
        <f>VLOOKUP($D5576,Combined!$D:$AG,21,FALSE)</f>
        <v>626</v>
      </c>
      <c r="H5576">
        <f>VLOOKUP($D5576,Combined!$D:$AG,22,FALSE)</f>
        <v>29202</v>
      </c>
    </row>
    <row r="5577" spans="1:8" ht="48" x14ac:dyDescent="0.2">
      <c r="A5577" s="37" t="s">
        <v>1326</v>
      </c>
      <c r="B5577" s="38" t="s">
        <v>1327</v>
      </c>
      <c r="C5577" s="39" t="s">
        <v>14</v>
      </c>
      <c r="D5577" s="36" t="s">
        <v>2089</v>
      </c>
      <c r="E5577">
        <v>2018</v>
      </c>
      <c r="F5577">
        <f>VLOOKUP($D5577,Combined!$D:$AG,20,FALSE)</f>
        <v>60359811</v>
      </c>
      <c r="G5577">
        <f>VLOOKUP($D5577,Combined!$D:$AG,21,FALSE)</f>
        <v>2635</v>
      </c>
      <c r="H5577">
        <f>VLOOKUP($D5577,Combined!$D:$AG,22,FALSE)</f>
        <v>22909</v>
      </c>
    </row>
    <row r="5578" spans="1:8" ht="48" x14ac:dyDescent="0.2">
      <c r="A5578" s="33" t="s">
        <v>1326</v>
      </c>
      <c r="B5578" s="34" t="s">
        <v>1444</v>
      </c>
      <c r="C5578" s="35" t="s">
        <v>711</v>
      </c>
      <c r="D5578" s="36" t="s">
        <v>2090</v>
      </c>
      <c r="E5578">
        <v>2018</v>
      </c>
      <c r="F5578" t="e">
        <f>VLOOKUP($D5578,Combined!$D:$AG,20,FALSE)</f>
        <v>#N/A</v>
      </c>
      <c r="G5578" t="e">
        <f>VLOOKUP($D5578,Combined!$D:$AG,21,FALSE)</f>
        <v>#N/A</v>
      </c>
      <c r="H5578" t="e">
        <f>VLOOKUP($D5578,Combined!$D:$AG,22,FALSE)</f>
        <v>#N/A</v>
      </c>
    </row>
    <row r="5579" spans="1:8" ht="48" x14ac:dyDescent="0.2">
      <c r="A5579" s="37" t="s">
        <v>1326</v>
      </c>
      <c r="B5579" s="38" t="s">
        <v>1328</v>
      </c>
      <c r="C5579" s="39" t="s">
        <v>14</v>
      </c>
      <c r="D5579" s="36" t="s">
        <v>2091</v>
      </c>
      <c r="E5579">
        <v>2018</v>
      </c>
      <c r="F5579">
        <f>VLOOKUP($D5579,Combined!$D:$AG,20,FALSE)</f>
        <v>40738667</v>
      </c>
      <c r="G5579">
        <f>VLOOKUP($D5579,Combined!$D:$AG,21,FALSE)</f>
        <v>2298</v>
      </c>
      <c r="H5579">
        <f>VLOOKUP($D5579,Combined!$D:$AG,22,FALSE)</f>
        <v>17731</v>
      </c>
    </row>
    <row r="5580" spans="1:8" ht="32" x14ac:dyDescent="0.2">
      <c r="A5580" s="33" t="s">
        <v>1326</v>
      </c>
      <c r="B5580" s="34" t="s">
        <v>1330</v>
      </c>
      <c r="C5580" s="35" t="s">
        <v>24</v>
      </c>
      <c r="D5580" s="36" t="s">
        <v>2092</v>
      </c>
      <c r="E5580">
        <v>2018</v>
      </c>
      <c r="F5580">
        <f>VLOOKUP($D5580,Combined!$D:$AG,20,FALSE)</f>
        <v>75557794</v>
      </c>
      <c r="G5580">
        <f>VLOOKUP($D5580,Combined!$D:$AG,21,FALSE)</f>
        <v>3902</v>
      </c>
      <c r="H5580">
        <f>VLOOKUP($D5580,Combined!$D:$AG,22,FALSE)</f>
        <v>19366</v>
      </c>
    </row>
    <row r="5581" spans="1:8" ht="32" x14ac:dyDescent="0.2">
      <c r="A5581" s="37" t="s">
        <v>1326</v>
      </c>
      <c r="B5581" s="38" t="s">
        <v>1331</v>
      </c>
      <c r="C5581" s="39" t="s">
        <v>24</v>
      </c>
      <c r="D5581" s="36" t="s">
        <v>2093</v>
      </c>
      <c r="E5581">
        <v>2018</v>
      </c>
      <c r="F5581">
        <f>VLOOKUP($D5581,Combined!$D:$AG,20,FALSE)</f>
        <v>633945458</v>
      </c>
      <c r="G5581">
        <f>VLOOKUP($D5581,Combined!$D:$AG,21,FALSE)</f>
        <v>28596</v>
      </c>
      <c r="H5581">
        <f>VLOOKUP($D5581,Combined!$D:$AG,22,FALSE)</f>
        <v>22169</v>
      </c>
    </row>
    <row r="5582" spans="1:8" ht="32" x14ac:dyDescent="0.2">
      <c r="A5582" s="33" t="s">
        <v>1326</v>
      </c>
      <c r="B5582" s="34" t="s">
        <v>1332</v>
      </c>
      <c r="C5582" s="35" t="s">
        <v>4</v>
      </c>
      <c r="D5582" s="36" t="s">
        <v>2094</v>
      </c>
      <c r="E5582">
        <v>2018</v>
      </c>
      <c r="F5582">
        <f>VLOOKUP($D5582,Combined!$D:$AG,20,FALSE)</f>
        <v>10202040</v>
      </c>
      <c r="G5582">
        <f>VLOOKUP($D5582,Combined!$D:$AG,21,FALSE)</f>
        <v>493</v>
      </c>
      <c r="H5582">
        <f>VLOOKUP($D5582,Combined!$D:$AG,22,FALSE)</f>
        <v>20690</v>
      </c>
    </row>
    <row r="5583" spans="1:8" ht="48" x14ac:dyDescent="0.2">
      <c r="A5583" s="37" t="s">
        <v>1326</v>
      </c>
      <c r="B5583" s="38" t="s">
        <v>1333</v>
      </c>
      <c r="C5583" s="39" t="s">
        <v>14</v>
      </c>
      <c r="D5583" s="36" t="s">
        <v>2095</v>
      </c>
      <c r="E5583">
        <v>2018</v>
      </c>
      <c r="F5583">
        <f>VLOOKUP($D5583,Combined!$D:$AG,20,FALSE)</f>
        <v>64166465</v>
      </c>
      <c r="G5583">
        <f>VLOOKUP($D5583,Combined!$D:$AG,21,FALSE)</f>
        <v>3071</v>
      </c>
      <c r="H5583">
        <f>VLOOKUP($D5583,Combined!$D:$AG,22,FALSE)</f>
        <v>20897</v>
      </c>
    </row>
    <row r="5584" spans="1:8" ht="32" x14ac:dyDescent="0.2">
      <c r="A5584" s="33" t="s">
        <v>1326</v>
      </c>
      <c r="B5584" s="34" t="s">
        <v>1334</v>
      </c>
      <c r="C5584" s="35" t="s">
        <v>6</v>
      </c>
      <c r="D5584" s="36" t="s">
        <v>2096</v>
      </c>
      <c r="E5584">
        <v>2018</v>
      </c>
      <c r="F5584">
        <f>VLOOKUP($D5584,Combined!$D:$AG,20,FALSE)</f>
        <v>30196789</v>
      </c>
      <c r="G5584">
        <f>VLOOKUP($D5584,Combined!$D:$AG,21,FALSE)</f>
        <v>1463</v>
      </c>
      <c r="H5584">
        <f>VLOOKUP($D5584,Combined!$D:$AG,22,FALSE)</f>
        <v>20640</v>
      </c>
    </row>
    <row r="5585" spans="1:8" ht="32" x14ac:dyDescent="0.2">
      <c r="A5585" s="37" t="s">
        <v>1326</v>
      </c>
      <c r="B5585" s="38" t="s">
        <v>1335</v>
      </c>
      <c r="C5585" s="39" t="s">
        <v>24</v>
      </c>
      <c r="D5585" s="36" t="s">
        <v>2097</v>
      </c>
      <c r="E5585">
        <v>2018</v>
      </c>
      <c r="F5585">
        <f>VLOOKUP($D5585,Combined!$D:$AG,20,FALSE)</f>
        <v>142607852</v>
      </c>
      <c r="G5585">
        <f>VLOOKUP($D5585,Combined!$D:$AG,21,FALSE)</f>
        <v>6222</v>
      </c>
      <c r="H5585">
        <f>VLOOKUP($D5585,Combined!$D:$AG,22,FALSE)</f>
        <v>22920</v>
      </c>
    </row>
    <row r="5586" spans="1:8" ht="32" x14ac:dyDescent="0.2">
      <c r="A5586" s="33" t="s">
        <v>1326</v>
      </c>
      <c r="B5586" s="34" t="s">
        <v>1336</v>
      </c>
      <c r="C5586" s="35" t="s">
        <v>2</v>
      </c>
      <c r="D5586" s="36" t="s">
        <v>2098</v>
      </c>
      <c r="E5586">
        <v>2018</v>
      </c>
      <c r="F5586">
        <f>VLOOKUP($D5586,Combined!$D:$AG,20,FALSE)</f>
        <v>20646358</v>
      </c>
      <c r="G5586">
        <f>VLOOKUP($D5586,Combined!$D:$AG,21,FALSE)</f>
        <v>1021</v>
      </c>
      <c r="H5586">
        <f>VLOOKUP($D5586,Combined!$D:$AG,22,FALSE)</f>
        <v>20226</v>
      </c>
    </row>
    <row r="5587" spans="1:8" ht="48" x14ac:dyDescent="0.2">
      <c r="A5587" s="37" t="s">
        <v>1326</v>
      </c>
      <c r="B5587" s="38" t="s">
        <v>1337</v>
      </c>
      <c r="C5587" s="39" t="s">
        <v>14</v>
      </c>
      <c r="D5587" s="36" t="s">
        <v>2099</v>
      </c>
      <c r="E5587">
        <v>2018</v>
      </c>
      <c r="F5587">
        <f>VLOOKUP($D5587,Combined!$D:$AG,20,FALSE)</f>
        <v>45333533</v>
      </c>
      <c r="G5587">
        <f>VLOOKUP($D5587,Combined!$D:$AG,21,FALSE)</f>
        <v>2391</v>
      </c>
      <c r="H5587">
        <f>VLOOKUP($D5587,Combined!$D:$AG,22,FALSE)</f>
        <v>18962</v>
      </c>
    </row>
    <row r="5588" spans="1:8" ht="32" x14ac:dyDescent="0.2">
      <c r="A5588" s="33" t="s">
        <v>1326</v>
      </c>
      <c r="B5588" s="34" t="s">
        <v>1338</v>
      </c>
      <c r="C5588" s="35" t="s">
        <v>24</v>
      </c>
      <c r="D5588" s="36" t="s">
        <v>2100</v>
      </c>
      <c r="E5588">
        <v>2018</v>
      </c>
      <c r="F5588">
        <f>VLOOKUP($D5588,Combined!$D:$AG,20,FALSE)</f>
        <v>197059176</v>
      </c>
      <c r="G5588">
        <f>VLOOKUP($D5588,Combined!$D:$AG,21,FALSE)</f>
        <v>9450</v>
      </c>
      <c r="H5588">
        <f>VLOOKUP($D5588,Combined!$D:$AG,22,FALSE)</f>
        <v>20854</v>
      </c>
    </row>
    <row r="5589" spans="1:8" ht="48" x14ac:dyDescent="0.2">
      <c r="A5589" s="37" t="s">
        <v>1326</v>
      </c>
      <c r="B5589" s="38" t="s">
        <v>1445</v>
      </c>
      <c r="C5589" s="39" t="s">
        <v>711</v>
      </c>
      <c r="D5589" s="36" t="s">
        <v>2101</v>
      </c>
      <c r="E5589">
        <v>2018</v>
      </c>
      <c r="F5589" t="e">
        <f>VLOOKUP($D5589,Combined!$D:$AG,20,FALSE)</f>
        <v>#N/A</v>
      </c>
      <c r="G5589" t="e">
        <f>VLOOKUP($D5589,Combined!$D:$AG,21,FALSE)</f>
        <v>#N/A</v>
      </c>
      <c r="H5589" t="e">
        <f>VLOOKUP($D5589,Combined!$D:$AG,22,FALSE)</f>
        <v>#N/A</v>
      </c>
    </row>
    <row r="5590" spans="1:8" ht="32" x14ac:dyDescent="0.2">
      <c r="A5590" s="33" t="s">
        <v>1326</v>
      </c>
      <c r="B5590" s="34" t="s">
        <v>1340</v>
      </c>
      <c r="C5590" s="35" t="s">
        <v>24</v>
      </c>
      <c r="D5590" s="36" t="s">
        <v>2102</v>
      </c>
      <c r="E5590">
        <v>2018</v>
      </c>
      <c r="F5590">
        <f>VLOOKUP($D5590,Combined!$D:$AG,20,FALSE)</f>
        <v>81519944</v>
      </c>
      <c r="G5590">
        <f>VLOOKUP($D5590,Combined!$D:$AG,21,FALSE)</f>
        <v>3887</v>
      </c>
      <c r="H5590">
        <f>VLOOKUP($D5590,Combined!$D:$AG,22,FALSE)</f>
        <v>20975</v>
      </c>
    </row>
    <row r="5591" spans="1:8" ht="48" x14ac:dyDescent="0.2">
      <c r="A5591" s="37" t="s">
        <v>1326</v>
      </c>
      <c r="B5591" s="38" t="s">
        <v>1341</v>
      </c>
      <c r="C5591" s="39" t="s">
        <v>14</v>
      </c>
      <c r="D5591" s="36" t="s">
        <v>2103</v>
      </c>
      <c r="E5591">
        <v>2018</v>
      </c>
      <c r="F5591">
        <f>VLOOKUP($D5591,Combined!$D:$AG,20,FALSE)</f>
        <v>63590063</v>
      </c>
      <c r="G5591">
        <f>VLOOKUP($D5591,Combined!$D:$AG,21,FALSE)</f>
        <v>2947</v>
      </c>
      <c r="H5591">
        <f>VLOOKUP($D5591,Combined!$D:$AG,22,FALSE)</f>
        <v>21576</v>
      </c>
    </row>
    <row r="5592" spans="1:8" ht="48" x14ac:dyDescent="0.2">
      <c r="A5592" s="33" t="s">
        <v>1326</v>
      </c>
      <c r="B5592" s="34" t="s">
        <v>1342</v>
      </c>
      <c r="C5592" s="35" t="s">
        <v>14</v>
      </c>
      <c r="D5592" s="36" t="s">
        <v>2104</v>
      </c>
      <c r="E5592">
        <v>2018</v>
      </c>
      <c r="F5592">
        <f>VLOOKUP($D5592,Combined!$D:$AG,20,FALSE)</f>
        <v>41363609</v>
      </c>
      <c r="G5592">
        <f>VLOOKUP($D5592,Combined!$D:$AG,21,FALSE)</f>
        <v>2072</v>
      </c>
      <c r="H5592">
        <f>VLOOKUP($D5592,Combined!$D:$AG,22,FALSE)</f>
        <v>19962</v>
      </c>
    </row>
    <row r="5593" spans="1:8" ht="48" x14ac:dyDescent="0.2">
      <c r="A5593" s="37" t="s">
        <v>1326</v>
      </c>
      <c r="B5593" s="38" t="s">
        <v>1343</v>
      </c>
      <c r="C5593" s="39" t="s">
        <v>24</v>
      </c>
      <c r="D5593" s="36" t="s">
        <v>2105</v>
      </c>
      <c r="E5593">
        <v>2018</v>
      </c>
      <c r="F5593">
        <f>VLOOKUP($D5593,Combined!$D:$AG,20,FALSE)</f>
        <v>108192169</v>
      </c>
      <c r="G5593">
        <f>VLOOKUP($D5593,Combined!$D:$AG,21,FALSE)</f>
        <v>5558</v>
      </c>
      <c r="H5593">
        <f>VLOOKUP($D5593,Combined!$D:$AG,22,FALSE)</f>
        <v>19466</v>
      </c>
    </row>
    <row r="5594" spans="1:8" ht="48" x14ac:dyDescent="0.2">
      <c r="A5594" s="33" t="s">
        <v>1326</v>
      </c>
      <c r="B5594" s="34" t="s">
        <v>854</v>
      </c>
      <c r="C5594" s="35" t="s">
        <v>14</v>
      </c>
      <c r="D5594" s="36" t="s">
        <v>2106</v>
      </c>
      <c r="E5594">
        <v>2018</v>
      </c>
      <c r="F5594">
        <f>VLOOKUP($D5594,Combined!$D:$AG,20,FALSE)</f>
        <v>50351211</v>
      </c>
      <c r="G5594">
        <f>VLOOKUP($D5594,Combined!$D:$AG,21,FALSE)</f>
        <v>2278</v>
      </c>
      <c r="H5594">
        <f>VLOOKUP($D5594,Combined!$D:$AG,22,FALSE)</f>
        <v>22107</v>
      </c>
    </row>
    <row r="5595" spans="1:8" ht="32" x14ac:dyDescent="0.2">
      <c r="A5595" s="37" t="s">
        <v>1326</v>
      </c>
      <c r="B5595" s="38" t="s">
        <v>1344</v>
      </c>
      <c r="C5595" s="39" t="s">
        <v>24</v>
      </c>
      <c r="D5595" s="36" t="s">
        <v>2107</v>
      </c>
      <c r="E5595">
        <v>2018</v>
      </c>
      <c r="F5595">
        <f>VLOOKUP($D5595,Combined!$D:$AG,20,FALSE)</f>
        <v>88725052</v>
      </c>
      <c r="G5595">
        <f>VLOOKUP($D5595,Combined!$D:$AG,21,FALSE)</f>
        <v>3974</v>
      </c>
      <c r="H5595">
        <f>VLOOKUP($D5595,Combined!$D:$AG,22,FALSE)</f>
        <v>22326</v>
      </c>
    </row>
    <row r="5596" spans="1:8" ht="60" x14ac:dyDescent="0.2">
      <c r="A5596" s="33" t="s">
        <v>1326</v>
      </c>
      <c r="B5596" s="34" t="s">
        <v>1345</v>
      </c>
      <c r="C5596" s="35" t="s">
        <v>711</v>
      </c>
      <c r="D5596" s="36" t="s">
        <v>2108</v>
      </c>
      <c r="E5596">
        <v>2018</v>
      </c>
      <c r="F5596">
        <f>VLOOKUP($D5596,Combined!$D:$AG,20,FALSE)</f>
        <v>4447892</v>
      </c>
      <c r="G5596">
        <f>VLOOKUP($D5596,Combined!$D:$AG,21,FALSE)</f>
        <v>239</v>
      </c>
      <c r="H5596">
        <f>VLOOKUP($D5596,Combined!$D:$AG,22,FALSE)</f>
        <v>18649</v>
      </c>
    </row>
    <row r="5597" spans="1:8" ht="60" x14ac:dyDescent="0.2">
      <c r="A5597" s="37" t="s">
        <v>1326</v>
      </c>
      <c r="B5597" s="38" t="s">
        <v>1446</v>
      </c>
      <c r="C5597" s="39" t="s">
        <v>711</v>
      </c>
      <c r="D5597" s="36" t="s">
        <v>2109</v>
      </c>
      <c r="E5597">
        <v>2018</v>
      </c>
      <c r="F5597" t="e">
        <f>VLOOKUP($D5597,Combined!$D:$AG,20,FALSE)</f>
        <v>#N/A</v>
      </c>
      <c r="G5597" t="e">
        <f>VLOOKUP($D5597,Combined!$D:$AG,21,FALSE)</f>
        <v>#N/A</v>
      </c>
      <c r="H5597" t="e">
        <f>VLOOKUP($D5597,Combined!$D:$AG,22,FALSE)</f>
        <v>#N/A</v>
      </c>
    </row>
    <row r="5598" spans="1:8" ht="36" x14ac:dyDescent="0.2">
      <c r="A5598" s="33" t="s">
        <v>1326</v>
      </c>
      <c r="B5598" s="34" t="s">
        <v>1347</v>
      </c>
      <c r="C5598" s="35" t="s">
        <v>714</v>
      </c>
      <c r="D5598" s="36" t="s">
        <v>2110</v>
      </c>
      <c r="E5598">
        <v>2018</v>
      </c>
      <c r="F5598">
        <f>VLOOKUP($D5598,Combined!$D:$AG,20,FALSE)</f>
        <v>32366432</v>
      </c>
      <c r="G5598">
        <f>VLOOKUP($D5598,Combined!$D:$AG,21,FALSE)</f>
        <v>1908</v>
      </c>
      <c r="H5598">
        <f>VLOOKUP($D5598,Combined!$D:$AG,22,FALSE)</f>
        <v>16968</v>
      </c>
    </row>
    <row r="5599" spans="1:8" ht="32" x14ac:dyDescent="0.2">
      <c r="A5599" s="37" t="s">
        <v>1326</v>
      </c>
      <c r="B5599" s="38" t="s">
        <v>1068</v>
      </c>
      <c r="C5599" s="39" t="s">
        <v>24</v>
      </c>
      <c r="D5599" s="36" t="s">
        <v>2111</v>
      </c>
      <c r="E5599">
        <v>2018</v>
      </c>
      <c r="F5599">
        <f>VLOOKUP($D5599,Combined!$D:$AG,20,FALSE)</f>
        <v>161692347</v>
      </c>
      <c r="G5599">
        <f>VLOOKUP($D5599,Combined!$D:$AG,21,FALSE)</f>
        <v>7340</v>
      </c>
      <c r="H5599">
        <f>VLOOKUP($D5599,Combined!$D:$AG,22,FALSE)</f>
        <v>22028</v>
      </c>
    </row>
    <row r="5600" spans="1:8" ht="32" x14ac:dyDescent="0.2">
      <c r="A5600" s="33" t="s">
        <v>1326</v>
      </c>
      <c r="B5600" s="34" t="s">
        <v>1348</v>
      </c>
      <c r="C5600" s="35" t="s">
        <v>24</v>
      </c>
      <c r="D5600" s="36" t="s">
        <v>2112</v>
      </c>
      <c r="E5600">
        <v>2018</v>
      </c>
      <c r="F5600">
        <f>VLOOKUP($D5600,Combined!$D:$AG,20,FALSE)</f>
        <v>123814854</v>
      </c>
      <c r="G5600">
        <f>VLOOKUP($D5600,Combined!$D:$AG,21,FALSE)</f>
        <v>6389</v>
      </c>
      <c r="H5600">
        <f>VLOOKUP($D5600,Combined!$D:$AG,22,FALSE)</f>
        <v>19381</v>
      </c>
    </row>
    <row r="5601" spans="1:8" ht="32" x14ac:dyDescent="0.2">
      <c r="A5601" s="37" t="s">
        <v>1326</v>
      </c>
      <c r="B5601" s="38" t="s">
        <v>1349</v>
      </c>
      <c r="C5601" s="39" t="s">
        <v>4</v>
      </c>
      <c r="D5601" s="36" t="s">
        <v>2113</v>
      </c>
      <c r="E5601">
        <v>2018</v>
      </c>
      <c r="F5601">
        <f>VLOOKUP($D5601,Combined!$D:$AG,20,FALSE)</f>
        <v>3680809</v>
      </c>
      <c r="G5601">
        <f>VLOOKUP($D5601,Combined!$D:$AG,21,FALSE)</f>
        <v>171</v>
      </c>
      <c r="H5601">
        <f>VLOOKUP($D5601,Combined!$D:$AG,22,FALSE)</f>
        <v>21583</v>
      </c>
    </row>
    <row r="5602" spans="1:8" ht="32" x14ac:dyDescent="0.2">
      <c r="A5602" s="33" t="s">
        <v>1350</v>
      </c>
      <c r="B5602" s="34" t="s">
        <v>1351</v>
      </c>
      <c r="C5602" s="35" t="s">
        <v>2</v>
      </c>
      <c r="D5602" s="36" t="s">
        <v>2114</v>
      </c>
      <c r="E5602">
        <v>2018</v>
      </c>
      <c r="F5602">
        <f>VLOOKUP($D5602,Combined!$D:$AG,20,FALSE)</f>
        <v>11300091</v>
      </c>
      <c r="G5602">
        <f>VLOOKUP($D5602,Combined!$D:$AG,21,FALSE)</f>
        <v>570</v>
      </c>
      <c r="H5602">
        <f>VLOOKUP($D5602,Combined!$D:$AG,22,FALSE)</f>
        <v>19809</v>
      </c>
    </row>
    <row r="5603" spans="1:8" ht="32" x14ac:dyDescent="0.2">
      <c r="A5603" s="37" t="s">
        <v>1350</v>
      </c>
      <c r="B5603" s="38" t="s">
        <v>1352</v>
      </c>
      <c r="C5603" s="39" t="s">
        <v>4</v>
      </c>
      <c r="D5603" s="36" t="s">
        <v>2115</v>
      </c>
      <c r="E5603">
        <v>2018</v>
      </c>
      <c r="F5603">
        <f>VLOOKUP($D5603,Combined!$D:$AG,20,FALSE)</f>
        <v>5997226</v>
      </c>
      <c r="G5603">
        <f>VLOOKUP($D5603,Combined!$D:$AG,21,FALSE)</f>
        <v>297</v>
      </c>
      <c r="H5603">
        <f>VLOOKUP($D5603,Combined!$D:$AG,22,FALSE)</f>
        <v>20203</v>
      </c>
    </row>
    <row r="5604" spans="1:8" ht="32" x14ac:dyDescent="0.2">
      <c r="A5604" s="33" t="s">
        <v>1350</v>
      </c>
      <c r="B5604" s="34" t="s">
        <v>1353</v>
      </c>
      <c r="C5604" s="35" t="s">
        <v>6</v>
      </c>
      <c r="D5604" s="36" t="s">
        <v>2116</v>
      </c>
      <c r="E5604">
        <v>2018</v>
      </c>
      <c r="F5604">
        <f>VLOOKUP($D5604,Combined!$D:$AG,20,FALSE)</f>
        <v>14517720</v>
      </c>
      <c r="G5604">
        <f>VLOOKUP($D5604,Combined!$D:$AG,21,FALSE)</f>
        <v>708</v>
      </c>
      <c r="H5604">
        <f>VLOOKUP($D5604,Combined!$D:$AG,22,FALSE)</f>
        <v>20505</v>
      </c>
    </row>
    <row r="5605" spans="1:8" ht="24" x14ac:dyDescent="0.2">
      <c r="A5605" s="37" t="s">
        <v>1350</v>
      </c>
      <c r="B5605" s="38" t="s">
        <v>1354</v>
      </c>
      <c r="C5605" s="39" t="s">
        <v>8</v>
      </c>
      <c r="D5605" s="36" t="s">
        <v>2117</v>
      </c>
      <c r="E5605">
        <v>2018</v>
      </c>
      <c r="F5605">
        <f>VLOOKUP($D5605,Combined!$D:$AG,20,FALSE)</f>
        <v>9675299</v>
      </c>
      <c r="G5605">
        <f>VLOOKUP($D5605,Combined!$D:$AG,21,FALSE)</f>
        <v>469</v>
      </c>
      <c r="H5605">
        <f>VLOOKUP($D5605,Combined!$D:$AG,22,FALSE)</f>
        <v>20622</v>
      </c>
    </row>
    <row r="5606" spans="1:8" ht="24" x14ac:dyDescent="0.2">
      <c r="A5606" s="33" t="s">
        <v>1350</v>
      </c>
      <c r="B5606" s="34" t="s">
        <v>993</v>
      </c>
      <c r="C5606" s="35" t="s">
        <v>8</v>
      </c>
      <c r="D5606" s="36" t="s">
        <v>2118</v>
      </c>
      <c r="E5606">
        <v>2018</v>
      </c>
      <c r="F5606">
        <f>VLOOKUP($D5606,Combined!$D:$AG,20,FALSE)</f>
        <v>5816306</v>
      </c>
      <c r="G5606">
        <f>VLOOKUP($D5606,Combined!$D:$AG,21,FALSE)</f>
        <v>216</v>
      </c>
      <c r="H5606">
        <f>VLOOKUP($D5606,Combined!$D:$AG,22,FALSE)</f>
        <v>26926</v>
      </c>
    </row>
    <row r="5607" spans="1:8" ht="24" x14ac:dyDescent="0.2">
      <c r="A5607" s="37" t="s">
        <v>1350</v>
      </c>
      <c r="B5607" s="38" t="s">
        <v>1355</v>
      </c>
      <c r="C5607" s="39" t="s">
        <v>8</v>
      </c>
      <c r="D5607" s="36" t="s">
        <v>2119</v>
      </c>
      <c r="E5607">
        <v>2018</v>
      </c>
      <c r="F5607">
        <f>VLOOKUP($D5607,Combined!$D:$AG,20,FALSE)</f>
        <v>2794629</v>
      </c>
      <c r="G5607">
        <f>VLOOKUP($D5607,Combined!$D:$AG,21,FALSE)</f>
        <v>141</v>
      </c>
      <c r="H5607">
        <f>VLOOKUP($D5607,Combined!$D:$AG,22,FALSE)</f>
        <v>19858</v>
      </c>
    </row>
    <row r="5608" spans="1:8" ht="36" x14ac:dyDescent="0.2">
      <c r="A5608" s="33" t="s">
        <v>1350</v>
      </c>
      <c r="B5608" s="34" t="s">
        <v>1356</v>
      </c>
      <c r="C5608" s="35" t="s">
        <v>99</v>
      </c>
      <c r="D5608" s="36" t="s">
        <v>2120</v>
      </c>
      <c r="E5608">
        <v>2018</v>
      </c>
      <c r="F5608" t="e">
        <f>VLOOKUP($D5608,Combined!$D:$AG,20,FALSE)</f>
        <v>#N/A</v>
      </c>
      <c r="G5608" t="e">
        <f>VLOOKUP($D5608,Combined!$D:$AG,21,FALSE)</f>
        <v>#N/A</v>
      </c>
      <c r="H5608" t="e">
        <f>VLOOKUP($D5608,Combined!$D:$AG,22,FALSE)</f>
        <v>#N/A</v>
      </c>
    </row>
    <row r="5609" spans="1:8" ht="32" x14ac:dyDescent="0.2">
      <c r="A5609" s="37" t="s">
        <v>1350</v>
      </c>
      <c r="B5609" s="38" t="s">
        <v>932</v>
      </c>
      <c r="C5609" s="39" t="s">
        <v>99</v>
      </c>
      <c r="D5609" s="36" t="s">
        <v>2121</v>
      </c>
      <c r="E5609">
        <v>2018</v>
      </c>
      <c r="F5609" t="e">
        <f>VLOOKUP($D5609,Combined!$D:$AG,20,FALSE)</f>
        <v>#N/A</v>
      </c>
      <c r="G5609" t="e">
        <f>VLOOKUP($D5609,Combined!$D:$AG,21,FALSE)</f>
        <v>#N/A</v>
      </c>
      <c r="H5609" t="e">
        <f>VLOOKUP($D5609,Combined!$D:$AG,22,FALSE)</f>
        <v>#N/A</v>
      </c>
    </row>
    <row r="5610" spans="1:8" ht="48" x14ac:dyDescent="0.2">
      <c r="A5610" s="33" t="s">
        <v>1350</v>
      </c>
      <c r="B5610" s="34" t="s">
        <v>1357</v>
      </c>
      <c r="C5610" s="35" t="s">
        <v>14</v>
      </c>
      <c r="D5610" s="36" t="s">
        <v>2122</v>
      </c>
      <c r="E5610">
        <v>2018</v>
      </c>
      <c r="F5610">
        <f>VLOOKUP($D5610,Combined!$D:$AG,20,FALSE)</f>
        <v>36962736</v>
      </c>
      <c r="G5610">
        <f>VLOOKUP($D5610,Combined!$D:$AG,21,FALSE)</f>
        <v>1933</v>
      </c>
      <c r="H5610">
        <f>VLOOKUP($D5610,Combined!$D:$AG,22,FALSE)</f>
        <v>19119</v>
      </c>
    </row>
    <row r="5611" spans="1:8" ht="32" x14ac:dyDescent="0.2">
      <c r="A5611" s="37" t="s">
        <v>1350</v>
      </c>
      <c r="B5611" s="38" t="s">
        <v>1358</v>
      </c>
      <c r="C5611" s="39" t="s">
        <v>4</v>
      </c>
      <c r="D5611" s="36" t="s">
        <v>2123</v>
      </c>
      <c r="E5611">
        <v>2018</v>
      </c>
      <c r="F5611">
        <f>VLOOKUP($D5611,Combined!$D:$AG,20,FALSE)</f>
        <v>7774194</v>
      </c>
      <c r="G5611">
        <f>VLOOKUP($D5611,Combined!$D:$AG,21,FALSE)</f>
        <v>352</v>
      </c>
      <c r="H5611">
        <f>VLOOKUP($D5611,Combined!$D:$AG,22,FALSE)</f>
        <v>22105</v>
      </c>
    </row>
    <row r="5612" spans="1:8" ht="32" x14ac:dyDescent="0.2">
      <c r="A5612" s="33" t="s">
        <v>1350</v>
      </c>
      <c r="B5612" s="34" t="s">
        <v>1359</v>
      </c>
      <c r="C5612" s="35" t="s">
        <v>4</v>
      </c>
      <c r="D5612" s="36" t="s">
        <v>2124</v>
      </c>
      <c r="E5612">
        <v>2018</v>
      </c>
      <c r="F5612">
        <f>VLOOKUP($D5612,Combined!$D:$AG,20,FALSE)</f>
        <v>5214241</v>
      </c>
      <c r="G5612">
        <f>VLOOKUP($D5612,Combined!$D:$AG,21,FALSE)</f>
        <v>218</v>
      </c>
      <c r="H5612">
        <f>VLOOKUP($D5612,Combined!$D:$AG,22,FALSE)</f>
        <v>23877</v>
      </c>
    </row>
    <row r="5613" spans="1:8" ht="24" x14ac:dyDescent="0.2">
      <c r="A5613" s="37" t="s">
        <v>1350</v>
      </c>
      <c r="B5613" s="38" t="s">
        <v>1360</v>
      </c>
      <c r="C5613" s="39" t="s">
        <v>8</v>
      </c>
      <c r="D5613" s="36" t="s">
        <v>2125</v>
      </c>
      <c r="E5613">
        <v>2018</v>
      </c>
      <c r="F5613">
        <f>VLOOKUP($D5613,Combined!$D:$AG,20,FALSE)</f>
        <v>4608309</v>
      </c>
      <c r="G5613">
        <f>VLOOKUP($D5613,Combined!$D:$AG,21,FALSE)</f>
        <v>184</v>
      </c>
      <c r="H5613">
        <f>VLOOKUP($D5613,Combined!$D:$AG,22,FALSE)</f>
        <v>25073</v>
      </c>
    </row>
    <row r="5614" spans="1:8" ht="32" x14ac:dyDescent="0.2">
      <c r="A5614" s="33" t="s">
        <v>1350</v>
      </c>
      <c r="B5614" s="34" t="s">
        <v>1361</v>
      </c>
      <c r="C5614" s="35" t="s">
        <v>99</v>
      </c>
      <c r="D5614" s="36" t="s">
        <v>2126</v>
      </c>
      <c r="E5614">
        <v>2018</v>
      </c>
      <c r="F5614" t="e">
        <f>VLOOKUP($D5614,Combined!$D:$AG,20,FALSE)</f>
        <v>#N/A</v>
      </c>
      <c r="G5614" t="e">
        <f>VLOOKUP($D5614,Combined!$D:$AG,21,FALSE)</f>
        <v>#N/A</v>
      </c>
      <c r="H5614" t="e">
        <f>VLOOKUP($D5614,Combined!$D:$AG,22,FALSE)</f>
        <v>#N/A</v>
      </c>
    </row>
    <row r="5615" spans="1:8" ht="24" x14ac:dyDescent="0.2">
      <c r="A5615" s="37" t="s">
        <v>1350</v>
      </c>
      <c r="B5615" s="38" t="s">
        <v>836</v>
      </c>
      <c r="C5615" s="39" t="s">
        <v>8</v>
      </c>
      <c r="D5615" s="36" t="s">
        <v>2127</v>
      </c>
      <c r="E5615">
        <v>2018</v>
      </c>
      <c r="F5615">
        <f>VLOOKUP($D5615,Combined!$D:$AG,20,FALSE)</f>
        <v>11949077</v>
      </c>
      <c r="G5615">
        <f>VLOOKUP($D5615,Combined!$D:$AG,21,FALSE)</f>
        <v>635</v>
      </c>
      <c r="H5615">
        <f>VLOOKUP($D5615,Combined!$D:$AG,22,FALSE)</f>
        <v>18811</v>
      </c>
    </row>
    <row r="5616" spans="1:8" ht="36" x14ac:dyDescent="0.2">
      <c r="A5616" s="33" t="s">
        <v>1350</v>
      </c>
      <c r="B5616" s="34" t="s">
        <v>1362</v>
      </c>
      <c r="C5616" s="35" t="s">
        <v>21</v>
      </c>
      <c r="D5616" s="36" t="s">
        <v>2128</v>
      </c>
      <c r="E5616">
        <v>2018</v>
      </c>
      <c r="F5616">
        <f>VLOOKUP($D5616,Combined!$D:$AG,20,FALSE)</f>
        <v>20086992</v>
      </c>
      <c r="G5616">
        <f>VLOOKUP($D5616,Combined!$D:$AG,21,FALSE)</f>
        <v>884</v>
      </c>
      <c r="H5616">
        <f>VLOOKUP($D5616,Combined!$D:$AG,22,FALSE)</f>
        <v>22723</v>
      </c>
    </row>
    <row r="5617" spans="1:8" ht="32" x14ac:dyDescent="0.2">
      <c r="A5617" s="37" t="s">
        <v>1350</v>
      </c>
      <c r="B5617" s="38" t="s">
        <v>1363</v>
      </c>
      <c r="C5617" s="39" t="s">
        <v>4</v>
      </c>
      <c r="D5617" s="36" t="s">
        <v>2129</v>
      </c>
      <c r="E5617">
        <v>2018</v>
      </c>
      <c r="F5617">
        <f>VLOOKUP($D5617,Combined!$D:$AG,20,FALSE)</f>
        <v>8165953</v>
      </c>
      <c r="G5617">
        <f>VLOOKUP($D5617,Combined!$D:$AG,21,FALSE)</f>
        <v>381</v>
      </c>
      <c r="H5617">
        <f>VLOOKUP($D5617,Combined!$D:$AG,22,FALSE)</f>
        <v>21409</v>
      </c>
    </row>
    <row r="5618" spans="1:8" ht="32" x14ac:dyDescent="0.2">
      <c r="A5618" s="33" t="s">
        <v>1350</v>
      </c>
      <c r="B5618" s="34" t="s">
        <v>1364</v>
      </c>
      <c r="C5618" s="35" t="s">
        <v>24</v>
      </c>
      <c r="D5618" s="36" t="s">
        <v>2130</v>
      </c>
      <c r="E5618">
        <v>2018</v>
      </c>
      <c r="F5618">
        <f>VLOOKUP($D5618,Combined!$D:$AG,20,FALSE)</f>
        <v>105529147</v>
      </c>
      <c r="G5618">
        <f>VLOOKUP($D5618,Combined!$D:$AG,21,FALSE)</f>
        <v>3937</v>
      </c>
      <c r="H5618">
        <f>VLOOKUP($D5618,Combined!$D:$AG,22,FALSE)</f>
        <v>26803</v>
      </c>
    </row>
    <row r="5619" spans="1:8" ht="32" x14ac:dyDescent="0.2">
      <c r="A5619" s="37" t="s">
        <v>1350</v>
      </c>
      <c r="B5619" s="38" t="s">
        <v>1365</v>
      </c>
      <c r="C5619" s="39" t="s">
        <v>4</v>
      </c>
      <c r="D5619" s="36" t="s">
        <v>2131</v>
      </c>
      <c r="E5619">
        <v>2018</v>
      </c>
      <c r="F5619">
        <f>VLOOKUP($D5619,Combined!$D:$AG,20,FALSE)</f>
        <v>9205678</v>
      </c>
      <c r="G5619">
        <f>VLOOKUP($D5619,Combined!$D:$AG,21,FALSE)</f>
        <v>426</v>
      </c>
      <c r="H5619">
        <f>VLOOKUP($D5619,Combined!$D:$AG,22,FALSE)</f>
        <v>21602</v>
      </c>
    </row>
    <row r="5620" spans="1:8" ht="48" x14ac:dyDescent="0.2">
      <c r="A5620" s="33" t="s">
        <v>1350</v>
      </c>
      <c r="B5620" s="34" t="s">
        <v>1447</v>
      </c>
      <c r="C5620" s="35" t="s">
        <v>711</v>
      </c>
      <c r="D5620" s="36" t="s">
        <v>2132</v>
      </c>
      <c r="E5620">
        <v>2018</v>
      </c>
      <c r="F5620" t="e">
        <f>VLOOKUP($D5620,Combined!$D:$AG,20,FALSE)</f>
        <v>#N/A</v>
      </c>
      <c r="G5620" t="e">
        <f>VLOOKUP($D5620,Combined!$D:$AG,21,FALSE)</f>
        <v>#N/A</v>
      </c>
      <c r="H5620" t="e">
        <f>VLOOKUP($D5620,Combined!$D:$AG,22,FALSE)</f>
        <v>#N/A</v>
      </c>
    </row>
    <row r="5621" spans="1:8" ht="36" x14ac:dyDescent="0.2">
      <c r="A5621" s="37" t="s">
        <v>1350</v>
      </c>
      <c r="B5621" s="38" t="s">
        <v>1367</v>
      </c>
      <c r="C5621" s="39" t="s">
        <v>29</v>
      </c>
      <c r="D5621" s="36" t="s">
        <v>2133</v>
      </c>
      <c r="E5621">
        <v>2018</v>
      </c>
      <c r="F5621">
        <f>VLOOKUP($D5621,Combined!$D:$AG,20,FALSE)</f>
        <v>1844502</v>
      </c>
      <c r="G5621">
        <f>VLOOKUP($D5621,Combined!$D:$AG,21,FALSE)</f>
        <v>16</v>
      </c>
      <c r="H5621">
        <f>VLOOKUP($D5621,Combined!$D:$AG,22,FALSE)</f>
        <v>116988</v>
      </c>
    </row>
    <row r="5622" spans="1:8" ht="36" x14ac:dyDescent="0.2">
      <c r="A5622" s="33" t="s">
        <v>1350</v>
      </c>
      <c r="B5622" s="34" t="s">
        <v>1368</v>
      </c>
      <c r="C5622" s="35" t="s">
        <v>714</v>
      </c>
      <c r="D5622" s="36" t="s">
        <v>2134</v>
      </c>
      <c r="E5622">
        <v>2018</v>
      </c>
      <c r="F5622">
        <f>VLOOKUP($D5622,Combined!$D:$AG,20,FALSE)</f>
        <v>11181193</v>
      </c>
      <c r="G5622">
        <f>VLOOKUP($D5622,Combined!$D:$AG,21,FALSE)</f>
        <v>462</v>
      </c>
      <c r="H5622">
        <f>VLOOKUP($D5622,Combined!$D:$AG,22,FALSE)</f>
        <v>24228</v>
      </c>
    </row>
    <row r="5623" spans="1:8" ht="36" x14ac:dyDescent="0.2">
      <c r="A5623" s="37" t="s">
        <v>1350</v>
      </c>
      <c r="B5623" s="38" t="s">
        <v>1369</v>
      </c>
      <c r="C5623" s="39" t="s">
        <v>21</v>
      </c>
      <c r="D5623" s="36" t="s">
        <v>2135</v>
      </c>
      <c r="E5623">
        <v>2018</v>
      </c>
      <c r="F5623">
        <f>VLOOKUP($D5623,Combined!$D:$AG,20,FALSE)</f>
        <v>45764003</v>
      </c>
      <c r="G5623">
        <f>VLOOKUP($D5623,Combined!$D:$AG,21,FALSE)</f>
        <v>1836</v>
      </c>
      <c r="H5623">
        <f>VLOOKUP($D5623,Combined!$D:$AG,22,FALSE)</f>
        <v>24922</v>
      </c>
    </row>
    <row r="5624" spans="1:8" ht="24" x14ac:dyDescent="0.2">
      <c r="A5624" s="33" t="s">
        <v>1350</v>
      </c>
      <c r="B5624" s="34" t="s">
        <v>1370</v>
      </c>
      <c r="C5624" s="35" t="s">
        <v>8</v>
      </c>
      <c r="D5624" s="36" t="s">
        <v>2136</v>
      </c>
      <c r="E5624">
        <v>2018</v>
      </c>
      <c r="F5624">
        <f>VLOOKUP($D5624,Combined!$D:$AG,20,FALSE)</f>
        <v>9697033</v>
      </c>
      <c r="G5624">
        <f>VLOOKUP($D5624,Combined!$D:$AG,21,FALSE)</f>
        <v>479</v>
      </c>
      <c r="H5624">
        <f>VLOOKUP($D5624,Combined!$D:$AG,22,FALSE)</f>
        <v>20228</v>
      </c>
    </row>
    <row r="5625" spans="1:8" ht="24" x14ac:dyDescent="0.2">
      <c r="A5625" s="37" t="s">
        <v>1350</v>
      </c>
      <c r="B5625" s="38" t="s">
        <v>1008</v>
      </c>
      <c r="C5625" s="39" t="s">
        <v>8</v>
      </c>
      <c r="D5625" s="36" t="s">
        <v>2137</v>
      </c>
      <c r="E5625">
        <v>2018</v>
      </c>
      <c r="F5625">
        <f>VLOOKUP($D5625,Combined!$D:$AG,20,FALSE)</f>
        <v>10258195</v>
      </c>
      <c r="G5625">
        <f>VLOOKUP($D5625,Combined!$D:$AG,21,FALSE)</f>
        <v>546</v>
      </c>
      <c r="H5625">
        <f>VLOOKUP($D5625,Combined!$D:$AG,22,FALSE)</f>
        <v>18802</v>
      </c>
    </row>
    <row r="5626" spans="1:8" ht="32" x14ac:dyDescent="0.2">
      <c r="A5626" s="33" t="s">
        <v>1350</v>
      </c>
      <c r="B5626" s="34" t="s">
        <v>1371</v>
      </c>
      <c r="C5626" s="35" t="s">
        <v>4</v>
      </c>
      <c r="D5626" s="36" t="s">
        <v>2138</v>
      </c>
      <c r="E5626">
        <v>2018</v>
      </c>
      <c r="F5626">
        <f>VLOOKUP($D5626,Combined!$D:$AG,20,FALSE)</f>
        <v>10616440</v>
      </c>
      <c r="G5626">
        <f>VLOOKUP($D5626,Combined!$D:$AG,21,FALSE)</f>
        <v>416</v>
      </c>
      <c r="H5626">
        <f>VLOOKUP($D5626,Combined!$D:$AG,22,FALSE)</f>
        <v>25541</v>
      </c>
    </row>
    <row r="5627" spans="1:8" ht="32" x14ac:dyDescent="0.2">
      <c r="A5627" s="37" t="s">
        <v>707</v>
      </c>
      <c r="B5627" s="38" t="s">
        <v>730</v>
      </c>
      <c r="C5627" s="39" t="s">
        <v>68</v>
      </c>
      <c r="D5627" s="36" t="s">
        <v>2139</v>
      </c>
      <c r="E5627">
        <v>2018</v>
      </c>
      <c r="F5627">
        <f>VLOOKUP($D5627,Combined!$D:$AG,20,FALSE)</f>
        <v>13343987</v>
      </c>
      <c r="G5627">
        <f>VLOOKUP($D5627,Combined!$D:$AG,21,FALSE)</f>
        <v>746</v>
      </c>
      <c r="H5627">
        <f>VLOOKUP($D5627,Combined!$D:$AG,22,FALSE)</f>
        <v>17885</v>
      </c>
    </row>
    <row r="5628" spans="1:8" ht="32" x14ac:dyDescent="0.2">
      <c r="A5628" s="37" t="s">
        <v>737</v>
      </c>
      <c r="B5628" s="38" t="s">
        <v>743</v>
      </c>
      <c r="C5628" s="39" t="s">
        <v>24</v>
      </c>
      <c r="D5628" s="36" t="s">
        <v>2140</v>
      </c>
      <c r="E5628">
        <v>2018</v>
      </c>
      <c r="F5628">
        <f>VLOOKUP($D5628,Combined!$D:$AG,20,FALSE)</f>
        <v>73797241</v>
      </c>
      <c r="G5628">
        <f>VLOOKUP($D5628,Combined!$D:$AG,21,FALSE)</f>
        <v>3605</v>
      </c>
      <c r="H5628">
        <f>VLOOKUP($D5628,Combined!$D:$AG,22,FALSE)</f>
        <v>20470</v>
      </c>
    </row>
    <row r="5629" spans="1:8" ht="32" x14ac:dyDescent="0.2">
      <c r="A5629" s="37" t="s">
        <v>737</v>
      </c>
      <c r="B5629" s="38" t="s">
        <v>787</v>
      </c>
      <c r="C5629" s="39" t="s">
        <v>66</v>
      </c>
      <c r="D5629" s="36" t="s">
        <v>2141</v>
      </c>
      <c r="E5629">
        <v>2018</v>
      </c>
      <c r="F5629" t="e">
        <f>VLOOKUP($D5629,Combined!$D:$AG,20,FALSE)</f>
        <v>#N/A</v>
      </c>
      <c r="G5629" t="e">
        <f>VLOOKUP($D5629,Combined!$D:$AG,21,FALSE)</f>
        <v>#N/A</v>
      </c>
      <c r="H5629" t="e">
        <f>VLOOKUP($D5629,Combined!$D:$AG,22,FALSE)</f>
        <v>#N/A</v>
      </c>
    </row>
    <row r="5630" spans="1:8" ht="32" x14ac:dyDescent="0.2">
      <c r="A5630" s="33" t="s">
        <v>859</v>
      </c>
      <c r="B5630" s="34" t="s">
        <v>890</v>
      </c>
      <c r="C5630" s="35" t="s">
        <v>73</v>
      </c>
      <c r="D5630" s="36" t="s">
        <v>2142</v>
      </c>
      <c r="E5630">
        <v>2018</v>
      </c>
      <c r="F5630" t="e">
        <f>VLOOKUP($D5630,Combined!$D:$AG,20,FALSE)</f>
        <v>#N/A</v>
      </c>
      <c r="G5630" t="e">
        <f>VLOOKUP($D5630,Combined!$D:$AG,21,FALSE)</f>
        <v>#N/A</v>
      </c>
      <c r="H5630" t="e">
        <f>VLOOKUP($D5630,Combined!$D:$AG,22,FALSE)</f>
        <v>#N/A</v>
      </c>
    </row>
    <row r="5631" spans="1:8" ht="32" x14ac:dyDescent="0.2">
      <c r="A5631" s="37" t="s">
        <v>859</v>
      </c>
      <c r="B5631" s="38" t="s">
        <v>904</v>
      </c>
      <c r="C5631" s="39" t="s">
        <v>2</v>
      </c>
      <c r="D5631" s="36" t="s">
        <v>2143</v>
      </c>
      <c r="E5631">
        <v>2018</v>
      </c>
      <c r="F5631" t="e">
        <f>VLOOKUP($D5631,Combined!$D:$AG,20,FALSE)</f>
        <v>#N/A</v>
      </c>
      <c r="G5631" t="e">
        <f>VLOOKUP($D5631,Combined!$D:$AG,21,FALSE)</f>
        <v>#N/A</v>
      </c>
      <c r="H5631" t="e">
        <f>VLOOKUP($D5631,Combined!$D:$AG,22,FALSE)</f>
        <v>#N/A</v>
      </c>
    </row>
    <row r="5632" spans="1:8" ht="32" x14ac:dyDescent="0.2">
      <c r="A5632" s="33" t="s">
        <v>1043</v>
      </c>
      <c r="B5632" s="34" t="s">
        <v>1045</v>
      </c>
      <c r="C5632" s="35" t="s">
        <v>68</v>
      </c>
      <c r="D5632" s="36" t="s">
        <v>2144</v>
      </c>
      <c r="E5632">
        <v>2018</v>
      </c>
      <c r="F5632" t="e">
        <f>VLOOKUP($D5632,Combined!$D:$AG,20,FALSE)</f>
        <v>#N/A</v>
      </c>
      <c r="G5632" t="e">
        <f>VLOOKUP($D5632,Combined!$D:$AG,21,FALSE)</f>
        <v>#N/A</v>
      </c>
      <c r="H5632" t="e">
        <f>VLOOKUP($D5632,Combined!$D:$AG,22,FALSE)</f>
        <v>#N/A</v>
      </c>
    </row>
    <row r="5633" spans="1:8" ht="36" x14ac:dyDescent="0.2">
      <c r="A5633" s="37" t="s">
        <v>1043</v>
      </c>
      <c r="B5633" s="38" t="s">
        <v>1448</v>
      </c>
      <c r="C5633" s="39" t="s">
        <v>73</v>
      </c>
      <c r="D5633" s="36" t="s">
        <v>2145</v>
      </c>
      <c r="E5633">
        <v>2018</v>
      </c>
      <c r="F5633" t="e">
        <f>VLOOKUP($D5633,Combined!$D:$AG,20,FALSE)</f>
        <v>#N/A</v>
      </c>
      <c r="G5633" t="e">
        <f>VLOOKUP($D5633,Combined!$D:$AG,21,FALSE)</f>
        <v>#N/A</v>
      </c>
      <c r="H5633" t="e">
        <f>VLOOKUP($D5633,Combined!$D:$AG,22,FALSE)</f>
        <v>#N/A</v>
      </c>
    </row>
    <row r="5634" spans="1:8" ht="32" x14ac:dyDescent="0.2">
      <c r="A5634" s="37" t="s">
        <v>1043</v>
      </c>
      <c r="B5634" s="38" t="s">
        <v>1050</v>
      </c>
      <c r="C5634" s="39" t="s">
        <v>68</v>
      </c>
      <c r="D5634" s="36" t="s">
        <v>2146</v>
      </c>
      <c r="E5634">
        <v>2018</v>
      </c>
      <c r="F5634" t="e">
        <f>VLOOKUP($D5634,Combined!$D:$AG,20,FALSE)</f>
        <v>#N/A</v>
      </c>
      <c r="G5634" t="e">
        <f>VLOOKUP($D5634,Combined!$D:$AG,21,FALSE)</f>
        <v>#N/A</v>
      </c>
      <c r="H5634" t="e">
        <f>VLOOKUP($D5634,Combined!$D:$AG,22,FALSE)</f>
        <v>#N/A</v>
      </c>
    </row>
    <row r="5635" spans="1:8" ht="32" x14ac:dyDescent="0.2">
      <c r="A5635" s="37" t="s">
        <v>1043</v>
      </c>
      <c r="B5635" s="38" t="s">
        <v>1052</v>
      </c>
      <c r="C5635" s="39" t="s">
        <v>68</v>
      </c>
      <c r="D5635" s="36" t="s">
        <v>2147</v>
      </c>
      <c r="E5635">
        <v>2018</v>
      </c>
      <c r="F5635" t="e">
        <f>VLOOKUP($D5635,Combined!$D:$AG,20,FALSE)</f>
        <v>#N/A</v>
      </c>
      <c r="G5635" t="e">
        <f>VLOOKUP($D5635,Combined!$D:$AG,21,FALSE)</f>
        <v>#N/A</v>
      </c>
      <c r="H5635" t="e">
        <f>VLOOKUP($D5635,Combined!$D:$AG,22,FALSE)</f>
        <v>#N/A</v>
      </c>
    </row>
    <row r="5636" spans="1:8" ht="24" x14ac:dyDescent="0.2">
      <c r="A5636" s="37" t="s">
        <v>1043</v>
      </c>
      <c r="B5636" s="38" t="s">
        <v>1449</v>
      </c>
      <c r="C5636" s="39" t="s">
        <v>8</v>
      </c>
      <c r="D5636" s="36" t="s">
        <v>2148</v>
      </c>
      <c r="E5636">
        <v>2018</v>
      </c>
      <c r="F5636" t="e">
        <f>VLOOKUP($D5636,Combined!$D:$AG,20,FALSE)</f>
        <v>#N/A</v>
      </c>
      <c r="G5636" t="e">
        <f>VLOOKUP($D5636,Combined!$D:$AG,21,FALSE)</f>
        <v>#N/A</v>
      </c>
      <c r="H5636" t="e">
        <f>VLOOKUP($D5636,Combined!$D:$AG,22,FALSE)</f>
        <v>#N/A</v>
      </c>
    </row>
    <row r="5637" spans="1:8" ht="36" x14ac:dyDescent="0.2">
      <c r="A5637" s="37" t="s">
        <v>1043</v>
      </c>
      <c r="B5637" s="38" t="s">
        <v>1450</v>
      </c>
      <c r="C5637" s="39" t="s">
        <v>21</v>
      </c>
      <c r="D5637" s="36" t="s">
        <v>2149</v>
      </c>
      <c r="E5637">
        <v>2018</v>
      </c>
      <c r="F5637" t="e">
        <f>VLOOKUP($D5637,Combined!$D:$AG,20,FALSE)</f>
        <v>#N/A</v>
      </c>
      <c r="G5637" t="e">
        <f>VLOOKUP($D5637,Combined!$D:$AG,21,FALSE)</f>
        <v>#N/A</v>
      </c>
      <c r="H5637" t="e">
        <f>VLOOKUP($D5637,Combined!$D:$AG,22,FALSE)</f>
        <v>#N/A</v>
      </c>
    </row>
    <row r="5638" spans="1:8" ht="24" x14ac:dyDescent="0.2">
      <c r="A5638" s="33" t="s">
        <v>1043</v>
      </c>
      <c r="B5638" s="34" t="s">
        <v>1451</v>
      </c>
      <c r="C5638" s="35" t="s">
        <v>8</v>
      </c>
      <c r="D5638" s="36" t="s">
        <v>2150</v>
      </c>
      <c r="E5638">
        <v>2018</v>
      </c>
      <c r="F5638" t="e">
        <f>VLOOKUP($D5638,Combined!$D:$AG,20,FALSE)</f>
        <v>#N/A</v>
      </c>
      <c r="G5638" t="e">
        <f>VLOOKUP($D5638,Combined!$D:$AG,21,FALSE)</f>
        <v>#N/A</v>
      </c>
      <c r="H5638" t="e">
        <f>VLOOKUP($D5638,Combined!$D:$AG,22,FALSE)</f>
        <v>#N/A</v>
      </c>
    </row>
    <row r="5639" spans="1:8" ht="24" x14ac:dyDescent="0.2">
      <c r="A5639" s="37" t="s">
        <v>1043</v>
      </c>
      <c r="B5639" s="38" t="s">
        <v>1452</v>
      </c>
      <c r="C5639" s="39" t="s">
        <v>8</v>
      </c>
      <c r="D5639" s="36" t="s">
        <v>2151</v>
      </c>
      <c r="E5639">
        <v>2018</v>
      </c>
      <c r="F5639" t="e">
        <f>VLOOKUP($D5639,Combined!$D:$AG,20,FALSE)</f>
        <v>#N/A</v>
      </c>
      <c r="G5639" t="e">
        <f>VLOOKUP($D5639,Combined!$D:$AG,21,FALSE)</f>
        <v>#N/A</v>
      </c>
      <c r="H5639" t="e">
        <f>VLOOKUP($D5639,Combined!$D:$AG,22,FALSE)</f>
        <v>#N/A</v>
      </c>
    </row>
    <row r="5640" spans="1:8" ht="48" x14ac:dyDescent="0.2">
      <c r="A5640" s="33" t="s">
        <v>1069</v>
      </c>
      <c r="B5640" s="34" t="s">
        <v>1453</v>
      </c>
      <c r="C5640" s="35" t="s">
        <v>14</v>
      </c>
      <c r="D5640" s="36" t="s">
        <v>2152</v>
      </c>
      <c r="E5640">
        <v>2018</v>
      </c>
      <c r="F5640" t="e">
        <f>VLOOKUP($D5640,Combined!$D:$AG,20,FALSE)</f>
        <v>#N/A</v>
      </c>
      <c r="G5640" t="e">
        <f>VLOOKUP($D5640,Combined!$D:$AG,21,FALSE)</f>
        <v>#N/A</v>
      </c>
      <c r="H5640" t="e">
        <f>VLOOKUP($D5640,Combined!$D:$AG,22,FALSE)</f>
        <v>#N/A</v>
      </c>
    </row>
    <row r="5641" spans="1:8" ht="48" x14ac:dyDescent="0.2">
      <c r="A5641" s="33" t="s">
        <v>1087</v>
      </c>
      <c r="B5641" s="34" t="s">
        <v>1110</v>
      </c>
      <c r="C5641" s="35" t="s">
        <v>14</v>
      </c>
      <c r="D5641" s="36" t="s">
        <v>2153</v>
      </c>
      <c r="E5641">
        <v>2018</v>
      </c>
      <c r="F5641">
        <f>VLOOKUP($D5641,Combined!$D:$AG,20,FALSE)</f>
        <v>69958120</v>
      </c>
      <c r="G5641">
        <f>VLOOKUP($D5641,Combined!$D:$AG,21,FALSE)</f>
        <v>3408</v>
      </c>
      <c r="H5641">
        <f>VLOOKUP($D5641,Combined!$D:$AG,22,FALSE)</f>
        <v>20529</v>
      </c>
    </row>
    <row r="5642" spans="1:8" ht="32" x14ac:dyDescent="0.2">
      <c r="A5642" s="33" t="s">
        <v>1087</v>
      </c>
      <c r="B5642" s="34" t="s">
        <v>1112</v>
      </c>
      <c r="C5642" s="35" t="s">
        <v>6</v>
      </c>
      <c r="D5642" s="36" t="s">
        <v>2154</v>
      </c>
      <c r="E5642">
        <v>2018</v>
      </c>
      <c r="F5642">
        <f>VLOOKUP($D5642,Combined!$D:$AG,20,FALSE)</f>
        <v>31028458</v>
      </c>
      <c r="G5642">
        <f>VLOOKUP($D5642,Combined!$D:$AG,21,FALSE)</f>
        <v>1719</v>
      </c>
      <c r="H5642">
        <f>VLOOKUP($D5642,Combined!$D:$AG,22,FALSE)</f>
        <v>18055</v>
      </c>
    </row>
    <row r="5643" spans="1:8" ht="32" x14ac:dyDescent="0.2">
      <c r="A5643" s="33" t="s">
        <v>1209</v>
      </c>
      <c r="B5643" s="34" t="s">
        <v>1220</v>
      </c>
      <c r="C5643" s="35" t="s">
        <v>2</v>
      </c>
      <c r="D5643" s="36" t="s">
        <v>2155</v>
      </c>
      <c r="E5643">
        <v>2018</v>
      </c>
      <c r="F5643" t="e">
        <f>VLOOKUP($D5643,Combined!$D:$AG,20,FALSE)</f>
        <v>#N/A</v>
      </c>
      <c r="G5643" t="e">
        <f>VLOOKUP($D5643,Combined!$D:$AG,21,FALSE)</f>
        <v>#N/A</v>
      </c>
      <c r="H5643" t="e">
        <f>VLOOKUP($D5643,Combined!$D:$AG,22,FALSE)</f>
        <v>#N/A</v>
      </c>
    </row>
    <row r="5644" spans="1:8" ht="32" x14ac:dyDescent="0.2">
      <c r="A5644" s="37" t="s">
        <v>1299</v>
      </c>
      <c r="B5644" s="38" t="s">
        <v>1308</v>
      </c>
      <c r="C5644" s="39" t="s">
        <v>66</v>
      </c>
      <c r="D5644" s="36" t="s">
        <v>2156</v>
      </c>
      <c r="E5644">
        <v>2018</v>
      </c>
      <c r="F5644" t="e">
        <f>VLOOKUP($D5644,Combined!$D:$AG,20,FALSE)</f>
        <v>#N/A</v>
      </c>
      <c r="G5644" t="e">
        <f>VLOOKUP($D5644,Combined!$D:$AG,21,FALSE)</f>
        <v>#N/A</v>
      </c>
      <c r="H5644" t="e">
        <f>VLOOKUP($D5644,Combined!$D:$AG,22,FALSE)</f>
        <v>#N/A</v>
      </c>
    </row>
    <row r="5645" spans="1:8" ht="32" x14ac:dyDescent="0.2">
      <c r="A5645" s="37" t="s">
        <v>1299</v>
      </c>
      <c r="B5645" s="38" t="s">
        <v>1324</v>
      </c>
      <c r="C5645" s="39" t="s">
        <v>24</v>
      </c>
      <c r="D5645" s="36" t="s">
        <v>2157</v>
      </c>
      <c r="E5645">
        <v>2018</v>
      </c>
      <c r="F5645" t="e">
        <f>VLOOKUP($D5645,Combined!$D:$AG,20,FALSE)</f>
        <v>#N/A</v>
      </c>
      <c r="G5645" t="e">
        <f>VLOOKUP($D5645,Combined!$D:$AG,21,FALSE)</f>
        <v>#N/A</v>
      </c>
      <c r="H5645" t="e">
        <f>VLOOKUP($D5645,Combined!$D:$AG,22,FALSE)</f>
        <v>#N/A</v>
      </c>
    </row>
    <row r="5646" spans="1:8" ht="32" x14ac:dyDescent="0.2">
      <c r="A5646" s="33" t="s">
        <v>1326</v>
      </c>
      <c r="B5646" s="34" t="s">
        <v>1336</v>
      </c>
      <c r="C5646" s="35" t="s">
        <v>99</v>
      </c>
      <c r="D5646" s="36" t="s">
        <v>2158</v>
      </c>
      <c r="E5646">
        <v>2018</v>
      </c>
      <c r="F5646" t="e">
        <f>VLOOKUP($D5646,Combined!$D:$AG,20,FALSE)</f>
        <v>#N/A</v>
      </c>
      <c r="G5646" t="e">
        <f>VLOOKUP($D5646,Combined!$D:$AG,21,FALSE)</f>
        <v>#N/A</v>
      </c>
      <c r="H5646" t="e">
        <f>VLOOKUP($D5646,Combined!$D:$AG,22,FALSE)</f>
        <v>#N/A</v>
      </c>
    </row>
    <row r="5647" spans="1:8" ht="60" x14ac:dyDescent="0.2">
      <c r="A5647" s="33" t="s">
        <v>707</v>
      </c>
      <c r="B5647" s="34" t="s">
        <v>710</v>
      </c>
      <c r="C5647" s="35" t="s">
        <v>711</v>
      </c>
      <c r="D5647" s="36" t="s">
        <v>2159</v>
      </c>
      <c r="E5647">
        <v>2018</v>
      </c>
      <c r="F5647" t="e">
        <f>VLOOKUP($D5647,Combined!$D:$AG,20,FALSE)</f>
        <v>#N/A</v>
      </c>
      <c r="G5647" t="e">
        <f>VLOOKUP($D5647,Combined!$D:$AG,21,FALSE)</f>
        <v>#N/A</v>
      </c>
      <c r="H5647" t="e">
        <f>VLOOKUP($D5647,Combined!$D:$AG,22,FALSE)</f>
        <v>#N/A</v>
      </c>
    </row>
    <row r="5648" spans="1:8" ht="36" x14ac:dyDescent="0.2">
      <c r="A5648" s="37" t="s">
        <v>707</v>
      </c>
      <c r="B5648" s="38" t="s">
        <v>717</v>
      </c>
      <c r="C5648" s="39" t="s">
        <v>711</v>
      </c>
      <c r="D5648" s="36" t="s">
        <v>2160</v>
      </c>
      <c r="E5648">
        <v>2018</v>
      </c>
      <c r="F5648" t="e">
        <f>VLOOKUP($D5648,Combined!$D:$AG,20,FALSE)</f>
        <v>#N/A</v>
      </c>
      <c r="G5648" t="e">
        <f>VLOOKUP($D5648,Combined!$D:$AG,21,FALSE)</f>
        <v>#N/A</v>
      </c>
      <c r="H5648" t="e">
        <f>VLOOKUP($D5648,Combined!$D:$AG,22,FALSE)</f>
        <v>#N/A</v>
      </c>
    </row>
    <row r="5649" spans="1:8" ht="48" x14ac:dyDescent="0.2">
      <c r="A5649" s="33" t="s">
        <v>707</v>
      </c>
      <c r="B5649" s="34" t="s">
        <v>726</v>
      </c>
      <c r="C5649" s="35" t="s">
        <v>711</v>
      </c>
      <c r="D5649" s="36" t="s">
        <v>2161</v>
      </c>
      <c r="E5649">
        <v>2018</v>
      </c>
      <c r="F5649" t="e">
        <f>VLOOKUP($D5649,Combined!$D:$AG,20,FALSE)</f>
        <v>#N/A</v>
      </c>
      <c r="G5649" t="e">
        <f>VLOOKUP($D5649,Combined!$D:$AG,21,FALSE)</f>
        <v>#N/A</v>
      </c>
      <c r="H5649" t="e">
        <f>VLOOKUP($D5649,Combined!$D:$AG,22,FALSE)</f>
        <v>#N/A</v>
      </c>
    </row>
    <row r="5650" spans="1:8" ht="32" x14ac:dyDescent="0.2">
      <c r="A5650" s="37" t="s">
        <v>707</v>
      </c>
      <c r="B5650" s="38" t="s">
        <v>729</v>
      </c>
      <c r="C5650" s="39" t="s">
        <v>4</v>
      </c>
      <c r="D5650" s="36" t="s">
        <v>2162</v>
      </c>
      <c r="E5650">
        <v>2018</v>
      </c>
      <c r="F5650">
        <f>VLOOKUP($D5650,Combined!$D:$AG,20,FALSE)</f>
        <v>15954619</v>
      </c>
      <c r="G5650">
        <f>VLOOKUP($D5650,Combined!$D:$AG,21,FALSE)</f>
        <v>434</v>
      </c>
      <c r="H5650">
        <f>VLOOKUP($D5650,Combined!$D:$AG,22,FALSE)</f>
        <v>36796</v>
      </c>
    </row>
    <row r="5651" spans="1:8" ht="32" x14ac:dyDescent="0.2">
      <c r="A5651" s="37" t="s">
        <v>707</v>
      </c>
      <c r="B5651" s="38" t="s">
        <v>735</v>
      </c>
      <c r="C5651" s="39" t="s">
        <v>2</v>
      </c>
      <c r="D5651" s="36" t="s">
        <v>2163</v>
      </c>
      <c r="E5651">
        <v>2018</v>
      </c>
      <c r="F5651">
        <f>VLOOKUP($D5651,Combined!$D:$AG,20,FALSE)</f>
        <v>25601132</v>
      </c>
      <c r="G5651">
        <f>VLOOKUP($D5651,Combined!$D:$AG,21,FALSE)</f>
        <v>937</v>
      </c>
      <c r="H5651">
        <f>VLOOKUP($D5651,Combined!$D:$AG,22,FALSE)</f>
        <v>27324</v>
      </c>
    </row>
    <row r="5652" spans="1:8" ht="48" x14ac:dyDescent="0.2">
      <c r="A5652" s="37" t="s">
        <v>737</v>
      </c>
      <c r="B5652" s="38" t="s">
        <v>740</v>
      </c>
      <c r="C5652" s="39" t="s">
        <v>711</v>
      </c>
      <c r="D5652" s="36" t="s">
        <v>2164</v>
      </c>
      <c r="E5652">
        <v>2018</v>
      </c>
      <c r="F5652" t="e">
        <f>VLOOKUP($D5652,Combined!$D:$AG,20,FALSE)</f>
        <v>#N/A</v>
      </c>
      <c r="G5652" t="e">
        <f>VLOOKUP($D5652,Combined!$D:$AG,21,FALSE)</f>
        <v>#N/A</v>
      </c>
      <c r="H5652" t="e">
        <f>VLOOKUP($D5652,Combined!$D:$AG,22,FALSE)</f>
        <v>#N/A</v>
      </c>
    </row>
    <row r="5653" spans="1:8" ht="48" x14ac:dyDescent="0.2">
      <c r="A5653" s="33" t="s">
        <v>737</v>
      </c>
      <c r="B5653" s="34" t="s">
        <v>749</v>
      </c>
      <c r="C5653" s="35" t="s">
        <v>14</v>
      </c>
      <c r="D5653" s="36" t="s">
        <v>2165</v>
      </c>
      <c r="E5653">
        <v>2018</v>
      </c>
      <c r="F5653">
        <f>VLOOKUP($D5653,Combined!$D:$AG,20,FALSE)</f>
        <v>36995330</v>
      </c>
      <c r="G5653">
        <f>VLOOKUP($D5653,Combined!$D:$AG,21,FALSE)</f>
        <v>1869</v>
      </c>
      <c r="H5653">
        <f>VLOOKUP($D5653,Combined!$D:$AG,22,FALSE)</f>
        <v>19792</v>
      </c>
    </row>
    <row r="5654" spans="1:8" ht="36" x14ac:dyDescent="0.2">
      <c r="A5654" s="37" t="s">
        <v>737</v>
      </c>
      <c r="B5654" s="38" t="s">
        <v>758</v>
      </c>
      <c r="C5654" s="39" t="s">
        <v>711</v>
      </c>
      <c r="D5654" s="36" t="s">
        <v>2166</v>
      </c>
      <c r="E5654">
        <v>2018</v>
      </c>
      <c r="F5654">
        <f>VLOOKUP($D5654,Combined!$D:$AG,20,FALSE)</f>
        <v>5330799</v>
      </c>
      <c r="G5654">
        <f>VLOOKUP($D5654,Combined!$D:$AG,21,FALSE)</f>
        <v>276</v>
      </c>
      <c r="H5654">
        <f>VLOOKUP($D5654,Combined!$D:$AG,22,FALSE)</f>
        <v>19314</v>
      </c>
    </row>
    <row r="5655" spans="1:8" ht="36" x14ac:dyDescent="0.2">
      <c r="A5655" s="37" t="s">
        <v>737</v>
      </c>
      <c r="B5655" s="38" t="s">
        <v>806</v>
      </c>
      <c r="C5655" s="39" t="s">
        <v>711</v>
      </c>
      <c r="D5655" s="36" t="s">
        <v>2167</v>
      </c>
      <c r="E5655">
        <v>2018</v>
      </c>
      <c r="F5655">
        <f>VLOOKUP($D5655,Combined!$D:$AG,20,FALSE)</f>
        <v>6268665</v>
      </c>
      <c r="G5655">
        <f>VLOOKUP($D5655,Combined!$D:$AG,21,FALSE)</f>
        <v>322</v>
      </c>
      <c r="H5655">
        <f>VLOOKUP($D5655,Combined!$D:$AG,22,FALSE)</f>
        <v>19468</v>
      </c>
    </row>
    <row r="5656" spans="1:8" ht="36" x14ac:dyDescent="0.2">
      <c r="A5656" s="33" t="s">
        <v>816</v>
      </c>
      <c r="B5656" s="34" t="s">
        <v>818</v>
      </c>
      <c r="C5656" s="35" t="s">
        <v>711</v>
      </c>
      <c r="D5656" s="36" t="s">
        <v>2168</v>
      </c>
      <c r="E5656">
        <v>2018</v>
      </c>
      <c r="F5656">
        <f>VLOOKUP($D5656,Combined!$D:$AG,20,FALSE)</f>
        <v>3390227</v>
      </c>
      <c r="G5656">
        <f>VLOOKUP($D5656,Combined!$D:$AG,21,FALSE)</f>
        <v>198</v>
      </c>
      <c r="H5656">
        <f>VLOOKUP($D5656,Combined!$D:$AG,22,FALSE)</f>
        <v>17088</v>
      </c>
    </row>
    <row r="5657" spans="1:8" ht="36" x14ac:dyDescent="0.2">
      <c r="A5657" s="37" t="s">
        <v>816</v>
      </c>
      <c r="B5657" s="38" t="s">
        <v>849</v>
      </c>
      <c r="C5657" s="39" t="s">
        <v>711</v>
      </c>
      <c r="D5657" s="36" t="s">
        <v>2169</v>
      </c>
      <c r="E5657">
        <v>2018</v>
      </c>
      <c r="F5657">
        <f>VLOOKUP($D5657,Combined!$D:$AG,20,FALSE)</f>
        <v>1681977</v>
      </c>
      <c r="G5657">
        <f>VLOOKUP($D5657,Combined!$D:$AG,21,FALSE)</f>
        <v>144</v>
      </c>
      <c r="H5657">
        <f>VLOOKUP($D5657,Combined!$D:$AG,22,FALSE)</f>
        <v>11680</v>
      </c>
    </row>
    <row r="5658" spans="1:8" ht="32" x14ac:dyDescent="0.2">
      <c r="A5658" s="37" t="s">
        <v>816</v>
      </c>
      <c r="B5658" s="38" t="s">
        <v>855</v>
      </c>
      <c r="C5658" s="39" t="s">
        <v>68</v>
      </c>
      <c r="D5658" s="36" t="s">
        <v>2170</v>
      </c>
      <c r="E5658">
        <v>2018</v>
      </c>
      <c r="F5658">
        <f>VLOOKUP($D5658,Combined!$D:$AG,20,FALSE)</f>
        <v>17284918</v>
      </c>
      <c r="G5658">
        <f>VLOOKUP($D5658,Combined!$D:$AG,21,FALSE)</f>
        <v>721</v>
      </c>
      <c r="H5658">
        <f>VLOOKUP($D5658,Combined!$D:$AG,22,FALSE)</f>
        <v>23986</v>
      </c>
    </row>
    <row r="5659" spans="1:8" ht="24" x14ac:dyDescent="0.2">
      <c r="A5659" s="37" t="s">
        <v>859</v>
      </c>
      <c r="B5659" s="38" t="s">
        <v>868</v>
      </c>
      <c r="C5659" s="39" t="s">
        <v>711</v>
      </c>
      <c r="D5659" s="36" t="s">
        <v>2171</v>
      </c>
      <c r="E5659">
        <v>2018</v>
      </c>
      <c r="F5659" t="e">
        <f>VLOOKUP($D5659,Combined!$D:$AG,20,FALSE)</f>
        <v>#N/A</v>
      </c>
      <c r="G5659" t="e">
        <f>VLOOKUP($D5659,Combined!$D:$AG,21,FALSE)</f>
        <v>#N/A</v>
      </c>
      <c r="H5659" t="e">
        <f>VLOOKUP($D5659,Combined!$D:$AG,22,FALSE)</f>
        <v>#N/A</v>
      </c>
    </row>
    <row r="5660" spans="1:8" ht="16" x14ac:dyDescent="0.2">
      <c r="A5660" s="37" t="s">
        <v>859</v>
      </c>
      <c r="B5660" s="38" t="s">
        <v>870</v>
      </c>
      <c r="C5660" s="39" t="s">
        <v>711</v>
      </c>
      <c r="D5660" s="36" t="s">
        <v>2172</v>
      </c>
      <c r="E5660">
        <v>2018</v>
      </c>
      <c r="F5660">
        <f>VLOOKUP($D5660,Combined!$D:$AG,20,FALSE)</f>
        <v>11930238</v>
      </c>
      <c r="G5660">
        <f>VLOOKUP($D5660,Combined!$D:$AG,21,FALSE)</f>
        <v>518</v>
      </c>
      <c r="H5660">
        <f>VLOOKUP($D5660,Combined!$D:$AG,22,FALSE)</f>
        <v>23049</v>
      </c>
    </row>
    <row r="5661" spans="1:8" ht="24" x14ac:dyDescent="0.2">
      <c r="A5661" s="33" t="s">
        <v>859</v>
      </c>
      <c r="B5661" s="34" t="s">
        <v>875</v>
      </c>
      <c r="C5661" s="35" t="s">
        <v>711</v>
      </c>
      <c r="D5661" s="36" t="s">
        <v>2173</v>
      </c>
      <c r="E5661">
        <v>2018</v>
      </c>
      <c r="F5661">
        <f>VLOOKUP($D5661,Combined!$D:$AG,20,FALSE)</f>
        <v>4372610</v>
      </c>
      <c r="G5661">
        <f>VLOOKUP($D5661,Combined!$D:$AG,21,FALSE)</f>
        <v>155</v>
      </c>
      <c r="H5661">
        <f>VLOOKUP($D5661,Combined!$D:$AG,22,FALSE)</f>
        <v>28174</v>
      </c>
    </row>
    <row r="5662" spans="1:8" ht="48" x14ac:dyDescent="0.2">
      <c r="A5662" s="37" t="s">
        <v>859</v>
      </c>
      <c r="B5662" s="38" t="s">
        <v>876</v>
      </c>
      <c r="C5662" s="39" t="s">
        <v>711</v>
      </c>
      <c r="D5662" s="36" t="s">
        <v>2174</v>
      </c>
      <c r="E5662">
        <v>2018</v>
      </c>
      <c r="F5662" t="e">
        <f>VLOOKUP($D5662,Combined!$D:$AG,20,FALSE)</f>
        <v>#N/A</v>
      </c>
      <c r="G5662" t="e">
        <f>VLOOKUP($D5662,Combined!$D:$AG,21,FALSE)</f>
        <v>#N/A</v>
      </c>
      <c r="H5662" t="e">
        <f>VLOOKUP($D5662,Combined!$D:$AG,22,FALSE)</f>
        <v>#N/A</v>
      </c>
    </row>
    <row r="5663" spans="1:8" ht="36" x14ac:dyDescent="0.2">
      <c r="A5663" s="33" t="s">
        <v>859</v>
      </c>
      <c r="B5663" s="34" t="s">
        <v>883</v>
      </c>
      <c r="C5663" s="35" t="s">
        <v>711</v>
      </c>
      <c r="D5663" s="36" t="s">
        <v>2175</v>
      </c>
      <c r="E5663">
        <v>2018</v>
      </c>
      <c r="F5663">
        <f>VLOOKUP($D5663,Combined!$D:$AG,20,FALSE)</f>
        <v>3598187</v>
      </c>
      <c r="G5663">
        <f>VLOOKUP($D5663,Combined!$D:$AG,21,FALSE)</f>
        <v>198</v>
      </c>
      <c r="H5663">
        <f>VLOOKUP($D5663,Combined!$D:$AG,22,FALSE)</f>
        <v>18173</v>
      </c>
    </row>
    <row r="5664" spans="1:8" ht="36" x14ac:dyDescent="0.2">
      <c r="A5664" s="37" t="s">
        <v>859</v>
      </c>
      <c r="B5664" s="38" t="s">
        <v>884</v>
      </c>
      <c r="C5664" s="39" t="s">
        <v>711</v>
      </c>
      <c r="D5664" s="36" t="s">
        <v>2176</v>
      </c>
      <c r="E5664">
        <v>2018</v>
      </c>
      <c r="F5664">
        <f>VLOOKUP($D5664,Combined!$D:$AG,20,FALSE)</f>
        <v>3070438</v>
      </c>
      <c r="G5664">
        <f>VLOOKUP($D5664,Combined!$D:$AG,21,FALSE)</f>
        <v>200</v>
      </c>
      <c r="H5664">
        <f>VLOOKUP($D5664,Combined!$D:$AG,22,FALSE)</f>
        <v>15391</v>
      </c>
    </row>
    <row r="5665" spans="1:8" ht="24" x14ac:dyDescent="0.2">
      <c r="A5665" s="33" t="s">
        <v>859</v>
      </c>
      <c r="B5665" s="34" t="s">
        <v>885</v>
      </c>
      <c r="C5665" s="35" t="s">
        <v>711</v>
      </c>
      <c r="D5665" s="36" t="s">
        <v>2177</v>
      </c>
      <c r="E5665">
        <v>2018</v>
      </c>
      <c r="F5665">
        <f>VLOOKUP($D5665,Combined!$D:$AG,20,FALSE)</f>
        <v>25615185</v>
      </c>
      <c r="G5665">
        <f>VLOOKUP($D5665,Combined!$D:$AG,21,FALSE)</f>
        <v>1115</v>
      </c>
      <c r="H5665">
        <f>VLOOKUP($D5665,Combined!$D:$AG,22,FALSE)</f>
        <v>22968</v>
      </c>
    </row>
    <row r="5666" spans="1:8" ht="36" x14ac:dyDescent="0.2">
      <c r="A5666" s="37" t="s">
        <v>859</v>
      </c>
      <c r="B5666" s="38" t="s">
        <v>888</v>
      </c>
      <c r="C5666" s="39" t="s">
        <v>711</v>
      </c>
      <c r="D5666" s="36" t="s">
        <v>2178</v>
      </c>
      <c r="E5666">
        <v>2018</v>
      </c>
      <c r="F5666">
        <f>VLOOKUP($D5666,Combined!$D:$AG,20,FALSE)</f>
        <v>26796750</v>
      </c>
      <c r="G5666">
        <f>VLOOKUP($D5666,Combined!$D:$AG,21,FALSE)</f>
        <v>1538</v>
      </c>
      <c r="H5666">
        <f>VLOOKUP($D5666,Combined!$D:$AG,22,FALSE)</f>
        <v>17422</v>
      </c>
    </row>
    <row r="5667" spans="1:8" ht="36" x14ac:dyDescent="0.2">
      <c r="A5667" s="33" t="s">
        <v>859</v>
      </c>
      <c r="B5667" s="34" t="s">
        <v>891</v>
      </c>
      <c r="C5667" s="35" t="s">
        <v>711</v>
      </c>
      <c r="D5667" s="36" t="s">
        <v>2179</v>
      </c>
      <c r="E5667">
        <v>2018</v>
      </c>
      <c r="F5667">
        <f>VLOOKUP($D5667,Combined!$D:$AG,20,FALSE)</f>
        <v>39589661</v>
      </c>
      <c r="G5667">
        <f>VLOOKUP($D5667,Combined!$D:$AG,21,FALSE)</f>
        <v>2081</v>
      </c>
      <c r="H5667">
        <f>VLOOKUP($D5667,Combined!$D:$AG,22,FALSE)</f>
        <v>19024</v>
      </c>
    </row>
    <row r="5668" spans="1:8" ht="48" x14ac:dyDescent="0.2">
      <c r="A5668" s="37" t="s">
        <v>922</v>
      </c>
      <c r="B5668" s="38" t="s">
        <v>924</v>
      </c>
      <c r="C5668" s="39" t="s">
        <v>711</v>
      </c>
      <c r="D5668" s="36" t="s">
        <v>2180</v>
      </c>
      <c r="E5668">
        <v>2018</v>
      </c>
      <c r="F5668" t="e">
        <f>VLOOKUP($D5668,Combined!$D:$AG,20,FALSE)</f>
        <v>#N/A</v>
      </c>
      <c r="G5668" t="e">
        <f>VLOOKUP($D5668,Combined!$D:$AG,21,FALSE)</f>
        <v>#N/A</v>
      </c>
      <c r="H5668" t="e">
        <f>VLOOKUP($D5668,Combined!$D:$AG,22,FALSE)</f>
        <v>#N/A</v>
      </c>
    </row>
    <row r="5669" spans="1:8" ht="24" x14ac:dyDescent="0.2">
      <c r="A5669" s="37" t="s">
        <v>922</v>
      </c>
      <c r="B5669" s="38" t="s">
        <v>926</v>
      </c>
      <c r="C5669" s="39" t="s">
        <v>711</v>
      </c>
      <c r="D5669" s="36" t="s">
        <v>2181</v>
      </c>
      <c r="E5669">
        <v>2018</v>
      </c>
      <c r="F5669">
        <f>VLOOKUP($D5669,Combined!$D:$AG,20,FALSE)</f>
        <v>2237007</v>
      </c>
      <c r="G5669">
        <f>VLOOKUP($D5669,Combined!$D:$AG,21,FALSE)</f>
        <v>206</v>
      </c>
      <c r="H5669">
        <f>VLOOKUP($D5669,Combined!$D:$AG,22,FALSE)</f>
        <v>10843</v>
      </c>
    </row>
    <row r="5670" spans="1:8" ht="16" x14ac:dyDescent="0.2">
      <c r="A5670" s="37" t="s">
        <v>942</v>
      </c>
      <c r="B5670" s="38" t="s">
        <v>949</v>
      </c>
      <c r="C5670" s="39" t="s">
        <v>711</v>
      </c>
      <c r="D5670" s="36" t="s">
        <v>2182</v>
      </c>
      <c r="E5670">
        <v>2018</v>
      </c>
      <c r="F5670">
        <f>VLOOKUP($D5670,Combined!$D:$AG,20,FALSE)</f>
        <v>2065337</v>
      </c>
      <c r="G5670">
        <f>VLOOKUP($D5670,Combined!$D:$AG,21,FALSE)</f>
        <v>100</v>
      </c>
      <c r="H5670">
        <f>VLOOKUP($D5670,Combined!$D:$AG,22,FALSE)</f>
        <v>20653</v>
      </c>
    </row>
    <row r="5671" spans="1:8" ht="36" x14ac:dyDescent="0.2">
      <c r="A5671" s="37" t="s">
        <v>942</v>
      </c>
      <c r="B5671" s="38" t="s">
        <v>951</v>
      </c>
      <c r="C5671" s="39" t="s">
        <v>711</v>
      </c>
      <c r="D5671" s="36" t="s">
        <v>2183</v>
      </c>
      <c r="E5671">
        <v>2018</v>
      </c>
      <c r="F5671">
        <f>VLOOKUP($D5671,Combined!$D:$AG,20,FALSE)</f>
        <v>7771254</v>
      </c>
      <c r="G5671">
        <f>VLOOKUP($D5671,Combined!$D:$AG,21,FALSE)</f>
        <v>482</v>
      </c>
      <c r="H5671">
        <f>VLOOKUP($D5671,Combined!$D:$AG,22,FALSE)</f>
        <v>16113</v>
      </c>
    </row>
    <row r="5672" spans="1:8" ht="16" x14ac:dyDescent="0.2">
      <c r="A5672" s="33" t="s">
        <v>942</v>
      </c>
      <c r="B5672" s="34" t="s">
        <v>955</v>
      </c>
      <c r="C5672" s="35" t="s">
        <v>711</v>
      </c>
      <c r="D5672" s="36" t="s">
        <v>2184</v>
      </c>
      <c r="E5672">
        <v>2018</v>
      </c>
      <c r="F5672">
        <f>VLOOKUP($D5672,Combined!$D:$AG,20,FALSE)</f>
        <v>5900305</v>
      </c>
      <c r="G5672">
        <f>VLOOKUP($D5672,Combined!$D:$AG,21,FALSE)</f>
        <v>337</v>
      </c>
      <c r="H5672">
        <f>VLOOKUP($D5672,Combined!$D:$AG,22,FALSE)</f>
        <v>17488</v>
      </c>
    </row>
    <row r="5673" spans="1:8" ht="24" x14ac:dyDescent="0.2">
      <c r="A5673" s="37" t="s">
        <v>942</v>
      </c>
      <c r="B5673" s="38" t="s">
        <v>958</v>
      </c>
      <c r="C5673" s="39" t="s">
        <v>711</v>
      </c>
      <c r="D5673" s="36" t="s">
        <v>2185</v>
      </c>
      <c r="E5673">
        <v>2018</v>
      </c>
      <c r="F5673" t="e">
        <f>VLOOKUP($D5673,Combined!$D:$AG,20,FALSE)</f>
        <v>#N/A</v>
      </c>
      <c r="G5673" t="e">
        <f>VLOOKUP($D5673,Combined!$D:$AG,21,FALSE)</f>
        <v>#N/A</v>
      </c>
      <c r="H5673" t="e">
        <f>VLOOKUP($D5673,Combined!$D:$AG,22,FALSE)</f>
        <v>#N/A</v>
      </c>
    </row>
    <row r="5674" spans="1:8" ht="48" x14ac:dyDescent="0.2">
      <c r="A5674" s="33" t="s">
        <v>942</v>
      </c>
      <c r="B5674" s="34" t="s">
        <v>959</v>
      </c>
      <c r="C5674" s="35" t="s">
        <v>711</v>
      </c>
      <c r="D5674" s="36" t="s">
        <v>2186</v>
      </c>
      <c r="E5674">
        <v>2018</v>
      </c>
      <c r="F5674" t="e">
        <f>VLOOKUP($D5674,Combined!$D:$AG,20,FALSE)</f>
        <v>#N/A</v>
      </c>
      <c r="G5674" t="e">
        <f>VLOOKUP($D5674,Combined!$D:$AG,21,FALSE)</f>
        <v>#N/A</v>
      </c>
      <c r="H5674" t="e">
        <f>VLOOKUP($D5674,Combined!$D:$AG,22,FALSE)</f>
        <v>#N/A</v>
      </c>
    </row>
    <row r="5675" spans="1:8" ht="36" x14ac:dyDescent="0.2">
      <c r="A5675" s="33" t="s">
        <v>942</v>
      </c>
      <c r="B5675" s="34" t="s">
        <v>961</v>
      </c>
      <c r="C5675" s="35" t="s">
        <v>711</v>
      </c>
      <c r="D5675" s="36" t="s">
        <v>2187</v>
      </c>
      <c r="E5675">
        <v>2018</v>
      </c>
      <c r="F5675">
        <f>VLOOKUP($D5675,Combined!$D:$AG,20,FALSE)</f>
        <v>11451128</v>
      </c>
      <c r="G5675">
        <f>VLOOKUP($D5675,Combined!$D:$AG,21,FALSE)</f>
        <v>540</v>
      </c>
      <c r="H5675">
        <f>VLOOKUP($D5675,Combined!$D:$AG,22,FALSE)</f>
        <v>21222</v>
      </c>
    </row>
    <row r="5676" spans="1:8" ht="24" x14ac:dyDescent="0.2">
      <c r="A5676" s="37" t="s">
        <v>942</v>
      </c>
      <c r="B5676" s="38" t="s">
        <v>962</v>
      </c>
      <c r="C5676" s="39" t="s">
        <v>711</v>
      </c>
      <c r="D5676" s="36" t="s">
        <v>2188</v>
      </c>
      <c r="E5676">
        <v>2018</v>
      </c>
      <c r="F5676">
        <f>VLOOKUP($D5676,Combined!$D:$AG,20,FALSE)</f>
        <v>29755397</v>
      </c>
      <c r="G5676">
        <f>VLOOKUP($D5676,Combined!$D:$AG,21,FALSE)</f>
        <v>1358</v>
      </c>
      <c r="H5676">
        <f>VLOOKUP($D5676,Combined!$D:$AG,22,FALSE)</f>
        <v>21905</v>
      </c>
    </row>
    <row r="5677" spans="1:8" ht="36" x14ac:dyDescent="0.2">
      <c r="A5677" s="33" t="s">
        <v>942</v>
      </c>
      <c r="B5677" s="34" t="s">
        <v>963</v>
      </c>
      <c r="C5677" s="35" t="s">
        <v>711</v>
      </c>
      <c r="D5677" s="36" t="s">
        <v>2189</v>
      </c>
      <c r="E5677">
        <v>2018</v>
      </c>
      <c r="F5677" t="e">
        <f>VLOOKUP($D5677,Combined!$D:$AG,20,FALSE)</f>
        <v>#N/A</v>
      </c>
      <c r="G5677" t="e">
        <f>VLOOKUP($D5677,Combined!$D:$AG,21,FALSE)</f>
        <v>#N/A</v>
      </c>
      <c r="H5677" t="e">
        <f>VLOOKUP($D5677,Combined!$D:$AG,22,FALSE)</f>
        <v>#N/A</v>
      </c>
    </row>
    <row r="5678" spans="1:8" ht="36" x14ac:dyDescent="0.2">
      <c r="A5678" s="37" t="s">
        <v>942</v>
      </c>
      <c r="B5678" s="38" t="s">
        <v>966</v>
      </c>
      <c r="C5678" s="39" t="s">
        <v>711</v>
      </c>
      <c r="D5678" s="36" t="s">
        <v>2190</v>
      </c>
      <c r="E5678">
        <v>2018</v>
      </c>
      <c r="F5678">
        <f>VLOOKUP($D5678,Combined!$D:$AG,20,FALSE)</f>
        <v>9188305</v>
      </c>
      <c r="G5678">
        <f>VLOOKUP($D5678,Combined!$D:$AG,21,FALSE)</f>
        <v>591</v>
      </c>
      <c r="H5678">
        <f>VLOOKUP($D5678,Combined!$D:$AG,22,FALSE)</f>
        <v>15555</v>
      </c>
    </row>
    <row r="5679" spans="1:8" ht="60" x14ac:dyDescent="0.2">
      <c r="A5679" s="37" t="s">
        <v>942</v>
      </c>
      <c r="B5679" s="38" t="s">
        <v>968</v>
      </c>
      <c r="C5679" s="39" t="s">
        <v>711</v>
      </c>
      <c r="D5679" s="36" t="s">
        <v>2191</v>
      </c>
      <c r="E5679">
        <v>2018</v>
      </c>
      <c r="F5679" t="e">
        <f>VLOOKUP($D5679,Combined!$D:$AG,20,FALSE)</f>
        <v>#N/A</v>
      </c>
      <c r="G5679" t="e">
        <f>VLOOKUP($D5679,Combined!$D:$AG,21,FALSE)</f>
        <v>#N/A</v>
      </c>
      <c r="H5679" t="e">
        <f>VLOOKUP($D5679,Combined!$D:$AG,22,FALSE)</f>
        <v>#N/A</v>
      </c>
    </row>
    <row r="5680" spans="1:8" ht="48" x14ac:dyDescent="0.2">
      <c r="A5680" s="33" t="s">
        <v>942</v>
      </c>
      <c r="B5680" s="34" t="s">
        <v>971</v>
      </c>
      <c r="C5680" s="35" t="s">
        <v>711</v>
      </c>
      <c r="D5680" s="36" t="s">
        <v>2192</v>
      </c>
      <c r="E5680">
        <v>2018</v>
      </c>
      <c r="F5680" t="e">
        <f>VLOOKUP($D5680,Combined!$D:$AG,20,FALSE)</f>
        <v>#N/A</v>
      </c>
      <c r="G5680" t="e">
        <f>VLOOKUP($D5680,Combined!$D:$AG,21,FALSE)</f>
        <v>#N/A</v>
      </c>
      <c r="H5680" t="e">
        <f>VLOOKUP($D5680,Combined!$D:$AG,22,FALSE)</f>
        <v>#N/A</v>
      </c>
    </row>
    <row r="5681" spans="1:8" ht="36" x14ac:dyDescent="0.2">
      <c r="A5681" s="33" t="s">
        <v>942</v>
      </c>
      <c r="B5681" s="34" t="s">
        <v>973</v>
      </c>
      <c r="C5681" s="35" t="s">
        <v>711</v>
      </c>
      <c r="D5681" s="36" t="s">
        <v>2193</v>
      </c>
      <c r="E5681">
        <v>2018</v>
      </c>
      <c r="F5681" t="e">
        <f>VLOOKUP($D5681,Combined!$D:$AG,20,FALSE)</f>
        <v>#N/A</v>
      </c>
      <c r="G5681" t="e">
        <f>VLOOKUP($D5681,Combined!$D:$AG,21,FALSE)</f>
        <v>#N/A</v>
      </c>
      <c r="H5681" t="e">
        <f>VLOOKUP($D5681,Combined!$D:$AG,22,FALSE)</f>
        <v>#N/A</v>
      </c>
    </row>
    <row r="5682" spans="1:8" ht="48" x14ac:dyDescent="0.2">
      <c r="A5682" s="37" t="s">
        <v>942</v>
      </c>
      <c r="B5682" s="38" t="s">
        <v>974</v>
      </c>
      <c r="C5682" s="39" t="s">
        <v>711</v>
      </c>
      <c r="D5682" s="36" t="s">
        <v>2194</v>
      </c>
      <c r="E5682">
        <v>2018</v>
      </c>
      <c r="F5682">
        <f>VLOOKUP($D5682,Combined!$D:$AG,20,FALSE)</f>
        <v>8597837</v>
      </c>
      <c r="G5682">
        <f>VLOOKUP($D5682,Combined!$D:$AG,21,FALSE)</f>
        <v>374</v>
      </c>
      <c r="H5682">
        <f>VLOOKUP($D5682,Combined!$D:$AG,22,FALSE)</f>
        <v>23001</v>
      </c>
    </row>
    <row r="5683" spans="1:8" ht="24" x14ac:dyDescent="0.2">
      <c r="A5683" s="33" t="s">
        <v>942</v>
      </c>
      <c r="B5683" s="34" t="s">
        <v>975</v>
      </c>
      <c r="C5683" s="35" t="s">
        <v>711</v>
      </c>
      <c r="D5683" s="36" t="s">
        <v>2195</v>
      </c>
      <c r="E5683">
        <v>2018</v>
      </c>
      <c r="F5683">
        <f>VLOOKUP($D5683,Combined!$D:$AG,20,FALSE)</f>
        <v>7364948</v>
      </c>
      <c r="G5683">
        <f>VLOOKUP($D5683,Combined!$D:$AG,21,FALSE)</f>
        <v>377</v>
      </c>
      <c r="H5683">
        <f>VLOOKUP($D5683,Combined!$D:$AG,22,FALSE)</f>
        <v>19520</v>
      </c>
    </row>
    <row r="5684" spans="1:8" ht="36" x14ac:dyDescent="0.2">
      <c r="A5684" s="33" t="s">
        <v>942</v>
      </c>
      <c r="B5684" s="34" t="s">
        <v>977</v>
      </c>
      <c r="C5684" s="35" t="s">
        <v>711</v>
      </c>
      <c r="D5684" s="36" t="s">
        <v>2196</v>
      </c>
      <c r="E5684">
        <v>2018</v>
      </c>
      <c r="F5684">
        <f>VLOOKUP($D5684,Combined!$D:$AG,20,FALSE)</f>
        <v>12340030</v>
      </c>
      <c r="G5684">
        <f>VLOOKUP($D5684,Combined!$D:$AG,21,FALSE)</f>
        <v>678</v>
      </c>
      <c r="H5684">
        <f>VLOOKUP($D5684,Combined!$D:$AG,22,FALSE)</f>
        <v>18214</v>
      </c>
    </row>
    <row r="5685" spans="1:8" ht="36" x14ac:dyDescent="0.2">
      <c r="A5685" s="33" t="s">
        <v>942</v>
      </c>
      <c r="B5685" s="34" t="s">
        <v>979</v>
      </c>
      <c r="C5685" s="35" t="s">
        <v>711</v>
      </c>
      <c r="D5685" s="36" t="s">
        <v>2197</v>
      </c>
      <c r="E5685">
        <v>2018</v>
      </c>
      <c r="F5685">
        <f>VLOOKUP($D5685,Combined!$D:$AG,20,FALSE)</f>
        <v>6064114</v>
      </c>
      <c r="G5685">
        <f>VLOOKUP($D5685,Combined!$D:$AG,21,FALSE)</f>
        <v>326</v>
      </c>
      <c r="H5685">
        <f>VLOOKUP($D5685,Combined!$D:$AG,22,FALSE)</f>
        <v>18590</v>
      </c>
    </row>
    <row r="5686" spans="1:8" ht="24" x14ac:dyDescent="0.2">
      <c r="A5686" s="37" t="s">
        <v>942</v>
      </c>
      <c r="B5686" s="38" t="s">
        <v>982</v>
      </c>
      <c r="C5686" s="39" t="s">
        <v>711</v>
      </c>
      <c r="D5686" s="36" t="s">
        <v>2198</v>
      </c>
      <c r="E5686">
        <v>2018</v>
      </c>
      <c r="F5686">
        <f>VLOOKUP($D5686,Combined!$D:$AG,20,FALSE)</f>
        <v>16728732</v>
      </c>
      <c r="G5686">
        <f>VLOOKUP($D5686,Combined!$D:$AG,21,FALSE)</f>
        <v>749</v>
      </c>
      <c r="H5686">
        <f>VLOOKUP($D5686,Combined!$D:$AG,22,FALSE)</f>
        <v>22326</v>
      </c>
    </row>
    <row r="5687" spans="1:8" ht="60" x14ac:dyDescent="0.2">
      <c r="A5687" s="37" t="s">
        <v>1014</v>
      </c>
      <c r="B5687" s="38" t="s">
        <v>1017</v>
      </c>
      <c r="C5687" s="39" t="s">
        <v>711</v>
      </c>
      <c r="D5687" s="36" t="s">
        <v>2199</v>
      </c>
      <c r="E5687">
        <v>2018</v>
      </c>
      <c r="F5687" t="e">
        <f>VLOOKUP($D5687,Combined!$D:$AG,20,FALSE)</f>
        <v>#N/A</v>
      </c>
      <c r="G5687" t="e">
        <f>VLOOKUP($D5687,Combined!$D:$AG,21,FALSE)</f>
        <v>#N/A</v>
      </c>
      <c r="H5687" t="e">
        <f>VLOOKUP($D5687,Combined!$D:$AG,22,FALSE)</f>
        <v>#N/A</v>
      </c>
    </row>
    <row r="5688" spans="1:8" ht="24" x14ac:dyDescent="0.2">
      <c r="A5688" s="37" t="s">
        <v>1014</v>
      </c>
      <c r="B5688" s="38" t="s">
        <v>1019</v>
      </c>
      <c r="C5688" s="39" t="s">
        <v>711</v>
      </c>
      <c r="D5688" s="36" t="s">
        <v>2200</v>
      </c>
      <c r="E5688">
        <v>2018</v>
      </c>
      <c r="F5688">
        <f>VLOOKUP($D5688,Combined!$D:$AG,20,FALSE)</f>
        <v>5606233</v>
      </c>
      <c r="G5688">
        <f>VLOOKUP($D5688,Combined!$D:$AG,21,FALSE)</f>
        <v>288</v>
      </c>
      <c r="H5688">
        <f>VLOOKUP($D5688,Combined!$D:$AG,22,FALSE)</f>
        <v>19473</v>
      </c>
    </row>
    <row r="5689" spans="1:8" ht="24" x14ac:dyDescent="0.2">
      <c r="A5689" s="33" t="s">
        <v>1014</v>
      </c>
      <c r="B5689" s="34" t="s">
        <v>1020</v>
      </c>
      <c r="C5689" s="35" t="s">
        <v>711</v>
      </c>
      <c r="D5689" s="36" t="s">
        <v>2201</v>
      </c>
      <c r="E5689">
        <v>2018</v>
      </c>
      <c r="F5689">
        <f>VLOOKUP($D5689,Combined!$D:$AG,20,FALSE)</f>
        <v>5695808</v>
      </c>
      <c r="G5689">
        <f>VLOOKUP($D5689,Combined!$D:$AG,21,FALSE)</f>
        <v>452</v>
      </c>
      <c r="H5689">
        <f>VLOOKUP($D5689,Combined!$D:$AG,22,FALSE)</f>
        <v>12604</v>
      </c>
    </row>
    <row r="5690" spans="1:8" ht="48" x14ac:dyDescent="0.2">
      <c r="A5690" s="37" t="s">
        <v>1014</v>
      </c>
      <c r="B5690" s="38" t="s">
        <v>1021</v>
      </c>
      <c r="C5690" s="39" t="s">
        <v>711</v>
      </c>
      <c r="D5690" s="36" t="s">
        <v>2202</v>
      </c>
      <c r="E5690">
        <v>2018</v>
      </c>
      <c r="F5690" t="e">
        <f>VLOOKUP($D5690,Combined!$D:$AG,20,FALSE)</f>
        <v>#N/A</v>
      </c>
      <c r="G5690" t="e">
        <f>VLOOKUP($D5690,Combined!$D:$AG,21,FALSE)</f>
        <v>#N/A</v>
      </c>
      <c r="H5690" t="e">
        <f>VLOOKUP($D5690,Combined!$D:$AG,22,FALSE)</f>
        <v>#N/A</v>
      </c>
    </row>
    <row r="5691" spans="1:8" ht="32" x14ac:dyDescent="0.2">
      <c r="A5691" s="33" t="s">
        <v>1014</v>
      </c>
      <c r="B5691" s="34" t="s">
        <v>1024</v>
      </c>
      <c r="C5691" s="35" t="s">
        <v>6</v>
      </c>
      <c r="D5691" s="36" t="s">
        <v>2203</v>
      </c>
      <c r="E5691">
        <v>2018</v>
      </c>
      <c r="F5691" t="e">
        <f>VLOOKUP($D5691,Combined!$D:$AG,20,FALSE)</f>
        <v>#N/A</v>
      </c>
      <c r="G5691" t="e">
        <f>VLOOKUP($D5691,Combined!$D:$AG,21,FALSE)</f>
        <v>#N/A</v>
      </c>
      <c r="H5691" t="e">
        <f>VLOOKUP($D5691,Combined!$D:$AG,22,FALSE)</f>
        <v>#N/A</v>
      </c>
    </row>
    <row r="5692" spans="1:8" ht="16" x14ac:dyDescent="0.2">
      <c r="A5692" s="37" t="s">
        <v>1014</v>
      </c>
      <c r="B5692" s="38" t="s">
        <v>1025</v>
      </c>
      <c r="C5692" s="39" t="s">
        <v>711</v>
      </c>
      <c r="D5692" s="36" t="s">
        <v>2204</v>
      </c>
      <c r="E5692">
        <v>2018</v>
      </c>
      <c r="F5692">
        <f>VLOOKUP($D5692,Combined!$D:$AG,20,FALSE)</f>
        <v>5920928</v>
      </c>
      <c r="G5692">
        <f>VLOOKUP($D5692,Combined!$D:$AG,21,FALSE)</f>
        <v>293</v>
      </c>
      <c r="H5692">
        <f>VLOOKUP($D5692,Combined!$D:$AG,22,FALSE)</f>
        <v>20194</v>
      </c>
    </row>
    <row r="5693" spans="1:8" ht="48" x14ac:dyDescent="0.2">
      <c r="A5693" s="33" t="s">
        <v>1014</v>
      </c>
      <c r="B5693" s="34" t="s">
        <v>1026</v>
      </c>
      <c r="C5693" s="35" t="s">
        <v>711</v>
      </c>
      <c r="D5693" s="36" t="s">
        <v>2205</v>
      </c>
      <c r="E5693">
        <v>2018</v>
      </c>
      <c r="F5693">
        <f>VLOOKUP($D5693,Combined!$D:$AG,20,FALSE)</f>
        <v>5911320</v>
      </c>
      <c r="G5693">
        <f>VLOOKUP($D5693,Combined!$D:$AG,21,FALSE)</f>
        <v>383</v>
      </c>
      <c r="H5693">
        <f>VLOOKUP($D5693,Combined!$D:$AG,22,FALSE)</f>
        <v>15426</v>
      </c>
    </row>
    <row r="5694" spans="1:8" ht="24" x14ac:dyDescent="0.2">
      <c r="A5694" s="37" t="s">
        <v>1014</v>
      </c>
      <c r="B5694" s="38" t="s">
        <v>1029</v>
      </c>
      <c r="C5694" s="39" t="s">
        <v>711</v>
      </c>
      <c r="D5694" s="36" t="s">
        <v>2206</v>
      </c>
      <c r="E5694">
        <v>2018</v>
      </c>
      <c r="F5694">
        <f>VLOOKUP($D5694,Combined!$D:$AG,20,FALSE)</f>
        <v>8677272</v>
      </c>
      <c r="G5694">
        <f>VLOOKUP($D5694,Combined!$D:$AG,21,FALSE)</f>
        <v>575</v>
      </c>
      <c r="H5694">
        <f>VLOOKUP($D5694,Combined!$D:$AG,22,FALSE)</f>
        <v>15094</v>
      </c>
    </row>
    <row r="5695" spans="1:8" ht="24" x14ac:dyDescent="0.2">
      <c r="A5695" s="33" t="s">
        <v>1014</v>
      </c>
      <c r="B5695" s="34" t="s">
        <v>1030</v>
      </c>
      <c r="C5695" s="35" t="s">
        <v>711</v>
      </c>
      <c r="D5695" s="36" t="s">
        <v>2207</v>
      </c>
      <c r="E5695">
        <v>2018</v>
      </c>
      <c r="F5695">
        <f>VLOOKUP($D5695,Combined!$D:$AG,20,FALSE)</f>
        <v>4322347</v>
      </c>
      <c r="G5695">
        <f>VLOOKUP($D5695,Combined!$D:$AG,21,FALSE)</f>
        <v>377</v>
      </c>
      <c r="H5695">
        <f>VLOOKUP($D5695,Combined!$D:$AG,22,FALSE)</f>
        <v>11465</v>
      </c>
    </row>
    <row r="5696" spans="1:8" ht="36" x14ac:dyDescent="0.2">
      <c r="A5696" s="37" t="s">
        <v>1014</v>
      </c>
      <c r="B5696" s="38" t="s">
        <v>1033</v>
      </c>
      <c r="C5696" s="39" t="s">
        <v>711</v>
      </c>
      <c r="D5696" s="36" t="s">
        <v>2208</v>
      </c>
      <c r="E5696">
        <v>2018</v>
      </c>
      <c r="F5696">
        <f>VLOOKUP($D5696,Combined!$D:$AG,20,FALSE)</f>
        <v>7744497</v>
      </c>
      <c r="G5696">
        <f>VLOOKUP($D5696,Combined!$D:$AG,21,FALSE)</f>
        <v>538</v>
      </c>
      <c r="H5696">
        <f>VLOOKUP($D5696,Combined!$D:$AG,22,FALSE)</f>
        <v>14390</v>
      </c>
    </row>
    <row r="5697" spans="1:8" ht="36" x14ac:dyDescent="0.2">
      <c r="A5697" s="33" t="s">
        <v>1014</v>
      </c>
      <c r="B5697" s="34" t="s">
        <v>1034</v>
      </c>
      <c r="C5697" s="35" t="s">
        <v>711</v>
      </c>
      <c r="D5697" s="36" t="s">
        <v>2209</v>
      </c>
      <c r="E5697">
        <v>2018</v>
      </c>
      <c r="F5697">
        <f>VLOOKUP($D5697,Combined!$D:$AG,20,FALSE)</f>
        <v>10049692</v>
      </c>
      <c r="G5697">
        <f>VLOOKUP($D5697,Combined!$D:$AG,21,FALSE)</f>
        <v>679</v>
      </c>
      <c r="H5697">
        <f>VLOOKUP($D5697,Combined!$D:$AG,22,FALSE)</f>
        <v>14803</v>
      </c>
    </row>
    <row r="5698" spans="1:8" ht="24" x14ac:dyDescent="0.2">
      <c r="A5698" s="37" t="s">
        <v>1014</v>
      </c>
      <c r="B5698" s="38" t="s">
        <v>1037</v>
      </c>
      <c r="C5698" s="39" t="s">
        <v>711</v>
      </c>
      <c r="D5698" s="36" t="s">
        <v>2210</v>
      </c>
      <c r="E5698">
        <v>2018</v>
      </c>
      <c r="F5698">
        <f>VLOOKUP($D5698,Combined!$D:$AG,20,FALSE)</f>
        <v>3516403</v>
      </c>
      <c r="G5698">
        <f>VLOOKUP($D5698,Combined!$D:$AG,21,FALSE)</f>
        <v>241</v>
      </c>
      <c r="H5698">
        <f>VLOOKUP($D5698,Combined!$D:$AG,22,FALSE)</f>
        <v>14597</v>
      </c>
    </row>
    <row r="5699" spans="1:8" ht="24" x14ac:dyDescent="0.2">
      <c r="A5699" s="33" t="s">
        <v>1014</v>
      </c>
      <c r="B5699" s="34" t="s">
        <v>1040</v>
      </c>
      <c r="C5699" s="35" t="s">
        <v>711</v>
      </c>
      <c r="D5699" s="36" t="s">
        <v>2211</v>
      </c>
      <c r="E5699">
        <v>2018</v>
      </c>
      <c r="F5699">
        <f>VLOOKUP($D5699,Combined!$D:$AG,20,FALSE)</f>
        <v>7929976</v>
      </c>
      <c r="G5699">
        <f>VLOOKUP($D5699,Combined!$D:$AG,21,FALSE)</f>
        <v>434</v>
      </c>
      <c r="H5699">
        <f>VLOOKUP($D5699,Combined!$D:$AG,22,FALSE)</f>
        <v>18280</v>
      </c>
    </row>
    <row r="5700" spans="1:8" ht="32" x14ac:dyDescent="0.2">
      <c r="A5700" s="33" t="s">
        <v>1043</v>
      </c>
      <c r="B5700" s="34" t="s">
        <v>1066</v>
      </c>
      <c r="C5700" s="35" t="s">
        <v>6</v>
      </c>
      <c r="D5700" s="36" t="s">
        <v>2212</v>
      </c>
      <c r="E5700">
        <v>2018</v>
      </c>
      <c r="F5700">
        <f>VLOOKUP($D5700,Combined!$D:$AG,20,FALSE)</f>
        <v>25175091</v>
      </c>
      <c r="G5700">
        <f>VLOOKUP($D5700,Combined!$D:$AG,21,FALSE)</f>
        <v>1005</v>
      </c>
      <c r="H5700">
        <f>VLOOKUP($D5700,Combined!$D:$AG,22,FALSE)</f>
        <v>25059</v>
      </c>
    </row>
    <row r="5701" spans="1:8" ht="24" x14ac:dyDescent="0.2">
      <c r="A5701" s="37" t="s">
        <v>1069</v>
      </c>
      <c r="B5701" s="38" t="s">
        <v>1072</v>
      </c>
      <c r="C5701" s="39" t="s">
        <v>711</v>
      </c>
      <c r="D5701" s="36" t="s">
        <v>2213</v>
      </c>
      <c r="E5701">
        <v>2018</v>
      </c>
      <c r="F5701">
        <f>VLOOKUP($D5701,Combined!$D:$AG,20,FALSE)</f>
        <v>15946373</v>
      </c>
      <c r="G5701">
        <f>VLOOKUP($D5701,Combined!$D:$AG,21,FALSE)</f>
        <v>1016</v>
      </c>
      <c r="H5701">
        <f>VLOOKUP($D5701,Combined!$D:$AG,22,FALSE)</f>
        <v>15692</v>
      </c>
    </row>
    <row r="5702" spans="1:8" ht="48" x14ac:dyDescent="0.2">
      <c r="A5702" s="33" t="s">
        <v>1069</v>
      </c>
      <c r="B5702" s="34" t="s">
        <v>1074</v>
      </c>
      <c r="C5702" s="35" t="s">
        <v>711</v>
      </c>
      <c r="D5702" s="36" t="s">
        <v>2214</v>
      </c>
      <c r="E5702">
        <v>2018</v>
      </c>
      <c r="F5702" t="e">
        <f>VLOOKUP($D5702,Combined!$D:$AG,20,FALSE)</f>
        <v>#N/A</v>
      </c>
      <c r="G5702" t="e">
        <f>VLOOKUP($D5702,Combined!$D:$AG,21,FALSE)</f>
        <v>#N/A</v>
      </c>
      <c r="H5702" t="e">
        <f>VLOOKUP($D5702,Combined!$D:$AG,22,FALSE)</f>
        <v>#N/A</v>
      </c>
    </row>
    <row r="5703" spans="1:8" ht="36" x14ac:dyDescent="0.2">
      <c r="A5703" s="37" t="s">
        <v>1069</v>
      </c>
      <c r="B5703" s="38" t="s">
        <v>1075</v>
      </c>
      <c r="C5703" s="39" t="s">
        <v>711</v>
      </c>
      <c r="D5703" s="36" t="s">
        <v>2215</v>
      </c>
      <c r="E5703">
        <v>2018</v>
      </c>
      <c r="F5703">
        <f>VLOOKUP($D5703,Combined!$D:$AG,20,FALSE)</f>
        <v>1604086</v>
      </c>
      <c r="G5703">
        <f>VLOOKUP($D5703,Combined!$D:$AG,21,FALSE)</f>
        <v>89</v>
      </c>
      <c r="H5703">
        <f>VLOOKUP($D5703,Combined!$D:$AG,22,FALSE)</f>
        <v>17943</v>
      </c>
    </row>
    <row r="5704" spans="1:8" ht="24" x14ac:dyDescent="0.2">
      <c r="A5704" s="37" t="s">
        <v>1069</v>
      </c>
      <c r="B5704" s="38" t="s">
        <v>1078</v>
      </c>
      <c r="C5704" s="39" t="s">
        <v>711</v>
      </c>
      <c r="D5704" s="36" t="s">
        <v>2216</v>
      </c>
      <c r="E5704">
        <v>2018</v>
      </c>
      <c r="F5704">
        <f>VLOOKUP($D5704,Combined!$D:$AG,20,FALSE)</f>
        <v>4479696</v>
      </c>
      <c r="G5704">
        <f>VLOOKUP($D5704,Combined!$D:$AG,21,FALSE)</f>
        <v>295</v>
      </c>
      <c r="H5704">
        <f>VLOOKUP($D5704,Combined!$D:$AG,22,FALSE)</f>
        <v>15201</v>
      </c>
    </row>
    <row r="5705" spans="1:8" ht="60" x14ac:dyDescent="0.2">
      <c r="A5705" s="33" t="s">
        <v>1069</v>
      </c>
      <c r="B5705" s="34" t="s">
        <v>1079</v>
      </c>
      <c r="C5705" s="35" t="s">
        <v>711</v>
      </c>
      <c r="D5705" s="36" t="s">
        <v>2217</v>
      </c>
      <c r="E5705">
        <v>2018</v>
      </c>
      <c r="F5705" t="e">
        <f>VLOOKUP($D5705,Combined!$D:$AG,20,FALSE)</f>
        <v>#N/A</v>
      </c>
      <c r="G5705" t="e">
        <f>VLOOKUP($D5705,Combined!$D:$AG,21,FALSE)</f>
        <v>#N/A</v>
      </c>
      <c r="H5705" t="e">
        <f>VLOOKUP($D5705,Combined!$D:$AG,22,FALSE)</f>
        <v>#N/A</v>
      </c>
    </row>
    <row r="5706" spans="1:8" ht="16" x14ac:dyDescent="0.2">
      <c r="A5706" s="33" t="s">
        <v>1069</v>
      </c>
      <c r="B5706" s="34" t="s">
        <v>1081</v>
      </c>
      <c r="C5706" s="35" t="s">
        <v>711</v>
      </c>
      <c r="D5706" s="36" t="s">
        <v>2218</v>
      </c>
      <c r="E5706">
        <v>2018</v>
      </c>
      <c r="F5706">
        <f>VLOOKUP($D5706,Combined!$D:$AG,20,FALSE)</f>
        <v>7335735</v>
      </c>
      <c r="G5706">
        <f>VLOOKUP($D5706,Combined!$D:$AG,21,FALSE)</f>
        <v>399</v>
      </c>
      <c r="H5706">
        <f>VLOOKUP($D5706,Combined!$D:$AG,22,FALSE)</f>
        <v>18385</v>
      </c>
    </row>
    <row r="5707" spans="1:8" ht="36" x14ac:dyDescent="0.2">
      <c r="A5707" s="37" t="s">
        <v>1069</v>
      </c>
      <c r="B5707" s="38" t="s">
        <v>1084</v>
      </c>
      <c r="C5707" s="39" t="s">
        <v>711</v>
      </c>
      <c r="D5707" s="36" t="s">
        <v>2219</v>
      </c>
      <c r="E5707">
        <v>2018</v>
      </c>
      <c r="F5707">
        <f>VLOOKUP($D5707,Combined!$D:$AG,20,FALSE)</f>
        <v>6984409</v>
      </c>
      <c r="G5707">
        <f>VLOOKUP($D5707,Combined!$D:$AG,21,FALSE)</f>
        <v>395</v>
      </c>
      <c r="H5707">
        <f>VLOOKUP($D5707,Combined!$D:$AG,22,FALSE)</f>
        <v>17664</v>
      </c>
    </row>
    <row r="5708" spans="1:8" ht="16" x14ac:dyDescent="0.2">
      <c r="A5708" s="33" t="s">
        <v>1069</v>
      </c>
      <c r="B5708" s="34" t="s">
        <v>1085</v>
      </c>
      <c r="C5708" s="35" t="s">
        <v>711</v>
      </c>
      <c r="D5708" s="36" t="s">
        <v>2220</v>
      </c>
      <c r="E5708">
        <v>2018</v>
      </c>
      <c r="F5708">
        <f>VLOOKUP($D5708,Combined!$D:$AG,20,FALSE)</f>
        <v>5955720</v>
      </c>
      <c r="G5708">
        <f>VLOOKUP($D5708,Combined!$D:$AG,21,FALSE)</f>
        <v>357</v>
      </c>
      <c r="H5708">
        <f>VLOOKUP($D5708,Combined!$D:$AG,22,FALSE)</f>
        <v>16673</v>
      </c>
    </row>
    <row r="5709" spans="1:8" ht="48" x14ac:dyDescent="0.2">
      <c r="A5709" s="33" t="s">
        <v>1087</v>
      </c>
      <c r="B5709" s="34" t="s">
        <v>1088</v>
      </c>
      <c r="C5709" s="35" t="s">
        <v>711</v>
      </c>
      <c r="D5709" s="36" t="s">
        <v>2221</v>
      </c>
      <c r="E5709">
        <v>2018</v>
      </c>
      <c r="F5709" t="e">
        <f>VLOOKUP($D5709,Combined!$D:$AG,20,FALSE)</f>
        <v>#N/A</v>
      </c>
      <c r="G5709" t="e">
        <f>VLOOKUP($D5709,Combined!$D:$AG,21,FALSE)</f>
        <v>#N/A</v>
      </c>
      <c r="H5709" t="e">
        <f>VLOOKUP($D5709,Combined!$D:$AG,22,FALSE)</f>
        <v>#N/A</v>
      </c>
    </row>
    <row r="5710" spans="1:8" ht="36" x14ac:dyDescent="0.2">
      <c r="A5710" s="33" t="s">
        <v>1087</v>
      </c>
      <c r="B5710" s="34" t="s">
        <v>1094</v>
      </c>
      <c r="C5710" s="35" t="s">
        <v>711</v>
      </c>
      <c r="D5710" s="36" t="s">
        <v>2222</v>
      </c>
      <c r="E5710">
        <v>2018</v>
      </c>
      <c r="F5710">
        <f>VLOOKUP($D5710,Combined!$D:$AG,20,FALSE)</f>
        <v>7655495</v>
      </c>
      <c r="G5710">
        <f>VLOOKUP($D5710,Combined!$D:$AG,21,FALSE)</f>
        <v>393</v>
      </c>
      <c r="H5710">
        <f>VLOOKUP($D5710,Combined!$D:$AG,22,FALSE)</f>
        <v>19504</v>
      </c>
    </row>
    <row r="5711" spans="1:8" ht="36" x14ac:dyDescent="0.2">
      <c r="A5711" s="37" t="s">
        <v>1087</v>
      </c>
      <c r="B5711" s="38" t="s">
        <v>1095</v>
      </c>
      <c r="C5711" s="39" t="s">
        <v>711</v>
      </c>
      <c r="D5711" s="36" t="s">
        <v>2223</v>
      </c>
      <c r="E5711">
        <v>2018</v>
      </c>
      <c r="F5711">
        <f>VLOOKUP($D5711,Combined!$D:$AG,20,FALSE)</f>
        <v>6013852</v>
      </c>
      <c r="G5711">
        <f>VLOOKUP($D5711,Combined!$D:$AG,21,FALSE)</f>
        <v>438</v>
      </c>
      <c r="H5711">
        <f>VLOOKUP($D5711,Combined!$D:$AG,22,FALSE)</f>
        <v>13727</v>
      </c>
    </row>
    <row r="5712" spans="1:8" ht="24" x14ac:dyDescent="0.2">
      <c r="A5712" s="33" t="s">
        <v>1114</v>
      </c>
      <c r="B5712" s="34" t="s">
        <v>1134</v>
      </c>
      <c r="C5712" s="35" t="s">
        <v>711</v>
      </c>
      <c r="D5712" s="36" t="s">
        <v>2224</v>
      </c>
      <c r="E5712">
        <v>2018</v>
      </c>
      <c r="F5712">
        <f>VLOOKUP($D5712,Combined!$D:$AG,20,FALSE)</f>
        <v>3918295</v>
      </c>
      <c r="G5712">
        <f>VLOOKUP($D5712,Combined!$D:$AG,21,FALSE)</f>
        <v>218</v>
      </c>
      <c r="H5712">
        <f>VLOOKUP($D5712,Combined!$D:$AG,22,FALSE)</f>
        <v>17941</v>
      </c>
    </row>
    <row r="5713" spans="1:8" ht="24" x14ac:dyDescent="0.2">
      <c r="A5713" s="37" t="s">
        <v>1114</v>
      </c>
      <c r="B5713" s="38" t="s">
        <v>1163</v>
      </c>
      <c r="C5713" s="39" t="s">
        <v>711</v>
      </c>
      <c r="D5713" s="36" t="s">
        <v>2225</v>
      </c>
      <c r="E5713">
        <v>2018</v>
      </c>
      <c r="F5713">
        <f>VLOOKUP($D5713,Combined!$D:$AG,20,FALSE)</f>
        <v>4407518</v>
      </c>
      <c r="G5713">
        <f>VLOOKUP($D5713,Combined!$D:$AG,21,FALSE)</f>
        <v>177</v>
      </c>
      <c r="H5713">
        <f>VLOOKUP($D5713,Combined!$D:$AG,22,FALSE)</f>
        <v>24944</v>
      </c>
    </row>
    <row r="5714" spans="1:8" ht="48" x14ac:dyDescent="0.2">
      <c r="A5714" s="37" t="s">
        <v>1114</v>
      </c>
      <c r="B5714" s="38" t="s">
        <v>1167</v>
      </c>
      <c r="C5714" s="39" t="s">
        <v>14</v>
      </c>
      <c r="D5714" s="36" t="s">
        <v>2226</v>
      </c>
      <c r="E5714">
        <v>2018</v>
      </c>
      <c r="F5714">
        <f>VLOOKUP($D5714,Combined!$D:$AG,20,FALSE)</f>
        <v>82548182</v>
      </c>
      <c r="G5714">
        <f>VLOOKUP($D5714,Combined!$D:$AG,21,FALSE)</f>
        <v>3478</v>
      </c>
      <c r="H5714">
        <f>VLOOKUP($D5714,Combined!$D:$AG,22,FALSE)</f>
        <v>23737</v>
      </c>
    </row>
    <row r="5715" spans="1:8" ht="16" x14ac:dyDescent="0.2">
      <c r="A5715" s="37" t="s">
        <v>1169</v>
      </c>
      <c r="B5715" s="38" t="s">
        <v>1206</v>
      </c>
      <c r="C5715" s="39" t="s">
        <v>711</v>
      </c>
      <c r="D5715" s="36" t="s">
        <v>2227</v>
      </c>
      <c r="E5715">
        <v>2018</v>
      </c>
      <c r="F5715">
        <f>VLOOKUP($D5715,Combined!$D:$AG,20,FALSE)</f>
        <v>4280079</v>
      </c>
      <c r="G5715">
        <f>VLOOKUP($D5715,Combined!$D:$AG,21,FALSE)</f>
        <v>238</v>
      </c>
      <c r="H5715">
        <f>VLOOKUP($D5715,Combined!$D:$AG,22,FALSE)</f>
        <v>17991</v>
      </c>
    </row>
    <row r="5716" spans="1:8" ht="48" x14ac:dyDescent="0.2">
      <c r="A5716" s="33" t="s">
        <v>1237</v>
      </c>
      <c r="B5716" s="34" t="s">
        <v>1239</v>
      </c>
      <c r="C5716" s="35" t="s">
        <v>711</v>
      </c>
      <c r="D5716" s="36" t="s">
        <v>2228</v>
      </c>
      <c r="E5716">
        <v>2018</v>
      </c>
      <c r="F5716" t="e">
        <f>VLOOKUP($D5716,Combined!$D:$AG,20,FALSE)</f>
        <v>#N/A</v>
      </c>
      <c r="G5716" t="e">
        <f>VLOOKUP($D5716,Combined!$D:$AG,21,FALSE)</f>
        <v>#N/A</v>
      </c>
      <c r="H5716" t="e">
        <f>VLOOKUP($D5716,Combined!$D:$AG,22,FALSE)</f>
        <v>#N/A</v>
      </c>
    </row>
    <row r="5717" spans="1:8" ht="36" x14ac:dyDescent="0.2">
      <c r="A5717" s="33" t="s">
        <v>1237</v>
      </c>
      <c r="B5717" s="34" t="s">
        <v>1241</v>
      </c>
      <c r="C5717" s="35" t="s">
        <v>711</v>
      </c>
      <c r="D5717" s="36" t="s">
        <v>2229</v>
      </c>
      <c r="E5717">
        <v>2018</v>
      </c>
      <c r="F5717">
        <f>VLOOKUP($D5717,Combined!$D:$AG,20,FALSE)</f>
        <v>16077174</v>
      </c>
      <c r="G5717">
        <f>VLOOKUP($D5717,Combined!$D:$AG,21,FALSE)</f>
        <v>897</v>
      </c>
      <c r="H5717">
        <f>VLOOKUP($D5717,Combined!$D:$AG,22,FALSE)</f>
        <v>17933</v>
      </c>
    </row>
    <row r="5718" spans="1:8" ht="48" x14ac:dyDescent="0.2">
      <c r="A5718" s="37" t="s">
        <v>1237</v>
      </c>
      <c r="B5718" s="38" t="s">
        <v>1244</v>
      </c>
      <c r="C5718" s="39" t="s">
        <v>711</v>
      </c>
      <c r="D5718" s="36" t="s">
        <v>2230</v>
      </c>
      <c r="E5718">
        <v>2018</v>
      </c>
      <c r="F5718" t="e">
        <f>VLOOKUP($D5718,Combined!$D:$AG,20,FALSE)</f>
        <v>#N/A</v>
      </c>
      <c r="G5718" t="e">
        <f>VLOOKUP($D5718,Combined!$D:$AG,21,FALSE)</f>
        <v>#N/A</v>
      </c>
      <c r="H5718" t="e">
        <f>VLOOKUP($D5718,Combined!$D:$AG,22,FALSE)</f>
        <v>#N/A</v>
      </c>
    </row>
    <row r="5719" spans="1:8" ht="48" x14ac:dyDescent="0.2">
      <c r="A5719" s="37" t="s">
        <v>1237</v>
      </c>
      <c r="B5719" s="38" t="s">
        <v>1248</v>
      </c>
      <c r="C5719" s="39" t="s">
        <v>711</v>
      </c>
      <c r="D5719" s="36" t="s">
        <v>2231</v>
      </c>
      <c r="E5719">
        <v>2018</v>
      </c>
      <c r="F5719" t="e">
        <f>VLOOKUP($D5719,Combined!$D:$AG,20,FALSE)</f>
        <v>#N/A</v>
      </c>
      <c r="G5719" t="e">
        <f>VLOOKUP($D5719,Combined!$D:$AG,21,FALSE)</f>
        <v>#N/A</v>
      </c>
      <c r="H5719" t="e">
        <f>VLOOKUP($D5719,Combined!$D:$AG,22,FALSE)</f>
        <v>#N/A</v>
      </c>
    </row>
    <row r="5720" spans="1:8" ht="24" x14ac:dyDescent="0.2">
      <c r="A5720" s="33" t="s">
        <v>1237</v>
      </c>
      <c r="B5720" s="34" t="s">
        <v>1253</v>
      </c>
      <c r="C5720" s="35" t="s">
        <v>711</v>
      </c>
      <c r="D5720" s="36" t="s">
        <v>2232</v>
      </c>
      <c r="E5720">
        <v>2018</v>
      </c>
      <c r="F5720">
        <f>VLOOKUP($D5720,Combined!$D:$AG,20,FALSE)</f>
        <v>10261456</v>
      </c>
      <c r="G5720">
        <f>VLOOKUP($D5720,Combined!$D:$AG,21,FALSE)</f>
        <v>683</v>
      </c>
      <c r="H5720">
        <f>VLOOKUP($D5720,Combined!$D:$AG,22,FALSE)</f>
        <v>15035</v>
      </c>
    </row>
    <row r="5721" spans="1:8" ht="24" x14ac:dyDescent="0.2">
      <c r="A5721" s="33" t="s">
        <v>1237</v>
      </c>
      <c r="B5721" s="34" t="s">
        <v>1255</v>
      </c>
      <c r="C5721" s="35" t="s">
        <v>711</v>
      </c>
      <c r="D5721" s="36" t="s">
        <v>2233</v>
      </c>
      <c r="E5721">
        <v>2018</v>
      </c>
      <c r="F5721">
        <f>VLOOKUP($D5721,Combined!$D:$AG,20,FALSE)</f>
        <v>20867143</v>
      </c>
      <c r="G5721">
        <f>VLOOKUP($D5721,Combined!$D:$AG,21,FALSE)</f>
        <v>1386</v>
      </c>
      <c r="H5721">
        <f>VLOOKUP($D5721,Combined!$D:$AG,22,FALSE)</f>
        <v>15053</v>
      </c>
    </row>
    <row r="5722" spans="1:8" ht="48" x14ac:dyDescent="0.2">
      <c r="A5722" s="37" t="s">
        <v>1237</v>
      </c>
      <c r="B5722" s="38" t="s">
        <v>1262</v>
      </c>
      <c r="C5722" s="39" t="s">
        <v>14</v>
      </c>
      <c r="D5722" s="36" t="s">
        <v>2234</v>
      </c>
      <c r="E5722">
        <v>2018</v>
      </c>
      <c r="F5722">
        <f>VLOOKUP($D5722,Combined!$D:$AG,20,FALSE)</f>
        <v>82874219</v>
      </c>
      <c r="G5722">
        <f>VLOOKUP($D5722,Combined!$D:$AG,21,FALSE)</f>
        <v>3375</v>
      </c>
      <c r="H5722">
        <f>VLOOKUP($D5722,Combined!$D:$AG,22,FALSE)</f>
        <v>24557</v>
      </c>
    </row>
    <row r="5723" spans="1:8" ht="48" x14ac:dyDescent="0.2">
      <c r="A5723" s="37" t="s">
        <v>1279</v>
      </c>
      <c r="B5723" s="38" t="s">
        <v>1282</v>
      </c>
      <c r="C5723" s="39" t="s">
        <v>14</v>
      </c>
      <c r="D5723" s="36" t="s">
        <v>2235</v>
      </c>
      <c r="E5723">
        <v>2018</v>
      </c>
      <c r="F5723">
        <f>VLOOKUP($D5723,Combined!$D:$AG,20,FALSE)</f>
        <v>32816313</v>
      </c>
      <c r="G5723">
        <f>VLOOKUP($D5723,Combined!$D:$AG,21,FALSE)</f>
        <v>1906</v>
      </c>
      <c r="H5723">
        <f>VLOOKUP($D5723,Combined!$D:$AG,22,FALSE)</f>
        <v>17217</v>
      </c>
    </row>
    <row r="5724" spans="1:8" ht="72" x14ac:dyDescent="0.2">
      <c r="A5724" s="33" t="s">
        <v>1279</v>
      </c>
      <c r="B5724" s="34" t="s">
        <v>1285</v>
      </c>
      <c r="C5724" s="35" t="s">
        <v>711</v>
      </c>
      <c r="D5724" s="36" t="s">
        <v>2236</v>
      </c>
      <c r="E5724">
        <v>2018</v>
      </c>
      <c r="F5724" t="e">
        <f>VLOOKUP($D5724,Combined!$D:$AG,20,FALSE)</f>
        <v>#N/A</v>
      </c>
      <c r="G5724" t="e">
        <f>VLOOKUP($D5724,Combined!$D:$AG,21,FALSE)</f>
        <v>#N/A</v>
      </c>
      <c r="H5724" t="e">
        <f>VLOOKUP($D5724,Combined!$D:$AG,22,FALSE)</f>
        <v>#N/A</v>
      </c>
    </row>
    <row r="5725" spans="1:8" ht="60" x14ac:dyDescent="0.2">
      <c r="A5725" s="33" t="s">
        <v>1299</v>
      </c>
      <c r="B5725" s="34" t="s">
        <v>1321</v>
      </c>
      <c r="C5725" s="35" t="s">
        <v>711</v>
      </c>
      <c r="D5725" s="36" t="s">
        <v>2237</v>
      </c>
      <c r="E5725">
        <v>2018</v>
      </c>
      <c r="F5725" t="e">
        <f>VLOOKUP($D5725,Combined!$D:$AG,20,FALSE)</f>
        <v>#N/A</v>
      </c>
      <c r="G5725" t="e">
        <f>VLOOKUP($D5725,Combined!$D:$AG,21,FALSE)</f>
        <v>#N/A</v>
      </c>
      <c r="H5725" t="e">
        <f>VLOOKUP($D5725,Combined!$D:$AG,22,FALSE)</f>
        <v>#N/A</v>
      </c>
    </row>
    <row r="5726" spans="1:8" ht="36" x14ac:dyDescent="0.2">
      <c r="A5726" s="37" t="s">
        <v>1326</v>
      </c>
      <c r="B5726" s="38" t="s">
        <v>1329</v>
      </c>
      <c r="C5726" s="39" t="s">
        <v>711</v>
      </c>
      <c r="D5726" s="36" t="s">
        <v>2238</v>
      </c>
      <c r="E5726">
        <v>2018</v>
      </c>
      <c r="F5726">
        <f>VLOOKUP($D5726,Combined!$D:$AG,20,FALSE)</f>
        <v>11061786</v>
      </c>
      <c r="G5726">
        <f>VLOOKUP($D5726,Combined!$D:$AG,21,FALSE)</f>
        <v>801</v>
      </c>
      <c r="H5726">
        <f>VLOOKUP($D5726,Combined!$D:$AG,22,FALSE)</f>
        <v>13810</v>
      </c>
    </row>
    <row r="5727" spans="1:8" ht="24" x14ac:dyDescent="0.2">
      <c r="A5727" s="37" t="s">
        <v>1326</v>
      </c>
      <c r="B5727" s="38" t="s">
        <v>1339</v>
      </c>
      <c r="C5727" s="39" t="s">
        <v>711</v>
      </c>
      <c r="D5727" s="36" t="s">
        <v>2239</v>
      </c>
      <c r="E5727">
        <v>2018</v>
      </c>
      <c r="F5727">
        <f>VLOOKUP($D5727,Combined!$D:$AG,20,FALSE)</f>
        <v>4819463</v>
      </c>
      <c r="G5727">
        <f>VLOOKUP($D5727,Combined!$D:$AG,21,FALSE)</f>
        <v>324</v>
      </c>
      <c r="H5727">
        <f>VLOOKUP($D5727,Combined!$D:$AG,22,FALSE)</f>
        <v>14893</v>
      </c>
    </row>
    <row r="5728" spans="1:8" ht="36" x14ac:dyDescent="0.2">
      <c r="A5728" s="37" t="s">
        <v>1326</v>
      </c>
      <c r="B5728" s="38" t="s">
        <v>1346</v>
      </c>
      <c r="C5728" s="39" t="s">
        <v>711</v>
      </c>
      <c r="D5728" s="36" t="s">
        <v>2240</v>
      </c>
      <c r="E5728">
        <v>2018</v>
      </c>
      <c r="F5728">
        <f>VLOOKUP($D5728,Combined!$D:$AG,20,FALSE)</f>
        <v>5406261</v>
      </c>
      <c r="G5728">
        <f>VLOOKUP($D5728,Combined!$D:$AG,21,FALSE)</f>
        <v>386</v>
      </c>
      <c r="H5728">
        <f>VLOOKUP($D5728,Combined!$D:$AG,22,FALSE)</f>
        <v>14013</v>
      </c>
    </row>
    <row r="5729" spans="1:8" ht="36" x14ac:dyDescent="0.2">
      <c r="A5729" s="33" t="s">
        <v>1350</v>
      </c>
      <c r="B5729" s="34" t="s">
        <v>1356</v>
      </c>
      <c r="C5729" s="35" t="s">
        <v>2</v>
      </c>
      <c r="D5729" s="36" t="s">
        <v>2241</v>
      </c>
      <c r="E5729">
        <v>2018</v>
      </c>
      <c r="F5729">
        <f>VLOOKUP($D5729,Combined!$D:$AG,20,FALSE)</f>
        <v>23112347</v>
      </c>
      <c r="G5729">
        <f>VLOOKUP($D5729,Combined!$D:$AG,21,FALSE)</f>
        <v>1048</v>
      </c>
      <c r="H5729">
        <f>VLOOKUP($D5729,Combined!$D:$AG,22,FALSE)</f>
        <v>22047</v>
      </c>
    </row>
    <row r="5730" spans="1:8" ht="32" x14ac:dyDescent="0.2">
      <c r="A5730" s="37" t="s">
        <v>1350</v>
      </c>
      <c r="B5730" s="38" t="s">
        <v>932</v>
      </c>
      <c r="C5730" s="39" t="s">
        <v>2</v>
      </c>
      <c r="D5730" s="36" t="s">
        <v>2242</v>
      </c>
      <c r="E5730">
        <v>2018</v>
      </c>
      <c r="F5730">
        <f>VLOOKUP($D5730,Combined!$D:$AG,20,FALSE)</f>
        <v>20332827</v>
      </c>
      <c r="G5730">
        <f>VLOOKUP($D5730,Combined!$D:$AG,21,FALSE)</f>
        <v>1070</v>
      </c>
      <c r="H5730">
        <f>VLOOKUP($D5730,Combined!$D:$AG,22,FALSE)</f>
        <v>19005</v>
      </c>
    </row>
    <row r="5731" spans="1:8" ht="24" x14ac:dyDescent="0.2">
      <c r="A5731" s="33" t="s">
        <v>1350</v>
      </c>
      <c r="B5731" s="34" t="s">
        <v>1366</v>
      </c>
      <c r="C5731" s="35" t="s">
        <v>711</v>
      </c>
      <c r="D5731" s="36" t="s">
        <v>2243</v>
      </c>
      <c r="E5731">
        <v>2018</v>
      </c>
      <c r="F5731">
        <f>VLOOKUP($D5731,Combined!$D:$AG,20,FALSE)</f>
        <v>2132739</v>
      </c>
      <c r="G5731">
        <f>VLOOKUP($D5731,Combined!$D:$AG,21,FALSE)</f>
        <v>126</v>
      </c>
      <c r="H5731">
        <f>VLOOKUP($D5731,Combined!$D:$AG,22,FALSE)</f>
        <v>16927</v>
      </c>
    </row>
    <row r="5732" spans="1:8" ht="32" x14ac:dyDescent="0.2">
      <c r="A5732" s="40" t="s">
        <v>0</v>
      </c>
      <c r="B5732" s="41" t="s">
        <v>18</v>
      </c>
      <c r="C5732" s="35" t="s">
        <v>2</v>
      </c>
      <c r="D5732" s="36" t="s">
        <v>2244</v>
      </c>
      <c r="E5732">
        <v>2018</v>
      </c>
      <c r="F5732">
        <f>VLOOKUP($D5732,Combined!$D:$AG,20,FALSE)</f>
        <v>18616492</v>
      </c>
      <c r="G5732">
        <f>VLOOKUP($D5732,Combined!$D:$AG,21,FALSE)</f>
        <v>1143</v>
      </c>
      <c r="H5732">
        <f>VLOOKUP($D5732,Combined!$D:$AG,22,FALSE)</f>
        <v>16290</v>
      </c>
    </row>
    <row r="5733" spans="1:8" ht="42" x14ac:dyDescent="0.2">
      <c r="A5733" s="42" t="s">
        <v>36</v>
      </c>
      <c r="B5733" s="43" t="s">
        <v>41</v>
      </c>
      <c r="C5733" s="39" t="s">
        <v>27</v>
      </c>
      <c r="D5733" s="36" t="s">
        <v>2245</v>
      </c>
      <c r="E5733">
        <v>2018</v>
      </c>
      <c r="F5733">
        <f>VLOOKUP($D5733,Combined!$D:$AG,20,FALSE)</f>
        <v>2285815</v>
      </c>
      <c r="G5733">
        <f>VLOOKUP($D5733,Combined!$D:$AG,21,FALSE)</f>
        <v>150</v>
      </c>
      <c r="H5733">
        <f>VLOOKUP($D5733,Combined!$D:$AG,22,FALSE)</f>
        <v>15239</v>
      </c>
    </row>
    <row r="5734" spans="1:8" ht="42" x14ac:dyDescent="0.2">
      <c r="A5734" s="40" t="s">
        <v>63</v>
      </c>
      <c r="B5734" s="41" t="s">
        <v>89</v>
      </c>
      <c r="C5734" s="35" t="s">
        <v>27</v>
      </c>
      <c r="D5734" s="36" t="s">
        <v>2246</v>
      </c>
      <c r="E5734">
        <v>2018</v>
      </c>
      <c r="F5734">
        <f>VLOOKUP($D5734,Combined!$D:$AG,20,FALSE)</f>
        <v>4410032</v>
      </c>
      <c r="G5734">
        <f>VLOOKUP($D5734,Combined!$D:$AG,21,FALSE)</f>
        <v>224</v>
      </c>
      <c r="H5734">
        <f>VLOOKUP($D5734,Combined!$D:$AG,22,FALSE)</f>
        <v>19705</v>
      </c>
    </row>
    <row r="5735" spans="1:8" ht="42" x14ac:dyDescent="0.2">
      <c r="A5735" s="40" t="s">
        <v>94</v>
      </c>
      <c r="B5735" s="41" t="s">
        <v>101</v>
      </c>
      <c r="C5735" s="35" t="s">
        <v>27</v>
      </c>
      <c r="D5735" s="36" t="s">
        <v>2247</v>
      </c>
      <c r="E5735">
        <v>2018</v>
      </c>
      <c r="F5735">
        <f>VLOOKUP($D5735,Combined!$D:$AG,20,FALSE)</f>
        <v>9127294</v>
      </c>
      <c r="G5735">
        <f>VLOOKUP($D5735,Combined!$D:$AG,21,FALSE)</f>
        <v>614</v>
      </c>
      <c r="H5735">
        <f>VLOOKUP($D5735,Combined!$D:$AG,22,FALSE)</f>
        <v>14873</v>
      </c>
    </row>
    <row r="5736" spans="1:8" ht="56" x14ac:dyDescent="0.2">
      <c r="A5736" s="42" t="s">
        <v>94</v>
      </c>
      <c r="B5736" s="43" t="s">
        <v>111</v>
      </c>
      <c r="C5736" s="39" t="s">
        <v>27</v>
      </c>
      <c r="D5736" s="36" t="s">
        <v>2248</v>
      </c>
      <c r="E5736">
        <v>2018</v>
      </c>
      <c r="F5736">
        <f>VLOOKUP($D5736,Combined!$D:$AG,20,FALSE)</f>
        <v>6007015</v>
      </c>
      <c r="G5736">
        <f>VLOOKUP($D5736,Combined!$D:$AG,21,FALSE)</f>
        <v>471</v>
      </c>
      <c r="H5736">
        <f>VLOOKUP($D5736,Combined!$D:$AG,22,FALSE)</f>
        <v>12767</v>
      </c>
    </row>
    <row r="5737" spans="1:8" ht="42" x14ac:dyDescent="0.2">
      <c r="A5737" s="40" t="s">
        <v>130</v>
      </c>
      <c r="B5737" s="41" t="s">
        <v>132</v>
      </c>
      <c r="C5737" s="35" t="s">
        <v>27</v>
      </c>
      <c r="D5737" s="36" t="s">
        <v>2249</v>
      </c>
      <c r="E5737">
        <v>2018</v>
      </c>
      <c r="F5737">
        <f>VLOOKUP($D5737,Combined!$D:$AG,20,FALSE)</f>
        <v>2116886</v>
      </c>
      <c r="G5737">
        <f>VLOOKUP($D5737,Combined!$D:$AG,21,FALSE)</f>
        <v>118</v>
      </c>
      <c r="H5737">
        <f>VLOOKUP($D5737,Combined!$D:$AG,22,FALSE)</f>
        <v>17940</v>
      </c>
    </row>
    <row r="5738" spans="1:8" ht="56" x14ac:dyDescent="0.2">
      <c r="A5738" s="40" t="s">
        <v>130</v>
      </c>
      <c r="B5738" s="41" t="s">
        <v>134</v>
      </c>
      <c r="C5738" s="35" t="s">
        <v>27</v>
      </c>
      <c r="D5738" s="36" t="s">
        <v>2250</v>
      </c>
      <c r="E5738">
        <v>2018</v>
      </c>
      <c r="F5738">
        <f>VLOOKUP($D5738,Combined!$D:$AG,20,FALSE)</f>
        <v>3628571</v>
      </c>
      <c r="G5738">
        <f>VLOOKUP($D5738,Combined!$D:$AG,21,FALSE)</f>
        <v>276</v>
      </c>
      <c r="H5738">
        <f>VLOOKUP($D5738,Combined!$D:$AG,22,FALSE)</f>
        <v>13147</v>
      </c>
    </row>
    <row r="5739" spans="1:8" ht="42" x14ac:dyDescent="0.2">
      <c r="A5739" s="40" t="s">
        <v>130</v>
      </c>
      <c r="B5739" s="41" t="s">
        <v>139</v>
      </c>
      <c r="C5739" s="35" t="s">
        <v>27</v>
      </c>
      <c r="D5739" s="36" t="s">
        <v>2251</v>
      </c>
      <c r="E5739">
        <v>2018</v>
      </c>
      <c r="F5739">
        <f>VLOOKUP($D5739,Combined!$D:$AG,20,FALSE)</f>
        <v>5852051</v>
      </c>
      <c r="G5739">
        <f>VLOOKUP($D5739,Combined!$D:$AG,21,FALSE)</f>
        <v>269</v>
      </c>
      <c r="H5739">
        <f>VLOOKUP($D5739,Combined!$D:$AG,22,FALSE)</f>
        <v>21731</v>
      </c>
    </row>
    <row r="5740" spans="1:8" ht="42" x14ac:dyDescent="0.2">
      <c r="A5740" s="40" t="s">
        <v>130</v>
      </c>
      <c r="B5740" s="41" t="s">
        <v>143</v>
      </c>
      <c r="C5740" s="35" t="s">
        <v>27</v>
      </c>
      <c r="D5740" s="36" t="s">
        <v>2252</v>
      </c>
      <c r="E5740">
        <v>2018</v>
      </c>
      <c r="F5740">
        <f>VLOOKUP($D5740,Combined!$D:$AG,20,FALSE)</f>
        <v>19744911</v>
      </c>
      <c r="G5740">
        <f>VLOOKUP($D5740,Combined!$D:$AG,21,FALSE)</f>
        <v>1262</v>
      </c>
      <c r="H5740">
        <f>VLOOKUP($D5740,Combined!$D:$AG,22,FALSE)</f>
        <v>15646</v>
      </c>
    </row>
    <row r="5741" spans="1:8" ht="42" x14ac:dyDescent="0.2">
      <c r="A5741" s="40" t="s">
        <v>130</v>
      </c>
      <c r="B5741" s="41" t="s">
        <v>151</v>
      </c>
      <c r="C5741" s="35" t="s">
        <v>27</v>
      </c>
      <c r="D5741" s="36" t="s">
        <v>2253</v>
      </c>
      <c r="E5741">
        <v>2018</v>
      </c>
      <c r="F5741">
        <f>VLOOKUP($D5741,Combined!$D:$AG,20,FALSE)</f>
        <v>2133438</v>
      </c>
      <c r="G5741">
        <f>VLOOKUP($D5741,Combined!$D:$AG,21,FALSE)</f>
        <v>135</v>
      </c>
      <c r="H5741">
        <f>VLOOKUP($D5741,Combined!$D:$AG,22,FALSE)</f>
        <v>15803</v>
      </c>
    </row>
    <row r="5742" spans="1:8" ht="56" x14ac:dyDescent="0.2">
      <c r="A5742" s="42" t="s">
        <v>160</v>
      </c>
      <c r="B5742" s="43" t="s">
        <v>177</v>
      </c>
      <c r="C5742" s="39" t="s">
        <v>27</v>
      </c>
      <c r="D5742" s="36" t="s">
        <v>2254</v>
      </c>
      <c r="E5742">
        <v>2018</v>
      </c>
      <c r="F5742">
        <f>VLOOKUP($D5742,Combined!$D:$AG,20,FALSE)</f>
        <v>2076551</v>
      </c>
      <c r="G5742">
        <f>VLOOKUP($D5742,Combined!$D:$AG,21,FALSE)</f>
        <v>151</v>
      </c>
      <c r="H5742">
        <f>VLOOKUP($D5742,Combined!$D:$AG,22,FALSE)</f>
        <v>13798</v>
      </c>
    </row>
    <row r="5743" spans="1:8" ht="32" x14ac:dyDescent="0.2">
      <c r="A5743" s="40" t="s">
        <v>160</v>
      </c>
      <c r="B5743" s="41" t="s">
        <v>187</v>
      </c>
      <c r="C5743" s="35" t="s">
        <v>188</v>
      </c>
      <c r="D5743" s="36" t="s">
        <v>2255</v>
      </c>
      <c r="E5743">
        <v>2018</v>
      </c>
      <c r="F5743">
        <f>VLOOKUP($D5743,Combined!$D:$AG,20,FALSE)</f>
        <v>885129</v>
      </c>
      <c r="G5743">
        <f>VLOOKUP($D5743,Combined!$D:$AG,21,FALSE)</f>
        <v>55</v>
      </c>
      <c r="H5743">
        <f>VLOOKUP($D5743,Combined!$D:$AG,22,FALSE)</f>
        <v>16093</v>
      </c>
    </row>
    <row r="5744" spans="1:8" ht="32" x14ac:dyDescent="0.2">
      <c r="A5744" s="40" t="s">
        <v>193</v>
      </c>
      <c r="B5744" s="41" t="s">
        <v>232</v>
      </c>
      <c r="C5744" s="35" t="s">
        <v>68</v>
      </c>
      <c r="D5744" s="36" t="s">
        <v>2256</v>
      </c>
      <c r="E5744">
        <v>2018</v>
      </c>
      <c r="F5744">
        <f>VLOOKUP($D5744,Combined!$D:$AG,20,FALSE)</f>
        <v>16716244</v>
      </c>
      <c r="G5744">
        <f>VLOOKUP($D5744,Combined!$D:$AG,21,FALSE)</f>
        <v>791</v>
      </c>
      <c r="H5744">
        <f>VLOOKUP($D5744,Combined!$D:$AG,22,FALSE)</f>
        <v>21127</v>
      </c>
    </row>
    <row r="5745" spans="1:8" ht="42" x14ac:dyDescent="0.2">
      <c r="A5745" s="42" t="s">
        <v>233</v>
      </c>
      <c r="B5745" s="43" t="s">
        <v>234</v>
      </c>
      <c r="C5745" s="39" t="s">
        <v>27</v>
      </c>
      <c r="D5745" s="36" t="s">
        <v>2257</v>
      </c>
      <c r="E5745">
        <v>2018</v>
      </c>
      <c r="F5745">
        <f>VLOOKUP($D5745,Combined!$D:$AG,20,FALSE)</f>
        <v>4052500</v>
      </c>
      <c r="G5745">
        <f>VLOOKUP($D5745,Combined!$D:$AG,21,FALSE)</f>
        <v>178</v>
      </c>
      <c r="H5745">
        <f>VLOOKUP($D5745,Combined!$D:$AG,22,FALSE)</f>
        <v>22741</v>
      </c>
    </row>
    <row r="5746" spans="1:8" ht="32" x14ac:dyDescent="0.2">
      <c r="A5746" s="40" t="s">
        <v>233</v>
      </c>
      <c r="B5746" s="41" t="s">
        <v>235</v>
      </c>
      <c r="C5746" s="35" t="s">
        <v>236</v>
      </c>
      <c r="D5746" s="36" t="s">
        <v>2258</v>
      </c>
      <c r="E5746">
        <v>2018</v>
      </c>
      <c r="F5746">
        <f>VLOOKUP($D5746,Combined!$D:$AG,20,FALSE)</f>
        <v>198604</v>
      </c>
      <c r="G5746">
        <f>VLOOKUP($D5746,Combined!$D:$AG,21,FALSE)</f>
        <v>5</v>
      </c>
      <c r="H5746">
        <f>VLOOKUP($D5746,Combined!$D:$AG,22,FALSE)</f>
        <v>39721</v>
      </c>
    </row>
    <row r="5747" spans="1:8" ht="84" x14ac:dyDescent="0.2">
      <c r="A5747" s="42" t="s">
        <v>233</v>
      </c>
      <c r="B5747" s="43" t="s">
        <v>243</v>
      </c>
      <c r="C5747" s="39" t="s">
        <v>27</v>
      </c>
      <c r="D5747" s="36" t="s">
        <v>2259</v>
      </c>
      <c r="E5747">
        <v>2018</v>
      </c>
      <c r="F5747">
        <f>VLOOKUP($D5747,Combined!$D:$AG,20,FALSE)</f>
        <v>2595650</v>
      </c>
      <c r="G5747">
        <f>VLOOKUP($D5747,Combined!$D:$AG,21,FALSE)</f>
        <v>159</v>
      </c>
      <c r="H5747">
        <f>VLOOKUP($D5747,Combined!$D:$AG,22,FALSE)</f>
        <v>16366</v>
      </c>
    </row>
    <row r="5748" spans="1:8" ht="32" x14ac:dyDescent="0.2">
      <c r="A5748" s="40" t="s">
        <v>233</v>
      </c>
      <c r="B5748" s="41" t="s">
        <v>258</v>
      </c>
      <c r="C5748" s="35" t="s">
        <v>236</v>
      </c>
      <c r="D5748" s="36" t="s">
        <v>2260</v>
      </c>
      <c r="E5748">
        <v>2018</v>
      </c>
      <c r="F5748">
        <f>VLOOKUP($D5748,Combined!$D:$AG,20,FALSE)</f>
        <v>661478</v>
      </c>
      <c r="G5748">
        <f>VLOOKUP($D5748,Combined!$D:$AG,21,FALSE)</f>
        <v>36</v>
      </c>
      <c r="H5748">
        <f>VLOOKUP($D5748,Combined!$D:$AG,22,FALSE)</f>
        <v>18374</v>
      </c>
    </row>
    <row r="5749" spans="1:8" ht="32" x14ac:dyDescent="0.2">
      <c r="A5749" s="42" t="s">
        <v>233</v>
      </c>
      <c r="B5749" s="43" t="s">
        <v>261</v>
      </c>
      <c r="C5749" s="39" t="s">
        <v>236</v>
      </c>
      <c r="D5749" s="36" t="s">
        <v>2261</v>
      </c>
      <c r="E5749">
        <v>2018</v>
      </c>
      <c r="F5749">
        <f>VLOOKUP($D5749,Combined!$D:$AG,20,FALSE)</f>
        <v>3094288</v>
      </c>
      <c r="G5749">
        <f>VLOOKUP($D5749,Combined!$D:$AG,21,FALSE)</f>
        <v>163</v>
      </c>
      <c r="H5749">
        <f>VLOOKUP($D5749,Combined!$D:$AG,22,FALSE)</f>
        <v>18983</v>
      </c>
    </row>
    <row r="5750" spans="1:8" ht="48" x14ac:dyDescent="0.2">
      <c r="A5750" s="42" t="s">
        <v>233</v>
      </c>
      <c r="B5750" s="43" t="s">
        <v>180</v>
      </c>
      <c r="C5750" s="39" t="s">
        <v>14</v>
      </c>
      <c r="D5750" s="36" t="s">
        <v>2262</v>
      </c>
      <c r="E5750">
        <v>2018</v>
      </c>
      <c r="F5750">
        <f>VLOOKUP($D5750,Combined!$D:$AG,20,FALSE)</f>
        <v>88707405</v>
      </c>
      <c r="G5750">
        <f>VLOOKUP($D5750,Combined!$D:$AG,21,FALSE)</f>
        <v>3531</v>
      </c>
      <c r="H5750">
        <f>VLOOKUP($D5750,Combined!$D:$AG,22,FALSE)</f>
        <v>25125</v>
      </c>
    </row>
    <row r="5751" spans="1:8" ht="42" x14ac:dyDescent="0.2">
      <c r="A5751" s="42" t="s">
        <v>292</v>
      </c>
      <c r="B5751" s="43" t="s">
        <v>293</v>
      </c>
      <c r="C5751" s="39" t="s">
        <v>27</v>
      </c>
      <c r="D5751" s="36" t="s">
        <v>2263</v>
      </c>
      <c r="E5751">
        <v>2018</v>
      </c>
      <c r="F5751">
        <f>VLOOKUP($D5751,Combined!$D:$AG,20,FALSE)</f>
        <v>9366803</v>
      </c>
      <c r="G5751">
        <f>VLOOKUP($D5751,Combined!$D:$AG,21,FALSE)</f>
        <v>566</v>
      </c>
      <c r="H5751">
        <f>VLOOKUP($D5751,Combined!$D:$AG,22,FALSE)</f>
        <v>16546</v>
      </c>
    </row>
    <row r="5752" spans="1:8" ht="42" x14ac:dyDescent="0.2">
      <c r="A5752" s="42" t="s">
        <v>292</v>
      </c>
      <c r="B5752" s="43" t="s">
        <v>305</v>
      </c>
      <c r="C5752" s="39" t="s">
        <v>27</v>
      </c>
      <c r="D5752" s="36" t="s">
        <v>2264</v>
      </c>
      <c r="E5752">
        <v>2018</v>
      </c>
      <c r="F5752" t="str">
        <f>VLOOKUP($D5752,Combined!$D:$AG,20,FALSE)</f>
        <v>N.R.</v>
      </c>
      <c r="G5752" t="str">
        <f>VLOOKUP($D5752,Combined!$D:$AG,21,FALSE)</f>
        <v>N.R.</v>
      </c>
      <c r="H5752" t="str">
        <f>VLOOKUP($D5752,Combined!$D:$AG,22,FALSE)</f>
        <v>N.R.</v>
      </c>
    </row>
    <row r="5753" spans="1:8" ht="32" x14ac:dyDescent="0.2">
      <c r="A5753" s="42" t="s">
        <v>292</v>
      </c>
      <c r="B5753" s="43" t="s">
        <v>307</v>
      </c>
      <c r="C5753" s="39" t="s">
        <v>99</v>
      </c>
      <c r="D5753" s="36" t="s">
        <v>2265</v>
      </c>
      <c r="E5753">
        <v>2018</v>
      </c>
      <c r="F5753">
        <f>VLOOKUP($D5753,Combined!$D:$AG,20,FALSE)</f>
        <v>18096649</v>
      </c>
      <c r="G5753">
        <f>VLOOKUP($D5753,Combined!$D:$AG,21,FALSE)</f>
        <v>1020</v>
      </c>
      <c r="H5753">
        <f>VLOOKUP($D5753,Combined!$D:$AG,22,FALSE)</f>
        <v>17743</v>
      </c>
    </row>
    <row r="5754" spans="1:8" ht="70" x14ac:dyDescent="0.2">
      <c r="A5754" s="42" t="s">
        <v>321</v>
      </c>
      <c r="B5754" s="43" t="s">
        <v>322</v>
      </c>
      <c r="C5754" s="39" t="s">
        <v>27</v>
      </c>
      <c r="D5754" s="36" t="s">
        <v>2266</v>
      </c>
      <c r="E5754">
        <v>2018</v>
      </c>
      <c r="F5754" t="str">
        <f>VLOOKUP($D5754,Combined!$D:$AG,20,FALSE)</f>
        <v>N.R.</v>
      </c>
      <c r="G5754" t="str">
        <f>VLOOKUP($D5754,Combined!$D:$AG,21,FALSE)</f>
        <v>N.R.</v>
      </c>
      <c r="H5754" t="str">
        <f>VLOOKUP($D5754,Combined!$D:$AG,22,FALSE)</f>
        <v>N.R.</v>
      </c>
    </row>
    <row r="5755" spans="1:8" ht="48" x14ac:dyDescent="0.2">
      <c r="A5755" s="42" t="s">
        <v>321</v>
      </c>
      <c r="B5755" s="43" t="s">
        <v>324</v>
      </c>
      <c r="C5755" s="39" t="s">
        <v>14</v>
      </c>
      <c r="D5755" s="36" t="s">
        <v>2267</v>
      </c>
      <c r="E5755">
        <v>2018</v>
      </c>
      <c r="F5755">
        <f>VLOOKUP($D5755,Combined!$D:$AG,20,FALSE)</f>
        <v>81178632</v>
      </c>
      <c r="G5755">
        <f>VLOOKUP($D5755,Combined!$D:$AG,21,FALSE)</f>
        <v>3575</v>
      </c>
      <c r="H5755">
        <f>VLOOKUP($D5755,Combined!$D:$AG,22,FALSE)</f>
        <v>22709</v>
      </c>
    </row>
    <row r="5756" spans="1:8" ht="48" x14ac:dyDescent="0.2">
      <c r="A5756" s="40" t="s">
        <v>321</v>
      </c>
      <c r="B5756" s="41" t="s">
        <v>327</v>
      </c>
      <c r="C5756" s="35" t="s">
        <v>14</v>
      </c>
      <c r="D5756" s="36" t="s">
        <v>2268</v>
      </c>
      <c r="E5756">
        <v>2018</v>
      </c>
      <c r="F5756">
        <f>VLOOKUP($D5756,Combined!$D:$AG,20,FALSE)</f>
        <v>94119170</v>
      </c>
      <c r="G5756">
        <f>VLOOKUP($D5756,Combined!$D:$AG,21,FALSE)</f>
        <v>3551</v>
      </c>
      <c r="H5756">
        <f>VLOOKUP($D5756,Combined!$D:$AG,22,FALSE)</f>
        <v>26506</v>
      </c>
    </row>
    <row r="5757" spans="1:8" ht="42" x14ac:dyDescent="0.2">
      <c r="A5757" s="40" t="s">
        <v>321</v>
      </c>
      <c r="B5757" s="41" t="s">
        <v>333</v>
      </c>
      <c r="C5757" s="35" t="s">
        <v>27</v>
      </c>
      <c r="D5757" s="36" t="s">
        <v>2269</v>
      </c>
      <c r="E5757">
        <v>2018</v>
      </c>
      <c r="F5757">
        <f>VLOOKUP($D5757,Combined!$D:$AG,20,FALSE)</f>
        <v>6539832</v>
      </c>
      <c r="G5757">
        <f>VLOOKUP($D5757,Combined!$D:$AG,21,FALSE)</f>
        <v>375</v>
      </c>
      <c r="H5757">
        <f>VLOOKUP($D5757,Combined!$D:$AG,22,FALSE)</f>
        <v>17454</v>
      </c>
    </row>
    <row r="5758" spans="1:8" ht="42" x14ac:dyDescent="0.2">
      <c r="A5758" s="42" t="s">
        <v>367</v>
      </c>
      <c r="B5758" s="43" t="s">
        <v>369</v>
      </c>
      <c r="C5758" s="39" t="s">
        <v>27</v>
      </c>
      <c r="D5758" s="36" t="s">
        <v>2270</v>
      </c>
      <c r="E5758">
        <v>2018</v>
      </c>
      <c r="F5758">
        <f>VLOOKUP($D5758,Combined!$D:$AG,20,FALSE)</f>
        <v>11470837</v>
      </c>
      <c r="G5758">
        <f>VLOOKUP($D5758,Combined!$D:$AG,21,FALSE)</f>
        <v>958</v>
      </c>
      <c r="H5758">
        <f>VLOOKUP($D5758,Combined!$D:$AG,22,FALSE)</f>
        <v>11977</v>
      </c>
    </row>
    <row r="5759" spans="1:8" ht="42" x14ac:dyDescent="0.2">
      <c r="A5759" s="40" t="s">
        <v>367</v>
      </c>
      <c r="B5759" s="41" t="s">
        <v>370</v>
      </c>
      <c r="C5759" s="35" t="s">
        <v>27</v>
      </c>
      <c r="D5759" s="36" t="s">
        <v>2271</v>
      </c>
      <c r="E5759">
        <v>2018</v>
      </c>
      <c r="F5759">
        <f>VLOOKUP($D5759,Combined!$D:$AG,20,FALSE)</f>
        <v>5848502</v>
      </c>
      <c r="G5759">
        <f>VLOOKUP($D5759,Combined!$D:$AG,21,FALSE)</f>
        <v>382</v>
      </c>
      <c r="H5759">
        <f>VLOOKUP($D5759,Combined!$D:$AG,22,FALSE)</f>
        <v>15330</v>
      </c>
    </row>
    <row r="5760" spans="1:8" ht="42" x14ac:dyDescent="0.2">
      <c r="A5760" s="42" t="s">
        <v>367</v>
      </c>
      <c r="B5760" s="43" t="s">
        <v>379</v>
      </c>
      <c r="C5760" s="39" t="s">
        <v>27</v>
      </c>
      <c r="D5760" s="36" t="s">
        <v>2272</v>
      </c>
      <c r="E5760">
        <v>2018</v>
      </c>
      <c r="F5760">
        <f>VLOOKUP($D5760,Combined!$D:$AG,20,FALSE)</f>
        <v>5313575</v>
      </c>
      <c r="G5760">
        <f>VLOOKUP($D5760,Combined!$D:$AG,21,FALSE)</f>
        <v>472</v>
      </c>
      <c r="H5760">
        <f>VLOOKUP($D5760,Combined!$D:$AG,22,FALSE)</f>
        <v>11258</v>
      </c>
    </row>
    <row r="5761" spans="1:8" ht="42" x14ac:dyDescent="0.2">
      <c r="A5761" s="40" t="s">
        <v>367</v>
      </c>
      <c r="B5761" s="41" t="s">
        <v>384</v>
      </c>
      <c r="C5761" s="35" t="s">
        <v>27</v>
      </c>
      <c r="D5761" s="36" t="s">
        <v>2273</v>
      </c>
      <c r="E5761">
        <v>2018</v>
      </c>
      <c r="F5761">
        <f>VLOOKUP($D5761,Combined!$D:$AG,20,FALSE)</f>
        <v>7754275</v>
      </c>
      <c r="G5761">
        <f>VLOOKUP($D5761,Combined!$D:$AG,21,FALSE)</f>
        <v>520</v>
      </c>
      <c r="H5761">
        <f>VLOOKUP($D5761,Combined!$D:$AG,22,FALSE)</f>
        <v>14918</v>
      </c>
    </row>
    <row r="5762" spans="1:8" ht="42" x14ac:dyDescent="0.2">
      <c r="A5762" s="42" t="s">
        <v>367</v>
      </c>
      <c r="B5762" s="43" t="s">
        <v>391</v>
      </c>
      <c r="C5762" s="39" t="s">
        <v>27</v>
      </c>
      <c r="D5762" s="36" t="s">
        <v>2274</v>
      </c>
      <c r="E5762">
        <v>2018</v>
      </c>
      <c r="F5762">
        <f>VLOOKUP($D5762,Combined!$D:$AG,20,FALSE)</f>
        <v>4896047</v>
      </c>
      <c r="G5762">
        <f>VLOOKUP($D5762,Combined!$D:$AG,21,FALSE)</f>
        <v>375</v>
      </c>
      <c r="H5762">
        <f>VLOOKUP($D5762,Combined!$D:$AG,22,FALSE)</f>
        <v>13067</v>
      </c>
    </row>
    <row r="5763" spans="1:8" ht="32" x14ac:dyDescent="0.2">
      <c r="A5763" s="40" t="s">
        <v>396</v>
      </c>
      <c r="B5763" s="41" t="s">
        <v>412</v>
      </c>
      <c r="C5763" s="35" t="s">
        <v>236</v>
      </c>
      <c r="D5763" s="36" t="s">
        <v>2275</v>
      </c>
      <c r="E5763">
        <v>2018</v>
      </c>
      <c r="F5763">
        <f>VLOOKUP($D5763,Combined!$D:$AG,20,FALSE)</f>
        <v>4134467</v>
      </c>
      <c r="G5763">
        <f>VLOOKUP($D5763,Combined!$D:$AG,21,FALSE)</f>
        <v>230</v>
      </c>
      <c r="H5763">
        <f>VLOOKUP($D5763,Combined!$D:$AG,22,FALSE)</f>
        <v>17976</v>
      </c>
    </row>
    <row r="5764" spans="1:8" ht="56" x14ac:dyDescent="0.2">
      <c r="A5764" s="42" t="s">
        <v>422</v>
      </c>
      <c r="B5764" s="43" t="s">
        <v>423</v>
      </c>
      <c r="C5764" s="39" t="s">
        <v>27</v>
      </c>
      <c r="D5764" s="36" t="s">
        <v>2276</v>
      </c>
      <c r="E5764">
        <v>2018</v>
      </c>
      <c r="F5764">
        <f>VLOOKUP($D5764,Combined!$D:$AG,20,FALSE)</f>
        <v>1043763</v>
      </c>
      <c r="G5764">
        <f>VLOOKUP($D5764,Combined!$D:$AG,21,FALSE)</f>
        <v>63</v>
      </c>
      <c r="H5764">
        <f>VLOOKUP($D5764,Combined!$D:$AG,22,FALSE)</f>
        <v>16620</v>
      </c>
    </row>
    <row r="5765" spans="1:8" ht="42" x14ac:dyDescent="0.2">
      <c r="A5765" s="40" t="s">
        <v>422</v>
      </c>
      <c r="B5765" s="41" t="s">
        <v>426</v>
      </c>
      <c r="C5765" s="35" t="s">
        <v>27</v>
      </c>
      <c r="D5765" s="36" t="s">
        <v>2277</v>
      </c>
      <c r="E5765">
        <v>2018</v>
      </c>
      <c r="F5765">
        <f>VLOOKUP($D5765,Combined!$D:$AG,20,FALSE)</f>
        <v>5722218</v>
      </c>
      <c r="G5765">
        <f>VLOOKUP($D5765,Combined!$D:$AG,21,FALSE)</f>
        <v>352</v>
      </c>
      <c r="H5765">
        <f>VLOOKUP($D5765,Combined!$D:$AG,22,FALSE)</f>
        <v>16266</v>
      </c>
    </row>
    <row r="5766" spans="1:8" ht="56" x14ac:dyDescent="0.2">
      <c r="A5766" s="40" t="s">
        <v>422</v>
      </c>
      <c r="B5766" s="41" t="s">
        <v>438</v>
      </c>
      <c r="C5766" s="35" t="s">
        <v>27</v>
      </c>
      <c r="D5766" s="36" t="s">
        <v>2278</v>
      </c>
      <c r="E5766">
        <v>2018</v>
      </c>
      <c r="F5766">
        <f>VLOOKUP($D5766,Combined!$D:$AG,20,FALSE)</f>
        <v>26954339</v>
      </c>
      <c r="G5766">
        <f>VLOOKUP($D5766,Combined!$D:$AG,21,FALSE)</f>
        <v>1350</v>
      </c>
      <c r="H5766">
        <f>VLOOKUP($D5766,Combined!$D:$AG,22,FALSE)</f>
        <v>19974</v>
      </c>
    </row>
    <row r="5767" spans="1:8" ht="56" x14ac:dyDescent="0.2">
      <c r="A5767" s="40" t="s">
        <v>422</v>
      </c>
      <c r="B5767" s="41" t="s">
        <v>440</v>
      </c>
      <c r="C5767" s="35" t="s">
        <v>27</v>
      </c>
      <c r="D5767" s="36" t="s">
        <v>2279</v>
      </c>
      <c r="E5767">
        <v>2018</v>
      </c>
      <c r="F5767">
        <f>VLOOKUP($D5767,Combined!$D:$AG,20,FALSE)</f>
        <v>1614394</v>
      </c>
      <c r="G5767">
        <f>VLOOKUP($D5767,Combined!$D:$AG,21,FALSE)</f>
        <v>92</v>
      </c>
      <c r="H5767">
        <f>VLOOKUP($D5767,Combined!$D:$AG,22,FALSE)</f>
        <v>17548</v>
      </c>
    </row>
    <row r="5768" spans="1:8" ht="42" x14ac:dyDescent="0.2">
      <c r="A5768" s="42" t="s">
        <v>422</v>
      </c>
      <c r="B5768" s="43" t="s">
        <v>441</v>
      </c>
      <c r="C5768" s="39" t="s">
        <v>27</v>
      </c>
      <c r="D5768" s="36" t="s">
        <v>2280</v>
      </c>
      <c r="E5768">
        <v>2018</v>
      </c>
      <c r="F5768">
        <f>VLOOKUP($D5768,Combined!$D:$AG,20,FALSE)</f>
        <v>5771028</v>
      </c>
      <c r="G5768">
        <f>VLOOKUP($D5768,Combined!$D:$AG,21,FALSE)</f>
        <v>287</v>
      </c>
      <c r="H5768">
        <f>VLOOKUP($D5768,Combined!$D:$AG,22,FALSE)</f>
        <v>20087</v>
      </c>
    </row>
    <row r="5769" spans="1:8" ht="42" x14ac:dyDescent="0.2">
      <c r="A5769" s="42" t="s">
        <v>422</v>
      </c>
      <c r="B5769" s="43" t="s">
        <v>449</v>
      </c>
      <c r="C5769" s="39" t="s">
        <v>27</v>
      </c>
      <c r="D5769" s="36" t="s">
        <v>2281</v>
      </c>
      <c r="E5769">
        <v>2018</v>
      </c>
      <c r="F5769">
        <f>VLOOKUP($D5769,Combined!$D:$AG,20,FALSE)</f>
        <v>5640338</v>
      </c>
      <c r="G5769">
        <f>VLOOKUP($D5769,Combined!$D:$AG,21,FALSE)</f>
        <v>251</v>
      </c>
      <c r="H5769">
        <f>VLOOKUP($D5769,Combined!$D:$AG,22,FALSE)</f>
        <v>22480</v>
      </c>
    </row>
    <row r="5770" spans="1:8" ht="42" x14ac:dyDescent="0.2">
      <c r="A5770" s="42" t="s">
        <v>422</v>
      </c>
      <c r="B5770" s="43" t="s">
        <v>451</v>
      </c>
      <c r="C5770" s="39" t="s">
        <v>27</v>
      </c>
      <c r="D5770" s="36" t="s">
        <v>2282</v>
      </c>
      <c r="E5770">
        <v>2018</v>
      </c>
      <c r="F5770">
        <f>VLOOKUP($D5770,Combined!$D:$AG,20,FALSE)</f>
        <v>89415620</v>
      </c>
      <c r="G5770">
        <f>VLOOKUP($D5770,Combined!$D:$AG,21,FALSE)</f>
        <v>4959</v>
      </c>
      <c r="H5770">
        <f>VLOOKUP($D5770,Combined!$D:$AG,22,FALSE)</f>
        <v>18031</v>
      </c>
    </row>
    <row r="5771" spans="1:8" ht="42" x14ac:dyDescent="0.2">
      <c r="A5771" s="40" t="s">
        <v>422</v>
      </c>
      <c r="B5771" s="41" t="s">
        <v>460</v>
      </c>
      <c r="C5771" s="35" t="s">
        <v>27</v>
      </c>
      <c r="D5771" s="36" t="s">
        <v>2283</v>
      </c>
      <c r="E5771">
        <v>2018</v>
      </c>
      <c r="F5771">
        <f>VLOOKUP($D5771,Combined!$D:$AG,20,FALSE)</f>
        <v>81277116</v>
      </c>
      <c r="G5771">
        <f>VLOOKUP($D5771,Combined!$D:$AG,21,FALSE)</f>
        <v>4043</v>
      </c>
      <c r="H5771">
        <f>VLOOKUP($D5771,Combined!$D:$AG,22,FALSE)</f>
        <v>20102</v>
      </c>
    </row>
    <row r="5772" spans="1:8" ht="42" x14ac:dyDescent="0.2">
      <c r="A5772" s="40" t="s">
        <v>465</v>
      </c>
      <c r="B5772" s="41" t="s">
        <v>467</v>
      </c>
      <c r="C5772" s="35" t="s">
        <v>27</v>
      </c>
      <c r="D5772" s="36" t="s">
        <v>2284</v>
      </c>
      <c r="E5772">
        <v>2018</v>
      </c>
      <c r="F5772">
        <f>VLOOKUP($D5772,Combined!$D:$AG,20,FALSE)</f>
        <v>1696568</v>
      </c>
      <c r="G5772">
        <f>VLOOKUP($D5772,Combined!$D:$AG,21,FALSE)</f>
        <v>106</v>
      </c>
      <c r="H5772">
        <f>VLOOKUP($D5772,Combined!$D:$AG,22,FALSE)</f>
        <v>15960</v>
      </c>
    </row>
    <row r="5773" spans="1:8" ht="42" x14ac:dyDescent="0.2">
      <c r="A5773" s="42" t="s">
        <v>465</v>
      </c>
      <c r="B5773" s="43" t="s">
        <v>477</v>
      </c>
      <c r="C5773" s="39" t="s">
        <v>27</v>
      </c>
      <c r="D5773" s="36" t="s">
        <v>2285</v>
      </c>
      <c r="E5773">
        <v>2018</v>
      </c>
      <c r="F5773">
        <f>VLOOKUP($D5773,Combined!$D:$AG,20,FALSE)</f>
        <v>3422207</v>
      </c>
      <c r="G5773">
        <f>VLOOKUP($D5773,Combined!$D:$AG,21,FALSE)</f>
        <v>274</v>
      </c>
      <c r="H5773">
        <f>VLOOKUP($D5773,Combined!$D:$AG,22,FALSE)</f>
        <v>12490</v>
      </c>
    </row>
    <row r="5774" spans="1:8" ht="42" x14ac:dyDescent="0.2">
      <c r="A5774" s="42" t="s">
        <v>465</v>
      </c>
      <c r="B5774" s="43" t="s">
        <v>481</v>
      </c>
      <c r="C5774" s="39" t="s">
        <v>27</v>
      </c>
      <c r="D5774" s="36" t="s">
        <v>2286</v>
      </c>
      <c r="E5774">
        <v>2018</v>
      </c>
      <c r="F5774">
        <f>VLOOKUP($D5774,Combined!$D:$AG,20,FALSE)</f>
        <v>4788541</v>
      </c>
      <c r="G5774">
        <f>VLOOKUP($D5774,Combined!$D:$AG,21,FALSE)</f>
        <v>397</v>
      </c>
      <c r="H5774">
        <f>VLOOKUP($D5774,Combined!$D:$AG,22,FALSE)</f>
        <v>12056</v>
      </c>
    </row>
    <row r="5775" spans="1:8" ht="32" x14ac:dyDescent="0.2">
      <c r="A5775" s="40" t="s">
        <v>482</v>
      </c>
      <c r="B5775" s="41" t="s">
        <v>487</v>
      </c>
      <c r="C5775" s="35" t="s">
        <v>236</v>
      </c>
      <c r="D5775" s="36" t="s">
        <v>2287</v>
      </c>
      <c r="E5775">
        <v>2018</v>
      </c>
      <c r="F5775">
        <f>VLOOKUP($D5775,Combined!$D:$AG,20,FALSE)</f>
        <v>66915</v>
      </c>
      <c r="G5775">
        <f>VLOOKUP($D5775,Combined!$D:$AG,21,FALSE)</f>
        <v>4</v>
      </c>
      <c r="H5775">
        <f>VLOOKUP($D5775,Combined!$D:$AG,22,FALSE)</f>
        <v>16729</v>
      </c>
    </row>
    <row r="5776" spans="1:8" ht="28" x14ac:dyDescent="0.2">
      <c r="A5776" s="42" t="s">
        <v>482</v>
      </c>
      <c r="B5776" s="43" t="s">
        <v>494</v>
      </c>
      <c r="C5776" s="39" t="s">
        <v>181</v>
      </c>
      <c r="D5776" s="36" t="s">
        <v>2288</v>
      </c>
      <c r="E5776">
        <v>2018</v>
      </c>
      <c r="F5776">
        <f>VLOOKUP($D5776,Combined!$D:$AG,20,FALSE)</f>
        <v>1886358</v>
      </c>
      <c r="G5776">
        <f>VLOOKUP($D5776,Combined!$D:$AG,21,FALSE)</f>
        <v>83</v>
      </c>
      <c r="H5776">
        <f>VLOOKUP($D5776,Combined!$D:$AG,22,FALSE)</f>
        <v>22727</v>
      </c>
    </row>
    <row r="5777" spans="1:8" ht="32" x14ac:dyDescent="0.2">
      <c r="A5777" s="42" t="s">
        <v>482</v>
      </c>
      <c r="B5777" s="43" t="s">
        <v>498</v>
      </c>
      <c r="C5777" s="39" t="s">
        <v>236</v>
      </c>
      <c r="D5777" s="36" t="s">
        <v>2289</v>
      </c>
      <c r="E5777">
        <v>2018</v>
      </c>
      <c r="F5777">
        <f>VLOOKUP($D5777,Combined!$D:$AG,20,FALSE)</f>
        <v>852296</v>
      </c>
      <c r="G5777">
        <f>VLOOKUP($D5777,Combined!$D:$AG,21,FALSE)</f>
        <v>32</v>
      </c>
      <c r="H5777">
        <f>VLOOKUP($D5777,Combined!$D:$AG,22,FALSE)</f>
        <v>26634</v>
      </c>
    </row>
    <row r="5778" spans="1:8" ht="42" x14ac:dyDescent="0.2">
      <c r="A5778" s="42" t="s">
        <v>502</v>
      </c>
      <c r="B5778" s="43" t="s">
        <v>513</v>
      </c>
      <c r="C5778" s="39" t="s">
        <v>27</v>
      </c>
      <c r="D5778" s="36" t="s">
        <v>2290</v>
      </c>
      <c r="E5778">
        <v>2018</v>
      </c>
      <c r="F5778">
        <f>VLOOKUP($D5778,Combined!$D:$AG,20,FALSE)</f>
        <v>36385931</v>
      </c>
      <c r="G5778">
        <f>VLOOKUP($D5778,Combined!$D:$AG,21,FALSE)</f>
        <v>2066</v>
      </c>
      <c r="H5778">
        <f>VLOOKUP($D5778,Combined!$D:$AG,22,FALSE)</f>
        <v>17613</v>
      </c>
    </row>
    <row r="5779" spans="1:8" ht="42" x14ac:dyDescent="0.2">
      <c r="A5779" s="42" t="s">
        <v>502</v>
      </c>
      <c r="B5779" s="43" t="s">
        <v>519</v>
      </c>
      <c r="C5779" s="39" t="s">
        <v>27</v>
      </c>
      <c r="D5779" s="36" t="s">
        <v>2291</v>
      </c>
      <c r="E5779">
        <v>2018</v>
      </c>
      <c r="F5779">
        <f>VLOOKUP($D5779,Combined!$D:$AG,20,FALSE)</f>
        <v>16438463</v>
      </c>
      <c r="G5779">
        <f>VLOOKUP($D5779,Combined!$D:$AG,21,FALSE)</f>
        <v>873</v>
      </c>
      <c r="H5779">
        <f>VLOOKUP($D5779,Combined!$D:$AG,22,FALSE)</f>
        <v>18836</v>
      </c>
    </row>
    <row r="5780" spans="1:8" ht="32" x14ac:dyDescent="0.2">
      <c r="A5780" s="40" t="s">
        <v>502</v>
      </c>
      <c r="B5780" s="41" t="s">
        <v>526</v>
      </c>
      <c r="C5780" s="35" t="s">
        <v>236</v>
      </c>
      <c r="D5780" s="36" t="s">
        <v>2292</v>
      </c>
      <c r="E5780">
        <v>2018</v>
      </c>
      <c r="F5780">
        <f>VLOOKUP($D5780,Combined!$D:$AG,20,FALSE)</f>
        <v>2826369</v>
      </c>
      <c r="G5780">
        <f>VLOOKUP($D5780,Combined!$D:$AG,21,FALSE)</f>
        <v>137</v>
      </c>
      <c r="H5780">
        <f>VLOOKUP($D5780,Combined!$D:$AG,22,FALSE)</f>
        <v>20630</v>
      </c>
    </row>
    <row r="5781" spans="1:8" ht="32" x14ac:dyDescent="0.2">
      <c r="A5781" s="40" t="s">
        <v>502</v>
      </c>
      <c r="B5781" s="41" t="s">
        <v>536</v>
      </c>
      <c r="C5781" s="35" t="s">
        <v>2</v>
      </c>
      <c r="D5781" s="36" t="s">
        <v>2293</v>
      </c>
      <c r="E5781">
        <v>2018</v>
      </c>
      <c r="F5781">
        <f>VLOOKUP($D5781,Combined!$D:$AG,20,FALSE)</f>
        <v>8778223</v>
      </c>
      <c r="G5781">
        <f>VLOOKUP($D5781,Combined!$D:$AG,21,FALSE)</f>
        <v>515</v>
      </c>
      <c r="H5781">
        <f>VLOOKUP($D5781,Combined!$D:$AG,22,FALSE)</f>
        <v>17061</v>
      </c>
    </row>
    <row r="5782" spans="1:8" ht="32" x14ac:dyDescent="0.2">
      <c r="A5782" s="42" t="s">
        <v>502</v>
      </c>
      <c r="B5782" s="43" t="s">
        <v>541</v>
      </c>
      <c r="C5782" s="39" t="s">
        <v>236</v>
      </c>
      <c r="D5782" s="36" t="s">
        <v>2294</v>
      </c>
      <c r="E5782">
        <v>2018</v>
      </c>
      <c r="F5782">
        <f>VLOOKUP($D5782,Combined!$D:$AG,20,FALSE)</f>
        <v>1000</v>
      </c>
      <c r="G5782" t="str">
        <f>VLOOKUP($D5782,Combined!$D:$AG,21,FALSE)</f>
        <v>N.R.</v>
      </c>
      <c r="H5782" t="str">
        <f>VLOOKUP($D5782,Combined!$D:$AG,22,FALSE)</f>
        <v>N.R.</v>
      </c>
    </row>
    <row r="5783" spans="1:8" ht="32" x14ac:dyDescent="0.2">
      <c r="A5783" s="40" t="s">
        <v>550</v>
      </c>
      <c r="B5783" s="41" t="s">
        <v>561</v>
      </c>
      <c r="C5783" s="35" t="s">
        <v>2</v>
      </c>
      <c r="D5783" s="36" t="s">
        <v>2295</v>
      </c>
      <c r="E5783">
        <v>2018</v>
      </c>
      <c r="F5783">
        <f>VLOOKUP($D5783,Combined!$D:$AG,20,FALSE)</f>
        <v>10955614</v>
      </c>
      <c r="G5783">
        <f>VLOOKUP($D5783,Combined!$D:$AG,21,FALSE)</f>
        <v>510</v>
      </c>
      <c r="H5783">
        <f>VLOOKUP($D5783,Combined!$D:$AG,22,FALSE)</f>
        <v>21489</v>
      </c>
    </row>
    <row r="5784" spans="1:8" ht="32" x14ac:dyDescent="0.2">
      <c r="A5784" s="42" t="s">
        <v>550</v>
      </c>
      <c r="B5784" s="43" t="s">
        <v>585</v>
      </c>
      <c r="C5784" s="39" t="s">
        <v>68</v>
      </c>
      <c r="D5784" s="36" t="s">
        <v>2296</v>
      </c>
      <c r="E5784">
        <v>2018</v>
      </c>
      <c r="F5784">
        <f>VLOOKUP($D5784,Combined!$D:$AG,20,FALSE)</f>
        <v>16894109</v>
      </c>
      <c r="G5784">
        <f>VLOOKUP($D5784,Combined!$D:$AG,21,FALSE)</f>
        <v>769</v>
      </c>
      <c r="H5784">
        <f>VLOOKUP($D5784,Combined!$D:$AG,22,FALSE)</f>
        <v>21977</v>
      </c>
    </row>
    <row r="5785" spans="1:8" ht="32" x14ac:dyDescent="0.2">
      <c r="A5785" s="42" t="s">
        <v>550</v>
      </c>
      <c r="B5785" s="43" t="s">
        <v>34</v>
      </c>
      <c r="C5785" s="39" t="s">
        <v>236</v>
      </c>
      <c r="D5785" s="36" t="s">
        <v>2297</v>
      </c>
      <c r="E5785">
        <v>2018</v>
      </c>
      <c r="F5785">
        <f>VLOOKUP($D5785,Combined!$D:$AG,20,FALSE)</f>
        <v>1525410</v>
      </c>
      <c r="G5785">
        <f>VLOOKUP($D5785,Combined!$D:$AG,21,FALSE)</f>
        <v>65</v>
      </c>
      <c r="H5785">
        <f>VLOOKUP($D5785,Combined!$D:$AG,22,FALSE)</f>
        <v>23468</v>
      </c>
    </row>
    <row r="5786" spans="1:8" ht="48" x14ac:dyDescent="0.2">
      <c r="A5786" s="42" t="s">
        <v>550</v>
      </c>
      <c r="B5786" s="43" t="s">
        <v>589</v>
      </c>
      <c r="C5786" s="39" t="s">
        <v>14</v>
      </c>
      <c r="D5786" s="36" t="s">
        <v>2298</v>
      </c>
      <c r="E5786">
        <v>2018</v>
      </c>
      <c r="F5786">
        <f>VLOOKUP($D5786,Combined!$D:$AG,20,FALSE)</f>
        <v>87558757</v>
      </c>
      <c r="G5786">
        <f>VLOOKUP($D5786,Combined!$D:$AG,21,FALSE)</f>
        <v>3636</v>
      </c>
      <c r="H5786">
        <f>VLOOKUP($D5786,Combined!$D:$AG,22,FALSE)</f>
        <v>24082</v>
      </c>
    </row>
    <row r="5787" spans="1:8" ht="42" x14ac:dyDescent="0.2">
      <c r="A5787" s="42" t="s">
        <v>591</v>
      </c>
      <c r="B5787" s="43" t="s">
        <v>594</v>
      </c>
      <c r="C5787" s="39" t="s">
        <v>27</v>
      </c>
      <c r="D5787" s="36" t="s">
        <v>2299</v>
      </c>
      <c r="E5787">
        <v>2018</v>
      </c>
      <c r="F5787">
        <f>VLOOKUP($D5787,Combined!$D:$AG,20,FALSE)</f>
        <v>16297115</v>
      </c>
      <c r="G5787">
        <f>VLOOKUP($D5787,Combined!$D:$AG,21,FALSE)</f>
        <v>1132</v>
      </c>
      <c r="H5787">
        <f>VLOOKUP($D5787,Combined!$D:$AG,22,FALSE)</f>
        <v>14393</v>
      </c>
    </row>
    <row r="5788" spans="1:8" ht="42" x14ac:dyDescent="0.2">
      <c r="A5788" s="40" t="s">
        <v>591</v>
      </c>
      <c r="B5788" s="41" t="s">
        <v>621</v>
      </c>
      <c r="C5788" s="35" t="s">
        <v>6</v>
      </c>
      <c r="D5788" s="36" t="s">
        <v>2300</v>
      </c>
      <c r="E5788">
        <v>2018</v>
      </c>
      <c r="F5788">
        <f>VLOOKUP($D5788,Combined!$D:$AG,20,FALSE)</f>
        <v>35408087</v>
      </c>
      <c r="G5788">
        <f>VLOOKUP($D5788,Combined!$D:$AG,21,FALSE)</f>
        <v>1831</v>
      </c>
      <c r="H5788">
        <f>VLOOKUP($D5788,Combined!$D:$AG,22,FALSE)</f>
        <v>19337</v>
      </c>
    </row>
    <row r="5789" spans="1:8" ht="32" x14ac:dyDescent="0.2">
      <c r="A5789" s="42" t="s">
        <v>591</v>
      </c>
      <c r="B5789" s="43" t="s">
        <v>622</v>
      </c>
      <c r="C5789" s="39" t="s">
        <v>73</v>
      </c>
      <c r="D5789" s="36" t="s">
        <v>2301</v>
      </c>
      <c r="E5789">
        <v>2018</v>
      </c>
      <c r="F5789">
        <f>VLOOKUP($D5789,Combined!$D:$AG,20,FALSE)</f>
        <v>10896038</v>
      </c>
      <c r="G5789">
        <f>VLOOKUP($D5789,Combined!$D:$AG,21,FALSE)</f>
        <v>425</v>
      </c>
      <c r="H5789">
        <f>VLOOKUP($D5789,Combined!$D:$AG,22,FALSE)</f>
        <v>25641</v>
      </c>
    </row>
    <row r="5790" spans="1:8" ht="48" x14ac:dyDescent="0.2">
      <c r="A5790" s="40" t="s">
        <v>591</v>
      </c>
      <c r="B5790" s="41" t="s">
        <v>635</v>
      </c>
      <c r="C5790" s="35" t="s">
        <v>14</v>
      </c>
      <c r="D5790" s="36" t="s">
        <v>2302</v>
      </c>
      <c r="E5790">
        <v>2018</v>
      </c>
      <c r="F5790">
        <f>VLOOKUP($D5790,Combined!$D:$AG,20,FALSE)</f>
        <v>30629862</v>
      </c>
      <c r="G5790">
        <f>VLOOKUP($D5790,Combined!$D:$AG,21,FALSE)</f>
        <v>1795</v>
      </c>
      <c r="H5790">
        <f>VLOOKUP($D5790,Combined!$D:$AG,22,FALSE)</f>
        <v>17064</v>
      </c>
    </row>
    <row r="5791" spans="1:8" ht="32" x14ac:dyDescent="0.2">
      <c r="A5791" s="42" t="s">
        <v>591</v>
      </c>
      <c r="B5791" s="43" t="s">
        <v>656</v>
      </c>
      <c r="C5791" s="39" t="s">
        <v>236</v>
      </c>
      <c r="D5791" s="36" t="s">
        <v>2303</v>
      </c>
      <c r="E5791">
        <v>2018</v>
      </c>
      <c r="F5791">
        <f>VLOOKUP($D5791,Combined!$D:$AG,20,FALSE)</f>
        <v>703846</v>
      </c>
      <c r="G5791">
        <f>VLOOKUP($D5791,Combined!$D:$AG,21,FALSE)</f>
        <v>32</v>
      </c>
      <c r="H5791">
        <f>VLOOKUP($D5791,Combined!$D:$AG,22,FALSE)</f>
        <v>21995</v>
      </c>
    </row>
    <row r="5792" spans="1:8" ht="32" x14ac:dyDescent="0.2">
      <c r="A5792" s="40" t="s">
        <v>591</v>
      </c>
      <c r="B5792" s="41" t="s">
        <v>669</v>
      </c>
      <c r="C5792" s="35" t="s">
        <v>68</v>
      </c>
      <c r="D5792" s="36" t="s">
        <v>2304</v>
      </c>
      <c r="E5792">
        <v>2018</v>
      </c>
      <c r="F5792">
        <f>VLOOKUP($D5792,Combined!$D:$AG,20,FALSE)</f>
        <v>17904266</v>
      </c>
      <c r="G5792">
        <f>VLOOKUP($D5792,Combined!$D:$AG,21,FALSE)</f>
        <v>747</v>
      </c>
      <c r="H5792">
        <f>VLOOKUP($D5792,Combined!$D:$AG,22,FALSE)</f>
        <v>23983</v>
      </c>
    </row>
    <row r="5793" spans="1:8" ht="42" x14ac:dyDescent="0.2">
      <c r="A5793" s="40" t="s">
        <v>671</v>
      </c>
      <c r="B5793" s="41" t="s">
        <v>674</v>
      </c>
      <c r="C5793" s="35" t="s">
        <v>27</v>
      </c>
      <c r="D5793" s="36" t="s">
        <v>2305</v>
      </c>
      <c r="E5793">
        <v>2018</v>
      </c>
      <c r="F5793">
        <f>VLOOKUP($D5793,Combined!$D:$AG,20,FALSE)</f>
        <v>6590247</v>
      </c>
      <c r="G5793">
        <f>VLOOKUP($D5793,Combined!$D:$AG,21,FALSE)</f>
        <v>375</v>
      </c>
      <c r="H5793">
        <f>VLOOKUP($D5793,Combined!$D:$AG,22,FALSE)</f>
        <v>17593</v>
      </c>
    </row>
    <row r="5794" spans="1:8" ht="32" x14ac:dyDescent="0.2">
      <c r="A5794" s="40" t="s">
        <v>671</v>
      </c>
      <c r="B5794" s="41" t="s">
        <v>678</v>
      </c>
      <c r="C5794" s="35" t="s">
        <v>6</v>
      </c>
      <c r="D5794" s="36" t="s">
        <v>2306</v>
      </c>
      <c r="E5794">
        <v>2018</v>
      </c>
      <c r="F5794">
        <f>VLOOKUP($D5794,Combined!$D:$AG,20,FALSE)</f>
        <v>45589351</v>
      </c>
      <c r="G5794">
        <f>VLOOKUP($D5794,Combined!$D:$AG,21,FALSE)</f>
        <v>1798</v>
      </c>
      <c r="H5794">
        <f>VLOOKUP($D5794,Combined!$D:$AG,22,FALSE)</f>
        <v>25354</v>
      </c>
    </row>
    <row r="5795" spans="1:8" ht="32" x14ac:dyDescent="0.2">
      <c r="A5795" s="40" t="s">
        <v>671</v>
      </c>
      <c r="B5795" s="41" t="s">
        <v>680</v>
      </c>
      <c r="C5795" s="35" t="s">
        <v>236</v>
      </c>
      <c r="D5795" s="36" t="s">
        <v>2307</v>
      </c>
      <c r="E5795">
        <v>2018</v>
      </c>
      <c r="F5795">
        <f>VLOOKUP($D5795,Combined!$D:$AG,20,FALSE)</f>
        <v>1170341</v>
      </c>
      <c r="G5795">
        <f>VLOOKUP($D5795,Combined!$D:$AG,21,FALSE)</f>
        <v>66</v>
      </c>
      <c r="H5795">
        <f>VLOOKUP($D5795,Combined!$D:$AG,22,FALSE)</f>
        <v>17732</v>
      </c>
    </row>
    <row r="5796" spans="1:8" ht="28" x14ac:dyDescent="0.2">
      <c r="A5796" s="42" t="s">
        <v>671</v>
      </c>
      <c r="B5796" s="43" t="s">
        <v>688</v>
      </c>
      <c r="C5796" s="39" t="s">
        <v>27</v>
      </c>
      <c r="D5796" s="36" t="s">
        <v>2308</v>
      </c>
      <c r="E5796">
        <v>2018</v>
      </c>
      <c r="F5796">
        <f>VLOOKUP($D5796,Combined!$D:$AG,20,FALSE)</f>
        <v>5494149</v>
      </c>
      <c r="G5796">
        <f>VLOOKUP($D5796,Combined!$D:$AG,21,FALSE)</f>
        <v>348</v>
      </c>
      <c r="H5796">
        <f>VLOOKUP($D5796,Combined!$D:$AG,22,FALSE)</f>
        <v>15788</v>
      </c>
    </row>
    <row r="5797" spans="1:8" ht="32" x14ac:dyDescent="0.2">
      <c r="A5797" s="42" t="s">
        <v>671</v>
      </c>
      <c r="B5797" s="43" t="s">
        <v>690</v>
      </c>
      <c r="C5797" s="39" t="s">
        <v>236</v>
      </c>
      <c r="D5797" s="36" t="s">
        <v>2309</v>
      </c>
      <c r="E5797">
        <v>2018</v>
      </c>
      <c r="F5797">
        <f>VLOOKUP($D5797,Combined!$D:$AG,20,FALSE)</f>
        <v>1205626</v>
      </c>
      <c r="G5797">
        <f>VLOOKUP($D5797,Combined!$D:$AG,21,FALSE)</f>
        <v>53</v>
      </c>
      <c r="H5797">
        <f>VLOOKUP($D5797,Combined!$D:$AG,22,FALSE)</f>
        <v>22748</v>
      </c>
    </row>
  </sheetData>
  <hyperlinks>
    <hyperlink ref="C2" r:id="rId1" display="https://www.nj.gov/cgi-bin/education/csg/15/csg1a.pl?string=KK-12K-8751plus&amp;maxhits=1000" xr:uid="{592CEDC4-3D6E-C543-88FC-CBCA3F9A55E8}"/>
    <hyperlink ref="C3" r:id="rId2" display="https://www.nj.gov/cgi-bin/education/csg/15/csg1a.pl?string=NK-12K-123500plus&amp;maxhits=1000" xr:uid="{0361A448-B301-314C-8B45-CACA4FCD1CD1}"/>
    <hyperlink ref="C4" r:id="rId3" display="https://www.nj.gov/cgi-bin/education/csg/15/csg1a.pl?string=PCSSD&amp;maxhits=1000" xr:uid="{F7621CE4-FD5A-764A-80E0-9C30E5236712}"/>
    <hyperlink ref="C5" r:id="rId4" display="https://www.nj.gov/cgi-bin/education/csg/15/csg1a.pl?string=QCOUNTYVOC&amp;maxhits=1000" xr:uid="{8C868E7D-863E-7649-8081-258234E38041}"/>
    <hyperlink ref="C6" r:id="rId5" display="https://www.nj.gov/cgi-bin/education/csg/15/csg1a.pl?string=JK-12K-8401-750&amp;maxhits=1000" xr:uid="{6D05185F-0B0B-2C43-8C1B-5FE92E1B4679}"/>
    <hyperlink ref="C7" r:id="rId6" display="https://www.nj.gov/cgi-bin/education/csg/15/csg1a.pl?string=MK-12K-121800-3500&amp;maxhits=1000" xr:uid="{D10784F9-03C6-5A4D-9279-10C7A88D3DF3}"/>
    <hyperlink ref="C8" r:id="rId7" display="https://www.nj.gov/cgi-bin/education/csg/15/csg1a.pl?string=OCHARTER&amp;maxhits=1000" xr:uid="{AA201439-4D83-D846-9E14-59701B21E642}"/>
    <hyperlink ref="C9" r:id="rId8" display="https://www.nj.gov/cgi-bin/education/csg/15/csg1a.pl?string=DK-8K-8401-750&amp;maxhits=1000" xr:uid="{5769A572-0B00-0F49-9C7E-19629A3AF998}"/>
    <hyperlink ref="C10" r:id="rId9" display="https://www.nj.gov/cgi-bin/education/csg/15/csg1a.pl?string=NK-12K-123500plus&amp;maxhits=1000" xr:uid="{055E0FBD-6829-474E-A5B0-4FB309BCB7E4}"/>
    <hyperlink ref="C11" r:id="rId10" display="https://www.nj.gov/cgi-bin/education/csg/15/csg1a.pl?string=IK-12K-80-400&amp;maxhits=1000" xr:uid="{397F61CC-CC37-6E4A-84C3-12245B896A25}"/>
    <hyperlink ref="C12" r:id="rId11" display="https://www.nj.gov/cgi-bin/education/csg/15/csg1a.pl?string=JK-12K-8401-750&amp;maxhits=1000" xr:uid="{76A80E5F-B5E9-504A-BC9C-F9CCAC0842A9}"/>
    <hyperlink ref="C13" r:id="rId12" display="https://www.nj.gov/cgi-bin/education/csg/15/csg1a.pl?string=OCHARTER&amp;maxhits=1000" xr:uid="{988CBB67-5127-474E-B8A4-10AF29FD95E8}"/>
    <hyperlink ref="C14" r:id="rId13" display="https://www.nj.gov/cgi-bin/education/csg/15/csg1a.pl?string=EK-8K-8751plus&amp;maxhits=1000" xr:uid="{F161163F-D4F1-ED45-A20F-FFEF5F0FE215}"/>
    <hyperlink ref="C15" r:id="rId14" display="https://www.nj.gov/cgi-bin/education/csg/15/csg1a.pl?string=GG9-127-129-12&amp;maxhits=1000" xr:uid="{6EDB9746-1950-4E4D-AFB9-B3000974A706}"/>
    <hyperlink ref="C16" r:id="rId15" display="https://www.nj.gov/cgi-bin/education/csg/15/csg1a.pl?string=EK-8K-8751plus&amp;maxhits=1000" xr:uid="{24243355-A35B-C646-B78D-26DD84CEE6E6}"/>
    <hyperlink ref="C17" r:id="rId16" display="https://www.nj.gov/cgi-bin/education/csg/15/csg1a.pl?string=NK-12K-123500plus&amp;maxhits=1000" xr:uid="{14F2158C-5D95-E544-A87E-ABF1E1944EDB}"/>
    <hyperlink ref="C18" r:id="rId17" display="https://www.nj.gov/cgi-bin/education/csg/15/csg1a.pl?string=EK-8K-8751plus&amp;maxhits=1000" xr:uid="{2E38A3DE-DB9F-C34F-9DA0-708B78C990D1}"/>
    <hyperlink ref="C19" r:id="rId18" display="https://www.nj.gov/cgi-bin/education/csg/15/csg1a.pl?string=GG9-127-129-12&amp;maxhits=1000" xr:uid="{25D738E9-27BC-864F-A830-5E603787E0D9}"/>
    <hyperlink ref="C20" r:id="rId19" display="https://www.nj.gov/cgi-bin/education/csg/15/csg1a.pl?string=JK-12K-8401-750&amp;maxhits=1000" xr:uid="{DFF6A7D6-0D25-8744-B24C-4232C5B5FC7B}"/>
    <hyperlink ref="C21" r:id="rId20" display="https://www.nj.gov/cgi-bin/education/csg/15/csg1a.pl?string=EK-8K-8751plus&amp;maxhits=1000" xr:uid="{20703BE9-A692-B545-B324-D4E95C82CE82}"/>
    <hyperlink ref="C22" r:id="rId21" display="https://www.nj.gov/cgi-bin/education/csg/15/csg1a.pl?string=EK-8K-8751plus&amp;maxhits=1000" xr:uid="{11F0901F-CD8A-FB45-BAAF-2309FB2C787A}"/>
    <hyperlink ref="C23" r:id="rId22" display="https://www.nj.gov/cgi-bin/education/csg/15/csg1a.pl?string=NK-12K-123500plus&amp;maxhits=1000" xr:uid="{A6F1E21F-E560-134F-960C-5A46D6229167}"/>
    <hyperlink ref="C24" r:id="rId23" display="https://www.nj.gov/cgi-bin/education/csg/15/csg1a.pl?string=IK-12K-80-400&amp;maxhits=1000" xr:uid="{4DC33151-F460-7040-A2AC-0999DC95DA3C}"/>
    <hyperlink ref="C25" r:id="rId24" display="https://www.nj.gov/cgi-bin/education/csg/15/csg1a.pl?string=EK-8K-8751plus&amp;maxhits=1000" xr:uid="{EFDF4821-63A6-AB4B-A16F-0720FABD2602}"/>
    <hyperlink ref="C26" r:id="rId25" display="https://www.nj.gov/cgi-bin/education/csg/15/csg1a.pl?string=KK-12K-8751plus&amp;maxhits=1000" xr:uid="{D34D12ED-2F3C-364C-A5DF-AB1BCB17212C}"/>
    <hyperlink ref="C27" r:id="rId26" display="https://www.nj.gov/cgi-bin/education/csg/15/csg1a.pl?string=IK-12K-80-400&amp;maxhits=1000" xr:uid="{551EAC39-5AB8-3F48-AD03-9D234F60ACA8}"/>
    <hyperlink ref="C28" r:id="rId27" display="https://www.nj.gov/cgi-bin/education/csg/15/csg1a.pl?string=EK-8K-8751plus&amp;maxhits=1000" xr:uid="{7D8D14F3-F8AA-3646-BFCE-5859AEBBA3F4}"/>
    <hyperlink ref="C29" r:id="rId28" display="https://www.nj.gov/cgi-bin/education/csg/15/csg1a.pl?string=IK-12K-80-400&amp;maxhits=1000" xr:uid="{446281D2-805F-7E4A-9829-BFF39625F33B}"/>
    <hyperlink ref="C30" r:id="rId29" display="https://www.nj.gov/cgi-bin/education/csg/15/csg1a.pl?string=OCHARTER&amp;maxhits=1000" xr:uid="{283900B1-57E7-6C4D-AE46-6507CA41B766}"/>
    <hyperlink ref="C31" r:id="rId30" display="https://www.nj.gov/cgi-bin/education/csg/15/csg1a.pl?string=PCSSD&amp;maxhits=1000" xr:uid="{535A2215-4578-AC4D-BF14-6306703905B8}"/>
    <hyperlink ref="C32" r:id="rId31" display="https://www.nj.gov/cgi-bin/education/csg/15/csg1a.pl?string=QCOUNTYVOC&amp;maxhits=1000" xr:uid="{84400C7B-D12D-8A45-AF2F-6516AA6C89A2}"/>
    <hyperlink ref="C33" r:id="rId32" display="https://www.nj.gov/cgi-bin/education/csg/15/csg1a.pl?string=MK-12K-121800-3500&amp;maxhits=1000" xr:uid="{6A8EC036-7BB8-6D4D-BC3F-88238B4A5547}"/>
    <hyperlink ref="C34" r:id="rId33" display="https://www.nj.gov/cgi-bin/education/csg/15/csg1a.pl?string=LK-12K-120-1800&amp;maxhits=1000" xr:uid="{F6B6A724-350D-CC42-931C-48C752BC01DF}"/>
    <hyperlink ref="C35" r:id="rId34" display="https://www.nj.gov/cgi-bin/education/csg/15/csg1a.pl?string=DK-8K-8401-750&amp;maxhits=1000" xr:uid="{4D42304D-F2C2-874B-A097-6A940EF525B1}"/>
    <hyperlink ref="C36" r:id="rId35" display="https://www.nj.gov/cgi-bin/education/csg/15/csg1a.pl?string=GG9-127-129-12&amp;maxhits=1000" xr:uid="{744C0AC6-E0D2-4240-A852-87E3F2F38879}"/>
    <hyperlink ref="C37" r:id="rId36" display="https://www.nj.gov/cgi-bin/education/csg/15/csg1a.pl?string=MK-12K-121800-3500&amp;maxhits=1000" xr:uid="{36B5DB1B-C58A-994F-920A-157ECF47219F}"/>
    <hyperlink ref="C38" r:id="rId37" display="https://www.nj.gov/cgi-bin/education/csg/15/csg1a.pl?string=EK-8K-8751plus&amp;maxhits=1000" xr:uid="{6382FD4A-84A2-A447-9B7B-53A170E70474}"/>
    <hyperlink ref="C39" r:id="rId38" display="https://www.nj.gov/cgi-bin/education/csg/15/csg1a.pl?string=LK-12K-120-1800&amp;maxhits=1000" xr:uid="{1A8605B7-AB29-604A-BE2F-308DBC6489D4}"/>
    <hyperlink ref="C40" r:id="rId39" display="https://www.nj.gov/cgi-bin/education/csg/15/csg1a.pl?string=DK-8K-8401-750&amp;maxhits=1000" xr:uid="{FB3716E4-B5E8-494F-8566-2A965FE145BB}"/>
    <hyperlink ref="C41" r:id="rId40" display="https://www.nj.gov/cgi-bin/education/csg/15/csg1a.pl?string=MK-12K-121800-3500&amp;maxhits=1000" xr:uid="{23491105-F422-4B49-B105-18B739219F64}"/>
    <hyperlink ref="C42" r:id="rId41" display="https://www.nj.gov/cgi-bin/education/csg/15/csg1a.pl?string=EK-8K-8751plus&amp;maxhits=1000" xr:uid="{F5E9E34C-B7A8-354A-A43E-2F4A22140504}"/>
    <hyperlink ref="C43" r:id="rId42" display="https://www.nj.gov/cgi-bin/education/csg/15/csg1a.pl?string=HK-12K-6&amp;maxhits=1000" xr:uid="{ABF3BF1B-6415-4748-AC65-9DBC53B3C9EC}"/>
    <hyperlink ref="C44" r:id="rId43" display="https://www.nj.gov/cgi-bin/education/csg/15/csg1a.pl?string=MK-12K-121800-3500&amp;maxhits=1000" xr:uid="{4EDE5391-8D1B-F94D-8FA9-F0954F4E3623}"/>
    <hyperlink ref="C45" r:id="rId44" display="https://www.nj.gov/cgi-bin/education/csg/15/csg1a.pl?string=LK-12K-120-1800&amp;maxhits=1000" xr:uid="{D202E04E-389B-2B42-A9A1-634F1FF6AB27}"/>
    <hyperlink ref="C46" r:id="rId45" display="https://www.nj.gov/cgi-bin/education/csg/15/csg1a.pl?string=MK-12K-121800-3500&amp;maxhits=1000" xr:uid="{79303264-E338-364C-AB5A-72ACB28BD2D9}"/>
    <hyperlink ref="C47" r:id="rId46" display="https://www.nj.gov/cgi-bin/education/csg/15/csg1a.pl?string=JK-12K-8401-750&amp;maxhits=1000" xr:uid="{D82625AF-CFE8-6C41-9385-D414831CEAAD}"/>
    <hyperlink ref="C48" r:id="rId47" display="https://www.nj.gov/cgi-bin/education/csg/15/csg1a.pl?string=OCHARTER&amp;maxhits=1000" xr:uid="{9D0F6CCF-CA61-0149-B91D-ABB273D05E63}"/>
    <hyperlink ref="C49" r:id="rId48" display="https://www.nj.gov/cgi-bin/education/csg/15/csg1a.pl?string=NK-12K-123500plus&amp;maxhits=1000" xr:uid="{F3EED4FF-0A0E-C140-8A1F-75DC1E5497D7}"/>
    <hyperlink ref="C50" r:id="rId49" display="https://www.nj.gov/cgi-bin/education/csg/15/csg1a.pl?string=KK-12K-8751plus&amp;maxhits=1000" xr:uid="{9623DAAC-D633-714A-892B-C6853F5B85E4}"/>
    <hyperlink ref="C51" r:id="rId50" display="https://www.nj.gov/cgi-bin/education/csg/15/csg1a.pl?string=NK-12K-123500plus&amp;maxhits=1000" xr:uid="{6B336096-D15E-AD4A-B58C-EEC496ED31CD}"/>
    <hyperlink ref="C52" r:id="rId51" display="https://www.nj.gov/cgi-bin/education/csg/15/csg1a.pl?string=EK-8K-8751plus&amp;maxhits=1000" xr:uid="{6F0EB262-34E4-CB4B-8F76-A7B3E9836893}"/>
    <hyperlink ref="C53" r:id="rId52" display="https://www.nj.gov/cgi-bin/education/csg/15/csg1a.pl?string=NK-12K-123500plus&amp;maxhits=1000" xr:uid="{EDD36553-EF0E-2F4F-AF0D-E15470F55540}"/>
    <hyperlink ref="C54" r:id="rId53" display="https://www.nj.gov/cgi-bin/education/csg/15/csg1a.pl?string=MK-12K-121800-3500&amp;maxhits=1000" xr:uid="{2F0933C8-3F48-0C44-9AC1-91BAD0D3BEC7}"/>
    <hyperlink ref="C55" r:id="rId54" display="https://www.nj.gov/cgi-bin/education/csg/15/csg1a.pl?string=NK-12K-123500plus&amp;maxhits=1000" xr:uid="{58C8D6AE-777D-3C41-92C3-36A492C2ED9A}"/>
    <hyperlink ref="C56" r:id="rId55" display="https://www.nj.gov/cgi-bin/education/csg/15/csg1a.pl?string=DK-8K-8401-750&amp;maxhits=1000" xr:uid="{0504E994-F34F-E749-8CF7-C15BBABB8D15}"/>
    <hyperlink ref="C57" r:id="rId56" display="https://www.nj.gov/cgi-bin/education/csg/15/csg1a.pl?string=MK-12K-121800-3500&amp;maxhits=1000" xr:uid="{087C1DE1-A7E0-4E46-A49A-A5E09BAD7BE5}"/>
    <hyperlink ref="C58" r:id="rId57" display="https://www.nj.gov/cgi-bin/education/csg/15/csg1a.pl?string=DK-8K-8401-750&amp;maxhits=1000" xr:uid="{50F825B5-DC4B-6945-96CA-C4A2B9D0AA4C}"/>
    <hyperlink ref="C59" r:id="rId58" display="https://www.nj.gov/cgi-bin/education/csg/15/csg1a.pl?string=EK-8K-8751plus&amp;maxhits=1000" xr:uid="{247F3588-EED2-DE42-ACC2-33672E8C61F3}"/>
    <hyperlink ref="C60" r:id="rId59" display="https://www.nj.gov/cgi-bin/education/csg/15/csg1a.pl?string=JK-12K-8401-750&amp;maxhits=1000" xr:uid="{DC2C0599-52FB-D145-8E42-B969AB3ABB32}"/>
    <hyperlink ref="C61" r:id="rId60" display="https://www.nj.gov/cgi-bin/education/csg/15/csg1a.pl?string=MK-12K-121800-3500&amp;maxhits=1000" xr:uid="{A4D76741-B2E3-354E-AC28-AA26EDA15E86}"/>
    <hyperlink ref="C62" r:id="rId61" display="https://www.nj.gov/cgi-bin/education/csg/15/csg1a.pl?string=KK-12K-8751plus&amp;maxhits=1000" xr:uid="{861DEEFD-275A-C843-BA52-29B5A3717E44}"/>
    <hyperlink ref="C63" r:id="rId62" display="https://www.nj.gov/cgi-bin/education/csg/15/csg1a.pl?string=MK-12K-121800-3500&amp;maxhits=1000" xr:uid="{1FB6B74E-4F54-A24E-9B96-74D13D9CF7A9}"/>
    <hyperlink ref="C64" r:id="rId63" display="https://www.nj.gov/cgi-bin/education/csg/15/csg1a.pl?string=MK-12K-121800-3500&amp;maxhits=1000" xr:uid="{FADA5590-4A7A-2542-AA73-8A598F86D74A}"/>
    <hyperlink ref="C65" r:id="rId64" display="https://www.nj.gov/cgi-bin/education/csg/15/csg1a.pl?string=MK-12K-121800-3500&amp;maxhits=1000" xr:uid="{6356161B-C1AA-8A44-8203-608250AFD275}"/>
    <hyperlink ref="C66" r:id="rId65" display="https://www.nj.gov/cgi-bin/education/csg/15/csg1a.pl?string=KK-12K-8751plus&amp;maxhits=1000" xr:uid="{5F0366EA-45A0-2B4A-8946-66BB329413D5}"/>
    <hyperlink ref="C67" r:id="rId66" display="https://www.nj.gov/cgi-bin/education/csg/15/csg1a.pl?string=LK-12K-120-1800&amp;maxhits=1000" xr:uid="{7A275741-8641-744A-ADB9-083C63E4B0E2}"/>
    <hyperlink ref="C68" r:id="rId67" display="https://www.nj.gov/cgi-bin/education/csg/15/csg1a.pl?string=EK-8K-8751plus&amp;maxhits=1000" xr:uid="{5BA15A68-9DCE-F44A-9CF6-460E82C6252F}"/>
    <hyperlink ref="C69" r:id="rId68" display="https://www.nj.gov/cgi-bin/education/csg/15/csg1a.pl?string=IK-12K-80-400&amp;maxhits=1000" xr:uid="{98B18461-A5CC-284F-B0D5-B048F7432BF7}"/>
    <hyperlink ref="C70" r:id="rId69" display="https://www.nj.gov/cgi-bin/education/csg/15/csg1a.pl?string=MK-12K-121800-3500&amp;maxhits=1000" xr:uid="{B007341D-334E-FF4F-81C0-5AB80E809B54}"/>
    <hyperlink ref="C71" r:id="rId70" display="https://www.nj.gov/cgi-bin/education/csg/15/csg1a.pl?string=LK-12K-120-1800&amp;maxhits=1000" xr:uid="{10B9E606-9366-9F49-90D8-E4F4AC0BFD21}"/>
    <hyperlink ref="C72" r:id="rId71" display="https://www.nj.gov/cgi-bin/education/csg/15/csg1a.pl?string=GG9-127-129-12&amp;maxhits=1000" xr:uid="{24DC12F1-F9D3-ED4D-96D6-B552152F56D5}"/>
    <hyperlink ref="C73" r:id="rId72" display="https://www.nj.gov/cgi-bin/education/csg/15/csg1a.pl?string=GG9-127-129-12&amp;maxhits=1000" xr:uid="{4794FC5F-8864-A145-B4B3-5CA6F19D6A5D}"/>
    <hyperlink ref="C74" r:id="rId73" display="https://www.nj.gov/cgi-bin/education/csg/15/csg1a.pl?string=DK-8K-8401-750&amp;maxhits=1000" xr:uid="{15BE7269-3529-8F43-BE15-5C6272F131E8}"/>
    <hyperlink ref="C75" r:id="rId74" display="https://www.nj.gov/cgi-bin/education/csg/15/csg1a.pl?string=DK-8K-8401-750&amp;maxhits=1000" xr:uid="{FF384F4B-A60B-9A40-A64B-4EEFB592C060}"/>
    <hyperlink ref="C76" r:id="rId75" display="https://www.nj.gov/cgi-bin/education/csg/15/csg1a.pl?string=EK-8K-8751plus&amp;maxhits=1000" xr:uid="{8641EEE8-C06D-A244-A425-B9A82DEA829F}"/>
    <hyperlink ref="C77" r:id="rId76" display="https://www.nj.gov/cgi-bin/education/csg/15/csg1a.pl?string=DK-8K-8401-750&amp;maxhits=1000" xr:uid="{61DACA71-3A26-7A41-89C1-C4568BD4DFDE}"/>
    <hyperlink ref="C78" r:id="rId77" display="https://www.nj.gov/cgi-bin/education/csg/15/csg1a.pl?string=AK-6K-6&amp;maxhits=1000" xr:uid="{8A26DD30-47F4-6F4B-BB8D-F3665DB3E0D5}"/>
    <hyperlink ref="C79" r:id="rId78" display="https://www.nj.gov/cgi-bin/education/csg/15/csg1a.pl?string=LK-12K-120-1800&amp;maxhits=1000" xr:uid="{B799E312-30FE-9540-9813-D86C218AAD1C}"/>
    <hyperlink ref="C80" r:id="rId79" display="https://www.nj.gov/cgi-bin/education/csg/15/csg1a.pl?string=NK-12K-123500plus&amp;maxhits=1000" xr:uid="{76C0DF81-4A4B-264D-A67A-53498F9E53E7}"/>
    <hyperlink ref="C81" r:id="rId80" display="https://www.nj.gov/cgi-bin/education/csg/15/csg1a.pl?string=LK-12K-120-1800&amp;maxhits=1000" xr:uid="{921135DA-A02E-DE47-BB9C-B0B530036019}"/>
    <hyperlink ref="C82" r:id="rId81" display="https://www.nj.gov/cgi-bin/education/csg/15/csg1a.pl?string=GG9-127-129-12&amp;maxhits=1000" xr:uid="{D5DD1F9B-45B9-654F-8EC2-83D0455663A7}"/>
    <hyperlink ref="C83" r:id="rId82" display="https://www.nj.gov/cgi-bin/education/csg/15/csg1a.pl?string=GG9-127-129-12&amp;maxhits=1000" xr:uid="{810E1A13-F85E-BA46-AB30-21E72712BBA9}"/>
    <hyperlink ref="C84" r:id="rId83" display="https://www.nj.gov/cgi-bin/education/csg/15/csg1a.pl?string=MK-12K-121800-3500&amp;maxhits=1000" xr:uid="{2F4347F1-1245-9548-AE6C-9C4C1E793CF2}"/>
    <hyperlink ref="C85" r:id="rId84" display="https://www.nj.gov/cgi-bin/education/csg/15/csg1a.pl?string=LK-12K-120-1800&amp;maxhits=1000" xr:uid="{E678BC4C-5F51-8741-A764-1DD4D98EDAB7}"/>
    <hyperlink ref="C86" r:id="rId85" display="https://www.nj.gov/cgi-bin/education/csg/15/csg1a.pl?string=MK-12K-121800-3500&amp;maxhits=1000" xr:uid="{DCB3D2F3-7F28-9A4C-8D52-4C86A1DB16E6}"/>
    <hyperlink ref="C87" r:id="rId86" display="https://www.nj.gov/cgi-bin/education/csg/15/csg1a.pl?string=NK-12K-123500plus&amp;maxhits=1000" xr:uid="{193D9C2B-0374-5045-9359-2201A5F1D92E}"/>
    <hyperlink ref="C88" r:id="rId87" display="https://www.nj.gov/cgi-bin/education/csg/15/csg1a.pl?string=FG7-127-129-12&amp;maxhits=1000" xr:uid="{EB2C4F75-5288-CE49-8E3C-EEA78AFC36C4}"/>
    <hyperlink ref="C89" r:id="rId88" display="https://www.nj.gov/cgi-bin/education/csg/15/csg1a.pl?string=AK-6K-6&amp;maxhits=1000" xr:uid="{2356E4E5-7B98-3B4E-B334-10EC8F39A09E}"/>
    <hyperlink ref="C90" r:id="rId89" display="https://www.nj.gov/cgi-bin/education/csg/15/csg1a.pl?string=EK-8K-8751plus&amp;maxhits=1000" xr:uid="{C8176C16-3B54-1842-9102-63A32CEFB097}"/>
    <hyperlink ref="C91" r:id="rId90" display="https://www.nj.gov/cgi-bin/education/csg/15/csg1a.pl?string=JK-12K-8401-750&amp;maxhits=1000" xr:uid="{0D125233-B25F-1E42-A340-B5B07CB44115}"/>
    <hyperlink ref="C92" r:id="rId91" display="https://www.nj.gov/cgi-bin/education/csg/15/csg1a.pl?string=MK-12K-121800-3500&amp;maxhits=1000" xr:uid="{1EAC8CFC-E64E-6142-8DDC-B036760D06C6}"/>
    <hyperlink ref="C93" r:id="rId92" display="https://www.nj.gov/cgi-bin/education/csg/15/csg1a.pl?string=LK-12K-120-1800&amp;maxhits=1000" xr:uid="{0396FC39-ACB5-9645-95AF-05AEF737F620}"/>
    <hyperlink ref="C94" r:id="rId93" display="https://www.nj.gov/cgi-bin/education/csg/15/csg1a.pl?string=HK-12K-6&amp;maxhits=1000" xr:uid="{54377B9D-4020-FF48-A54B-12B874EFEB59}"/>
    <hyperlink ref="C95" r:id="rId94" display="https://www.nj.gov/cgi-bin/education/csg/15/csg1a.pl?string=IK-12K-80-400&amp;maxhits=1000" xr:uid="{D6A62BD5-DCD1-D04B-BD5A-7537139C0700}"/>
    <hyperlink ref="C96" r:id="rId95" display="https://www.nj.gov/cgi-bin/education/csg/15/csg1a.pl?string=OCHARTER&amp;maxhits=1000" xr:uid="{0351CC79-A9D7-934C-A0DA-6A370791B139}"/>
    <hyperlink ref="C97" r:id="rId96" display="https://www.nj.gov/cgi-bin/education/csg/15/csg1a.pl?string=NK-12K-123500plus&amp;maxhits=1000" xr:uid="{670506A5-A61D-B74C-9445-06F22841E995}"/>
    <hyperlink ref="C98" r:id="rId97" display="https://www.nj.gov/cgi-bin/education/csg/15/csg1a.pl?string=NK-12K-123500plus&amp;maxhits=1000" xr:uid="{FA1EA2CE-3C14-EB49-BB25-3544E8A58EBD}"/>
    <hyperlink ref="C99" r:id="rId98" display="https://www.nj.gov/cgi-bin/education/csg/15/csg1a.pl?string=EK-8K-8751plus&amp;maxhits=1000" xr:uid="{FAD1F3E5-77B5-2F4F-BBCF-121E82EE1E4E}"/>
    <hyperlink ref="C100" r:id="rId99" display="https://www.nj.gov/cgi-bin/education/csg/15/csg1a.pl?string=LK-12K-120-1800&amp;maxhits=1000" xr:uid="{386783C4-A7D8-DB4C-9853-36E20A7FA37F}"/>
    <hyperlink ref="C101" r:id="rId100" display="https://www.nj.gov/cgi-bin/education/csg/15/csg1a.pl?string=LK-12K-120-1800&amp;maxhits=1000" xr:uid="{9F16F93A-9209-144B-A35C-8EF609F4059E}"/>
    <hyperlink ref="C102" r:id="rId101" display="https://www.nj.gov/cgi-bin/education/csg/15/csg1a.pl?string=MK-12K-121800-3500&amp;maxhits=1000" xr:uid="{D270C4C5-AD76-934E-8FF5-825E10FFF88E}"/>
    <hyperlink ref="C103" r:id="rId102" display="https://www.nj.gov/cgi-bin/education/csg/15/csg1a.pl?string=LK-12K-120-1800&amp;maxhits=1000" xr:uid="{D659ADAE-A758-714B-90EE-67655FEA7E00}"/>
    <hyperlink ref="C104" r:id="rId103" display="https://www.nj.gov/cgi-bin/education/csg/15/csg1a.pl?string=EK-8K-8751plus&amp;maxhits=1000" xr:uid="{1C9D06AB-7F84-484B-BCEE-2FE3B3695587}"/>
    <hyperlink ref="C105" r:id="rId104" display="https://www.nj.gov/cgi-bin/education/csg/15/csg1a.pl?string=EK-8K-8751plus&amp;maxhits=1000" xr:uid="{9CD947DE-27BC-7146-86C1-B247A761ECBA}"/>
    <hyperlink ref="C106" r:id="rId105" display="https://www.nj.gov/cgi-bin/education/csg/15/csg1a.pl?string=AK-6K-6&amp;maxhits=1000" xr:uid="{BA347AE8-4373-5A45-97A4-61BD99C6B8A1}"/>
    <hyperlink ref="C107" r:id="rId106" display="https://www.nj.gov/cgi-bin/education/csg/15/csg1a.pl?string=IK-12K-80-400&amp;maxhits=1000" xr:uid="{869FC845-35E0-454A-B1AE-4F979AC93E57}"/>
    <hyperlink ref="C108" r:id="rId107" display="https://www.nj.gov/cgi-bin/education/csg/15/csg1a.pl?string=MK-12K-121800-3500&amp;maxhits=1000" xr:uid="{3CFC6387-B041-7240-A6BC-3BF35DAAA540}"/>
    <hyperlink ref="C109" r:id="rId108" display="https://www.nj.gov/cgi-bin/education/csg/15/csg1a.pl?string=LK-12K-120-1800&amp;maxhits=1000" xr:uid="{823D0319-5196-CF46-8CC1-19290B81729E}"/>
    <hyperlink ref="C110" r:id="rId109" display="https://www.nj.gov/cgi-bin/education/csg/15/csg1a.pl?string=PCSSD&amp;maxhits=1000" xr:uid="{37ADC74F-9160-054A-97AC-3B98E772B7C1}"/>
    <hyperlink ref="C111" r:id="rId110" display="https://www.nj.gov/cgi-bin/education/csg/15/csg1a.pl?string=QCOUNTYVOC&amp;maxhits=1000" xr:uid="{AAE12BF8-71A4-554F-8AA2-92947A93BB60}"/>
    <hyperlink ref="C112" r:id="rId111" display="https://www.nj.gov/cgi-bin/education/csg/15/csg1a.pl?string=NK-12K-123500plus&amp;maxhits=1000" xr:uid="{A2EB5FA9-825A-DB4E-9781-B0970D282673}"/>
    <hyperlink ref="C113" r:id="rId112" display="https://www.nj.gov/cgi-bin/education/csg/15/csg1a.pl?string=AK-6K-6&amp;maxhits=1000" xr:uid="{435EEF80-901E-334E-91B5-EE7D134E23DF}"/>
    <hyperlink ref="C114" r:id="rId113" display="https://www.nj.gov/cgi-bin/education/csg/15/csg1a.pl?string=MK-12K-121800-3500&amp;maxhits=1000" xr:uid="{BE1AA12E-33F8-0749-8334-76B22B25EBF5}"/>
    <hyperlink ref="C115" r:id="rId114" display="https://www.nj.gov/cgi-bin/education/csg/15/csg1a.pl?string=IK-12K-80-400&amp;maxhits=1000" xr:uid="{59D0CE64-9C37-164F-9EE4-A7C85240DE5E}"/>
    <hyperlink ref="C116" r:id="rId115" display="https://www.nj.gov/cgi-bin/education/csg/15/csg1a.pl?string=MK-12K-121800-3500&amp;maxhits=1000" xr:uid="{1D67EFFF-442F-AF43-ACC8-05D570EA319F}"/>
    <hyperlink ref="C117" r:id="rId116" display="https://www.nj.gov/cgi-bin/education/csg/15/csg1a.pl?string=DK-8K-8401-750&amp;maxhits=1000" xr:uid="{03084D4B-EC56-FD43-9155-D479E526F6BC}"/>
    <hyperlink ref="C118" r:id="rId117" display="https://www.nj.gov/cgi-bin/education/csg/15/csg1a.pl?string=KK-12K-8751plus&amp;maxhits=1000" xr:uid="{D4344001-EE75-6A4A-A65A-0B69B24629CD}"/>
    <hyperlink ref="C119" r:id="rId118" display="https://www.nj.gov/cgi-bin/education/csg/15/csg1a.pl?string=EK-8K-8751plus&amp;maxhits=1000" xr:uid="{4A58900C-44C9-4343-974D-304498447B18}"/>
    <hyperlink ref="C120" r:id="rId119" display="https://www.nj.gov/cgi-bin/education/csg/15/csg1a.pl?string=LK-12K-120-1800&amp;maxhits=1000" xr:uid="{4BCB9FE4-C244-1C46-8355-02B3E6AEBC65}"/>
    <hyperlink ref="C121" r:id="rId120" display="https://www.nj.gov/cgi-bin/education/csg/15/csg1a.pl?string=DK-8K-8401-750&amp;maxhits=1000" xr:uid="{F7B6D78E-CC2C-0A43-888E-36C81A5955A8}"/>
    <hyperlink ref="C122" r:id="rId121" display="https://www.nj.gov/cgi-bin/education/csg/15/csg1a.pl?string=GG9-127-129-12&amp;maxhits=1000" xr:uid="{58C7FC8D-3B3C-6641-B79A-2C3C8FAFDBA4}"/>
    <hyperlink ref="C123" r:id="rId122" display="https://www.nj.gov/cgi-bin/education/csg/15/csg1a.pl?string=EK-8K-8751plus&amp;maxhits=1000" xr:uid="{1F6F8A8B-D7B2-514E-BFC8-FB48F27EE765}"/>
    <hyperlink ref="C124" r:id="rId123" display="https://www.nj.gov/cgi-bin/education/csg/15/csg1a.pl?string=AK-6K-6&amp;maxhits=1000" xr:uid="{BEEA44A4-C790-6E42-8E19-AE83EE08C772}"/>
    <hyperlink ref="C125" r:id="rId124" display="https://www.nj.gov/cgi-bin/education/csg/15/csg1a.pl?string=MK-12K-121800-3500&amp;maxhits=1000" xr:uid="{E54BF599-F7E7-F841-828A-C97056514466}"/>
    <hyperlink ref="C126" r:id="rId125" display="https://www.nj.gov/cgi-bin/education/csg/15/csg1a.pl?string=DK-8K-8401-750&amp;maxhits=1000" xr:uid="{8A6A7928-E361-8640-8522-2A25A8CB58E4}"/>
    <hyperlink ref="C127" r:id="rId126" display="https://www.nj.gov/cgi-bin/education/csg/15/csg1a.pl?string=EK-8K-8751plus&amp;maxhits=1000" xr:uid="{7F893088-F234-9A41-B296-EC18A6D59C10}"/>
    <hyperlink ref="C128" r:id="rId127" display="https://www.nj.gov/cgi-bin/education/csg/15/csg1a.pl?string=NK-12K-123500plus&amp;maxhits=1000" xr:uid="{9023E136-ECA5-AD49-88DF-ACCCB3BB9701}"/>
    <hyperlink ref="C129" r:id="rId128" display="https://www.nj.gov/cgi-bin/education/csg/15/csg1a.pl?string=EK-8K-8751plus&amp;maxhits=1000" xr:uid="{DE90A741-2F93-2B4B-B075-14B21BC92CC7}"/>
    <hyperlink ref="C130" r:id="rId129" display="https://www.nj.gov/cgi-bin/education/csg/15/csg1a.pl?string=EK-8K-8751plus&amp;maxhits=1000" xr:uid="{569F2D2E-0956-4140-B7F5-C90556B35BCB}"/>
    <hyperlink ref="C131" r:id="rId130" display="https://www.nj.gov/cgi-bin/education/csg/15/csg1a.pl?string=IK-12K-80-400&amp;maxhits=1000" xr:uid="{D1F3B579-C42B-E44B-9C71-5CA75D394F1F}"/>
    <hyperlink ref="C132" r:id="rId131" display="https://www.nj.gov/cgi-bin/education/csg/15/csg1a.pl?string=AK-6K-6&amp;maxhits=1000" xr:uid="{F7BE21D9-ECD1-DF41-9925-0D58F33E5B8B}"/>
    <hyperlink ref="C133" r:id="rId132" display="https://www.nj.gov/cgi-bin/education/csg/15/csg1a.pl?string=FG7-127-129-12&amp;maxhits=1000" xr:uid="{4407FE99-F984-884F-937D-C03795EE0E85}"/>
    <hyperlink ref="C134" r:id="rId133" display="https://www.nj.gov/cgi-bin/education/csg/15/csg1a.pl?string=LK-12K-120-1800&amp;maxhits=1000" xr:uid="{0318CAB8-2742-F747-99F6-F17C65946F8D}"/>
    <hyperlink ref="C135" r:id="rId134" display="https://www.nj.gov/cgi-bin/education/csg/15/csg1a.pl?string=NK-12K-123500plus&amp;maxhits=1000" xr:uid="{E8CB4F99-F854-BE4F-9A15-05602FD623E7}"/>
    <hyperlink ref="C136" r:id="rId135" display="https://www.nj.gov/cgi-bin/education/csg/15/csg1a.pl?string=GG9-127-129-12&amp;maxhits=1000" xr:uid="{D6734B59-E73F-3C44-BE1E-4EB1E6C90570}"/>
    <hyperlink ref="C137" r:id="rId136" display="https://www.nj.gov/cgi-bin/education/csg/15/csg1a.pl?string=OCHARTER&amp;maxhits=1000" xr:uid="{D60C72CA-27DD-2F45-9F00-22E01B7857B8}"/>
    <hyperlink ref="C138" r:id="rId137" display="https://www.nj.gov/cgi-bin/education/csg/15/csg1a.pl?string=OCHARTER&amp;maxhits=1000" xr:uid="{08414AE9-EEE6-EC49-A92F-F0389D0D58BC}"/>
    <hyperlink ref="C139" r:id="rId138" display="https://www.nj.gov/cgi-bin/education/csg/15/csg1a.pl?string=LK-12K-120-1800&amp;maxhits=1000" xr:uid="{17A5BA18-1716-9E40-AAFC-E5436E3AB95D}"/>
    <hyperlink ref="C140" r:id="rId139" display="https://www.nj.gov/cgi-bin/education/csg/15/csg1a.pl?string=IK-12K-80-400&amp;maxhits=1000" xr:uid="{D7DE3685-EEDB-2E44-B19E-CE18AFE9506A}"/>
    <hyperlink ref="C141" r:id="rId140" display="https://www.nj.gov/cgi-bin/education/csg/15/csg1a.pl?string=EK-8K-8751plus&amp;maxhits=1000" xr:uid="{3BA4E033-292C-9E42-937E-10A3E70E79CE}"/>
    <hyperlink ref="C142" r:id="rId141" display="https://www.nj.gov/cgi-bin/education/csg/15/csg1a.pl?string=DK-8K-8401-750&amp;maxhits=1000" xr:uid="{7387E4A7-E1CC-A345-B682-DF4E86FBF83D}"/>
    <hyperlink ref="C143" r:id="rId142" display="https://www.nj.gov/cgi-bin/education/csg/15/csg1a.pl?string=AK-6K-6&amp;maxhits=1000" xr:uid="{9ED8D134-E883-104A-97FC-5F3BEF5EB65B}"/>
    <hyperlink ref="C144" r:id="rId143" display="https://www.nj.gov/cgi-bin/education/csg/15/csg1a.pl?string=EK-8K-8751plus&amp;maxhits=1000" xr:uid="{3D1F8861-671B-784E-A92E-8B881906DCE3}"/>
    <hyperlink ref="C145" r:id="rId144" display="https://www.nj.gov/cgi-bin/education/csg/15/csg1a.pl?string=OCHARTER&amp;maxhits=1000" xr:uid="{88CF35E6-0E7A-9744-BDC9-F0A05A2F1AA9}"/>
    <hyperlink ref="C146" r:id="rId145" display="https://www.nj.gov/cgi-bin/education/csg/15/csg1a.pl?string=IK-12K-80-400&amp;maxhits=1000" xr:uid="{9ABED0A9-6263-C742-B300-F4B5377FF85A}"/>
    <hyperlink ref="C147" r:id="rId146" display="https://www.nj.gov/cgi-bin/education/csg/15/csg1a.pl?string=EK-8K-8751plus&amp;maxhits=1000" xr:uid="{754BFF15-319D-3B4E-96FB-0172D5F26F88}"/>
    <hyperlink ref="C148" r:id="rId147" display="https://www.nj.gov/cgi-bin/education/csg/15/csg1a.pl?string=NK-12K-123500plus&amp;maxhits=1000" xr:uid="{D48F9B2E-6D4E-544D-9741-C17D080015A9}"/>
    <hyperlink ref="C149" r:id="rId148" display="https://www.nj.gov/cgi-bin/education/csg/15/csg1a.pl?string=CK-8K-80-400&amp;maxhits=1000" xr:uid="{24637EAC-8E21-B547-BB54-7F1BEBD1F49C}"/>
    <hyperlink ref="C150" r:id="rId149" display="https://www.nj.gov/cgi-bin/education/csg/15/csg1a.pl?string=OCHARTER&amp;maxhits=1000" xr:uid="{BE831F4A-667C-454F-A2FD-5EF7CC0A5EB3}"/>
    <hyperlink ref="C151" r:id="rId150" display="https://www.nj.gov/cgi-bin/education/csg/15/csg1a.pl?string=LK-12K-120-1800&amp;maxhits=1000" xr:uid="{86E6C78A-38A1-D841-8AA8-86189844A103}"/>
    <hyperlink ref="C152" r:id="rId151" display="https://www.nj.gov/cgi-bin/education/csg/15/csg1a.pl?string=JK-12K-8401-750&amp;maxhits=1000" xr:uid="{3B92E9A4-DF58-B24B-B6E9-5947D649F906}"/>
    <hyperlink ref="C153" r:id="rId152" display="https://www.nj.gov/cgi-bin/education/csg/15/csg1a.pl?string=EK-8K-8751plus&amp;maxhits=1000" xr:uid="{C7761F19-B75C-2747-ABB9-46791753B8C5}"/>
    <hyperlink ref="C154" r:id="rId153" display="https://www.nj.gov/cgi-bin/education/csg/15/csg1a.pl?string=EK-8K-8751plus&amp;maxhits=1000" xr:uid="{7C778763-9B71-5E4D-ACE7-831FC64E6D8D}"/>
    <hyperlink ref="C155" r:id="rId154" display="https://www.nj.gov/cgi-bin/education/csg/15/csg1a.pl?string=JK-12K-8401-750&amp;maxhits=1000" xr:uid="{538849B7-5144-8A4E-9EB3-B9501DE1D7A8}"/>
    <hyperlink ref="C156" r:id="rId155" display="https://www.nj.gov/cgi-bin/education/csg/15/csg1a.pl?string=GG9-127-129-12&amp;maxhits=1000" xr:uid="{1FE1636E-7893-AC43-9F98-334577ABE9FB}"/>
    <hyperlink ref="C157" r:id="rId156" display="https://www.nj.gov/cgi-bin/education/csg/15/csg1a.pl?string=IK-12K-80-400&amp;maxhits=1000" xr:uid="{13FE75A9-E0A5-4940-A213-B9C91109AD72}"/>
    <hyperlink ref="C158" r:id="rId157" display="https://www.nj.gov/cgi-bin/education/csg/15/csg1a.pl?string=OCHARTER&amp;maxhits=1000" xr:uid="{19A1916C-5711-894E-B424-DC021DA7E84D}"/>
    <hyperlink ref="C159" r:id="rId158" display="https://www.nj.gov/cgi-bin/education/csg/15/csg1a.pl?string=NK-12K-123500plus&amp;maxhits=1000" xr:uid="{4BC94D05-3194-3841-98E4-4061823ED436}"/>
    <hyperlink ref="C160" r:id="rId159" display="https://www.nj.gov/cgi-bin/education/csg/15/csg1a.pl?string=OCHARTER&amp;maxhits=1000" xr:uid="{A902C017-B411-534A-9826-2BB6E06ED3CD}"/>
    <hyperlink ref="C161" r:id="rId160" display="https://www.nj.gov/cgi-bin/education/csg/15/csg1a.pl?string=QCOUNTYVOC&amp;maxhits=1000" xr:uid="{C83A073B-FAB8-DE44-87D3-B2E824F862C6}"/>
    <hyperlink ref="C162" r:id="rId161" display="https://www.nj.gov/cgi-bin/education/csg/15/csg1a.pl?string=OCHARTER&amp;maxhits=1000" xr:uid="{E0F79963-C345-9F4E-9263-199BD9D8BF35}"/>
    <hyperlink ref="C163" r:id="rId162" display="https://www.nj.gov/cgi-bin/education/csg/15/csg1a.pl?string=OCHARTER&amp;maxhits=1000" xr:uid="{97A39084-9798-E848-988B-5E498E7B401C}"/>
    <hyperlink ref="C164" r:id="rId163" display="https://www.nj.gov/cgi-bin/education/csg/15/csg1a.pl?string=NK-12K-123500plus&amp;maxhits=1000" xr:uid="{B13C0038-4DBB-024E-AF4E-29089B2F5244}"/>
    <hyperlink ref="C165" r:id="rId164" display="https://www.nj.gov/cgi-bin/education/csg/15/csg1a.pl?string=OCHARTER&amp;maxhits=1000" xr:uid="{14484671-F62F-2141-83A9-BCAF488AB9BD}"/>
    <hyperlink ref="C166" r:id="rId165" display="https://www.nj.gov/cgi-bin/education/csg/15/csg1a.pl?string=JK-12K-8401-750&amp;maxhits=1000" xr:uid="{73199C25-5B5D-BE40-AE30-F88C84137366}"/>
    <hyperlink ref="C167" r:id="rId166" display="https://www.nj.gov/cgi-bin/education/csg/15/csg1a.pl?string=MK-12K-121800-3500&amp;maxhits=1000" xr:uid="{A3243C4F-DEEF-104F-87CD-E6A7EE40A03A}"/>
    <hyperlink ref="C168" r:id="rId167" display="https://www.nj.gov/cgi-bin/education/csg/15/csg1a.pl?string=OCHARTER&amp;maxhits=1000" xr:uid="{67CF94BC-CABF-E94C-B636-09089D779619}"/>
    <hyperlink ref="C169" r:id="rId168" display="https://www.nj.gov/cgi-bin/education/csg/15/csg1a.pl?string=GG9-127-129-12&amp;maxhits=1000" xr:uid="{0E7E6765-E659-2F41-86D6-A1D4C3C4BEF8}"/>
    <hyperlink ref="C170" r:id="rId169" display="https://www.nj.gov/cgi-bin/education/csg/15/csg1a.pl?string=OCHARTER&amp;maxhits=1000" xr:uid="{08D6ACE9-CA55-314F-9201-99A6B627384B}"/>
    <hyperlink ref="C171" r:id="rId170" display="https://www.nj.gov/cgi-bin/education/csg/15/csg1a.pl?string=OCHARTER&amp;maxhits=1000" xr:uid="{7F5B5F92-D17B-FD48-8590-4F6E6B7BD7C8}"/>
    <hyperlink ref="C172" r:id="rId171" display="https://www.nj.gov/cgi-bin/education/csg/15/csg1a.pl?string=CK-8K-80-400&amp;maxhits=1000" xr:uid="{26EA330D-1C13-D64B-8C01-76546766B899}"/>
    <hyperlink ref="C173" r:id="rId172" display="https://www.nj.gov/cgi-bin/education/csg/15/csg1a.pl?string=MK-12K-121800-3500&amp;maxhits=1000" xr:uid="{EC1F0B3B-C48E-EA49-BBEC-88FB61A8DBDB}"/>
    <hyperlink ref="C174" r:id="rId173" display="https://www.nj.gov/cgi-bin/education/csg/15/csg1a.pl?string=EK-8K-8751plus&amp;maxhits=1000" xr:uid="{B224ADCB-7DBB-9949-92CD-47B5CA8B3277}"/>
    <hyperlink ref="C175" r:id="rId174" display="https://www.nj.gov/cgi-bin/education/csg/15/csg1a.pl?string=LK-12K-120-1800&amp;maxhits=1000" xr:uid="{2C9BD945-2E3A-8744-B8EE-A69BF757F5A9}"/>
    <hyperlink ref="C176" r:id="rId175" display="https://www.nj.gov/cgi-bin/education/csg/15/csg1a.pl?string=MK-12K-121800-3500&amp;maxhits=1000" xr:uid="{6DE69957-1427-B140-ABE2-EFD9C4E8F9B7}"/>
    <hyperlink ref="C177" r:id="rId176" display="https://www.nj.gov/cgi-bin/education/csg/15/csg1a.pl?string=MK-12K-121800-3500&amp;maxhits=1000" xr:uid="{2B58F445-AC0C-0145-B6C1-65D8F21AC68D}"/>
    <hyperlink ref="C178" r:id="rId177" display="https://www.nj.gov/cgi-bin/education/csg/15/csg1a.pl?string=OCHARTER&amp;maxhits=1000" xr:uid="{00884156-D051-0B41-AC8B-A8CB1CA9B93D}"/>
    <hyperlink ref="C179" r:id="rId178" display="https://www.nj.gov/cgi-bin/education/csg/15/csg1a.pl?string=OCHARTER&amp;maxhits=1000" xr:uid="{5579957E-EAFF-3B4E-BDDC-8B192B1409BA}"/>
    <hyperlink ref="C180" r:id="rId179" display="https://www.nj.gov/cgi-bin/education/csg/15/csg1a.pl?string=HK-12K-6&amp;maxhits=1000" xr:uid="{4136381C-938A-7B45-89A8-359BBFF15870}"/>
    <hyperlink ref="C181" r:id="rId180" display="https://www.nj.gov/cgi-bin/education/csg/15/csg1a.pl?string=IK-12K-80-400&amp;maxhits=1000" xr:uid="{50424866-358F-F44C-80F0-E9227BAEAE0A}"/>
    <hyperlink ref="C182" r:id="rId181" display="https://www.nj.gov/cgi-bin/education/csg/15/csg1a.pl?string=OCHARTER&amp;maxhits=1000" xr:uid="{A43D0BFE-AD8B-D245-B8FA-5084233C9909}"/>
    <hyperlink ref="C183" r:id="rId182" display="https://www.nj.gov/cgi-bin/education/csg/15/csg1a.pl?string=MK-12K-121800-3500&amp;maxhits=1000" xr:uid="{D533F2AD-D728-FC42-AB50-2EB434A310E3}"/>
    <hyperlink ref="C184" r:id="rId183" display="https://www.nj.gov/cgi-bin/education/csg/15/csg1a.pl?string=DK-8K-8401-750&amp;maxhits=1000" xr:uid="{FA834C0B-A541-7E43-A46A-52C67D08D413}"/>
    <hyperlink ref="C185" r:id="rId184" display="https://www.nj.gov/cgi-bin/education/csg/15/csg1a.pl?string=IK-12K-80-400&amp;maxhits=1000" xr:uid="{32E541D1-7D42-754C-ABAC-7ACF90C717AA}"/>
    <hyperlink ref="C186" r:id="rId185" display="https://www.nj.gov/cgi-bin/education/csg/15/csg1a.pl?string=JK-12K-8401-750&amp;maxhits=1000" xr:uid="{DC4112DA-1F66-1C4B-8D8E-B6272C4BFA90}"/>
    <hyperlink ref="C187" r:id="rId186" display="https://www.nj.gov/cgi-bin/education/csg/15/csg1a.pl?string=LK-12K-120-1800&amp;maxhits=1000" xr:uid="{4E349F90-347E-8643-A72C-2D8A70136699}"/>
    <hyperlink ref="C188" r:id="rId187" display="https://www.nj.gov/cgi-bin/education/csg/15/csg1a.pl?string=NK-12K-123500plus&amp;maxhits=1000" xr:uid="{4CC8DFCA-7683-634A-9BE5-33691CD0C42F}"/>
    <hyperlink ref="C189" r:id="rId188" display="https://www.nj.gov/cgi-bin/education/csg/15/csg1a.pl?string=MK-12K-121800-3500&amp;maxhits=1000" xr:uid="{038516BC-47EC-264E-9AEE-8B12DB99B115}"/>
    <hyperlink ref="C190" r:id="rId189" display="https://www.nj.gov/cgi-bin/education/csg/15/csg1a.pl?string=EK-8K-8751plus&amp;maxhits=1000" xr:uid="{58156EC8-86BE-DD4B-8292-817ABBBC1F88}"/>
    <hyperlink ref="C191" r:id="rId190" display="https://www.nj.gov/cgi-bin/education/csg/15/csg1a.pl?string=DK-8K-8401-750&amp;maxhits=1000" xr:uid="{76FBAF1B-DED1-B24D-9D15-9F3F15B10C0D}"/>
    <hyperlink ref="C192" r:id="rId191" display="https://www.nj.gov/cgi-bin/education/csg/15/csg1a.pl?string=GG9-127-129-12&amp;maxhits=1000" xr:uid="{9B0F2B1A-5192-744D-9467-3F257684464A}"/>
    <hyperlink ref="C193" r:id="rId192" display="https://www.nj.gov/cgi-bin/education/csg/15/csg1a.pl?string=EK-8K-8751plus&amp;maxhits=1000" xr:uid="{002B63F4-82C8-0543-9D36-9D6E5AC9E846}"/>
    <hyperlink ref="C194" r:id="rId193" display="https://www.nj.gov/cgi-bin/education/csg/15/csg1a.pl?string=EK-8K-8751plus&amp;maxhits=1000" xr:uid="{42B9594D-58E6-D247-8D6E-76BB2EB1E37B}"/>
    <hyperlink ref="C195" r:id="rId194" display="https://www.nj.gov/cgi-bin/education/csg/15/csg1a.pl?string=HK-12K-6&amp;maxhits=1000" xr:uid="{A86CCF77-59D6-0B40-953E-9400B01E7178}"/>
    <hyperlink ref="C196" r:id="rId195" display="https://www.nj.gov/cgi-bin/education/csg/15/csg1a.pl?string=NK-12K-123500plus&amp;maxhits=1000" xr:uid="{88702D00-D6E3-7340-AFFF-D0AD83F68244}"/>
    <hyperlink ref="C197" r:id="rId196" display="https://www.nj.gov/cgi-bin/education/csg/15/csg1a.pl?string=IK-12K-80-400&amp;maxhits=1000" xr:uid="{AA2496B5-975F-8349-88BE-3B91DDC48E7B}"/>
    <hyperlink ref="C198" r:id="rId197" display="https://www.nj.gov/cgi-bin/education/csg/15/csg1a.pl?string=IK-12K-80-400&amp;maxhits=1000" xr:uid="{0C4BA77C-A827-554B-B0D6-218EFF796F26}"/>
    <hyperlink ref="C199" r:id="rId198" display="https://www.nj.gov/cgi-bin/education/csg/15/csg1a.pl?string=AK-6K-6&amp;maxhits=1000" xr:uid="{F7945421-6CB1-3246-B742-425DA9FC8D81}"/>
    <hyperlink ref="C200" r:id="rId199" display="https://www.nj.gov/cgi-bin/education/csg/15/csg1a.pl?string=PCSSD&amp;maxhits=1000" xr:uid="{9512B5E9-18FB-A749-9C57-E752BC8AACB3}"/>
    <hyperlink ref="C201" r:id="rId200" display="https://www.nj.gov/cgi-bin/education/csg/15/csg1a.pl?string=QCOUNTYVOC&amp;maxhits=1000" xr:uid="{DE9070CC-912F-3B46-89CE-D1C7C963C0C7}"/>
    <hyperlink ref="C202" r:id="rId201" display="https://www.nj.gov/cgi-bin/education/csg/15/csg1a.pl?string=JK-12K-8401-750&amp;maxhits=1000" xr:uid="{490C0040-B59E-D441-9553-5E56D26FBAF2}"/>
    <hyperlink ref="C203" r:id="rId202" display="https://www.nj.gov/cgi-bin/education/csg/15/csg1a.pl?string=FG7-127-129-12&amp;maxhits=1000" xr:uid="{7007808B-232C-DC41-A407-3F76F3B6DF2E}"/>
    <hyperlink ref="C204" r:id="rId203" display="https://www.nj.gov/cgi-bin/education/csg/15/csg1a.pl?string=AK-6K-6&amp;maxhits=1000" xr:uid="{47651296-3A3F-1E4F-97A9-53F636662746}"/>
    <hyperlink ref="C205" r:id="rId204" display="https://www.nj.gov/cgi-bin/education/csg/15/csg1a.pl?string=MK-12K-121800-3500&amp;maxhits=1000" xr:uid="{8A0A8EF1-10AF-134C-8065-B08FFC12FDD3}"/>
    <hyperlink ref="C206" r:id="rId205" display="https://www.nj.gov/cgi-bin/education/csg/15/csg1a.pl?string=IK-12K-80-400&amp;maxhits=1000" xr:uid="{8D40A6C3-F12B-4541-BB42-3D0F1B9339E1}"/>
    <hyperlink ref="C207" r:id="rId206" display="https://www.nj.gov/cgi-bin/education/csg/15/csg1a.pl?string=MK-12K-121800-3500&amp;maxhits=1000" xr:uid="{2B8AFA29-6424-C845-990A-7EC972BD0186}"/>
    <hyperlink ref="C208" r:id="rId207" display="https://www.nj.gov/cgi-bin/education/csg/15/csg1a.pl?string=IK-12K-80-400&amp;maxhits=1000" xr:uid="{2FEBD20E-0C60-9B4D-9163-9F8BDCBE4B08}"/>
    <hyperlink ref="C209" r:id="rId208" display="https://www.nj.gov/cgi-bin/education/csg/15/csg1a.pl?string=KK-12K-8751plus&amp;maxhits=1000" xr:uid="{BEDCE533-A98F-7C4F-B718-28EA3585FD1A}"/>
    <hyperlink ref="C210" r:id="rId209" display="https://www.nj.gov/cgi-bin/education/csg/15/csg1a.pl?string=AK-6K-6&amp;maxhits=1000" xr:uid="{F424932D-8854-5246-B1D4-9149D7CF2E3D}"/>
    <hyperlink ref="C211" r:id="rId210" display="https://www.nj.gov/cgi-bin/education/csg/15/csg1a.pl?string=LK-12K-120-1800&amp;maxhits=1000" xr:uid="{ADA04DD5-18C7-164A-91D4-E2627A83F170}"/>
    <hyperlink ref="C212" r:id="rId211" display="https://www.nj.gov/cgi-bin/education/csg/15/csg1a.pl?string=IK-12K-80-400&amp;maxhits=1000" xr:uid="{8A050468-9428-9141-ADD9-172B2E494B29}"/>
    <hyperlink ref="C213" r:id="rId212" display="https://www.nj.gov/cgi-bin/education/csg/15/csg1a.pl?string=IK-12K-80-400&amp;maxhits=1000" xr:uid="{6FFAB1D8-BA7F-8D4B-9780-CC092BCF582D}"/>
    <hyperlink ref="C214" r:id="rId213" display="https://www.nj.gov/cgi-bin/education/csg/15/csg1a.pl?string=NK-12K-123500plus&amp;maxhits=1000" xr:uid="{74CE7AC8-D431-EB4E-8C68-AF8CD96E8E29}"/>
    <hyperlink ref="C215" r:id="rId214" display="https://www.nj.gov/cgi-bin/education/csg/15/csg1a.pl?string=JK-12K-8401-750&amp;maxhits=1000" xr:uid="{455C0D79-686E-F240-BD26-59AD08F197BD}"/>
    <hyperlink ref="C216" r:id="rId215" display="https://www.nj.gov/cgi-bin/education/csg/15/csg1a.pl?string=OCHARTER&amp;maxhits=1000" xr:uid="{2460C376-EF83-3C48-9287-1D624565EA37}"/>
    <hyperlink ref="C217" r:id="rId216" display="https://www.nj.gov/cgi-bin/education/csg/15/csg1a.pl?string=QCOUNTYVOC&amp;maxhits=1000" xr:uid="{D4A968E1-0259-8443-8899-703D4018B722}"/>
    <hyperlink ref="C218" r:id="rId217" display="https://www.nj.gov/cgi-bin/education/csg/15/csg1a.pl?string=GG9-127-129-12&amp;maxhits=1000" xr:uid="{513F24D8-787F-3343-8A13-AF74FE85FDEB}"/>
    <hyperlink ref="C219" r:id="rId218" display="https://www.nj.gov/cgi-bin/education/csg/15/csg1a.pl?string=CK-8K-80-400&amp;maxhits=1000" xr:uid="{7D61BBB2-38C8-F749-80CA-8A7D81B2F69D}"/>
    <hyperlink ref="C220" r:id="rId219" display="https://www.nj.gov/cgi-bin/education/csg/15/csg1a.pl?string=IK-12K-80-400&amp;maxhits=1000" xr:uid="{A582C584-91A9-2041-B895-787AEF09BB9B}"/>
    <hyperlink ref="C221" r:id="rId220" display="https://www.nj.gov/cgi-bin/education/csg/15/csg1a.pl?string=DK-8K-8401-750&amp;maxhits=1000" xr:uid="{D468A592-82AE-FC4C-AFFD-BE2E1BCAD610}"/>
    <hyperlink ref="C222" r:id="rId221" display="https://www.nj.gov/cgi-bin/education/csg/15/csg1a.pl?string=CK-8K-80-400&amp;maxhits=1000" xr:uid="{EAF2DACA-531F-6448-9BDF-2752502562E9}"/>
    <hyperlink ref="C223" r:id="rId222" display="https://www.nj.gov/cgi-bin/education/csg/15/csg1a.pl?string=DK-8K-8401-750&amp;maxhits=1000" xr:uid="{24C5B77A-E12F-414F-9D78-CC04BFC85143}"/>
    <hyperlink ref="C224" r:id="rId223" display="https://www.nj.gov/cgi-bin/education/csg/15/csg1a.pl?string=JK-12K-8401-750&amp;maxhits=1000" xr:uid="{5F5520BE-2BF4-B64B-82B4-2355F3CAC88A}"/>
    <hyperlink ref="C225" r:id="rId224" display="https://www.nj.gov/cgi-bin/education/csg/15/csg1a.pl?string=JK-12K-8401-750&amp;maxhits=1000" xr:uid="{7903B8A6-C47B-CA44-A3CE-C0F07F82CCC0}"/>
    <hyperlink ref="C226" r:id="rId225" display="https://www.nj.gov/cgi-bin/education/csg/15/csg1a.pl?string=NK-12K-123500plus&amp;maxhits=1000" xr:uid="{9942AEBC-CF01-FB45-BEC8-0D3A927A1BB6}"/>
    <hyperlink ref="C227" r:id="rId226" display="https://www.nj.gov/cgi-bin/education/csg/15/csg1a.pl?string=OCHARTER&amp;maxhits=1000" xr:uid="{FD7A0274-4AC4-0345-9D03-DA1CEDBAB641}"/>
    <hyperlink ref="C228" r:id="rId227" display="https://www.nj.gov/cgi-bin/education/csg/15/csg1a.pl?string=CK-8K-80-400&amp;maxhits=1000" xr:uid="{276FAF2A-58B3-A24F-AB9C-6DE6C149FFB9}"/>
    <hyperlink ref="C229" r:id="rId228" display="https://www.nj.gov/cgi-bin/education/csg/15/csg1a.pl?string=EK-8K-8751plus&amp;maxhits=1000" xr:uid="{66ED410D-7286-9640-9402-6A9F63AF6D47}"/>
    <hyperlink ref="C230" r:id="rId229" display="https://www.nj.gov/cgi-bin/education/csg/15/csg1a.pl?string=NK-12K-123500plus&amp;maxhits=1000" xr:uid="{A76348F6-76A3-F543-8E6F-6A107C3C099E}"/>
    <hyperlink ref="C231" r:id="rId230" display="https://www.nj.gov/cgi-bin/education/csg/15/csg1a.pl?string=OCHARTER&amp;maxhits=1000" xr:uid="{C2CAB5D6-D2C0-AE42-AA7B-DE2DCB6DB45B}"/>
    <hyperlink ref="C232" r:id="rId231" display="https://www.nj.gov/cgi-bin/education/csg/15/csg1a.pl?string=NK-12K-123500plus&amp;maxhits=1000" xr:uid="{D0496D77-CA71-B646-B798-5A5BCC797426}"/>
    <hyperlink ref="C233" r:id="rId232" display="https://www.nj.gov/cgi-bin/education/csg/15/csg1a.pl?string=NK-12K-123500plus&amp;maxhits=1000" xr:uid="{E82105D2-6DF8-694D-A2F8-CD7E8BD305D0}"/>
    <hyperlink ref="C234" r:id="rId233" display="https://www.nj.gov/cgi-bin/education/csg/15/csg1a.pl?string=OCHARTER&amp;maxhits=1000" xr:uid="{38715D14-D0D8-774A-B7D2-8A12AEF64C7A}"/>
    <hyperlink ref="C235" r:id="rId234" display="https://www.nj.gov/cgi-bin/education/csg/15/csg1a.pl?string=MK-12K-121800-3500&amp;maxhits=1000" xr:uid="{11138163-A484-8E4A-8B15-FF496B7CE0BC}"/>
    <hyperlink ref="C236" r:id="rId235" display="https://www.nj.gov/cgi-bin/education/csg/15/csg1a.pl?string=LK-12K-120-1800&amp;maxhits=1000" xr:uid="{73C02CA4-C7E4-614A-BCD3-D1AEBAD0AF0E}"/>
    <hyperlink ref="C237" r:id="rId236" display="https://www.nj.gov/cgi-bin/education/csg/15/csg1a.pl?string=NK-12K-123500plus&amp;maxhits=1000" xr:uid="{6364C3B8-9D20-BA46-9A1E-B83C464ED1BB}"/>
    <hyperlink ref="C238" r:id="rId237" display="https://www.nj.gov/cgi-bin/education/csg/15/csg1a.pl?string=OCHARTER&amp;maxhits=1000" xr:uid="{F0322B3A-F1EE-3D45-A152-4C182D8D2E50}"/>
    <hyperlink ref="C239" r:id="rId238" display="https://www.nj.gov/cgi-bin/education/csg/15/csg1a.pl?string=NK-12K-123500plus&amp;maxhits=1000" xr:uid="{F66F9174-E025-C840-8B9B-F005922F99B5}"/>
    <hyperlink ref="C240" r:id="rId239" display="https://www.nj.gov/cgi-bin/education/csg/15/csg1a.pl?string=OCHARTER&amp;maxhits=1000" xr:uid="{3C50DA08-97AC-3943-A395-9CF222864C25}"/>
    <hyperlink ref="C241" r:id="rId240" display="https://www.nj.gov/cgi-bin/education/csg/15/csg1a.pl?string=QCOUNTYVOC&amp;maxhits=1000" xr:uid="{8A4073EC-0DC4-C64F-A596-F6339A70FC45}"/>
    <hyperlink ref="C242" r:id="rId241" display="https://www.nj.gov/cgi-bin/education/csg/15/csg1a.pl?string=AK-6K-6&amp;maxhits=1000" xr:uid="{99B86F1D-3AE4-524E-842A-654D7D6D5E7B}"/>
    <hyperlink ref="C243" r:id="rId242" display="https://www.nj.gov/cgi-bin/education/csg/15/csg1a.pl?string=AK-6K-6&amp;maxhits=1000" xr:uid="{39752772-A07B-F44C-92C6-771872B3E279}"/>
    <hyperlink ref="C244" r:id="rId243" display="https://www.nj.gov/cgi-bin/education/csg/15/csg1a.pl?string=MK-12K-121800-3500&amp;maxhits=1000" xr:uid="{8B0B4B39-5B78-0E45-BE54-535B9FAC6604}"/>
    <hyperlink ref="C245" r:id="rId244" display="https://www.nj.gov/cgi-bin/education/csg/15/csg1a.pl?string=OCHARTER&amp;maxhits=1000" xr:uid="{608FDED2-A5D8-1140-A543-5A2CCB28A624}"/>
    <hyperlink ref="C246" r:id="rId245" display="https://www.nj.gov/cgi-bin/education/csg/15/csg1a.pl?string=OCHARTER&amp;maxhits=1000" xr:uid="{3A521D6A-A2F4-554F-9AF3-3088C2914A7E}"/>
    <hyperlink ref="C247" r:id="rId246" display="https://www.nj.gov/cgi-bin/education/csg/15/csg1a.pl?string=OCHARTER&amp;maxhits=1000" xr:uid="{AF8CE50A-760B-BD4A-ABF7-6100E5E4C29E}"/>
    <hyperlink ref="C248" r:id="rId247" display="https://www.nj.gov/cgi-bin/education/csg/15/csg1a.pl?string=NK-12K-123500plus&amp;maxhits=1000" xr:uid="{F0900550-D281-C24B-809B-D06171FE60CA}"/>
    <hyperlink ref="C249" r:id="rId248" display="https://www.nj.gov/cgi-bin/education/csg/15/csg1a.pl?string=OCHARTER&amp;maxhits=1000" xr:uid="{9100DB22-9E37-7B4C-A74D-65F6835142F2}"/>
    <hyperlink ref="C250" r:id="rId249" display="https://www.nj.gov/cgi-bin/education/csg/15/csg1a.pl?string=NK-12K-123500plus&amp;maxhits=1000" xr:uid="{1D14B79D-5A60-5D42-BF09-2E20CB2ABFB6}"/>
    <hyperlink ref="C251" r:id="rId250" display="https://www.nj.gov/cgi-bin/education/csg/15/csg1a.pl?string=OCHARTER&amp;maxhits=1000" xr:uid="{BA4B17C7-359F-6D4D-A9AF-B9EAF339FE20}"/>
    <hyperlink ref="C252" r:id="rId251" display="https://www.nj.gov/cgi-bin/education/csg/15/csg1a.pl?string=OCHARTER&amp;maxhits=1000" xr:uid="{C51F9D2A-7F00-E148-A9B9-E1A3FF788CFD}"/>
    <hyperlink ref="C253" r:id="rId252" display="https://www.nj.gov/cgi-bin/education/csg/15/csg1a.pl?string=OCHARTER&amp;maxhits=1000" xr:uid="{68A68F0E-584F-E741-B910-33C409245BC5}"/>
    <hyperlink ref="C254" r:id="rId253" display="https://www.nj.gov/cgi-bin/education/csg/15/csg1a.pl?string=NK-12K-123500plus&amp;maxhits=1000" xr:uid="{D2AE2880-7347-4B41-8E86-5BB7A79C4619}"/>
    <hyperlink ref="C255" r:id="rId254" display="https://www.nj.gov/cgi-bin/education/csg/15/csg1a.pl?string=NK-12K-123500plus&amp;maxhits=1000" xr:uid="{A4115709-EF93-0543-8001-A5689CA258DF}"/>
    <hyperlink ref="C256" r:id="rId255" display="https://www.nj.gov/cgi-bin/education/csg/15/csg1a.pl?string=OCHARTER&amp;maxhits=1000" xr:uid="{105FAC53-19E2-C845-8EB3-B69D23E4BEC4}"/>
    <hyperlink ref="C257" r:id="rId256" display="https://www.nj.gov/cgi-bin/education/csg/15/csg1a.pl?string=NK-12K-123500plus&amp;maxhits=1000" xr:uid="{EBAFCDF8-9334-684E-BD51-1ACB02BC900C}"/>
    <hyperlink ref="C258" r:id="rId257" display="https://www.nj.gov/cgi-bin/education/csg/15/csg1a.pl?string=OCHARTER&amp;maxhits=1000" xr:uid="{F059322C-D682-7745-B5AC-7CE808B6DABE}"/>
    <hyperlink ref="C259" r:id="rId258" display="https://www.nj.gov/cgi-bin/education/csg/15/csg1a.pl?string=OCHARTER&amp;maxhits=1000" xr:uid="{E04BA2D1-326E-034C-85A3-225CAE80370E}"/>
    <hyperlink ref="C260" r:id="rId259" display="https://www.nj.gov/cgi-bin/education/csg/15/csg1a.pl?string=OCHARTER&amp;maxhits=1000" xr:uid="{67C863AE-F4F1-AE4E-891F-418D32544261}"/>
    <hyperlink ref="C261" r:id="rId260" display="https://www.nj.gov/cgi-bin/education/csg/15/csg1a.pl?string=AK-6K-6&amp;maxhits=1000" xr:uid="{502ECFBE-706E-6E42-8B40-84C87ED8D915}"/>
    <hyperlink ref="C262" r:id="rId261" display="https://www.nj.gov/cgi-bin/education/csg/15/csg1a.pl?string=OCHARTER&amp;maxhits=1000" xr:uid="{A09E6DEC-4FAF-5B4D-AF18-B8D9144FA7AB}"/>
    <hyperlink ref="C263" r:id="rId262" display="https://www.nj.gov/cgi-bin/education/csg/15/csg1a.pl?string=NK-12K-123500plus&amp;maxhits=1000" xr:uid="{B9C40B08-0D80-354B-A7A8-47AD1E2D7AFE}"/>
    <hyperlink ref="C264" r:id="rId263" display="https://www.nj.gov/cgi-bin/education/csg/15/csg1a.pl?string=OCHARTER&amp;maxhits=1000" xr:uid="{AD88C864-5B47-1047-B5C2-098D45CC6642}"/>
    <hyperlink ref="C265" r:id="rId264" display="https://www.nj.gov/cgi-bin/education/csg/15/csg1a.pl?string=OCHARTER&amp;maxhits=1000" xr:uid="{0325D633-EE62-274E-977B-35F366894D14}"/>
    <hyperlink ref="C266" r:id="rId265" display="https://www.nj.gov/cgi-bin/education/csg/15/csg1a.pl?string=OCHARTER&amp;maxhits=1000" xr:uid="{39D718D2-60FB-194D-83EE-99A72EE640EE}"/>
    <hyperlink ref="C267" r:id="rId266" display="https://www.nj.gov/cgi-bin/education/csg/15/csg1a.pl?string=OCHARTER&amp;maxhits=1000" xr:uid="{F835AA46-8C1E-FD46-B1DF-936598272E2A}"/>
    <hyperlink ref="C268" r:id="rId267" display="https://www.nj.gov/cgi-bin/education/csg/15/csg1a.pl?string=AK-6K-6&amp;maxhits=1000" xr:uid="{6CE56A70-DA09-D246-9E4C-DFDE6EAF876C}"/>
    <hyperlink ref="C269" r:id="rId268" display="https://www.nj.gov/cgi-bin/education/csg/15/csg1a.pl?string=OCHARTER&amp;maxhits=1000" xr:uid="{AA99CF07-A321-634A-B90B-0055A3A29D39}"/>
    <hyperlink ref="C270" r:id="rId269" display="https://www.nj.gov/cgi-bin/education/csg/15/csg1a.pl?string=NK-12K-123500plus&amp;maxhits=1000" xr:uid="{45072D97-D06A-8140-A0B7-BD292963D84E}"/>
    <hyperlink ref="C271" r:id="rId270" display="https://www.nj.gov/cgi-bin/education/csg/15/csg1a.pl?string=OCHARTER&amp;maxhits=1000" xr:uid="{E7435701-EF7E-7D44-A664-FB844C38B894}"/>
    <hyperlink ref="C272" r:id="rId271" display="https://www.nj.gov/cgi-bin/education/csg/15/csg1a.pl?string=OCHARTER&amp;maxhits=1000" xr:uid="{414EFAA8-CA3A-DA40-9007-A2EBE1E1084B}"/>
    <hyperlink ref="C273" r:id="rId272" display="https://www.nj.gov/cgi-bin/education/csg/15/csg1a.pl?string=OCHARTER&amp;maxhits=1000" xr:uid="{80B26A94-A352-1B47-A122-7664134D4CF5}"/>
    <hyperlink ref="C274" r:id="rId273" display="https://www.nj.gov/cgi-bin/education/csg/15/csg1a.pl?string=MK-12K-121800-3500&amp;maxhits=1000" xr:uid="{14685AA9-C648-C14D-883C-93C41CF773F3}"/>
    <hyperlink ref="C275" r:id="rId274" display="https://www.nj.gov/cgi-bin/education/csg/15/csg1a.pl?string=OCHARTER&amp;maxhits=1000" xr:uid="{CB749B71-7D3E-154F-ABD6-026B0527F1D7}"/>
    <hyperlink ref="C276" r:id="rId275" display="https://www.nj.gov/cgi-bin/education/csg/15/csg1a.pl?string=FG7-127-129-12&amp;maxhits=1000" xr:uid="{24EAF2BC-DD9A-6B45-9BDD-114F0145D1A5}"/>
    <hyperlink ref="C277" r:id="rId276" display="https://www.nj.gov/cgi-bin/education/csg/15/csg1a.pl?string=NK-12K-123500plus&amp;maxhits=1000" xr:uid="{9532ADE1-488D-C549-A41F-C7E98C7FB37C}"/>
    <hyperlink ref="C278" r:id="rId277" display="https://www.nj.gov/cgi-bin/education/csg/15/csg1a.pl?string=LK-12K-120-1800&amp;maxhits=1000" xr:uid="{D2BF3769-6764-4D43-B845-6CF2194BCC57}"/>
    <hyperlink ref="C279" r:id="rId278" display="https://www.nj.gov/cgi-bin/education/csg/15/csg1a.pl?string=FG7-127-129-12&amp;maxhits=1000" xr:uid="{F5139085-E23E-9540-AB0E-79C439A57808}"/>
    <hyperlink ref="C280" r:id="rId279" display="https://www.nj.gov/cgi-bin/education/csg/15/csg1a.pl?string=FG7-127-129-12&amp;maxhits=1000" xr:uid="{35C7A3A0-D515-B44E-8415-FB51C5C297E7}"/>
    <hyperlink ref="C281" r:id="rId280" display="https://www.nj.gov/cgi-bin/education/csg/15/csg1a.pl?string=NK-12K-123500plus&amp;maxhits=1000" xr:uid="{5C786BC2-A22A-694B-8F54-F4F1AA9A69E9}"/>
    <hyperlink ref="C282" r:id="rId281" display="https://www.nj.gov/cgi-bin/education/csg/15/csg1a.pl?string=AK-6K-6&amp;maxhits=1000" xr:uid="{B8881E24-7DE2-504C-A9EC-52A74AF0DE86}"/>
    <hyperlink ref="C283" r:id="rId282" display="https://www.nj.gov/cgi-bin/education/csg/15/csg1a.pl?string=AK-6K-6&amp;maxhits=1000" xr:uid="{30BB63EA-3A89-984B-B70A-465115FED81C}"/>
    <hyperlink ref="C284" r:id="rId283" display="https://www.nj.gov/cgi-bin/education/csg/15/csg1a.pl?string=AK-6K-6&amp;maxhits=1000" xr:uid="{628717DB-DB3B-9C42-B9B6-0B4520F8AA77}"/>
    <hyperlink ref="C285" r:id="rId284" display="https://www.nj.gov/cgi-bin/education/csg/15/csg1a.pl?string=FG7-127-129-12&amp;maxhits=1000" xr:uid="{03006E1C-A494-BE4D-8228-7D78AD5E5CA6}"/>
    <hyperlink ref="C286" r:id="rId285" display="https://www.nj.gov/cgi-bin/education/csg/15/csg1a.pl?string=MK-12K-121800-3500&amp;maxhits=1000" xr:uid="{4A749BCB-1B3F-E141-9123-E409A5E40765}"/>
    <hyperlink ref="C287" r:id="rId286" display="https://www.nj.gov/cgi-bin/education/csg/15/csg1a.pl?string=PCSSD&amp;maxhits=1000" xr:uid="{D6D18088-09EE-F049-ADF7-C75633117780}"/>
    <hyperlink ref="C288" r:id="rId287" display="https://www.nj.gov/cgi-bin/education/csg/15/csg1a.pl?string=QCOUNTYVOC&amp;maxhits=1000" xr:uid="{712DFB82-DF03-F644-BBA1-26C6E4568E74}"/>
    <hyperlink ref="C289" r:id="rId288" display="https://www.nj.gov/cgi-bin/education/csg/15/csg1a.pl?string=JK-12K-8401-750&amp;maxhits=1000" xr:uid="{8E628D3F-FAE0-6840-90E8-8CBA8BD59ED1}"/>
    <hyperlink ref="C290" r:id="rId289" display="https://www.nj.gov/cgi-bin/education/csg/15/csg1a.pl?string=AK-6K-6&amp;maxhits=1000" xr:uid="{E78879CE-ECC3-B546-B78D-0091D819CBD7}"/>
    <hyperlink ref="C291" r:id="rId290" display="https://www.nj.gov/cgi-bin/education/csg/15/csg1a.pl?string=FG7-127-129-12&amp;maxhits=1000" xr:uid="{1933DDAB-7976-AD4C-BE90-2502C609FE46}"/>
    <hyperlink ref="C292" r:id="rId291" display="https://www.nj.gov/cgi-bin/education/csg/15/csg1a.pl?string=KK-12K-8751plus&amp;maxhits=1000" xr:uid="{9265B1A9-1CFA-9844-AFD3-525D5C93AC88}"/>
    <hyperlink ref="C293" r:id="rId292" display="https://www.nj.gov/cgi-bin/education/csg/15/csg1a.pl?string=AK-6K-6&amp;maxhits=1000" xr:uid="{20D4EE95-EA19-5149-88F3-A8094324F500}"/>
    <hyperlink ref="C294" r:id="rId293" display="https://www.nj.gov/cgi-bin/education/csg/15/csg1a.pl?string=NK-12K-123500plus&amp;maxhits=1000" xr:uid="{B7A0C7C3-4D6F-8D40-8A95-51E7E7CC43C3}"/>
    <hyperlink ref="C295" r:id="rId294" display="https://www.nj.gov/cgi-bin/education/csg/15/csg1a.pl?string=AK-6K-6&amp;maxhits=1000" xr:uid="{BDC0693E-3737-4140-99BD-EF17F770E812}"/>
    <hyperlink ref="C296" r:id="rId295" display="https://www.nj.gov/cgi-bin/education/csg/15/csg1a.pl?string=LK-12K-120-1800&amp;maxhits=1000" xr:uid="{3C72DC3D-D293-B94E-987E-22444FE777D1}"/>
    <hyperlink ref="C297" r:id="rId296" display="https://www.nj.gov/cgi-bin/education/csg/15/csg1a.pl?string=LK-12K-120-1800&amp;maxhits=1000" xr:uid="{B5473C94-D4D3-1E4F-BC09-930860FF3903}"/>
    <hyperlink ref="C298" r:id="rId297" display="https://www.nj.gov/cgi-bin/education/csg/15/csg1a.pl?string=AK-6K-6&amp;maxhits=1000" xr:uid="{6A7D4E69-FF87-A841-B707-B1977BA86498}"/>
    <hyperlink ref="C299" r:id="rId298" display="https://www.nj.gov/cgi-bin/education/csg/15/csg1a.pl?string=AK-6K-6&amp;maxhits=1000" xr:uid="{040B82B3-4B7E-E949-863C-E3D909482293}"/>
    <hyperlink ref="C300" r:id="rId299" display="https://www.nj.gov/cgi-bin/education/csg/15/csg1a.pl?string=NK-12K-123500plus&amp;maxhits=1000" xr:uid="{C1335113-C75A-9A48-AF39-D100F59DE469}"/>
    <hyperlink ref="C301" r:id="rId300" display="https://www.nj.gov/cgi-bin/education/csg/15/csg1a.pl?string=AK-6K-6&amp;maxhits=1000" xr:uid="{ADA748F0-4B6C-F24C-A6BE-13A0F074DE40}"/>
    <hyperlink ref="C302" r:id="rId301" display="https://www.nj.gov/cgi-bin/education/csg/15/csg1a.pl?string=MK-12K-121800-3500&amp;maxhits=1000" xr:uid="{BDD93FBF-6F20-4F40-BC98-482C9971A54F}"/>
    <hyperlink ref="C303" r:id="rId302" display="https://www.nj.gov/cgi-bin/education/csg/15/csg1a.pl?string=AK-6K-6&amp;maxhits=1000" xr:uid="{DADC86EE-C80B-2345-BF94-706ED6594EE8}"/>
    <hyperlink ref="C304" r:id="rId303" display="https://www.nj.gov/cgi-bin/education/csg/15/csg1a.pl?string=LK-12K-120-1800&amp;maxhits=1000" xr:uid="{4AD2C62E-B355-9841-A63C-7B511B6E9965}"/>
    <hyperlink ref="C305" r:id="rId304" display="https://www.nj.gov/cgi-bin/education/csg/15/csg1a.pl?string=AK-6K-6&amp;maxhits=1000" xr:uid="{6D184E1E-6EF9-794A-A457-9D2CDAFD073D}"/>
    <hyperlink ref="C306" r:id="rId305" display="https://www.nj.gov/cgi-bin/education/csg/15/csg1a.pl?string=NK-12K-123500plus&amp;maxhits=1000" xr:uid="{1FF0DF92-D09D-604B-A1EF-EA6B11BBADAB}"/>
    <hyperlink ref="C307" r:id="rId306" display="https://www.nj.gov/cgi-bin/education/csg/15/csg1a.pl?string=OCHARTER&amp;maxhits=1000" xr:uid="{B99393B9-BBFB-E74F-B5C7-B33847A7C61B}"/>
    <hyperlink ref="C308" r:id="rId307" display="https://www.nj.gov/cgi-bin/education/csg/15/csg1a.pl?string=OCHARTER&amp;maxhits=1000" xr:uid="{D85BA240-069D-C24C-A5DB-C42D8211D0D0}"/>
    <hyperlink ref="C309" r:id="rId308" display="https://www.nj.gov/cgi-bin/education/csg/15/csg1a.pl?string=IK-12K-80-400&amp;maxhits=1000" xr:uid="{C502AEDF-77DB-4F46-8F3B-CD3C6CF6B43C}"/>
    <hyperlink ref="C310" r:id="rId309" display="https://www.nj.gov/cgi-bin/education/csg/15/csg1a.pl?string=OCHARTER&amp;maxhits=1000" xr:uid="{A9F6FD2E-71CC-FD41-BA18-1266E7316BFC}"/>
    <hyperlink ref="C311" r:id="rId310" display="https://www.nj.gov/cgi-bin/education/csg/15/csg1a.pl?string=KK-12K-8751plus&amp;maxhits=1000" xr:uid="{AE008508-38A7-6942-AD80-BE8EA9B5A30F}"/>
    <hyperlink ref="C312" r:id="rId311" display="https://www.nj.gov/cgi-bin/education/csg/15/csg1a.pl?string=MK-12K-121800-3500&amp;maxhits=1000" xr:uid="{FBD240E3-694E-E949-AD8C-35B88F006E1E}"/>
    <hyperlink ref="C313" r:id="rId312" display="https://www.nj.gov/cgi-bin/education/csg/15/csg1a.pl?string=OCHARTER&amp;maxhits=1000" xr:uid="{4CA26739-E080-294A-B2E0-0912B2C24B4F}"/>
    <hyperlink ref="C314" r:id="rId313" display="https://www.nj.gov/cgi-bin/education/csg/15/csg1a.pl?string=MK-12K-121800-3500&amp;maxhits=1000" xr:uid="{D6DC89C1-A820-5A42-A724-B9D80EB99683}"/>
    <hyperlink ref="C315" r:id="rId314" display="https://www.nj.gov/cgi-bin/education/csg/15/csg1a.pl?string=OCHARTER&amp;maxhits=1000" xr:uid="{FA373FC7-F008-2442-AC99-97C791893FA8}"/>
    <hyperlink ref="C316" r:id="rId315" display="https://www.nj.gov/cgi-bin/education/csg/15/csg1a.pl?string=QCOUNTYVOC&amp;maxhits=1000" xr:uid="{ACEF45C2-7594-DD42-A071-80B5891248B5}"/>
    <hyperlink ref="C317" r:id="rId316" display="https://www.nj.gov/cgi-bin/education/csg/15/csg1a.pl?string=NK-12K-123500plus&amp;maxhits=1000" xr:uid="{A14B1EAD-DA72-404E-9F2B-B43768888A83}"/>
    <hyperlink ref="C318" r:id="rId317" display="https://www.nj.gov/cgi-bin/education/csg/15/csg1a.pl?string=OCHARTER&amp;maxhits=1000" xr:uid="{02D0DF1B-AE38-594C-A962-8420022A002A}"/>
    <hyperlink ref="C319" r:id="rId318" display="https://www.nj.gov/cgi-bin/education/csg/15/csg1a.pl?string=OCHARTER&amp;maxhits=1000" xr:uid="{288CB180-2CA0-A748-AE35-913D806340D4}"/>
    <hyperlink ref="C320" r:id="rId319" display="https://www.nj.gov/cgi-bin/education/csg/15/csg1a.pl?string=NK-12K-123500plus&amp;maxhits=1000" xr:uid="{BABFB184-1534-EC4B-ACEE-B271079C8D38}"/>
    <hyperlink ref="C321" r:id="rId320" display="https://www.nj.gov/cgi-bin/education/csg/15/csg1a.pl?string=OCHARTER&amp;maxhits=1000" xr:uid="{B2FE36BC-0780-2D48-9E45-D0A9E093DE88}"/>
    <hyperlink ref="C322" r:id="rId321" display="https://www.nj.gov/cgi-bin/education/csg/15/csg1a.pl?string=OCHARTER&amp;maxhits=1000" xr:uid="{93A5A838-C8AB-384E-925D-959B5C66D7EE}"/>
    <hyperlink ref="C323" r:id="rId322" display="https://www.nj.gov/cgi-bin/education/csg/15/csg1a.pl?string=NK-12K-123500plus&amp;maxhits=1000" xr:uid="{9BCD67C8-746F-2E4E-AAFB-E65A63AF9555}"/>
    <hyperlink ref="C324" r:id="rId323" display="https://www.nj.gov/cgi-bin/education/csg/15/csg1a.pl?string=MK-12K-121800-3500&amp;maxhits=1000" xr:uid="{B5DA3441-FD83-B24B-8B5E-9C85CA44D700}"/>
    <hyperlink ref="C325" r:id="rId324" display="https://www.nj.gov/cgi-bin/education/csg/15/csg1a.pl?string=OCHARTER&amp;maxhits=1000" xr:uid="{1B96CDCF-817E-9142-B6F0-E9BF5959E444}"/>
    <hyperlink ref="C326" r:id="rId325" display="https://www.nj.gov/cgi-bin/education/csg/15/csg1a.pl?string=OCHARTER&amp;maxhits=1000" xr:uid="{8B599E12-F448-8D41-9630-3A0A2899F27F}"/>
    <hyperlink ref="C327" r:id="rId326" display="https://www.nj.gov/cgi-bin/education/csg/15/csg1a.pl?string=OCHARTER&amp;maxhits=1000" xr:uid="{FF3DD3F0-B92D-944B-B4D6-554097FAB5AB}"/>
    <hyperlink ref="C328" r:id="rId327" display="https://www.nj.gov/cgi-bin/education/csg/15/csg1a.pl?string=NK-12K-123500plus&amp;maxhits=1000" xr:uid="{E0FD4AB4-B6FC-F147-A839-3DCB7104D3CF}"/>
    <hyperlink ref="C329" r:id="rId328" display="https://www.nj.gov/cgi-bin/education/csg/15/csg1a.pl?string=OCHARTER&amp;maxhits=1000" xr:uid="{344ED3F6-507C-FA4B-A549-DAC74DCD1943}"/>
    <hyperlink ref="C330" r:id="rId329" display="https://www.nj.gov/cgi-bin/education/csg/15/csg1a.pl?string=LK-12K-120-1800&amp;maxhits=1000" xr:uid="{BF26C266-80D1-B843-9F29-6A612586B496}"/>
    <hyperlink ref="C331" r:id="rId330" display="https://www.nj.gov/cgi-bin/education/csg/15/csg1a.pl?string=NK-12K-123500plus&amp;maxhits=1000" xr:uid="{019995D1-8570-C940-96E4-07598D81B0E3}"/>
    <hyperlink ref="C332" r:id="rId331" display="https://www.nj.gov/cgi-bin/education/csg/15/csg1a.pl?string=DK-8K-8401-750&amp;maxhits=1000" xr:uid="{70955A00-B98F-4546-8E23-17C6719DE045}"/>
    <hyperlink ref="C333" r:id="rId332" display="https://www.nj.gov/cgi-bin/education/csg/15/csg1a.pl?string=CK-8K-80-400&amp;maxhits=1000" xr:uid="{E33FB7B3-312D-EF45-B60B-1589B6512DA3}"/>
    <hyperlink ref="C334" r:id="rId333" display="https://www.nj.gov/cgi-bin/education/csg/15/csg1a.pl?string=IK-12K-80-400&amp;maxhits=1000" xr:uid="{52FF14A3-B5BD-E646-B9CC-ED49A6A22302}"/>
    <hyperlink ref="C335" r:id="rId334" display="https://www.nj.gov/cgi-bin/education/csg/15/csg1a.pl?string=CK-8K-80-400&amp;maxhits=1000" xr:uid="{2140C0F7-97D7-2448-8F96-BA746C35DD8B}"/>
    <hyperlink ref="C336" r:id="rId335" display="https://www.nj.gov/cgi-bin/education/csg/15/csg1a.pl?string=CK-8K-80-400&amp;maxhits=1000" xr:uid="{ACA747C6-80D2-6840-AA5D-680D187B054D}"/>
    <hyperlink ref="C337" r:id="rId336" display="https://www.nj.gov/cgi-bin/education/csg/15/csg1a.pl?string=EK-8K-8751plus&amp;maxhits=1000" xr:uid="{18175653-D77D-F748-8EDE-580E0735909C}"/>
    <hyperlink ref="C338" r:id="rId337" display="https://www.nj.gov/cgi-bin/education/csg/15/csg1a.pl?string=CK-8K-80-400&amp;maxhits=1000" xr:uid="{9F8EE74E-7133-654E-935E-BBA5FBF3E79D}"/>
    <hyperlink ref="C339" r:id="rId338" display="https://www.nj.gov/cgi-bin/education/csg/15/csg1a.pl?string=GG9-127-129-12&amp;maxhits=1000" xr:uid="{2778BC39-641A-A541-AEF6-6EE051FBD4EC}"/>
    <hyperlink ref="C340" r:id="rId339" display="https://www.nj.gov/cgi-bin/education/csg/15/csg1a.pl?string=CK-8K-80-400&amp;maxhits=1000" xr:uid="{D9FDB55D-9179-6F4F-BC45-5600576BFF55}"/>
    <hyperlink ref="C341" r:id="rId340" display="https://www.nj.gov/cgi-bin/education/csg/15/csg1a.pl?string=EK-8K-8751plus&amp;maxhits=1000" xr:uid="{C160C972-6195-174C-BFB1-389978E01C47}"/>
    <hyperlink ref="C342" r:id="rId341" display="https://www.nj.gov/cgi-bin/education/csg/15/csg1a.pl?string=CK-8K-80-400&amp;maxhits=1000" xr:uid="{FBF9EC10-29EC-2349-9620-98EE2806287A}"/>
    <hyperlink ref="C343" r:id="rId342" display="https://www.nj.gov/cgi-bin/education/csg/15/csg1a.pl?string=CK-8K-80-400&amp;maxhits=1000" xr:uid="{77507671-D067-C24E-AB93-CAA2B485F364}"/>
    <hyperlink ref="C344" r:id="rId343" display="https://www.nj.gov/cgi-bin/education/csg/15/csg1a.pl?string=CK-8K-80-400&amp;maxhits=1000" xr:uid="{D1B8E3BF-06AD-F141-B2DF-BEF13B5432C9}"/>
    <hyperlink ref="C345" r:id="rId344" display="https://www.nj.gov/cgi-bin/education/csg/15/csg1a.pl?string=CK-8K-80-400&amp;maxhits=1000" xr:uid="{44F4FB70-AC4C-BC47-9DF0-F54F2802B39F}"/>
    <hyperlink ref="C346" r:id="rId345" display="https://www.nj.gov/cgi-bin/education/csg/15/csg1a.pl?string=DK-8K-8401-750&amp;maxhits=1000" xr:uid="{83D9E497-99CD-2245-882A-481D3ACAC847}"/>
    <hyperlink ref="C347" r:id="rId346" display="https://www.nj.gov/cgi-bin/education/csg/15/csg1a.pl?string=GG9-127-129-12&amp;maxhits=1000" xr:uid="{C41C54D1-07FF-9842-A69B-715F04AF9AEA}"/>
    <hyperlink ref="C348" r:id="rId347" display="https://www.nj.gov/cgi-bin/education/csg/15/csg1a.pl?string=QCOUNTYVOC&amp;maxhits=1000" xr:uid="{E98E83C8-1BFD-484B-9B1F-7FBD229E0E86}"/>
    <hyperlink ref="C349" r:id="rId348" display="https://www.nj.gov/cgi-bin/education/csg/15/csg1a.pl?string=CK-8K-80-400&amp;maxhits=1000" xr:uid="{91FA7BBE-59D4-FA4D-8C18-44EAD0BED0A8}"/>
    <hyperlink ref="C350" r:id="rId349" display="https://www.nj.gov/cgi-bin/education/csg/15/csg1a.pl?string=BK-8K-6&amp;maxhits=1000" xr:uid="{78827BC1-3ADD-C74A-93C1-09E032CF7B89}"/>
    <hyperlink ref="C351" r:id="rId350" display="https://www.nj.gov/cgi-bin/education/csg/15/csg1a.pl?string=DK-8K-8401-750&amp;maxhits=1000" xr:uid="{EB260232-5482-2546-BA53-15C04ED7195C}"/>
    <hyperlink ref="C352" r:id="rId351" display="https://www.nj.gov/cgi-bin/education/csg/15/csg1a.pl?string=CK-8K-80-400&amp;maxhits=1000" xr:uid="{5F325F9C-FBB3-024C-9347-BC6CC04F7794}"/>
    <hyperlink ref="C353" r:id="rId352" display="https://www.nj.gov/cgi-bin/education/csg/15/csg1a.pl?string=GG9-127-129-12&amp;maxhits=1000" xr:uid="{EB875F1D-572C-2445-9421-C6B7F93571F0}"/>
    <hyperlink ref="C354" r:id="rId353" display="https://www.nj.gov/cgi-bin/education/csg/15/csg1a.pl?string=EK-8K-8751plus&amp;maxhits=1000" xr:uid="{15246F8B-6CC5-934F-83D7-E19D49A89CDC}"/>
    <hyperlink ref="C355" r:id="rId354" display="https://www.nj.gov/cgi-bin/education/csg/15/csg1a.pl?string=DK-8K-8401-750&amp;maxhits=1000" xr:uid="{C2226FDB-F8D2-734F-A133-B9DC74A934D5}"/>
    <hyperlink ref="C356" r:id="rId355" display="https://www.nj.gov/cgi-bin/education/csg/15/csg1a.pl?string=DK-8K-8401-750&amp;maxhits=1000" xr:uid="{0E8F190C-D56D-DF4F-AA67-18E288F2AB66}"/>
    <hyperlink ref="C357" r:id="rId356" display="https://www.nj.gov/cgi-bin/education/csg/15/csg1a.pl?string=NK-12K-123500plus&amp;maxhits=1000" xr:uid="{AA0ACB28-88A3-514C-95A9-C7CE1F5D4EEA}"/>
    <hyperlink ref="C358" r:id="rId357" display="https://www.nj.gov/cgi-bin/education/csg/15/csg1a.pl?string=NK-12K-123500plus&amp;maxhits=1000" xr:uid="{36F005F1-A691-1448-A207-13F8F86931EC}"/>
    <hyperlink ref="C359" r:id="rId358" display="https://www.nj.gov/cgi-bin/education/csg/15/csg1a.pl?string=OCHARTER&amp;maxhits=1000" xr:uid="{7EE198E0-E018-9743-AAEB-946D2665FF00}"/>
    <hyperlink ref="C360" r:id="rId359" display="https://www.nj.gov/cgi-bin/education/csg/15/csg1a.pl?string=NK-12K-123500plus&amp;maxhits=1000" xr:uid="{C91F8CC8-6CF2-F849-ACA3-BC414F25AC03}"/>
    <hyperlink ref="C361" r:id="rId360" display="https://www.nj.gov/cgi-bin/education/csg/15/csg1a.pl?string=NK-12K-123500plus&amp;maxhits=1000" xr:uid="{388C8061-98C0-C74F-810A-41211E15733C}"/>
    <hyperlink ref="C362" r:id="rId361" display="https://www.nj.gov/cgi-bin/education/csg/15/csg1a.pl?string=OCHARTER&amp;maxhits=1000" xr:uid="{9E00C763-1672-F84D-8829-7FBCB354FBA6}"/>
    <hyperlink ref="C363" r:id="rId362" display="https://www.nj.gov/cgi-bin/education/csg/15/csg1a.pl?string=NK-12K-123500plus&amp;maxhits=1000" xr:uid="{F959C0D4-F020-B847-9891-29C30BCFF9FB}"/>
    <hyperlink ref="C364" r:id="rId363" display="https://www.nj.gov/cgi-bin/education/csg/15/csg1a.pl?string=PCSSD&amp;maxhits=1000" xr:uid="{2576BBE1-7F23-0B43-AEA2-267D98904199}"/>
    <hyperlink ref="C365" r:id="rId364" display="https://www.nj.gov/cgi-bin/education/csg/15/csg1a.pl?string=QCOUNTYVOC&amp;maxhits=1000" xr:uid="{91F562FF-94D6-F144-A5CC-79076C8F8A72}"/>
    <hyperlink ref="C366" r:id="rId365" display="https://www.nj.gov/cgi-bin/education/csg/15/csg1a.pl?string=OCHARTER&amp;maxhits=1000" xr:uid="{E5FA06CF-B9C6-A24A-9890-45AFD97B6AB2}"/>
    <hyperlink ref="C367" r:id="rId366" display="https://www.nj.gov/cgi-bin/education/csg/15/csg1a.pl?string=OCHARTER&amp;maxhits=1000" xr:uid="{28D51775-E1C6-4D46-AFB9-04525E54200F}"/>
    <hyperlink ref="C368" r:id="rId367" display="https://www.nj.gov/cgi-bin/education/csg/15/csg1a.pl?string=NK-12K-123500plus&amp;maxhits=1000" xr:uid="{7BEE65BF-6FF5-2D40-BC06-2D9732614DA0}"/>
    <hyperlink ref="C369" r:id="rId368" display="https://www.nj.gov/cgi-bin/education/csg/15/csg1a.pl?string=OCHARTER&amp;maxhits=1000" xr:uid="{08493118-FEC1-5345-B506-6995CD0F1943}"/>
    <hyperlink ref="C370" r:id="rId369" display="https://www.nj.gov/cgi-bin/education/csg/15/csg1a.pl?string=MK-12K-121800-3500&amp;maxhits=1000" xr:uid="{2525C631-8B5A-E040-A937-612C7D850F40}"/>
    <hyperlink ref="C371" r:id="rId370" display="https://www.nj.gov/cgi-bin/education/csg/15/csg1a.pl?string=NK-12K-123500plus&amp;maxhits=1000" xr:uid="{FA296AAB-17ED-2146-82AD-74E65F3B14B6}"/>
    <hyperlink ref="C372" r:id="rId371" display="https://www.nj.gov/cgi-bin/education/csg/15/csg1a.pl?string=OCHARTER&amp;maxhits=1000" xr:uid="{D49A7B39-44CB-DC45-9B72-A5E9309510D1}"/>
    <hyperlink ref="C373" r:id="rId372" display="https://www.nj.gov/cgi-bin/education/csg/15/csg1a.pl?string=NK-12K-123500plus&amp;maxhits=1000" xr:uid="{FAF3C298-7815-CA48-BE08-26FEF4C68A01}"/>
    <hyperlink ref="C374" r:id="rId373" display="https://www.nj.gov/cgi-bin/education/csg/15/csg1a.pl?string=OCHARTER&amp;maxhits=1000" xr:uid="{20AC9725-F1FF-A04E-8CFE-1F10DFCB6401}"/>
    <hyperlink ref="C375" r:id="rId374" display="https://www.nj.gov/cgi-bin/education/csg/15/csg1a.pl?string=NK-12K-123500plus&amp;maxhits=1000" xr:uid="{721136D6-A011-8741-901A-6C4125548A54}"/>
    <hyperlink ref="C376" r:id="rId375" display="https://www.nj.gov/cgi-bin/education/csg/15/csg1a.pl?string=JK-12K-8401-750&amp;maxhits=1000" xr:uid="{9E1E676E-A26E-E849-ADBC-AD305F57A307}"/>
    <hyperlink ref="C377" r:id="rId376" display="https://www.nj.gov/cgi-bin/education/csg/15/csg1a.pl?string=LK-12K-120-1800&amp;maxhits=1000" xr:uid="{4CA002AB-3BDD-4E49-B552-F0DF758E336C}"/>
    <hyperlink ref="C378" r:id="rId377" display="https://www.nj.gov/cgi-bin/education/csg/15/csg1a.pl?string=NK-12K-123500plus&amp;maxhits=1000" xr:uid="{6094A733-2685-314D-A9B7-78282FA93A90}"/>
    <hyperlink ref="C379" r:id="rId378" display="https://www.nj.gov/cgi-bin/education/csg/15/csg1a.pl?string=NK-12K-123500plus&amp;maxhits=1000" xr:uid="{5C04B932-8668-1B40-A910-548EDD7B76BE}"/>
    <hyperlink ref="C380" r:id="rId379" display="https://www.nj.gov/cgi-bin/education/csg/15/csg1a.pl?string=OCHARTER&amp;maxhits=1000" xr:uid="{584C45BC-22F7-4B45-A255-3525C1520265}"/>
    <hyperlink ref="C381" r:id="rId380" display="https://www.nj.gov/cgi-bin/education/csg/15/csg1a.pl?string=OCHARTER&amp;maxhits=1000" xr:uid="{6AE3AB8D-695E-EA46-B818-1292A3BBCF71}"/>
    <hyperlink ref="C382" r:id="rId381" display="https://www.nj.gov/cgi-bin/education/csg/15/csg1a.pl?string=LK-12K-120-1800&amp;maxhits=1000" xr:uid="{A0D95365-9E6D-154D-B32D-CE8DEBB638A2}"/>
    <hyperlink ref="C383" r:id="rId382" display="https://www.nj.gov/cgi-bin/education/csg/15/csg1a.pl?string=JK-12K-8401-750&amp;maxhits=1000" xr:uid="{D93C1FF6-C2C7-9243-9E5C-417321EFFDD6}"/>
    <hyperlink ref="C384" r:id="rId383" display="https://www.nj.gov/cgi-bin/education/csg/15/csg1a.pl?string=MK-12K-121800-3500&amp;maxhits=1000" xr:uid="{51D1C22A-E0A5-5C4B-A44D-46286C0E97C6}"/>
    <hyperlink ref="C385" r:id="rId384" display="https://www.nj.gov/cgi-bin/education/csg/15/csg1a.pl?string=MK-12K-121800-3500&amp;maxhits=1000" xr:uid="{C5564717-E0D9-2548-92EF-DC48AEFA3D5B}"/>
    <hyperlink ref="C386" r:id="rId385" display="https://www.nj.gov/cgi-bin/education/csg/15/csg1a.pl?string=QCOUNTYVOC&amp;maxhits=1000" xr:uid="{4B484A54-BB3F-B648-BFBB-1E06B0407F15}"/>
    <hyperlink ref="C387" r:id="rId386" display="https://www.nj.gov/cgi-bin/education/csg/15/csg1a.pl?string=JK-12K-8401-750&amp;maxhits=1000" xr:uid="{3948C3C0-8885-1646-B8FB-51D8C0322C59}"/>
    <hyperlink ref="C388" r:id="rId387" display="https://www.nj.gov/cgi-bin/education/csg/15/csg1a.pl?string=NK-12K-123500plus&amp;maxhits=1000" xr:uid="{9F1414A1-AB34-5B4E-936E-E56257E5C723}"/>
    <hyperlink ref="C389" r:id="rId388" display="https://www.nj.gov/cgi-bin/education/csg/15/csg1a.pl?string=NK-12K-123500plus&amp;maxhits=1000" xr:uid="{1EB3353E-C709-594A-8E47-D620768EC0F9}"/>
    <hyperlink ref="C390" r:id="rId389" display="https://www.nj.gov/cgi-bin/education/csg/15/csg1a.pl?string=NK-12K-123500plus&amp;maxhits=1000" xr:uid="{FDD43D8D-7B65-0B41-8F59-611C5BD4F81F}"/>
    <hyperlink ref="C391" r:id="rId390" display="https://www.nj.gov/cgi-bin/education/csg/15/csg1a.pl?string=NK-12K-123500plus&amp;maxhits=1000" xr:uid="{7E822627-665D-6B49-8067-C692E39581A2}"/>
    <hyperlink ref="C392" r:id="rId391" display="https://www.nj.gov/cgi-bin/education/csg/15/csg1a.pl?string=NK-12K-123500plus&amp;maxhits=1000" xr:uid="{1AF422CE-0DED-7246-B895-45A4FCD1261F}"/>
    <hyperlink ref="C393" r:id="rId392" display="https://www.nj.gov/cgi-bin/education/csg/15/csg1a.pl?string=NK-12K-123500plus&amp;maxhits=1000" xr:uid="{447741B5-23D0-C246-84A3-DC9171EE1F3B}"/>
    <hyperlink ref="C394" r:id="rId393" display="https://www.nj.gov/cgi-bin/education/csg/15/csg1a.pl?string=NK-12K-123500plus&amp;maxhits=1000" xr:uid="{6741EAF1-5E09-F54B-B4DE-361EAA7F1F7D}"/>
    <hyperlink ref="C395" r:id="rId394" display="https://www.nj.gov/cgi-bin/education/csg/15/csg1a.pl?string=LK-12K-120-1800&amp;maxhits=1000" xr:uid="{D70A8F26-0316-F241-B3B9-C6FABA9B71C3}"/>
    <hyperlink ref="C396" r:id="rId395" display="https://www.nj.gov/cgi-bin/education/csg/15/csg1a.pl?string=NK-12K-123500plus&amp;maxhits=1000" xr:uid="{867AC81B-C139-1D47-A8C4-64D6D13777D2}"/>
    <hyperlink ref="C397" r:id="rId396" display="https://www.nj.gov/cgi-bin/education/csg/15/csg1a.pl?string=NK-12K-123500plus&amp;maxhits=1000" xr:uid="{B9F7B364-85FD-AB49-9047-DC9B324C185D}"/>
    <hyperlink ref="C398" r:id="rId397" display="https://www.nj.gov/cgi-bin/education/csg/15/csg1a.pl?string=MK-12K-121800-3500&amp;maxhits=1000" xr:uid="{C4F826B2-AE72-724B-A4AB-5B68B23427FF}"/>
    <hyperlink ref="C399" r:id="rId398" display="https://www.nj.gov/cgi-bin/education/csg/15/csg1a.pl?string=LK-12K-120-1800&amp;maxhits=1000" xr:uid="{AAE74BB0-2DD7-624E-B722-6F7A178AF652}"/>
    <hyperlink ref="C400" r:id="rId399" display="https://www.nj.gov/cgi-bin/education/csg/15/csg1a.pl?string=NK-12K-123500plus&amp;maxhits=1000" xr:uid="{1E51FF28-C24F-E147-A193-0DA5397283CA}"/>
    <hyperlink ref="C401" r:id="rId400" display="https://www.nj.gov/cgi-bin/education/csg/15/csg1a.pl?string=OCHARTER&amp;maxhits=1000" xr:uid="{7181097C-B184-1743-852F-96F4686F467F}"/>
    <hyperlink ref="C402" r:id="rId401" display="https://www.nj.gov/cgi-bin/education/csg/15/csg1a.pl?string=MK-12K-121800-3500&amp;maxhits=1000" xr:uid="{CD76ED50-D13A-AD4D-A4D2-B1CFF680F8EC}"/>
    <hyperlink ref="C403" r:id="rId402" display="https://www.nj.gov/cgi-bin/education/csg/15/csg1a.pl?string=AK-6K-6&amp;maxhits=1000" xr:uid="{FF82E287-F325-F348-AC02-B418FBF76555}"/>
    <hyperlink ref="C404" r:id="rId403" display="https://www.nj.gov/cgi-bin/education/csg/15/csg1a.pl?string=IK-12K-80-400&amp;maxhits=1000" xr:uid="{2D1AAD5A-80F4-2446-921D-B549C9807090}"/>
    <hyperlink ref="C405" r:id="rId404" display="https://www.nj.gov/cgi-bin/education/csg/15/csg1a.pl?string=JK-12K-8401-750&amp;maxhits=1000" xr:uid="{7F173605-C063-D24E-B933-2EFDEBA532F5}"/>
    <hyperlink ref="C406" r:id="rId405" display="https://www.nj.gov/cgi-bin/education/csg/15/csg1a.pl?string=IK-12K-80-400&amp;maxhits=1000" xr:uid="{CC9B93DD-E57C-6146-B30D-9A7E36F6E211}"/>
    <hyperlink ref="C407" r:id="rId406" display="https://www.nj.gov/cgi-bin/education/csg/15/csg1a.pl?string=JK-12K-8401-750&amp;maxhits=1000" xr:uid="{F79CA17B-CE45-C84D-AE37-8F6C7F5E254C}"/>
    <hyperlink ref="C408" r:id="rId407" display="https://www.nj.gov/cgi-bin/education/csg/15/csg1a.pl?string=EK-8K-8751plus&amp;maxhits=1000" xr:uid="{4D243245-D820-3648-92F1-C6F15185AF47}"/>
    <hyperlink ref="C409" r:id="rId408" display="https://www.nj.gov/cgi-bin/education/csg/15/csg1a.pl?string=IK-12K-80-400&amp;maxhits=1000" xr:uid="{CBD11A3B-0FBF-F445-AFCA-673646B01323}"/>
    <hyperlink ref="C410" r:id="rId409" display="https://www.nj.gov/cgi-bin/education/csg/15/csg1a.pl?string=EK-8K-8751plus&amp;maxhits=1000" xr:uid="{4CF5E078-C3E1-4041-933B-2F2D178E1545}"/>
    <hyperlink ref="C411" r:id="rId410" display="https://www.nj.gov/cgi-bin/education/csg/15/csg1a.pl?string=EK-8K-8751plus&amp;maxhits=1000" xr:uid="{11A7E5EF-5947-6844-A610-EF7E27BE6F29}"/>
    <hyperlink ref="C412" r:id="rId411" display="https://www.nj.gov/cgi-bin/education/csg/15/csg1a.pl?string=CK-8K-80-400&amp;maxhits=1000" xr:uid="{FB16734B-6526-B84C-B3BC-41AC055245B0}"/>
    <hyperlink ref="C413" r:id="rId412" display="https://www.nj.gov/cgi-bin/education/csg/15/csg1a.pl?string=EK-8K-8751plus&amp;maxhits=1000" xr:uid="{BB439D3D-20E1-6D45-A66A-0F1A1C8A9DFB}"/>
    <hyperlink ref="C414" r:id="rId413" display="https://www.nj.gov/cgi-bin/education/csg/15/csg1a.pl?string=GG9-127-129-12&amp;maxhits=1000" xr:uid="{466AE18A-9AAC-FF4F-81C8-703F601E9D8A}"/>
    <hyperlink ref="C415" r:id="rId414" display="https://www.nj.gov/cgi-bin/education/csg/15/csg1a.pl?string=EK-8K-8751plus&amp;maxhits=1000" xr:uid="{63AB6F1B-8827-DF4E-9300-7D2EB6A573B3}"/>
    <hyperlink ref="C416" r:id="rId415" display="https://www.nj.gov/cgi-bin/education/csg/15/csg1a.pl?string=MK-12K-121800-3500&amp;maxhits=1000" xr:uid="{B67E2275-76FA-B14D-8CCE-52DD291D2DD6}"/>
    <hyperlink ref="C417" r:id="rId416" display="https://www.nj.gov/cgi-bin/education/csg/15/csg1a.pl?string=FG7-127-129-12&amp;maxhits=1000" xr:uid="{5AEC07BF-E122-204E-A94C-A0E1928BA4E9}"/>
    <hyperlink ref="C418" r:id="rId417" display="https://www.nj.gov/cgi-bin/education/csg/15/csg1a.pl?string=AK-6K-6&amp;maxhits=1000" xr:uid="{1FC8D098-9B11-D245-BCBE-A4F1A59CBA1E}"/>
    <hyperlink ref="C419" r:id="rId418" display="https://www.nj.gov/cgi-bin/education/csg/15/csg1a.pl?string=MK-12K-121800-3500&amp;maxhits=1000" xr:uid="{87AA4820-6B1C-E048-9FC7-0879C7A90E23}"/>
    <hyperlink ref="C420" r:id="rId419" display="https://www.nj.gov/cgi-bin/education/csg/15/csg1a.pl?string=OCHARTER&amp;maxhits=1000" xr:uid="{9740A970-8277-0245-9880-D3D669A09E2E}"/>
    <hyperlink ref="C421" r:id="rId420" display="https://www.nj.gov/cgi-bin/education/csg/15/csg1a.pl?string=EK-8K-8751plus&amp;maxhits=1000" xr:uid="{3350D2BB-AD82-394F-804C-88BA18E8E5C1}"/>
    <hyperlink ref="C422" r:id="rId421" display="https://www.nj.gov/cgi-bin/education/csg/15/csg1a.pl?string=LK-12K-120-1800&amp;maxhits=1000" xr:uid="{CE5796B5-EA91-F747-B2AE-1CAE8BCDAFCC}"/>
    <hyperlink ref="C423" r:id="rId422" display="https://www.nj.gov/cgi-bin/education/csg/15/csg1a.pl?string=LK-12K-120-1800&amp;maxhits=1000" xr:uid="{25C27C0B-71BD-1F48-812D-9F7B62030A9E}"/>
    <hyperlink ref="C424" r:id="rId423" display="https://www.nj.gov/cgi-bin/education/csg/15/csg1a.pl?string=EK-8K-8751plus&amp;maxhits=1000" xr:uid="{6FA2189F-6614-0441-B759-8FC34E49C254}"/>
    <hyperlink ref="C425" r:id="rId424" display="https://www.nj.gov/cgi-bin/education/csg/15/csg1a.pl?string=NK-12K-123500plus&amp;maxhits=1000" xr:uid="{22CC5A17-5C29-3B4D-BC64-8CD0DB435940}"/>
    <hyperlink ref="C426" r:id="rId425" display="https://www.nj.gov/cgi-bin/education/csg/15/csg1a.pl?string=EK-8K-8751plus&amp;maxhits=1000" xr:uid="{2457F38F-1DBB-2D47-9C3C-18C99D927CA7}"/>
    <hyperlink ref="C427" r:id="rId426" display="https://www.nj.gov/cgi-bin/education/csg/15/csg1a.pl?string=LK-12K-120-1800&amp;maxhits=1000" xr:uid="{1D416A67-81AE-A242-B1EB-6D045A85C541}"/>
    <hyperlink ref="C428" r:id="rId427" display="https://www.nj.gov/cgi-bin/education/csg/15/csg1a.pl?string=EK-8K-8751plus&amp;maxhits=1000" xr:uid="{1F8423DD-C4E5-8A49-8AAC-E759135346FD}"/>
    <hyperlink ref="C429" r:id="rId428" display="https://www.nj.gov/cgi-bin/education/csg/15/csg1a.pl?string=NK-12K-123500plus&amp;maxhits=1000" xr:uid="{390C9388-ABF8-7841-A538-EDC4E3648906}"/>
    <hyperlink ref="C430" r:id="rId429" display="https://www.nj.gov/cgi-bin/education/csg/15/csg1a.pl?string=NK-12K-123500plus&amp;maxhits=1000" xr:uid="{77297237-6C98-9143-B7C2-9AAFFAF520E8}"/>
    <hyperlink ref="C431" r:id="rId430" display="https://www.nj.gov/cgi-bin/education/csg/15/csg1a.pl?string=KK-12K-8751plus&amp;maxhits=1000" xr:uid="{0135484D-0E90-5A47-807B-ECFD8C155339}"/>
    <hyperlink ref="C432" r:id="rId431" display="https://www.nj.gov/cgi-bin/education/csg/15/csg1a.pl?string=CK-8K-80-400&amp;maxhits=1000" xr:uid="{AAC57CCA-AC81-3E47-BC3A-ED3EE0DC3323}"/>
    <hyperlink ref="C433" r:id="rId432" display="https://www.nj.gov/cgi-bin/education/csg/15/csg1a.pl?string=QCOUNTYVOC&amp;maxhits=1000" xr:uid="{CE1E98FC-4CB4-1946-AD76-6D3399C207B7}"/>
    <hyperlink ref="C434" r:id="rId433" display="https://www.nj.gov/cgi-bin/education/csg/15/csg1a.pl?string=GG9-127-129-12&amp;maxhits=1000" xr:uid="{C72FB696-85BB-C34F-A905-BA9EF51E7D33}"/>
    <hyperlink ref="C435" r:id="rId434" display="https://www.nj.gov/cgi-bin/education/csg/15/csg1a.pl?string=IK-12K-80-400&amp;maxhits=1000" xr:uid="{930B0800-9FE7-864C-8D20-642119CDFE44}"/>
    <hyperlink ref="C436" r:id="rId435" display="https://www.nj.gov/cgi-bin/education/csg/15/csg1a.pl?string=NK-12K-123500plus&amp;maxhits=1000" xr:uid="{467DCF1A-FE53-BD42-A26C-551973BB3273}"/>
    <hyperlink ref="C437" r:id="rId436" display="https://www.nj.gov/cgi-bin/education/csg/15/csg1a.pl?string=NK-12K-123500plus&amp;maxhits=1000" xr:uid="{AFFC8940-60A6-544A-BAD0-581E5D53909D}"/>
    <hyperlink ref="C438" r:id="rId437" display="https://www.nj.gov/cgi-bin/education/csg/15/csg1a.pl?string=DK-8K-8401-750&amp;maxhits=1000" xr:uid="{22F8DCA3-F438-2E40-A935-195E8FAF4737}"/>
    <hyperlink ref="C439" r:id="rId438" display="https://www.nj.gov/cgi-bin/education/csg/15/csg1a.pl?string=EK-8K-8751plus&amp;maxhits=1000" xr:uid="{4F2EB150-9BA2-4E4C-BF8A-3C5CB738282B}"/>
    <hyperlink ref="C440" r:id="rId439" display="https://www.nj.gov/cgi-bin/education/csg/15/csg1a.pl?string=OCHARTER&amp;maxhits=1000" xr:uid="{71735982-F403-914D-B23F-4664D285476A}"/>
    <hyperlink ref="C441" r:id="rId440" display="https://www.nj.gov/cgi-bin/education/csg/15/csg1a.pl?string=GG9-127-129-12&amp;maxhits=1000" xr:uid="{2F6618FC-86A1-E140-8F3C-99191CD44CAF}"/>
    <hyperlink ref="C442" r:id="rId441" display="https://www.nj.gov/cgi-bin/education/csg/15/csg1a.pl?string=HK-12K-6&amp;maxhits=1000" xr:uid="{C0835F7C-32A6-EF4E-979B-958C0AFC0AFF}"/>
    <hyperlink ref="C443" r:id="rId442" display="https://www.nj.gov/cgi-bin/education/csg/15/csg1a.pl?string=EK-8K-8751plus&amp;maxhits=1000" xr:uid="{CC02B7C6-F8D3-BA4F-A9AD-2AB01038DD80}"/>
    <hyperlink ref="C444" r:id="rId443" display="https://www.nj.gov/cgi-bin/education/csg/15/csg1a.pl?string=GG9-127-129-12&amp;maxhits=1000" xr:uid="{67B39D95-8B60-E24D-80C2-B4A824666AB9}"/>
    <hyperlink ref="C445" r:id="rId444" display="https://www.nj.gov/cgi-bin/education/csg/15/csg1a.pl?string=IK-12K-80-400&amp;maxhits=1000" xr:uid="{2DAD2A42-2890-494F-9593-858293F03021}"/>
    <hyperlink ref="C446" r:id="rId445" display="https://www.nj.gov/cgi-bin/education/csg/15/csg1a.pl?string=GG9-127-129-12&amp;maxhits=1000" xr:uid="{45F0A19B-A4C7-504A-AFDE-A3B6C87CBDC4}"/>
    <hyperlink ref="C447" r:id="rId446" display="https://www.nj.gov/cgi-bin/education/csg/15/csg1a.pl?string=DK-8K-8401-750&amp;maxhits=1000" xr:uid="{B5DBE2B8-81F0-9A4F-AFF1-34F5F29988AB}"/>
    <hyperlink ref="C448" r:id="rId447" display="https://www.nj.gov/cgi-bin/education/csg/15/csg1a.pl?string=IK-12K-80-400&amp;maxhits=1000" xr:uid="{B512A1F5-AE96-6549-B88F-A02FA0DF357B}"/>
    <hyperlink ref="C449" r:id="rId448" display="https://www.nj.gov/cgi-bin/education/csg/15/csg1a.pl?string=IK-12K-80-400&amp;maxhits=1000" xr:uid="{CE41FB6D-032A-2D46-8987-3C4D83827D01}"/>
    <hyperlink ref="C450" r:id="rId449" display="https://www.nj.gov/cgi-bin/education/csg/15/csg1a.pl?string=EK-8K-8751plus&amp;maxhits=1000" xr:uid="{01EB646F-ACD2-0041-A6E0-452449142078}"/>
    <hyperlink ref="C451" r:id="rId450" display="https://www.nj.gov/cgi-bin/education/csg/15/csg1a.pl?string=JK-12K-8401-750&amp;maxhits=1000" xr:uid="{1832998E-3862-AA4D-9D29-9E6E79376C57}"/>
    <hyperlink ref="C452" r:id="rId451" display="https://www.nj.gov/cgi-bin/education/csg/15/csg1a.pl?string=MK-12K-121800-3500&amp;maxhits=1000" xr:uid="{BFDB9566-3947-C543-AF02-A50B478E2C6C}"/>
    <hyperlink ref="C453" r:id="rId452" display="https://www.nj.gov/cgi-bin/education/csg/15/csg1a.pl?string=NK-12K-123500plus&amp;maxhits=1000" xr:uid="{7C05DC0C-F9F6-C545-93A7-69259181D32D}"/>
    <hyperlink ref="C454" r:id="rId453" display="https://www.nj.gov/cgi-bin/education/csg/15/csg1a.pl?string=DK-8K-8401-750&amp;maxhits=1000" xr:uid="{78AEF790-F7C5-1945-B836-295333775F8D}"/>
    <hyperlink ref="C455" r:id="rId454" display="https://www.nj.gov/cgi-bin/education/csg/15/csg1a.pl?string=LK-12K-120-1800&amp;maxhits=1000" xr:uid="{07EFD885-C790-6845-9A8A-F28AA7690B0B}"/>
    <hyperlink ref="C456" r:id="rId455" display="https://www.nj.gov/cgi-bin/education/csg/15/csg1a.pl?string=JK-12K-8401-750&amp;maxhits=1000" xr:uid="{6AEF7DF9-8404-E440-A394-644D64EAA632}"/>
    <hyperlink ref="C457" r:id="rId456" display="https://www.nj.gov/cgi-bin/education/csg/15/csg1a.pl?string=LK-12K-120-1800&amp;maxhits=1000" xr:uid="{55591AB1-3FB5-F140-BF46-0AE9F67B9057}"/>
    <hyperlink ref="C458" r:id="rId457" display="https://www.nj.gov/cgi-bin/education/csg/15/csg1a.pl?string=EK-8K-8751plus&amp;maxhits=1000" xr:uid="{7C04C2A1-F13C-3846-AD61-190E88FD7017}"/>
    <hyperlink ref="C459" r:id="rId458" display="https://www.nj.gov/cgi-bin/education/csg/15/csg1a.pl?string=EK-8K-8751plus&amp;maxhits=1000" xr:uid="{20249FEA-45A5-BC42-924C-0668DD7F6675}"/>
    <hyperlink ref="C460" r:id="rId459" display="https://www.nj.gov/cgi-bin/education/csg/15/csg1a.pl?string=MK-12K-121800-3500&amp;maxhits=1000" xr:uid="{A981C83A-CC41-0347-ABE0-22F50F200129}"/>
    <hyperlink ref="C461" r:id="rId460" display="https://www.nj.gov/cgi-bin/education/csg/15/csg1a.pl?string=EK-8K-8751plus&amp;maxhits=1000" xr:uid="{DEC86848-2C97-2B42-B34F-5B11F2EB0B2A}"/>
    <hyperlink ref="C462" r:id="rId461" display="https://www.nj.gov/cgi-bin/education/csg/15/csg1a.pl?string=EK-8K-8751plus&amp;maxhits=1000" xr:uid="{8D1BE961-E94C-C547-8BE1-F6ABBFF611EA}"/>
    <hyperlink ref="C463" r:id="rId462" display="https://www.nj.gov/cgi-bin/education/csg/15/csg1a.pl?string=GG9-127-129-12&amp;maxhits=1000" xr:uid="{5C1A86CA-54E6-1C40-9B44-7A561E3B821D}"/>
    <hyperlink ref="C464" r:id="rId463" display="https://www.nj.gov/cgi-bin/education/csg/15/csg1a.pl?string=EK-8K-8751plus&amp;maxhits=1000" xr:uid="{60753AD8-3055-5141-B321-21903B0EB5E5}"/>
    <hyperlink ref="C465" r:id="rId464" display="https://www.nj.gov/cgi-bin/education/csg/15/csg1a.pl?string=IK-12K-80-400&amp;maxhits=1000" xr:uid="{0B51FD15-9E01-5D45-85C5-0624DB3A42D7}"/>
    <hyperlink ref="C466" r:id="rId465" display="https://www.nj.gov/cgi-bin/education/csg/15/csg1a.pl?string=MK-12K-121800-3500&amp;maxhits=1000" xr:uid="{0E00CE6F-74A6-D449-AF38-B1B0E68F0676}"/>
    <hyperlink ref="C467" r:id="rId466" display="https://www.nj.gov/cgi-bin/education/csg/15/csg1a.pl?string=MK-12K-121800-3500&amp;maxhits=1000" xr:uid="{077C09E7-DC10-9842-A4B3-8543A065AA10}"/>
    <hyperlink ref="C468" r:id="rId467" display="https://www.nj.gov/cgi-bin/education/csg/15/csg1a.pl?string=KK-12K-8751plus&amp;maxhits=1000" xr:uid="{7B42A25D-7029-5F46-861F-128358330FB9}"/>
    <hyperlink ref="C469" r:id="rId468" display="https://www.nj.gov/cgi-bin/education/csg/15/csg1a.pl?string=EK-8K-8751plus&amp;maxhits=1000" xr:uid="{229004DA-8127-F648-9276-E741141A62FF}"/>
    <hyperlink ref="C470" r:id="rId469" display="https://www.nj.gov/cgi-bin/education/csg/15/csg1a.pl?string=MK-12K-121800-3500&amp;maxhits=1000" xr:uid="{C72ACAFA-3374-DA43-9710-968D1B3B09D8}"/>
    <hyperlink ref="C471" r:id="rId470" display="https://www.nj.gov/cgi-bin/education/csg/15/csg1a.pl?string=DK-8K-8401-750&amp;maxhits=1000" xr:uid="{9C51199C-1A2E-344E-AE6B-15D7AD81EFAD}"/>
    <hyperlink ref="C472" r:id="rId471" display="https://www.nj.gov/cgi-bin/education/csg/15/csg1a.pl?string=DK-8K-8401-750&amp;maxhits=1000" xr:uid="{902990ED-9EDE-7740-B4BD-64FE773C9B7F}"/>
    <hyperlink ref="C473" r:id="rId472" display="https://www.nj.gov/cgi-bin/education/csg/15/csg1a.pl?string=HK-12K-6&amp;maxhits=1000" xr:uid="{62DEBD36-802C-A04D-8F78-6339B82C572F}"/>
    <hyperlink ref="C474" r:id="rId473" display="https://www.nj.gov/cgi-bin/education/csg/15/csg1a.pl?string=NK-12K-123500plus&amp;maxhits=1000" xr:uid="{4D294AC0-87F7-6F41-B9C9-36F0B9F2B67B}"/>
    <hyperlink ref="C475" r:id="rId474" display="https://www.nj.gov/cgi-bin/education/csg/15/csg1a.pl?string=QCOUNTYVOC&amp;maxhits=1000" xr:uid="{C2C69B03-F04E-D946-86DC-94C468F37A9D}"/>
    <hyperlink ref="C476" r:id="rId475" display="https://www.nj.gov/cgi-bin/education/csg/15/csg1a.pl?string=GG9-127-129-12&amp;maxhits=1000" xr:uid="{65C94956-4725-0042-B5DC-51D1D986C867}"/>
    <hyperlink ref="C477" r:id="rId476" display="https://www.nj.gov/cgi-bin/education/csg/15/csg1a.pl?string=JK-12K-8401-750&amp;maxhits=1000" xr:uid="{C4894E09-98C8-E040-BA85-7C667BC2384E}"/>
    <hyperlink ref="C478" r:id="rId477" display="https://www.nj.gov/cgi-bin/education/csg/15/csg1a.pl?string=NK-12K-123500plus&amp;maxhits=1000" xr:uid="{AF1CCD0A-B0B5-E644-99C2-207198117F3B}"/>
    <hyperlink ref="C479" r:id="rId478" display="https://www.nj.gov/cgi-bin/education/csg/15/csg1a.pl?string=IK-12K-80-400&amp;maxhits=1000" xr:uid="{558C60A6-A1E1-CD4A-9EB6-CB491399759A}"/>
    <hyperlink ref="C480" r:id="rId479" display="https://www.nj.gov/cgi-bin/education/csg/15/csg1a.pl?string=NK-12K-123500plus&amp;maxhits=1000" xr:uid="{55978EFF-2DEE-8F4B-9316-CB861DB32C1D}"/>
    <hyperlink ref="C481" r:id="rId480" display="https://www.nj.gov/cgi-bin/education/csg/15/csg1a.pl?string=LK-12K-120-1800&amp;maxhits=1000" xr:uid="{ADD9252C-843E-3B48-8426-901B47BD2E4B}"/>
    <hyperlink ref="C482" r:id="rId481" display="https://www.nj.gov/cgi-bin/education/csg/15/csg1a.pl?string=CK-8K-80-400&amp;maxhits=1000" xr:uid="{966751BC-AA29-FE47-BF9C-C106D9E49E13}"/>
    <hyperlink ref="C483" r:id="rId482" display="https://www.nj.gov/cgi-bin/education/csg/15/csg1a.pl?string=NK-12K-123500plus&amp;maxhits=1000" xr:uid="{6124F70A-E416-7743-97A3-9EC9D09BBF81}"/>
    <hyperlink ref="C484" r:id="rId483" display="https://www.nj.gov/cgi-bin/education/csg/15/csg1a.pl?string=MK-12K-121800-3500&amp;maxhits=1000" xr:uid="{98013F0A-E6B3-7D42-B278-525FF253628A}"/>
    <hyperlink ref="C485" r:id="rId484" display="https://www.nj.gov/cgi-bin/education/csg/15/csg1a.pl?string=NK-12K-123500plus&amp;maxhits=1000" xr:uid="{8A1B44E8-F4E4-B24C-9244-7838E6169382}"/>
    <hyperlink ref="C486" r:id="rId485" display="https://www.nj.gov/cgi-bin/education/csg/15/csg1a.pl?string=IK-12K-80-400&amp;maxhits=1000" xr:uid="{5F611404-7D42-AE46-BF92-FA28B82E8876}"/>
    <hyperlink ref="C487" r:id="rId486" display="https://www.nj.gov/cgi-bin/education/csg/15/csg1a.pl?string=DK-8K-8401-750&amp;maxhits=1000" xr:uid="{9CC0CEF2-06B0-2C4E-8AED-6D5E5F6195E0}"/>
    <hyperlink ref="C488" r:id="rId487" display="https://www.nj.gov/cgi-bin/education/csg/15/csg1a.pl?string=EK-8K-8751plus&amp;maxhits=1000" xr:uid="{9C11A231-A2C3-D34D-B87C-908B66F14AD3}"/>
    <hyperlink ref="C489" r:id="rId488" display="https://www.nj.gov/cgi-bin/education/csg/15/csg1a.pl?string=NK-12K-123500plus&amp;maxhits=1000" xr:uid="{96B4F6D0-39BB-5B40-948B-6F3B03C66723}"/>
    <hyperlink ref="C490" r:id="rId489" display="https://www.nj.gov/cgi-bin/education/csg/15/csg1a.pl?string=NK-12K-123500plus&amp;maxhits=1000" xr:uid="{3A66E870-D365-CD40-91EC-93AFFBD7914E}"/>
    <hyperlink ref="C491" r:id="rId490" display="https://www.nj.gov/cgi-bin/education/csg/15/csg1a.pl?string=OCHARTER&amp;maxhits=1000" xr:uid="{0EDD6D32-8BC8-404E-8E28-65FE74D6A4E2}"/>
    <hyperlink ref="C492" r:id="rId491" display="https://www.nj.gov/cgi-bin/education/csg/15/csg1a.pl?string=EK-8K-8751plus&amp;maxhits=1000" xr:uid="{E16DAA01-BEF9-AD45-85BA-29A7F7C5DF0B}"/>
    <hyperlink ref="C493" r:id="rId492" display="https://www.nj.gov/cgi-bin/education/csg/15/csg1a.pl?string=GG9-127-129-12&amp;maxhits=1000" xr:uid="{398E2302-D6E5-B64A-B8B6-7C89324146B1}"/>
    <hyperlink ref="C494" r:id="rId493" display="https://www.nj.gov/cgi-bin/education/csg/15/csg1a.pl?string=EK-8K-8751plus&amp;maxhits=1000" xr:uid="{F5F249AA-5E43-2741-B09E-F5776E7463F7}"/>
    <hyperlink ref="C495" r:id="rId494" display="https://www.nj.gov/cgi-bin/education/csg/15/csg1a.pl?string=MK-12K-121800-3500&amp;maxhits=1000" xr:uid="{415E475E-7318-CE49-96AC-9C2949572C1E}"/>
    <hyperlink ref="C496" r:id="rId495" display="https://www.nj.gov/cgi-bin/education/csg/15/csg1a.pl?string=IK-12K-80-400&amp;maxhits=1000" xr:uid="{6CCA4288-3C37-4249-AB5D-43EEC87AAF44}"/>
    <hyperlink ref="C497" r:id="rId496" display="https://www.nj.gov/cgi-bin/education/csg/15/csg1a.pl?string=AK-6K-6&amp;maxhits=1000" xr:uid="{9AD581A9-57D6-9C4D-B450-82F0AE23F236}"/>
    <hyperlink ref="C498" r:id="rId497" display="https://www.nj.gov/cgi-bin/education/csg/15/csg1a.pl?string=AK-6K-6&amp;maxhits=1000" xr:uid="{93E8A426-CA7D-8C4D-A089-786F827881AE}"/>
    <hyperlink ref="C499" r:id="rId498" display="https://www.nj.gov/cgi-bin/education/csg/15/csg1a.pl?string=NK-12K-123500plus&amp;maxhits=1000" xr:uid="{0CDE0B2C-2F5C-8F4E-A5B3-D1DC82ACE848}"/>
    <hyperlink ref="C500" r:id="rId499" display="https://www.nj.gov/cgi-bin/education/csg/15/csg1a.pl?string=FG7-127-129-12&amp;maxhits=1000" xr:uid="{E64D0863-DC21-BA40-8062-9A94EBA3912F}"/>
    <hyperlink ref="C501" r:id="rId500" display="https://www.nj.gov/cgi-bin/education/csg/15/csg1a.pl?string=AK-6K-6&amp;maxhits=1000" xr:uid="{0CB83277-0A28-7745-8A0A-5500D4615094}"/>
    <hyperlink ref="C502" r:id="rId501" display="https://www.nj.gov/cgi-bin/education/csg/15/csg1a.pl?string=AK-6K-6&amp;maxhits=1000" xr:uid="{DE991911-0485-A140-B7FC-E601DBDCBFB0}"/>
    <hyperlink ref="C503" r:id="rId502" display="https://www.nj.gov/cgi-bin/education/csg/15/csg1a.pl?string=NK-12K-123500plus&amp;maxhits=1000" xr:uid="{B12D16F7-08D1-CA42-B235-F9FA111B2B04}"/>
    <hyperlink ref="C504" r:id="rId503" display="https://www.nj.gov/cgi-bin/education/csg/15/csg1a.pl?string=NK-12K-123500plus&amp;maxhits=1000" xr:uid="{6C64FAE1-5014-5C47-820E-3734D28CED34}"/>
    <hyperlink ref="C505" r:id="rId504" display="https://www.nj.gov/cgi-bin/education/csg/15/csg1a.pl?string=IK-12K-80-400&amp;maxhits=1000" xr:uid="{2E72CCD7-3B00-F74E-81B1-0FE69F68EBF8}"/>
    <hyperlink ref="C506" r:id="rId505" display="https://www.nj.gov/cgi-bin/education/csg/15/csg1a.pl?string=NK-12K-123500plus&amp;maxhits=1000" xr:uid="{447DFC59-12A1-7040-BF33-D6D687543074}"/>
    <hyperlink ref="C507" r:id="rId506" display="https://www.nj.gov/cgi-bin/education/csg/15/csg1a.pl?string=IK-12K-80-400&amp;maxhits=1000" xr:uid="{A4A90C63-1A0E-2B45-AF35-E17F808566AC}"/>
    <hyperlink ref="C508" r:id="rId507" display="https://www.nj.gov/cgi-bin/education/csg/15/csg1a.pl?string=AK-6K-6&amp;maxhits=1000" xr:uid="{D0A9E7DA-7604-E144-BA90-4F047780E845}"/>
    <hyperlink ref="C509" r:id="rId508" display="https://www.nj.gov/cgi-bin/education/csg/15/csg1a.pl?string=AK-6K-6&amp;maxhits=1000" xr:uid="{028CEB13-F338-3046-8E26-6EE63B562C8E}"/>
    <hyperlink ref="C510" r:id="rId509" display="https://www.nj.gov/cgi-bin/education/csg/15/csg1a.pl?string=MK-12K-121800-3500&amp;maxhits=1000" xr:uid="{D58B1C73-630C-3C4D-AD07-E02F349B0765}"/>
    <hyperlink ref="C511" r:id="rId510" display="https://www.nj.gov/cgi-bin/education/csg/15/csg1a.pl?string=QCOUNTYVOC&amp;maxhits=1000" xr:uid="{5C962B44-3BA3-C44B-9823-6B17128110BE}"/>
    <hyperlink ref="C512" r:id="rId511" display="https://www.nj.gov/cgi-bin/education/csg/15/csg1a.pl?string=AK-6K-6&amp;maxhits=1000" xr:uid="{73F73D3E-75E7-1647-9526-0CD5C7CE5AB3}"/>
    <hyperlink ref="C513" r:id="rId512" display="https://www.nj.gov/cgi-bin/education/csg/15/csg1a.pl?string=HK-12K-6&amp;maxhits=1000" xr:uid="{094BD186-0345-354A-B1E2-9C2EDC7106AF}"/>
    <hyperlink ref="C514" r:id="rId513" display="https://www.nj.gov/cgi-bin/education/csg/15/csg1a.pl?string=FG7-127-129-12&amp;maxhits=1000" xr:uid="{194DB94C-B807-F24A-89EE-CE93214D6B87}"/>
    <hyperlink ref="C515" r:id="rId514" display="https://www.nj.gov/cgi-bin/education/csg/15/csg1a.pl?string=LK-12K-120-1800&amp;maxhits=1000" xr:uid="{8490779A-26C0-0D4A-8ABA-1491762B988C}"/>
    <hyperlink ref="C516" r:id="rId515" display="https://www.nj.gov/cgi-bin/education/csg/15/csg1a.pl?string=LK-12K-120-1800&amp;maxhits=1000" xr:uid="{6C0D892B-A850-5F46-9B1D-20A9A152017C}"/>
    <hyperlink ref="C517" r:id="rId516" display="https://www.nj.gov/cgi-bin/education/csg/15/csg1a.pl?string=MK-12K-121800-3500&amp;maxhits=1000" xr:uid="{FCE49345-E90F-8146-969E-D371FAB5FE8D}"/>
    <hyperlink ref="C518" r:id="rId517" display="https://www.nj.gov/cgi-bin/education/csg/15/csg1a.pl?string=AK-6K-6&amp;maxhits=1000" xr:uid="{568C13BE-19B8-E74C-8EA3-0333EC7FEB71}"/>
    <hyperlink ref="C519" r:id="rId518" display="https://www.nj.gov/cgi-bin/education/csg/15/csg1a.pl?string=FG7-127-129-12&amp;maxhits=1000" xr:uid="{F1209799-0571-FE49-A103-6BBE9C46CA10}"/>
    <hyperlink ref="C520" r:id="rId519" display="https://www.nj.gov/cgi-bin/education/csg/15/csg1a.pl?string=AK-6K-6&amp;maxhits=1000" xr:uid="{68701F1F-AAAC-5D40-B1EA-C06B53EE2B3D}"/>
    <hyperlink ref="C521" r:id="rId520" display="https://www.nj.gov/cgi-bin/education/csg/15/csg1a.pl?string=NK-12K-123500plus&amp;maxhits=1000" xr:uid="{827BDB40-EC76-6242-BEA4-AD13E58B3019}"/>
    <hyperlink ref="C522" r:id="rId521" display="https://www.nj.gov/cgi-bin/education/csg/15/csg1a.pl?string=AK-6K-6&amp;maxhits=1000" xr:uid="{3C27BD34-4476-3D4C-A2A1-CA8332141B19}"/>
    <hyperlink ref="C523" r:id="rId522" display="https://www.nj.gov/cgi-bin/education/csg/15/csg1a.pl?string=JK-12K-8401-750&amp;maxhits=1000" xr:uid="{67286C56-57D1-714F-874D-68CC4917C6B2}"/>
    <hyperlink ref="C524" r:id="rId523" display="https://www.nj.gov/cgi-bin/education/csg/15/csg1a.pl?string=OCHARTER&amp;maxhits=1000" xr:uid="{481FB55A-EF1B-DD4C-BE35-51913876DD97}"/>
    <hyperlink ref="C525" r:id="rId524" display="https://www.nj.gov/cgi-bin/education/csg/15/csg1a.pl?string=NK-12K-123500plus&amp;maxhits=1000" xr:uid="{DA4D571C-8D25-4A48-9DCB-AC33A0407275}"/>
    <hyperlink ref="C526" r:id="rId525" display="https://www.nj.gov/cgi-bin/education/csg/15/csg1a.pl?string=OCHARTER&amp;maxhits=1000" xr:uid="{C122DA58-BB32-5348-9D59-453320A7495B}"/>
    <hyperlink ref="C527" r:id="rId526" display="https://www.nj.gov/cgi-bin/education/csg/15/csg1a.pl?string=EK-8K-8751plus&amp;maxhits=1000" xr:uid="{54A73E26-4779-7349-AF4C-EA3B011B6E74}"/>
    <hyperlink ref="C528" r:id="rId527" display="https://www.nj.gov/cgi-bin/education/csg/15/csg1a.pl?string=MK-12K-121800-3500&amp;maxhits=1000" xr:uid="{03DA6623-29DF-644D-893A-6E451E912331}"/>
    <hyperlink ref="C529" r:id="rId528" display="https://www.nj.gov/cgi-bin/education/csg/15/csg1a.pl?string=OCHARTER&amp;maxhits=1000" xr:uid="{2CECD2F9-0047-2148-B504-E689D0E18FDD}"/>
    <hyperlink ref="C530" r:id="rId529" display="https://www.nj.gov/cgi-bin/education/csg/15/csg1a.pl?string=GG9-127-129-12&amp;maxhits=1000" xr:uid="{CC16B585-CBDB-894D-BB50-83F0AA87FF62}"/>
    <hyperlink ref="C531" r:id="rId530" display="https://www.nj.gov/cgi-bin/education/csg/15/csg1a.pl?string=EK-8K-8751plus&amp;maxhits=1000" xr:uid="{706BE43B-3FCB-DB4F-A33E-40E541AC9CB6}"/>
    <hyperlink ref="C532" r:id="rId531" display="https://www.nj.gov/cgi-bin/education/csg/15/csg1a.pl?string=DK-8K-8401-750&amp;maxhits=1000" xr:uid="{842458F1-FDDE-8648-A177-73E2C4E55EEF}"/>
    <hyperlink ref="C533" r:id="rId532" display="https://www.nj.gov/cgi-bin/education/csg/15/csg1a.pl?string=OCHARTER&amp;maxhits=1000" xr:uid="{7D420684-D090-B14D-953E-F8B0C13AE10B}"/>
    <hyperlink ref="C534" r:id="rId533" display="https://www.nj.gov/cgi-bin/education/csg/15/csg1a.pl?string=NK-12K-123500plus&amp;maxhits=1000" xr:uid="{FDC88038-FD7B-AE48-9931-189FA055E1AB}"/>
    <hyperlink ref="C535" r:id="rId534" display="https://www.nj.gov/cgi-bin/education/csg/15/csg1a.pl?string=GG9-127-129-12&amp;maxhits=1000" xr:uid="{6BBB632C-5A1A-0741-98C4-04FE90CAADE2}"/>
    <hyperlink ref="C536" r:id="rId535" display="https://www.nj.gov/cgi-bin/education/csg/15/csg1a.pl?string=QCOUNTYVOC&amp;maxhits=1000" xr:uid="{3796332A-B9E2-C743-AEB9-47F9DEEE45E0}"/>
    <hyperlink ref="C537" r:id="rId536" display="https://www.nj.gov/cgi-bin/education/csg/15/csg1a.pl?string=GG9-127-129-12&amp;maxhits=1000" xr:uid="{DB6C6417-CB77-B349-B063-C5CCD14225BD}"/>
    <hyperlink ref="C538" r:id="rId537" display="https://www.nj.gov/cgi-bin/education/csg/15/csg1a.pl?string=OCHARTER&amp;maxhits=1000" xr:uid="{7A23F1C4-2FDE-AC40-91AA-DD2CB58CE450}"/>
    <hyperlink ref="C539" r:id="rId538" display="https://www.nj.gov/cgi-bin/education/csg/15/csg1a.pl?string=OCHARTER&amp;maxhits=1000" xr:uid="{C5A0EE75-7E6D-9D46-ADAA-FE4A76EBA91E}"/>
    <hyperlink ref="C540" r:id="rId539" display="https://www.nj.gov/cgi-bin/education/csg/15/csg1a.pl?string=NK-12K-123500plus&amp;maxhits=1000" xr:uid="{4ED99FAE-0A39-0942-99F3-72C711EB6243}"/>
    <hyperlink ref="C541" r:id="rId540" display="https://www.nj.gov/cgi-bin/education/csg/15/csg1a.pl?string=LK-12K-120-1800&amp;maxhits=1000" xr:uid="{947AFCBE-2E14-F145-9034-3C87B062B665}"/>
    <hyperlink ref="C542" r:id="rId541" display="https://www.nj.gov/cgi-bin/education/csg/15/csg1a.pl?string=EK-8K-8751plus&amp;maxhits=1000" xr:uid="{003DA270-5034-434F-92F7-37FA90CA38EF}"/>
    <hyperlink ref="C543" r:id="rId542" display="https://www.nj.gov/cgi-bin/education/csg/15/csg1a.pl?string=EK-8K-8751plus&amp;maxhits=1000" xr:uid="{CC1DBC9E-D68A-1146-B75E-92B25BEA40E0}"/>
    <hyperlink ref="C544" r:id="rId543" display="https://www.nj.gov/cgi-bin/education/csg/15/csg1a.pl?string=EK-8K-8751plus&amp;maxhits=1000" xr:uid="{AB2ACB69-DC74-BA4A-AC0C-0921965EB671}"/>
    <hyperlink ref="C545" r:id="rId544" display="https://www.nj.gov/cgi-bin/education/csg/15/csg1a.pl?string=EK-8K-8751plus&amp;maxhits=1000" xr:uid="{B8A70905-4710-8540-A1B1-1E6A5A862ED4}"/>
    <hyperlink ref="C546" r:id="rId545" display="https://www.nj.gov/cgi-bin/education/csg/15/csg1a.pl?string=NK-12K-123500plus&amp;maxhits=1000" xr:uid="{124C2ADF-8466-FD40-8C55-86788740383E}"/>
    <hyperlink ref="C547" r:id="rId546" display="https://www.nj.gov/cgi-bin/education/csg/15/csg1a.pl?string=NK-12K-123500plus&amp;maxhits=1000" xr:uid="{52F76491-ABAA-1547-BC55-E30B9C6BB334}"/>
    <hyperlink ref="C548" r:id="rId547" display="https://www.nj.gov/cgi-bin/education/csg/15/csg1a.pl?string=EK-8K-8751plus&amp;maxhits=1000" xr:uid="{870DA68A-D5EE-094E-9EB8-1BC2E0749347}"/>
    <hyperlink ref="C549" r:id="rId548" display="https://www.nj.gov/cgi-bin/education/csg/15/csg1a.pl?string=IK-12K-80-400&amp;maxhits=1000" xr:uid="{27FED9B0-99C8-9542-8B52-C9ED4D8A6C24}"/>
    <hyperlink ref="C550" r:id="rId549" display="https://www.nj.gov/cgi-bin/education/csg/15/csg1a.pl?string=IK-12K-80-400&amp;maxhits=1000" xr:uid="{DA34B40B-2D8A-DB4D-810A-FCAA47C20D3F}"/>
    <hyperlink ref="C551" r:id="rId550" display="https://www.nj.gov/cgi-bin/education/csg/15/csg1a.pl?string=IK-12K-80-400&amp;maxhits=1000" xr:uid="{A4751D41-7955-8747-BE56-A05B395117C7}"/>
    <hyperlink ref="C552" r:id="rId551" display="https://www.nj.gov/cgi-bin/education/csg/15/csg1a.pl?string=IK-12K-80-400&amp;maxhits=1000" xr:uid="{C2A8687F-5F12-664F-A8FC-BEB5E12BC977}"/>
    <hyperlink ref="C553" r:id="rId552" display="https://www.nj.gov/cgi-bin/education/csg/15/csg1a.pl?string=IK-12K-80-400&amp;maxhits=1000" xr:uid="{BB5643FD-C63D-1649-B86D-928E76BF4D69}"/>
    <hyperlink ref="C554" r:id="rId553" display="https://www.nj.gov/cgi-bin/education/csg/15/csg1a.pl?string=MK-12K-121800-3500&amp;maxhits=1000" xr:uid="{76768950-BDC2-8640-B610-1B3DB5659FFC}"/>
    <hyperlink ref="C555" r:id="rId554" display="https://www.nj.gov/cgi-bin/education/csg/15/csg1a.pl?string=LK-12K-120-1800&amp;maxhits=1000" xr:uid="{BFD4AEA5-E624-E749-B3C9-F9A5AF1C5225}"/>
    <hyperlink ref="C556" r:id="rId555" display="https://www.nj.gov/cgi-bin/education/csg/15/csg1a.pl?string=LK-12K-120-1800&amp;maxhits=1000" xr:uid="{72D1FEE8-20BD-9043-B4F2-BB1B3C5082EF}"/>
    <hyperlink ref="C557" r:id="rId556" display="https://www.nj.gov/cgi-bin/education/csg/15/csg1a.pl?string=IK-12K-80-400&amp;maxhits=1000" xr:uid="{32D626D2-F0A3-9B40-93C1-C4D0D8D670B3}"/>
    <hyperlink ref="C558" r:id="rId557" display="https://www.nj.gov/cgi-bin/education/csg/15/csg1a.pl?string=LK-12K-120-1800&amp;maxhits=1000" xr:uid="{34F63BBB-F3EA-E749-9A93-759E1DB41565}"/>
    <hyperlink ref="C559" r:id="rId558" display="https://www.nj.gov/cgi-bin/education/csg/15/csg1a.pl?string=PCSSD&amp;maxhits=1000" xr:uid="{F5989722-6836-154D-A3DC-A226ABFCEF3A}"/>
    <hyperlink ref="C560" r:id="rId559" display="https://www.nj.gov/cgi-bin/education/csg/15/csg1a.pl?string=QCOUNTYVOC&amp;maxhits=1000" xr:uid="{0A39F7F9-6069-AF4F-AB19-89C57796EE70}"/>
    <hyperlink ref="C561" r:id="rId560" display="https://www.nj.gov/cgi-bin/education/csg/15/csg1a.pl?string=IK-12K-80-400&amp;maxhits=1000" xr:uid="{66923E75-7C63-2441-B4A7-431CE9447E74}"/>
    <hyperlink ref="C562" r:id="rId561" display="https://www.nj.gov/cgi-bin/education/csg/15/csg1a.pl?string=LK-12K-120-1800&amp;maxhits=1000" xr:uid="{116A3761-6BD8-E048-89E1-57A6ED7E8D86}"/>
    <hyperlink ref="C563" r:id="rId562" display="https://www.nj.gov/cgi-bin/education/csg/15/csg1a.pl?string=JK-12K-8401-750&amp;maxhits=1000" xr:uid="{D5C7E5E7-A591-BB4B-89BC-904C694A9973}"/>
    <hyperlink ref="C564" r:id="rId563" display="https://www.nj.gov/cgi-bin/education/csg/15/csg1a.pl?string=NK-12K-123500plus&amp;maxhits=1000" xr:uid="{16D8F13E-7A40-1746-9E16-B0346EC4E051}"/>
    <hyperlink ref="C565" r:id="rId564" display="https://www.nj.gov/cgi-bin/education/csg/15/csg1a.pl?string=LK-12K-120-1800&amp;maxhits=1000" xr:uid="{A1036686-FC96-BB4E-A410-620E534168AA}"/>
    <hyperlink ref="C566" r:id="rId565" display="https://www.nj.gov/cgi-bin/education/csg/15/csg1a.pl?string=KK-12K-8751plus&amp;maxhits=1000" xr:uid="{942140BD-D5C2-9B4C-85E2-6E90DB765F35}"/>
    <hyperlink ref="C567" r:id="rId566" display="https://www.nj.gov/cgi-bin/education/csg/15/csg1a.pl?string=NK-12K-123500plus&amp;maxhits=1000" xr:uid="{E3A8C2C1-B601-D74D-884D-95C0AA24BFAC}"/>
    <hyperlink ref="C568" r:id="rId567" display="https://www.nj.gov/cgi-bin/education/csg/15/csg1a.pl?string=OCHARTER&amp;maxhits=1000" xr:uid="{A056E015-DFA7-4743-B50F-69B4F09FDCDD}"/>
    <hyperlink ref="C569" r:id="rId568" display="https://www.nj.gov/cgi-bin/education/csg/15/csg1a.pl?string=NK-12K-123500plus&amp;maxhits=1000" xr:uid="{09177FD9-3D4E-2B45-A986-F955075FB949}"/>
    <hyperlink ref="C570" r:id="rId569" display="https://www.nj.gov/cgi-bin/education/csg/15/csg1a.pl?string=KK-12K-8751plus&amp;maxhits=1000" xr:uid="{504B72EE-61FB-BC41-B2AB-176E331E507B}"/>
    <hyperlink ref="C571" r:id="rId570" display="https://www.nj.gov/cgi-bin/education/csg/15/csg1a.pl?string=NK-12K-123500plus&amp;maxhits=1000" xr:uid="{068C7F7A-36AF-A94B-B0A4-6E7F4600474A}"/>
    <hyperlink ref="C572" r:id="rId571" display="https://www.nj.gov/cgi-bin/education/csg/15/csg1a.pl?string=LK-12K-120-1800&amp;maxhits=1000" xr:uid="{C9E3049C-9848-514F-81F4-BCE63C2A9E71}"/>
    <hyperlink ref="C573" r:id="rId572" display="https://www.nj.gov/cgi-bin/education/csg/15/csg1a.pl?string=NK-12K-123500plus&amp;maxhits=1000" xr:uid="{55C368DA-C2D5-1E43-95FC-F55B4FE20323}"/>
    <hyperlink ref="C574" r:id="rId573" display="https://www.nj.gov/cgi-bin/education/csg/15/csg1a.pl?string=MK-12K-121800-3500&amp;maxhits=1000" xr:uid="{C7EB98D9-F3B8-FD42-B96F-DEC15CE261D1}"/>
    <hyperlink ref="C575" r:id="rId574" display="https://www.nj.gov/cgi-bin/education/csg/15/csg1a.pl?string=QCOUNTYVOC&amp;maxhits=1000" xr:uid="{13528E0B-3264-6642-A75C-CC40811BCE98}"/>
    <hyperlink ref="C576" r:id="rId575" display="https://www.nj.gov/cgi-bin/education/csg/15/csg1a.pl?string=MK-12K-121800-3500&amp;maxhits=1000" xr:uid="{CD79160F-A1DB-EA46-9DA6-B9AA8D3F2C37}"/>
    <hyperlink ref="C577" r:id="rId576" display="https://www.nj.gov/cgi-bin/education/csg/15/csg1a.pl?string=MK-12K-121800-3500&amp;maxhits=1000" xr:uid="{8DE1058C-7589-7148-8680-67C474D3B2E8}"/>
    <hyperlink ref="C578" r:id="rId577" display="https://www.nj.gov/cgi-bin/education/csg/15/csg1a.pl?string=JK-12K-8401-750&amp;maxhits=1000" xr:uid="{64E81C8D-AA3D-4644-8275-63175DC27419}"/>
    <hyperlink ref="C579" r:id="rId578" display="https://www.nj.gov/cgi-bin/education/csg/15/csg1a.pl?string=OCHARTER&amp;maxhits=1000" xr:uid="{337C75BF-B07D-2341-8CF8-BBD2AB3B38DE}"/>
    <hyperlink ref="C580" r:id="rId579" display="https://www.nj.gov/cgi-bin/education/csg/15/csg1a.pl?string=EK-8K-8751plus&amp;maxhits=1000" xr:uid="{7D495D52-1277-DC4D-B09E-8EE5C3F0CAF3}"/>
    <hyperlink ref="C581" r:id="rId580" display="https://www.nj.gov/cgi-bin/education/csg/15/csg1a.pl?string=DK-8K-8401-750&amp;maxhits=1000" xr:uid="{5E022D3F-941F-CA41-9ACF-426C18FBCF83}"/>
    <hyperlink ref="C582" r:id="rId581" display="https://www.nj.gov/cgi-bin/education/csg/15/csg1a.pl?string=GG9-127-129-12&amp;maxhits=1000" xr:uid="{9B405BE2-3A06-B04D-9E73-0C440FAEE5B0}"/>
    <hyperlink ref="C583" r:id="rId582" display="https://www.nj.gov/cgi-bin/education/csg/15/csg1a.pl?string=JK-12K-8401-750&amp;maxhits=1000" xr:uid="{47AAC0A7-0910-0945-83F3-8762485F76E0}"/>
    <hyperlink ref="C584" r:id="rId583" display="https://www.nj.gov/cgi-bin/education/csg/15/csg1a.pl?string=EK-8K-8751plus&amp;maxhits=1000" xr:uid="{AB047BDA-15D4-CB4D-9392-B4117D6E29EB}"/>
    <hyperlink ref="C585" r:id="rId584" display="https://www.nj.gov/cgi-bin/education/csg/15/csg1a.pl?string=DK-8K-8401-750&amp;maxhits=1000" xr:uid="{9FBFC07F-F15B-2F47-832D-E6C879696603}"/>
    <hyperlink ref="C586" r:id="rId585" display="https://www.nj.gov/cgi-bin/education/csg/15/csg1a.pl?string=DK-8K-8401-750&amp;maxhits=1000" xr:uid="{D1EF269D-2631-A44B-8A1A-8CF2299F8B95}"/>
    <hyperlink ref="C587" r:id="rId586" display="https://www.nj.gov/cgi-bin/education/csg/15/csg1a.pl?string=AK-6K-6&amp;maxhits=1000" xr:uid="{CA4FB5B0-0A7B-9C4F-B106-084E3A521E14}"/>
    <hyperlink ref="C588" r:id="rId587" display="https://www.nj.gov/cgi-bin/education/csg/15/csg1a.pl?string=JK-12K-8401-750&amp;maxhits=1000" xr:uid="{D719EB24-BA59-6844-9064-6A356F128949}"/>
    <hyperlink ref="C589" r:id="rId588" display="https://www.nj.gov/cgi-bin/education/csg/15/csg1a.pl?string=CK-8K-80-400&amp;maxhits=1000" xr:uid="{746EFDA9-57C9-BD44-8880-22859A68FE3F}"/>
    <hyperlink ref="C590" r:id="rId589" display="https://www.nj.gov/cgi-bin/education/csg/15/csg1a.pl?string=AK-6K-6&amp;maxhits=1000" xr:uid="{1E9DD174-A2DD-A642-917B-6FCE0A70A3A7}"/>
    <hyperlink ref="C591" r:id="rId590" display="https://www.nj.gov/cgi-bin/education/csg/15/csg1a.pl?string=DK-8K-8401-750&amp;maxhits=1000" xr:uid="{822E94B8-95E3-F342-9643-F1F4B11EC690}"/>
    <hyperlink ref="C592" r:id="rId591" display="https://www.nj.gov/cgi-bin/education/csg/15/csg1a.pl?string=GG9-127-129-12&amp;maxhits=1000" xr:uid="{0654191F-657B-D547-B4AF-7B976D9C16F0}"/>
    <hyperlink ref="C593" r:id="rId592" display="https://www.nj.gov/cgi-bin/education/csg/15/csg1a.pl?string=LK-12K-120-1800&amp;maxhits=1000" xr:uid="{AC867AC8-6885-E547-BA40-B43E016E4B04}"/>
    <hyperlink ref="C594" r:id="rId593" display="https://www.nj.gov/cgi-bin/education/csg/15/csg1a.pl?string=FG7-127-129-12&amp;maxhits=1000" xr:uid="{7EBA1408-1226-724C-BB2C-2B652FBFFFC0}"/>
    <hyperlink ref="C595" r:id="rId594" display="https://www.nj.gov/cgi-bin/education/csg/15/csg1a.pl?string=CK-8K-80-400&amp;maxhits=1000" xr:uid="{50BDA201-E40D-614D-B23C-983DA1F0441A}"/>
    <hyperlink ref="C596" r:id="rId595" display="https://www.nj.gov/cgi-bin/education/csg/15/csg1a.pl?string=GG9-127-129-12&amp;maxhits=1000" xr:uid="{710448C4-3FF2-1B40-9B5A-B44755D433B5}"/>
    <hyperlink ref="C597" r:id="rId596" display="https://www.nj.gov/cgi-bin/education/csg/15/csg1a.pl?string=IK-12K-80-400&amp;maxhits=1000" xr:uid="{F76F0CDA-7D7A-2445-A168-8881CDDA39DC}"/>
    <hyperlink ref="C598" r:id="rId597" display="https://www.nj.gov/cgi-bin/education/csg/15/csg1a.pl?string=LK-12K-120-1800&amp;maxhits=1000" xr:uid="{DACD0019-0069-7E41-A5F9-1C7C001AD5D2}"/>
    <hyperlink ref="C599" r:id="rId598" display="https://www.nj.gov/cgi-bin/education/csg/15/csg1a.pl?string=CK-8K-80-400&amp;maxhits=1000" xr:uid="{FC726D06-278B-1144-A856-9592D11CA164}"/>
    <hyperlink ref="C600" r:id="rId599" display="https://www.nj.gov/cgi-bin/education/csg/15/csg1a.pl?string=AK-6K-6&amp;maxhits=1000" xr:uid="{41490CE9-EE92-B341-AE1C-C882297FF6D5}"/>
    <hyperlink ref="C601" r:id="rId600" display="https://www.nj.gov/cgi-bin/education/csg/15/csg1a.pl?string=MK-12K-121800-3500&amp;maxhits=1000" xr:uid="{25F99579-3DA2-7743-899B-7E16AFF28D00}"/>
    <hyperlink ref="C602" r:id="rId601" display="https://www.nj.gov/cgi-bin/education/csg/15/csg1a.pl?string=CK-8K-80-400&amp;maxhits=1000" xr:uid="{A18F640C-4BBA-5444-A5BC-66C39C3D2533}"/>
    <hyperlink ref="C603" r:id="rId602" display="https://www.nj.gov/cgi-bin/education/csg/15/csg1a.pl?string=AK-6K-6&amp;maxhits=1000" xr:uid="{12F76C11-267B-9042-AAF2-FF34C1A2B564}"/>
    <hyperlink ref="C604" r:id="rId603" display="https://www.nj.gov/cgi-bin/education/csg/15/csg1a.pl?string=OCHARTER&amp;maxhits=1000" xr:uid="{27A072A1-6FC0-6543-9249-CFDF04D078BC}"/>
    <hyperlink ref="C605" r:id="rId604" display="https://www.nj.gov/cgi-bin/education/csg/15/csg1a.pl?string=QCOUNTYVOC&amp;maxhits=1000" xr:uid="{8EED9DB0-6169-D14C-84A3-20D5E5641386}"/>
    <hyperlink ref="C606" r:id="rId605" display="https://www.nj.gov/cgi-bin/education/csg/15/csg1a.pl?string=EK-8K-8751plus&amp;maxhits=1000" xr:uid="{C7BE0B1D-1C89-354E-9B29-9D70B6215BDE}"/>
    <hyperlink ref="C607" r:id="rId606" display="https://www.nj.gov/cgi-bin/education/csg/15/csg1a.pl?string=MK-12K-121800-3500&amp;maxhits=1000" xr:uid="{88A1D9A2-992E-7E42-BFB4-E5D9E196B7A1}"/>
    <hyperlink ref="C608" r:id="rId607" display="https://www.nj.gov/cgi-bin/education/csg/15/csg1a.pl?string=GG9-127-129-12&amp;maxhits=1000" xr:uid="{2A44F38E-6537-1940-B659-055C0A0E19FC}"/>
    <hyperlink ref="C609" r:id="rId608" display="https://www.nj.gov/cgi-bin/education/csg/15/csg1a.pl?string=MK-12K-121800-3500&amp;maxhits=1000" xr:uid="{88E293B7-C730-D843-B3AA-50EC87BD7ACE}"/>
    <hyperlink ref="C610" r:id="rId609" display="https://www.nj.gov/cgi-bin/education/csg/15/csg1a.pl?string=OCHARTER&amp;maxhits=1000" xr:uid="{503E9247-71B3-4548-B97F-BF274307F314}"/>
    <hyperlink ref="C611" r:id="rId610" display="https://www.nj.gov/cgi-bin/education/csg/15/csg1a.pl?string=MK-12K-121800-3500&amp;maxhits=1000" xr:uid="{EE2C1C25-3F79-F94B-99DF-F5C86C2FE220}"/>
    <hyperlink ref="C612" r:id="rId611" display="https://www.nj.gov/cgi-bin/education/csg/15/csg1a.pl?string=NK-12K-123500plus&amp;maxhits=1000" xr:uid="{41EF53A4-BEE9-2B45-B45F-E8D12B81E42E}"/>
    <hyperlink ref="C613" r:id="rId612" display="https://www.nj.gov/cgi-bin/education/csg/15/csg1a.pl?string=NK-12K-123500plus&amp;maxhits=1000" xr:uid="{5499F455-5B88-8C4B-84F4-7B844CE69928}"/>
    <hyperlink ref="C614" r:id="rId613" display="https://www.nj.gov/cgi-bin/education/csg/15/csg1a.pl?string=IK-12K-80-400&amp;maxhits=1000" xr:uid="{A388314F-3250-F240-83E6-4C6F855AA3B2}"/>
    <hyperlink ref="C615" r:id="rId614" display="https://www.nj.gov/cgi-bin/education/csg/15/csg1a.pl?string=MK-12K-121800-3500&amp;maxhits=1000" xr:uid="{FCC0C87C-16A6-D140-8947-74F6A51929F8}"/>
    <hyperlink ref="C616" r:id="rId615" display="https://www.nj.gov/cgi-bin/education/csg/15/csg1a.pl?string=LK-12K-120-1800&amp;maxhits=1000" xr:uid="{3DE2E4B0-24F6-E744-BF0D-B87EE32FEB0C}"/>
    <hyperlink ref="C617" r:id="rId616" display="https://www.nj.gov/cgi-bin/education/csg/15/csg1a.pl?string=NK-12K-123500plus&amp;maxhits=1000" xr:uid="{F365009D-5B0F-D24F-807E-170AD443CB9C}"/>
    <hyperlink ref="C618" r:id="rId617" display="https://www.nj.gov/cgi-bin/education/csg/15/csg1a.pl?string=JK-12K-8401-750&amp;maxhits=1000" xr:uid="{0AD6FFFA-BD0A-9B4A-AF97-9E3E5C0D7D6F}"/>
    <hyperlink ref="C619" r:id="rId618" display="https://www.nj.gov/cgi-bin/education/csg/15/csg1a.pl?string=MK-12K-121800-3500&amp;maxhits=1000" xr:uid="{EA0D1D6B-C605-9B46-ACEA-296F817FBCF2}"/>
    <hyperlink ref="C620" r:id="rId619" display="https://www.nj.gov/cgi-bin/education/csg/15/csg1a.pl?string=NK-12K-123500plus&amp;maxhits=1000" xr:uid="{851B77AF-D7D1-914D-BC55-D5C94638AF82}"/>
    <hyperlink ref="C621" r:id="rId620" display="https://www.nj.gov/cgi-bin/education/csg/15/csg1a.pl?string=OCHARTER&amp;maxhits=1000" xr:uid="{C9BFE653-79B8-EE4C-B099-A8C31E5B6B7A}"/>
    <hyperlink ref="C622" r:id="rId621" display="https://www.nj.gov/cgi-bin/education/csg/15/csg1a.pl?string=NK-12K-123500plus&amp;maxhits=1000" xr:uid="{55CEC0A5-69E9-B849-A5C2-2110F809F59F}"/>
    <hyperlink ref="C623" r:id="rId622" display="https://www.nj.gov/cgi-bin/education/csg/15/csg1a.pl?string=MK-12K-121800-3500&amp;maxhits=1000" xr:uid="{22562D0C-4EA1-F947-8C68-9BC02CDBE0C1}"/>
    <hyperlink ref="C624" r:id="rId623" display="https://www.nj.gov/cgi-bin/education/csg/15/csg1a.pl?string=MK-12K-121800-3500&amp;maxhits=1000" xr:uid="{0F6CA059-28E0-384C-BD51-61655CBE6062}"/>
    <hyperlink ref="C625" r:id="rId624" display="https://www.nj.gov/cgi-bin/education/csg/15/csg1a.pl?string=NK-12K-123500plus&amp;maxhits=1000" xr:uid="{EBF0D3F7-39AD-B74C-B62F-80478DBA95F0}"/>
    <hyperlink ref="C626" r:id="rId625" display="https://www.nj.gov/cgi-bin/education/csg/15/csg1a.pl?string=MK-12K-121800-3500&amp;maxhits=1000" xr:uid="{33CD6699-AB2E-804A-B99C-3CB0DA15BD31}"/>
    <hyperlink ref="C627" r:id="rId626" display="https://www.nj.gov/cgi-bin/education/csg/15/csg1a.pl?string=NK-12K-123500plus&amp;maxhits=1000" xr:uid="{8E019E44-6733-4E43-9B23-65419D8ED5DE}"/>
    <hyperlink ref="C628" r:id="rId627" display="https://www.nj.gov/cgi-bin/education/csg/15/csg1a.pl?string=OCHARTER&amp;maxhits=1000" xr:uid="{543C56D8-C7E3-3A4A-8D83-7D75931F524C}"/>
    <hyperlink ref="C629" r:id="rId628" display="https://www.nj.gov/cgi-bin/education/csg/15/csg1a.pl?string=OCHARTER&amp;maxhits=1000" xr:uid="{43E6B2CE-030D-E245-9255-F0A1A4CC7877}"/>
    <hyperlink ref="C630" r:id="rId629" display="https://www.nj.gov/cgi-bin/education/csg/15/csg1a.pl?string=QCOUNTYVOC&amp;maxhits=1000" xr:uid="{4DA30C07-FE29-B84A-9093-563E5D10F10D}"/>
    <hyperlink ref="C631" r:id="rId630" display="https://www.nj.gov/cgi-bin/education/csg/15/csg1a.pl?string=NK-12K-123500plus&amp;maxhits=1000" xr:uid="{571B4903-9AAB-8847-A56A-7E5BA27EA655}"/>
    <hyperlink ref="C632" r:id="rId631" display="https://www.nj.gov/cgi-bin/education/csg/15/csg1a.pl?string=NK-12K-123500plus&amp;maxhits=1000" xr:uid="{4F6178DE-A686-1249-A439-677D1F4D6259}"/>
    <hyperlink ref="C633" r:id="rId632" display="https://www.nj.gov/cgi-bin/education/csg/15/csg1a.pl?string=IK-12K-80-400&amp;maxhits=1000" xr:uid="{E3FC9D78-BB07-E04C-BFD8-B4CE48BE1C7F}"/>
    <hyperlink ref="C634" r:id="rId633" display="https://www.nj.gov/cgi-bin/education/csg/15/csg1a.pl?string=JK-12K-8401-750&amp;maxhits=1000" xr:uid="{6FDD99F6-4A0C-F04A-B5A8-3ADAA282217D}"/>
    <hyperlink ref="C635" r:id="rId634" display="https://www.nj.gov/cgi-bin/education/csg/15/csg1a.pl?string=IK-12K-80-400&amp;maxhits=1000" xr:uid="{885D119B-FDBF-4E48-B640-1F5DDA5BCAAD}"/>
    <hyperlink ref="C636" r:id="rId635" display="https://www.nj.gov/cgi-bin/education/csg/15/csg1a.pl?string=LK-12K-120-1800&amp;maxhits=1000" xr:uid="{460C1AFE-42AD-9B41-B99A-F9545F3C784F}"/>
    <hyperlink ref="C637" r:id="rId636" display="https://www.nj.gov/cgi-bin/education/csg/15/csg1a.pl?string=AK-6K-6&amp;maxhits=1000" xr:uid="{6462F1D1-86AF-7343-B334-C07734215DC3}"/>
    <hyperlink ref="C638" r:id="rId637" display="https://www.nj.gov/cgi-bin/education/csg/15/csg1a.pl?string=AK-6K-6&amp;maxhits=1000" xr:uid="{F0637960-65EA-1F41-A301-832A68F56223}"/>
    <hyperlink ref="C639" r:id="rId638" display="https://www.nj.gov/cgi-bin/education/csg/15/csg1a.pl?string=AK-6K-6&amp;maxhits=1000" xr:uid="{C9483FE8-9DAB-EA4B-9E06-409114D8B640}"/>
    <hyperlink ref="C640" r:id="rId639" display="https://www.nj.gov/cgi-bin/education/csg/15/csg1a.pl?string=KK-12K-8751plus&amp;maxhits=1000" xr:uid="{08A3EF2F-8D0E-BF43-B00E-4C587BFD966F}"/>
    <hyperlink ref="C641" r:id="rId640" display="https://www.nj.gov/cgi-bin/education/csg/15/csg1a.pl?string=KK-12K-8751plus&amp;maxhits=1000" xr:uid="{52F0BDD0-2D21-4244-89AE-387853D9479C}"/>
    <hyperlink ref="C642" r:id="rId641" display="https://www.nj.gov/cgi-bin/education/csg/15/csg1a.pl?string=MK-12K-121800-3500&amp;maxhits=1000" xr:uid="{D360597B-3A01-0849-9EB5-681D49E2779C}"/>
    <hyperlink ref="C643" r:id="rId642" display="https://www.nj.gov/cgi-bin/education/csg/15/csg1a.pl?string=IK-12K-80-400&amp;maxhits=1000" xr:uid="{1FA7DBD9-8A24-1543-9017-205AC282D816}"/>
    <hyperlink ref="C644" r:id="rId643" display="https://www.nj.gov/cgi-bin/education/csg/15/csg1a.pl?string=IK-12K-80-400&amp;maxhits=1000" xr:uid="{A874D43B-0652-5045-B201-24C3D7E440BA}"/>
    <hyperlink ref="C645" r:id="rId644" display="https://www.nj.gov/cgi-bin/education/csg/15/csg1a.pl?string=AK-6K-6&amp;maxhits=1000" xr:uid="{26039AA1-CC8B-5A40-87E8-DB1C6E8BD13E}"/>
    <hyperlink ref="C646" r:id="rId645" display="https://www.nj.gov/cgi-bin/education/csg/15/csg1a.pl?string=KK-12K-8751plus&amp;maxhits=1000" xr:uid="{A8FAC6FF-288F-0B43-AE2B-D3BB239C466D}"/>
    <hyperlink ref="C647" r:id="rId646" display="https://www.nj.gov/cgi-bin/education/csg/15/csg1a.pl?string=AK-6K-6&amp;maxhits=1000" xr:uid="{4DC892F5-179D-6D44-97E7-691BC2B7DA6C}"/>
    <hyperlink ref="C648" r:id="rId647" display="https://www.nj.gov/cgi-bin/education/csg/15/csg1a.pl?string=FG7-127-129-12&amp;maxhits=1000" xr:uid="{276C44BB-79DE-4E42-B9CE-254641F3EF19}"/>
    <hyperlink ref="C649" r:id="rId648" display="https://www.nj.gov/cgi-bin/education/csg/15/csg1a.pl?string=IK-12K-80-400&amp;maxhits=1000" xr:uid="{1715410A-DE7E-3A45-84E4-D3B5BC9D933A}"/>
    <hyperlink ref="C650" r:id="rId649" display="https://www.nj.gov/cgi-bin/education/csg/15/csg1a.pl?string=NK-12K-123500plus&amp;maxhits=1000" xr:uid="{5175D477-2FBE-3649-AF4E-D1BEB60C5091}"/>
    <hyperlink ref="C651" r:id="rId650" display="https://www.nj.gov/cgi-bin/education/csg/15/csg1a.pl?string=IK-12K-80-400&amp;maxhits=1000" xr:uid="{F579D84F-E708-584C-8072-63CA483C4E19}"/>
    <hyperlink ref="C652" r:id="rId651" display="https://www.nj.gov/cgi-bin/education/csg/15/csg1a.pl?string=OCHARTER&amp;maxhits=1000" xr:uid="{8F9EDA91-1563-7C44-A1D0-913CA2EFF633}"/>
    <hyperlink ref="C653" r:id="rId652" display="https://www.nj.gov/cgi-bin/education/csg/15/csg1a.pl?string=PCSSD&amp;maxhits=1000" xr:uid="{3BCA702D-6DA0-5F4D-AA7D-722071F5E860}"/>
    <hyperlink ref="C654" r:id="rId653" display="https://www.nj.gov/cgi-bin/education/csg/15/csg1a.pl?string=QCOUNTYVOC&amp;maxhits=1000" xr:uid="{E0E52CD1-2CE6-6D44-8D09-608B717FD8D9}"/>
    <hyperlink ref="C655" r:id="rId654" display="https://www.nj.gov/cgi-bin/education/csg/15/csg1a.pl?string=FG7-127-129-12&amp;maxhits=1000" xr:uid="{8FC920ED-31CF-F249-9A02-F6040CC28B45}"/>
    <hyperlink ref="C656" r:id="rId655" display="https://www.nj.gov/cgi-bin/education/csg/15/csg1a.pl?string=AK-6K-6&amp;maxhits=1000" xr:uid="{DBDF96EE-54AF-3141-9471-721AE8FFE0C0}"/>
    <hyperlink ref="C657" r:id="rId656" display="https://www.nj.gov/cgi-bin/education/csg/15/csg1a.pl?string=AK-6K-6&amp;maxhits=1000" xr:uid="{F0D84360-F78D-D841-A77B-CDA0D05FE614}"/>
    <hyperlink ref="C658" r:id="rId657" display="https://www.nj.gov/cgi-bin/education/csg/15/csg1a.pl?string=IK-12K-80-400&amp;maxhits=1000" xr:uid="{30CF1837-BB69-A342-8038-B85946BE2C4E}"/>
    <hyperlink ref="C659" r:id="rId658" display="https://www.nj.gov/cgi-bin/education/csg/14/csg1a.pl?string=DK-8K-8401-750&amp;maxhits=1000" xr:uid="{CA5AB69A-ACA5-3943-9F73-DA32C1D821B7}"/>
    <hyperlink ref="C660" r:id="rId659" display="https://www.nj.gov/cgi-bin/education/csg/14/csg1a.pl?string=NK-12K-123500plus&amp;maxhits=1000" xr:uid="{B4FE6BBA-B755-874D-9F9B-1F5E1CC1A301}"/>
    <hyperlink ref="C661" r:id="rId660" display="https://www.nj.gov/cgi-bin/education/csg/14/csg1a.pl?string=EK-8K-8751plus&amp;maxhits=1000" xr:uid="{11506647-7703-8245-B436-17E0DA589C3B}"/>
    <hyperlink ref="C662" r:id="rId661" display="https://www.nj.gov/cgi-bin/education/csg/14/csg1a.pl?string=CK-8K-80-400&amp;maxhits=1000" xr:uid="{41FDE06B-45F4-BE4D-A9D9-ED2993C51360}"/>
    <hyperlink ref="C663" r:id="rId662" display="https://www.nj.gov/cgi-bin/education/csg/14/csg1a.pl?string=JK-12K-8401-750&amp;maxhits=1000" xr:uid="{B42C9EE5-E979-8542-AFCB-026B8ED890EE}"/>
    <hyperlink ref="C664" r:id="rId663" display="https://www.nj.gov/cgi-bin/education/csg/14/csg1a.pl?string=DK-8K-8401-750&amp;maxhits=1000" xr:uid="{23DDEFDD-2D39-524C-A936-8913A7355193}"/>
    <hyperlink ref="C665" r:id="rId664" display="https://www.nj.gov/cgi-bin/education/csg/14/csg1a.pl?string=CK-8K-80-400&amp;maxhits=1000" xr:uid="{C7F5A18B-A17A-B64A-BB3C-B4D0A6708FC5}"/>
    <hyperlink ref="C666" r:id="rId665" display="https://www.nj.gov/cgi-bin/education/csg/14/csg1a.pl?string=DK-8K-8401-750&amp;maxhits=1000" xr:uid="{B580627C-CEBA-F048-A2AD-3B270210D754}"/>
    <hyperlink ref="C667" r:id="rId666" display="https://www.nj.gov/cgi-bin/education/csg/14/csg1a.pl?string=DK-8K-8401-750&amp;maxhits=1000" xr:uid="{BDB8F45F-F3BA-CC41-98DA-8BAAC5122230}"/>
    <hyperlink ref="C668" r:id="rId667" display="https://www.nj.gov/cgi-bin/education/csg/14/csg1a.pl?string=AK-6K-6&amp;maxhits=1000" xr:uid="{5170E384-EF8F-6746-AC25-BBE8725ACDE8}"/>
    <hyperlink ref="C669" r:id="rId668" display="https://www.nj.gov/cgi-bin/education/csg/14/csg1a.pl?string=FG7-127-129-12&amp;maxhits=1000" xr:uid="{E77AA4CB-F492-014E-AD94-EDA4AF468644}"/>
    <hyperlink ref="C670" r:id="rId669" display="https://www.nj.gov/cgi-bin/education/csg/14/csg1a.pl?string=AK-6K-6&amp;maxhits=1000" xr:uid="{F9A7997D-D3EA-D547-A83C-3204825A5954}"/>
    <hyperlink ref="C671" r:id="rId670" display="https://www.nj.gov/cgi-bin/education/csg/14/csg1a.pl?string=AK-6K-6&amp;maxhits=1000" xr:uid="{CCDA5531-8CF7-CC45-8BEB-96D22035A097}"/>
    <hyperlink ref="C672" r:id="rId671" display="https://www.nj.gov/cgi-bin/education/csg/14/csg1a.pl?string=MK-12K-121800-3500&amp;maxhits=1000" xr:uid="{CF5C15DF-22DE-4746-9D78-C20D41A12499}"/>
    <hyperlink ref="C673" r:id="rId672" display="https://www.nj.gov/cgi-bin/education/csg/14/csg1a.pl?string=MK-12K-121800-3500&amp;maxhits=1000" xr:uid="{0B2700A0-CAE7-6549-B11E-5F645651AE84}"/>
    <hyperlink ref="C674" r:id="rId673" display="https://www.nj.gov/cgi-bin/education/csg/14/csg1a.pl?string=LK-12K-120-1800&amp;maxhits=1000" xr:uid="{8BE81F22-D4ED-C041-940B-F761D8AF1D83}"/>
    <hyperlink ref="C675" r:id="rId674" display="https://www.nj.gov/cgi-bin/education/csg/14/csg1a.pl?string=JK-12K-8401-750&amp;maxhits=1000" xr:uid="{D6C4422E-EBBB-E24B-BE3D-71002D16DA43}"/>
    <hyperlink ref="C676" r:id="rId675" display="https://www.nj.gov/cgi-bin/education/csg/14/csg1a.pl?string=EK-8K-8751plus&amp;maxhits=1000" xr:uid="{B34C1AE6-EE83-904B-A900-278399C42806}"/>
    <hyperlink ref="C677" r:id="rId676" display="https://www.nj.gov/cgi-bin/education/csg/14/csg1a.pl?string=NK-12K-123500plus&amp;maxhits=1000" xr:uid="{07DF7DEB-6310-E241-975A-4611DEF72280}"/>
    <hyperlink ref="C678" r:id="rId677" display="https://www.nj.gov/cgi-bin/education/csg/14/csg1a.pl?string=KK-12K-8751plus&amp;maxhits=1000" xr:uid="{F7260D9B-D0EB-2F4E-8851-CC3BAFB22009}"/>
    <hyperlink ref="C679" r:id="rId678" display="https://www.nj.gov/cgi-bin/education/csg/17/csg1a.pl?string=OCHARTER&amp;maxhits=1000" xr:uid="{CC032C7C-C576-2E44-95BE-227775187734}"/>
    <hyperlink ref="C680" r:id="rId679" display="https://www.nj.gov/cgi-bin/education/csg/17/csg1a.pl?string=OCHARTER&amp;maxhits=1000" xr:uid="{171A99D2-FC61-814C-ACAB-2B97F1E5B2DE}"/>
    <hyperlink ref="C681" r:id="rId680" display="https://www.nj.gov/cgi-bin/education/csg/17/csg1a.pl?string=OCHARTER&amp;maxhits=1000" xr:uid="{73FD6426-38C8-4C45-A8BE-23CB06F81E94}"/>
    <hyperlink ref="C682" r:id="rId681" display="https://www.nj.gov/cgi-bin/education/csg/17/csg1a.pl?string=IK-12K-80-400&amp;maxhits=1000" xr:uid="{405773A4-C5F8-7B42-A864-E0E8EBEDA179}"/>
    <hyperlink ref="C683" r:id="rId682" display="https://www.nj.gov/cgi-bin/education/csg/17/csg1a.pl?string=JK-12K-8401-750&amp;maxhits=1000" xr:uid="{BAFF1146-D54F-8647-B141-6C7668C31660}"/>
    <hyperlink ref="C684" r:id="rId683" display="https://www.nj.gov/cgi-bin/education/csg/17/csg1a.pl?string=OCHARTER&amp;maxhits=1000" xr:uid="{F32A888C-9855-7749-B911-47578797D080}"/>
    <hyperlink ref="C685" r:id="rId684" display="https://www.nj.gov/cgi-bin/education/csg/17/csg1a.pl?string=MK-12K-121800-3500&amp;maxhits=1000" xr:uid="{48D64E0F-FE70-2345-A039-C82AE470587A}"/>
    <hyperlink ref="C686" r:id="rId685" display="https://www.nj.gov/cgi-bin/education/csg/17/csg1a.pl?string=OCHARTER&amp;maxhits=1000" xr:uid="{D5D5D07C-CAB4-9F42-AA5F-DF1659AF00B2}"/>
    <hyperlink ref="C687" r:id="rId686" display="https://www.nj.gov/cgi-bin/education/csg/17/csg1a.pl?string=OCHARTER&amp;maxhits=1000" xr:uid="{266576C4-11F2-D947-ADDC-51955C4BBA53}"/>
    <hyperlink ref="C688" r:id="rId687" display="https://www.nj.gov/cgi-bin/education/csg/17/csg1a.pl?string=OCHARTER&amp;maxhits=1000" xr:uid="{2988A9CD-EB50-BD49-9702-D587C4086440}"/>
    <hyperlink ref="C689" r:id="rId688" display="https://www.nj.gov/cgi-bin/education/csg/17/csg1a.pl?string=OCHARTER&amp;maxhits=1000" xr:uid="{66E93E89-5FFB-2E4A-BDBC-1C8C3DE04587}"/>
    <hyperlink ref="C690" r:id="rId689" display="https://www.nj.gov/cgi-bin/education/csg/17/csg1a.pl?string=DK-8K-8401-750&amp;maxhits=1000" xr:uid="{E8AA0BA2-45C3-4A4B-956D-65393981C705}"/>
    <hyperlink ref="C691" r:id="rId690" display="https://www.nj.gov/cgi-bin/education/csg/17/csg1a.pl?string=OCHARTER&amp;maxhits=1000" xr:uid="{FFFF090C-5ED0-2841-B632-F4F8F70E8A62}"/>
    <hyperlink ref="C692" r:id="rId691" display="https://www.nj.gov/cgi-bin/education/csg/17/csg1a.pl?string=OCHARTER&amp;maxhits=1000" xr:uid="{CF5DE9D6-87D4-8046-B1D7-F6FAC8D69E05}"/>
    <hyperlink ref="C693" r:id="rId692" display="https://www.nj.gov/cgi-bin/education/csg/17/csg1a.pl?string=OCHARTER&amp;maxhits=1000" xr:uid="{22AFC2C3-8DB8-1745-94FD-50F500C7CFEA}"/>
    <hyperlink ref="C694" r:id="rId693" display="https://www.nj.gov/cgi-bin/education/csg/17/csg1a.pl?string=OCHARTER&amp;maxhits=1000" xr:uid="{7EE833B7-0B40-2846-BCF7-B183FC179B9B}"/>
    <hyperlink ref="C695" r:id="rId694" display="https://www.nj.gov/cgi-bin/education/csg/17/csg1a.pl?string=OCHARTER&amp;maxhits=1000" xr:uid="{C795C363-389C-B84A-988E-B6D20C8C47D1}"/>
    <hyperlink ref="C696" r:id="rId695" display="https://www.nj.gov/cgi-bin/education/csg/17/csg1a.pl?string=OCHARTER&amp;maxhits=1000" xr:uid="{B93D5367-079A-3442-AF56-222A6C75EFBB}"/>
    <hyperlink ref="C697" r:id="rId696" display="https://www.nj.gov/cgi-bin/education/csg/17/csg1a.pl?string=OCHARTER&amp;maxhits=1000" xr:uid="{D95F0490-0080-F940-9F24-D95F121DF142}"/>
    <hyperlink ref="C698" r:id="rId697" display="https://www.nj.gov/cgi-bin/education/csg/17/csg1a.pl?string=OCHARTER&amp;maxhits=1000" xr:uid="{AD0F47DD-6A37-254D-9720-52A1C2D9A759}"/>
    <hyperlink ref="C699" r:id="rId698" display="https://www.nj.gov/cgi-bin/education/csg/17/csg1a.pl?string=OCHARTER&amp;maxhits=1000" xr:uid="{43B4C8C4-5CC5-D544-BF20-45F0BA332687}"/>
    <hyperlink ref="C700" r:id="rId699" display="https://www.nj.gov/cgi-bin/education/csg/17/csg1a.pl?string=OCHARTER&amp;maxhits=1000" xr:uid="{2AC2C518-B092-4844-B5F6-7DD372C0B2F4}"/>
    <hyperlink ref="C701" r:id="rId700" display="https://www.nj.gov/cgi-bin/education/csg/17/csg1a.pl?string=OCHARTER&amp;maxhits=1000" xr:uid="{F3377219-582B-2044-A690-9D3E4BC33B99}"/>
    <hyperlink ref="C702" r:id="rId701" display="https://www.nj.gov/cgi-bin/education/csg/17/csg1a.pl?string=OCHARTER&amp;maxhits=1000" xr:uid="{7748B45F-3C3B-2F44-A31A-80E71E7B59C6}"/>
    <hyperlink ref="C703" r:id="rId702" display="https://www.nj.gov/cgi-bin/education/csg/17/csg1a.pl?string=OCHARTER&amp;maxhits=1000" xr:uid="{32706223-5150-9F41-A445-3CBF82B40FD5}"/>
    <hyperlink ref="C704" r:id="rId703" display="https://www.nj.gov/cgi-bin/education/csg/17/csg1a.pl?string=OCHARTER&amp;maxhits=1000" xr:uid="{5C429657-A66D-5D48-8329-3D2563B6E858}"/>
    <hyperlink ref="C705" r:id="rId704" display="https://www.nj.gov/cgi-bin/education/csg/17/csg1a.pl?string=OCHARTER&amp;maxhits=1000" xr:uid="{5CFEB25E-4A95-D046-AD1F-1E77FA7CE214}"/>
    <hyperlink ref="C706" r:id="rId705" display="https://www.nj.gov/cgi-bin/education/csg/17/csg1a.pl?string=OCHARTER&amp;maxhits=1000" xr:uid="{D9BD74BB-85C0-6643-BAFB-A60519216F25}"/>
    <hyperlink ref="C707" r:id="rId706" display="https://www.nj.gov/cgi-bin/education/csg/17/csg1a.pl?string=OCHARTER&amp;maxhits=1000" xr:uid="{B01584BD-2261-B244-B447-86BA4456C0C2}"/>
    <hyperlink ref="C708" r:id="rId707" display="https://www.nj.gov/cgi-bin/education/csg/17/csg1a.pl?string=OCHARTER&amp;maxhits=1000" xr:uid="{67C8AC80-88CA-4549-8ECE-A63EABED3319}"/>
    <hyperlink ref="C709" r:id="rId708" display="https://www.nj.gov/cgi-bin/education/csg/17/csg1a.pl?string=OCHARTER&amp;maxhits=1000" xr:uid="{48CFD8B7-F26E-8D4C-BBEF-BEF550229513}"/>
    <hyperlink ref="C710" r:id="rId709" display="https://www.nj.gov/cgi-bin/education/csg/17/csg1a.pl?string=OCHARTER&amp;maxhits=1000" xr:uid="{79A03AAE-0E02-3A40-BA01-F9FB2416FE13}"/>
    <hyperlink ref="C711" r:id="rId710" display="https://www.nj.gov/cgi-bin/education/csg/17/csg1a.pl?string=OCHARTER&amp;maxhits=1000" xr:uid="{C787B751-74AD-4041-9032-B14CCF278618}"/>
    <hyperlink ref="C712" r:id="rId711" display="https://www.nj.gov/cgi-bin/education/csg/17/csg1a.pl?string=OCHARTER&amp;maxhits=1000" xr:uid="{70E0224E-E13B-8341-81CF-48A19C7471CE}"/>
    <hyperlink ref="C713" r:id="rId712" display="https://www.nj.gov/cgi-bin/education/csg/17/csg1a.pl?string=OCHARTER&amp;maxhits=1000" xr:uid="{F0B90EB1-3E22-064F-BEB4-BF725B672E49}"/>
    <hyperlink ref="C714" r:id="rId713" display="https://www.nj.gov/cgi-bin/education/csg/17/csg1a.pl?string=OCHARTER&amp;maxhits=1000" xr:uid="{CBC29477-8591-FF4F-8485-5499821E0562}"/>
    <hyperlink ref="C715" r:id="rId714" display="https://www.nj.gov/cgi-bin/education/csg/17/csg1a.pl?string=OCHARTER&amp;maxhits=1000" xr:uid="{8EBFA300-5790-DE43-A9F4-B5791BC89F68}"/>
    <hyperlink ref="C716" r:id="rId715" display="https://www.nj.gov/cgi-bin/education/csg/17/csg1a.pl?string=OCHARTER&amp;maxhits=1000" xr:uid="{B211EB66-BA92-2F48-B20B-40AEE483045E}"/>
    <hyperlink ref="C717" r:id="rId716" display="https://www.nj.gov/cgi-bin/education/csg/17/csg1a.pl?string=OCHARTER&amp;maxhits=1000" xr:uid="{D053F3C3-416B-7F4D-8959-1F9E32CAAC82}"/>
    <hyperlink ref="C718" r:id="rId717" display="https://www.nj.gov/cgi-bin/education/csg/17/csg1a.pl?string=OCHARTER&amp;maxhits=1000" xr:uid="{81F7CFCB-D2EC-2B46-AF59-55FE88BA8ABD}"/>
    <hyperlink ref="C719" r:id="rId718" display="https://www.nj.gov/cgi-bin/education/csg/17/csg1a.pl?string=OCHARTER&amp;maxhits=1000" xr:uid="{DCE122E1-6338-B647-97AF-70D187E03B9F}"/>
    <hyperlink ref="C720" r:id="rId719" display="https://www.nj.gov/cgi-bin/education/csg/17/csg1a.pl?string=OCHARTER&amp;maxhits=1000" xr:uid="{7B57BB5B-1F10-944A-8146-82BED8CBA04F}"/>
    <hyperlink ref="C721" r:id="rId720" display="https://www.nj.gov/cgi-bin/education/csg/17/csg1a.pl?string=OCHARTER&amp;maxhits=1000" xr:uid="{6CB5951B-F5A1-4E40-A5F9-E63B2790C1E9}"/>
    <hyperlink ref="C722" r:id="rId721" display="https://www.nj.gov/cgi-bin/education/csg/17/csg1a.pl?string=OCHARTER&amp;maxhits=1000" xr:uid="{413061E5-01A5-2C4E-B47A-73B6684998CE}"/>
    <hyperlink ref="C723" r:id="rId722" display="https://www.nj.gov/cgi-bin/education/csg/17/csg1a.pl?string=LK-12K-120-1800&amp;maxhits=1000" xr:uid="{4C97E2A6-9BCA-C546-A403-71EB3572D6F3}"/>
    <hyperlink ref="C724" r:id="rId723" display="https://www.nj.gov/cgi-bin/education/csg/17/csg1a.pl?string=OCHARTER&amp;maxhits=1000" xr:uid="{D34B9BDF-DD9B-7543-A880-ACBCF89613D4}"/>
    <hyperlink ref="C725" r:id="rId724" display="https://www.nj.gov/cgi-bin/education/csg/17/csg1a.pl?string=OCHARTER&amp;maxhits=1000" xr:uid="{CFDD456A-696A-354B-AB47-DEBB1B20F0DE}"/>
    <hyperlink ref="C726" r:id="rId725" display="https://www.nj.gov/cgi-bin/education/csg/17/csg1a.pl?string=OCHARTER&amp;maxhits=1000" xr:uid="{9FE980CD-21B8-C34B-9AFE-D995253F5BBF}"/>
    <hyperlink ref="C727" r:id="rId726" display="https://www.nj.gov/cgi-bin/education/csg/17/csg1a.pl?string=OCHARTER&amp;maxhits=1000" xr:uid="{2A0720F1-6DB9-3E4D-9DEC-31197E5C07FD}"/>
    <hyperlink ref="C728" r:id="rId727" display="https://www.nj.gov/cgi-bin/education/csg/17/csg1a.pl?string=OCHARTER&amp;maxhits=1000" xr:uid="{580E579B-7EC3-5E43-B0FF-592A18636F28}"/>
    <hyperlink ref="C729" r:id="rId728" display="https://www.nj.gov/cgi-bin/education/csg/17/csg1a.pl?string=OCHARTER&amp;maxhits=1000" xr:uid="{84BD2F24-709D-A145-AE51-7C5BCE17113C}"/>
    <hyperlink ref="C730" r:id="rId729" display="https://www.nj.gov/cgi-bin/education/csg/17/csg1a.pl?string=OCHARTER&amp;maxhits=1000" xr:uid="{64A6F14B-281F-874B-B61B-6855FEF99D3F}"/>
    <hyperlink ref="C731" r:id="rId730" display="https://www.nj.gov/cgi-bin/education/csg/17/csg1a.pl?string=OCHARTER&amp;maxhits=1000" xr:uid="{DBB2B2CF-2069-A84C-8909-CA8A2765AD76}"/>
    <hyperlink ref="C732" r:id="rId731" display="https://www.nj.gov/cgi-bin/education/csg/17/csg1a.pl?string=LK-12K-120-1800&amp;maxhits=1000" xr:uid="{5BE977EC-45FF-7F4B-A149-B8D228526D73}"/>
    <hyperlink ref="C733" r:id="rId732" display="https://www.nj.gov/cgi-bin/education/csg/17/csg1a.pl?string=OCHARTER&amp;maxhits=1000" xr:uid="{8F00EF74-FFD9-F440-8033-CF890D14B681}"/>
    <hyperlink ref="C734" r:id="rId733" display="https://www.nj.gov/cgi-bin/education/csg/17/csg1a.pl?string=OCHARTER&amp;maxhits=1000" xr:uid="{9D78E22C-5DD1-FC46-AEC8-CCBA60B13042}"/>
    <hyperlink ref="C735" r:id="rId734" display="https://www.nj.gov/cgi-bin/education/csg/17/csg1a.pl?string=OCHARTER&amp;maxhits=1000" xr:uid="{07703F2F-3596-5940-8E11-36C1D71F895C}"/>
    <hyperlink ref="C736" r:id="rId735" display="https://www.nj.gov/cgi-bin/education/csg/17/csg1a.pl?string=OCHARTER&amp;maxhits=1000" xr:uid="{F7F8C5CC-0E75-D24F-95F6-5FFAA6BDB8BD}"/>
    <hyperlink ref="C737" r:id="rId736" display="https://www.nj.gov/cgi-bin/education/csg/17/csg1a.pl?string=OCHARTER&amp;maxhits=1000" xr:uid="{12A6B82D-F4FD-3C40-B8B8-B890655CE8D6}"/>
    <hyperlink ref="C738" r:id="rId737" display="https://www.nj.gov/cgi-bin/education/csg/17/csg1a.pl?string=OCHARTER&amp;maxhits=1000" xr:uid="{D8D5298B-AFE0-E94D-A7F2-E127C94C28C3}"/>
    <hyperlink ref="C739" r:id="rId738" display="https://www.nj.gov/cgi-bin/education/csg/17/csg1a.pl?string=OCHARTER&amp;maxhits=1000" xr:uid="{CB9E9DFE-693B-C94D-A50B-36F7BBBB33EC}"/>
    <hyperlink ref="C740" r:id="rId739" display="https://www.nj.gov/cgi-bin/education/csg/17/csg1a.pl?string=OCHARTER&amp;maxhits=1000" xr:uid="{05621599-AEB9-DE4A-B15F-A9FBBAF50964}"/>
    <hyperlink ref="C741" r:id="rId740" display="https://www.nj.gov/cgi-bin/education/csg/17/csg1a.pl?string=OCHARTER&amp;maxhits=1000" xr:uid="{D54C80F9-6D0B-654E-B243-76D459C9A18A}"/>
    <hyperlink ref="C742" r:id="rId741" display="https://www.nj.gov/cgi-bin/education/csg/17/csg1a.pl?string=OCHARTER&amp;maxhits=1000" xr:uid="{A588A3D2-A88E-1841-9634-BF0EB27D82F4}"/>
    <hyperlink ref="C743" r:id="rId742" display="https://www.nj.gov/cgi-bin/education/csg/17/csg1a.pl?string=OCHARTER&amp;maxhits=1000" xr:uid="{B769F81F-680B-184E-B94E-E207F4973DD1}"/>
    <hyperlink ref="C744" r:id="rId743" display="https://www.nj.gov/cgi-bin/education/csg/17/csg1a.pl?string=OCHARTER&amp;maxhits=1000" xr:uid="{C298FD5A-79A4-BF49-A95E-1022002678AF}"/>
    <hyperlink ref="C745" r:id="rId744" display="https://www.nj.gov/cgi-bin/education/csg/17/csg1a.pl?string=OCHARTER&amp;maxhits=1000" xr:uid="{2CE5E4F4-D138-7946-B79C-21C3B5C0255C}"/>
    <hyperlink ref="C746" r:id="rId745" display="https://www.nj.gov/cgi-bin/education/csg/17/csg1a.pl?string=MK-12K-121800-3500&amp;maxhits=1000" xr:uid="{92634338-23E9-684D-B4AC-DB6AB058E1D9}"/>
    <hyperlink ref="C747" r:id="rId746" display="https://www.nj.gov/cgi-bin/education/csg/17/csg1a.pl?string=OCHARTER&amp;maxhits=1000" xr:uid="{130DD20A-0F69-8045-B2BD-87E9A44FC2E4}"/>
    <hyperlink ref="C748" r:id="rId747" display="https://www.nj.gov/cgi-bin/education/csg/17/csg1a.pl?string=OCHARTER&amp;maxhits=1000" xr:uid="{6C89063F-D9AC-F744-A715-044CF27D1131}"/>
    <hyperlink ref="C749" r:id="rId748" display="https://www.nj.gov/cgi-bin/education/csg/17/csg1a.pl?string=OCHARTER&amp;maxhits=1000" xr:uid="{884F72B2-2CEC-6348-B97E-4AA371D54075}"/>
    <hyperlink ref="C750" r:id="rId749" display="https://www.nj.gov/cgi-bin/education/csg/17/csg1a.pl?string=OCHARTER&amp;maxhits=1000" xr:uid="{F86E25FE-C1E0-7F43-A1E2-58B2132240F6}"/>
    <hyperlink ref="C751" r:id="rId750" display="https://www.nj.gov/cgi-bin/education/csg/17/csg1a.pl?string=OCHARTER&amp;maxhits=1000" xr:uid="{9F3B8928-BD60-F147-B3F3-AE3B80775A0E}"/>
    <hyperlink ref="C752" r:id="rId751" display="https://www.nj.gov/cgi-bin/education/csg/17/csg1a.pl?string=OCHARTER&amp;maxhits=1000" xr:uid="{AF429186-571E-6941-8F92-B359641422D4}"/>
    <hyperlink ref="C753" r:id="rId752" display="https://www.nj.gov/cgi-bin/education/csg/17/csg1a.pl?string=OCHARTER&amp;maxhits=1000" xr:uid="{C27D8BD1-8833-8E4A-9939-4389F39DD171}"/>
    <hyperlink ref="C754" r:id="rId753" display="https://www.nj.gov/cgi-bin/education/csg/17/csg1a.pl?string=MK-12K-121800-3500&amp;maxhits=1000" xr:uid="{72A54BD6-8F2B-3548-9925-C77C31978DC2}"/>
    <hyperlink ref="C755" r:id="rId754" display="https://www.nj.gov/cgi-bin/education/csg/17/csg1a.pl?string=MK-12K-121800-3500&amp;maxhits=1000" xr:uid="{6B57C191-5597-344D-8F83-B458BB116848}"/>
    <hyperlink ref="C756" r:id="rId755" display="https://www.nj.gov/cgi-bin/education/csg/17/csg1a.pl?string=OCHARTER&amp;maxhits=1000" xr:uid="{8AF75239-F14C-4448-A0B9-EA9BDDE03597}"/>
    <hyperlink ref="C757" r:id="rId756" display="https://www.nj.gov/cgi-bin/education/csg/17/csg1a.pl?string=OCHARTER&amp;maxhits=1000" xr:uid="{65157286-5B41-2C44-93D9-BB0F74C8ECD6}"/>
    <hyperlink ref="C758" r:id="rId757" display="https://www.nj.gov/cgi-bin/education/csg/17/csg1a.pl?string=OCHARTER&amp;maxhits=1000" xr:uid="{DB4F440C-4A98-AD42-B223-8E6B4C422013}"/>
    <hyperlink ref="C759" r:id="rId758" display="https://www.nj.gov/cgi-bin/education/csg/17/csg1a.pl?string=OCHARTER&amp;maxhits=1000" xr:uid="{70FA1446-994C-7A4D-966F-9DD8525D3F3A}"/>
    <hyperlink ref="C760" r:id="rId759" display="https://www.nj.gov/cgi-bin/education/csg/17/csg1a.pl?string=OCHARTER&amp;maxhits=1000" xr:uid="{0DDA6A04-83FB-5949-B933-72005D87842F}"/>
    <hyperlink ref="C761" r:id="rId760" display="https://www.nj.gov/cgi-bin/education/csg/17/csg1a.pl?string=JK-12K-8401-750&amp;maxhits=1000" xr:uid="{C03830F4-768F-1541-A4BC-2630B3C53D5A}"/>
    <hyperlink ref="C762" r:id="rId761" display="https://www.nj.gov/cgi-bin/education/csg/17/csg1a.pl?string=JK-12K-8401-750&amp;maxhits=1000" xr:uid="{6A262887-EFFE-FD45-9199-B5ED22B46779}"/>
    <hyperlink ref="C763" r:id="rId762" display="https://www.nj.gov/cgi-bin/education/csg/17/csg1a.pl?string=OCHARTER&amp;maxhits=1000" xr:uid="{CDAEC388-2463-D24A-951A-17BDDA23C185}"/>
    <hyperlink ref="C764" r:id="rId763" display="https://www.nj.gov/cgi-bin/education/csg/19/csg1a.pl?string=JK-12K-8401-750&amp;maxhits=1000" xr:uid="{3DEDCF9C-ACDF-1346-83CF-DCD1879C88FB}"/>
    <hyperlink ref="C765" r:id="rId764" display="https://www.nj.gov/cgi-bin/education/csg/19/csg1a.pl?string=IK-12K-80-400&amp;maxhits=1000" xr:uid="{4388701C-5563-2349-82BE-5E3CEB889E48}"/>
    <hyperlink ref="C766" r:id="rId765" display="https://www.nj.gov/cgi-bin/education/csg/19/csg1a.pl?string=GG9-127-129-12&amp;maxhits=1000" xr:uid="{250C7406-2068-204D-A69F-E828F621EE23}"/>
    <hyperlink ref="C767" r:id="rId766" display="https://www.nj.gov/cgi-bin/education/csg/19/csg1a.pl?string=GG9-127-129-12&amp;maxhits=1000" xr:uid="{15D2A226-A539-084B-B29F-A49710692971}"/>
    <hyperlink ref="C768" r:id="rId767" display="https://www.nj.gov/cgi-bin/education/csg/19/csg1a.pl?string=GG9-127-129-12&amp;maxhits=1000" xr:uid="{A6871589-60FA-BE41-84B5-1FA47BD1190E}"/>
    <hyperlink ref="C769" r:id="rId768" display="https://www.nj.gov/cgi-bin/education/csg/19/csg1a.pl?string=EK-8K-8751plus&amp;maxhits=1000" xr:uid="{F1471B67-C9DC-7545-A423-F43C64D34DCB}"/>
    <hyperlink ref="C770" r:id="rId769" display="https://www.nj.gov/cgi-bin/education/csg/19/csg1a.pl?string=EK-8K-8751plus&amp;maxhits=1000" xr:uid="{57B3C958-03C9-2644-9696-DACE6C8A5CF2}"/>
    <hyperlink ref="C771" r:id="rId770" display="https://www.nj.gov/cgi-bin/education/csg/19/csg1a.pl?string=EK-8K-8751plus&amp;maxhits=1000" xr:uid="{4ACA9CC6-B191-6A4B-80DE-0BEFD6D6B12B}"/>
    <hyperlink ref="C772" r:id="rId771" display="https://www.nj.gov/cgi-bin/education/csg/19/csg1a.pl?string=EK-8K-8751plus&amp;maxhits=1000" xr:uid="{5493B4E2-0F47-3E45-9723-433765A06BC8}"/>
    <hyperlink ref="C773" r:id="rId772" display="https://www.nj.gov/cgi-bin/education/csg/19/csg1a.pl?string=EK-8K-8751plus&amp;maxhits=1000" xr:uid="{0F6618F5-2A28-6147-802D-670883C53157}"/>
    <hyperlink ref="C774" r:id="rId773" display="https://www.nj.gov/cgi-bin/education/csg/19/csg1a.pl?string=AK-6K-6&amp;maxhits=1000" xr:uid="{4C4D2B72-1A27-9A41-85A0-028EA1DC9C51}"/>
    <hyperlink ref="C775" r:id="rId774" display="https://www.nj.gov/cgi-bin/education/csg/19/csg1a.pl?string=AK-6K-6&amp;maxhits=1000" xr:uid="{CB26FBB2-BEE6-5349-95CE-9A29FA422F05}"/>
    <hyperlink ref="C776" r:id="rId775" display="https://www.nj.gov/cgi-bin/education/csg/19/csg1a.pl?string=DK-8K-8401-750&amp;maxhits=1000" xr:uid="{D6C3EFB7-8EF4-FE44-A8BF-2CA421B7D196}"/>
    <hyperlink ref="C777" r:id="rId776" display="https://www.nj.gov/cgi-bin/education/csg/19/csg1a.pl?string=DK-8K-8401-750&amp;maxhits=1000" xr:uid="{7E6C6515-B921-B547-A37A-8FB937415F3E}"/>
    <hyperlink ref="C778" r:id="rId777" display="https://www.nj.gov/cgi-bin/education/csg/19/csg1a.pl?string=NK-12K-123500plus&amp;maxhits=1000" xr:uid="{85FBF631-B8F4-194E-A26B-279776093F4F}"/>
    <hyperlink ref="C779" r:id="rId778" display="https://www.nj.gov/cgi-bin/education/csg/19/csg1a.pl?string=DK-8K-8401-750&amp;maxhits=1000" xr:uid="{C4E1A171-0696-FC4E-94E2-D71EF7C56967}"/>
    <hyperlink ref="C780" r:id="rId779" display="https://www.nj.gov/cgi-bin/education/csg/19/csg1a.pl?string=EK-8K-8751plus&amp;maxhits=1000" xr:uid="{3967834D-5DEE-C748-B4D9-EFDD4BA12C1F}"/>
    <hyperlink ref="C781" r:id="rId780" display="https://www.nj.gov/cgi-bin/education/csg/19/csg1a.pl?string=DK-8K-8401-750&amp;maxhits=1000" xr:uid="{2E7032F7-50AC-0A43-9539-FD3BE81951E0}"/>
    <hyperlink ref="C782" r:id="rId781" display="https://www.nj.gov/cgi-bin/education/csg/19/csg1a.pl?string=MK-12K-121800-3500&amp;maxhits=1000" xr:uid="{A02B4864-E814-864A-B077-760E46731B38}"/>
    <hyperlink ref="C783" r:id="rId782" display="https://www.nj.gov/cgi-bin/education/csg/19/csg1a.pl?string=NK-12K-123500plus&amp;maxhits=1000" xr:uid="{E21CA078-EC8E-B641-B697-67ACE038D6FA}"/>
    <hyperlink ref="C784" r:id="rId783" display="https://www.nj.gov/cgi-bin/education/csg/19/csg1a.pl?string=NK-12K-123500plus&amp;maxhits=1000" xr:uid="{12460A3C-583A-4740-823A-83E14B272698}"/>
    <hyperlink ref="C785" r:id="rId784" display="https://www.nj.gov/cgi-bin/education/csg/19/csg1a.pl?string=KK-12K-8751plus&amp;maxhits=1000" xr:uid="{E1E39084-332A-0742-AD21-FF5B1EDB64D7}"/>
    <hyperlink ref="C786" r:id="rId785" display="https://www.nj.gov/cgi-bin/education/csg/19/csg1a.pl?string=NK-12K-123500plus&amp;maxhits=1000" xr:uid="{A75CB9D8-72B9-AF4D-A62E-A16AC1570C90}"/>
    <hyperlink ref="C787" r:id="rId786" display="https://www.nj.gov/cgi-bin/education/csg/19/csg1a.pl?string=MK-12K-121800-3500&amp;maxhits=1000" xr:uid="{EE0E7A96-FDD7-F847-BECF-27135A0FE724}"/>
    <hyperlink ref="C788" r:id="rId787" display="https://www.nj.gov/cgi-bin/education/csg/19/csg1a.pl?string=MK-12K-121800-3500&amp;maxhits=1000" xr:uid="{B78C8E42-6BD9-014D-9335-20473909A5EB}"/>
    <hyperlink ref="C789" r:id="rId788" display="https://www.nj.gov/cgi-bin/education/csg/19/csg1a.pl?string=NK-12K-123500plus&amp;maxhits=1000" xr:uid="{A7E47617-1BFB-6141-9C17-EDE9D1DA59B5}"/>
    <hyperlink ref="C790" r:id="rId789" display="https://www.nj.gov/cgi-bin/education/csg/19/csg1a.pl?string=NK-12K-123500plus&amp;maxhits=1000" xr:uid="{52C5E528-D8B7-A94F-89DF-9C9518FAA14A}"/>
    <hyperlink ref="C791" r:id="rId790" display="https://www.nj.gov/cgi-bin/education/csg/19/csg1a.pl?string=NK-12K-123500plus&amp;maxhits=1000" xr:uid="{9B3DBDDD-AD12-7C45-86A6-4F51DB88C675}"/>
    <hyperlink ref="C792" r:id="rId791" display="https://www.nj.gov/cgi-bin/education/csg/19/csg1a.pl?string=NK-12K-123500plus&amp;maxhits=1000" xr:uid="{3CB2957D-BD66-A24D-B0EA-4FFE195F7185}"/>
    <hyperlink ref="C793" r:id="rId792" display="https://www.nj.gov/cgi-bin/education/csg/19/csg1a.pl?string=NK-12K-123500plus&amp;maxhits=1000" xr:uid="{370309C0-0ADF-9246-B938-B39A14B92A56}"/>
    <hyperlink ref="C794" r:id="rId793" display="https://www.nj.gov/cgi-bin/education/csg/19/csg1a.pl?string=NK-12K-123500plus&amp;maxhits=1000" xr:uid="{4B039D07-97F1-9145-AC39-BBD36CACB555}"/>
    <hyperlink ref="C795" r:id="rId794" display="https://www.nj.gov/cgi-bin/education/csg/19/csg1a.pl?string=AK-6K-6&amp;maxhits=1000" xr:uid="{390604AF-B723-9D47-AD36-59C6FCD36A8C}"/>
    <hyperlink ref="C796" r:id="rId795" display="https://www.nj.gov/cgi-bin/education/csg/19/csg1a.pl?string=NK-12K-123500plus&amp;maxhits=1000" xr:uid="{B6ED55A6-B2E8-DE4F-AABE-A16D88731B93}"/>
    <hyperlink ref="C797" r:id="rId796" display="https://www.nj.gov/cgi-bin/education/csg/19/csg1a.pl?string=NK-12K-123500plus&amp;maxhits=1000" xr:uid="{4F32C919-8B5A-A442-A5EB-0BE231CCA4EF}"/>
    <hyperlink ref="C798" r:id="rId797" display="https://www.nj.gov/cgi-bin/education/csg/19/csg1a.pl?string=NK-12K-123500plus&amp;maxhits=1000" xr:uid="{97DB73E7-59F1-814D-B6CC-96A02FC7D3DE}"/>
    <hyperlink ref="C799" r:id="rId798" display="https://www.nj.gov/cgi-bin/education/csg/19/csg1a.pl?string=NK-12K-123500plus&amp;maxhits=1000" xr:uid="{7F3170C2-DAF1-D941-9AAD-64FFA6D4904E}"/>
    <hyperlink ref="C800" r:id="rId799" display="https://www.nj.gov/cgi-bin/education/csg/19/csg1a.pl?string=NK-12K-123500plus&amp;maxhits=1000" xr:uid="{7594D6F5-CA26-FE4A-BF73-555EDE5BA92B}"/>
    <hyperlink ref="C801" r:id="rId800" display="https://www.nj.gov/cgi-bin/education/csg/19/csg1a.pl?string=NK-12K-123500plus&amp;maxhits=1000" xr:uid="{63355305-BB50-0C4B-A0BA-D7E53AE4E895}"/>
    <hyperlink ref="C802" r:id="rId801" display="https://www.nj.gov/cgi-bin/education/csg/19/csg1a.pl?string=NK-12K-123500plus&amp;maxhits=1000" xr:uid="{433FACE7-0E00-0946-8913-8A8DE25D3C1B}"/>
    <hyperlink ref="C803" r:id="rId802" display="https://www.nj.gov/cgi-bin/education/csg/19/csg1a.pl?string=NK-12K-123500plus&amp;maxhits=1000" xr:uid="{ECEEA15F-9002-9C49-9A5F-93F56C4263D4}"/>
    <hyperlink ref="C804" r:id="rId803" display="https://www.nj.gov/cgi-bin/education/csg/19/csg1a.pl?string=NK-12K-123500plus&amp;maxhits=1000" xr:uid="{AF6EF03C-299D-284D-93CA-21838CB70347}"/>
    <hyperlink ref="C805" r:id="rId804" display="https://www.nj.gov/cgi-bin/education/csg/19/csg1a.pl?string=NK-12K-123500plus&amp;maxhits=1000" xr:uid="{9DD33B3C-F0D0-3A4B-B155-88D84BF43E93}"/>
    <hyperlink ref="C806" r:id="rId805" display="https://www.nj.gov/cgi-bin/education/csg/19/csg1a.pl?string=NK-12K-123500plus&amp;maxhits=1000" xr:uid="{BE09CCEE-54CB-7D4E-8F89-CC984223CBF4}"/>
    <hyperlink ref="C807" r:id="rId806" display="https://www.nj.gov/cgi-bin/education/csg/19/csg1a.pl?string=PCSSD&amp;maxhits=1000" xr:uid="{FE01AF33-64C8-5644-BF6B-FF292E1FEEC7}"/>
    <hyperlink ref="C808" r:id="rId807" display="https://www.nj.gov/cgi-bin/education/csg/19/csg1a.pl?string=HK-12K-6&amp;maxhits=1000" xr:uid="{93793263-B560-C74F-9F41-FB50ADA2732F}"/>
    <hyperlink ref="C809" r:id="rId808" display="https://www.nj.gov/cgi-bin/education/csg/19/csg1a.pl?string=AK-6K-6&amp;maxhits=1000" xr:uid="{C8275284-0719-F24F-BA20-40699D6F1BF9}"/>
    <hyperlink ref="C810" r:id="rId809" display="https://www.nj.gov/cgi-bin/education/csg/19/csg1a.pl?string=IK-12K-80-400&amp;maxhits=1000" xr:uid="{444A895F-E064-3D42-BBFB-849595CFCFF3}"/>
    <hyperlink ref="C811" r:id="rId810" display="https://www.nj.gov/cgi-bin/education/csg/19/csg1a.pl?string=IK-12K-80-400&amp;maxhits=1000" xr:uid="{076434ED-8478-5A4A-830F-A20977716067}"/>
    <hyperlink ref="C812" r:id="rId811" display="https://www.nj.gov/cgi-bin/education/csg/19/csg1a.pl?string=MK-12K-121800-3500&amp;maxhits=1000" xr:uid="{F79CC270-730A-7A44-8F10-60029AA9E087}"/>
    <hyperlink ref="C813" r:id="rId812" display="https://www.nj.gov/cgi-bin/education/csg/19/csg1a.pl?string=JK-12K-8401-750&amp;maxhits=1000" xr:uid="{E1A03602-A80D-3241-8A77-C340D753D96C}"/>
    <hyperlink ref="C814" r:id="rId813" display="https://www.nj.gov/cgi-bin/education/csg/19/csg1a.pl?string=MK-12K-121800-3500&amp;maxhits=1000" xr:uid="{EAC86BFC-BC3F-2044-AF4F-C4B83AF89908}"/>
    <hyperlink ref="C815" r:id="rId814" display="https://www.nj.gov/cgi-bin/education/csg/19/csg1a.pl?string=JK-12K-8401-750&amp;maxhits=1000" xr:uid="{1226FB78-9020-A445-91DF-20588CAD95D3}"/>
    <hyperlink ref="C816" r:id="rId815" display="https://www.nj.gov/cgi-bin/education/csg/19/csg1a.pl?string=DK-8K-8401-750&amp;maxhits=1000" xr:uid="{95677BAE-BC15-C04E-9F15-9150D6003253}"/>
    <hyperlink ref="C817" r:id="rId816" display="https://www.nj.gov/cgi-bin/education/csg/19/csg1a.pl?string=DK-8K-8401-750&amp;maxhits=1000" xr:uid="{505B1F85-F836-6C45-BD55-BE8BBA043B2F}"/>
    <hyperlink ref="C818" r:id="rId817" display="https://www.nj.gov/cgi-bin/education/csg/19/csg1a.pl?string=MK-12K-121800-3500&amp;maxhits=1000" xr:uid="{C7803B18-9046-D34D-9477-1B7F88453F69}"/>
    <hyperlink ref="C819" r:id="rId818" display="https://www.nj.gov/cgi-bin/education/csg/19/csg1a.pl?string=EK-8K-8751plus&amp;maxhits=1000" xr:uid="{0042BA83-AD0E-704A-8577-C58D9BF6FD87}"/>
    <hyperlink ref="C820" r:id="rId819" display="https://www.nj.gov/cgi-bin/education/csg/19/csg1a.pl?string=LK-12K-120-1800&amp;maxhits=1000" xr:uid="{162CB35F-328D-CC47-830F-44C8E98D55E5}"/>
    <hyperlink ref="C821" r:id="rId820" display="https://www.nj.gov/cgi-bin/education/csg/19/csg1a.pl?string=CK-8K-80-400&amp;maxhits=1000" xr:uid="{461563F3-C7E6-844B-9EBE-8A8B877810DD}"/>
    <hyperlink ref="C822" r:id="rId821" display="https://www.nj.gov/cgi-bin/education/csg/19/csg1a.pl?string=MK-12K-121800-3500&amp;maxhits=1000" xr:uid="{D0BACC8A-8BA1-584E-9CE3-CB404CDE5D6D}"/>
    <hyperlink ref="C823" r:id="rId822" display="https://www.nj.gov/cgi-bin/education/csg/19/csg1a.pl?string=JK-12K-8401-750&amp;maxhits=1000" xr:uid="{71884324-3FA7-1340-B9DC-8CD15E17734A}"/>
    <hyperlink ref="C824" r:id="rId823" display="https://www.nj.gov/cgi-bin/education/csg/19/csg1a.pl?string=DK-8K-8401-750&amp;maxhits=1000" xr:uid="{3EEA49E7-9624-3241-A602-19AAB0BA3AE5}"/>
    <hyperlink ref="C825" r:id="rId824" display="https://www.nj.gov/cgi-bin/education/csg/19/csg1a.pl?string=IK-12K-80-400&amp;maxhits=1000" xr:uid="{EFEB57E9-09A9-824A-9B04-6D0A1ED2F16B}"/>
    <hyperlink ref="C826" r:id="rId825" display="https://www.nj.gov/cgi-bin/education/csg/19/csg1a.pl?string=LK-12K-120-1800&amp;maxhits=1000" xr:uid="{13443944-0BF1-D945-BD5D-D9535F89F5AB}"/>
    <hyperlink ref="C827" r:id="rId826" display="https://www.nj.gov/cgi-bin/education/csg/19/csg1a.pl?string=LK-12K-120-1800&amp;maxhits=1000" xr:uid="{F80F7407-2103-574A-9E56-898EA42752CC}"/>
    <hyperlink ref="C828" r:id="rId827" display="https://www.nj.gov/cgi-bin/education/csg/19/csg1a.pl?string=IK-12K-80-400&amp;maxhits=1000" xr:uid="{F8441DFF-F06D-3649-A9E1-C0B063413AC2}"/>
    <hyperlink ref="C829" r:id="rId828" display="https://www.nj.gov/cgi-bin/education/csg/19/csg1a.pl?string=EK-8K-8751plus&amp;maxhits=1000" xr:uid="{92A67B0D-C0CF-814D-B650-AF694B095367}"/>
    <hyperlink ref="C830" r:id="rId829" display="https://www.nj.gov/cgi-bin/education/csg/15/csg1a.pl?string=KK-12K-8751plus&amp;maxhits=1000" xr:uid="{2DAA4F7A-E3C2-E940-8D3F-67FFAEEA5CDA}"/>
    <hyperlink ref="C831" r:id="rId830" display="https://www.nj.gov/cgi-bin/education/csg/15/csg1a.pl?string=NK-12K-123500plus&amp;maxhits=1000" xr:uid="{13F354C5-7F49-5B44-8D2B-E780ABB305CD}"/>
    <hyperlink ref="C832" r:id="rId831" display="https://www.nj.gov/cgi-bin/education/csg/15/csg1a.pl?string=PCSSD&amp;maxhits=1000" xr:uid="{84E64CA9-829D-E04D-973B-B7C91E2E3215}"/>
    <hyperlink ref="C833" r:id="rId832" display="https://www.nj.gov/cgi-bin/education/csg/15/csg1a.pl?string=QCOUNTYVOC&amp;maxhits=1000" xr:uid="{1BD51337-78BB-D047-A099-ED8CCCF9830C}"/>
    <hyperlink ref="C834" r:id="rId833" display="https://www.nj.gov/cgi-bin/education/csg/15/csg1a.pl?string=JK-12K-8401-750&amp;maxhits=1000" xr:uid="{64607F96-67FA-F345-B58B-69B8F3471CF6}"/>
    <hyperlink ref="C835" r:id="rId834" display="https://www.nj.gov/cgi-bin/education/csg/15/csg1a.pl?string=MK-12K-121800-3500&amp;maxhits=1000" xr:uid="{D3D880D3-8FD9-E44F-9FCD-199ADE398288}"/>
    <hyperlink ref="C836" r:id="rId835" display="https://www.nj.gov/cgi-bin/education/csg/15/csg1a.pl?string=OCHARTER&amp;maxhits=1000" xr:uid="{E203423E-A126-C242-9803-D60A5E30D2B4}"/>
    <hyperlink ref="C837" r:id="rId836" display="https://www.nj.gov/cgi-bin/education/csg/15/csg1a.pl?string=DK-8K-8401-750&amp;maxhits=1000" xr:uid="{CAB79961-0E32-C94D-93B5-0805EF9BDAF5}"/>
    <hyperlink ref="C838" r:id="rId837" display="https://www.nj.gov/cgi-bin/education/csg/15/csg1a.pl?string=NK-12K-123500plus&amp;maxhits=1000" xr:uid="{BD1D3FA5-D101-2C42-94B4-0ADB9B9A951C}"/>
    <hyperlink ref="C839" r:id="rId838" display="https://www.nj.gov/cgi-bin/education/csg/15/csg1a.pl?string=IK-12K-80-400&amp;maxhits=1000" xr:uid="{29E304B8-D7BA-D14C-8FC6-E741A2D9E7AE}"/>
    <hyperlink ref="C840" r:id="rId839" display="https://www.nj.gov/cgi-bin/education/csg/15/csg1a.pl?string=JK-12K-8401-750&amp;maxhits=1000" xr:uid="{C6F406FD-B268-DF45-B709-A00D2AF0D89E}"/>
    <hyperlink ref="C841" r:id="rId840" display="https://www.nj.gov/cgi-bin/education/csg/15/csg1a.pl?string=OCHARTER&amp;maxhits=1000" xr:uid="{420DC6F2-57F6-6249-BA8B-2880CBFF5C4F}"/>
    <hyperlink ref="C842" r:id="rId841" display="https://www.nj.gov/cgi-bin/education/csg/15/csg1a.pl?string=EK-8K-8751plus&amp;maxhits=1000" xr:uid="{D7E9D849-B9D4-984C-83FA-384CF2144917}"/>
    <hyperlink ref="C843" r:id="rId842" display="https://www.nj.gov/cgi-bin/education/csg/15/csg1a.pl?string=GG9-127-129-12&amp;maxhits=1000" xr:uid="{2BCBAA36-5C8A-5142-A2B2-F8C66707BCB8}"/>
    <hyperlink ref="C844" r:id="rId843" display="https://www.nj.gov/cgi-bin/education/csg/15/csg1a.pl?string=EK-8K-8751plus&amp;maxhits=1000" xr:uid="{312753FB-6C7C-854E-AD04-1632DAF587F6}"/>
    <hyperlink ref="C845" r:id="rId844" display="https://www.nj.gov/cgi-bin/education/csg/15/csg1a.pl?string=NK-12K-123500plus&amp;maxhits=1000" xr:uid="{A651993D-FDFE-6643-9FCE-4E34B6F9900C}"/>
    <hyperlink ref="C846" r:id="rId845" display="https://www.nj.gov/cgi-bin/education/csg/15/csg1a.pl?string=EK-8K-8751plus&amp;maxhits=1000" xr:uid="{3BD55A34-CD7C-9C43-AD34-9CA8D96366D0}"/>
    <hyperlink ref="C847" r:id="rId846" display="https://www.nj.gov/cgi-bin/education/csg/15/csg1a.pl?string=GG9-127-129-12&amp;maxhits=1000" xr:uid="{F46E3856-EFC4-154D-9EDC-93881502B717}"/>
    <hyperlink ref="C848" r:id="rId847" display="https://www.nj.gov/cgi-bin/education/csg/15/csg1a.pl?string=JK-12K-8401-750&amp;maxhits=1000" xr:uid="{E9412160-C38B-BF4D-BBF7-58E15E082A48}"/>
    <hyperlink ref="C849" r:id="rId848" display="https://www.nj.gov/cgi-bin/education/csg/15/csg1a.pl?string=EK-8K-8751plus&amp;maxhits=1000" xr:uid="{F2513E19-7330-2042-A5A5-281089ACA22E}"/>
    <hyperlink ref="C850" r:id="rId849" display="https://www.nj.gov/cgi-bin/education/csg/15/csg1a.pl?string=EK-8K-8751plus&amp;maxhits=1000" xr:uid="{A1308D1E-2794-5E4A-B4E2-0235C2DD25EA}"/>
    <hyperlink ref="C851" r:id="rId850" display="https://www.nj.gov/cgi-bin/education/csg/15/csg1a.pl?string=NK-12K-123500plus&amp;maxhits=1000" xr:uid="{EE0326CB-560F-9043-AB7A-1895D13AF2FD}"/>
    <hyperlink ref="C852" r:id="rId851" display="https://www.nj.gov/cgi-bin/education/csg/15/csg1a.pl?string=IK-12K-80-400&amp;maxhits=1000" xr:uid="{EB38EED8-1A85-6F4B-A2F7-1812077F3FF4}"/>
    <hyperlink ref="C853" r:id="rId852" display="https://www.nj.gov/cgi-bin/education/csg/15/csg1a.pl?string=EK-8K-8751plus&amp;maxhits=1000" xr:uid="{374ABD93-C22D-5C49-91F6-DFF76C2F0ABD}"/>
    <hyperlink ref="C854" r:id="rId853" display="https://www.nj.gov/cgi-bin/education/csg/15/csg1a.pl?string=KK-12K-8751plus&amp;maxhits=1000" xr:uid="{EEAB6195-3C64-EC42-847A-EE4D1222D559}"/>
    <hyperlink ref="C855" r:id="rId854" display="https://www.nj.gov/cgi-bin/education/csg/15/csg1a.pl?string=IK-12K-80-400&amp;maxhits=1000" xr:uid="{C3B3C7B8-C54E-7543-82B3-1782949ECDAE}"/>
    <hyperlink ref="C856" r:id="rId855" display="https://www.nj.gov/cgi-bin/education/csg/15/csg1a.pl?string=EK-8K-8751plus&amp;maxhits=1000" xr:uid="{DCBAF37A-4D58-4A4B-9A00-1528457A737F}"/>
    <hyperlink ref="C857" r:id="rId856" display="https://www.nj.gov/cgi-bin/education/csg/15/csg1a.pl?string=IK-12K-80-400&amp;maxhits=1000" xr:uid="{D49AA718-66A6-DE4C-8DA6-66B9338ED323}"/>
    <hyperlink ref="C858" r:id="rId857" display="https://www.nj.gov/cgi-bin/education/csg/15/csg1a.pl?string=OCHARTER&amp;maxhits=1000" xr:uid="{2C2BB600-A304-EC4C-A486-DE03E58CE86B}"/>
    <hyperlink ref="C859" r:id="rId858" display="https://www.nj.gov/cgi-bin/education/csg/15/csg1a.pl?string=PCSSD&amp;maxhits=1000" xr:uid="{AAE2A81E-4ABD-9546-A101-33CE4D904F56}"/>
    <hyperlink ref="C860" r:id="rId859" display="https://www.nj.gov/cgi-bin/education/csg/15/csg1a.pl?string=QCOUNTYVOC&amp;maxhits=1000" xr:uid="{0453E483-1121-974A-978B-32212C62E3AA}"/>
    <hyperlink ref="C861" r:id="rId860" display="https://www.nj.gov/cgi-bin/education/csg/15/csg1a.pl?string=MK-12K-121800-3500&amp;maxhits=1000" xr:uid="{C5E35673-BB19-C445-84C3-D821083EA1AD}"/>
    <hyperlink ref="C862" r:id="rId861" display="https://www.nj.gov/cgi-bin/education/csg/15/csg1a.pl?string=LK-12K-120-1800&amp;maxhits=1000" xr:uid="{9B96C447-356C-C148-9848-0D9811D30CF6}"/>
    <hyperlink ref="C863" r:id="rId862" display="https://www.nj.gov/cgi-bin/education/csg/15/csg1a.pl?string=DK-8K-8401-750&amp;maxhits=1000" xr:uid="{E5028787-6D42-B04C-93E7-D3BDB91D972D}"/>
    <hyperlink ref="C864" r:id="rId863" display="https://www.nj.gov/cgi-bin/education/csg/15/csg1a.pl?string=GG9-127-129-12&amp;maxhits=1000" xr:uid="{5F52BA0D-A1EF-9E42-8781-48E632F61176}"/>
    <hyperlink ref="C865" r:id="rId864" display="https://www.nj.gov/cgi-bin/education/csg/15/csg1a.pl?string=MK-12K-121800-3500&amp;maxhits=1000" xr:uid="{7D595A50-D7EC-A243-9C4C-DAE852A45BA1}"/>
    <hyperlink ref="C866" r:id="rId865" display="https://www.nj.gov/cgi-bin/education/csg/15/csg1a.pl?string=EK-8K-8751plus&amp;maxhits=1000" xr:uid="{BD5CA5E7-53DA-D944-A4EE-EE5F56E11827}"/>
    <hyperlink ref="C867" r:id="rId866" display="https://www.nj.gov/cgi-bin/education/csg/15/csg1a.pl?string=LK-12K-120-1800&amp;maxhits=1000" xr:uid="{2787B78F-EA8E-2E40-9904-9F75F55D0196}"/>
    <hyperlink ref="C868" r:id="rId867" display="https://www.nj.gov/cgi-bin/education/csg/15/csg1a.pl?string=DK-8K-8401-750&amp;maxhits=1000" xr:uid="{92275324-5310-4C44-A209-24B7187F33FC}"/>
    <hyperlink ref="C869" r:id="rId868" display="https://www.nj.gov/cgi-bin/education/csg/15/csg1a.pl?string=MK-12K-121800-3500&amp;maxhits=1000" xr:uid="{C576B351-4BA9-B542-B745-D02356944EA8}"/>
    <hyperlink ref="C870" r:id="rId869" display="https://www.nj.gov/cgi-bin/education/csg/15/csg1a.pl?string=EK-8K-8751plus&amp;maxhits=1000" xr:uid="{3F933FB8-6A00-4145-9937-BE51A8DF766E}"/>
    <hyperlink ref="C871" r:id="rId870" display="https://www.nj.gov/cgi-bin/education/csg/15/csg1a.pl?string=HK-12K-6&amp;maxhits=1000" xr:uid="{936CEE9D-7656-AA49-8182-407270A04CF9}"/>
    <hyperlink ref="C872" r:id="rId871" display="https://www.nj.gov/cgi-bin/education/csg/15/csg1a.pl?string=MK-12K-121800-3500&amp;maxhits=1000" xr:uid="{B864B16D-6055-F84E-9DD8-F732C9BC8657}"/>
    <hyperlink ref="C873" r:id="rId872" display="https://www.nj.gov/cgi-bin/education/csg/15/csg1a.pl?string=LK-12K-120-1800&amp;maxhits=1000" xr:uid="{CDCC416A-44C1-D74A-8A86-F79972D599F4}"/>
    <hyperlink ref="C874" r:id="rId873" display="https://www.nj.gov/cgi-bin/education/csg/15/csg1a.pl?string=MK-12K-121800-3500&amp;maxhits=1000" xr:uid="{8A564EAB-4DD2-564D-9E9E-28E8808421F9}"/>
    <hyperlink ref="C875" r:id="rId874" display="https://www.nj.gov/cgi-bin/education/csg/15/csg1a.pl?string=JK-12K-8401-750&amp;maxhits=1000" xr:uid="{B3214FC8-BF86-2B4E-9069-C715A096F638}"/>
    <hyperlink ref="C876" r:id="rId875" display="https://www.nj.gov/cgi-bin/education/csg/15/csg1a.pl?string=OCHARTER&amp;maxhits=1000" xr:uid="{B0419B9F-6FDE-1C4A-83A7-B694D2934B37}"/>
    <hyperlink ref="C877" r:id="rId876" display="https://www.nj.gov/cgi-bin/education/csg/15/csg1a.pl?string=NK-12K-123500plus&amp;maxhits=1000" xr:uid="{A2C20FB9-B086-B347-8619-07F80CA1DBBA}"/>
    <hyperlink ref="C878" r:id="rId877" display="https://www.nj.gov/cgi-bin/education/csg/15/csg1a.pl?string=KK-12K-8751plus&amp;maxhits=1000" xr:uid="{31440194-5E5E-2D43-927F-8E3F4A498FCB}"/>
    <hyperlink ref="C879" r:id="rId878" display="https://www.nj.gov/cgi-bin/education/csg/15/csg1a.pl?string=NK-12K-123500plus&amp;maxhits=1000" xr:uid="{E120CBBD-ED3F-4949-8130-8FAF5A9230E4}"/>
    <hyperlink ref="C880" r:id="rId879" display="https://www.nj.gov/cgi-bin/education/csg/15/csg1a.pl?string=EK-8K-8751plus&amp;maxhits=1000" xr:uid="{48362D24-37E0-1E4E-814C-7AB33DF4106E}"/>
    <hyperlink ref="C881" r:id="rId880" display="https://www.nj.gov/cgi-bin/education/csg/15/csg1a.pl?string=NK-12K-123500plus&amp;maxhits=1000" xr:uid="{F73FA063-C1C9-5C44-ABA8-9DBE6C46E6E2}"/>
    <hyperlink ref="C882" r:id="rId881" display="https://www.nj.gov/cgi-bin/education/csg/15/csg1a.pl?string=MK-12K-121800-3500&amp;maxhits=1000" xr:uid="{52CCCB8E-2211-BC43-A1FC-56DCED5FB631}"/>
    <hyperlink ref="C883" r:id="rId882" display="https://www.nj.gov/cgi-bin/education/csg/15/csg1a.pl?string=NK-12K-123500plus&amp;maxhits=1000" xr:uid="{EC1BFBBE-431D-1742-8F8A-F7DDC66DDA15}"/>
    <hyperlink ref="C884" r:id="rId883" display="https://www.nj.gov/cgi-bin/education/csg/15/csg1a.pl?string=DK-8K-8401-750&amp;maxhits=1000" xr:uid="{02EEAE0A-15EC-1F4D-B333-1F48629EFEA6}"/>
    <hyperlink ref="C885" r:id="rId884" display="https://www.nj.gov/cgi-bin/education/csg/15/csg1a.pl?string=MK-12K-121800-3500&amp;maxhits=1000" xr:uid="{183A03CC-8026-BE4D-B6A8-CF207C9D6932}"/>
    <hyperlink ref="C886" r:id="rId885" display="https://www.nj.gov/cgi-bin/education/csg/15/csg1a.pl?string=DK-8K-8401-750&amp;maxhits=1000" xr:uid="{830E9552-6E05-764C-BDEE-95F9F839ED06}"/>
    <hyperlink ref="C887" r:id="rId886" display="https://www.nj.gov/cgi-bin/education/csg/15/csg1a.pl?string=EK-8K-8751plus&amp;maxhits=1000" xr:uid="{D9EC358B-4139-0C46-8035-48C92315DD07}"/>
    <hyperlink ref="C888" r:id="rId887" display="https://www.nj.gov/cgi-bin/education/csg/15/csg1a.pl?string=JK-12K-8401-750&amp;maxhits=1000" xr:uid="{185E8F37-6991-B144-B5E2-FA204BBF1917}"/>
    <hyperlink ref="C889" r:id="rId888" display="https://www.nj.gov/cgi-bin/education/csg/15/csg1a.pl?string=MK-12K-121800-3500&amp;maxhits=1000" xr:uid="{89FAF461-DA4B-1A4C-AA1C-9E8E8BE5F5B9}"/>
    <hyperlink ref="C890" r:id="rId889" display="https://www.nj.gov/cgi-bin/education/csg/15/csg1a.pl?string=KK-12K-8751plus&amp;maxhits=1000" xr:uid="{8F2653C3-14A0-AE4D-BA54-46D068808CCB}"/>
    <hyperlink ref="C891" r:id="rId890" display="https://www.nj.gov/cgi-bin/education/csg/15/csg1a.pl?string=MK-12K-121800-3500&amp;maxhits=1000" xr:uid="{F7D647F3-31B6-544B-9109-69E62BE375D8}"/>
    <hyperlink ref="C892" r:id="rId891" display="https://www.nj.gov/cgi-bin/education/csg/15/csg1a.pl?string=MK-12K-121800-3500&amp;maxhits=1000" xr:uid="{822262CB-5258-AE42-9FF2-F235419B3626}"/>
    <hyperlink ref="C893" r:id="rId892" display="https://www.nj.gov/cgi-bin/education/csg/15/csg1a.pl?string=MK-12K-121800-3500&amp;maxhits=1000" xr:uid="{416A49EC-CC9E-BA40-A729-C22D971592D3}"/>
    <hyperlink ref="C894" r:id="rId893" display="https://www.nj.gov/cgi-bin/education/csg/15/csg1a.pl?string=KK-12K-8751plus&amp;maxhits=1000" xr:uid="{7E9C98D0-42C7-034C-A135-4AFCA14A2749}"/>
    <hyperlink ref="C895" r:id="rId894" display="https://www.nj.gov/cgi-bin/education/csg/15/csg1a.pl?string=LK-12K-120-1800&amp;maxhits=1000" xr:uid="{1E009BC9-1307-0647-B6F2-EBF79A54718C}"/>
    <hyperlink ref="C896" r:id="rId895" display="https://www.nj.gov/cgi-bin/education/csg/15/csg1a.pl?string=EK-8K-8751plus&amp;maxhits=1000" xr:uid="{AE6AE1C8-FC3D-EF4B-AEE3-383A2664A5EC}"/>
    <hyperlink ref="C897" r:id="rId896" display="https://www.nj.gov/cgi-bin/education/csg/15/csg1a.pl?string=IK-12K-80-400&amp;maxhits=1000" xr:uid="{207C549C-B786-AE49-94C3-9AED4F046DCA}"/>
    <hyperlink ref="C898" r:id="rId897" display="https://www.nj.gov/cgi-bin/education/csg/15/csg1a.pl?string=MK-12K-121800-3500&amp;maxhits=1000" xr:uid="{89DF7667-9D34-0349-A33F-016FC200CBCB}"/>
    <hyperlink ref="C899" r:id="rId898" display="https://www.nj.gov/cgi-bin/education/csg/15/csg1a.pl?string=LK-12K-120-1800&amp;maxhits=1000" xr:uid="{CA4E3117-0716-4846-982B-92624C36DF87}"/>
    <hyperlink ref="C900" r:id="rId899" display="https://www.nj.gov/cgi-bin/education/csg/15/csg1a.pl?string=GG9-127-129-12&amp;maxhits=1000" xr:uid="{8D0880D5-9576-4541-9750-66C5431B2C58}"/>
    <hyperlink ref="C901" r:id="rId900" display="https://www.nj.gov/cgi-bin/education/csg/15/csg1a.pl?string=GG9-127-129-12&amp;maxhits=1000" xr:uid="{92A7D67A-3211-C347-93A7-269954EA496E}"/>
    <hyperlink ref="C902" r:id="rId901" display="https://www.nj.gov/cgi-bin/education/csg/15/csg1a.pl?string=DK-8K-8401-750&amp;maxhits=1000" xr:uid="{1B779A37-A4FC-A041-A8CD-10AF1E205DB2}"/>
    <hyperlink ref="C903" r:id="rId902" display="https://www.nj.gov/cgi-bin/education/csg/15/csg1a.pl?string=DK-8K-8401-750&amp;maxhits=1000" xr:uid="{917523C1-5029-0E47-93E7-54A7EC403011}"/>
    <hyperlink ref="C904" r:id="rId903" display="https://www.nj.gov/cgi-bin/education/csg/15/csg1a.pl?string=EK-8K-8751plus&amp;maxhits=1000" xr:uid="{0614530A-672A-944E-97C4-10E579F2080B}"/>
    <hyperlink ref="C905" r:id="rId904" display="https://www.nj.gov/cgi-bin/education/csg/15/csg1a.pl?string=DK-8K-8401-750&amp;maxhits=1000" xr:uid="{2972B7D7-F473-934A-8A41-8C895C516368}"/>
    <hyperlink ref="C906" r:id="rId905" display="https://www.nj.gov/cgi-bin/education/csg/15/csg1a.pl?string=AK-6K-6&amp;maxhits=1000" xr:uid="{C1FDA154-1FB0-6349-AC92-2BCCAEF8B5FE}"/>
    <hyperlink ref="C907" r:id="rId906" display="https://www.nj.gov/cgi-bin/education/csg/15/csg1a.pl?string=LK-12K-120-1800&amp;maxhits=1000" xr:uid="{AD537C76-822F-5445-8F32-30DF56F81294}"/>
    <hyperlink ref="C908" r:id="rId907" display="https://www.nj.gov/cgi-bin/education/csg/15/csg1a.pl?string=NK-12K-123500plus&amp;maxhits=1000" xr:uid="{13E0A3C9-9100-1646-82C4-190FA29190C6}"/>
    <hyperlink ref="C909" r:id="rId908" display="https://www.nj.gov/cgi-bin/education/csg/15/csg1a.pl?string=LK-12K-120-1800&amp;maxhits=1000" xr:uid="{A995956D-3669-444B-A653-4082C04F3C28}"/>
    <hyperlink ref="C910" r:id="rId909" display="https://www.nj.gov/cgi-bin/education/csg/15/csg1a.pl?string=GG9-127-129-12&amp;maxhits=1000" xr:uid="{7B108995-A687-434D-84AF-3C00804FB83E}"/>
    <hyperlink ref="C911" r:id="rId910" display="https://www.nj.gov/cgi-bin/education/csg/15/csg1a.pl?string=GG9-127-129-12&amp;maxhits=1000" xr:uid="{48972111-D9CA-DF45-895D-941D654E19E5}"/>
    <hyperlink ref="C912" r:id="rId911" display="https://www.nj.gov/cgi-bin/education/csg/15/csg1a.pl?string=MK-12K-121800-3500&amp;maxhits=1000" xr:uid="{862F3797-90D0-4841-ABA4-9C82C9DA2A2C}"/>
    <hyperlink ref="C913" r:id="rId912" display="https://www.nj.gov/cgi-bin/education/csg/15/csg1a.pl?string=LK-12K-120-1800&amp;maxhits=1000" xr:uid="{2BC8C3B1-4989-624A-AE4A-5A73C77F9553}"/>
    <hyperlink ref="C914" r:id="rId913" display="https://www.nj.gov/cgi-bin/education/csg/15/csg1a.pl?string=MK-12K-121800-3500&amp;maxhits=1000" xr:uid="{DCF344CE-56F3-8E4C-B29E-406F4DD320AA}"/>
    <hyperlink ref="C915" r:id="rId914" display="https://www.nj.gov/cgi-bin/education/csg/15/csg1a.pl?string=NK-12K-123500plus&amp;maxhits=1000" xr:uid="{40C3A92A-1A28-8445-A89C-75FB5F1F3DA6}"/>
    <hyperlink ref="C916" r:id="rId915" display="https://www.nj.gov/cgi-bin/education/csg/15/csg1a.pl?string=FG7-127-129-12&amp;maxhits=1000" xr:uid="{3ABCA303-338F-AD45-B5CB-8DA4E301A828}"/>
    <hyperlink ref="C917" r:id="rId916" display="https://www.nj.gov/cgi-bin/education/csg/15/csg1a.pl?string=AK-6K-6&amp;maxhits=1000" xr:uid="{368F8071-0347-944C-93E9-A8DD894899D2}"/>
    <hyperlink ref="C918" r:id="rId917" display="https://www.nj.gov/cgi-bin/education/csg/15/csg1a.pl?string=EK-8K-8751plus&amp;maxhits=1000" xr:uid="{B6B7235A-843C-D840-9156-F914C347DB2F}"/>
    <hyperlink ref="C919" r:id="rId918" display="https://www.nj.gov/cgi-bin/education/csg/15/csg1a.pl?string=JK-12K-8401-750&amp;maxhits=1000" xr:uid="{7F6AF882-4F57-C64C-8F62-28CC45022166}"/>
    <hyperlink ref="C920" r:id="rId919" display="https://www.nj.gov/cgi-bin/education/csg/15/csg1a.pl?string=MK-12K-121800-3500&amp;maxhits=1000" xr:uid="{E6226518-EFAF-6047-BB56-13DF3C07FB5A}"/>
    <hyperlink ref="C921" r:id="rId920" display="https://www.nj.gov/cgi-bin/education/csg/15/csg1a.pl?string=LK-12K-120-1800&amp;maxhits=1000" xr:uid="{92D94E65-8678-F64C-8D4A-1711227E32C5}"/>
    <hyperlink ref="C922" r:id="rId921" display="https://www.nj.gov/cgi-bin/education/csg/15/csg1a.pl?string=HK-12K-6&amp;maxhits=1000" xr:uid="{11F3EE51-6AC4-D74F-8CC3-FC3DC220440D}"/>
    <hyperlink ref="C923" r:id="rId922" display="https://www.nj.gov/cgi-bin/education/csg/15/csg1a.pl?string=IK-12K-80-400&amp;maxhits=1000" xr:uid="{4624A53D-4E55-DB42-AC8A-E250595E8BA0}"/>
    <hyperlink ref="C924" r:id="rId923" display="https://www.nj.gov/cgi-bin/education/csg/15/csg1a.pl?string=OCHARTER&amp;maxhits=1000" xr:uid="{99372039-06E5-964A-957E-366B0A2BBABC}"/>
    <hyperlink ref="C925" r:id="rId924" display="https://www.nj.gov/cgi-bin/education/csg/15/csg1a.pl?string=NK-12K-123500plus&amp;maxhits=1000" xr:uid="{F30A354A-55E3-4D4A-8367-EFE5F03BF808}"/>
    <hyperlink ref="C926" r:id="rId925" display="https://www.nj.gov/cgi-bin/education/csg/15/csg1a.pl?string=NK-12K-123500plus&amp;maxhits=1000" xr:uid="{4B3DDD19-78A4-3A4A-A49E-DBB9A833D1EB}"/>
    <hyperlink ref="C927" r:id="rId926" display="https://www.nj.gov/cgi-bin/education/csg/15/csg1a.pl?string=EK-8K-8751plus&amp;maxhits=1000" xr:uid="{B1C827A5-0A38-E74B-BB9C-E2B7192F6854}"/>
    <hyperlink ref="C928" r:id="rId927" display="https://www.nj.gov/cgi-bin/education/csg/15/csg1a.pl?string=LK-12K-120-1800&amp;maxhits=1000" xr:uid="{8A514D12-DA11-8F45-B521-314459D3CCCD}"/>
    <hyperlink ref="C929" r:id="rId928" display="https://www.nj.gov/cgi-bin/education/csg/15/csg1a.pl?string=LK-12K-120-1800&amp;maxhits=1000" xr:uid="{DA4E8BA8-4835-C043-8CC9-7229FE9650D7}"/>
    <hyperlink ref="C930" r:id="rId929" display="https://www.nj.gov/cgi-bin/education/csg/15/csg1a.pl?string=MK-12K-121800-3500&amp;maxhits=1000" xr:uid="{521C7674-5BDE-634D-862B-4C41F4C87A8C}"/>
    <hyperlink ref="C931" r:id="rId930" display="https://www.nj.gov/cgi-bin/education/csg/15/csg1a.pl?string=LK-12K-120-1800&amp;maxhits=1000" xr:uid="{AC5781A1-36DC-4D47-92DC-AA7B83FF9B6A}"/>
    <hyperlink ref="C932" r:id="rId931" display="https://www.nj.gov/cgi-bin/education/csg/15/csg1a.pl?string=EK-8K-8751plus&amp;maxhits=1000" xr:uid="{5FAED980-1154-8B4D-887A-EEE0D0EFF53F}"/>
    <hyperlink ref="C933" r:id="rId932" display="https://www.nj.gov/cgi-bin/education/csg/15/csg1a.pl?string=EK-8K-8751plus&amp;maxhits=1000" xr:uid="{25C0F8C5-E467-244A-A4CE-E9091D97E3F6}"/>
    <hyperlink ref="C934" r:id="rId933" display="https://www.nj.gov/cgi-bin/education/csg/15/csg1a.pl?string=AK-6K-6&amp;maxhits=1000" xr:uid="{A6C0DF82-96AD-3441-BCE5-F23D55E0F10A}"/>
    <hyperlink ref="C935" r:id="rId934" display="https://www.nj.gov/cgi-bin/education/csg/15/csg1a.pl?string=IK-12K-80-400&amp;maxhits=1000" xr:uid="{8108E64D-07C3-544F-AC2B-56EA274B98A0}"/>
    <hyperlink ref="C936" r:id="rId935" display="https://www.nj.gov/cgi-bin/education/csg/15/csg1a.pl?string=MK-12K-121800-3500&amp;maxhits=1000" xr:uid="{7D50DD5C-4E09-8E47-82CF-AFA820988382}"/>
    <hyperlink ref="C937" r:id="rId936" display="https://www.nj.gov/cgi-bin/education/csg/15/csg1a.pl?string=LK-12K-120-1800&amp;maxhits=1000" xr:uid="{6E32F6CD-6EC6-1E46-BDDB-80FB4CF78F94}"/>
    <hyperlink ref="C938" r:id="rId937" display="https://www.nj.gov/cgi-bin/education/csg/15/csg1a.pl?string=PCSSD&amp;maxhits=1000" xr:uid="{C75951B1-1841-2F4A-9F9A-C034AE84BEF7}"/>
    <hyperlink ref="C939" r:id="rId938" display="https://www.nj.gov/cgi-bin/education/csg/15/csg1a.pl?string=QCOUNTYVOC&amp;maxhits=1000" xr:uid="{7C6272B5-BA81-BE4D-A40F-451C08D7EDF3}"/>
    <hyperlink ref="C940" r:id="rId939" display="https://www.nj.gov/cgi-bin/education/csg/15/csg1a.pl?string=NK-12K-123500plus&amp;maxhits=1000" xr:uid="{5B3519D7-83C3-AC4F-BDDE-64B4E2451D57}"/>
    <hyperlink ref="C941" r:id="rId940" display="https://www.nj.gov/cgi-bin/education/csg/15/csg1a.pl?string=AK-6K-6&amp;maxhits=1000" xr:uid="{7AC859EE-D89C-4A43-88AB-EE432928B72A}"/>
    <hyperlink ref="C942" r:id="rId941" display="https://www.nj.gov/cgi-bin/education/csg/15/csg1a.pl?string=MK-12K-121800-3500&amp;maxhits=1000" xr:uid="{58722C51-7D72-6148-8E9B-A49A1EB6FCB9}"/>
    <hyperlink ref="C943" r:id="rId942" display="https://www.nj.gov/cgi-bin/education/csg/15/csg1a.pl?string=IK-12K-80-400&amp;maxhits=1000" xr:uid="{6AB06F1B-B363-684B-95F3-6ADC45C03B22}"/>
    <hyperlink ref="C944" r:id="rId943" display="https://www.nj.gov/cgi-bin/education/csg/15/csg1a.pl?string=MK-12K-121800-3500&amp;maxhits=1000" xr:uid="{C323E5FA-0F09-1846-9FCD-1AF8009C9A3F}"/>
    <hyperlink ref="C945" r:id="rId944" display="https://www.nj.gov/cgi-bin/education/csg/15/csg1a.pl?string=DK-8K-8401-750&amp;maxhits=1000" xr:uid="{3A954D7D-4262-FA4B-8FA7-363E9991AC5D}"/>
    <hyperlink ref="C946" r:id="rId945" display="https://www.nj.gov/cgi-bin/education/csg/15/csg1a.pl?string=KK-12K-8751plus&amp;maxhits=1000" xr:uid="{F3149BC5-4AF2-1A4C-82D6-5A0D4DFFEAC7}"/>
    <hyperlink ref="C947" r:id="rId946" display="https://www.nj.gov/cgi-bin/education/csg/15/csg1a.pl?string=EK-8K-8751plus&amp;maxhits=1000" xr:uid="{EBF11538-4303-0342-9288-ECFF59F50D15}"/>
    <hyperlink ref="C948" r:id="rId947" display="https://www.nj.gov/cgi-bin/education/csg/15/csg1a.pl?string=LK-12K-120-1800&amp;maxhits=1000" xr:uid="{6725B52E-C265-534D-BB65-67E6E4668A40}"/>
    <hyperlink ref="C949" r:id="rId948" display="https://www.nj.gov/cgi-bin/education/csg/15/csg1a.pl?string=DK-8K-8401-750&amp;maxhits=1000" xr:uid="{66219A32-CE55-D445-8FC3-6F03855B4A45}"/>
    <hyperlink ref="C950" r:id="rId949" display="https://www.nj.gov/cgi-bin/education/csg/15/csg1a.pl?string=GG9-127-129-12&amp;maxhits=1000" xr:uid="{30D5FFCE-0667-C04B-A34E-47FA18D22E7C}"/>
    <hyperlink ref="C951" r:id="rId950" display="https://www.nj.gov/cgi-bin/education/csg/15/csg1a.pl?string=EK-8K-8751plus&amp;maxhits=1000" xr:uid="{CDAF78E0-9B55-584C-A262-BF21DA7FEAAA}"/>
    <hyperlink ref="C952" r:id="rId951" display="https://www.nj.gov/cgi-bin/education/csg/15/csg1a.pl?string=AK-6K-6&amp;maxhits=1000" xr:uid="{5CBDA823-7758-2B41-A93D-D8FB2D3732E7}"/>
    <hyperlink ref="C953" r:id="rId952" display="https://www.nj.gov/cgi-bin/education/csg/15/csg1a.pl?string=MK-12K-121800-3500&amp;maxhits=1000" xr:uid="{2FE10FF6-0138-3149-8477-29ED0FB2C64F}"/>
    <hyperlink ref="C954" r:id="rId953" display="https://www.nj.gov/cgi-bin/education/csg/15/csg1a.pl?string=DK-8K-8401-750&amp;maxhits=1000" xr:uid="{8971D8EE-7C0B-4C4F-91D9-17B54F2887BB}"/>
    <hyperlink ref="C955" r:id="rId954" display="https://www.nj.gov/cgi-bin/education/csg/15/csg1a.pl?string=EK-8K-8751plus&amp;maxhits=1000" xr:uid="{944F9A0D-291A-9541-83D5-81B8C5B060DF}"/>
    <hyperlink ref="C956" r:id="rId955" display="https://www.nj.gov/cgi-bin/education/csg/15/csg1a.pl?string=NK-12K-123500plus&amp;maxhits=1000" xr:uid="{9F401466-6F1F-C443-A7C3-BFC3A3AE1E86}"/>
    <hyperlink ref="C957" r:id="rId956" display="https://www.nj.gov/cgi-bin/education/csg/15/csg1a.pl?string=EK-8K-8751plus&amp;maxhits=1000" xr:uid="{B0D02360-74A5-6842-B495-62E274F921AC}"/>
    <hyperlink ref="C958" r:id="rId957" display="https://www.nj.gov/cgi-bin/education/csg/15/csg1a.pl?string=EK-8K-8751plus&amp;maxhits=1000" xr:uid="{0E7F9FB0-4250-364B-A9A0-396AB0C70CFA}"/>
    <hyperlink ref="C959" r:id="rId958" display="https://www.nj.gov/cgi-bin/education/csg/15/csg1a.pl?string=IK-12K-80-400&amp;maxhits=1000" xr:uid="{81CA4CF1-77A6-E84B-9A37-C3A3CC998821}"/>
    <hyperlink ref="C960" r:id="rId959" display="https://www.nj.gov/cgi-bin/education/csg/15/csg1a.pl?string=AK-6K-6&amp;maxhits=1000" xr:uid="{3070369F-932A-E844-B426-2E8256BA0A81}"/>
    <hyperlink ref="C961" r:id="rId960" display="https://www.nj.gov/cgi-bin/education/csg/15/csg1a.pl?string=FG7-127-129-12&amp;maxhits=1000" xr:uid="{9C431496-A039-524B-9A13-58DF89403BED}"/>
    <hyperlink ref="C962" r:id="rId961" display="https://www.nj.gov/cgi-bin/education/csg/15/csg1a.pl?string=LK-12K-120-1800&amp;maxhits=1000" xr:uid="{15CED273-7BB6-0E49-8310-3187BB2889BE}"/>
    <hyperlink ref="C963" r:id="rId962" display="https://www.nj.gov/cgi-bin/education/csg/15/csg1a.pl?string=NK-12K-123500plus&amp;maxhits=1000" xr:uid="{3D3F0724-26B1-4249-BB8F-191011189A3B}"/>
    <hyperlink ref="C964" r:id="rId963" display="https://www.nj.gov/cgi-bin/education/csg/15/csg1a.pl?string=GG9-127-129-12&amp;maxhits=1000" xr:uid="{A8D2D179-B190-2649-89CD-E76CCC0123AC}"/>
    <hyperlink ref="C965" r:id="rId964" display="https://www.nj.gov/cgi-bin/education/csg/15/csg1a.pl?string=OCHARTER&amp;maxhits=1000" xr:uid="{94217F8B-11B3-104E-B5E7-1990F69CE2AE}"/>
    <hyperlink ref="C966" r:id="rId965" display="https://www.nj.gov/cgi-bin/education/csg/15/csg1a.pl?string=OCHARTER&amp;maxhits=1000" xr:uid="{DC6D5BAD-AEA0-5148-A4C7-FA9D41CF8F55}"/>
    <hyperlink ref="C967" r:id="rId966" display="https://www.nj.gov/cgi-bin/education/csg/15/csg1a.pl?string=LK-12K-120-1800&amp;maxhits=1000" xr:uid="{7F3E4D15-BB0F-5F42-8022-528411072F28}"/>
    <hyperlink ref="C968" r:id="rId967" display="https://www.nj.gov/cgi-bin/education/csg/15/csg1a.pl?string=IK-12K-80-400&amp;maxhits=1000" xr:uid="{4110BA6F-E775-4B49-978F-672A4BF84448}"/>
    <hyperlink ref="C969" r:id="rId968" display="https://www.nj.gov/cgi-bin/education/csg/15/csg1a.pl?string=EK-8K-8751plus&amp;maxhits=1000" xr:uid="{B11CCFF4-84E5-A748-BCC7-972B8E8B7963}"/>
    <hyperlink ref="C970" r:id="rId969" display="https://www.nj.gov/cgi-bin/education/csg/15/csg1a.pl?string=DK-8K-8401-750&amp;maxhits=1000" xr:uid="{5F20DC5F-FE1C-D043-AA6E-72E1816D4819}"/>
    <hyperlink ref="C971" r:id="rId970" display="https://www.nj.gov/cgi-bin/education/csg/15/csg1a.pl?string=AK-6K-6&amp;maxhits=1000" xr:uid="{E0ABE2F3-D13B-064D-851F-BB744D31D5B5}"/>
    <hyperlink ref="C972" r:id="rId971" display="https://www.nj.gov/cgi-bin/education/csg/15/csg1a.pl?string=EK-8K-8751plus&amp;maxhits=1000" xr:uid="{9FE7BC7C-2DFC-9E42-9836-3AEAD95BEE45}"/>
    <hyperlink ref="C973" r:id="rId972" display="https://www.nj.gov/cgi-bin/education/csg/15/csg1a.pl?string=OCHARTER&amp;maxhits=1000" xr:uid="{22EC97DD-912D-534C-9745-C3BDFDC05C3C}"/>
    <hyperlink ref="C974" r:id="rId973" display="https://www.nj.gov/cgi-bin/education/csg/15/csg1a.pl?string=IK-12K-80-400&amp;maxhits=1000" xr:uid="{5428C1F9-B569-F740-8B2C-8431845BCCD4}"/>
    <hyperlink ref="C975" r:id="rId974" display="https://www.nj.gov/cgi-bin/education/csg/15/csg1a.pl?string=EK-8K-8751plus&amp;maxhits=1000" xr:uid="{908DFF17-F199-4D41-9E72-CD5034939BC1}"/>
    <hyperlink ref="C976" r:id="rId975" display="https://www.nj.gov/cgi-bin/education/csg/15/csg1a.pl?string=NK-12K-123500plus&amp;maxhits=1000" xr:uid="{00B4C373-1E94-5B4D-B7EC-289983C620B4}"/>
    <hyperlink ref="C977" r:id="rId976" display="https://www.nj.gov/cgi-bin/education/csg/15/csg1a.pl?string=CK-8K-80-400&amp;maxhits=1000" xr:uid="{54575F24-49CF-894E-B437-64BED48A0D95}"/>
    <hyperlink ref="C978" r:id="rId977" display="https://www.nj.gov/cgi-bin/education/csg/15/csg1a.pl?string=OCHARTER&amp;maxhits=1000" xr:uid="{1F5CEB1B-F795-D845-B44D-42A0CE4D4196}"/>
    <hyperlink ref="C979" r:id="rId978" display="https://www.nj.gov/cgi-bin/education/csg/15/csg1a.pl?string=LK-12K-120-1800&amp;maxhits=1000" xr:uid="{09F78298-FA02-2645-87CC-1394598CB8C4}"/>
    <hyperlink ref="C980" r:id="rId979" display="https://www.nj.gov/cgi-bin/education/csg/15/csg1a.pl?string=JK-12K-8401-750&amp;maxhits=1000" xr:uid="{DFF73A45-7FCE-424E-A046-5A4EF2A78088}"/>
    <hyperlink ref="C981" r:id="rId980" display="https://www.nj.gov/cgi-bin/education/csg/15/csg1a.pl?string=EK-8K-8751plus&amp;maxhits=1000" xr:uid="{ACFB9ABA-AD5C-5543-A706-A232E93B9FDF}"/>
    <hyperlink ref="C982" r:id="rId981" display="https://www.nj.gov/cgi-bin/education/csg/15/csg1a.pl?string=EK-8K-8751plus&amp;maxhits=1000" xr:uid="{D0BBA163-CA7B-E94B-BAD6-561ECC6075D8}"/>
    <hyperlink ref="C983" r:id="rId982" display="https://www.nj.gov/cgi-bin/education/csg/15/csg1a.pl?string=JK-12K-8401-750&amp;maxhits=1000" xr:uid="{E59F688C-4645-5F4E-B7C8-1981DD1A861F}"/>
    <hyperlink ref="C984" r:id="rId983" display="https://www.nj.gov/cgi-bin/education/csg/15/csg1a.pl?string=GG9-127-129-12&amp;maxhits=1000" xr:uid="{A3BA5229-DD75-6E4B-9132-EE9398A26E4F}"/>
    <hyperlink ref="C985" r:id="rId984" display="https://www.nj.gov/cgi-bin/education/csg/15/csg1a.pl?string=IK-12K-80-400&amp;maxhits=1000" xr:uid="{14EC0667-96F3-C446-97B2-66941EEC1439}"/>
    <hyperlink ref="C986" r:id="rId985" display="https://www.nj.gov/cgi-bin/education/csg/15/csg1a.pl?string=OCHARTER&amp;maxhits=1000" xr:uid="{BD569E2A-49CD-BD4F-AC85-4302EDAE3208}"/>
    <hyperlink ref="C987" r:id="rId986" display="https://www.nj.gov/cgi-bin/education/csg/15/csg1a.pl?string=NK-12K-123500plus&amp;maxhits=1000" xr:uid="{73DABAAC-1211-9E41-92CB-82499C4577A4}"/>
    <hyperlink ref="C988" r:id="rId987" display="https://www.nj.gov/cgi-bin/education/csg/15/csg1a.pl?string=OCHARTER&amp;maxhits=1000" xr:uid="{CA31C82D-F227-9849-8758-4188DF341D04}"/>
    <hyperlink ref="C989" r:id="rId988" display="https://www.nj.gov/cgi-bin/education/csg/15/csg1a.pl?string=QCOUNTYVOC&amp;maxhits=1000" xr:uid="{04303C60-3AFB-E94D-9F12-61BA67A85F49}"/>
    <hyperlink ref="C990" r:id="rId989" display="https://www.nj.gov/cgi-bin/education/csg/15/csg1a.pl?string=OCHARTER&amp;maxhits=1000" xr:uid="{1D393992-1E8C-A44A-9906-D173AB53B363}"/>
    <hyperlink ref="C991" r:id="rId990" display="https://www.nj.gov/cgi-bin/education/csg/15/csg1a.pl?string=OCHARTER&amp;maxhits=1000" xr:uid="{E85DA4B3-0F08-B641-9FC6-49D00B10122F}"/>
    <hyperlink ref="C992" r:id="rId991" display="https://www.nj.gov/cgi-bin/education/csg/15/csg1a.pl?string=NK-12K-123500plus&amp;maxhits=1000" xr:uid="{6EB3915A-E6F5-9B48-A80A-1834DE23774D}"/>
    <hyperlink ref="C993" r:id="rId992" display="https://www.nj.gov/cgi-bin/education/csg/15/csg1a.pl?string=OCHARTER&amp;maxhits=1000" xr:uid="{CA1E5317-9770-6147-9D48-7222750D441D}"/>
    <hyperlink ref="C994" r:id="rId993" display="https://www.nj.gov/cgi-bin/education/csg/15/csg1a.pl?string=JK-12K-8401-750&amp;maxhits=1000" xr:uid="{ABF23D87-F70B-E340-8A7C-C890FBCCB60F}"/>
    <hyperlink ref="C995" r:id="rId994" display="https://www.nj.gov/cgi-bin/education/csg/15/csg1a.pl?string=MK-12K-121800-3500&amp;maxhits=1000" xr:uid="{7BEEBFCD-4F6C-6146-8CF6-DE8426C275CE}"/>
    <hyperlink ref="C996" r:id="rId995" display="https://www.nj.gov/cgi-bin/education/csg/15/csg1a.pl?string=OCHARTER&amp;maxhits=1000" xr:uid="{E2EF10D4-23C1-8A4F-9B1F-81ED817D9E51}"/>
    <hyperlink ref="C997" r:id="rId996" display="https://www.nj.gov/cgi-bin/education/csg/15/csg1a.pl?string=GG9-127-129-12&amp;maxhits=1000" xr:uid="{8E8554BE-D1FE-DE44-B964-B83898E941E5}"/>
    <hyperlink ref="C998" r:id="rId997" display="https://www.nj.gov/cgi-bin/education/csg/15/csg1a.pl?string=OCHARTER&amp;maxhits=1000" xr:uid="{2E2927C7-88AA-F64C-988D-735A1497B02E}"/>
    <hyperlink ref="C999" r:id="rId998" display="https://www.nj.gov/cgi-bin/education/csg/15/csg1a.pl?string=OCHARTER&amp;maxhits=1000" xr:uid="{A79910E9-6D52-2148-9E01-D71FDE87C9A5}"/>
    <hyperlink ref="C1000" r:id="rId999" display="https://www.nj.gov/cgi-bin/education/csg/15/csg1a.pl?string=CK-8K-80-400&amp;maxhits=1000" xr:uid="{170DBA69-5CB9-3841-AF05-719A008F8F30}"/>
    <hyperlink ref="C1001" r:id="rId1000" display="https://www.nj.gov/cgi-bin/education/csg/15/csg1a.pl?string=MK-12K-121800-3500&amp;maxhits=1000" xr:uid="{03256853-98ED-8D44-AEEE-B19316D5F100}"/>
    <hyperlink ref="C1002" r:id="rId1001" display="https://www.nj.gov/cgi-bin/education/csg/15/csg1a.pl?string=EK-8K-8751plus&amp;maxhits=1000" xr:uid="{B4D97F91-D4C5-1E44-95D2-3C75DE8083D7}"/>
    <hyperlink ref="C1003" r:id="rId1002" display="https://www.nj.gov/cgi-bin/education/csg/15/csg1a.pl?string=LK-12K-120-1800&amp;maxhits=1000" xr:uid="{2C7D461D-F667-E449-9D6E-1EFF92A9A2A6}"/>
    <hyperlink ref="C1004" r:id="rId1003" display="https://www.nj.gov/cgi-bin/education/csg/15/csg1a.pl?string=MK-12K-121800-3500&amp;maxhits=1000" xr:uid="{C661A7C3-C4B7-724D-B8AA-1216ADB24660}"/>
    <hyperlink ref="C1005" r:id="rId1004" display="https://www.nj.gov/cgi-bin/education/csg/15/csg1a.pl?string=MK-12K-121800-3500&amp;maxhits=1000" xr:uid="{4C3ADE01-E70B-7242-A5D8-C8FB6CB596DE}"/>
    <hyperlink ref="C1006" r:id="rId1005" display="https://www.nj.gov/cgi-bin/education/csg/15/csg1a.pl?string=OCHARTER&amp;maxhits=1000" xr:uid="{6BFC9893-C72C-164C-B629-B0BA8110B6AE}"/>
    <hyperlink ref="C1007" r:id="rId1006" display="https://www.nj.gov/cgi-bin/education/csg/15/csg1a.pl?string=OCHARTER&amp;maxhits=1000" xr:uid="{860EFC1B-E042-2147-927B-507AF7703E74}"/>
    <hyperlink ref="C1008" r:id="rId1007" display="https://www.nj.gov/cgi-bin/education/csg/15/csg1a.pl?string=HK-12K-6&amp;maxhits=1000" xr:uid="{E22AFCE3-AB16-A040-8C9F-7C853A197979}"/>
    <hyperlink ref="C1009" r:id="rId1008" display="https://www.nj.gov/cgi-bin/education/csg/15/csg1a.pl?string=IK-12K-80-400&amp;maxhits=1000" xr:uid="{8D35421C-FA2D-D849-B2BA-FDB18395DAFF}"/>
    <hyperlink ref="C1010" r:id="rId1009" display="https://www.nj.gov/cgi-bin/education/csg/15/csg1a.pl?string=OCHARTER&amp;maxhits=1000" xr:uid="{139CF3E2-E7E3-2442-AE40-B21F8EEF8EEA}"/>
    <hyperlink ref="C1011" r:id="rId1010" display="https://www.nj.gov/cgi-bin/education/csg/15/csg1a.pl?string=MK-12K-121800-3500&amp;maxhits=1000" xr:uid="{E04B007D-3BDC-814C-9430-18962A3F203C}"/>
    <hyperlink ref="C1012" r:id="rId1011" display="https://www.nj.gov/cgi-bin/education/csg/15/csg1a.pl?string=DK-8K-8401-750&amp;maxhits=1000" xr:uid="{19C6D3CD-6CE2-BE47-9CE3-6A82C3135387}"/>
    <hyperlink ref="C1013" r:id="rId1012" display="https://www.nj.gov/cgi-bin/education/csg/15/csg1a.pl?string=IK-12K-80-400&amp;maxhits=1000" xr:uid="{8037088A-4C51-0C47-BBDC-E4BE34A6BA18}"/>
    <hyperlink ref="C1014" r:id="rId1013" display="https://www.nj.gov/cgi-bin/education/csg/15/csg1a.pl?string=JK-12K-8401-750&amp;maxhits=1000" xr:uid="{A8998E47-3D43-424F-A0CC-25275EC86C1C}"/>
    <hyperlink ref="C1015" r:id="rId1014" display="https://www.nj.gov/cgi-bin/education/csg/15/csg1a.pl?string=LK-12K-120-1800&amp;maxhits=1000" xr:uid="{7B9CA0A0-B106-7045-81D5-8292C4ABE596}"/>
    <hyperlink ref="C1016" r:id="rId1015" display="https://www.nj.gov/cgi-bin/education/csg/15/csg1a.pl?string=NK-12K-123500plus&amp;maxhits=1000" xr:uid="{86EDF908-E757-9049-A65F-19FC193642DD}"/>
    <hyperlink ref="C1017" r:id="rId1016" display="https://www.nj.gov/cgi-bin/education/csg/15/csg1a.pl?string=MK-12K-121800-3500&amp;maxhits=1000" xr:uid="{F5701B39-DF66-E742-8BAA-496461CFE22C}"/>
    <hyperlink ref="C1018" r:id="rId1017" display="https://www.nj.gov/cgi-bin/education/csg/15/csg1a.pl?string=EK-8K-8751plus&amp;maxhits=1000" xr:uid="{2CD50848-99D3-2F4F-8029-45523FF9FCDA}"/>
    <hyperlink ref="C1019" r:id="rId1018" display="https://www.nj.gov/cgi-bin/education/csg/15/csg1a.pl?string=DK-8K-8401-750&amp;maxhits=1000" xr:uid="{6003691F-2E37-F74E-B70B-2CC4E7FFB73D}"/>
    <hyperlink ref="C1020" r:id="rId1019" display="https://www.nj.gov/cgi-bin/education/csg/15/csg1a.pl?string=GG9-127-129-12&amp;maxhits=1000" xr:uid="{002465E3-8E73-694E-AF45-03D90D8ECF65}"/>
    <hyperlink ref="C1021" r:id="rId1020" display="https://www.nj.gov/cgi-bin/education/csg/15/csg1a.pl?string=EK-8K-8751plus&amp;maxhits=1000" xr:uid="{BB68AEE2-2211-3C44-9E97-8C1BD59D5896}"/>
    <hyperlink ref="C1022" r:id="rId1021" display="https://www.nj.gov/cgi-bin/education/csg/15/csg1a.pl?string=EK-8K-8751plus&amp;maxhits=1000" xr:uid="{BE08B138-11C3-AA45-A107-9011C06CA588}"/>
    <hyperlink ref="C1023" r:id="rId1022" display="https://www.nj.gov/cgi-bin/education/csg/15/csg1a.pl?string=HK-12K-6&amp;maxhits=1000" xr:uid="{2E9724A4-6441-C24A-A894-F7C85CD83DF8}"/>
    <hyperlink ref="C1024" r:id="rId1023" display="https://www.nj.gov/cgi-bin/education/csg/15/csg1a.pl?string=NK-12K-123500plus&amp;maxhits=1000" xr:uid="{29E5FB35-9AD3-4E40-96D8-64A4A8D1290E}"/>
    <hyperlink ref="C1025" r:id="rId1024" display="https://www.nj.gov/cgi-bin/education/csg/15/csg1a.pl?string=IK-12K-80-400&amp;maxhits=1000" xr:uid="{389625C4-C971-3044-BA23-EE64EBE1FCF3}"/>
    <hyperlink ref="C1026" r:id="rId1025" display="https://www.nj.gov/cgi-bin/education/csg/15/csg1a.pl?string=IK-12K-80-400&amp;maxhits=1000" xr:uid="{D254DCC3-7A13-FB45-90D1-1BB3DCD9289C}"/>
    <hyperlink ref="C1027" r:id="rId1026" display="https://www.nj.gov/cgi-bin/education/csg/15/csg1a.pl?string=AK-6K-6&amp;maxhits=1000" xr:uid="{42A40F63-2817-9B4E-BE11-FEF5A664D143}"/>
    <hyperlink ref="C1028" r:id="rId1027" display="https://www.nj.gov/cgi-bin/education/csg/15/csg1a.pl?string=PCSSD&amp;maxhits=1000" xr:uid="{25C90303-68E2-224E-99FF-1BAD2C65E652}"/>
    <hyperlink ref="C1029" r:id="rId1028" display="https://www.nj.gov/cgi-bin/education/csg/15/csg1a.pl?string=QCOUNTYVOC&amp;maxhits=1000" xr:uid="{4CF14181-2EFE-A141-A10A-3D20A001531D}"/>
    <hyperlink ref="C1030" r:id="rId1029" display="https://www.nj.gov/cgi-bin/education/csg/15/csg1a.pl?string=JK-12K-8401-750&amp;maxhits=1000" xr:uid="{DD17E0BD-1FE1-644C-B32B-FF38303A5E15}"/>
    <hyperlink ref="C1031" r:id="rId1030" display="https://www.nj.gov/cgi-bin/education/csg/15/csg1a.pl?string=FG7-127-129-12&amp;maxhits=1000" xr:uid="{436F9F77-E892-BA44-8CEB-173FA18207F4}"/>
    <hyperlink ref="C1032" r:id="rId1031" display="https://www.nj.gov/cgi-bin/education/csg/15/csg1a.pl?string=AK-6K-6&amp;maxhits=1000" xr:uid="{DC0E42D1-39F5-F24B-A5C2-1E1D11E03113}"/>
    <hyperlink ref="C1033" r:id="rId1032" display="https://www.nj.gov/cgi-bin/education/csg/15/csg1a.pl?string=MK-12K-121800-3500&amp;maxhits=1000" xr:uid="{11B442D9-B146-584E-9856-42FA603CDB13}"/>
    <hyperlink ref="C1034" r:id="rId1033" display="https://www.nj.gov/cgi-bin/education/csg/15/csg1a.pl?string=IK-12K-80-400&amp;maxhits=1000" xr:uid="{9F201024-D0CF-5848-8ED4-B899715759FB}"/>
    <hyperlink ref="C1035" r:id="rId1034" display="https://www.nj.gov/cgi-bin/education/csg/15/csg1a.pl?string=MK-12K-121800-3500&amp;maxhits=1000" xr:uid="{DD27CB6A-A4E5-844B-9A52-DE38DF1B7988}"/>
    <hyperlink ref="C1036" r:id="rId1035" display="https://www.nj.gov/cgi-bin/education/csg/15/csg1a.pl?string=IK-12K-80-400&amp;maxhits=1000" xr:uid="{BE6ECCDF-E711-B642-BB2E-F4BAC5F120E7}"/>
    <hyperlink ref="C1037" r:id="rId1036" display="https://www.nj.gov/cgi-bin/education/csg/15/csg1a.pl?string=KK-12K-8751plus&amp;maxhits=1000" xr:uid="{1C744AD0-469D-0E49-B957-8537D594363B}"/>
    <hyperlink ref="C1038" r:id="rId1037" display="https://www.nj.gov/cgi-bin/education/csg/15/csg1a.pl?string=AK-6K-6&amp;maxhits=1000" xr:uid="{222A5EAA-63FD-524B-9F6B-6F837B3664A5}"/>
    <hyperlink ref="C1039" r:id="rId1038" display="https://www.nj.gov/cgi-bin/education/csg/15/csg1a.pl?string=LK-12K-120-1800&amp;maxhits=1000" xr:uid="{DFD08F97-04F9-1B4B-B279-806B3C52CF3B}"/>
    <hyperlink ref="C1040" r:id="rId1039" display="https://www.nj.gov/cgi-bin/education/csg/15/csg1a.pl?string=IK-12K-80-400&amp;maxhits=1000" xr:uid="{138B64A5-2A4B-1B43-8FDA-13ED6E53C8B6}"/>
    <hyperlink ref="C1041" r:id="rId1040" display="https://www.nj.gov/cgi-bin/education/csg/15/csg1a.pl?string=IK-12K-80-400&amp;maxhits=1000" xr:uid="{9A8E85B8-B801-E840-AE1A-62891482A80A}"/>
    <hyperlink ref="C1042" r:id="rId1041" display="https://www.nj.gov/cgi-bin/education/csg/15/csg1a.pl?string=NK-12K-123500plus&amp;maxhits=1000" xr:uid="{3F2494F7-5316-7447-B270-415A7393950C}"/>
    <hyperlink ref="C1043" r:id="rId1042" display="https://www.nj.gov/cgi-bin/education/csg/15/csg1a.pl?string=JK-12K-8401-750&amp;maxhits=1000" xr:uid="{CA203AB3-19C7-D24F-AB2B-43E235428A40}"/>
    <hyperlink ref="C1044" r:id="rId1043" display="https://www.nj.gov/cgi-bin/education/csg/15/csg1a.pl?string=OCHARTER&amp;maxhits=1000" xr:uid="{A5AB6B30-CA4B-5D46-B993-3E8AA0B32971}"/>
    <hyperlink ref="C1045" r:id="rId1044" display="https://www.nj.gov/cgi-bin/education/csg/15/csg1a.pl?string=QCOUNTYVOC&amp;maxhits=1000" xr:uid="{3CDB0914-A5FC-AE49-ABEF-4787DA894579}"/>
    <hyperlink ref="C1046" r:id="rId1045" display="https://www.nj.gov/cgi-bin/education/csg/15/csg1a.pl?string=GG9-127-129-12&amp;maxhits=1000" xr:uid="{DE1379C7-153A-594E-AC11-750FD2920EA2}"/>
    <hyperlink ref="C1047" r:id="rId1046" display="https://www.nj.gov/cgi-bin/education/csg/15/csg1a.pl?string=CK-8K-80-400&amp;maxhits=1000" xr:uid="{B86CF9FB-E848-764E-9B92-E3CFC64E4332}"/>
    <hyperlink ref="C1048" r:id="rId1047" display="https://www.nj.gov/cgi-bin/education/csg/15/csg1a.pl?string=IK-12K-80-400&amp;maxhits=1000" xr:uid="{C544A973-2951-964D-A05C-E9E6CAAA5A0A}"/>
    <hyperlink ref="C1049" r:id="rId1048" display="https://www.nj.gov/cgi-bin/education/csg/15/csg1a.pl?string=DK-8K-8401-750&amp;maxhits=1000" xr:uid="{AC9569CB-4D8E-C540-ADF9-BD53D3904618}"/>
    <hyperlink ref="C1050" r:id="rId1049" display="https://www.nj.gov/cgi-bin/education/csg/15/csg1a.pl?string=CK-8K-80-400&amp;maxhits=1000" xr:uid="{AC8E7EA4-6B99-7047-AADB-23A0CC0E76AF}"/>
    <hyperlink ref="C1051" r:id="rId1050" display="https://www.nj.gov/cgi-bin/education/csg/15/csg1a.pl?string=DK-8K-8401-750&amp;maxhits=1000" xr:uid="{9D9ACD05-EB9F-734B-AEEA-1D868270FB5D}"/>
    <hyperlink ref="C1052" r:id="rId1051" display="https://www.nj.gov/cgi-bin/education/csg/15/csg1a.pl?string=JK-12K-8401-750&amp;maxhits=1000" xr:uid="{AB2FE593-46EE-4D48-99AB-690D16200E70}"/>
    <hyperlink ref="C1053" r:id="rId1052" display="https://www.nj.gov/cgi-bin/education/csg/15/csg1a.pl?string=JK-12K-8401-750&amp;maxhits=1000" xr:uid="{EFB13389-B053-4945-AB4B-6F07BFA9654E}"/>
    <hyperlink ref="C1054" r:id="rId1053" display="https://www.nj.gov/cgi-bin/education/csg/15/csg1a.pl?string=NK-12K-123500plus&amp;maxhits=1000" xr:uid="{4599DEDA-F53A-F94D-AB12-E12FB5411619}"/>
    <hyperlink ref="C1055" r:id="rId1054" display="https://www.nj.gov/cgi-bin/education/csg/15/csg1a.pl?string=OCHARTER&amp;maxhits=1000" xr:uid="{0781C1FA-06F6-4B4E-9D78-C82FD5425E3B}"/>
    <hyperlink ref="C1056" r:id="rId1055" display="https://www.nj.gov/cgi-bin/education/csg/15/csg1a.pl?string=CK-8K-80-400&amp;maxhits=1000" xr:uid="{04D9691D-ECE0-F44A-BB81-F67D3FCFC8E9}"/>
    <hyperlink ref="C1057" r:id="rId1056" display="https://www.nj.gov/cgi-bin/education/csg/15/csg1a.pl?string=EK-8K-8751plus&amp;maxhits=1000" xr:uid="{3DA4304A-DEED-2E48-B190-7CF145DCD7C1}"/>
    <hyperlink ref="C1058" r:id="rId1057" display="https://www.nj.gov/cgi-bin/education/csg/15/csg1a.pl?string=NK-12K-123500plus&amp;maxhits=1000" xr:uid="{4BD3E88E-5CF9-AB4E-88F8-2CD7E3696078}"/>
    <hyperlink ref="C1059" r:id="rId1058" display="https://www.nj.gov/cgi-bin/education/csg/15/csg1a.pl?string=OCHARTER&amp;maxhits=1000" xr:uid="{E8FD71B7-FB25-8849-80B3-1DA60C50117A}"/>
    <hyperlink ref="C1060" r:id="rId1059" display="https://www.nj.gov/cgi-bin/education/csg/15/csg1a.pl?string=NK-12K-123500plus&amp;maxhits=1000" xr:uid="{E17BEB94-3F19-CF4C-8873-AECD22F5F269}"/>
    <hyperlink ref="C1061" r:id="rId1060" display="https://www.nj.gov/cgi-bin/education/csg/15/csg1a.pl?string=NK-12K-123500plus&amp;maxhits=1000" xr:uid="{EE961D25-60C5-7940-AE19-5BFB5DD51392}"/>
    <hyperlink ref="C1062" r:id="rId1061" display="https://www.nj.gov/cgi-bin/education/csg/15/csg1a.pl?string=OCHARTER&amp;maxhits=1000" xr:uid="{DFFD0D77-C43B-324D-BD5D-F937002D5557}"/>
    <hyperlink ref="C1063" r:id="rId1062" display="https://www.nj.gov/cgi-bin/education/csg/15/csg1a.pl?string=MK-12K-121800-3500&amp;maxhits=1000" xr:uid="{9C3BD31D-815D-CB40-95F2-9FB3B6827D33}"/>
    <hyperlink ref="C1064" r:id="rId1063" display="https://www.nj.gov/cgi-bin/education/csg/15/csg1a.pl?string=LK-12K-120-1800&amp;maxhits=1000" xr:uid="{3EAD3E2E-BEB6-034B-BC2F-E5649E8251D5}"/>
    <hyperlink ref="C1065" r:id="rId1064" display="https://www.nj.gov/cgi-bin/education/csg/15/csg1a.pl?string=NK-12K-123500plus&amp;maxhits=1000" xr:uid="{F773F977-4A94-6D40-B9F5-B3D3CCFEB652}"/>
    <hyperlink ref="C1066" r:id="rId1065" display="https://www.nj.gov/cgi-bin/education/csg/15/csg1a.pl?string=OCHARTER&amp;maxhits=1000" xr:uid="{7615DB55-2584-8C45-9477-560F2859FCDF}"/>
    <hyperlink ref="C1067" r:id="rId1066" display="https://www.nj.gov/cgi-bin/education/csg/15/csg1a.pl?string=NK-12K-123500plus&amp;maxhits=1000" xr:uid="{2A08CFE6-8D99-D74C-91AD-58D70189DBEB}"/>
    <hyperlink ref="C1068" r:id="rId1067" display="https://www.nj.gov/cgi-bin/education/csg/15/csg1a.pl?string=OCHARTER&amp;maxhits=1000" xr:uid="{33AF62C5-2EB5-0C40-8E10-B9B97E474B4F}"/>
    <hyperlink ref="C1069" r:id="rId1068" display="https://www.nj.gov/cgi-bin/education/csg/15/csg1a.pl?string=QCOUNTYVOC&amp;maxhits=1000" xr:uid="{55F69676-B821-4249-B531-7481C8B4BA11}"/>
    <hyperlink ref="C1070" r:id="rId1069" display="https://www.nj.gov/cgi-bin/education/csg/15/csg1a.pl?string=AK-6K-6&amp;maxhits=1000" xr:uid="{FD0D0A2D-4F4A-6E47-BFC2-000A5CC55AB2}"/>
    <hyperlink ref="C1071" r:id="rId1070" display="https://www.nj.gov/cgi-bin/education/csg/15/csg1a.pl?string=AK-6K-6&amp;maxhits=1000" xr:uid="{09CF7410-6061-754B-811B-892F63BA5A3A}"/>
    <hyperlink ref="C1072" r:id="rId1071" display="https://www.nj.gov/cgi-bin/education/csg/15/csg1a.pl?string=MK-12K-121800-3500&amp;maxhits=1000" xr:uid="{24A4135F-AE29-4945-97BA-53D33AEE05F9}"/>
    <hyperlink ref="C1073" r:id="rId1072" display="https://www.nj.gov/cgi-bin/education/csg/15/csg1a.pl?string=OCHARTER&amp;maxhits=1000" xr:uid="{CA1ACDC7-60FB-5D4C-999B-EB16E1D71468}"/>
    <hyperlink ref="C1074" r:id="rId1073" display="https://www.nj.gov/cgi-bin/education/csg/15/csg1a.pl?string=OCHARTER&amp;maxhits=1000" xr:uid="{6511E915-F651-E54B-BB06-990D328A3BEC}"/>
    <hyperlink ref="C1075" r:id="rId1074" display="https://www.nj.gov/cgi-bin/education/csg/15/csg1a.pl?string=OCHARTER&amp;maxhits=1000" xr:uid="{EE2ACA2E-2957-9D40-93B3-991D653B61FA}"/>
    <hyperlink ref="C1076" r:id="rId1075" display="https://www.nj.gov/cgi-bin/education/csg/15/csg1a.pl?string=NK-12K-123500plus&amp;maxhits=1000" xr:uid="{396A9958-0404-5D45-B507-AFBA9C242297}"/>
    <hyperlink ref="C1077" r:id="rId1076" display="https://www.nj.gov/cgi-bin/education/csg/15/csg1a.pl?string=OCHARTER&amp;maxhits=1000" xr:uid="{3AFDD85C-0CDB-0243-A8FA-BF0FE8CEC41D}"/>
    <hyperlink ref="C1078" r:id="rId1077" display="https://www.nj.gov/cgi-bin/education/csg/15/csg1a.pl?string=NK-12K-123500plus&amp;maxhits=1000" xr:uid="{2A113154-F7B7-2E40-9C09-107E5087232C}"/>
    <hyperlink ref="C1079" r:id="rId1078" display="https://www.nj.gov/cgi-bin/education/csg/15/csg1a.pl?string=OCHARTER&amp;maxhits=1000" xr:uid="{621A6BBC-61B2-024B-BCE1-461BFA84FCBF}"/>
    <hyperlink ref="C1080" r:id="rId1079" display="https://www.nj.gov/cgi-bin/education/csg/15/csg1a.pl?string=OCHARTER&amp;maxhits=1000" xr:uid="{28262A05-76AC-904C-9355-E31BF18AE09C}"/>
    <hyperlink ref="C1081" r:id="rId1080" display="https://www.nj.gov/cgi-bin/education/csg/15/csg1a.pl?string=OCHARTER&amp;maxhits=1000" xr:uid="{C75568E5-9DEE-5449-B871-AAEF1A69DC23}"/>
    <hyperlink ref="C1082" r:id="rId1081" display="https://www.nj.gov/cgi-bin/education/csg/15/csg1a.pl?string=NK-12K-123500plus&amp;maxhits=1000" xr:uid="{CA0D9C0F-0FFD-DC4A-97CC-65E9DB78D0CB}"/>
    <hyperlink ref="C1083" r:id="rId1082" display="https://www.nj.gov/cgi-bin/education/csg/15/csg1a.pl?string=NK-12K-123500plus&amp;maxhits=1000" xr:uid="{32D9730A-22A3-3E43-8BC0-D55504C3B7C2}"/>
    <hyperlink ref="C1084" r:id="rId1083" display="https://www.nj.gov/cgi-bin/education/csg/15/csg1a.pl?string=OCHARTER&amp;maxhits=1000" xr:uid="{3041927D-5D63-9449-BBD6-A751E04A6230}"/>
    <hyperlink ref="C1085" r:id="rId1084" display="https://www.nj.gov/cgi-bin/education/csg/15/csg1a.pl?string=NK-12K-123500plus&amp;maxhits=1000" xr:uid="{9EC593E6-551E-1143-84D8-D5AE83ECDF9B}"/>
    <hyperlink ref="C1086" r:id="rId1085" display="https://www.nj.gov/cgi-bin/education/csg/15/csg1a.pl?string=OCHARTER&amp;maxhits=1000" xr:uid="{FEB323B4-E606-A84D-8613-6B23E0E8D365}"/>
    <hyperlink ref="C1087" r:id="rId1086" display="https://www.nj.gov/cgi-bin/education/csg/15/csg1a.pl?string=OCHARTER&amp;maxhits=1000" xr:uid="{47AD3413-2E6B-6846-85EB-8A8A8B2FBA85}"/>
    <hyperlink ref="C1088" r:id="rId1087" display="https://www.nj.gov/cgi-bin/education/csg/15/csg1a.pl?string=OCHARTER&amp;maxhits=1000" xr:uid="{AD29D76D-05FB-0A4A-A002-5A514C9DEBCA}"/>
    <hyperlink ref="C1089" r:id="rId1088" display="https://www.nj.gov/cgi-bin/education/csg/15/csg1a.pl?string=AK-6K-6&amp;maxhits=1000" xr:uid="{59CE1BFC-8267-504F-9713-BBCA77EBBDA4}"/>
    <hyperlink ref="C1090" r:id="rId1089" display="https://www.nj.gov/cgi-bin/education/csg/15/csg1a.pl?string=OCHARTER&amp;maxhits=1000" xr:uid="{8B560AE9-CE8E-B34E-A45D-7322D68E094E}"/>
    <hyperlink ref="C1091" r:id="rId1090" display="https://www.nj.gov/cgi-bin/education/csg/15/csg1a.pl?string=NK-12K-123500plus&amp;maxhits=1000" xr:uid="{550C0A52-B184-B04B-963A-420251CFBD87}"/>
    <hyperlink ref="C1092" r:id="rId1091" display="https://www.nj.gov/cgi-bin/education/csg/15/csg1a.pl?string=OCHARTER&amp;maxhits=1000" xr:uid="{6EE0EB98-08FF-C546-991A-DD8FB390AEFA}"/>
    <hyperlink ref="C1093" r:id="rId1092" display="https://www.nj.gov/cgi-bin/education/csg/15/csg1a.pl?string=OCHARTER&amp;maxhits=1000" xr:uid="{538A3557-7D55-104E-BA43-E050F9923A05}"/>
    <hyperlink ref="C1094" r:id="rId1093" display="https://www.nj.gov/cgi-bin/education/csg/15/csg1a.pl?string=OCHARTER&amp;maxhits=1000" xr:uid="{26A8B810-2A1B-0F4D-ADDF-948E6C0AAEC8}"/>
    <hyperlink ref="C1095" r:id="rId1094" display="https://www.nj.gov/cgi-bin/education/csg/15/csg1a.pl?string=OCHARTER&amp;maxhits=1000" xr:uid="{FAB2AADE-E9CD-5348-B97C-9D99F878EBA0}"/>
    <hyperlink ref="C1096" r:id="rId1095" display="https://www.nj.gov/cgi-bin/education/csg/15/csg1a.pl?string=AK-6K-6&amp;maxhits=1000" xr:uid="{9F4A84E0-DC4B-D041-9B2D-E6BAF1A0672E}"/>
    <hyperlink ref="C1097" r:id="rId1096" display="https://www.nj.gov/cgi-bin/education/csg/15/csg1a.pl?string=OCHARTER&amp;maxhits=1000" xr:uid="{A10FEA3B-C229-5340-9303-EC5F85390179}"/>
    <hyperlink ref="C1098" r:id="rId1097" display="https://www.nj.gov/cgi-bin/education/csg/15/csg1a.pl?string=NK-12K-123500plus&amp;maxhits=1000" xr:uid="{9A2F5705-6360-AE4F-85F5-EC8924311C7D}"/>
    <hyperlink ref="C1099" r:id="rId1098" display="https://www.nj.gov/cgi-bin/education/csg/15/csg1a.pl?string=OCHARTER&amp;maxhits=1000" xr:uid="{9319810D-E5E0-954B-BAF7-8F1436134485}"/>
    <hyperlink ref="C1100" r:id="rId1099" display="https://www.nj.gov/cgi-bin/education/csg/15/csg1a.pl?string=OCHARTER&amp;maxhits=1000" xr:uid="{9C6C0573-7074-0342-BCA9-3EB20E730820}"/>
    <hyperlink ref="C1101" r:id="rId1100" display="https://www.nj.gov/cgi-bin/education/csg/15/csg1a.pl?string=OCHARTER&amp;maxhits=1000" xr:uid="{14FE1A10-7BC1-2047-BE64-C456377FF7C1}"/>
    <hyperlink ref="C1102" r:id="rId1101" display="https://www.nj.gov/cgi-bin/education/csg/15/csg1a.pl?string=MK-12K-121800-3500&amp;maxhits=1000" xr:uid="{DCA536F0-2E56-974C-A424-8130A8DCD157}"/>
    <hyperlink ref="C1103" r:id="rId1102" display="https://www.nj.gov/cgi-bin/education/csg/15/csg1a.pl?string=OCHARTER&amp;maxhits=1000" xr:uid="{AF3ABC73-EF1A-E94E-BA0D-35051014094A}"/>
    <hyperlink ref="C1104" r:id="rId1103" display="https://www.nj.gov/cgi-bin/education/csg/15/csg1a.pl?string=FG7-127-129-12&amp;maxhits=1000" xr:uid="{9F1044DD-4EB1-9447-815C-CF402F86D917}"/>
    <hyperlink ref="C1105" r:id="rId1104" display="https://www.nj.gov/cgi-bin/education/csg/15/csg1a.pl?string=NK-12K-123500plus&amp;maxhits=1000" xr:uid="{09E6F2BC-A263-264E-AAB4-1729DCAA87DD}"/>
    <hyperlink ref="C1106" r:id="rId1105" display="https://www.nj.gov/cgi-bin/education/csg/15/csg1a.pl?string=LK-12K-120-1800&amp;maxhits=1000" xr:uid="{DF0730E7-6534-A347-8E00-03F226E9A347}"/>
    <hyperlink ref="C1107" r:id="rId1106" display="https://www.nj.gov/cgi-bin/education/csg/15/csg1a.pl?string=FG7-127-129-12&amp;maxhits=1000" xr:uid="{604CDAB3-E55A-BE49-8C30-B279A718F6E1}"/>
    <hyperlink ref="C1108" r:id="rId1107" display="https://www.nj.gov/cgi-bin/education/csg/15/csg1a.pl?string=FG7-127-129-12&amp;maxhits=1000" xr:uid="{AD4B231A-21AC-BA4F-BB78-5F24F40761E5}"/>
    <hyperlink ref="C1109" r:id="rId1108" display="https://www.nj.gov/cgi-bin/education/csg/15/csg1a.pl?string=NK-12K-123500plus&amp;maxhits=1000" xr:uid="{B60AF7DA-1850-E640-B170-E9F5B7169E65}"/>
    <hyperlink ref="C1110" r:id="rId1109" display="https://www.nj.gov/cgi-bin/education/csg/15/csg1a.pl?string=AK-6K-6&amp;maxhits=1000" xr:uid="{DA90D209-D7F6-954B-8C2C-4DBE031A1C10}"/>
    <hyperlink ref="C1111" r:id="rId1110" display="https://www.nj.gov/cgi-bin/education/csg/15/csg1a.pl?string=AK-6K-6&amp;maxhits=1000" xr:uid="{5EF8CBF4-BAE0-B544-A802-5A84EF2EEDF6}"/>
    <hyperlink ref="C1112" r:id="rId1111" display="https://www.nj.gov/cgi-bin/education/csg/15/csg1a.pl?string=AK-6K-6&amp;maxhits=1000" xr:uid="{3AF59A8E-5957-2941-B054-92BE047C36E7}"/>
    <hyperlink ref="C1113" r:id="rId1112" display="https://www.nj.gov/cgi-bin/education/csg/15/csg1a.pl?string=FG7-127-129-12&amp;maxhits=1000" xr:uid="{C9B47B05-CEDF-EC44-86E7-27C486725C96}"/>
    <hyperlink ref="C1114" r:id="rId1113" display="https://www.nj.gov/cgi-bin/education/csg/15/csg1a.pl?string=MK-12K-121800-3500&amp;maxhits=1000" xr:uid="{9E2280BC-AC2B-DF42-A237-95719ACA2CA6}"/>
    <hyperlink ref="C1115" r:id="rId1114" display="https://www.nj.gov/cgi-bin/education/csg/15/csg1a.pl?string=PCSSD&amp;maxhits=1000" xr:uid="{9F2B1F8B-B373-AA4A-8D28-E5BA3E71EB05}"/>
    <hyperlink ref="C1116" r:id="rId1115" display="https://www.nj.gov/cgi-bin/education/csg/15/csg1a.pl?string=QCOUNTYVOC&amp;maxhits=1000" xr:uid="{C91E9B97-707E-E542-A317-3C03B030A66D}"/>
    <hyperlink ref="C1117" r:id="rId1116" display="https://www.nj.gov/cgi-bin/education/csg/15/csg1a.pl?string=JK-12K-8401-750&amp;maxhits=1000" xr:uid="{5281ADAF-CDD4-1845-BF08-758FDFB0377D}"/>
    <hyperlink ref="C1118" r:id="rId1117" display="https://www.nj.gov/cgi-bin/education/csg/15/csg1a.pl?string=AK-6K-6&amp;maxhits=1000" xr:uid="{F51016B7-ED86-4B44-B184-DCD5AB7A9958}"/>
    <hyperlink ref="C1119" r:id="rId1118" display="https://www.nj.gov/cgi-bin/education/csg/15/csg1a.pl?string=FG7-127-129-12&amp;maxhits=1000" xr:uid="{78CCA113-DCF4-D448-9E17-7E6E27A81063}"/>
    <hyperlink ref="C1120" r:id="rId1119" display="https://www.nj.gov/cgi-bin/education/csg/15/csg1a.pl?string=KK-12K-8751plus&amp;maxhits=1000" xr:uid="{C90E3D31-289D-4A44-B88F-626842CCA9B3}"/>
    <hyperlink ref="C1121" r:id="rId1120" display="https://www.nj.gov/cgi-bin/education/csg/15/csg1a.pl?string=AK-6K-6&amp;maxhits=1000" xr:uid="{2D2C6230-5AE9-4A4D-90E5-67FA8C939BC9}"/>
    <hyperlink ref="C1122" r:id="rId1121" display="https://www.nj.gov/cgi-bin/education/csg/15/csg1a.pl?string=NK-12K-123500plus&amp;maxhits=1000" xr:uid="{18E5085D-0B26-D142-9940-195970ECD636}"/>
    <hyperlink ref="C1123" r:id="rId1122" display="https://www.nj.gov/cgi-bin/education/csg/15/csg1a.pl?string=AK-6K-6&amp;maxhits=1000" xr:uid="{F70914D4-739D-E040-9B40-1E9F18B2E057}"/>
    <hyperlink ref="C1124" r:id="rId1123" display="https://www.nj.gov/cgi-bin/education/csg/15/csg1a.pl?string=LK-12K-120-1800&amp;maxhits=1000" xr:uid="{5DE917A3-CB78-104B-804C-D9AA1B54C168}"/>
    <hyperlink ref="C1125" r:id="rId1124" display="https://www.nj.gov/cgi-bin/education/csg/15/csg1a.pl?string=LK-12K-120-1800&amp;maxhits=1000" xr:uid="{CF46DEEA-E931-D44F-A8BD-D99E2EA18F88}"/>
    <hyperlink ref="C1126" r:id="rId1125" display="https://www.nj.gov/cgi-bin/education/csg/15/csg1a.pl?string=AK-6K-6&amp;maxhits=1000" xr:uid="{7B0B4CA1-C721-8747-86F0-31EB8ADBC21A}"/>
    <hyperlink ref="C1127" r:id="rId1126" display="https://www.nj.gov/cgi-bin/education/csg/15/csg1a.pl?string=AK-6K-6&amp;maxhits=1000" xr:uid="{70BDE2CE-5FE9-4A48-B388-21652053F2AC}"/>
    <hyperlink ref="C1128" r:id="rId1127" display="https://www.nj.gov/cgi-bin/education/csg/15/csg1a.pl?string=NK-12K-123500plus&amp;maxhits=1000" xr:uid="{7D2D30E6-B628-3543-904D-4AC195D0377D}"/>
    <hyperlink ref="C1129" r:id="rId1128" display="https://www.nj.gov/cgi-bin/education/csg/15/csg1a.pl?string=AK-6K-6&amp;maxhits=1000" xr:uid="{1C3ED625-A806-3047-87AF-78DD4F3DA3D4}"/>
    <hyperlink ref="C1130" r:id="rId1129" display="https://www.nj.gov/cgi-bin/education/csg/15/csg1a.pl?string=MK-12K-121800-3500&amp;maxhits=1000" xr:uid="{1D8C8297-F2F1-A042-8AFC-3F4EADA33F5F}"/>
    <hyperlink ref="C1131" r:id="rId1130" display="https://www.nj.gov/cgi-bin/education/csg/15/csg1a.pl?string=AK-6K-6&amp;maxhits=1000" xr:uid="{B1E76F27-39B1-9544-A606-6E0915B5983B}"/>
    <hyperlink ref="C1132" r:id="rId1131" display="https://www.nj.gov/cgi-bin/education/csg/15/csg1a.pl?string=LK-12K-120-1800&amp;maxhits=1000" xr:uid="{35E2B85D-501F-154D-985F-CD0280DC42F3}"/>
    <hyperlink ref="C1133" r:id="rId1132" display="https://www.nj.gov/cgi-bin/education/csg/15/csg1a.pl?string=AK-6K-6&amp;maxhits=1000" xr:uid="{13B79C1C-531A-1F43-873F-8EDF79A6CF37}"/>
    <hyperlink ref="C1134" r:id="rId1133" display="https://www.nj.gov/cgi-bin/education/csg/15/csg1a.pl?string=NK-12K-123500plus&amp;maxhits=1000" xr:uid="{9B0EC23C-3CD4-FC4A-BDFD-06D0FCD83CBA}"/>
    <hyperlink ref="C1135" r:id="rId1134" display="https://www.nj.gov/cgi-bin/education/csg/15/csg1a.pl?string=OCHARTER&amp;maxhits=1000" xr:uid="{5537B46F-AB5E-A348-A66E-E3B2B82BFE06}"/>
    <hyperlink ref="C1136" r:id="rId1135" display="https://www.nj.gov/cgi-bin/education/csg/15/csg1a.pl?string=OCHARTER&amp;maxhits=1000" xr:uid="{D33C4BA0-5603-FC49-9EC8-B39BBAE5C888}"/>
    <hyperlink ref="C1137" r:id="rId1136" display="https://www.nj.gov/cgi-bin/education/csg/15/csg1a.pl?string=IK-12K-80-400&amp;maxhits=1000" xr:uid="{F87B77A8-B870-BF44-A8C4-F7CD1272A3BA}"/>
    <hyperlink ref="C1138" r:id="rId1137" display="https://www.nj.gov/cgi-bin/education/csg/15/csg1a.pl?string=OCHARTER&amp;maxhits=1000" xr:uid="{85AEE006-C57C-3043-9CF7-4A390758BECD}"/>
    <hyperlink ref="C1139" r:id="rId1138" display="https://www.nj.gov/cgi-bin/education/csg/15/csg1a.pl?string=KK-12K-8751plus&amp;maxhits=1000" xr:uid="{E7019B36-DC0E-F94C-9E97-F06F568319A1}"/>
    <hyperlink ref="C1140" r:id="rId1139" display="https://www.nj.gov/cgi-bin/education/csg/15/csg1a.pl?string=MK-12K-121800-3500&amp;maxhits=1000" xr:uid="{0137B51F-62B3-7944-8A2D-D3A7A8DBE57E}"/>
    <hyperlink ref="C1141" r:id="rId1140" display="https://www.nj.gov/cgi-bin/education/csg/15/csg1a.pl?string=OCHARTER&amp;maxhits=1000" xr:uid="{8DE68095-0F62-4445-96DF-62617AB2792D}"/>
    <hyperlink ref="C1142" r:id="rId1141" display="https://www.nj.gov/cgi-bin/education/csg/15/csg1a.pl?string=MK-12K-121800-3500&amp;maxhits=1000" xr:uid="{6BE1BA64-1E67-1E4B-8A95-67BD05CDEF19}"/>
    <hyperlink ref="C1143" r:id="rId1142" display="https://www.nj.gov/cgi-bin/education/csg/15/csg1a.pl?string=OCHARTER&amp;maxhits=1000" xr:uid="{1751E24F-35CE-244C-8087-6066F632A753}"/>
    <hyperlink ref="C1144" r:id="rId1143" display="https://www.nj.gov/cgi-bin/education/csg/15/csg1a.pl?string=QCOUNTYVOC&amp;maxhits=1000" xr:uid="{662153BA-124B-0C43-9C91-35DC228EC362}"/>
    <hyperlink ref="C1145" r:id="rId1144" display="https://www.nj.gov/cgi-bin/education/csg/15/csg1a.pl?string=NK-12K-123500plus&amp;maxhits=1000" xr:uid="{94109B30-7CCC-0E4B-8641-98E2D4E70FC5}"/>
    <hyperlink ref="C1146" r:id="rId1145" display="https://www.nj.gov/cgi-bin/education/csg/15/csg1a.pl?string=OCHARTER&amp;maxhits=1000" xr:uid="{AD7EE7B9-DE53-EE4E-BD87-F3CA9082EDFB}"/>
    <hyperlink ref="C1147" r:id="rId1146" display="https://www.nj.gov/cgi-bin/education/csg/15/csg1a.pl?string=OCHARTER&amp;maxhits=1000" xr:uid="{DB182B57-34C5-EB4A-96BA-98F997F1839D}"/>
    <hyperlink ref="C1148" r:id="rId1147" display="https://www.nj.gov/cgi-bin/education/csg/15/csg1a.pl?string=NK-12K-123500plus&amp;maxhits=1000" xr:uid="{150304F7-58B6-FF4C-9533-96D6B7FA21D7}"/>
    <hyperlink ref="C1149" r:id="rId1148" display="https://www.nj.gov/cgi-bin/education/csg/15/csg1a.pl?string=OCHARTER&amp;maxhits=1000" xr:uid="{214BB100-467D-F840-B029-7C5E3ED8D889}"/>
    <hyperlink ref="C1150" r:id="rId1149" display="https://www.nj.gov/cgi-bin/education/csg/15/csg1a.pl?string=OCHARTER&amp;maxhits=1000" xr:uid="{D35EA3A7-12D4-3243-A12C-4095AF6E6670}"/>
    <hyperlink ref="C1151" r:id="rId1150" display="https://www.nj.gov/cgi-bin/education/csg/15/csg1a.pl?string=NK-12K-123500plus&amp;maxhits=1000" xr:uid="{BBF463E3-DC21-5746-8400-BE42FE6A4CB5}"/>
    <hyperlink ref="C1152" r:id="rId1151" display="https://www.nj.gov/cgi-bin/education/csg/15/csg1a.pl?string=MK-12K-121800-3500&amp;maxhits=1000" xr:uid="{58C5F291-0E68-A14E-A857-DD00F31198CA}"/>
    <hyperlink ref="C1153" r:id="rId1152" display="https://www.nj.gov/cgi-bin/education/csg/15/csg1a.pl?string=OCHARTER&amp;maxhits=1000" xr:uid="{33250268-2626-DD47-92D7-14DAD738A016}"/>
    <hyperlink ref="C1154" r:id="rId1153" display="https://www.nj.gov/cgi-bin/education/csg/15/csg1a.pl?string=OCHARTER&amp;maxhits=1000" xr:uid="{A5F68109-D78E-564C-9CA0-1B2F3AFE4FB9}"/>
    <hyperlink ref="C1155" r:id="rId1154" display="https://www.nj.gov/cgi-bin/education/csg/15/csg1a.pl?string=OCHARTER&amp;maxhits=1000" xr:uid="{A31D1920-3A77-0943-AC29-A40CC0F0AF0C}"/>
    <hyperlink ref="C1156" r:id="rId1155" display="https://www.nj.gov/cgi-bin/education/csg/15/csg1a.pl?string=NK-12K-123500plus&amp;maxhits=1000" xr:uid="{A33873DD-15A2-C54A-8390-F1E930D51FF1}"/>
    <hyperlink ref="C1157" r:id="rId1156" display="https://www.nj.gov/cgi-bin/education/csg/15/csg1a.pl?string=OCHARTER&amp;maxhits=1000" xr:uid="{5EDC85AE-CD48-2549-9EC4-71E0B6CB354A}"/>
    <hyperlink ref="C1158" r:id="rId1157" display="https://www.nj.gov/cgi-bin/education/csg/15/csg1a.pl?string=LK-12K-120-1800&amp;maxhits=1000" xr:uid="{20E3EA68-E6E5-2348-B3FF-ADCAF6A28F28}"/>
    <hyperlink ref="C1159" r:id="rId1158" display="https://www.nj.gov/cgi-bin/education/csg/15/csg1a.pl?string=NK-12K-123500plus&amp;maxhits=1000" xr:uid="{540A1E24-F048-F043-BDAF-456D58B324A0}"/>
    <hyperlink ref="C1160" r:id="rId1159" display="https://www.nj.gov/cgi-bin/education/csg/15/csg1a.pl?string=DK-8K-8401-750&amp;maxhits=1000" xr:uid="{166A38ED-5A46-604A-BF4E-1E55CC8C4C9E}"/>
    <hyperlink ref="C1161" r:id="rId1160" display="https://www.nj.gov/cgi-bin/education/csg/15/csg1a.pl?string=CK-8K-80-400&amp;maxhits=1000" xr:uid="{1D6DA0B9-8178-EE44-9A71-CB21DF75C080}"/>
    <hyperlink ref="C1162" r:id="rId1161" display="https://www.nj.gov/cgi-bin/education/csg/15/csg1a.pl?string=IK-12K-80-400&amp;maxhits=1000" xr:uid="{F569BA9E-A19E-7B44-8FA9-9CB8CAB38B11}"/>
    <hyperlink ref="C1163" r:id="rId1162" display="https://www.nj.gov/cgi-bin/education/csg/15/csg1a.pl?string=CK-8K-80-400&amp;maxhits=1000" xr:uid="{70E22AA1-C38F-0745-B442-4874CDDF08C9}"/>
    <hyperlink ref="C1164" r:id="rId1163" display="https://www.nj.gov/cgi-bin/education/csg/15/csg1a.pl?string=CK-8K-80-400&amp;maxhits=1000" xr:uid="{F27C1A93-26FF-9C45-920A-90FC70A30D28}"/>
    <hyperlink ref="C1165" r:id="rId1164" display="https://www.nj.gov/cgi-bin/education/csg/15/csg1a.pl?string=EK-8K-8751plus&amp;maxhits=1000" xr:uid="{A8EE8454-AC49-504C-AD51-253B34526AC7}"/>
    <hyperlink ref="C1166" r:id="rId1165" display="https://www.nj.gov/cgi-bin/education/csg/15/csg1a.pl?string=CK-8K-80-400&amp;maxhits=1000" xr:uid="{AD0EEAB2-0D2C-0D43-A733-040067956817}"/>
    <hyperlink ref="C1167" r:id="rId1166" display="https://www.nj.gov/cgi-bin/education/csg/15/csg1a.pl?string=GG9-127-129-12&amp;maxhits=1000" xr:uid="{C5AB2FE1-126A-D248-B36B-3EB52AC433E9}"/>
    <hyperlink ref="C1168" r:id="rId1167" display="https://www.nj.gov/cgi-bin/education/csg/15/csg1a.pl?string=CK-8K-80-400&amp;maxhits=1000" xr:uid="{714A93AC-D4CD-D24D-9B29-AA7687DE2E7F}"/>
    <hyperlink ref="C1169" r:id="rId1168" display="https://www.nj.gov/cgi-bin/education/csg/15/csg1a.pl?string=EK-8K-8751plus&amp;maxhits=1000" xr:uid="{15F59CCA-6CC9-B74D-82A4-5BD3D12C05A1}"/>
    <hyperlink ref="C1170" r:id="rId1169" display="https://www.nj.gov/cgi-bin/education/csg/15/csg1a.pl?string=CK-8K-80-400&amp;maxhits=1000" xr:uid="{54954CCE-F5B6-4045-A914-5AFFE7A8329F}"/>
    <hyperlink ref="C1171" r:id="rId1170" display="https://www.nj.gov/cgi-bin/education/csg/15/csg1a.pl?string=CK-8K-80-400&amp;maxhits=1000" xr:uid="{D41BAFF7-5AAC-8A43-96F6-ABB05786F454}"/>
    <hyperlink ref="C1172" r:id="rId1171" display="https://www.nj.gov/cgi-bin/education/csg/15/csg1a.pl?string=CK-8K-80-400&amp;maxhits=1000" xr:uid="{C9B75D41-9A1D-F340-B92E-ACAC8BF6F93F}"/>
    <hyperlink ref="C1173" r:id="rId1172" display="https://www.nj.gov/cgi-bin/education/csg/15/csg1a.pl?string=CK-8K-80-400&amp;maxhits=1000" xr:uid="{2C073BA5-06AD-5E45-857D-6C14C0353480}"/>
    <hyperlink ref="C1174" r:id="rId1173" display="https://www.nj.gov/cgi-bin/education/csg/15/csg1a.pl?string=DK-8K-8401-750&amp;maxhits=1000" xr:uid="{9A0BF3F0-07D1-6E4D-A503-9538AFBDCE16}"/>
    <hyperlink ref="C1175" r:id="rId1174" display="https://www.nj.gov/cgi-bin/education/csg/15/csg1a.pl?string=GG9-127-129-12&amp;maxhits=1000" xr:uid="{05AA260D-FD1F-764D-BCB4-54042F980C45}"/>
    <hyperlink ref="C1176" r:id="rId1175" display="https://www.nj.gov/cgi-bin/education/csg/15/csg1a.pl?string=QCOUNTYVOC&amp;maxhits=1000" xr:uid="{D8D9915A-3142-9843-9A82-3E3D2FBAF906}"/>
    <hyperlink ref="C1177" r:id="rId1176" display="https://www.nj.gov/cgi-bin/education/csg/15/csg1a.pl?string=CK-8K-80-400&amp;maxhits=1000" xr:uid="{13C63521-DC9E-DA4E-B724-C9982430DFB9}"/>
    <hyperlink ref="C1178" r:id="rId1177" display="https://www.nj.gov/cgi-bin/education/csg/15/csg1a.pl?string=BK-8K-6&amp;maxhits=1000" xr:uid="{8E0BC352-B8E4-4A42-86D4-B90AC5F92BA5}"/>
    <hyperlink ref="C1179" r:id="rId1178" display="https://www.nj.gov/cgi-bin/education/csg/15/csg1a.pl?string=DK-8K-8401-750&amp;maxhits=1000" xr:uid="{CDAC5CF8-30E0-E14A-A04E-EDFA50890DD3}"/>
    <hyperlink ref="C1180" r:id="rId1179" display="https://www.nj.gov/cgi-bin/education/csg/15/csg1a.pl?string=CK-8K-80-400&amp;maxhits=1000" xr:uid="{8868E849-832D-0648-815F-997B9A83F78A}"/>
    <hyperlink ref="C1181" r:id="rId1180" display="https://www.nj.gov/cgi-bin/education/csg/15/csg1a.pl?string=GG9-127-129-12&amp;maxhits=1000" xr:uid="{FD76E194-3EF5-3644-AB97-F7E284244E98}"/>
    <hyperlink ref="C1182" r:id="rId1181" display="https://www.nj.gov/cgi-bin/education/csg/15/csg1a.pl?string=EK-8K-8751plus&amp;maxhits=1000" xr:uid="{51C2DFC8-7143-FA40-80C7-34D50F5BD3D4}"/>
    <hyperlink ref="C1183" r:id="rId1182" display="https://www.nj.gov/cgi-bin/education/csg/15/csg1a.pl?string=DK-8K-8401-750&amp;maxhits=1000" xr:uid="{E76BB028-F73C-3D43-BC56-198148C49408}"/>
    <hyperlink ref="C1184" r:id="rId1183" display="https://www.nj.gov/cgi-bin/education/csg/15/csg1a.pl?string=DK-8K-8401-750&amp;maxhits=1000" xr:uid="{B1BBD499-463A-5D4E-B763-6FFA0B999D7C}"/>
    <hyperlink ref="C1185" r:id="rId1184" display="https://www.nj.gov/cgi-bin/education/csg/15/csg1a.pl?string=NK-12K-123500plus&amp;maxhits=1000" xr:uid="{BF25CA3A-9D30-5843-B9AE-1032E02F1E7A}"/>
    <hyperlink ref="C1186" r:id="rId1185" display="https://www.nj.gov/cgi-bin/education/csg/15/csg1a.pl?string=NK-12K-123500plus&amp;maxhits=1000" xr:uid="{027D02D0-DCED-0A49-AE9E-C6981FEB3B56}"/>
    <hyperlink ref="C1187" r:id="rId1186" display="https://www.nj.gov/cgi-bin/education/csg/15/csg1a.pl?string=OCHARTER&amp;maxhits=1000" xr:uid="{534ACDF0-BA83-A242-88C5-CE13A364CBF4}"/>
    <hyperlink ref="C1188" r:id="rId1187" display="https://www.nj.gov/cgi-bin/education/csg/15/csg1a.pl?string=NK-12K-123500plus&amp;maxhits=1000" xr:uid="{A21C06ED-927E-9644-B35E-C6CA978EA059}"/>
    <hyperlink ref="C1189" r:id="rId1188" display="https://www.nj.gov/cgi-bin/education/csg/15/csg1a.pl?string=NK-12K-123500plus&amp;maxhits=1000" xr:uid="{93B79829-6E9D-FA46-B421-89FCC4A8F218}"/>
    <hyperlink ref="C1190" r:id="rId1189" display="https://www.nj.gov/cgi-bin/education/csg/15/csg1a.pl?string=OCHARTER&amp;maxhits=1000" xr:uid="{80CCDC5C-EF2A-1347-AC9C-8B9A4816F5DB}"/>
    <hyperlink ref="C1191" r:id="rId1190" display="https://www.nj.gov/cgi-bin/education/csg/15/csg1a.pl?string=NK-12K-123500plus&amp;maxhits=1000" xr:uid="{F38141EB-5DE8-6D49-88DB-CFE149AA3764}"/>
    <hyperlink ref="C1192" r:id="rId1191" display="https://www.nj.gov/cgi-bin/education/csg/15/csg1a.pl?string=PCSSD&amp;maxhits=1000" xr:uid="{496BAA43-D72E-5B4B-AFF5-EE219DA38370}"/>
    <hyperlink ref="C1193" r:id="rId1192" display="https://www.nj.gov/cgi-bin/education/csg/15/csg1a.pl?string=QCOUNTYVOC&amp;maxhits=1000" xr:uid="{01205711-5940-F746-894B-F5C8E69852D7}"/>
    <hyperlink ref="C1194" r:id="rId1193" display="https://www.nj.gov/cgi-bin/education/csg/15/csg1a.pl?string=OCHARTER&amp;maxhits=1000" xr:uid="{3506FCA0-4877-0543-9A17-AD2A9916F054}"/>
    <hyperlink ref="C1195" r:id="rId1194" display="https://www.nj.gov/cgi-bin/education/csg/15/csg1a.pl?string=OCHARTER&amp;maxhits=1000" xr:uid="{AE12D366-D029-BF4A-B7E6-7E8E20430303}"/>
    <hyperlink ref="C1196" r:id="rId1195" display="https://www.nj.gov/cgi-bin/education/csg/15/csg1a.pl?string=NK-12K-123500plus&amp;maxhits=1000" xr:uid="{D7C3482D-CDD6-7949-AFF6-C38CD8400875}"/>
    <hyperlink ref="C1197" r:id="rId1196" display="https://www.nj.gov/cgi-bin/education/csg/15/csg1a.pl?string=OCHARTER&amp;maxhits=1000" xr:uid="{6FAA6202-FA5C-1E4E-997F-B890F2D4E566}"/>
    <hyperlink ref="C1198" r:id="rId1197" display="https://www.nj.gov/cgi-bin/education/csg/15/csg1a.pl?string=MK-12K-121800-3500&amp;maxhits=1000" xr:uid="{73B46BAF-10C7-5F4F-B54E-C75AC974F4B0}"/>
    <hyperlink ref="C1199" r:id="rId1198" display="https://www.nj.gov/cgi-bin/education/csg/15/csg1a.pl?string=NK-12K-123500plus&amp;maxhits=1000" xr:uid="{42A8C0AE-E083-5546-94F2-3B79FB7DDD30}"/>
    <hyperlink ref="C1200" r:id="rId1199" display="https://www.nj.gov/cgi-bin/education/csg/15/csg1a.pl?string=OCHARTER&amp;maxhits=1000" xr:uid="{20A2AC29-AC70-AD40-A568-08552EB745F7}"/>
    <hyperlink ref="C1201" r:id="rId1200" display="https://www.nj.gov/cgi-bin/education/csg/15/csg1a.pl?string=NK-12K-123500plus&amp;maxhits=1000" xr:uid="{5DAE54B9-F5AF-5C42-ADFA-969FB14565C4}"/>
    <hyperlink ref="C1202" r:id="rId1201" display="https://www.nj.gov/cgi-bin/education/csg/15/csg1a.pl?string=OCHARTER&amp;maxhits=1000" xr:uid="{4056BF98-840C-764B-83D2-BD22CF1F4137}"/>
    <hyperlink ref="C1203" r:id="rId1202" display="https://www.nj.gov/cgi-bin/education/csg/15/csg1a.pl?string=NK-12K-123500plus&amp;maxhits=1000" xr:uid="{4580CCD1-78FE-6244-A10B-E65182E12318}"/>
    <hyperlink ref="C1204" r:id="rId1203" display="https://www.nj.gov/cgi-bin/education/csg/15/csg1a.pl?string=JK-12K-8401-750&amp;maxhits=1000" xr:uid="{0F67D06C-62F4-FB41-87D5-15BD2027951F}"/>
    <hyperlink ref="C1205" r:id="rId1204" display="https://www.nj.gov/cgi-bin/education/csg/15/csg1a.pl?string=LK-12K-120-1800&amp;maxhits=1000" xr:uid="{37AD53A1-B69A-7342-B0E1-1CE25D350A3B}"/>
    <hyperlink ref="C1206" r:id="rId1205" display="https://www.nj.gov/cgi-bin/education/csg/15/csg1a.pl?string=NK-12K-123500plus&amp;maxhits=1000" xr:uid="{4923CEEB-14AA-9A4D-8C00-FA7E35CC1F05}"/>
    <hyperlink ref="C1207" r:id="rId1206" display="https://www.nj.gov/cgi-bin/education/csg/15/csg1a.pl?string=NK-12K-123500plus&amp;maxhits=1000" xr:uid="{CF122B0F-0061-1F44-9448-92E63DF44949}"/>
    <hyperlink ref="C1208" r:id="rId1207" display="https://www.nj.gov/cgi-bin/education/csg/15/csg1a.pl?string=OCHARTER&amp;maxhits=1000" xr:uid="{54CE7BFB-53CA-A840-BDC7-4D44C0B5491C}"/>
    <hyperlink ref="C1209" r:id="rId1208" display="https://www.nj.gov/cgi-bin/education/csg/15/csg1a.pl?string=OCHARTER&amp;maxhits=1000" xr:uid="{F9DA4DC6-FAD9-484A-B8BD-3767B4C38DEC}"/>
    <hyperlink ref="C1210" r:id="rId1209" display="https://www.nj.gov/cgi-bin/education/csg/15/csg1a.pl?string=LK-12K-120-1800&amp;maxhits=1000" xr:uid="{21CEB6BB-9C3B-DA4C-B9AB-BB6F5C32E5F1}"/>
    <hyperlink ref="C1211" r:id="rId1210" display="https://www.nj.gov/cgi-bin/education/csg/15/csg1a.pl?string=JK-12K-8401-750&amp;maxhits=1000" xr:uid="{F1A1FCB0-3B8E-574E-B4B5-72C3955FF308}"/>
    <hyperlink ref="C1212" r:id="rId1211" display="https://www.nj.gov/cgi-bin/education/csg/15/csg1a.pl?string=MK-12K-121800-3500&amp;maxhits=1000" xr:uid="{6F030075-A4FB-FE46-8ED6-9B00B542030F}"/>
    <hyperlink ref="C1213" r:id="rId1212" display="https://www.nj.gov/cgi-bin/education/csg/15/csg1a.pl?string=MK-12K-121800-3500&amp;maxhits=1000" xr:uid="{7EEDAB45-511D-BF43-BB05-B0F61EF048B5}"/>
    <hyperlink ref="C1214" r:id="rId1213" display="https://www.nj.gov/cgi-bin/education/csg/15/csg1a.pl?string=QCOUNTYVOC&amp;maxhits=1000" xr:uid="{4F8FAFB8-08C5-CE45-B344-BBAA2AC50ED2}"/>
    <hyperlink ref="C1215" r:id="rId1214" display="https://www.nj.gov/cgi-bin/education/csg/15/csg1a.pl?string=JK-12K-8401-750&amp;maxhits=1000" xr:uid="{FF0FA606-2620-6246-9C6B-468F4A2C741F}"/>
    <hyperlink ref="C1216" r:id="rId1215" display="https://www.nj.gov/cgi-bin/education/csg/15/csg1a.pl?string=NK-12K-123500plus&amp;maxhits=1000" xr:uid="{D6F78690-39D5-8A43-8B9F-32951C98B78E}"/>
    <hyperlink ref="C1217" r:id="rId1216" display="https://www.nj.gov/cgi-bin/education/csg/15/csg1a.pl?string=NK-12K-123500plus&amp;maxhits=1000" xr:uid="{71709E6A-20C0-C04F-9E22-3F707869B7C9}"/>
    <hyperlink ref="C1218" r:id="rId1217" display="https://www.nj.gov/cgi-bin/education/csg/15/csg1a.pl?string=NK-12K-123500plus&amp;maxhits=1000" xr:uid="{6EDD30DC-D3CD-D845-A777-EC50A2B10B3A}"/>
    <hyperlink ref="C1219" r:id="rId1218" display="https://www.nj.gov/cgi-bin/education/csg/15/csg1a.pl?string=NK-12K-123500plus&amp;maxhits=1000" xr:uid="{53CCA12B-4F44-D348-A070-497C03DE3D49}"/>
    <hyperlink ref="C1220" r:id="rId1219" display="https://www.nj.gov/cgi-bin/education/csg/15/csg1a.pl?string=NK-12K-123500plus&amp;maxhits=1000" xr:uid="{51B812A1-4ACE-6840-B3F6-17109748B5D8}"/>
    <hyperlink ref="C1221" r:id="rId1220" display="https://www.nj.gov/cgi-bin/education/csg/15/csg1a.pl?string=NK-12K-123500plus&amp;maxhits=1000" xr:uid="{CD2AEA81-31D2-9941-8953-3AB3629E2DA8}"/>
    <hyperlink ref="C1222" r:id="rId1221" display="https://www.nj.gov/cgi-bin/education/csg/15/csg1a.pl?string=NK-12K-123500plus&amp;maxhits=1000" xr:uid="{2A03BC6B-211E-A944-9BD9-DE84E0A667E2}"/>
    <hyperlink ref="C1223" r:id="rId1222" display="https://www.nj.gov/cgi-bin/education/csg/15/csg1a.pl?string=LK-12K-120-1800&amp;maxhits=1000" xr:uid="{49A068B1-CDBC-8548-BDF5-6E02449E8C18}"/>
    <hyperlink ref="C1224" r:id="rId1223" display="https://www.nj.gov/cgi-bin/education/csg/15/csg1a.pl?string=NK-12K-123500plus&amp;maxhits=1000" xr:uid="{CA646ED5-FFEF-354A-9C55-D8534BC10AFE}"/>
    <hyperlink ref="C1225" r:id="rId1224" display="https://www.nj.gov/cgi-bin/education/csg/15/csg1a.pl?string=NK-12K-123500plus&amp;maxhits=1000" xr:uid="{DC12B8D0-93E7-524F-9B77-B02293602415}"/>
    <hyperlink ref="C1226" r:id="rId1225" display="https://www.nj.gov/cgi-bin/education/csg/15/csg1a.pl?string=MK-12K-121800-3500&amp;maxhits=1000" xr:uid="{83312E6E-C75B-2F4F-B48A-51347043FCC1}"/>
    <hyperlink ref="C1227" r:id="rId1226" display="https://www.nj.gov/cgi-bin/education/csg/15/csg1a.pl?string=LK-12K-120-1800&amp;maxhits=1000" xr:uid="{79437541-EAF6-B14C-AB3B-8C52266CE42A}"/>
    <hyperlink ref="C1228" r:id="rId1227" display="https://www.nj.gov/cgi-bin/education/csg/15/csg1a.pl?string=NK-12K-123500plus&amp;maxhits=1000" xr:uid="{8138E348-81D0-9540-B9EA-E46C0ECC9802}"/>
    <hyperlink ref="C1229" r:id="rId1228" display="https://www.nj.gov/cgi-bin/education/csg/15/csg1a.pl?string=OCHARTER&amp;maxhits=1000" xr:uid="{8ED52F97-13E0-6648-8D07-84F858CEB26D}"/>
    <hyperlink ref="C1230" r:id="rId1229" display="https://www.nj.gov/cgi-bin/education/csg/15/csg1a.pl?string=MK-12K-121800-3500&amp;maxhits=1000" xr:uid="{048CF963-BD09-7545-A6D4-724C0B707396}"/>
    <hyperlink ref="C1231" r:id="rId1230" display="https://www.nj.gov/cgi-bin/education/csg/15/csg1a.pl?string=AK-6K-6&amp;maxhits=1000" xr:uid="{744C7B95-82D0-6E42-BC87-87E15C4FA829}"/>
    <hyperlink ref="C1232" r:id="rId1231" display="https://www.nj.gov/cgi-bin/education/csg/15/csg1a.pl?string=IK-12K-80-400&amp;maxhits=1000" xr:uid="{178286B4-D4EF-B84F-A573-9C8C91689BBE}"/>
    <hyperlink ref="C1233" r:id="rId1232" display="https://www.nj.gov/cgi-bin/education/csg/15/csg1a.pl?string=JK-12K-8401-750&amp;maxhits=1000" xr:uid="{56084871-DA62-EF40-9E47-7C1EBEF9C277}"/>
    <hyperlink ref="C1234" r:id="rId1233" display="https://www.nj.gov/cgi-bin/education/csg/15/csg1a.pl?string=IK-12K-80-400&amp;maxhits=1000" xr:uid="{8C7C738A-ED08-5749-A8D1-FA308A42068E}"/>
    <hyperlink ref="C1235" r:id="rId1234" display="https://www.nj.gov/cgi-bin/education/csg/15/csg1a.pl?string=JK-12K-8401-750&amp;maxhits=1000" xr:uid="{5605DA96-F8D6-D44E-A093-641B2FD276DC}"/>
    <hyperlink ref="C1236" r:id="rId1235" display="https://www.nj.gov/cgi-bin/education/csg/15/csg1a.pl?string=EK-8K-8751plus&amp;maxhits=1000" xr:uid="{5E0100E4-039F-3840-BA0A-1ED2FE0EB5B2}"/>
    <hyperlink ref="C1237" r:id="rId1236" display="https://www.nj.gov/cgi-bin/education/csg/15/csg1a.pl?string=IK-12K-80-400&amp;maxhits=1000" xr:uid="{16846152-6114-E84E-8386-F94B2C132B8C}"/>
    <hyperlink ref="C1238" r:id="rId1237" display="https://www.nj.gov/cgi-bin/education/csg/15/csg1a.pl?string=EK-8K-8751plus&amp;maxhits=1000" xr:uid="{048CD3E4-DDC1-3945-BD61-AE8F3B3DCC06}"/>
    <hyperlink ref="C1239" r:id="rId1238" display="https://www.nj.gov/cgi-bin/education/csg/15/csg1a.pl?string=EK-8K-8751plus&amp;maxhits=1000" xr:uid="{F0CAA6A0-66EA-2C4E-93C7-2E42CBAD0DC5}"/>
    <hyperlink ref="C1240" r:id="rId1239" display="https://www.nj.gov/cgi-bin/education/csg/15/csg1a.pl?string=CK-8K-80-400&amp;maxhits=1000" xr:uid="{ABBE178B-FF50-9C45-B4BB-40D7E5A50BCF}"/>
    <hyperlink ref="C1241" r:id="rId1240" display="https://www.nj.gov/cgi-bin/education/csg/15/csg1a.pl?string=EK-8K-8751plus&amp;maxhits=1000" xr:uid="{0782D81C-EAC5-F945-8CEA-E61C031F0068}"/>
    <hyperlink ref="C1242" r:id="rId1241" display="https://www.nj.gov/cgi-bin/education/csg/15/csg1a.pl?string=GG9-127-129-12&amp;maxhits=1000" xr:uid="{C0EDC6CC-BD97-5746-B358-F66D4E7C74EA}"/>
    <hyperlink ref="C1243" r:id="rId1242" display="https://www.nj.gov/cgi-bin/education/csg/15/csg1a.pl?string=EK-8K-8751plus&amp;maxhits=1000" xr:uid="{05B091B5-F558-F84C-B41B-BF7921B808AA}"/>
    <hyperlink ref="C1244" r:id="rId1243" display="https://www.nj.gov/cgi-bin/education/csg/15/csg1a.pl?string=MK-12K-121800-3500&amp;maxhits=1000" xr:uid="{20998A87-FD90-F046-B8F1-280DE2A17A73}"/>
    <hyperlink ref="C1245" r:id="rId1244" display="https://www.nj.gov/cgi-bin/education/csg/15/csg1a.pl?string=FG7-127-129-12&amp;maxhits=1000" xr:uid="{87401A18-2C69-EF40-8F6B-6934CA6B0D7D}"/>
    <hyperlink ref="C1246" r:id="rId1245" display="https://www.nj.gov/cgi-bin/education/csg/15/csg1a.pl?string=AK-6K-6&amp;maxhits=1000" xr:uid="{D1E09E9E-B961-1E46-A7A3-DDD87CE76EA5}"/>
    <hyperlink ref="C1247" r:id="rId1246" display="https://www.nj.gov/cgi-bin/education/csg/15/csg1a.pl?string=MK-12K-121800-3500&amp;maxhits=1000" xr:uid="{B5327799-9F6C-264B-B40E-1839380642E8}"/>
    <hyperlink ref="C1248" r:id="rId1247" display="https://www.nj.gov/cgi-bin/education/csg/15/csg1a.pl?string=OCHARTER&amp;maxhits=1000" xr:uid="{CFBC646E-0FAB-D84A-9EF8-FBC96F92C2BB}"/>
    <hyperlink ref="C1249" r:id="rId1248" display="https://www.nj.gov/cgi-bin/education/csg/15/csg1a.pl?string=EK-8K-8751plus&amp;maxhits=1000" xr:uid="{B95C30BF-7A2B-7E4B-9E73-A592981B9F4B}"/>
    <hyperlink ref="C1250" r:id="rId1249" display="https://www.nj.gov/cgi-bin/education/csg/15/csg1a.pl?string=LK-12K-120-1800&amp;maxhits=1000" xr:uid="{06A3DA8C-97EA-E446-A259-84731E524368}"/>
    <hyperlink ref="C1251" r:id="rId1250" display="https://www.nj.gov/cgi-bin/education/csg/15/csg1a.pl?string=LK-12K-120-1800&amp;maxhits=1000" xr:uid="{DBB9385F-F794-A147-8828-898367584E10}"/>
    <hyperlink ref="C1252" r:id="rId1251" display="https://www.nj.gov/cgi-bin/education/csg/15/csg1a.pl?string=EK-8K-8751plus&amp;maxhits=1000" xr:uid="{107714AE-BFD0-6F46-8943-CCF0E39F7F05}"/>
    <hyperlink ref="C1253" r:id="rId1252" display="https://www.nj.gov/cgi-bin/education/csg/15/csg1a.pl?string=NK-12K-123500plus&amp;maxhits=1000" xr:uid="{0481334D-405A-4647-B6FD-DAA99393B19E}"/>
    <hyperlink ref="C1254" r:id="rId1253" display="https://www.nj.gov/cgi-bin/education/csg/15/csg1a.pl?string=EK-8K-8751plus&amp;maxhits=1000" xr:uid="{52A719AA-6426-7C4A-A325-FD6C609B6066}"/>
    <hyperlink ref="C1255" r:id="rId1254" display="https://www.nj.gov/cgi-bin/education/csg/15/csg1a.pl?string=LK-12K-120-1800&amp;maxhits=1000" xr:uid="{4083D00F-4B1C-3246-B82E-39B6C84EA15C}"/>
    <hyperlink ref="C1256" r:id="rId1255" display="https://www.nj.gov/cgi-bin/education/csg/15/csg1a.pl?string=EK-8K-8751plus&amp;maxhits=1000" xr:uid="{111126F4-924E-9345-B56D-27CEFA0EBE29}"/>
    <hyperlink ref="C1257" r:id="rId1256" display="https://www.nj.gov/cgi-bin/education/csg/15/csg1a.pl?string=NK-12K-123500plus&amp;maxhits=1000" xr:uid="{A6211974-EF15-464C-854C-F78AE5908504}"/>
    <hyperlink ref="C1258" r:id="rId1257" display="https://www.nj.gov/cgi-bin/education/csg/15/csg1a.pl?string=NK-12K-123500plus&amp;maxhits=1000" xr:uid="{37BA31DE-8B0C-4541-B670-D60F621F25B9}"/>
    <hyperlink ref="C1259" r:id="rId1258" display="https://www.nj.gov/cgi-bin/education/csg/15/csg1a.pl?string=KK-12K-8751plus&amp;maxhits=1000" xr:uid="{A225F2F4-0716-D549-9EFA-E59523FBE14E}"/>
    <hyperlink ref="C1260" r:id="rId1259" display="https://www.nj.gov/cgi-bin/education/csg/15/csg1a.pl?string=CK-8K-80-400&amp;maxhits=1000" xr:uid="{C0AF2AC6-E08F-0C4D-98C8-302E92AEC230}"/>
    <hyperlink ref="C1261" r:id="rId1260" display="https://www.nj.gov/cgi-bin/education/csg/15/csg1a.pl?string=QCOUNTYVOC&amp;maxhits=1000" xr:uid="{376665B1-6B3E-3144-A3B8-21214EC2ACA0}"/>
    <hyperlink ref="C1262" r:id="rId1261" display="https://www.nj.gov/cgi-bin/education/csg/15/csg1a.pl?string=GG9-127-129-12&amp;maxhits=1000" xr:uid="{8987BCB4-D8D4-B046-980C-658E4DE9D44A}"/>
    <hyperlink ref="C1263" r:id="rId1262" display="https://www.nj.gov/cgi-bin/education/csg/15/csg1a.pl?string=IK-12K-80-400&amp;maxhits=1000" xr:uid="{01ED870A-1F9A-1942-A663-85F8614D0F31}"/>
    <hyperlink ref="C1264" r:id="rId1263" display="https://www.nj.gov/cgi-bin/education/csg/15/csg1a.pl?string=NK-12K-123500plus&amp;maxhits=1000" xr:uid="{92418AAE-72DA-F74C-880D-C6E03A3CDBF9}"/>
    <hyperlink ref="C1265" r:id="rId1264" display="https://www.nj.gov/cgi-bin/education/csg/15/csg1a.pl?string=NK-12K-123500plus&amp;maxhits=1000" xr:uid="{FBB1276C-3ECA-5143-972D-4EF6E39DC67F}"/>
    <hyperlink ref="C1266" r:id="rId1265" display="https://www.nj.gov/cgi-bin/education/csg/15/csg1a.pl?string=DK-8K-8401-750&amp;maxhits=1000" xr:uid="{267CA7DA-E6B1-3C4C-8697-D83A56EEAE54}"/>
    <hyperlink ref="C1267" r:id="rId1266" display="https://www.nj.gov/cgi-bin/education/csg/15/csg1a.pl?string=EK-8K-8751plus&amp;maxhits=1000" xr:uid="{ED5A726C-9D11-F345-9BEA-E6412675E0F7}"/>
    <hyperlink ref="C1268" r:id="rId1267" display="https://www.nj.gov/cgi-bin/education/csg/15/csg1a.pl?string=OCHARTER&amp;maxhits=1000" xr:uid="{735F667B-0936-A04F-B755-88F4924B83E2}"/>
    <hyperlink ref="C1269" r:id="rId1268" display="https://www.nj.gov/cgi-bin/education/csg/15/csg1a.pl?string=GG9-127-129-12&amp;maxhits=1000" xr:uid="{0F77C868-14EC-0740-99A7-E5B0F93D1F69}"/>
    <hyperlink ref="C1270" r:id="rId1269" display="https://www.nj.gov/cgi-bin/education/csg/15/csg1a.pl?string=HK-12K-6&amp;maxhits=1000" xr:uid="{93F81376-CC91-5C47-894F-1C5CAA3CF753}"/>
    <hyperlink ref="C1271" r:id="rId1270" display="https://www.nj.gov/cgi-bin/education/csg/15/csg1a.pl?string=EK-8K-8751plus&amp;maxhits=1000" xr:uid="{093122AC-928F-8249-B2C3-B29E642F9617}"/>
    <hyperlink ref="C1272" r:id="rId1271" display="https://www.nj.gov/cgi-bin/education/csg/15/csg1a.pl?string=GG9-127-129-12&amp;maxhits=1000" xr:uid="{8BD89656-F4EB-DD4F-9813-8CFD679415CF}"/>
    <hyperlink ref="C1273" r:id="rId1272" display="https://www.nj.gov/cgi-bin/education/csg/15/csg1a.pl?string=IK-12K-80-400&amp;maxhits=1000" xr:uid="{3B955FE2-E618-AF4B-AC04-15DCC5C85270}"/>
    <hyperlink ref="C1274" r:id="rId1273" display="https://www.nj.gov/cgi-bin/education/csg/15/csg1a.pl?string=GG9-127-129-12&amp;maxhits=1000" xr:uid="{A6936BED-BE40-9748-98D0-DB0576C8984C}"/>
    <hyperlink ref="C1275" r:id="rId1274" display="https://www.nj.gov/cgi-bin/education/csg/15/csg1a.pl?string=DK-8K-8401-750&amp;maxhits=1000" xr:uid="{DB0C49AA-9C89-1D43-838D-159E5489612B}"/>
    <hyperlink ref="C1276" r:id="rId1275" display="https://www.nj.gov/cgi-bin/education/csg/15/csg1a.pl?string=IK-12K-80-400&amp;maxhits=1000" xr:uid="{5A544A1D-3AAF-C640-9087-4FA2F1A98420}"/>
    <hyperlink ref="C1277" r:id="rId1276" display="https://www.nj.gov/cgi-bin/education/csg/15/csg1a.pl?string=IK-12K-80-400&amp;maxhits=1000" xr:uid="{86F1B999-DA1D-664C-8940-BE5928B75A7B}"/>
    <hyperlink ref="C1278" r:id="rId1277" display="https://www.nj.gov/cgi-bin/education/csg/15/csg1a.pl?string=EK-8K-8751plus&amp;maxhits=1000" xr:uid="{417DB205-6A17-8545-B491-C4E335645E66}"/>
    <hyperlink ref="C1279" r:id="rId1278" display="https://www.nj.gov/cgi-bin/education/csg/15/csg1a.pl?string=JK-12K-8401-750&amp;maxhits=1000" xr:uid="{7E3CE165-3565-274A-81A9-B3104F06FFF1}"/>
    <hyperlink ref="C1280" r:id="rId1279" display="https://www.nj.gov/cgi-bin/education/csg/15/csg1a.pl?string=MK-12K-121800-3500&amp;maxhits=1000" xr:uid="{C052A7CB-9A2E-964D-BE75-C1EFBB2ADD4D}"/>
    <hyperlink ref="C1281" r:id="rId1280" display="https://www.nj.gov/cgi-bin/education/csg/15/csg1a.pl?string=NK-12K-123500plus&amp;maxhits=1000" xr:uid="{29CEE906-0F68-6E48-8366-075ABE26297B}"/>
    <hyperlink ref="C1282" r:id="rId1281" display="https://www.nj.gov/cgi-bin/education/csg/15/csg1a.pl?string=DK-8K-8401-750&amp;maxhits=1000" xr:uid="{93255E20-0D37-3B47-95C6-7A074E3999E2}"/>
    <hyperlink ref="C1283" r:id="rId1282" display="https://www.nj.gov/cgi-bin/education/csg/15/csg1a.pl?string=LK-12K-120-1800&amp;maxhits=1000" xr:uid="{64239E20-5ED4-9944-828F-30751104F137}"/>
    <hyperlink ref="C1284" r:id="rId1283" display="https://www.nj.gov/cgi-bin/education/csg/15/csg1a.pl?string=JK-12K-8401-750&amp;maxhits=1000" xr:uid="{82807F36-61D6-474A-B9EA-D23D1EC4512C}"/>
    <hyperlink ref="C1285" r:id="rId1284" display="https://www.nj.gov/cgi-bin/education/csg/15/csg1a.pl?string=LK-12K-120-1800&amp;maxhits=1000" xr:uid="{6FA2BB2A-AC39-CB4D-AEFD-1B14A20BC8F3}"/>
    <hyperlink ref="C1286" r:id="rId1285" display="https://www.nj.gov/cgi-bin/education/csg/15/csg1a.pl?string=EK-8K-8751plus&amp;maxhits=1000" xr:uid="{DED650BF-192F-0348-91FE-9EE69BF6776A}"/>
    <hyperlink ref="C1287" r:id="rId1286" display="https://www.nj.gov/cgi-bin/education/csg/15/csg1a.pl?string=EK-8K-8751plus&amp;maxhits=1000" xr:uid="{69C2ECD9-375E-924E-8E46-76D1EDFD97EC}"/>
    <hyperlink ref="C1288" r:id="rId1287" display="https://www.nj.gov/cgi-bin/education/csg/15/csg1a.pl?string=MK-12K-121800-3500&amp;maxhits=1000" xr:uid="{264B31D4-E577-5E4D-8053-B0DE49504ED6}"/>
    <hyperlink ref="C1289" r:id="rId1288" display="https://www.nj.gov/cgi-bin/education/csg/15/csg1a.pl?string=EK-8K-8751plus&amp;maxhits=1000" xr:uid="{687D2A89-3750-E34E-80CE-EA546C24F923}"/>
    <hyperlink ref="C1290" r:id="rId1289" display="https://www.nj.gov/cgi-bin/education/csg/15/csg1a.pl?string=EK-8K-8751plus&amp;maxhits=1000" xr:uid="{33FF5297-1DD5-334D-86E2-10A60B2BD0C8}"/>
    <hyperlink ref="C1291" r:id="rId1290" display="https://www.nj.gov/cgi-bin/education/csg/15/csg1a.pl?string=GG9-127-129-12&amp;maxhits=1000" xr:uid="{25123A17-753A-BB4B-A929-7DA0A3D181D7}"/>
    <hyperlink ref="C1292" r:id="rId1291" display="https://www.nj.gov/cgi-bin/education/csg/15/csg1a.pl?string=EK-8K-8751plus&amp;maxhits=1000" xr:uid="{FE243AFB-26CF-BC40-A78D-ADA0F4252F08}"/>
    <hyperlink ref="C1293" r:id="rId1292" display="https://www.nj.gov/cgi-bin/education/csg/15/csg1a.pl?string=IK-12K-80-400&amp;maxhits=1000" xr:uid="{937DBAC3-3026-2241-B7A0-C101549AFFE8}"/>
    <hyperlink ref="C1294" r:id="rId1293" display="https://www.nj.gov/cgi-bin/education/csg/15/csg1a.pl?string=MK-12K-121800-3500&amp;maxhits=1000" xr:uid="{698C0528-FA40-744C-AA58-A8F50169D22A}"/>
    <hyperlink ref="C1295" r:id="rId1294" display="https://www.nj.gov/cgi-bin/education/csg/15/csg1a.pl?string=MK-12K-121800-3500&amp;maxhits=1000" xr:uid="{1C993C7E-481C-CE4B-AB5D-A29FE6CDDD3B}"/>
    <hyperlink ref="C1296" r:id="rId1295" display="https://www.nj.gov/cgi-bin/education/csg/15/csg1a.pl?string=KK-12K-8751plus&amp;maxhits=1000" xr:uid="{33A5E7A0-8BDF-F34F-85C3-67F98EA2A90C}"/>
    <hyperlink ref="C1297" r:id="rId1296" display="https://www.nj.gov/cgi-bin/education/csg/15/csg1a.pl?string=EK-8K-8751plus&amp;maxhits=1000" xr:uid="{1B5B63D2-2276-0340-8E57-3190BFFBC898}"/>
    <hyperlink ref="C1298" r:id="rId1297" display="https://www.nj.gov/cgi-bin/education/csg/15/csg1a.pl?string=MK-12K-121800-3500&amp;maxhits=1000" xr:uid="{23A547D7-1928-D64F-9D85-00CE74A4D983}"/>
    <hyperlink ref="C1299" r:id="rId1298" display="https://www.nj.gov/cgi-bin/education/csg/15/csg1a.pl?string=DK-8K-8401-750&amp;maxhits=1000" xr:uid="{42576916-21C3-F246-9B01-B707A24CDF65}"/>
    <hyperlink ref="C1300" r:id="rId1299" display="https://www.nj.gov/cgi-bin/education/csg/15/csg1a.pl?string=DK-8K-8401-750&amp;maxhits=1000" xr:uid="{4B650C67-9439-7748-8CEE-E8761EB64818}"/>
    <hyperlink ref="C1301" r:id="rId1300" display="https://www.nj.gov/cgi-bin/education/csg/15/csg1a.pl?string=HK-12K-6&amp;maxhits=1000" xr:uid="{07856A7A-65A0-2349-A5DC-1E6A388618BF}"/>
    <hyperlink ref="C1302" r:id="rId1301" display="https://www.nj.gov/cgi-bin/education/csg/15/csg1a.pl?string=NK-12K-123500plus&amp;maxhits=1000" xr:uid="{100A1924-CE6A-0C4E-80FD-F293B1453B2C}"/>
    <hyperlink ref="C1303" r:id="rId1302" display="https://www.nj.gov/cgi-bin/education/csg/15/csg1a.pl?string=QCOUNTYVOC&amp;maxhits=1000" xr:uid="{44ADD55E-F393-DE40-9971-DE7E889D69EF}"/>
    <hyperlink ref="C1304" r:id="rId1303" display="https://www.nj.gov/cgi-bin/education/csg/15/csg1a.pl?string=GG9-127-129-12&amp;maxhits=1000" xr:uid="{160DF2A0-45CE-5845-9983-52822373ABE3}"/>
    <hyperlink ref="C1305" r:id="rId1304" display="https://www.nj.gov/cgi-bin/education/csg/15/csg1a.pl?string=JK-12K-8401-750&amp;maxhits=1000" xr:uid="{F0BCFC3F-2F6D-4E4F-A446-92A165A3A1CB}"/>
    <hyperlink ref="C1306" r:id="rId1305" display="https://www.nj.gov/cgi-bin/education/csg/15/csg1a.pl?string=NK-12K-123500plus&amp;maxhits=1000" xr:uid="{E73884A8-B654-1343-ABAF-9967E8868451}"/>
    <hyperlink ref="C1307" r:id="rId1306" display="https://www.nj.gov/cgi-bin/education/csg/15/csg1a.pl?string=IK-12K-80-400&amp;maxhits=1000" xr:uid="{FE028075-0C9B-D140-96D9-3E9765E804F9}"/>
    <hyperlink ref="C1308" r:id="rId1307" display="https://www.nj.gov/cgi-bin/education/csg/15/csg1a.pl?string=NK-12K-123500plus&amp;maxhits=1000" xr:uid="{EB28457E-5E4B-9E4E-80BB-11D595A74EE9}"/>
    <hyperlink ref="C1309" r:id="rId1308" display="https://www.nj.gov/cgi-bin/education/csg/15/csg1a.pl?string=LK-12K-120-1800&amp;maxhits=1000" xr:uid="{2277F6E5-C2EE-2F4D-AB7B-AFAD6CA33BA9}"/>
    <hyperlink ref="C1310" r:id="rId1309" display="https://www.nj.gov/cgi-bin/education/csg/15/csg1a.pl?string=CK-8K-80-400&amp;maxhits=1000" xr:uid="{601C80A9-C40B-1141-AC8C-A63A72333B2C}"/>
    <hyperlink ref="C1311" r:id="rId1310" display="https://www.nj.gov/cgi-bin/education/csg/15/csg1a.pl?string=NK-12K-123500plus&amp;maxhits=1000" xr:uid="{3F44DE00-9882-884F-9966-E606AA1A02B0}"/>
    <hyperlink ref="C1312" r:id="rId1311" display="https://www.nj.gov/cgi-bin/education/csg/15/csg1a.pl?string=MK-12K-121800-3500&amp;maxhits=1000" xr:uid="{AC0A43B6-8DD3-184B-989C-EEF5081B72DD}"/>
    <hyperlink ref="C1313" r:id="rId1312" display="https://www.nj.gov/cgi-bin/education/csg/15/csg1a.pl?string=NK-12K-123500plus&amp;maxhits=1000" xr:uid="{A77C355B-D368-6A46-B864-DD22A519B8FE}"/>
    <hyperlink ref="C1314" r:id="rId1313" display="https://www.nj.gov/cgi-bin/education/csg/15/csg1a.pl?string=IK-12K-80-400&amp;maxhits=1000" xr:uid="{3628688E-3A85-C747-A8BD-C54EAD5EDA66}"/>
    <hyperlink ref="C1315" r:id="rId1314" display="https://www.nj.gov/cgi-bin/education/csg/15/csg1a.pl?string=DK-8K-8401-750&amp;maxhits=1000" xr:uid="{B42B1A22-F79C-0745-9342-8B947A89F7C6}"/>
    <hyperlink ref="C1316" r:id="rId1315" display="https://www.nj.gov/cgi-bin/education/csg/15/csg1a.pl?string=EK-8K-8751plus&amp;maxhits=1000" xr:uid="{61B64B14-051C-DD4A-9179-16E3D07A395B}"/>
    <hyperlink ref="C1317" r:id="rId1316" display="https://www.nj.gov/cgi-bin/education/csg/15/csg1a.pl?string=NK-12K-123500plus&amp;maxhits=1000" xr:uid="{4519835F-0194-4540-8573-9BBDFCED7BE7}"/>
    <hyperlink ref="C1318" r:id="rId1317" display="https://www.nj.gov/cgi-bin/education/csg/15/csg1a.pl?string=NK-12K-123500plus&amp;maxhits=1000" xr:uid="{BF356039-8E78-6D4A-85F9-66916D21E79F}"/>
    <hyperlink ref="C1319" r:id="rId1318" display="https://www.nj.gov/cgi-bin/education/csg/15/csg1a.pl?string=OCHARTER&amp;maxhits=1000" xr:uid="{3C465DD5-C0EB-F746-A915-1BE8BD97EB9D}"/>
    <hyperlink ref="C1320" r:id="rId1319" display="https://www.nj.gov/cgi-bin/education/csg/15/csg1a.pl?string=EK-8K-8751plus&amp;maxhits=1000" xr:uid="{73FE5A71-4AF7-C144-B764-F87602CF5C42}"/>
    <hyperlink ref="C1321" r:id="rId1320" display="https://www.nj.gov/cgi-bin/education/csg/15/csg1a.pl?string=GG9-127-129-12&amp;maxhits=1000" xr:uid="{1DC2B8AB-170B-E44B-824B-45A1FE732A91}"/>
    <hyperlink ref="C1322" r:id="rId1321" display="https://www.nj.gov/cgi-bin/education/csg/15/csg1a.pl?string=EK-8K-8751plus&amp;maxhits=1000" xr:uid="{1CBEECF0-0DA7-3C44-ACC2-68E9A9E216AF}"/>
    <hyperlink ref="C1323" r:id="rId1322" display="https://www.nj.gov/cgi-bin/education/csg/15/csg1a.pl?string=MK-12K-121800-3500&amp;maxhits=1000" xr:uid="{D02AAD80-6EC5-C940-BC48-8F5E86968FBE}"/>
    <hyperlink ref="C1324" r:id="rId1323" display="https://www.nj.gov/cgi-bin/education/csg/15/csg1a.pl?string=IK-12K-80-400&amp;maxhits=1000" xr:uid="{13972E27-7CAB-FB42-9B0B-348B2FB79491}"/>
    <hyperlink ref="C1325" r:id="rId1324" display="https://www.nj.gov/cgi-bin/education/csg/15/csg1a.pl?string=AK-6K-6&amp;maxhits=1000" xr:uid="{C22A7A7B-9AD4-5A4C-98DD-AFA527DD8C5A}"/>
    <hyperlink ref="C1326" r:id="rId1325" display="https://www.nj.gov/cgi-bin/education/csg/15/csg1a.pl?string=AK-6K-6&amp;maxhits=1000" xr:uid="{515877F1-5A2B-B841-AFC5-ACC648AB22FC}"/>
    <hyperlink ref="C1327" r:id="rId1326" display="https://www.nj.gov/cgi-bin/education/csg/15/csg1a.pl?string=NK-12K-123500plus&amp;maxhits=1000" xr:uid="{D898678B-4EFB-0244-83A1-AE0A3E4C0815}"/>
    <hyperlink ref="C1328" r:id="rId1327" display="https://www.nj.gov/cgi-bin/education/csg/15/csg1a.pl?string=FG7-127-129-12&amp;maxhits=1000" xr:uid="{6C6DC1A0-5C04-4349-9E3F-E436DA6F0581}"/>
    <hyperlink ref="C1329" r:id="rId1328" display="https://www.nj.gov/cgi-bin/education/csg/15/csg1a.pl?string=AK-6K-6&amp;maxhits=1000" xr:uid="{7A73DF30-8155-C04E-A794-4A175EAECD5B}"/>
    <hyperlink ref="C1330" r:id="rId1329" display="https://www.nj.gov/cgi-bin/education/csg/15/csg1a.pl?string=AK-6K-6&amp;maxhits=1000" xr:uid="{4A3D62D6-EB21-EE4E-B789-8F480FD56814}"/>
    <hyperlink ref="C1331" r:id="rId1330" display="https://www.nj.gov/cgi-bin/education/csg/15/csg1a.pl?string=NK-12K-123500plus&amp;maxhits=1000" xr:uid="{177B4A8D-91C6-C643-AB72-3617A00A7CB4}"/>
    <hyperlink ref="C1332" r:id="rId1331" display="https://www.nj.gov/cgi-bin/education/csg/15/csg1a.pl?string=NK-12K-123500plus&amp;maxhits=1000" xr:uid="{799B91CF-47C4-5942-98A2-7DE2E20A181A}"/>
    <hyperlink ref="C1333" r:id="rId1332" display="https://www.nj.gov/cgi-bin/education/csg/15/csg1a.pl?string=IK-12K-80-400&amp;maxhits=1000" xr:uid="{BBD49FB8-1400-6746-946A-BB8467BC0D69}"/>
    <hyperlink ref="C1334" r:id="rId1333" display="https://www.nj.gov/cgi-bin/education/csg/15/csg1a.pl?string=NK-12K-123500plus&amp;maxhits=1000" xr:uid="{3347FCF8-42F3-AB44-BD56-CD4EF82E8007}"/>
    <hyperlink ref="C1335" r:id="rId1334" display="https://www.nj.gov/cgi-bin/education/csg/15/csg1a.pl?string=IK-12K-80-400&amp;maxhits=1000" xr:uid="{581A8B6B-A805-9C42-93FE-6E7D5B80EEDF}"/>
    <hyperlink ref="C1336" r:id="rId1335" display="https://www.nj.gov/cgi-bin/education/csg/15/csg1a.pl?string=AK-6K-6&amp;maxhits=1000" xr:uid="{EB9F151A-BC17-D040-9AA6-57B4BD6449AD}"/>
    <hyperlink ref="C1337" r:id="rId1336" display="https://www.nj.gov/cgi-bin/education/csg/15/csg1a.pl?string=AK-6K-6&amp;maxhits=1000" xr:uid="{0B28D4D2-944F-E84D-944D-0D5AE88BB7DA}"/>
    <hyperlink ref="C1338" r:id="rId1337" display="https://www.nj.gov/cgi-bin/education/csg/15/csg1a.pl?string=MK-12K-121800-3500&amp;maxhits=1000" xr:uid="{82A09820-0C16-EF4C-A12E-22AB70AB57DF}"/>
    <hyperlink ref="C1339" r:id="rId1338" display="https://www.nj.gov/cgi-bin/education/csg/15/csg1a.pl?string=QCOUNTYVOC&amp;maxhits=1000" xr:uid="{EA4B7B5D-9C88-A64D-9807-4B37A33A4F8D}"/>
    <hyperlink ref="C1340" r:id="rId1339" display="https://www.nj.gov/cgi-bin/education/csg/15/csg1a.pl?string=AK-6K-6&amp;maxhits=1000" xr:uid="{EE52DB88-8764-B746-AF6B-E1B50C983AD4}"/>
    <hyperlink ref="C1341" r:id="rId1340" display="https://www.nj.gov/cgi-bin/education/csg/15/csg1a.pl?string=HK-12K-6&amp;maxhits=1000" xr:uid="{B0B11CDE-D26D-AB4B-A8D8-3782DF4912CA}"/>
    <hyperlink ref="C1342" r:id="rId1341" display="https://www.nj.gov/cgi-bin/education/csg/15/csg1a.pl?string=FG7-127-129-12&amp;maxhits=1000" xr:uid="{5E23D279-6571-5C48-AA89-C96430908902}"/>
    <hyperlink ref="C1343" r:id="rId1342" display="https://www.nj.gov/cgi-bin/education/csg/15/csg1a.pl?string=LK-12K-120-1800&amp;maxhits=1000" xr:uid="{BFC5E223-DE4D-684D-9699-3EC687C7BAA2}"/>
    <hyperlink ref="C1344" r:id="rId1343" display="https://www.nj.gov/cgi-bin/education/csg/15/csg1a.pl?string=LK-12K-120-1800&amp;maxhits=1000" xr:uid="{CC943921-FE12-7A4E-AD7E-445DA35F735E}"/>
    <hyperlink ref="C1345" r:id="rId1344" display="https://www.nj.gov/cgi-bin/education/csg/15/csg1a.pl?string=MK-12K-121800-3500&amp;maxhits=1000" xr:uid="{F20E9311-740B-8147-9D36-5EA5190040F2}"/>
    <hyperlink ref="C1346" r:id="rId1345" display="https://www.nj.gov/cgi-bin/education/csg/15/csg1a.pl?string=AK-6K-6&amp;maxhits=1000" xr:uid="{2A3A5F23-94C8-8846-8764-B0385268A1F7}"/>
    <hyperlink ref="C1347" r:id="rId1346" display="https://www.nj.gov/cgi-bin/education/csg/15/csg1a.pl?string=FG7-127-129-12&amp;maxhits=1000" xr:uid="{48CFAFB8-C6E7-E342-AE60-A302F3896373}"/>
    <hyperlink ref="C1348" r:id="rId1347" display="https://www.nj.gov/cgi-bin/education/csg/15/csg1a.pl?string=AK-6K-6&amp;maxhits=1000" xr:uid="{D9054B3A-D279-4D4B-BF3D-E900B0E9ACE4}"/>
    <hyperlink ref="C1349" r:id="rId1348" display="https://www.nj.gov/cgi-bin/education/csg/15/csg1a.pl?string=NK-12K-123500plus&amp;maxhits=1000" xr:uid="{9E66E46C-5456-7A47-8B43-90CF7B6D049C}"/>
    <hyperlink ref="C1350" r:id="rId1349" display="https://www.nj.gov/cgi-bin/education/csg/15/csg1a.pl?string=AK-6K-6&amp;maxhits=1000" xr:uid="{3E6EE032-79A0-FE4D-8DC9-2859B9A5528C}"/>
    <hyperlink ref="C1351" r:id="rId1350" display="https://www.nj.gov/cgi-bin/education/csg/15/csg1a.pl?string=JK-12K-8401-750&amp;maxhits=1000" xr:uid="{E3CB1F74-3A77-B447-8071-1A05B4482BAB}"/>
    <hyperlink ref="C1352" r:id="rId1351" display="https://www.nj.gov/cgi-bin/education/csg/15/csg1a.pl?string=OCHARTER&amp;maxhits=1000" xr:uid="{D8A7ED90-57F0-434F-BA94-DBE29C99AE6A}"/>
    <hyperlink ref="C1353" r:id="rId1352" display="https://www.nj.gov/cgi-bin/education/csg/15/csg1a.pl?string=NK-12K-123500plus&amp;maxhits=1000" xr:uid="{18D759B5-E690-3F41-AED0-2EC484DE6101}"/>
    <hyperlink ref="C1354" r:id="rId1353" display="https://www.nj.gov/cgi-bin/education/csg/15/csg1a.pl?string=OCHARTER&amp;maxhits=1000" xr:uid="{38A26730-FC9F-5B4B-B42B-AB54D7ECC6D9}"/>
    <hyperlink ref="C1355" r:id="rId1354" display="https://www.nj.gov/cgi-bin/education/csg/15/csg1a.pl?string=EK-8K-8751plus&amp;maxhits=1000" xr:uid="{63E11D68-0AED-D248-926A-EDA669EA9131}"/>
    <hyperlink ref="C1356" r:id="rId1355" display="https://www.nj.gov/cgi-bin/education/csg/15/csg1a.pl?string=MK-12K-121800-3500&amp;maxhits=1000" xr:uid="{60BAA19A-FFC2-B445-B6E1-F19A1FD728A9}"/>
    <hyperlink ref="C1357" r:id="rId1356" display="https://www.nj.gov/cgi-bin/education/csg/15/csg1a.pl?string=OCHARTER&amp;maxhits=1000" xr:uid="{11D8E0BE-AA58-6F4E-8FA7-8D728669C928}"/>
    <hyperlink ref="C1358" r:id="rId1357" display="https://www.nj.gov/cgi-bin/education/csg/15/csg1a.pl?string=GG9-127-129-12&amp;maxhits=1000" xr:uid="{F85C489C-97CD-324A-ADDC-FC8E21354F55}"/>
    <hyperlink ref="C1359" r:id="rId1358" display="https://www.nj.gov/cgi-bin/education/csg/15/csg1a.pl?string=EK-8K-8751plus&amp;maxhits=1000" xr:uid="{09E89524-954A-F84E-B91A-0510343073FB}"/>
    <hyperlink ref="C1360" r:id="rId1359" display="https://www.nj.gov/cgi-bin/education/csg/15/csg1a.pl?string=DK-8K-8401-750&amp;maxhits=1000" xr:uid="{38BD7E1A-0641-AE40-BF75-648DD3113E6D}"/>
    <hyperlink ref="C1361" r:id="rId1360" display="https://www.nj.gov/cgi-bin/education/csg/15/csg1a.pl?string=OCHARTER&amp;maxhits=1000" xr:uid="{C49A689F-1EE0-4043-A52E-5B5114139C33}"/>
    <hyperlink ref="C1362" r:id="rId1361" display="https://www.nj.gov/cgi-bin/education/csg/15/csg1a.pl?string=NK-12K-123500plus&amp;maxhits=1000" xr:uid="{7AFACBA3-29F3-1245-A156-ACE3872E7DDE}"/>
    <hyperlink ref="C1363" r:id="rId1362" display="https://www.nj.gov/cgi-bin/education/csg/15/csg1a.pl?string=GG9-127-129-12&amp;maxhits=1000" xr:uid="{B1B7E18E-447F-454E-88C1-72DE53ED2414}"/>
    <hyperlink ref="C1364" r:id="rId1363" display="https://www.nj.gov/cgi-bin/education/csg/15/csg1a.pl?string=QCOUNTYVOC&amp;maxhits=1000" xr:uid="{3393D338-1968-6D4E-A769-DBFAA8E3BF94}"/>
    <hyperlink ref="C1365" r:id="rId1364" display="https://www.nj.gov/cgi-bin/education/csg/15/csg1a.pl?string=GG9-127-129-12&amp;maxhits=1000" xr:uid="{35670E8C-11E2-8C4A-ADFC-EF66B545BEC1}"/>
    <hyperlink ref="C1366" r:id="rId1365" display="https://www.nj.gov/cgi-bin/education/csg/15/csg1a.pl?string=OCHARTER&amp;maxhits=1000" xr:uid="{DD430232-C5E5-934B-8618-9B7E037DA836}"/>
    <hyperlink ref="C1367" r:id="rId1366" display="https://www.nj.gov/cgi-bin/education/csg/15/csg1a.pl?string=OCHARTER&amp;maxhits=1000" xr:uid="{A47A82D3-8F58-E847-B764-4A521516C10E}"/>
    <hyperlink ref="C1368" r:id="rId1367" display="https://www.nj.gov/cgi-bin/education/csg/15/csg1a.pl?string=NK-12K-123500plus&amp;maxhits=1000" xr:uid="{77D0DEE1-7766-704C-9FFE-62B5B7CAECC9}"/>
    <hyperlink ref="C1369" r:id="rId1368" display="https://www.nj.gov/cgi-bin/education/csg/15/csg1a.pl?string=LK-12K-120-1800&amp;maxhits=1000" xr:uid="{A7F1AA5D-11A7-EE4D-B94A-255B16E6D394}"/>
    <hyperlink ref="C1370" r:id="rId1369" display="https://www.nj.gov/cgi-bin/education/csg/15/csg1a.pl?string=EK-8K-8751plus&amp;maxhits=1000" xr:uid="{BB80B99F-F909-544C-86C0-33401447D7DF}"/>
    <hyperlink ref="C1371" r:id="rId1370" display="https://www.nj.gov/cgi-bin/education/csg/15/csg1a.pl?string=EK-8K-8751plus&amp;maxhits=1000" xr:uid="{142622F5-A466-EF49-BB62-79FA8842A1CD}"/>
    <hyperlink ref="C1372" r:id="rId1371" display="https://www.nj.gov/cgi-bin/education/csg/15/csg1a.pl?string=EK-8K-8751plus&amp;maxhits=1000" xr:uid="{B430531F-3369-6D45-B677-A6918B1B3362}"/>
    <hyperlink ref="C1373" r:id="rId1372" display="https://www.nj.gov/cgi-bin/education/csg/15/csg1a.pl?string=EK-8K-8751plus&amp;maxhits=1000" xr:uid="{8E16C054-E92D-504E-A42C-03140D97DEF5}"/>
    <hyperlink ref="C1374" r:id="rId1373" display="https://www.nj.gov/cgi-bin/education/csg/15/csg1a.pl?string=NK-12K-123500plus&amp;maxhits=1000" xr:uid="{36A2BD07-FA0E-C04F-A270-9ABB89D24F63}"/>
    <hyperlink ref="C1375" r:id="rId1374" display="https://www.nj.gov/cgi-bin/education/csg/15/csg1a.pl?string=NK-12K-123500plus&amp;maxhits=1000" xr:uid="{4E3CBF36-D3AB-1045-BBD5-02DAB85C53C8}"/>
    <hyperlink ref="C1376" r:id="rId1375" display="https://www.nj.gov/cgi-bin/education/csg/15/csg1a.pl?string=EK-8K-8751plus&amp;maxhits=1000" xr:uid="{B3EA518D-142C-6A49-AD5A-BFC4F67B3678}"/>
    <hyperlink ref="C1377" r:id="rId1376" display="https://www.nj.gov/cgi-bin/education/csg/15/csg1a.pl?string=IK-12K-80-400&amp;maxhits=1000" xr:uid="{28E5BC35-C41C-9142-9971-227A37E6DA13}"/>
    <hyperlink ref="C1378" r:id="rId1377" display="https://www.nj.gov/cgi-bin/education/csg/15/csg1a.pl?string=IK-12K-80-400&amp;maxhits=1000" xr:uid="{ED813AB4-D15B-8741-A0EE-451A3B3C83E1}"/>
    <hyperlink ref="C1379" r:id="rId1378" display="https://www.nj.gov/cgi-bin/education/csg/15/csg1a.pl?string=IK-12K-80-400&amp;maxhits=1000" xr:uid="{14741605-BDA5-D043-9C53-352C7419B925}"/>
    <hyperlink ref="C1380" r:id="rId1379" display="https://www.nj.gov/cgi-bin/education/csg/15/csg1a.pl?string=IK-12K-80-400&amp;maxhits=1000" xr:uid="{C841E74E-C331-EB47-9ED1-7DA10716F34D}"/>
    <hyperlink ref="C1381" r:id="rId1380" display="https://www.nj.gov/cgi-bin/education/csg/15/csg1a.pl?string=IK-12K-80-400&amp;maxhits=1000" xr:uid="{AAE97620-E367-674C-9F0D-6FBF7366E1ED}"/>
    <hyperlink ref="C1382" r:id="rId1381" display="https://www.nj.gov/cgi-bin/education/csg/15/csg1a.pl?string=MK-12K-121800-3500&amp;maxhits=1000" xr:uid="{96394B57-8178-E948-B61F-D81266AF256B}"/>
    <hyperlink ref="C1383" r:id="rId1382" display="https://www.nj.gov/cgi-bin/education/csg/15/csg1a.pl?string=LK-12K-120-1800&amp;maxhits=1000" xr:uid="{C62376D0-322D-234E-8DC5-20633D2E0878}"/>
    <hyperlink ref="C1384" r:id="rId1383" display="https://www.nj.gov/cgi-bin/education/csg/15/csg1a.pl?string=LK-12K-120-1800&amp;maxhits=1000" xr:uid="{3AA1C0DC-0801-C644-96B5-B0FF614DAC8D}"/>
    <hyperlink ref="C1385" r:id="rId1384" display="https://www.nj.gov/cgi-bin/education/csg/15/csg1a.pl?string=IK-12K-80-400&amp;maxhits=1000" xr:uid="{12157A95-B13D-5048-B739-4590640E043F}"/>
    <hyperlink ref="C1386" r:id="rId1385" display="https://www.nj.gov/cgi-bin/education/csg/15/csg1a.pl?string=LK-12K-120-1800&amp;maxhits=1000" xr:uid="{845D0528-A8D4-9540-AF3A-D2FEC58B41DE}"/>
    <hyperlink ref="C1387" r:id="rId1386" display="https://www.nj.gov/cgi-bin/education/csg/15/csg1a.pl?string=PCSSD&amp;maxhits=1000" xr:uid="{CAD7300F-D302-704C-9969-A62EF2C73607}"/>
    <hyperlink ref="C1388" r:id="rId1387" display="https://www.nj.gov/cgi-bin/education/csg/15/csg1a.pl?string=QCOUNTYVOC&amp;maxhits=1000" xr:uid="{183957C6-D33E-AB49-8026-AE8152C6D09F}"/>
    <hyperlink ref="C1389" r:id="rId1388" display="https://www.nj.gov/cgi-bin/education/csg/15/csg1a.pl?string=IK-12K-80-400&amp;maxhits=1000" xr:uid="{D3B6D3D7-05D9-F24E-BEE0-3905A1108887}"/>
    <hyperlink ref="C1390" r:id="rId1389" display="https://www.nj.gov/cgi-bin/education/csg/15/csg1a.pl?string=LK-12K-120-1800&amp;maxhits=1000" xr:uid="{2847611E-DBBE-BC42-B3B8-9E6C83E8B511}"/>
    <hyperlink ref="C1391" r:id="rId1390" display="https://www.nj.gov/cgi-bin/education/csg/15/csg1a.pl?string=JK-12K-8401-750&amp;maxhits=1000" xr:uid="{1B8599D4-1D57-C444-9C28-64896EFF967A}"/>
    <hyperlink ref="C1392" r:id="rId1391" display="https://www.nj.gov/cgi-bin/education/csg/15/csg1a.pl?string=NK-12K-123500plus&amp;maxhits=1000" xr:uid="{6470B63D-661D-7748-BDC5-7BBA321F76EE}"/>
    <hyperlink ref="C1393" r:id="rId1392" display="https://www.nj.gov/cgi-bin/education/csg/15/csg1a.pl?string=LK-12K-120-1800&amp;maxhits=1000" xr:uid="{8A2C7764-23FD-6A49-A2E3-300C79F19660}"/>
    <hyperlink ref="C1394" r:id="rId1393" display="https://www.nj.gov/cgi-bin/education/csg/15/csg1a.pl?string=KK-12K-8751plus&amp;maxhits=1000" xr:uid="{9F39FFFC-0F9C-8642-9053-A46761080E41}"/>
    <hyperlink ref="C1395" r:id="rId1394" display="https://www.nj.gov/cgi-bin/education/csg/15/csg1a.pl?string=NK-12K-123500plus&amp;maxhits=1000" xr:uid="{265283D3-380A-2C45-B57D-DA2C99795464}"/>
    <hyperlink ref="C1396" r:id="rId1395" display="https://www.nj.gov/cgi-bin/education/csg/15/csg1a.pl?string=OCHARTER&amp;maxhits=1000" xr:uid="{57A30252-C612-A449-8FB9-CE241BCC5685}"/>
    <hyperlink ref="C1397" r:id="rId1396" display="https://www.nj.gov/cgi-bin/education/csg/15/csg1a.pl?string=NK-12K-123500plus&amp;maxhits=1000" xr:uid="{CE6A1635-ECA8-F34F-B6C3-DCEE9330D6FE}"/>
    <hyperlink ref="C1398" r:id="rId1397" display="https://www.nj.gov/cgi-bin/education/csg/15/csg1a.pl?string=KK-12K-8751plus&amp;maxhits=1000" xr:uid="{8D1FC8B0-D805-5A45-A067-4802D6F3EB2D}"/>
    <hyperlink ref="C1399" r:id="rId1398" display="https://www.nj.gov/cgi-bin/education/csg/15/csg1a.pl?string=NK-12K-123500plus&amp;maxhits=1000" xr:uid="{8781C888-19C6-FB4F-A08B-443C2E570FB8}"/>
    <hyperlink ref="C1400" r:id="rId1399" display="https://www.nj.gov/cgi-bin/education/csg/15/csg1a.pl?string=LK-12K-120-1800&amp;maxhits=1000" xr:uid="{D416729D-219A-EE45-B7F2-89A633260E21}"/>
    <hyperlink ref="C1401" r:id="rId1400" display="https://www.nj.gov/cgi-bin/education/csg/15/csg1a.pl?string=NK-12K-123500plus&amp;maxhits=1000" xr:uid="{99AAA351-5F0F-CB42-B55B-FC68F1F49506}"/>
    <hyperlink ref="C1402" r:id="rId1401" display="https://www.nj.gov/cgi-bin/education/csg/15/csg1a.pl?string=MK-12K-121800-3500&amp;maxhits=1000" xr:uid="{2A823074-791E-D148-BEDD-603A4D4FD467}"/>
    <hyperlink ref="C1403" r:id="rId1402" display="https://www.nj.gov/cgi-bin/education/csg/15/csg1a.pl?string=QCOUNTYVOC&amp;maxhits=1000" xr:uid="{9EBC4A20-DE43-5D43-ADFC-4590DCF1C580}"/>
    <hyperlink ref="C1404" r:id="rId1403" display="https://www.nj.gov/cgi-bin/education/csg/15/csg1a.pl?string=MK-12K-121800-3500&amp;maxhits=1000" xr:uid="{5F53B883-EDA3-5A46-8EED-FCA3B6E77B0C}"/>
    <hyperlink ref="C1405" r:id="rId1404" display="https://www.nj.gov/cgi-bin/education/csg/15/csg1a.pl?string=MK-12K-121800-3500&amp;maxhits=1000" xr:uid="{17E99A61-36C3-AE4F-A8FF-DD0C459484AD}"/>
    <hyperlink ref="C1406" r:id="rId1405" display="https://www.nj.gov/cgi-bin/education/csg/15/csg1a.pl?string=JK-12K-8401-750&amp;maxhits=1000" xr:uid="{0372C22A-774C-8C4E-986D-722C58D492EA}"/>
    <hyperlink ref="C1407" r:id="rId1406" display="https://www.nj.gov/cgi-bin/education/csg/15/csg1a.pl?string=OCHARTER&amp;maxhits=1000" xr:uid="{7699C42A-0D76-6C45-980D-159063F8B704}"/>
    <hyperlink ref="C1408" r:id="rId1407" display="https://www.nj.gov/cgi-bin/education/csg/15/csg1a.pl?string=EK-8K-8751plus&amp;maxhits=1000" xr:uid="{C5625BBE-986F-C84D-AC43-9EA709C89A3F}"/>
    <hyperlink ref="C1409" r:id="rId1408" display="https://www.nj.gov/cgi-bin/education/csg/15/csg1a.pl?string=DK-8K-8401-750&amp;maxhits=1000" xr:uid="{9145596C-FB21-5542-BB5C-F03166C9647F}"/>
    <hyperlink ref="C1410" r:id="rId1409" display="https://www.nj.gov/cgi-bin/education/csg/15/csg1a.pl?string=GG9-127-129-12&amp;maxhits=1000" xr:uid="{85EE8948-D06C-1043-B11C-0A0B525DAA93}"/>
    <hyperlink ref="C1411" r:id="rId1410" display="https://www.nj.gov/cgi-bin/education/csg/15/csg1a.pl?string=JK-12K-8401-750&amp;maxhits=1000" xr:uid="{9EE74FD0-B7F0-FD43-9C17-77D05DC98533}"/>
    <hyperlink ref="C1412" r:id="rId1411" display="https://www.nj.gov/cgi-bin/education/csg/15/csg1a.pl?string=EK-8K-8751plus&amp;maxhits=1000" xr:uid="{71F1FF84-49D1-314A-80D8-552B85C4A30A}"/>
    <hyperlink ref="C1413" r:id="rId1412" display="https://www.nj.gov/cgi-bin/education/csg/15/csg1a.pl?string=DK-8K-8401-750&amp;maxhits=1000" xr:uid="{B1C58548-0094-CB45-8C16-94666A352D34}"/>
    <hyperlink ref="C1414" r:id="rId1413" display="https://www.nj.gov/cgi-bin/education/csg/15/csg1a.pl?string=DK-8K-8401-750&amp;maxhits=1000" xr:uid="{2E475E5D-8834-0246-8C62-A8B5589ADCD8}"/>
    <hyperlink ref="C1415" r:id="rId1414" display="https://www.nj.gov/cgi-bin/education/csg/15/csg1a.pl?string=AK-6K-6&amp;maxhits=1000" xr:uid="{8211C358-A3EB-F544-8C77-FA12D40E47B6}"/>
    <hyperlink ref="C1416" r:id="rId1415" display="https://www.nj.gov/cgi-bin/education/csg/15/csg1a.pl?string=JK-12K-8401-750&amp;maxhits=1000" xr:uid="{66463CBD-88C6-EA4A-9F6E-31F9CD1C8F60}"/>
    <hyperlink ref="C1417" r:id="rId1416" display="https://www.nj.gov/cgi-bin/education/csg/15/csg1a.pl?string=CK-8K-80-400&amp;maxhits=1000" xr:uid="{EA55697C-4826-AA4A-BE2E-92E5BA3AE163}"/>
    <hyperlink ref="C1418" r:id="rId1417" display="https://www.nj.gov/cgi-bin/education/csg/15/csg1a.pl?string=AK-6K-6&amp;maxhits=1000" xr:uid="{4F59CB51-E5E8-9148-B520-C01C57B8F163}"/>
    <hyperlink ref="C1419" r:id="rId1418" display="https://www.nj.gov/cgi-bin/education/csg/15/csg1a.pl?string=DK-8K-8401-750&amp;maxhits=1000" xr:uid="{30529873-031D-1644-A461-C217D5A170CE}"/>
    <hyperlink ref="C1420" r:id="rId1419" display="https://www.nj.gov/cgi-bin/education/csg/15/csg1a.pl?string=GG9-127-129-12&amp;maxhits=1000" xr:uid="{D804A1D3-4020-8947-8958-7536398237B4}"/>
    <hyperlink ref="C1421" r:id="rId1420" display="https://www.nj.gov/cgi-bin/education/csg/15/csg1a.pl?string=LK-12K-120-1800&amp;maxhits=1000" xr:uid="{59947610-D254-8546-9E57-7ADB29F072B7}"/>
    <hyperlink ref="C1422" r:id="rId1421" display="https://www.nj.gov/cgi-bin/education/csg/15/csg1a.pl?string=FG7-127-129-12&amp;maxhits=1000" xr:uid="{5CB23B27-6661-E74A-B96D-FBCD1000C4D4}"/>
    <hyperlink ref="C1423" r:id="rId1422" display="https://www.nj.gov/cgi-bin/education/csg/15/csg1a.pl?string=CK-8K-80-400&amp;maxhits=1000" xr:uid="{32C7FE4B-E293-4044-BB8C-94291DF8F88A}"/>
    <hyperlink ref="C1424" r:id="rId1423" display="https://www.nj.gov/cgi-bin/education/csg/15/csg1a.pl?string=GG9-127-129-12&amp;maxhits=1000" xr:uid="{A78010F3-F58A-1B47-AF5D-52F0A1AD9B85}"/>
    <hyperlink ref="C1425" r:id="rId1424" display="https://www.nj.gov/cgi-bin/education/csg/15/csg1a.pl?string=IK-12K-80-400&amp;maxhits=1000" xr:uid="{B58216C4-04F7-E04F-AAF3-90417D2AD2D7}"/>
    <hyperlink ref="C1426" r:id="rId1425" display="https://www.nj.gov/cgi-bin/education/csg/15/csg1a.pl?string=LK-12K-120-1800&amp;maxhits=1000" xr:uid="{63684930-7E3F-A04B-8AD2-CDF8D7B862CA}"/>
    <hyperlink ref="C1427" r:id="rId1426" display="https://www.nj.gov/cgi-bin/education/csg/15/csg1a.pl?string=CK-8K-80-400&amp;maxhits=1000" xr:uid="{96705F54-CB79-3642-9030-8D3DC6F228B4}"/>
    <hyperlink ref="C1428" r:id="rId1427" display="https://www.nj.gov/cgi-bin/education/csg/15/csg1a.pl?string=AK-6K-6&amp;maxhits=1000" xr:uid="{925BA77D-2040-EE45-A355-54B237FE4DB3}"/>
    <hyperlink ref="C1429" r:id="rId1428" display="https://www.nj.gov/cgi-bin/education/csg/15/csg1a.pl?string=MK-12K-121800-3500&amp;maxhits=1000" xr:uid="{D86E01DE-4677-314E-95C3-3CEE4CC46AF1}"/>
    <hyperlink ref="C1430" r:id="rId1429" display="https://www.nj.gov/cgi-bin/education/csg/15/csg1a.pl?string=CK-8K-80-400&amp;maxhits=1000" xr:uid="{F3DD6DE0-7E73-2847-9276-DA50B04D8475}"/>
    <hyperlink ref="C1431" r:id="rId1430" display="https://www.nj.gov/cgi-bin/education/csg/15/csg1a.pl?string=AK-6K-6&amp;maxhits=1000" xr:uid="{FDEED31E-CEBD-B64F-936F-2B425785EE6E}"/>
    <hyperlink ref="C1432" r:id="rId1431" display="https://www.nj.gov/cgi-bin/education/csg/15/csg1a.pl?string=OCHARTER&amp;maxhits=1000" xr:uid="{B4B1B950-97A8-C547-988C-6775F3F1130E}"/>
    <hyperlink ref="C1433" r:id="rId1432" display="https://www.nj.gov/cgi-bin/education/csg/15/csg1a.pl?string=QCOUNTYVOC&amp;maxhits=1000" xr:uid="{66D662E9-D850-9A4B-8514-FBEF9993E163}"/>
    <hyperlink ref="C1434" r:id="rId1433" display="https://www.nj.gov/cgi-bin/education/csg/15/csg1a.pl?string=EK-8K-8751plus&amp;maxhits=1000" xr:uid="{D885BBBD-D283-504C-87B5-40ACC2553F56}"/>
    <hyperlink ref="C1435" r:id="rId1434" display="https://www.nj.gov/cgi-bin/education/csg/15/csg1a.pl?string=MK-12K-121800-3500&amp;maxhits=1000" xr:uid="{C3AD45D2-965A-6A4E-A50D-E92ADD49B961}"/>
    <hyperlink ref="C1436" r:id="rId1435" display="https://www.nj.gov/cgi-bin/education/csg/15/csg1a.pl?string=GG9-127-129-12&amp;maxhits=1000" xr:uid="{D7E778E0-6829-954D-B541-3DB845527D2D}"/>
    <hyperlink ref="C1437" r:id="rId1436" display="https://www.nj.gov/cgi-bin/education/csg/15/csg1a.pl?string=MK-12K-121800-3500&amp;maxhits=1000" xr:uid="{FD422AB6-A06D-3D4C-9DDC-CEB302CE4E8B}"/>
    <hyperlink ref="C1438" r:id="rId1437" display="https://www.nj.gov/cgi-bin/education/csg/15/csg1a.pl?string=OCHARTER&amp;maxhits=1000" xr:uid="{FD96CE70-5CB0-5645-8103-772FE75904D2}"/>
    <hyperlink ref="C1439" r:id="rId1438" display="https://www.nj.gov/cgi-bin/education/csg/15/csg1a.pl?string=MK-12K-121800-3500&amp;maxhits=1000" xr:uid="{92999A2A-80F1-E049-93B8-FB5D84624C60}"/>
    <hyperlink ref="C1440" r:id="rId1439" display="https://www.nj.gov/cgi-bin/education/csg/15/csg1a.pl?string=NK-12K-123500plus&amp;maxhits=1000" xr:uid="{F7D6D58E-50CD-C94E-9C1A-1CEC4478A86D}"/>
    <hyperlink ref="C1441" r:id="rId1440" display="https://www.nj.gov/cgi-bin/education/csg/15/csg1a.pl?string=NK-12K-123500plus&amp;maxhits=1000" xr:uid="{BEDCB4C2-CE92-0040-BD0C-485C47443893}"/>
    <hyperlink ref="C1442" r:id="rId1441" display="https://www.nj.gov/cgi-bin/education/csg/15/csg1a.pl?string=IK-12K-80-400&amp;maxhits=1000" xr:uid="{1E36F269-D9E7-464E-84B1-A3CD3378FF32}"/>
    <hyperlink ref="C1443" r:id="rId1442" display="https://www.nj.gov/cgi-bin/education/csg/15/csg1a.pl?string=MK-12K-121800-3500&amp;maxhits=1000" xr:uid="{6A0AE15D-1144-0043-A020-064DCD2A0371}"/>
    <hyperlink ref="C1444" r:id="rId1443" display="https://www.nj.gov/cgi-bin/education/csg/15/csg1a.pl?string=LK-12K-120-1800&amp;maxhits=1000" xr:uid="{88C19136-282D-E543-B3FC-796767C1E09E}"/>
    <hyperlink ref="C1445" r:id="rId1444" display="https://www.nj.gov/cgi-bin/education/csg/15/csg1a.pl?string=NK-12K-123500plus&amp;maxhits=1000" xr:uid="{D679C199-25FA-FE40-825C-E1C43B69A0E9}"/>
    <hyperlink ref="C1446" r:id="rId1445" display="https://www.nj.gov/cgi-bin/education/csg/15/csg1a.pl?string=JK-12K-8401-750&amp;maxhits=1000" xr:uid="{10D12F3E-F018-1C45-BB3B-A6DD78F2993C}"/>
    <hyperlink ref="C1447" r:id="rId1446" display="https://www.nj.gov/cgi-bin/education/csg/15/csg1a.pl?string=MK-12K-121800-3500&amp;maxhits=1000" xr:uid="{FC5BDF2A-038B-1E41-A11E-56CF69A2959B}"/>
    <hyperlink ref="C1448" r:id="rId1447" display="https://www.nj.gov/cgi-bin/education/csg/15/csg1a.pl?string=NK-12K-123500plus&amp;maxhits=1000" xr:uid="{1F067BE5-B4D9-764D-BE35-46D0A48F840C}"/>
    <hyperlink ref="C1449" r:id="rId1448" display="https://www.nj.gov/cgi-bin/education/csg/15/csg1a.pl?string=OCHARTER&amp;maxhits=1000" xr:uid="{B81D822B-B7C8-1F40-B042-4CE0019BE08D}"/>
    <hyperlink ref="C1450" r:id="rId1449" display="https://www.nj.gov/cgi-bin/education/csg/15/csg1a.pl?string=NK-12K-123500plus&amp;maxhits=1000" xr:uid="{59735BA2-0913-C94A-9FD8-4E7329D21AE9}"/>
    <hyperlink ref="C1451" r:id="rId1450" display="https://www.nj.gov/cgi-bin/education/csg/15/csg1a.pl?string=MK-12K-121800-3500&amp;maxhits=1000" xr:uid="{49D45800-14B5-A94C-BB45-BD79237BF772}"/>
    <hyperlink ref="C1452" r:id="rId1451" display="https://www.nj.gov/cgi-bin/education/csg/15/csg1a.pl?string=MK-12K-121800-3500&amp;maxhits=1000" xr:uid="{12AEF67A-CBA6-9C4C-B7F9-09AF8063BDB2}"/>
    <hyperlink ref="C1453" r:id="rId1452" display="https://www.nj.gov/cgi-bin/education/csg/15/csg1a.pl?string=NK-12K-123500plus&amp;maxhits=1000" xr:uid="{714D4FCB-14E3-E643-99E1-5E5735321B7F}"/>
    <hyperlink ref="C1454" r:id="rId1453" display="https://www.nj.gov/cgi-bin/education/csg/15/csg1a.pl?string=MK-12K-121800-3500&amp;maxhits=1000" xr:uid="{9B3BD6E7-C0D2-8B4B-AF14-BFF1822B4A68}"/>
    <hyperlink ref="C1455" r:id="rId1454" display="https://www.nj.gov/cgi-bin/education/csg/15/csg1a.pl?string=NK-12K-123500plus&amp;maxhits=1000" xr:uid="{3428F7A4-B562-A04B-A72D-BB0C06D78C3F}"/>
    <hyperlink ref="C1456" r:id="rId1455" display="https://www.nj.gov/cgi-bin/education/csg/15/csg1a.pl?string=OCHARTER&amp;maxhits=1000" xr:uid="{D44BE125-7E2D-384D-9864-12922F656086}"/>
    <hyperlink ref="C1457" r:id="rId1456" display="https://www.nj.gov/cgi-bin/education/csg/15/csg1a.pl?string=OCHARTER&amp;maxhits=1000" xr:uid="{A9446040-3A6B-0A4A-9152-11424DD6B9F8}"/>
    <hyperlink ref="C1458" r:id="rId1457" display="https://www.nj.gov/cgi-bin/education/csg/15/csg1a.pl?string=QCOUNTYVOC&amp;maxhits=1000" xr:uid="{2A2EA00C-B27B-7042-BCA4-AD478AB6723E}"/>
    <hyperlink ref="C1459" r:id="rId1458" display="https://www.nj.gov/cgi-bin/education/csg/15/csg1a.pl?string=NK-12K-123500plus&amp;maxhits=1000" xr:uid="{E624E9E3-110F-E84A-87EB-E7591EC9A086}"/>
    <hyperlink ref="C1460" r:id="rId1459" display="https://www.nj.gov/cgi-bin/education/csg/15/csg1a.pl?string=NK-12K-123500plus&amp;maxhits=1000" xr:uid="{997DF07A-5B9F-3442-8522-824EF73B2FF7}"/>
    <hyperlink ref="C1461" r:id="rId1460" display="https://www.nj.gov/cgi-bin/education/csg/15/csg1a.pl?string=IK-12K-80-400&amp;maxhits=1000" xr:uid="{5394F651-8B68-404F-B42F-E6B71EBA4BB4}"/>
    <hyperlink ref="C1462" r:id="rId1461" display="https://www.nj.gov/cgi-bin/education/csg/15/csg1a.pl?string=JK-12K-8401-750&amp;maxhits=1000" xr:uid="{B019F663-A170-7644-9C9A-AD2B82778662}"/>
    <hyperlink ref="C1463" r:id="rId1462" display="https://www.nj.gov/cgi-bin/education/csg/15/csg1a.pl?string=IK-12K-80-400&amp;maxhits=1000" xr:uid="{A7406E6C-2364-434B-BCD6-562A50455830}"/>
    <hyperlink ref="C1464" r:id="rId1463" display="https://www.nj.gov/cgi-bin/education/csg/15/csg1a.pl?string=LK-12K-120-1800&amp;maxhits=1000" xr:uid="{BF959D92-890A-0B4B-A341-AE6EF963870C}"/>
    <hyperlink ref="C1465" r:id="rId1464" display="https://www.nj.gov/cgi-bin/education/csg/15/csg1a.pl?string=AK-6K-6&amp;maxhits=1000" xr:uid="{E37A81F3-61E1-064E-9E61-8E63A0ECB486}"/>
    <hyperlink ref="C1466" r:id="rId1465" display="https://www.nj.gov/cgi-bin/education/csg/15/csg1a.pl?string=AK-6K-6&amp;maxhits=1000" xr:uid="{61A6D839-6596-C74F-9741-87072BB71BEF}"/>
    <hyperlink ref="C1467" r:id="rId1466" display="https://www.nj.gov/cgi-bin/education/csg/15/csg1a.pl?string=AK-6K-6&amp;maxhits=1000" xr:uid="{116CF1D0-D23B-4346-917B-46E61EC82E3C}"/>
    <hyperlink ref="C1468" r:id="rId1467" display="https://www.nj.gov/cgi-bin/education/csg/15/csg1a.pl?string=KK-12K-8751plus&amp;maxhits=1000" xr:uid="{4097779F-A93F-5F4F-B7E7-3D7204F78C36}"/>
    <hyperlink ref="C1469" r:id="rId1468" display="https://www.nj.gov/cgi-bin/education/csg/15/csg1a.pl?string=KK-12K-8751plus&amp;maxhits=1000" xr:uid="{B29C2800-B51E-4E45-84AB-70EB0BCEAF35}"/>
    <hyperlink ref="C1470" r:id="rId1469" display="https://www.nj.gov/cgi-bin/education/csg/15/csg1a.pl?string=MK-12K-121800-3500&amp;maxhits=1000" xr:uid="{1628E965-387E-864F-803F-5918B4502900}"/>
    <hyperlink ref="C1471" r:id="rId1470" display="https://www.nj.gov/cgi-bin/education/csg/15/csg1a.pl?string=IK-12K-80-400&amp;maxhits=1000" xr:uid="{B87644C9-D282-DA4E-80B7-D236BCF0AAF2}"/>
    <hyperlink ref="C1472" r:id="rId1471" display="https://www.nj.gov/cgi-bin/education/csg/15/csg1a.pl?string=IK-12K-80-400&amp;maxhits=1000" xr:uid="{37BF46CC-EB3B-3345-8D5C-6C125ED511AD}"/>
    <hyperlink ref="C1473" r:id="rId1472" display="https://www.nj.gov/cgi-bin/education/csg/15/csg1a.pl?string=AK-6K-6&amp;maxhits=1000" xr:uid="{0B19FE2C-2947-DF4F-8524-DFB23E0E111B}"/>
    <hyperlink ref="C1474" r:id="rId1473" display="https://www.nj.gov/cgi-bin/education/csg/15/csg1a.pl?string=KK-12K-8751plus&amp;maxhits=1000" xr:uid="{DD824886-067E-614A-960D-C3297DE2E02D}"/>
    <hyperlink ref="C1475" r:id="rId1474" display="https://www.nj.gov/cgi-bin/education/csg/15/csg1a.pl?string=AK-6K-6&amp;maxhits=1000" xr:uid="{BEDC6EA5-A025-C643-AC4C-CDE1BA9E08C9}"/>
    <hyperlink ref="C1476" r:id="rId1475" display="https://www.nj.gov/cgi-bin/education/csg/15/csg1a.pl?string=FG7-127-129-12&amp;maxhits=1000" xr:uid="{AD0669D4-90AC-0348-AC47-0F25812A1143}"/>
    <hyperlink ref="C1477" r:id="rId1476" display="https://www.nj.gov/cgi-bin/education/csg/15/csg1a.pl?string=IK-12K-80-400&amp;maxhits=1000" xr:uid="{BA4B5663-1697-0249-91F8-081A032FD1AC}"/>
    <hyperlink ref="C1478" r:id="rId1477" display="https://www.nj.gov/cgi-bin/education/csg/15/csg1a.pl?string=NK-12K-123500plus&amp;maxhits=1000" xr:uid="{49DE0ABA-9CFB-3149-8C31-08328F7418F0}"/>
    <hyperlink ref="C1479" r:id="rId1478" display="https://www.nj.gov/cgi-bin/education/csg/15/csg1a.pl?string=IK-12K-80-400&amp;maxhits=1000" xr:uid="{6057FE1F-3E05-3C46-ACD4-988EAD327B50}"/>
    <hyperlink ref="C1480" r:id="rId1479" display="https://www.nj.gov/cgi-bin/education/csg/15/csg1a.pl?string=OCHARTER&amp;maxhits=1000" xr:uid="{C5303D11-8420-4545-9A45-9B368915FE79}"/>
    <hyperlink ref="C1481" r:id="rId1480" display="https://www.nj.gov/cgi-bin/education/csg/15/csg1a.pl?string=PCSSD&amp;maxhits=1000" xr:uid="{DFA05819-2A95-6744-AECF-1A61C9C26905}"/>
    <hyperlink ref="C1482" r:id="rId1481" display="https://www.nj.gov/cgi-bin/education/csg/15/csg1a.pl?string=QCOUNTYVOC&amp;maxhits=1000" xr:uid="{90F781F7-EFDD-574D-BB3D-8A214EAA474A}"/>
    <hyperlink ref="C1483" r:id="rId1482" display="https://www.nj.gov/cgi-bin/education/csg/15/csg1a.pl?string=FG7-127-129-12&amp;maxhits=1000" xr:uid="{76AF7AC7-09E4-3046-A6B5-18DF94C62115}"/>
    <hyperlink ref="C1484" r:id="rId1483" display="https://www.nj.gov/cgi-bin/education/csg/15/csg1a.pl?string=AK-6K-6&amp;maxhits=1000" xr:uid="{8A45CEB3-4662-D64E-B57F-60BBBA967A7E}"/>
    <hyperlink ref="C1485" r:id="rId1484" display="https://www.nj.gov/cgi-bin/education/csg/15/csg1a.pl?string=AK-6K-6&amp;maxhits=1000" xr:uid="{A64A0B4F-D97E-3A4F-A21F-67C8B00A88A4}"/>
    <hyperlink ref="C1486" r:id="rId1485" display="https://www.nj.gov/cgi-bin/education/csg/15/csg1a.pl?string=IK-12K-80-400&amp;maxhits=1000" xr:uid="{B3F8E76D-5C6F-6E4A-8224-A66059772433}"/>
    <hyperlink ref="C1487" r:id="rId1486" display="https://www.nj.gov/cgi-bin/education/csg/14/csg1a.pl?string=DK-8K-8401-750&amp;maxhits=1000" xr:uid="{5D5020B3-23B2-6D45-8B3B-021CE7FEA84C}"/>
    <hyperlink ref="C1488" r:id="rId1487" display="https://www.nj.gov/cgi-bin/education/csg/14/csg1a.pl?string=NK-12K-123500plus&amp;maxhits=1000" xr:uid="{FAD3E50A-6012-944C-B190-1CE8EE8C6169}"/>
    <hyperlink ref="C1489" r:id="rId1488" display="https://www.nj.gov/cgi-bin/education/csg/14/csg1a.pl?string=EK-8K-8751plus&amp;maxhits=1000" xr:uid="{297E8CA7-41F8-1943-982E-88C73BA788E8}"/>
    <hyperlink ref="C1490" r:id="rId1489" display="https://www.nj.gov/cgi-bin/education/csg/14/csg1a.pl?string=CK-8K-80-400&amp;maxhits=1000" xr:uid="{6CB9F6CA-A5A6-234B-8219-9DE9D29D9630}"/>
    <hyperlink ref="C1491" r:id="rId1490" display="https://www.nj.gov/cgi-bin/education/csg/14/csg1a.pl?string=JK-12K-8401-750&amp;maxhits=1000" xr:uid="{3278F595-C62D-B44C-8432-8750B2087FC3}"/>
    <hyperlink ref="C1492" r:id="rId1491" display="https://www.nj.gov/cgi-bin/education/csg/14/csg1a.pl?string=DK-8K-8401-750&amp;maxhits=1000" xr:uid="{56F5E039-1F5B-0342-8D86-1734E1410DBB}"/>
    <hyperlink ref="C1493" r:id="rId1492" display="https://www.nj.gov/cgi-bin/education/csg/14/csg1a.pl?string=CK-8K-80-400&amp;maxhits=1000" xr:uid="{3796B8F2-59B0-584C-9E2B-AAEA418983B6}"/>
    <hyperlink ref="C1494" r:id="rId1493" display="https://www.nj.gov/cgi-bin/education/csg/14/csg1a.pl?string=DK-8K-8401-750&amp;maxhits=1000" xr:uid="{56BAB239-9C3E-C74B-8FF1-5D99FB657A83}"/>
    <hyperlink ref="C1495" r:id="rId1494" display="https://www.nj.gov/cgi-bin/education/csg/14/csg1a.pl?string=DK-8K-8401-750&amp;maxhits=1000" xr:uid="{1981FC12-62FF-1F41-95F3-5C11675B1237}"/>
    <hyperlink ref="C1496" r:id="rId1495" display="https://www.nj.gov/cgi-bin/education/csg/14/csg1a.pl?string=AK-6K-6&amp;maxhits=1000" xr:uid="{83ADBBFF-E370-AA48-9FED-00F44990B7EC}"/>
    <hyperlink ref="C1497" r:id="rId1496" display="https://www.nj.gov/cgi-bin/education/csg/14/csg1a.pl?string=FG7-127-129-12&amp;maxhits=1000" xr:uid="{9B05BBE0-2B6B-2943-95F3-8E873C343957}"/>
    <hyperlink ref="C1498" r:id="rId1497" display="https://www.nj.gov/cgi-bin/education/csg/14/csg1a.pl?string=AK-6K-6&amp;maxhits=1000" xr:uid="{0986382F-E043-C342-A262-157DA42B6BDE}"/>
    <hyperlink ref="C1499" r:id="rId1498" display="https://www.nj.gov/cgi-bin/education/csg/14/csg1a.pl?string=AK-6K-6&amp;maxhits=1000" xr:uid="{A3AA6A51-383B-7F47-A7CC-3D3D989705DF}"/>
    <hyperlink ref="C1500" r:id="rId1499" display="https://www.nj.gov/cgi-bin/education/csg/14/csg1a.pl?string=MK-12K-121800-3500&amp;maxhits=1000" xr:uid="{D4E9E5FE-B2FB-B344-89C2-B3D6C66CB25C}"/>
    <hyperlink ref="C1501" r:id="rId1500" display="https://www.nj.gov/cgi-bin/education/csg/14/csg1a.pl?string=MK-12K-121800-3500&amp;maxhits=1000" xr:uid="{A239B964-0FAC-A84B-B9ED-D2998EBF7160}"/>
    <hyperlink ref="C1502" r:id="rId1501" display="https://www.nj.gov/cgi-bin/education/csg/14/csg1a.pl?string=LK-12K-120-1800&amp;maxhits=1000" xr:uid="{ABAEB330-AE54-2143-8647-D3076E9F7C6C}"/>
    <hyperlink ref="C1503" r:id="rId1502" display="https://www.nj.gov/cgi-bin/education/csg/14/csg1a.pl?string=JK-12K-8401-750&amp;maxhits=1000" xr:uid="{601242F6-8F28-7F47-BAE5-C8A71246D8C4}"/>
    <hyperlink ref="C1504" r:id="rId1503" display="https://www.nj.gov/cgi-bin/education/csg/14/csg1a.pl?string=EK-8K-8751plus&amp;maxhits=1000" xr:uid="{D18767B5-35E3-FF4B-86B7-344D88E5A64D}"/>
    <hyperlink ref="C1505" r:id="rId1504" display="https://www.nj.gov/cgi-bin/education/csg/14/csg1a.pl?string=NK-12K-123500plus&amp;maxhits=1000" xr:uid="{AB4A5195-DC09-DF45-9DBA-B807682385DF}"/>
    <hyperlink ref="C1506" r:id="rId1505" display="https://www.nj.gov/cgi-bin/education/csg/14/csg1a.pl?string=KK-12K-8751plus&amp;maxhits=1000" xr:uid="{D17ADB4E-2D15-BA4A-AB8C-5E1C7556DB9D}"/>
    <hyperlink ref="C1507" r:id="rId1506" display="https://www.nj.gov/cgi-bin/education/csg/17/csg1a.pl?string=OCHARTER&amp;maxhits=1000" xr:uid="{590B957F-A222-3F4C-A976-08744E00BAC9}"/>
    <hyperlink ref="C1508" r:id="rId1507" display="https://www.nj.gov/cgi-bin/education/csg/17/csg1a.pl?string=OCHARTER&amp;maxhits=1000" xr:uid="{3D51D111-8201-7C44-9D26-94F53E5881B2}"/>
    <hyperlink ref="C1509" r:id="rId1508" display="https://www.nj.gov/cgi-bin/education/csg/17/csg1a.pl?string=OCHARTER&amp;maxhits=1000" xr:uid="{8D07427C-375A-CC4A-A36A-8249ED62AE98}"/>
    <hyperlink ref="C1510" r:id="rId1509" display="https://www.nj.gov/cgi-bin/education/csg/17/csg1a.pl?string=IK-12K-80-400&amp;maxhits=1000" xr:uid="{DB684B80-3302-CB4B-AF05-D154A2AE30EC}"/>
    <hyperlink ref="C1511" r:id="rId1510" display="https://www.nj.gov/cgi-bin/education/csg/17/csg1a.pl?string=JK-12K-8401-750&amp;maxhits=1000" xr:uid="{B14A04FC-EF7D-B443-886C-91DA3F90DEC6}"/>
    <hyperlink ref="C1512" r:id="rId1511" display="https://www.nj.gov/cgi-bin/education/csg/17/csg1a.pl?string=OCHARTER&amp;maxhits=1000" xr:uid="{B46B7C62-B1FA-1843-A545-FAF7907466F2}"/>
    <hyperlink ref="C1513" r:id="rId1512" display="https://www.nj.gov/cgi-bin/education/csg/17/csg1a.pl?string=MK-12K-121800-3500&amp;maxhits=1000" xr:uid="{8EB81604-7CD2-0E43-A6B8-A9E201A7A0D3}"/>
    <hyperlink ref="C1514" r:id="rId1513" display="https://www.nj.gov/cgi-bin/education/csg/17/csg1a.pl?string=OCHARTER&amp;maxhits=1000" xr:uid="{6E6DEB5C-C2CA-8F4B-A445-16BEB3F832D4}"/>
    <hyperlink ref="C1515" r:id="rId1514" display="https://www.nj.gov/cgi-bin/education/csg/17/csg1a.pl?string=OCHARTER&amp;maxhits=1000" xr:uid="{6ACC1325-88A1-2446-9455-B0DD3D99B2C7}"/>
    <hyperlink ref="C1516" r:id="rId1515" display="https://www.nj.gov/cgi-bin/education/csg/17/csg1a.pl?string=OCHARTER&amp;maxhits=1000" xr:uid="{05F7998E-B73B-FA46-BFD5-EA0029B15C82}"/>
    <hyperlink ref="C1517" r:id="rId1516" display="https://www.nj.gov/cgi-bin/education/csg/17/csg1a.pl?string=OCHARTER&amp;maxhits=1000" xr:uid="{87B17F9A-142C-574F-B002-FB8C34021AB3}"/>
    <hyperlink ref="C1518" r:id="rId1517" display="https://www.nj.gov/cgi-bin/education/csg/17/csg1a.pl?string=DK-8K-8401-750&amp;maxhits=1000" xr:uid="{3D74724E-483C-094B-8E3A-EA47C61A1CE8}"/>
    <hyperlink ref="C1519" r:id="rId1518" display="https://www.nj.gov/cgi-bin/education/csg/17/csg1a.pl?string=OCHARTER&amp;maxhits=1000" xr:uid="{0B460F3B-51F4-034A-8195-3AB327BC9473}"/>
    <hyperlink ref="C1520" r:id="rId1519" display="https://www.nj.gov/cgi-bin/education/csg/17/csg1a.pl?string=OCHARTER&amp;maxhits=1000" xr:uid="{4A550B43-CD29-9846-B327-D7C4D124D1FC}"/>
    <hyperlink ref="C1521" r:id="rId1520" display="https://www.nj.gov/cgi-bin/education/csg/17/csg1a.pl?string=OCHARTER&amp;maxhits=1000" xr:uid="{835D54DB-A84F-864D-92AA-02D0FC822A40}"/>
    <hyperlink ref="C1522" r:id="rId1521" display="https://www.nj.gov/cgi-bin/education/csg/17/csg1a.pl?string=OCHARTER&amp;maxhits=1000" xr:uid="{4DE011EC-455A-EA4D-9024-7B01E92D33E2}"/>
    <hyperlink ref="C1523" r:id="rId1522" display="https://www.nj.gov/cgi-bin/education/csg/17/csg1a.pl?string=OCHARTER&amp;maxhits=1000" xr:uid="{F4B3BCE6-4B72-334E-9623-C998BB96DD74}"/>
    <hyperlink ref="C1524" r:id="rId1523" display="https://www.nj.gov/cgi-bin/education/csg/17/csg1a.pl?string=OCHARTER&amp;maxhits=1000" xr:uid="{BC6774B3-1849-6F4E-8C0E-A522C7A2B15A}"/>
    <hyperlink ref="C1525" r:id="rId1524" display="https://www.nj.gov/cgi-bin/education/csg/17/csg1a.pl?string=OCHARTER&amp;maxhits=1000" xr:uid="{176C48F4-AF38-D040-B770-B4A8998EF29C}"/>
    <hyperlink ref="C1526" r:id="rId1525" display="https://www.nj.gov/cgi-bin/education/csg/17/csg1a.pl?string=OCHARTER&amp;maxhits=1000" xr:uid="{5800BBE3-E169-324E-BF64-5F284EC93C34}"/>
    <hyperlink ref="C1527" r:id="rId1526" display="https://www.nj.gov/cgi-bin/education/csg/17/csg1a.pl?string=OCHARTER&amp;maxhits=1000" xr:uid="{AFCA4574-9C2D-CD42-A902-BB1711CAEEDD}"/>
    <hyperlink ref="C1528" r:id="rId1527" display="https://www.nj.gov/cgi-bin/education/csg/17/csg1a.pl?string=OCHARTER&amp;maxhits=1000" xr:uid="{CEF9AEFC-06C2-074D-8D66-30FBCF8E3BED}"/>
    <hyperlink ref="C1529" r:id="rId1528" display="https://www.nj.gov/cgi-bin/education/csg/17/csg1a.pl?string=OCHARTER&amp;maxhits=1000" xr:uid="{8F94C002-66D0-1446-8DA5-C6AD7D5FC7EF}"/>
    <hyperlink ref="C1530" r:id="rId1529" display="https://www.nj.gov/cgi-bin/education/csg/17/csg1a.pl?string=OCHARTER&amp;maxhits=1000" xr:uid="{9B1A3EA2-B00A-2146-9DF0-049233ED05A6}"/>
    <hyperlink ref="C1531" r:id="rId1530" display="https://www.nj.gov/cgi-bin/education/csg/17/csg1a.pl?string=OCHARTER&amp;maxhits=1000" xr:uid="{81F174D8-73A8-1946-8231-33E0E239802E}"/>
    <hyperlink ref="C1532" r:id="rId1531" display="https://www.nj.gov/cgi-bin/education/csg/17/csg1a.pl?string=OCHARTER&amp;maxhits=1000" xr:uid="{3B9B18CF-51E1-8D4F-A0B7-CF446273252B}"/>
    <hyperlink ref="C1533" r:id="rId1532" display="https://www.nj.gov/cgi-bin/education/csg/17/csg1a.pl?string=OCHARTER&amp;maxhits=1000" xr:uid="{BA8F4AE9-84F9-714B-BCA8-237A093A2D6D}"/>
    <hyperlink ref="C1534" r:id="rId1533" display="https://www.nj.gov/cgi-bin/education/csg/17/csg1a.pl?string=OCHARTER&amp;maxhits=1000" xr:uid="{5681B8A2-03A3-234C-A32B-FDC51EF1BD3E}"/>
    <hyperlink ref="C1535" r:id="rId1534" display="https://www.nj.gov/cgi-bin/education/csg/17/csg1a.pl?string=OCHARTER&amp;maxhits=1000" xr:uid="{9E9AB763-7CBF-EA43-A451-FF41CC619BAC}"/>
    <hyperlink ref="C1536" r:id="rId1535" display="https://www.nj.gov/cgi-bin/education/csg/17/csg1a.pl?string=OCHARTER&amp;maxhits=1000" xr:uid="{7DADC8BB-7FAA-FF46-875D-629D4503319D}"/>
    <hyperlink ref="C1537" r:id="rId1536" display="https://www.nj.gov/cgi-bin/education/csg/17/csg1a.pl?string=OCHARTER&amp;maxhits=1000" xr:uid="{1B42AAE4-00EB-1344-93EB-04A8B5F38313}"/>
    <hyperlink ref="C1538" r:id="rId1537" display="https://www.nj.gov/cgi-bin/education/csg/17/csg1a.pl?string=OCHARTER&amp;maxhits=1000" xr:uid="{D7A53514-1873-6F4A-B57D-FA5DD34CF1EA}"/>
    <hyperlink ref="C1539" r:id="rId1538" display="https://www.nj.gov/cgi-bin/education/csg/17/csg1a.pl?string=OCHARTER&amp;maxhits=1000" xr:uid="{86D03B59-E275-2242-9288-6658DCD7E608}"/>
    <hyperlink ref="C1540" r:id="rId1539" display="https://www.nj.gov/cgi-bin/education/csg/17/csg1a.pl?string=OCHARTER&amp;maxhits=1000" xr:uid="{9DAC2F7B-7A18-234E-92E6-BB017C925EA0}"/>
    <hyperlink ref="C1541" r:id="rId1540" display="https://www.nj.gov/cgi-bin/education/csg/17/csg1a.pl?string=OCHARTER&amp;maxhits=1000" xr:uid="{0E8E661E-5EC7-734D-A1B3-CB596C1A5167}"/>
    <hyperlink ref="C1542" r:id="rId1541" display="https://www.nj.gov/cgi-bin/education/csg/17/csg1a.pl?string=OCHARTER&amp;maxhits=1000" xr:uid="{1907DEA9-5EB3-4349-8ABC-0FA272BD15C0}"/>
    <hyperlink ref="C1543" r:id="rId1542" display="https://www.nj.gov/cgi-bin/education/csg/17/csg1a.pl?string=OCHARTER&amp;maxhits=1000" xr:uid="{CB799908-682D-604B-B2C5-D80A3E5C9CE0}"/>
    <hyperlink ref="C1544" r:id="rId1543" display="https://www.nj.gov/cgi-bin/education/csg/17/csg1a.pl?string=OCHARTER&amp;maxhits=1000" xr:uid="{899BAF2B-0173-D544-B93A-8E02DF14EFDA}"/>
    <hyperlink ref="C1545" r:id="rId1544" display="https://www.nj.gov/cgi-bin/education/csg/17/csg1a.pl?string=OCHARTER&amp;maxhits=1000" xr:uid="{C7EBF19E-562D-EF42-A067-35C17350A4A6}"/>
    <hyperlink ref="C1546" r:id="rId1545" display="https://www.nj.gov/cgi-bin/education/csg/17/csg1a.pl?string=OCHARTER&amp;maxhits=1000" xr:uid="{F7E5B7A6-7A44-B947-9693-A0BC6ED1F9B5}"/>
    <hyperlink ref="C1547" r:id="rId1546" display="https://www.nj.gov/cgi-bin/education/csg/17/csg1a.pl?string=OCHARTER&amp;maxhits=1000" xr:uid="{443D996D-5B88-3E42-B6A9-95E8C536E3EC}"/>
    <hyperlink ref="C1548" r:id="rId1547" display="https://www.nj.gov/cgi-bin/education/csg/17/csg1a.pl?string=OCHARTER&amp;maxhits=1000" xr:uid="{FE54EF07-8A5C-BF46-AC8C-C1473A811D28}"/>
    <hyperlink ref="C1549" r:id="rId1548" display="https://www.nj.gov/cgi-bin/education/csg/17/csg1a.pl?string=OCHARTER&amp;maxhits=1000" xr:uid="{57E0A936-F2E9-EC48-8FD7-84929858BD59}"/>
    <hyperlink ref="C1550" r:id="rId1549" display="https://www.nj.gov/cgi-bin/education/csg/17/csg1a.pl?string=OCHARTER&amp;maxhits=1000" xr:uid="{74C1FDA3-07AA-B841-B414-9A3620768D18}"/>
    <hyperlink ref="C1551" r:id="rId1550" display="https://www.nj.gov/cgi-bin/education/csg/17/csg1a.pl?string=LK-12K-120-1800&amp;maxhits=1000" xr:uid="{55F74799-5521-F84A-A6CC-BBE6FBE8463B}"/>
    <hyperlink ref="C1552" r:id="rId1551" display="https://www.nj.gov/cgi-bin/education/csg/17/csg1a.pl?string=OCHARTER&amp;maxhits=1000" xr:uid="{DA5AEFFB-B908-3049-B02E-98E9F1785E34}"/>
    <hyperlink ref="C1553" r:id="rId1552" display="https://www.nj.gov/cgi-bin/education/csg/17/csg1a.pl?string=OCHARTER&amp;maxhits=1000" xr:uid="{72278D76-3948-FE4E-B639-9ED37BC391A2}"/>
    <hyperlink ref="C1554" r:id="rId1553" display="https://www.nj.gov/cgi-bin/education/csg/17/csg1a.pl?string=OCHARTER&amp;maxhits=1000" xr:uid="{D67AAB97-3539-EE42-A936-117370314475}"/>
    <hyperlink ref="C1555" r:id="rId1554" display="https://www.nj.gov/cgi-bin/education/csg/17/csg1a.pl?string=OCHARTER&amp;maxhits=1000" xr:uid="{68C03B2A-BF53-F94F-A3C5-59849E4BF877}"/>
    <hyperlink ref="C1556" r:id="rId1555" display="https://www.nj.gov/cgi-bin/education/csg/17/csg1a.pl?string=OCHARTER&amp;maxhits=1000" xr:uid="{0DFA2FBD-F429-0B4F-AB23-5459205A1F07}"/>
    <hyperlink ref="C1557" r:id="rId1556" display="https://www.nj.gov/cgi-bin/education/csg/17/csg1a.pl?string=OCHARTER&amp;maxhits=1000" xr:uid="{E38A6390-D7B3-8B42-AC23-67D4CD17D46D}"/>
    <hyperlink ref="C1558" r:id="rId1557" display="https://www.nj.gov/cgi-bin/education/csg/17/csg1a.pl?string=OCHARTER&amp;maxhits=1000" xr:uid="{C76937E8-482A-C040-BA03-4BF2E74EDDD3}"/>
    <hyperlink ref="C1559" r:id="rId1558" display="https://www.nj.gov/cgi-bin/education/csg/17/csg1a.pl?string=OCHARTER&amp;maxhits=1000" xr:uid="{2580F0B3-ED59-AA42-87A0-EF9D0DDCDE2C}"/>
    <hyperlink ref="C1560" r:id="rId1559" display="https://www.nj.gov/cgi-bin/education/csg/17/csg1a.pl?string=LK-12K-120-1800&amp;maxhits=1000" xr:uid="{96DE3A64-D001-7841-BAD2-F0EE6C006446}"/>
    <hyperlink ref="C1561" r:id="rId1560" display="https://www.nj.gov/cgi-bin/education/csg/17/csg1a.pl?string=OCHARTER&amp;maxhits=1000" xr:uid="{35B85A87-73B5-5F48-A7DF-FB2DE19DFB1A}"/>
    <hyperlink ref="C1562" r:id="rId1561" display="https://www.nj.gov/cgi-bin/education/csg/17/csg1a.pl?string=OCHARTER&amp;maxhits=1000" xr:uid="{DB8CDCE2-4EE7-7440-AC9D-B59FDB4C53B3}"/>
    <hyperlink ref="C1563" r:id="rId1562" display="https://www.nj.gov/cgi-bin/education/csg/17/csg1a.pl?string=OCHARTER&amp;maxhits=1000" xr:uid="{2E939F97-41FB-BD46-BEF1-6B198730447E}"/>
    <hyperlink ref="C1564" r:id="rId1563" display="https://www.nj.gov/cgi-bin/education/csg/17/csg1a.pl?string=OCHARTER&amp;maxhits=1000" xr:uid="{502DA772-6BF0-A948-B2B3-BF1F46833E10}"/>
    <hyperlink ref="C1565" r:id="rId1564" display="https://www.nj.gov/cgi-bin/education/csg/17/csg1a.pl?string=OCHARTER&amp;maxhits=1000" xr:uid="{EE5F0004-A08A-684D-9C38-F580BB7DE7D6}"/>
    <hyperlink ref="C1566" r:id="rId1565" display="https://www.nj.gov/cgi-bin/education/csg/17/csg1a.pl?string=OCHARTER&amp;maxhits=1000" xr:uid="{9FAAADAA-71BC-D243-9262-A2FA2C8BAFA1}"/>
    <hyperlink ref="C1567" r:id="rId1566" display="https://www.nj.gov/cgi-bin/education/csg/17/csg1a.pl?string=OCHARTER&amp;maxhits=1000" xr:uid="{BC83C1A3-FA54-9346-B0CD-D010A6E40787}"/>
    <hyperlink ref="C1568" r:id="rId1567" display="https://www.nj.gov/cgi-bin/education/csg/17/csg1a.pl?string=OCHARTER&amp;maxhits=1000" xr:uid="{682146A1-EAB9-DE4D-AC2F-F77285957E51}"/>
    <hyperlink ref="C1569" r:id="rId1568" display="https://www.nj.gov/cgi-bin/education/csg/17/csg1a.pl?string=OCHARTER&amp;maxhits=1000" xr:uid="{6B1C9E87-1756-DC44-A4FE-8BC6737FCCE2}"/>
    <hyperlink ref="C1570" r:id="rId1569" display="https://www.nj.gov/cgi-bin/education/csg/17/csg1a.pl?string=OCHARTER&amp;maxhits=1000" xr:uid="{7E36B734-33D1-EE43-A16E-D7ACC94798B2}"/>
    <hyperlink ref="C1571" r:id="rId1570" display="https://www.nj.gov/cgi-bin/education/csg/17/csg1a.pl?string=OCHARTER&amp;maxhits=1000" xr:uid="{AF1DA644-D65F-EA4C-BD73-07BD4A49C9EC}"/>
    <hyperlink ref="C1572" r:id="rId1571" display="https://www.nj.gov/cgi-bin/education/csg/17/csg1a.pl?string=OCHARTER&amp;maxhits=1000" xr:uid="{06CBB84F-78F0-334B-A264-7A275AF5FBAA}"/>
    <hyperlink ref="C1573" r:id="rId1572" display="https://www.nj.gov/cgi-bin/education/csg/17/csg1a.pl?string=OCHARTER&amp;maxhits=1000" xr:uid="{0BC63CE9-F0BF-4344-A51E-881AA6E4D2E4}"/>
    <hyperlink ref="C1574" r:id="rId1573" display="https://www.nj.gov/cgi-bin/education/csg/17/csg1a.pl?string=MK-12K-121800-3500&amp;maxhits=1000" xr:uid="{0B202F88-060D-1A40-ADFC-B03F1406349F}"/>
    <hyperlink ref="C1575" r:id="rId1574" display="https://www.nj.gov/cgi-bin/education/csg/17/csg1a.pl?string=OCHARTER&amp;maxhits=1000" xr:uid="{5BAC6D59-4256-334D-B781-C3B5E3CDDDE6}"/>
    <hyperlink ref="C1576" r:id="rId1575" display="https://www.nj.gov/cgi-bin/education/csg/17/csg1a.pl?string=OCHARTER&amp;maxhits=1000" xr:uid="{E4305736-A04B-BA4F-83DB-FDC814160E0E}"/>
    <hyperlink ref="C1577" r:id="rId1576" display="https://www.nj.gov/cgi-bin/education/csg/17/csg1a.pl?string=OCHARTER&amp;maxhits=1000" xr:uid="{7E977FCE-3CBE-0D44-A8BB-6D1D9844BE75}"/>
    <hyperlink ref="C1578" r:id="rId1577" display="https://www.nj.gov/cgi-bin/education/csg/17/csg1a.pl?string=OCHARTER&amp;maxhits=1000" xr:uid="{06CF9369-A0C5-E640-8352-434F60092DD3}"/>
    <hyperlink ref="C1579" r:id="rId1578" display="https://www.nj.gov/cgi-bin/education/csg/17/csg1a.pl?string=OCHARTER&amp;maxhits=1000" xr:uid="{CE209409-E4B3-E04A-A1FF-6405049CE328}"/>
    <hyperlink ref="C1580" r:id="rId1579" display="https://www.nj.gov/cgi-bin/education/csg/17/csg1a.pl?string=OCHARTER&amp;maxhits=1000" xr:uid="{3CF39F0D-F9DF-6F42-BDC4-E55662A15563}"/>
    <hyperlink ref="C1581" r:id="rId1580" display="https://www.nj.gov/cgi-bin/education/csg/17/csg1a.pl?string=OCHARTER&amp;maxhits=1000" xr:uid="{5CE4C057-EBF6-2040-8FF7-114CEEE62471}"/>
    <hyperlink ref="C1582" r:id="rId1581" display="https://www.nj.gov/cgi-bin/education/csg/17/csg1a.pl?string=MK-12K-121800-3500&amp;maxhits=1000" xr:uid="{43A922A1-D128-0549-9835-26177C6408B0}"/>
    <hyperlink ref="C1583" r:id="rId1582" display="https://www.nj.gov/cgi-bin/education/csg/17/csg1a.pl?string=MK-12K-121800-3500&amp;maxhits=1000" xr:uid="{11E75CEC-6641-8646-B44E-9EB51BE2AB18}"/>
    <hyperlink ref="C1584" r:id="rId1583" display="https://www.nj.gov/cgi-bin/education/csg/17/csg1a.pl?string=OCHARTER&amp;maxhits=1000" xr:uid="{1C229DCC-F7E4-044B-A809-D0CECFE01A1F}"/>
    <hyperlink ref="C1585" r:id="rId1584" display="https://www.nj.gov/cgi-bin/education/csg/17/csg1a.pl?string=OCHARTER&amp;maxhits=1000" xr:uid="{30B26F45-223B-3D46-9B81-2403179E5D66}"/>
    <hyperlink ref="C1586" r:id="rId1585" display="https://www.nj.gov/cgi-bin/education/csg/17/csg1a.pl?string=OCHARTER&amp;maxhits=1000" xr:uid="{E599510C-60D3-CB4F-8F66-AED9D548AB4C}"/>
    <hyperlink ref="C1587" r:id="rId1586" display="https://www.nj.gov/cgi-bin/education/csg/17/csg1a.pl?string=OCHARTER&amp;maxhits=1000" xr:uid="{1307D176-FDD2-1B4D-8247-FF567F7E928B}"/>
    <hyperlink ref="C1588" r:id="rId1587" display="https://www.nj.gov/cgi-bin/education/csg/17/csg1a.pl?string=OCHARTER&amp;maxhits=1000" xr:uid="{618E0FE7-FF0E-B640-9CD7-A028BA41ABF9}"/>
    <hyperlink ref="C1589" r:id="rId1588" display="https://www.nj.gov/cgi-bin/education/csg/17/csg1a.pl?string=JK-12K-8401-750&amp;maxhits=1000" xr:uid="{27668E53-9B25-834F-AF52-2EB0126A9561}"/>
    <hyperlink ref="C1590" r:id="rId1589" display="https://www.nj.gov/cgi-bin/education/csg/17/csg1a.pl?string=JK-12K-8401-750&amp;maxhits=1000" xr:uid="{AC9F56D9-442F-8B42-855B-184B3D68457A}"/>
    <hyperlink ref="C1591" r:id="rId1590" display="https://www.nj.gov/cgi-bin/education/csg/17/csg1a.pl?string=OCHARTER&amp;maxhits=1000" xr:uid="{F7EA07A3-DF7E-F84A-AC8B-FF51FB0F2D32}"/>
    <hyperlink ref="C1592" r:id="rId1591" display="https://www.nj.gov/cgi-bin/education/csg/19/csg1a.pl?string=JK-12K-8401-750&amp;maxhits=1000" xr:uid="{8FB3EDC0-0342-284F-8CD0-B5E6A3EA037B}"/>
    <hyperlink ref="C1593" r:id="rId1592" display="https://www.nj.gov/cgi-bin/education/csg/19/csg1a.pl?string=IK-12K-80-400&amp;maxhits=1000" xr:uid="{F3BB977A-06CD-3646-8BB7-C7DB556EEBF1}"/>
    <hyperlink ref="C1594" r:id="rId1593" display="https://www.nj.gov/cgi-bin/education/csg/19/csg1a.pl?string=GG9-127-129-12&amp;maxhits=1000" xr:uid="{3EB79188-5160-4540-8625-6FCCBD37835D}"/>
    <hyperlink ref="C1595" r:id="rId1594" display="https://www.nj.gov/cgi-bin/education/csg/19/csg1a.pl?string=GG9-127-129-12&amp;maxhits=1000" xr:uid="{04C4CA4F-23B2-8C4D-8D61-ADAF81382AE1}"/>
    <hyperlink ref="C1596" r:id="rId1595" display="https://www.nj.gov/cgi-bin/education/csg/19/csg1a.pl?string=GG9-127-129-12&amp;maxhits=1000" xr:uid="{95E23554-E03B-0B4B-B1DD-FF20202EDF71}"/>
    <hyperlink ref="C1597" r:id="rId1596" display="https://www.nj.gov/cgi-bin/education/csg/19/csg1a.pl?string=EK-8K-8751plus&amp;maxhits=1000" xr:uid="{E53F9B37-EC0F-764A-ADCA-24A4103E5F01}"/>
    <hyperlink ref="C1598" r:id="rId1597" display="https://www.nj.gov/cgi-bin/education/csg/19/csg1a.pl?string=EK-8K-8751plus&amp;maxhits=1000" xr:uid="{DE93FD69-E885-8E4E-A861-2B196932DAB3}"/>
    <hyperlink ref="C1599" r:id="rId1598" display="https://www.nj.gov/cgi-bin/education/csg/19/csg1a.pl?string=EK-8K-8751plus&amp;maxhits=1000" xr:uid="{13B3A81D-DBAF-854A-8A71-8081A2F63967}"/>
    <hyperlink ref="C1600" r:id="rId1599" display="https://www.nj.gov/cgi-bin/education/csg/19/csg1a.pl?string=EK-8K-8751plus&amp;maxhits=1000" xr:uid="{0ADE1776-A6F0-0448-8F17-99C0F23D65FD}"/>
    <hyperlink ref="C1601" r:id="rId1600" display="https://www.nj.gov/cgi-bin/education/csg/19/csg1a.pl?string=EK-8K-8751plus&amp;maxhits=1000" xr:uid="{5E48533C-BA7F-A046-8C68-A198D2FE2FFA}"/>
    <hyperlink ref="C1602" r:id="rId1601" display="https://www.nj.gov/cgi-bin/education/csg/19/csg1a.pl?string=AK-6K-6&amp;maxhits=1000" xr:uid="{174AE741-F440-7A4B-92D7-2D86B1C48FA3}"/>
    <hyperlink ref="C1603" r:id="rId1602" display="https://www.nj.gov/cgi-bin/education/csg/19/csg1a.pl?string=AK-6K-6&amp;maxhits=1000" xr:uid="{E042C751-7B50-944A-94AC-D7C584996FD6}"/>
    <hyperlink ref="C1604" r:id="rId1603" display="https://www.nj.gov/cgi-bin/education/csg/19/csg1a.pl?string=DK-8K-8401-750&amp;maxhits=1000" xr:uid="{E27E59BD-EDFA-4B44-B42B-59C018B0A8F9}"/>
    <hyperlink ref="C1605" r:id="rId1604" display="https://www.nj.gov/cgi-bin/education/csg/19/csg1a.pl?string=DK-8K-8401-750&amp;maxhits=1000" xr:uid="{47F16B9E-5078-CD49-8EB4-010C23BCA186}"/>
    <hyperlink ref="C1606" r:id="rId1605" display="https://www.nj.gov/cgi-bin/education/csg/19/csg1a.pl?string=NK-12K-123500plus&amp;maxhits=1000" xr:uid="{FD13EEEE-C6FE-8646-AA57-7751AF21BBA5}"/>
    <hyperlink ref="C1607" r:id="rId1606" display="https://www.nj.gov/cgi-bin/education/csg/19/csg1a.pl?string=DK-8K-8401-750&amp;maxhits=1000" xr:uid="{4C9202EA-CAF1-F84D-A669-D93DDE8BC87A}"/>
    <hyperlink ref="C1608" r:id="rId1607" display="https://www.nj.gov/cgi-bin/education/csg/19/csg1a.pl?string=EK-8K-8751plus&amp;maxhits=1000" xr:uid="{25EDC141-0834-B44E-A8DF-67363B9BDAC1}"/>
    <hyperlink ref="C1609" r:id="rId1608" display="https://www.nj.gov/cgi-bin/education/csg/19/csg1a.pl?string=DK-8K-8401-750&amp;maxhits=1000" xr:uid="{E23F75F5-7FF3-384C-879C-B18112E97C33}"/>
    <hyperlink ref="C1610" r:id="rId1609" display="https://www.nj.gov/cgi-bin/education/csg/19/csg1a.pl?string=MK-12K-121800-3500&amp;maxhits=1000" xr:uid="{AA520484-FD22-8C46-8BF8-50A99A8286FE}"/>
    <hyperlink ref="C1611" r:id="rId1610" display="https://www.nj.gov/cgi-bin/education/csg/19/csg1a.pl?string=NK-12K-123500plus&amp;maxhits=1000" xr:uid="{4F30BB7A-20DF-E84D-B12A-904F73C76790}"/>
    <hyperlink ref="C1612" r:id="rId1611" display="https://www.nj.gov/cgi-bin/education/csg/19/csg1a.pl?string=NK-12K-123500plus&amp;maxhits=1000" xr:uid="{B70D1C26-7514-DB44-BD13-E3DF0C8D1A35}"/>
    <hyperlink ref="C1613" r:id="rId1612" display="https://www.nj.gov/cgi-bin/education/csg/19/csg1a.pl?string=KK-12K-8751plus&amp;maxhits=1000" xr:uid="{BC512C27-2CCE-4640-A09D-44323589BA37}"/>
    <hyperlink ref="C1614" r:id="rId1613" display="https://www.nj.gov/cgi-bin/education/csg/19/csg1a.pl?string=NK-12K-123500plus&amp;maxhits=1000" xr:uid="{E2314457-EEDD-C643-BD35-1D1264BFC4D5}"/>
    <hyperlink ref="C1615" r:id="rId1614" display="https://www.nj.gov/cgi-bin/education/csg/19/csg1a.pl?string=MK-12K-121800-3500&amp;maxhits=1000" xr:uid="{E8066945-E02A-D04D-9DEE-8BEC7F616D02}"/>
    <hyperlink ref="C1616" r:id="rId1615" display="https://www.nj.gov/cgi-bin/education/csg/19/csg1a.pl?string=MK-12K-121800-3500&amp;maxhits=1000" xr:uid="{AA772CD5-5CB8-A742-8DEA-C2E8E913FFF7}"/>
    <hyperlink ref="C1617" r:id="rId1616" display="https://www.nj.gov/cgi-bin/education/csg/19/csg1a.pl?string=NK-12K-123500plus&amp;maxhits=1000" xr:uid="{34B9B91B-8F5A-D349-906D-83C89E2EAD20}"/>
    <hyperlink ref="C1618" r:id="rId1617" display="https://www.nj.gov/cgi-bin/education/csg/19/csg1a.pl?string=NK-12K-123500plus&amp;maxhits=1000" xr:uid="{CB06C248-D0A7-1C47-A710-06AAEAB22DE4}"/>
    <hyperlink ref="C1619" r:id="rId1618" display="https://www.nj.gov/cgi-bin/education/csg/19/csg1a.pl?string=NK-12K-123500plus&amp;maxhits=1000" xr:uid="{E962E8E5-4B2F-4649-B444-8FF13D67E408}"/>
    <hyperlink ref="C1620" r:id="rId1619" display="https://www.nj.gov/cgi-bin/education/csg/19/csg1a.pl?string=NK-12K-123500plus&amp;maxhits=1000" xr:uid="{CA71F049-F6B6-AD43-AA4C-CF7FA8759BEC}"/>
    <hyperlink ref="C1621" r:id="rId1620" display="https://www.nj.gov/cgi-bin/education/csg/19/csg1a.pl?string=NK-12K-123500plus&amp;maxhits=1000" xr:uid="{FCD8BCE4-3C51-224A-99B5-1C9AFE69C0C7}"/>
    <hyperlink ref="C1622" r:id="rId1621" display="https://www.nj.gov/cgi-bin/education/csg/19/csg1a.pl?string=NK-12K-123500plus&amp;maxhits=1000" xr:uid="{93442D37-BD4A-8C4D-A9E8-B3326718FB39}"/>
    <hyperlink ref="C1623" r:id="rId1622" display="https://www.nj.gov/cgi-bin/education/csg/19/csg1a.pl?string=AK-6K-6&amp;maxhits=1000" xr:uid="{8BFA9F3A-93FF-CA44-8768-1D84D60E14F8}"/>
    <hyperlink ref="C1624" r:id="rId1623" display="https://www.nj.gov/cgi-bin/education/csg/19/csg1a.pl?string=NK-12K-123500plus&amp;maxhits=1000" xr:uid="{8140F2CD-1584-3440-A6C7-EE09E63CD7AE}"/>
    <hyperlink ref="C1625" r:id="rId1624" display="https://www.nj.gov/cgi-bin/education/csg/19/csg1a.pl?string=NK-12K-123500plus&amp;maxhits=1000" xr:uid="{A7D97A4C-E60E-814F-8726-9699F2149FE0}"/>
    <hyperlink ref="C1626" r:id="rId1625" display="https://www.nj.gov/cgi-bin/education/csg/19/csg1a.pl?string=NK-12K-123500plus&amp;maxhits=1000" xr:uid="{B0BC93AD-B518-0C42-9D2A-DBE222F35E73}"/>
    <hyperlink ref="C1627" r:id="rId1626" display="https://www.nj.gov/cgi-bin/education/csg/19/csg1a.pl?string=NK-12K-123500plus&amp;maxhits=1000" xr:uid="{61A18FDA-83AD-DE4E-9FA9-FBC9C49808E9}"/>
    <hyperlink ref="C1628" r:id="rId1627" display="https://www.nj.gov/cgi-bin/education/csg/19/csg1a.pl?string=NK-12K-123500plus&amp;maxhits=1000" xr:uid="{84396AF3-B23F-654C-8F2E-47AB14552187}"/>
    <hyperlink ref="C1629" r:id="rId1628" display="https://www.nj.gov/cgi-bin/education/csg/19/csg1a.pl?string=NK-12K-123500plus&amp;maxhits=1000" xr:uid="{25213C5D-EAA5-B54D-827A-10B90699052D}"/>
    <hyperlink ref="C1630" r:id="rId1629" display="https://www.nj.gov/cgi-bin/education/csg/19/csg1a.pl?string=NK-12K-123500plus&amp;maxhits=1000" xr:uid="{302330CD-7BBB-7A48-AA84-4D25C584A5C7}"/>
    <hyperlink ref="C1631" r:id="rId1630" display="https://www.nj.gov/cgi-bin/education/csg/19/csg1a.pl?string=NK-12K-123500plus&amp;maxhits=1000" xr:uid="{BA658897-0D11-864A-BE07-C6B363D0ADCB}"/>
    <hyperlink ref="C1632" r:id="rId1631" display="https://www.nj.gov/cgi-bin/education/csg/19/csg1a.pl?string=NK-12K-123500plus&amp;maxhits=1000" xr:uid="{03754737-30D2-5D4A-8A16-857E7490D3F6}"/>
    <hyperlink ref="C1633" r:id="rId1632" display="https://www.nj.gov/cgi-bin/education/csg/19/csg1a.pl?string=NK-12K-123500plus&amp;maxhits=1000" xr:uid="{577C5172-2BA5-144E-B162-B856A769F5B8}"/>
    <hyperlink ref="C1634" r:id="rId1633" display="https://www.nj.gov/cgi-bin/education/csg/19/csg1a.pl?string=NK-12K-123500plus&amp;maxhits=1000" xr:uid="{6C9D198C-D574-DF49-B68F-0A254F4F3560}"/>
    <hyperlink ref="C1635" r:id="rId1634" display="https://www.nj.gov/cgi-bin/education/csg/19/csg1a.pl?string=PCSSD&amp;maxhits=1000" xr:uid="{11257CA4-B79D-044F-AB77-C2096D849ADF}"/>
    <hyperlink ref="C1636" r:id="rId1635" display="https://www.nj.gov/cgi-bin/education/csg/19/csg1a.pl?string=HK-12K-6&amp;maxhits=1000" xr:uid="{DB515B9A-5B86-4A44-9375-5A08E3AD41E4}"/>
    <hyperlink ref="C1637" r:id="rId1636" display="https://www.nj.gov/cgi-bin/education/csg/19/csg1a.pl?string=AK-6K-6&amp;maxhits=1000" xr:uid="{89A25A36-E43C-B64D-91E8-FAA7B5FD6203}"/>
    <hyperlink ref="C1638" r:id="rId1637" display="https://www.nj.gov/cgi-bin/education/csg/19/csg1a.pl?string=IK-12K-80-400&amp;maxhits=1000" xr:uid="{4603DBD5-F8A3-9E41-94EF-A60C7098E9DE}"/>
    <hyperlink ref="C1639" r:id="rId1638" display="https://www.nj.gov/cgi-bin/education/csg/19/csg1a.pl?string=IK-12K-80-400&amp;maxhits=1000" xr:uid="{64A3E07F-E7BA-674A-852E-D23CC78A1F9F}"/>
    <hyperlink ref="C1640" r:id="rId1639" display="https://www.nj.gov/cgi-bin/education/csg/19/csg1a.pl?string=MK-12K-121800-3500&amp;maxhits=1000" xr:uid="{91BE0AD0-1D5A-C840-8E36-F8A33B19255B}"/>
    <hyperlink ref="C1641" r:id="rId1640" display="https://www.nj.gov/cgi-bin/education/csg/19/csg1a.pl?string=JK-12K-8401-750&amp;maxhits=1000" xr:uid="{1E92B69A-FAD1-5840-9948-D8C9B85DA3F9}"/>
    <hyperlink ref="C1642" r:id="rId1641" display="https://www.nj.gov/cgi-bin/education/csg/19/csg1a.pl?string=MK-12K-121800-3500&amp;maxhits=1000" xr:uid="{B766C496-8D77-804B-B0E7-98ABE61EDB35}"/>
    <hyperlink ref="C1643" r:id="rId1642" display="https://www.nj.gov/cgi-bin/education/csg/19/csg1a.pl?string=JK-12K-8401-750&amp;maxhits=1000" xr:uid="{34A8906B-8831-6A4D-B12F-9D0E98C7969D}"/>
    <hyperlink ref="C1644" r:id="rId1643" display="https://www.nj.gov/cgi-bin/education/csg/19/csg1a.pl?string=DK-8K-8401-750&amp;maxhits=1000" xr:uid="{7E64AA97-AB0F-7840-977D-9AAB0858EE28}"/>
    <hyperlink ref="C1645" r:id="rId1644" display="https://www.nj.gov/cgi-bin/education/csg/19/csg1a.pl?string=DK-8K-8401-750&amp;maxhits=1000" xr:uid="{BFD6272F-635C-8946-BF3B-A286EAA80E0B}"/>
    <hyperlink ref="C1646" r:id="rId1645" display="https://www.nj.gov/cgi-bin/education/csg/19/csg1a.pl?string=MK-12K-121800-3500&amp;maxhits=1000" xr:uid="{AF8CBFB0-38E9-C84E-8DB2-7699AFFE6DBF}"/>
    <hyperlink ref="C1647" r:id="rId1646" display="https://www.nj.gov/cgi-bin/education/csg/19/csg1a.pl?string=EK-8K-8751plus&amp;maxhits=1000" xr:uid="{B6360517-2A04-4844-9DD3-A501A414DB74}"/>
    <hyperlink ref="C1648" r:id="rId1647" display="https://www.nj.gov/cgi-bin/education/csg/19/csg1a.pl?string=LK-12K-120-1800&amp;maxhits=1000" xr:uid="{F8B7474D-3B75-1B4B-9CF5-24B6CD105220}"/>
    <hyperlink ref="C1649" r:id="rId1648" display="https://www.nj.gov/cgi-bin/education/csg/19/csg1a.pl?string=CK-8K-80-400&amp;maxhits=1000" xr:uid="{86E32C16-9DBA-734F-B5DA-85AFB37B1931}"/>
    <hyperlink ref="C1650" r:id="rId1649" display="https://www.nj.gov/cgi-bin/education/csg/19/csg1a.pl?string=MK-12K-121800-3500&amp;maxhits=1000" xr:uid="{9B2E595A-E0EE-2645-863B-7BCC8E53BBDE}"/>
    <hyperlink ref="C1651" r:id="rId1650" display="https://www.nj.gov/cgi-bin/education/csg/19/csg1a.pl?string=JK-12K-8401-750&amp;maxhits=1000" xr:uid="{A4868463-0CC8-F64D-945E-2AC70B30C45E}"/>
    <hyperlink ref="C1652" r:id="rId1651" display="https://www.nj.gov/cgi-bin/education/csg/19/csg1a.pl?string=DK-8K-8401-750&amp;maxhits=1000" xr:uid="{5DA5906B-6DD8-AE49-8F50-6C5ADD59EB8F}"/>
    <hyperlink ref="C1653" r:id="rId1652" display="https://www.nj.gov/cgi-bin/education/csg/19/csg1a.pl?string=IK-12K-80-400&amp;maxhits=1000" xr:uid="{BBD35E1C-CE2A-8B4B-B137-C54ED28D2029}"/>
    <hyperlink ref="C1654" r:id="rId1653" display="https://www.nj.gov/cgi-bin/education/csg/19/csg1a.pl?string=LK-12K-120-1800&amp;maxhits=1000" xr:uid="{DF8E8446-9130-6342-8E20-3F1EBCC15644}"/>
    <hyperlink ref="C1655" r:id="rId1654" display="https://www.nj.gov/cgi-bin/education/csg/19/csg1a.pl?string=LK-12K-120-1800&amp;maxhits=1000" xr:uid="{568349B3-66F3-B542-A787-BFA86D396C14}"/>
    <hyperlink ref="C1656" r:id="rId1655" display="https://www.nj.gov/cgi-bin/education/csg/19/csg1a.pl?string=IK-12K-80-400&amp;maxhits=1000" xr:uid="{79F62666-B70D-CA4E-94E9-7F0C18BC56CB}"/>
    <hyperlink ref="C1657" r:id="rId1656" display="https://www.nj.gov/cgi-bin/education/csg/19/csg1a.pl?string=EK-8K-8751plus&amp;maxhits=1000" xr:uid="{699D78E5-CD27-CE4F-9C8F-2EE04AA16E38}"/>
    <hyperlink ref="C1658" r:id="rId1657" display="https://www.nj.gov/cgi-bin/education/csg/15/csg1a.pl?string=KK-12K-8751plus&amp;maxhits=1000" xr:uid="{09F55367-0934-2246-AE2E-E75EF685D5AA}"/>
    <hyperlink ref="C1659" r:id="rId1658" display="https://www.nj.gov/cgi-bin/education/csg/15/csg1a.pl?string=NK-12K-123500plus&amp;maxhits=1000" xr:uid="{4AC4091B-9A69-BC4C-82DB-031B3461445F}"/>
    <hyperlink ref="C1660" r:id="rId1659" display="https://www.nj.gov/cgi-bin/education/csg/15/csg1a.pl?string=PCSSD&amp;maxhits=1000" xr:uid="{0AE7BC75-223B-584F-ACFE-28F330EEC2A8}"/>
    <hyperlink ref="C1661" r:id="rId1660" display="https://www.nj.gov/cgi-bin/education/csg/15/csg1a.pl?string=QCOUNTYVOC&amp;maxhits=1000" xr:uid="{03386DC7-50C1-F84F-B1C2-9A0DAA9B2F60}"/>
    <hyperlink ref="C1662" r:id="rId1661" display="https://www.nj.gov/cgi-bin/education/csg/15/csg1a.pl?string=JK-12K-8401-750&amp;maxhits=1000" xr:uid="{4A100DCF-8D28-9B47-86E8-2E4B0B3DD24D}"/>
    <hyperlink ref="C1663" r:id="rId1662" display="https://www.nj.gov/cgi-bin/education/csg/15/csg1a.pl?string=MK-12K-121800-3500&amp;maxhits=1000" xr:uid="{10071F90-ED1A-C747-B215-B173E5E0329D}"/>
    <hyperlink ref="C1664" r:id="rId1663" display="https://www.nj.gov/cgi-bin/education/csg/15/csg1a.pl?string=OCHARTER&amp;maxhits=1000" xr:uid="{E8D78C15-A28F-774E-978A-95658E24BC24}"/>
    <hyperlink ref="C1665" r:id="rId1664" display="https://www.nj.gov/cgi-bin/education/csg/15/csg1a.pl?string=DK-8K-8401-750&amp;maxhits=1000" xr:uid="{EC933BEB-9565-434E-A85C-A1A371A9F26B}"/>
    <hyperlink ref="C1666" r:id="rId1665" display="https://www.nj.gov/cgi-bin/education/csg/15/csg1a.pl?string=NK-12K-123500plus&amp;maxhits=1000" xr:uid="{2466DFD9-9FA8-B741-BE74-D4A95663A531}"/>
    <hyperlink ref="C1667" r:id="rId1666" display="https://www.nj.gov/cgi-bin/education/csg/15/csg1a.pl?string=IK-12K-80-400&amp;maxhits=1000" xr:uid="{6DEE6BEE-E450-0848-AA97-F58AB9B2AA2F}"/>
    <hyperlink ref="C1668" r:id="rId1667" display="https://www.nj.gov/cgi-bin/education/csg/15/csg1a.pl?string=JK-12K-8401-750&amp;maxhits=1000" xr:uid="{A7B7FEBE-037B-104B-90F1-0DA8F1D413A0}"/>
    <hyperlink ref="C1669" r:id="rId1668" display="https://www.nj.gov/cgi-bin/education/csg/15/csg1a.pl?string=OCHARTER&amp;maxhits=1000" xr:uid="{84BE9FD5-59C9-674B-97A9-FF80DEF54754}"/>
    <hyperlink ref="C1670" r:id="rId1669" display="https://www.nj.gov/cgi-bin/education/csg/15/csg1a.pl?string=EK-8K-8751plus&amp;maxhits=1000" xr:uid="{EA3EB2F9-41CD-5F41-93F6-229FAB101BD1}"/>
    <hyperlink ref="C1671" r:id="rId1670" display="https://www.nj.gov/cgi-bin/education/csg/15/csg1a.pl?string=GG9-127-129-12&amp;maxhits=1000" xr:uid="{16655C48-5AE7-C345-9CDC-42FEC03AA692}"/>
    <hyperlink ref="C1672" r:id="rId1671" display="https://www.nj.gov/cgi-bin/education/csg/15/csg1a.pl?string=EK-8K-8751plus&amp;maxhits=1000" xr:uid="{C55F54AF-BF75-004B-B7C3-5FA6A8F04DF8}"/>
    <hyperlink ref="C1673" r:id="rId1672" display="https://www.nj.gov/cgi-bin/education/csg/15/csg1a.pl?string=NK-12K-123500plus&amp;maxhits=1000" xr:uid="{6406A9E2-95CB-2E49-A087-C8E794C0CBF4}"/>
    <hyperlink ref="C1674" r:id="rId1673" display="https://www.nj.gov/cgi-bin/education/csg/15/csg1a.pl?string=EK-8K-8751plus&amp;maxhits=1000" xr:uid="{A2883360-282F-C740-AB99-A8299ACA4B05}"/>
    <hyperlink ref="C1675" r:id="rId1674" display="https://www.nj.gov/cgi-bin/education/csg/15/csg1a.pl?string=GG9-127-129-12&amp;maxhits=1000" xr:uid="{E8D7AE4E-1305-EA46-8BBC-7B7063C24966}"/>
    <hyperlink ref="C1676" r:id="rId1675" display="https://www.nj.gov/cgi-bin/education/csg/15/csg1a.pl?string=JK-12K-8401-750&amp;maxhits=1000" xr:uid="{F2CD6065-039B-A947-8640-7787AD72F571}"/>
    <hyperlink ref="C1677" r:id="rId1676" display="https://www.nj.gov/cgi-bin/education/csg/15/csg1a.pl?string=EK-8K-8751plus&amp;maxhits=1000" xr:uid="{0D51BBC6-2D7F-5044-B579-CE5F2D937841}"/>
    <hyperlink ref="C1678" r:id="rId1677" display="https://www.nj.gov/cgi-bin/education/csg/15/csg1a.pl?string=EK-8K-8751plus&amp;maxhits=1000" xr:uid="{851BC2AD-2E92-C948-9F87-92C85E3F653D}"/>
    <hyperlink ref="C1679" r:id="rId1678" display="https://www.nj.gov/cgi-bin/education/csg/15/csg1a.pl?string=NK-12K-123500plus&amp;maxhits=1000" xr:uid="{102497C4-0F4B-4941-A7E5-E28498ABB96A}"/>
    <hyperlink ref="C1680" r:id="rId1679" display="https://www.nj.gov/cgi-bin/education/csg/15/csg1a.pl?string=IK-12K-80-400&amp;maxhits=1000" xr:uid="{C3C78928-A49D-3C46-AD6E-D6EDDC6A5567}"/>
    <hyperlink ref="C1681" r:id="rId1680" display="https://www.nj.gov/cgi-bin/education/csg/15/csg1a.pl?string=EK-8K-8751plus&amp;maxhits=1000" xr:uid="{FD136D6D-47BB-7C41-850D-15BE18E76585}"/>
    <hyperlink ref="C1682" r:id="rId1681" display="https://www.nj.gov/cgi-bin/education/csg/15/csg1a.pl?string=KK-12K-8751plus&amp;maxhits=1000" xr:uid="{5EAC3BED-EA29-0C4E-8400-C4074B669F66}"/>
    <hyperlink ref="C1683" r:id="rId1682" display="https://www.nj.gov/cgi-bin/education/csg/15/csg1a.pl?string=IK-12K-80-400&amp;maxhits=1000" xr:uid="{7384C139-2F0F-7E48-BF96-A5FE6334EA9E}"/>
    <hyperlink ref="C1684" r:id="rId1683" display="https://www.nj.gov/cgi-bin/education/csg/15/csg1a.pl?string=EK-8K-8751plus&amp;maxhits=1000" xr:uid="{BDBA9B79-6B6E-7F4F-B790-129541636C25}"/>
    <hyperlink ref="C1685" r:id="rId1684" display="https://www.nj.gov/cgi-bin/education/csg/15/csg1a.pl?string=IK-12K-80-400&amp;maxhits=1000" xr:uid="{9E3927C0-A240-DA4E-82FE-906AFD214407}"/>
    <hyperlink ref="C1686" r:id="rId1685" display="https://www.nj.gov/cgi-bin/education/csg/15/csg1a.pl?string=OCHARTER&amp;maxhits=1000" xr:uid="{ADD145D1-229B-DC43-A418-6D322B4DDEB8}"/>
    <hyperlink ref="C1687" r:id="rId1686" display="https://www.nj.gov/cgi-bin/education/csg/15/csg1a.pl?string=PCSSD&amp;maxhits=1000" xr:uid="{CBD309C5-ABE3-3649-9E9A-A89497D3E4A8}"/>
    <hyperlink ref="C1688" r:id="rId1687" display="https://www.nj.gov/cgi-bin/education/csg/15/csg1a.pl?string=QCOUNTYVOC&amp;maxhits=1000" xr:uid="{4558798E-0114-8A4B-A818-48275BC7413E}"/>
    <hyperlink ref="C1689" r:id="rId1688" display="https://www.nj.gov/cgi-bin/education/csg/15/csg1a.pl?string=MK-12K-121800-3500&amp;maxhits=1000" xr:uid="{8369C407-CC1B-4544-A0A2-4E60BFF96D94}"/>
    <hyperlink ref="C1690" r:id="rId1689" display="https://www.nj.gov/cgi-bin/education/csg/15/csg1a.pl?string=LK-12K-120-1800&amp;maxhits=1000" xr:uid="{B19CC8BF-30A7-5A42-A0AD-157E899748C8}"/>
    <hyperlink ref="C1691" r:id="rId1690" display="https://www.nj.gov/cgi-bin/education/csg/15/csg1a.pl?string=DK-8K-8401-750&amp;maxhits=1000" xr:uid="{64A63770-1E38-D743-AFB8-6FA6B72DC5B5}"/>
    <hyperlink ref="C1692" r:id="rId1691" display="https://www.nj.gov/cgi-bin/education/csg/15/csg1a.pl?string=GG9-127-129-12&amp;maxhits=1000" xr:uid="{D8F74127-5415-9D43-90E5-8CA6F87B18AA}"/>
    <hyperlink ref="C1693" r:id="rId1692" display="https://www.nj.gov/cgi-bin/education/csg/15/csg1a.pl?string=MK-12K-121800-3500&amp;maxhits=1000" xr:uid="{2CF1509F-7A9A-4E4C-9C28-875E4CAC7786}"/>
    <hyperlink ref="C1694" r:id="rId1693" display="https://www.nj.gov/cgi-bin/education/csg/15/csg1a.pl?string=EK-8K-8751plus&amp;maxhits=1000" xr:uid="{528D9DDD-166F-684A-86EF-8FC72944F536}"/>
    <hyperlink ref="C1695" r:id="rId1694" display="https://www.nj.gov/cgi-bin/education/csg/15/csg1a.pl?string=LK-12K-120-1800&amp;maxhits=1000" xr:uid="{25E91881-CB1D-7E48-BC81-460906F79C25}"/>
    <hyperlink ref="C1696" r:id="rId1695" display="https://www.nj.gov/cgi-bin/education/csg/15/csg1a.pl?string=DK-8K-8401-750&amp;maxhits=1000" xr:uid="{5C37480E-F1BB-A848-A407-1A0F48D590DC}"/>
    <hyperlink ref="C1697" r:id="rId1696" display="https://www.nj.gov/cgi-bin/education/csg/15/csg1a.pl?string=MK-12K-121800-3500&amp;maxhits=1000" xr:uid="{7D8D8295-E715-8E4A-9D1A-44FD1BE400BA}"/>
    <hyperlink ref="C1698" r:id="rId1697" display="https://www.nj.gov/cgi-bin/education/csg/15/csg1a.pl?string=EK-8K-8751plus&amp;maxhits=1000" xr:uid="{679095C7-EA94-6A4C-8FFE-FC877602F94B}"/>
    <hyperlink ref="C1699" r:id="rId1698" display="https://www.nj.gov/cgi-bin/education/csg/15/csg1a.pl?string=HK-12K-6&amp;maxhits=1000" xr:uid="{865ABC3C-A921-C847-B3CC-0F6AB799866F}"/>
    <hyperlink ref="C1700" r:id="rId1699" display="https://www.nj.gov/cgi-bin/education/csg/15/csg1a.pl?string=MK-12K-121800-3500&amp;maxhits=1000" xr:uid="{1D8727A3-C7E9-2C44-A1B4-E7F9DCC9131E}"/>
    <hyperlink ref="C1701" r:id="rId1700" display="https://www.nj.gov/cgi-bin/education/csg/15/csg1a.pl?string=LK-12K-120-1800&amp;maxhits=1000" xr:uid="{3DDB6F4B-9C0D-CB46-84EA-02E8D1439CC1}"/>
    <hyperlink ref="C1702" r:id="rId1701" display="https://www.nj.gov/cgi-bin/education/csg/15/csg1a.pl?string=MK-12K-121800-3500&amp;maxhits=1000" xr:uid="{AEC499E7-7F1C-5847-BC4E-C81CB2D4F9C9}"/>
    <hyperlink ref="C1703" r:id="rId1702" display="https://www.nj.gov/cgi-bin/education/csg/15/csg1a.pl?string=JK-12K-8401-750&amp;maxhits=1000" xr:uid="{0F5C3FA3-3F51-9740-A64C-CD46D30EAF92}"/>
    <hyperlink ref="C1704" r:id="rId1703" display="https://www.nj.gov/cgi-bin/education/csg/15/csg1a.pl?string=OCHARTER&amp;maxhits=1000" xr:uid="{C28248F8-F0A4-0041-B7E5-A6DA629DFCF1}"/>
    <hyperlink ref="C1705" r:id="rId1704" display="https://www.nj.gov/cgi-bin/education/csg/15/csg1a.pl?string=NK-12K-123500plus&amp;maxhits=1000" xr:uid="{3419AF94-6678-5E47-B73C-412CA5BF5104}"/>
    <hyperlink ref="C1706" r:id="rId1705" display="https://www.nj.gov/cgi-bin/education/csg/15/csg1a.pl?string=KK-12K-8751plus&amp;maxhits=1000" xr:uid="{B910D451-046A-3E47-8C4A-94A47A8494AF}"/>
    <hyperlink ref="C1707" r:id="rId1706" display="https://www.nj.gov/cgi-bin/education/csg/15/csg1a.pl?string=NK-12K-123500plus&amp;maxhits=1000" xr:uid="{36E0E942-25C1-CC4F-8B67-D2941BB8F3D3}"/>
    <hyperlink ref="C1708" r:id="rId1707" display="https://www.nj.gov/cgi-bin/education/csg/15/csg1a.pl?string=EK-8K-8751plus&amp;maxhits=1000" xr:uid="{1D5FD0FB-69F8-7347-B77C-E4EF1728104B}"/>
    <hyperlink ref="C1709" r:id="rId1708" display="https://www.nj.gov/cgi-bin/education/csg/15/csg1a.pl?string=NK-12K-123500plus&amp;maxhits=1000" xr:uid="{7B334EBD-9F51-1547-88DC-0B35E6F74884}"/>
    <hyperlink ref="C1710" r:id="rId1709" display="https://www.nj.gov/cgi-bin/education/csg/15/csg1a.pl?string=MK-12K-121800-3500&amp;maxhits=1000" xr:uid="{762A8B65-D57E-D347-8182-C1B5FF179D06}"/>
    <hyperlink ref="C1711" r:id="rId1710" display="https://www.nj.gov/cgi-bin/education/csg/15/csg1a.pl?string=NK-12K-123500plus&amp;maxhits=1000" xr:uid="{7AB2D336-00BB-904C-9E13-B2C148C91B2B}"/>
    <hyperlink ref="C1712" r:id="rId1711" display="https://www.nj.gov/cgi-bin/education/csg/15/csg1a.pl?string=DK-8K-8401-750&amp;maxhits=1000" xr:uid="{A4028166-834F-8A43-A78D-B043E9C8C588}"/>
    <hyperlink ref="C1713" r:id="rId1712" display="https://www.nj.gov/cgi-bin/education/csg/15/csg1a.pl?string=MK-12K-121800-3500&amp;maxhits=1000" xr:uid="{B5A16D46-23D0-2F4C-ACBA-A0F0879A01F7}"/>
    <hyperlink ref="C1714" r:id="rId1713" display="https://www.nj.gov/cgi-bin/education/csg/15/csg1a.pl?string=DK-8K-8401-750&amp;maxhits=1000" xr:uid="{F2332B50-E8DF-1F4A-A2F3-6A297AC96A6C}"/>
    <hyperlink ref="C1715" r:id="rId1714" display="https://www.nj.gov/cgi-bin/education/csg/15/csg1a.pl?string=EK-8K-8751plus&amp;maxhits=1000" xr:uid="{3B38F5FB-534C-504E-A699-05C4B377C53C}"/>
    <hyperlink ref="C1716" r:id="rId1715" display="https://www.nj.gov/cgi-bin/education/csg/15/csg1a.pl?string=JK-12K-8401-750&amp;maxhits=1000" xr:uid="{EA32CE80-193B-2F46-AA70-3D0A4876F898}"/>
    <hyperlink ref="C1717" r:id="rId1716" display="https://www.nj.gov/cgi-bin/education/csg/15/csg1a.pl?string=MK-12K-121800-3500&amp;maxhits=1000" xr:uid="{A76D8BD2-DFEF-9B43-A0FA-4A3E0F33AE83}"/>
    <hyperlink ref="C1718" r:id="rId1717" display="https://www.nj.gov/cgi-bin/education/csg/15/csg1a.pl?string=KK-12K-8751plus&amp;maxhits=1000" xr:uid="{8CDB2D0C-4A86-B44E-9530-0B50826439A3}"/>
    <hyperlink ref="C1719" r:id="rId1718" display="https://www.nj.gov/cgi-bin/education/csg/15/csg1a.pl?string=MK-12K-121800-3500&amp;maxhits=1000" xr:uid="{EF2B964D-998F-FD4A-9576-A7E6A8AE7797}"/>
    <hyperlink ref="C1720" r:id="rId1719" display="https://www.nj.gov/cgi-bin/education/csg/15/csg1a.pl?string=MK-12K-121800-3500&amp;maxhits=1000" xr:uid="{AEF2824D-2365-5A4D-B512-460E9FCBF467}"/>
    <hyperlink ref="C1721" r:id="rId1720" display="https://www.nj.gov/cgi-bin/education/csg/15/csg1a.pl?string=MK-12K-121800-3500&amp;maxhits=1000" xr:uid="{D35684D6-A80D-BC43-9F71-29AEFBDCF53B}"/>
    <hyperlink ref="C1722" r:id="rId1721" display="https://www.nj.gov/cgi-bin/education/csg/15/csg1a.pl?string=KK-12K-8751plus&amp;maxhits=1000" xr:uid="{0AE0C763-5365-DE41-9036-D46D65939025}"/>
    <hyperlink ref="C1723" r:id="rId1722" display="https://www.nj.gov/cgi-bin/education/csg/15/csg1a.pl?string=LK-12K-120-1800&amp;maxhits=1000" xr:uid="{5E747CD4-B704-D74A-B9B2-FE7F689CA751}"/>
    <hyperlink ref="C1724" r:id="rId1723" display="https://www.nj.gov/cgi-bin/education/csg/15/csg1a.pl?string=EK-8K-8751plus&amp;maxhits=1000" xr:uid="{8FBA82AE-2C9B-564A-A286-5472F20D2497}"/>
    <hyperlink ref="C1725" r:id="rId1724" display="https://www.nj.gov/cgi-bin/education/csg/15/csg1a.pl?string=IK-12K-80-400&amp;maxhits=1000" xr:uid="{B1653650-6A5C-F243-9D66-5FC6565862A2}"/>
    <hyperlink ref="C1726" r:id="rId1725" display="https://www.nj.gov/cgi-bin/education/csg/15/csg1a.pl?string=MK-12K-121800-3500&amp;maxhits=1000" xr:uid="{86A1434D-A1D6-FF43-BB0A-F551FA2057F6}"/>
    <hyperlink ref="C1727" r:id="rId1726" display="https://www.nj.gov/cgi-bin/education/csg/15/csg1a.pl?string=LK-12K-120-1800&amp;maxhits=1000" xr:uid="{EC174CD5-F769-4849-8C38-60205401680B}"/>
    <hyperlink ref="C1728" r:id="rId1727" display="https://www.nj.gov/cgi-bin/education/csg/15/csg1a.pl?string=GG9-127-129-12&amp;maxhits=1000" xr:uid="{5CFA289F-4F96-044E-BBE7-D198B2C7B4AC}"/>
    <hyperlink ref="C1729" r:id="rId1728" display="https://www.nj.gov/cgi-bin/education/csg/15/csg1a.pl?string=GG9-127-129-12&amp;maxhits=1000" xr:uid="{8023CA89-DAE8-EE47-9AEC-5C748AC4A47A}"/>
    <hyperlink ref="C1730" r:id="rId1729" display="https://www.nj.gov/cgi-bin/education/csg/15/csg1a.pl?string=DK-8K-8401-750&amp;maxhits=1000" xr:uid="{677ADE33-C68B-DC49-8C2F-A43D80656AE0}"/>
    <hyperlink ref="C1731" r:id="rId1730" display="https://www.nj.gov/cgi-bin/education/csg/15/csg1a.pl?string=DK-8K-8401-750&amp;maxhits=1000" xr:uid="{35EFBB7B-026C-9D4D-8D85-594855C5F3B9}"/>
    <hyperlink ref="C1732" r:id="rId1731" display="https://www.nj.gov/cgi-bin/education/csg/15/csg1a.pl?string=EK-8K-8751plus&amp;maxhits=1000" xr:uid="{420EE629-AD6D-FF48-9088-454C3FB5793C}"/>
    <hyperlink ref="C1733" r:id="rId1732" display="https://www.nj.gov/cgi-bin/education/csg/15/csg1a.pl?string=DK-8K-8401-750&amp;maxhits=1000" xr:uid="{162EDD42-BAFB-884B-9DD7-EEAF34DC71F9}"/>
    <hyperlink ref="C1734" r:id="rId1733" display="https://www.nj.gov/cgi-bin/education/csg/15/csg1a.pl?string=AK-6K-6&amp;maxhits=1000" xr:uid="{ADCF86B9-CC4C-4543-9BAB-DE99197CC781}"/>
    <hyperlink ref="C1735" r:id="rId1734" display="https://www.nj.gov/cgi-bin/education/csg/15/csg1a.pl?string=LK-12K-120-1800&amp;maxhits=1000" xr:uid="{00C93511-F80C-1F4F-8C66-0E6B0293013B}"/>
    <hyperlink ref="C1736" r:id="rId1735" display="https://www.nj.gov/cgi-bin/education/csg/15/csg1a.pl?string=NK-12K-123500plus&amp;maxhits=1000" xr:uid="{AC8576B8-8F98-C744-AEA2-8ABB139EDCCD}"/>
    <hyperlink ref="C1737" r:id="rId1736" display="https://www.nj.gov/cgi-bin/education/csg/15/csg1a.pl?string=LK-12K-120-1800&amp;maxhits=1000" xr:uid="{7BBB0398-AC54-834B-AF57-EA6E228BE891}"/>
    <hyperlink ref="C1738" r:id="rId1737" display="https://www.nj.gov/cgi-bin/education/csg/15/csg1a.pl?string=GG9-127-129-12&amp;maxhits=1000" xr:uid="{F07AE40C-F61F-234D-A08D-2689C4BF6455}"/>
    <hyperlink ref="C1739" r:id="rId1738" display="https://www.nj.gov/cgi-bin/education/csg/15/csg1a.pl?string=GG9-127-129-12&amp;maxhits=1000" xr:uid="{58835A3E-CB0E-F940-8F94-11447546C042}"/>
    <hyperlink ref="C1740" r:id="rId1739" display="https://www.nj.gov/cgi-bin/education/csg/15/csg1a.pl?string=MK-12K-121800-3500&amp;maxhits=1000" xr:uid="{A56534BC-4A83-8549-87F3-C4882362231B}"/>
    <hyperlink ref="C1741" r:id="rId1740" display="https://www.nj.gov/cgi-bin/education/csg/15/csg1a.pl?string=LK-12K-120-1800&amp;maxhits=1000" xr:uid="{050D1BB8-2837-6A42-B2CB-E692F6B563BE}"/>
    <hyperlink ref="C1742" r:id="rId1741" display="https://www.nj.gov/cgi-bin/education/csg/15/csg1a.pl?string=MK-12K-121800-3500&amp;maxhits=1000" xr:uid="{40611453-E9B6-D340-B046-AFE2D7EA6AB4}"/>
    <hyperlink ref="C1743" r:id="rId1742" display="https://www.nj.gov/cgi-bin/education/csg/15/csg1a.pl?string=NK-12K-123500plus&amp;maxhits=1000" xr:uid="{2CD8E1CD-E23C-784D-9B84-49E811DCD68A}"/>
    <hyperlink ref="C1744" r:id="rId1743" display="https://www.nj.gov/cgi-bin/education/csg/15/csg1a.pl?string=FG7-127-129-12&amp;maxhits=1000" xr:uid="{0C610758-3255-384C-9394-3CA25B0CB949}"/>
    <hyperlink ref="C1745" r:id="rId1744" display="https://www.nj.gov/cgi-bin/education/csg/15/csg1a.pl?string=AK-6K-6&amp;maxhits=1000" xr:uid="{0CEFB926-E9CD-BB40-AC3B-363501C58E16}"/>
    <hyperlink ref="C1746" r:id="rId1745" display="https://www.nj.gov/cgi-bin/education/csg/15/csg1a.pl?string=EK-8K-8751plus&amp;maxhits=1000" xr:uid="{0017C530-A70E-5E48-A448-0FCC38692AB3}"/>
    <hyperlink ref="C1747" r:id="rId1746" display="https://www.nj.gov/cgi-bin/education/csg/15/csg1a.pl?string=JK-12K-8401-750&amp;maxhits=1000" xr:uid="{21E21CC4-44F4-A242-9169-7BC79E33B3CC}"/>
    <hyperlink ref="C1748" r:id="rId1747" display="https://www.nj.gov/cgi-bin/education/csg/15/csg1a.pl?string=MK-12K-121800-3500&amp;maxhits=1000" xr:uid="{AF87E37A-6E66-A64B-9DA1-B0982782E562}"/>
    <hyperlink ref="C1749" r:id="rId1748" display="https://www.nj.gov/cgi-bin/education/csg/15/csg1a.pl?string=LK-12K-120-1800&amp;maxhits=1000" xr:uid="{60890040-BA9F-EA4D-8337-744EA683182B}"/>
    <hyperlink ref="C1750" r:id="rId1749" display="https://www.nj.gov/cgi-bin/education/csg/15/csg1a.pl?string=HK-12K-6&amp;maxhits=1000" xr:uid="{9E41E05D-ABEE-6244-A161-421029F2A573}"/>
    <hyperlink ref="C1751" r:id="rId1750" display="https://www.nj.gov/cgi-bin/education/csg/15/csg1a.pl?string=IK-12K-80-400&amp;maxhits=1000" xr:uid="{B5F81621-B4B9-5C44-B68B-0E0E41020E7F}"/>
    <hyperlink ref="C1752" r:id="rId1751" display="https://www.nj.gov/cgi-bin/education/csg/15/csg1a.pl?string=OCHARTER&amp;maxhits=1000" xr:uid="{B40E7E65-16A4-234B-BF53-52092D8A1B0B}"/>
    <hyperlink ref="C1753" r:id="rId1752" display="https://www.nj.gov/cgi-bin/education/csg/15/csg1a.pl?string=NK-12K-123500plus&amp;maxhits=1000" xr:uid="{BD52FF5C-0495-184B-A648-AD763C7F40C5}"/>
    <hyperlink ref="C1754" r:id="rId1753" display="https://www.nj.gov/cgi-bin/education/csg/15/csg1a.pl?string=NK-12K-123500plus&amp;maxhits=1000" xr:uid="{C5718796-7AB8-6F4D-AD42-303E3CD6EB5C}"/>
    <hyperlink ref="C1755" r:id="rId1754" display="https://www.nj.gov/cgi-bin/education/csg/15/csg1a.pl?string=EK-8K-8751plus&amp;maxhits=1000" xr:uid="{430F5B08-C7FD-8843-97FF-7DC3635F9CC9}"/>
    <hyperlink ref="C1756" r:id="rId1755" display="https://www.nj.gov/cgi-bin/education/csg/15/csg1a.pl?string=LK-12K-120-1800&amp;maxhits=1000" xr:uid="{E79D272B-04DF-A048-8FA3-D2CF01615E14}"/>
    <hyperlink ref="C1757" r:id="rId1756" display="https://www.nj.gov/cgi-bin/education/csg/15/csg1a.pl?string=LK-12K-120-1800&amp;maxhits=1000" xr:uid="{BAFEFD38-5980-BE45-8D44-BE36A2DBC195}"/>
    <hyperlink ref="C1758" r:id="rId1757" display="https://www.nj.gov/cgi-bin/education/csg/15/csg1a.pl?string=MK-12K-121800-3500&amp;maxhits=1000" xr:uid="{2FADA04C-0F63-AC4B-BB17-22FCA25D3E66}"/>
    <hyperlink ref="C1759" r:id="rId1758" display="https://www.nj.gov/cgi-bin/education/csg/15/csg1a.pl?string=LK-12K-120-1800&amp;maxhits=1000" xr:uid="{A4E1E57F-3C11-3445-861E-9568164F20E6}"/>
    <hyperlink ref="C1760" r:id="rId1759" display="https://www.nj.gov/cgi-bin/education/csg/15/csg1a.pl?string=EK-8K-8751plus&amp;maxhits=1000" xr:uid="{18D56A01-A242-DF42-B070-74EADFD46613}"/>
    <hyperlink ref="C1761" r:id="rId1760" display="https://www.nj.gov/cgi-bin/education/csg/15/csg1a.pl?string=EK-8K-8751plus&amp;maxhits=1000" xr:uid="{3735854C-07B5-4C42-9AC0-DE6720FEC453}"/>
    <hyperlink ref="C1762" r:id="rId1761" display="https://www.nj.gov/cgi-bin/education/csg/15/csg1a.pl?string=AK-6K-6&amp;maxhits=1000" xr:uid="{A6983644-2D0A-6D4E-95A3-5C5B9C64509E}"/>
    <hyperlink ref="C1763" r:id="rId1762" display="https://www.nj.gov/cgi-bin/education/csg/15/csg1a.pl?string=IK-12K-80-400&amp;maxhits=1000" xr:uid="{BAE0EBDC-17FF-1043-A170-4C2DA4A68B71}"/>
    <hyperlink ref="C1764" r:id="rId1763" display="https://www.nj.gov/cgi-bin/education/csg/15/csg1a.pl?string=MK-12K-121800-3500&amp;maxhits=1000" xr:uid="{D456AE4E-7719-3A45-87C5-7D84C3B0FF8E}"/>
    <hyperlink ref="C1765" r:id="rId1764" display="https://www.nj.gov/cgi-bin/education/csg/15/csg1a.pl?string=LK-12K-120-1800&amp;maxhits=1000" xr:uid="{6338B47E-9D69-B54A-9DE2-7603E8DB3CB9}"/>
    <hyperlink ref="C1766" r:id="rId1765" display="https://www.nj.gov/cgi-bin/education/csg/15/csg1a.pl?string=PCSSD&amp;maxhits=1000" xr:uid="{0FE74F25-E2F8-C147-8B9D-7768D4562256}"/>
    <hyperlink ref="C1767" r:id="rId1766" display="https://www.nj.gov/cgi-bin/education/csg/15/csg1a.pl?string=QCOUNTYVOC&amp;maxhits=1000" xr:uid="{A344DF4E-4EA7-6545-A3AD-961F73A74280}"/>
    <hyperlink ref="C1768" r:id="rId1767" display="https://www.nj.gov/cgi-bin/education/csg/15/csg1a.pl?string=NK-12K-123500plus&amp;maxhits=1000" xr:uid="{BA1906B2-D1A3-3945-A4FE-616389D18666}"/>
    <hyperlink ref="C1769" r:id="rId1768" display="https://www.nj.gov/cgi-bin/education/csg/15/csg1a.pl?string=AK-6K-6&amp;maxhits=1000" xr:uid="{4D85D6A9-E437-B441-ABE6-55BB71A7582F}"/>
    <hyperlink ref="C1770" r:id="rId1769" display="https://www.nj.gov/cgi-bin/education/csg/15/csg1a.pl?string=MK-12K-121800-3500&amp;maxhits=1000" xr:uid="{21D7F56A-09E2-304E-BA8A-3D8BE2B1A35E}"/>
    <hyperlink ref="C1771" r:id="rId1770" display="https://www.nj.gov/cgi-bin/education/csg/15/csg1a.pl?string=IK-12K-80-400&amp;maxhits=1000" xr:uid="{92F2B0C5-FA09-C24B-98D6-92AFEDA829BD}"/>
    <hyperlink ref="C1772" r:id="rId1771" display="https://www.nj.gov/cgi-bin/education/csg/15/csg1a.pl?string=MK-12K-121800-3500&amp;maxhits=1000" xr:uid="{572B4892-D805-5243-985D-4029E9A85D90}"/>
    <hyperlink ref="C1773" r:id="rId1772" display="https://www.nj.gov/cgi-bin/education/csg/15/csg1a.pl?string=DK-8K-8401-750&amp;maxhits=1000" xr:uid="{3923BE1A-B999-FA4B-B807-1C9524D5F535}"/>
    <hyperlink ref="C1774" r:id="rId1773" display="https://www.nj.gov/cgi-bin/education/csg/15/csg1a.pl?string=KK-12K-8751plus&amp;maxhits=1000" xr:uid="{FC8800A2-7837-D440-B54D-55F6860AA29A}"/>
    <hyperlink ref="C1775" r:id="rId1774" display="https://www.nj.gov/cgi-bin/education/csg/15/csg1a.pl?string=EK-8K-8751plus&amp;maxhits=1000" xr:uid="{64F2FD73-A736-4043-82D1-D9D137128573}"/>
    <hyperlink ref="C1776" r:id="rId1775" display="https://www.nj.gov/cgi-bin/education/csg/15/csg1a.pl?string=LK-12K-120-1800&amp;maxhits=1000" xr:uid="{C19C1026-256C-554C-8EC6-0C7BDFA5622D}"/>
    <hyperlink ref="C1777" r:id="rId1776" display="https://www.nj.gov/cgi-bin/education/csg/15/csg1a.pl?string=DK-8K-8401-750&amp;maxhits=1000" xr:uid="{E1A5C296-9436-1249-8792-8131178DB4D9}"/>
    <hyperlink ref="C1778" r:id="rId1777" display="https://www.nj.gov/cgi-bin/education/csg/15/csg1a.pl?string=GG9-127-129-12&amp;maxhits=1000" xr:uid="{80B0D17A-504F-8D41-9A2E-1EEE2467E3B3}"/>
    <hyperlink ref="C1779" r:id="rId1778" display="https://www.nj.gov/cgi-bin/education/csg/15/csg1a.pl?string=EK-8K-8751plus&amp;maxhits=1000" xr:uid="{502B8E9B-7C0D-4D4E-A18D-7BF74FFE6CBA}"/>
    <hyperlink ref="C1780" r:id="rId1779" display="https://www.nj.gov/cgi-bin/education/csg/15/csg1a.pl?string=AK-6K-6&amp;maxhits=1000" xr:uid="{FD48DD8A-F69A-8448-987E-1D4E9AAB202B}"/>
    <hyperlink ref="C1781" r:id="rId1780" display="https://www.nj.gov/cgi-bin/education/csg/15/csg1a.pl?string=MK-12K-121800-3500&amp;maxhits=1000" xr:uid="{D0102658-57BB-6147-885F-521CA018223D}"/>
    <hyperlink ref="C1782" r:id="rId1781" display="https://www.nj.gov/cgi-bin/education/csg/15/csg1a.pl?string=DK-8K-8401-750&amp;maxhits=1000" xr:uid="{55D9E7DD-1E2C-EE4A-AA82-561F3D7F300F}"/>
    <hyperlink ref="C1783" r:id="rId1782" display="https://www.nj.gov/cgi-bin/education/csg/15/csg1a.pl?string=EK-8K-8751plus&amp;maxhits=1000" xr:uid="{429CCB7B-204F-B249-B4FC-201F31D0CD17}"/>
    <hyperlink ref="C1784" r:id="rId1783" display="https://www.nj.gov/cgi-bin/education/csg/15/csg1a.pl?string=NK-12K-123500plus&amp;maxhits=1000" xr:uid="{83AE9BF2-63F6-6B40-A331-1DF39E5E1F1E}"/>
    <hyperlink ref="C1785" r:id="rId1784" display="https://www.nj.gov/cgi-bin/education/csg/15/csg1a.pl?string=EK-8K-8751plus&amp;maxhits=1000" xr:uid="{3865598D-31FD-1542-92E3-00098AB13361}"/>
    <hyperlink ref="C1786" r:id="rId1785" display="https://www.nj.gov/cgi-bin/education/csg/15/csg1a.pl?string=EK-8K-8751plus&amp;maxhits=1000" xr:uid="{56025E34-40BF-8745-813E-090899447801}"/>
    <hyperlink ref="C1787" r:id="rId1786" display="https://www.nj.gov/cgi-bin/education/csg/15/csg1a.pl?string=IK-12K-80-400&amp;maxhits=1000" xr:uid="{BB8B05C5-D92E-CA45-AA87-197F374B5499}"/>
    <hyperlink ref="C1788" r:id="rId1787" display="https://www.nj.gov/cgi-bin/education/csg/15/csg1a.pl?string=AK-6K-6&amp;maxhits=1000" xr:uid="{8722C2CB-6DA4-ED42-BB2D-1A3BC0829D4D}"/>
    <hyperlink ref="C1789" r:id="rId1788" display="https://www.nj.gov/cgi-bin/education/csg/15/csg1a.pl?string=FG7-127-129-12&amp;maxhits=1000" xr:uid="{B796DC0F-87F2-6947-97F3-1FA3C493611F}"/>
    <hyperlink ref="C1790" r:id="rId1789" display="https://www.nj.gov/cgi-bin/education/csg/15/csg1a.pl?string=LK-12K-120-1800&amp;maxhits=1000" xr:uid="{6E96FE65-5110-A44C-AA15-BBD8E67D7581}"/>
    <hyperlink ref="C1791" r:id="rId1790" display="https://www.nj.gov/cgi-bin/education/csg/15/csg1a.pl?string=NK-12K-123500plus&amp;maxhits=1000" xr:uid="{B9130511-BD9A-5F43-802B-E6B210905B45}"/>
    <hyperlink ref="C1792" r:id="rId1791" display="https://www.nj.gov/cgi-bin/education/csg/15/csg1a.pl?string=GG9-127-129-12&amp;maxhits=1000" xr:uid="{206F7076-025E-6341-84A6-0533FC962FC0}"/>
    <hyperlink ref="C1793" r:id="rId1792" display="https://www.nj.gov/cgi-bin/education/csg/15/csg1a.pl?string=OCHARTER&amp;maxhits=1000" xr:uid="{C0FD46D2-FCD8-4E44-A186-92FA9594041A}"/>
    <hyperlink ref="C1794" r:id="rId1793" display="https://www.nj.gov/cgi-bin/education/csg/15/csg1a.pl?string=OCHARTER&amp;maxhits=1000" xr:uid="{E87EC427-FEC8-0E4E-BFA8-A602D91DD913}"/>
    <hyperlink ref="C1795" r:id="rId1794" display="https://www.nj.gov/cgi-bin/education/csg/15/csg1a.pl?string=LK-12K-120-1800&amp;maxhits=1000" xr:uid="{148F131A-5C37-1043-852A-D46A0B44F314}"/>
    <hyperlink ref="C1796" r:id="rId1795" display="https://www.nj.gov/cgi-bin/education/csg/15/csg1a.pl?string=IK-12K-80-400&amp;maxhits=1000" xr:uid="{7D792D7C-6A00-4043-B072-B4001D2386FE}"/>
    <hyperlink ref="C1797" r:id="rId1796" display="https://www.nj.gov/cgi-bin/education/csg/15/csg1a.pl?string=EK-8K-8751plus&amp;maxhits=1000" xr:uid="{EC50D311-1480-1547-A18B-5253E7F67DA5}"/>
    <hyperlink ref="C1798" r:id="rId1797" display="https://www.nj.gov/cgi-bin/education/csg/15/csg1a.pl?string=DK-8K-8401-750&amp;maxhits=1000" xr:uid="{E50801CA-5764-CF45-8E5D-E938132E570C}"/>
    <hyperlink ref="C1799" r:id="rId1798" display="https://www.nj.gov/cgi-bin/education/csg/15/csg1a.pl?string=AK-6K-6&amp;maxhits=1000" xr:uid="{B40A0E83-B982-7B45-8527-ED8CACBB1DDD}"/>
    <hyperlink ref="C1800" r:id="rId1799" display="https://www.nj.gov/cgi-bin/education/csg/15/csg1a.pl?string=EK-8K-8751plus&amp;maxhits=1000" xr:uid="{31EE4FA7-23A1-104C-BBB7-A2355CAF9832}"/>
    <hyperlink ref="C1801" r:id="rId1800" display="https://www.nj.gov/cgi-bin/education/csg/15/csg1a.pl?string=OCHARTER&amp;maxhits=1000" xr:uid="{0D9DF3B7-65CB-F648-9BB8-19B5F0401C67}"/>
    <hyperlink ref="C1802" r:id="rId1801" display="https://www.nj.gov/cgi-bin/education/csg/15/csg1a.pl?string=IK-12K-80-400&amp;maxhits=1000" xr:uid="{14EFC0E2-F22F-7F43-8E13-DF9D1F9E9EF8}"/>
    <hyperlink ref="C1803" r:id="rId1802" display="https://www.nj.gov/cgi-bin/education/csg/15/csg1a.pl?string=EK-8K-8751plus&amp;maxhits=1000" xr:uid="{0CFFD6AC-12C4-6545-8BC2-FB9ABBF069CA}"/>
    <hyperlink ref="C1804" r:id="rId1803" display="https://www.nj.gov/cgi-bin/education/csg/15/csg1a.pl?string=NK-12K-123500plus&amp;maxhits=1000" xr:uid="{A4050CB2-1008-D54E-A5A8-DB2D9343BC0B}"/>
    <hyperlink ref="C1805" r:id="rId1804" display="https://www.nj.gov/cgi-bin/education/csg/15/csg1a.pl?string=CK-8K-80-400&amp;maxhits=1000" xr:uid="{78B5AB9E-1538-254C-BE58-4D67E49446E8}"/>
    <hyperlink ref="C1806" r:id="rId1805" display="https://www.nj.gov/cgi-bin/education/csg/15/csg1a.pl?string=OCHARTER&amp;maxhits=1000" xr:uid="{0239DE49-7C90-F141-9499-0FCFE0CF08BF}"/>
    <hyperlink ref="C1807" r:id="rId1806" display="https://www.nj.gov/cgi-bin/education/csg/15/csg1a.pl?string=LK-12K-120-1800&amp;maxhits=1000" xr:uid="{03FE56FD-D989-6B4D-968D-EC5F63724FCF}"/>
    <hyperlink ref="C1808" r:id="rId1807" display="https://www.nj.gov/cgi-bin/education/csg/15/csg1a.pl?string=JK-12K-8401-750&amp;maxhits=1000" xr:uid="{8D45E2A5-BFB7-C94F-B666-AAAF94FAD900}"/>
    <hyperlink ref="C1809" r:id="rId1808" display="https://www.nj.gov/cgi-bin/education/csg/15/csg1a.pl?string=EK-8K-8751plus&amp;maxhits=1000" xr:uid="{165868E9-8AEF-3944-9B24-36C2DA657F42}"/>
    <hyperlink ref="C1810" r:id="rId1809" display="https://www.nj.gov/cgi-bin/education/csg/15/csg1a.pl?string=EK-8K-8751plus&amp;maxhits=1000" xr:uid="{9ABE7A5C-8C2A-3148-B817-9FFBBCE1453E}"/>
    <hyperlink ref="C1811" r:id="rId1810" display="https://www.nj.gov/cgi-bin/education/csg/15/csg1a.pl?string=JK-12K-8401-750&amp;maxhits=1000" xr:uid="{56789FE8-C090-4E40-B44C-CE6D8AD0C136}"/>
    <hyperlink ref="C1812" r:id="rId1811" display="https://www.nj.gov/cgi-bin/education/csg/15/csg1a.pl?string=GG9-127-129-12&amp;maxhits=1000" xr:uid="{ED4BCC93-BCE6-7D43-9D32-6DBB1DEE6AD7}"/>
    <hyperlink ref="C1813" r:id="rId1812" display="https://www.nj.gov/cgi-bin/education/csg/15/csg1a.pl?string=IK-12K-80-400&amp;maxhits=1000" xr:uid="{DB63C41A-DA18-C744-B352-F3C4B6A6C130}"/>
    <hyperlink ref="C1814" r:id="rId1813" display="https://www.nj.gov/cgi-bin/education/csg/15/csg1a.pl?string=OCHARTER&amp;maxhits=1000" xr:uid="{AC5FFDD6-9C4F-1F41-84A0-8B00F50625F3}"/>
    <hyperlink ref="C1815" r:id="rId1814" display="https://www.nj.gov/cgi-bin/education/csg/15/csg1a.pl?string=NK-12K-123500plus&amp;maxhits=1000" xr:uid="{F826B277-BFF0-F542-90C4-E414EEFC3DF5}"/>
    <hyperlink ref="C1816" r:id="rId1815" display="https://www.nj.gov/cgi-bin/education/csg/15/csg1a.pl?string=OCHARTER&amp;maxhits=1000" xr:uid="{DCE7C54D-35DA-A147-A34F-894BF7C4031A}"/>
    <hyperlink ref="C1817" r:id="rId1816" display="https://www.nj.gov/cgi-bin/education/csg/15/csg1a.pl?string=QCOUNTYVOC&amp;maxhits=1000" xr:uid="{1AF17E32-20BE-B945-9EE2-693867695347}"/>
    <hyperlink ref="C1818" r:id="rId1817" display="https://www.nj.gov/cgi-bin/education/csg/15/csg1a.pl?string=OCHARTER&amp;maxhits=1000" xr:uid="{8D1474E4-0EE3-3D45-8F09-63B7671B419B}"/>
    <hyperlink ref="C1819" r:id="rId1818" display="https://www.nj.gov/cgi-bin/education/csg/15/csg1a.pl?string=OCHARTER&amp;maxhits=1000" xr:uid="{9391329B-71B5-5B44-BDA2-030BB3A65722}"/>
    <hyperlink ref="C1820" r:id="rId1819" display="https://www.nj.gov/cgi-bin/education/csg/15/csg1a.pl?string=NK-12K-123500plus&amp;maxhits=1000" xr:uid="{575DEED5-9D0E-984F-BDE3-15450963A64C}"/>
    <hyperlink ref="C1821" r:id="rId1820" display="https://www.nj.gov/cgi-bin/education/csg/15/csg1a.pl?string=OCHARTER&amp;maxhits=1000" xr:uid="{E8AA4908-DD8A-0E47-8A82-DE101D11A3DB}"/>
    <hyperlink ref="C1822" r:id="rId1821" display="https://www.nj.gov/cgi-bin/education/csg/15/csg1a.pl?string=JK-12K-8401-750&amp;maxhits=1000" xr:uid="{0EB087D4-BC42-914E-82A9-71E3FF461E4E}"/>
    <hyperlink ref="C1823" r:id="rId1822" display="https://www.nj.gov/cgi-bin/education/csg/15/csg1a.pl?string=MK-12K-121800-3500&amp;maxhits=1000" xr:uid="{1BEC2505-873A-8A4C-8D9B-EB04016B2E85}"/>
    <hyperlink ref="C1824" r:id="rId1823" display="https://www.nj.gov/cgi-bin/education/csg/15/csg1a.pl?string=OCHARTER&amp;maxhits=1000" xr:uid="{0D697789-4484-6A4E-8095-85E9453ECAF4}"/>
    <hyperlink ref="C1825" r:id="rId1824" display="https://www.nj.gov/cgi-bin/education/csg/15/csg1a.pl?string=GG9-127-129-12&amp;maxhits=1000" xr:uid="{B5D973A9-E9DC-1B46-8F72-3D03FC8D4977}"/>
    <hyperlink ref="C1826" r:id="rId1825" display="https://www.nj.gov/cgi-bin/education/csg/15/csg1a.pl?string=OCHARTER&amp;maxhits=1000" xr:uid="{BE2E4267-E23B-C54A-9C18-3FBD49E2114A}"/>
    <hyperlink ref="C1827" r:id="rId1826" display="https://www.nj.gov/cgi-bin/education/csg/15/csg1a.pl?string=OCHARTER&amp;maxhits=1000" xr:uid="{B81816D5-27BE-E849-B6DA-73458EF6F748}"/>
    <hyperlink ref="C1828" r:id="rId1827" display="https://www.nj.gov/cgi-bin/education/csg/15/csg1a.pl?string=CK-8K-80-400&amp;maxhits=1000" xr:uid="{A9642693-A967-4843-9B5E-C7223B362FEC}"/>
    <hyperlink ref="C1829" r:id="rId1828" display="https://www.nj.gov/cgi-bin/education/csg/15/csg1a.pl?string=MK-12K-121800-3500&amp;maxhits=1000" xr:uid="{E4BC4ECF-19F5-2B4F-B507-8983C90B903D}"/>
    <hyperlink ref="C1830" r:id="rId1829" display="https://www.nj.gov/cgi-bin/education/csg/15/csg1a.pl?string=EK-8K-8751plus&amp;maxhits=1000" xr:uid="{5729190D-6FF6-F34C-90B1-9641CCCB7DFA}"/>
    <hyperlink ref="C1831" r:id="rId1830" display="https://www.nj.gov/cgi-bin/education/csg/15/csg1a.pl?string=LK-12K-120-1800&amp;maxhits=1000" xr:uid="{782AF902-7CEE-0142-827A-52C0C4C6C151}"/>
    <hyperlink ref="C1832" r:id="rId1831" display="https://www.nj.gov/cgi-bin/education/csg/15/csg1a.pl?string=MK-12K-121800-3500&amp;maxhits=1000" xr:uid="{3E361F46-9ADC-324B-9054-719F16B0593A}"/>
    <hyperlink ref="C1833" r:id="rId1832" display="https://www.nj.gov/cgi-bin/education/csg/15/csg1a.pl?string=MK-12K-121800-3500&amp;maxhits=1000" xr:uid="{E72E5A2E-E7AA-2047-BCEA-BB5C8C6F86E9}"/>
    <hyperlink ref="C1834" r:id="rId1833" display="https://www.nj.gov/cgi-bin/education/csg/15/csg1a.pl?string=OCHARTER&amp;maxhits=1000" xr:uid="{F978BD23-501D-8146-BC5C-810FA9C5DF2B}"/>
    <hyperlink ref="C1835" r:id="rId1834" display="https://www.nj.gov/cgi-bin/education/csg/15/csg1a.pl?string=OCHARTER&amp;maxhits=1000" xr:uid="{1EB737ED-FD4F-294D-AD20-A1D95C5F169A}"/>
    <hyperlink ref="C1836" r:id="rId1835" display="https://www.nj.gov/cgi-bin/education/csg/15/csg1a.pl?string=HK-12K-6&amp;maxhits=1000" xr:uid="{407140A8-1208-A940-B774-70A4000B6CA4}"/>
    <hyperlink ref="C1837" r:id="rId1836" display="https://www.nj.gov/cgi-bin/education/csg/15/csg1a.pl?string=IK-12K-80-400&amp;maxhits=1000" xr:uid="{CB477E39-E99F-A449-B103-409974E8644B}"/>
    <hyperlink ref="C1838" r:id="rId1837" display="https://www.nj.gov/cgi-bin/education/csg/15/csg1a.pl?string=OCHARTER&amp;maxhits=1000" xr:uid="{A716DE24-1E1C-4A46-8708-C2DD5EFCC81C}"/>
    <hyperlink ref="C1839" r:id="rId1838" display="https://www.nj.gov/cgi-bin/education/csg/15/csg1a.pl?string=MK-12K-121800-3500&amp;maxhits=1000" xr:uid="{5D0BDB5F-417A-154E-B062-954D9B638A39}"/>
    <hyperlink ref="C1840" r:id="rId1839" display="https://www.nj.gov/cgi-bin/education/csg/15/csg1a.pl?string=DK-8K-8401-750&amp;maxhits=1000" xr:uid="{C70ED339-3A58-744A-A2DB-660F32B7BBD3}"/>
    <hyperlink ref="C1841" r:id="rId1840" display="https://www.nj.gov/cgi-bin/education/csg/15/csg1a.pl?string=IK-12K-80-400&amp;maxhits=1000" xr:uid="{B14674F6-0964-B445-B371-6CD91A49E3CA}"/>
    <hyperlink ref="C1842" r:id="rId1841" display="https://www.nj.gov/cgi-bin/education/csg/15/csg1a.pl?string=JK-12K-8401-750&amp;maxhits=1000" xr:uid="{6A8F07E5-A7A1-AA4C-9A84-2CB43ED4A655}"/>
    <hyperlink ref="C1843" r:id="rId1842" display="https://www.nj.gov/cgi-bin/education/csg/15/csg1a.pl?string=LK-12K-120-1800&amp;maxhits=1000" xr:uid="{21013CE0-CF4D-1B4D-94DD-6039C7AE3D58}"/>
    <hyperlink ref="C1844" r:id="rId1843" display="https://www.nj.gov/cgi-bin/education/csg/15/csg1a.pl?string=NK-12K-123500plus&amp;maxhits=1000" xr:uid="{1DB48C68-EE05-0946-9269-60F13AB9ECBC}"/>
    <hyperlink ref="C1845" r:id="rId1844" display="https://www.nj.gov/cgi-bin/education/csg/15/csg1a.pl?string=MK-12K-121800-3500&amp;maxhits=1000" xr:uid="{C0E7FAF7-CB1B-3647-84EE-6DF8778B69F5}"/>
    <hyperlink ref="C1846" r:id="rId1845" display="https://www.nj.gov/cgi-bin/education/csg/15/csg1a.pl?string=EK-8K-8751plus&amp;maxhits=1000" xr:uid="{7FE7791D-2945-C046-B4E9-41561F114C49}"/>
    <hyperlink ref="C1847" r:id="rId1846" display="https://www.nj.gov/cgi-bin/education/csg/15/csg1a.pl?string=DK-8K-8401-750&amp;maxhits=1000" xr:uid="{B7254629-7742-DB4D-AB25-E01DEC77695C}"/>
    <hyperlink ref="C1848" r:id="rId1847" display="https://www.nj.gov/cgi-bin/education/csg/15/csg1a.pl?string=GG9-127-129-12&amp;maxhits=1000" xr:uid="{62590D39-1460-3B4B-B2AA-1D52A63A0F40}"/>
    <hyperlink ref="C1849" r:id="rId1848" display="https://www.nj.gov/cgi-bin/education/csg/15/csg1a.pl?string=EK-8K-8751plus&amp;maxhits=1000" xr:uid="{F8ECED35-B20A-A649-A4A6-2A1CF9460DF0}"/>
    <hyperlink ref="C1850" r:id="rId1849" display="https://www.nj.gov/cgi-bin/education/csg/15/csg1a.pl?string=EK-8K-8751plus&amp;maxhits=1000" xr:uid="{4DA48B4F-3393-AF4B-9A2D-7B72C76E7207}"/>
    <hyperlink ref="C1851" r:id="rId1850" display="https://www.nj.gov/cgi-bin/education/csg/15/csg1a.pl?string=HK-12K-6&amp;maxhits=1000" xr:uid="{E871AA5D-1B97-9E46-8F54-C26C1CED4A15}"/>
    <hyperlink ref="C1852" r:id="rId1851" display="https://www.nj.gov/cgi-bin/education/csg/15/csg1a.pl?string=NK-12K-123500plus&amp;maxhits=1000" xr:uid="{B587FE60-51E5-1A44-AC8C-4C8569165FBC}"/>
    <hyperlink ref="C1853" r:id="rId1852" display="https://www.nj.gov/cgi-bin/education/csg/15/csg1a.pl?string=IK-12K-80-400&amp;maxhits=1000" xr:uid="{EE32A921-5CA6-2C41-9CF5-9BFBCDC2ADAE}"/>
    <hyperlink ref="C1854" r:id="rId1853" display="https://www.nj.gov/cgi-bin/education/csg/15/csg1a.pl?string=IK-12K-80-400&amp;maxhits=1000" xr:uid="{7D358FF9-A577-6A43-9343-EEE4BA7A05D9}"/>
    <hyperlink ref="C1855" r:id="rId1854" display="https://www.nj.gov/cgi-bin/education/csg/15/csg1a.pl?string=AK-6K-6&amp;maxhits=1000" xr:uid="{7E6CE4B5-A110-1E49-8481-3C43210447FF}"/>
    <hyperlink ref="C1856" r:id="rId1855" display="https://www.nj.gov/cgi-bin/education/csg/15/csg1a.pl?string=PCSSD&amp;maxhits=1000" xr:uid="{6D191EC8-53EF-6E45-B048-4FB9F020CD15}"/>
    <hyperlink ref="C1857" r:id="rId1856" display="https://www.nj.gov/cgi-bin/education/csg/15/csg1a.pl?string=QCOUNTYVOC&amp;maxhits=1000" xr:uid="{0177F78A-5921-9A42-AC30-511E18BEDC69}"/>
    <hyperlink ref="C1858" r:id="rId1857" display="https://www.nj.gov/cgi-bin/education/csg/15/csg1a.pl?string=JK-12K-8401-750&amp;maxhits=1000" xr:uid="{1539B36E-5CD3-B74A-B767-EFAA19133B3E}"/>
    <hyperlink ref="C1859" r:id="rId1858" display="https://www.nj.gov/cgi-bin/education/csg/15/csg1a.pl?string=FG7-127-129-12&amp;maxhits=1000" xr:uid="{A4EAA2A3-4C88-6549-B5AB-D5ED1979F6C5}"/>
    <hyperlink ref="C1860" r:id="rId1859" display="https://www.nj.gov/cgi-bin/education/csg/15/csg1a.pl?string=AK-6K-6&amp;maxhits=1000" xr:uid="{0AF189A3-65F2-C149-B129-01C39D4FE861}"/>
    <hyperlink ref="C1861" r:id="rId1860" display="https://www.nj.gov/cgi-bin/education/csg/15/csg1a.pl?string=MK-12K-121800-3500&amp;maxhits=1000" xr:uid="{4ED0309C-8FB7-034F-B498-BB814EB870C4}"/>
    <hyperlink ref="C1862" r:id="rId1861" display="https://www.nj.gov/cgi-bin/education/csg/15/csg1a.pl?string=IK-12K-80-400&amp;maxhits=1000" xr:uid="{EAF581B4-198C-5D46-AE1B-621C45AD0A17}"/>
    <hyperlink ref="C1863" r:id="rId1862" display="https://www.nj.gov/cgi-bin/education/csg/15/csg1a.pl?string=MK-12K-121800-3500&amp;maxhits=1000" xr:uid="{40E19C3E-BF40-994A-A82F-1BF066160495}"/>
    <hyperlink ref="C1864" r:id="rId1863" display="https://www.nj.gov/cgi-bin/education/csg/15/csg1a.pl?string=IK-12K-80-400&amp;maxhits=1000" xr:uid="{29F95A53-3ACC-4748-9F8E-C4C7FF3ABC47}"/>
    <hyperlink ref="C1865" r:id="rId1864" display="https://www.nj.gov/cgi-bin/education/csg/15/csg1a.pl?string=KK-12K-8751plus&amp;maxhits=1000" xr:uid="{88198585-F84F-9F4A-B77E-F283139B0297}"/>
    <hyperlink ref="C1866" r:id="rId1865" display="https://www.nj.gov/cgi-bin/education/csg/15/csg1a.pl?string=AK-6K-6&amp;maxhits=1000" xr:uid="{1956E47F-AAAA-8F4C-B172-BE6644C893B0}"/>
    <hyperlink ref="C1867" r:id="rId1866" display="https://www.nj.gov/cgi-bin/education/csg/15/csg1a.pl?string=LK-12K-120-1800&amp;maxhits=1000" xr:uid="{1BF9840A-AC72-794B-9098-10741A563C1C}"/>
    <hyperlink ref="C1868" r:id="rId1867" display="https://www.nj.gov/cgi-bin/education/csg/15/csg1a.pl?string=IK-12K-80-400&amp;maxhits=1000" xr:uid="{F6FCDA69-9CBA-0640-8145-36758572C883}"/>
    <hyperlink ref="C1869" r:id="rId1868" display="https://www.nj.gov/cgi-bin/education/csg/15/csg1a.pl?string=IK-12K-80-400&amp;maxhits=1000" xr:uid="{A2FA5DE2-353C-D548-8CCF-A2064F4D26DB}"/>
    <hyperlink ref="C1870" r:id="rId1869" display="https://www.nj.gov/cgi-bin/education/csg/15/csg1a.pl?string=NK-12K-123500plus&amp;maxhits=1000" xr:uid="{FE1D2169-744D-DC4F-A04A-0771EC7B58C8}"/>
    <hyperlink ref="C1871" r:id="rId1870" display="https://www.nj.gov/cgi-bin/education/csg/15/csg1a.pl?string=JK-12K-8401-750&amp;maxhits=1000" xr:uid="{73EA60A0-2F0D-204E-859C-A0D6C9137B88}"/>
    <hyperlink ref="C1872" r:id="rId1871" display="https://www.nj.gov/cgi-bin/education/csg/15/csg1a.pl?string=OCHARTER&amp;maxhits=1000" xr:uid="{A4E6ADA4-64BF-6D40-96DF-EA871BC807ED}"/>
    <hyperlink ref="C1873" r:id="rId1872" display="https://www.nj.gov/cgi-bin/education/csg/15/csg1a.pl?string=QCOUNTYVOC&amp;maxhits=1000" xr:uid="{CA6A506F-EB1D-014D-963E-863B26ADC84F}"/>
    <hyperlink ref="C1874" r:id="rId1873" display="https://www.nj.gov/cgi-bin/education/csg/15/csg1a.pl?string=GG9-127-129-12&amp;maxhits=1000" xr:uid="{B19F03AD-4A4F-C449-809D-F9F4C1C83BE6}"/>
    <hyperlink ref="C1875" r:id="rId1874" display="https://www.nj.gov/cgi-bin/education/csg/15/csg1a.pl?string=CK-8K-80-400&amp;maxhits=1000" xr:uid="{680A0817-68D4-B54B-A355-2A8F60D3B0F5}"/>
    <hyperlink ref="C1876" r:id="rId1875" display="https://www.nj.gov/cgi-bin/education/csg/15/csg1a.pl?string=IK-12K-80-400&amp;maxhits=1000" xr:uid="{683F719C-B3C1-3546-AF03-878548311F07}"/>
    <hyperlink ref="C1877" r:id="rId1876" display="https://www.nj.gov/cgi-bin/education/csg/15/csg1a.pl?string=DK-8K-8401-750&amp;maxhits=1000" xr:uid="{107623B3-75EC-8C4C-95FC-420899BBC387}"/>
    <hyperlink ref="C1878" r:id="rId1877" display="https://www.nj.gov/cgi-bin/education/csg/15/csg1a.pl?string=CK-8K-80-400&amp;maxhits=1000" xr:uid="{0720B52F-E60D-E94C-AA20-655A98B7682A}"/>
    <hyperlink ref="C1879" r:id="rId1878" display="https://www.nj.gov/cgi-bin/education/csg/15/csg1a.pl?string=DK-8K-8401-750&amp;maxhits=1000" xr:uid="{1DB3221D-88BE-174F-9452-37B2128D5E5A}"/>
    <hyperlink ref="C1880" r:id="rId1879" display="https://www.nj.gov/cgi-bin/education/csg/15/csg1a.pl?string=JK-12K-8401-750&amp;maxhits=1000" xr:uid="{D6D94F50-8C36-1642-BFD4-D565952BA987}"/>
    <hyperlink ref="C1881" r:id="rId1880" display="https://www.nj.gov/cgi-bin/education/csg/15/csg1a.pl?string=JK-12K-8401-750&amp;maxhits=1000" xr:uid="{4CFEC4E4-A351-3B42-AD86-A77C9598973E}"/>
    <hyperlink ref="C1882" r:id="rId1881" display="https://www.nj.gov/cgi-bin/education/csg/15/csg1a.pl?string=NK-12K-123500plus&amp;maxhits=1000" xr:uid="{5BA01368-F22E-B04D-A0C7-D8AAAF01A52D}"/>
    <hyperlink ref="C1883" r:id="rId1882" display="https://www.nj.gov/cgi-bin/education/csg/15/csg1a.pl?string=OCHARTER&amp;maxhits=1000" xr:uid="{866EAF3A-0F51-7C42-A4E6-9984A4EAA385}"/>
    <hyperlink ref="C1884" r:id="rId1883" display="https://www.nj.gov/cgi-bin/education/csg/15/csg1a.pl?string=CK-8K-80-400&amp;maxhits=1000" xr:uid="{2F43D3FB-1D83-784C-8A1D-8AB39F3A4410}"/>
    <hyperlink ref="C1885" r:id="rId1884" display="https://www.nj.gov/cgi-bin/education/csg/15/csg1a.pl?string=EK-8K-8751plus&amp;maxhits=1000" xr:uid="{36C52E1D-7C86-C344-8D35-3553DA1E4F66}"/>
    <hyperlink ref="C1886" r:id="rId1885" display="https://www.nj.gov/cgi-bin/education/csg/15/csg1a.pl?string=NK-12K-123500plus&amp;maxhits=1000" xr:uid="{D3773ADB-FE78-834E-A067-DEE4C86DD62F}"/>
    <hyperlink ref="C1887" r:id="rId1886" display="https://www.nj.gov/cgi-bin/education/csg/15/csg1a.pl?string=OCHARTER&amp;maxhits=1000" xr:uid="{C2AC202D-6079-5346-96B0-731FA7699DB7}"/>
    <hyperlink ref="C1888" r:id="rId1887" display="https://www.nj.gov/cgi-bin/education/csg/15/csg1a.pl?string=NK-12K-123500plus&amp;maxhits=1000" xr:uid="{B729CD32-691D-6544-89CA-78F03DAEEF34}"/>
    <hyperlink ref="C1889" r:id="rId1888" display="https://www.nj.gov/cgi-bin/education/csg/15/csg1a.pl?string=NK-12K-123500plus&amp;maxhits=1000" xr:uid="{7DECB90A-A059-F84D-919C-9463F7F0D8A8}"/>
    <hyperlink ref="C1890" r:id="rId1889" display="https://www.nj.gov/cgi-bin/education/csg/15/csg1a.pl?string=OCHARTER&amp;maxhits=1000" xr:uid="{DCFF58B5-4DF4-6646-A3E5-26D4410DD9C5}"/>
    <hyperlink ref="C1891" r:id="rId1890" display="https://www.nj.gov/cgi-bin/education/csg/15/csg1a.pl?string=MK-12K-121800-3500&amp;maxhits=1000" xr:uid="{A0D512D6-268A-3F42-A566-78D592687A97}"/>
    <hyperlink ref="C1892" r:id="rId1891" display="https://www.nj.gov/cgi-bin/education/csg/15/csg1a.pl?string=LK-12K-120-1800&amp;maxhits=1000" xr:uid="{10EF4EB1-0E47-3448-88C0-91D4713586CC}"/>
    <hyperlink ref="C1893" r:id="rId1892" display="https://www.nj.gov/cgi-bin/education/csg/15/csg1a.pl?string=NK-12K-123500plus&amp;maxhits=1000" xr:uid="{A6EF9BEC-CD9B-0846-BA71-88AD53830329}"/>
    <hyperlink ref="C1894" r:id="rId1893" display="https://www.nj.gov/cgi-bin/education/csg/15/csg1a.pl?string=OCHARTER&amp;maxhits=1000" xr:uid="{3398DFF1-B138-5041-AF67-3C2E3127C0BD}"/>
    <hyperlink ref="C1895" r:id="rId1894" display="https://www.nj.gov/cgi-bin/education/csg/15/csg1a.pl?string=NK-12K-123500plus&amp;maxhits=1000" xr:uid="{5DFA132C-7BDD-5948-B519-0AEC66FC1F83}"/>
    <hyperlink ref="C1896" r:id="rId1895" display="https://www.nj.gov/cgi-bin/education/csg/15/csg1a.pl?string=OCHARTER&amp;maxhits=1000" xr:uid="{E1CEFA31-19CF-4D4D-BF2A-5143315C45AF}"/>
    <hyperlink ref="C1897" r:id="rId1896" display="https://www.nj.gov/cgi-bin/education/csg/15/csg1a.pl?string=QCOUNTYVOC&amp;maxhits=1000" xr:uid="{A14648DD-308C-124E-8AFD-486BB56FCD9D}"/>
    <hyperlink ref="C1898" r:id="rId1897" display="https://www.nj.gov/cgi-bin/education/csg/15/csg1a.pl?string=AK-6K-6&amp;maxhits=1000" xr:uid="{1759D91A-1C7F-6C45-B33D-C39632B5BFEA}"/>
    <hyperlink ref="C1899" r:id="rId1898" display="https://www.nj.gov/cgi-bin/education/csg/15/csg1a.pl?string=AK-6K-6&amp;maxhits=1000" xr:uid="{987141D6-0542-9E4E-9828-E26855A5207C}"/>
    <hyperlink ref="C1900" r:id="rId1899" display="https://www.nj.gov/cgi-bin/education/csg/15/csg1a.pl?string=MK-12K-121800-3500&amp;maxhits=1000" xr:uid="{F4725F77-6573-264F-82D1-C4564B060BE8}"/>
    <hyperlink ref="C1901" r:id="rId1900" display="https://www.nj.gov/cgi-bin/education/csg/15/csg1a.pl?string=OCHARTER&amp;maxhits=1000" xr:uid="{3FF98735-BD99-4D40-9C74-34DBAAAA1FD2}"/>
    <hyperlink ref="C1902" r:id="rId1901" display="https://www.nj.gov/cgi-bin/education/csg/15/csg1a.pl?string=OCHARTER&amp;maxhits=1000" xr:uid="{41ABD28D-22B7-AB4D-B39A-DA75B1333F50}"/>
    <hyperlink ref="C1903" r:id="rId1902" display="https://www.nj.gov/cgi-bin/education/csg/15/csg1a.pl?string=OCHARTER&amp;maxhits=1000" xr:uid="{6C0A7B8F-4718-8445-8FCF-C624E2B4D7E7}"/>
    <hyperlink ref="C1904" r:id="rId1903" display="https://www.nj.gov/cgi-bin/education/csg/15/csg1a.pl?string=NK-12K-123500plus&amp;maxhits=1000" xr:uid="{A38D2BE1-8F9F-3A42-AF95-C1B74A95A972}"/>
    <hyperlink ref="C1905" r:id="rId1904" display="https://www.nj.gov/cgi-bin/education/csg/15/csg1a.pl?string=OCHARTER&amp;maxhits=1000" xr:uid="{826B456E-1A20-894B-907E-5D5D032392CE}"/>
    <hyperlink ref="C1906" r:id="rId1905" display="https://www.nj.gov/cgi-bin/education/csg/15/csg1a.pl?string=NK-12K-123500plus&amp;maxhits=1000" xr:uid="{6DBED4FB-B5E7-EE41-A184-BE0CAD452F75}"/>
    <hyperlink ref="C1907" r:id="rId1906" display="https://www.nj.gov/cgi-bin/education/csg/15/csg1a.pl?string=OCHARTER&amp;maxhits=1000" xr:uid="{42509751-B278-3D49-B364-7906E3AF1EE8}"/>
    <hyperlink ref="C1908" r:id="rId1907" display="https://www.nj.gov/cgi-bin/education/csg/15/csg1a.pl?string=OCHARTER&amp;maxhits=1000" xr:uid="{CA478971-472E-D84D-9A7C-CAFA85AFDA1A}"/>
    <hyperlink ref="C1909" r:id="rId1908" display="https://www.nj.gov/cgi-bin/education/csg/15/csg1a.pl?string=OCHARTER&amp;maxhits=1000" xr:uid="{B1840297-CE26-5C4A-A780-07EBFD0D9737}"/>
    <hyperlink ref="C1910" r:id="rId1909" display="https://www.nj.gov/cgi-bin/education/csg/15/csg1a.pl?string=NK-12K-123500plus&amp;maxhits=1000" xr:uid="{F9FA9F8E-E60D-C747-A6AF-1F5957891E92}"/>
    <hyperlink ref="C1911" r:id="rId1910" display="https://www.nj.gov/cgi-bin/education/csg/15/csg1a.pl?string=NK-12K-123500plus&amp;maxhits=1000" xr:uid="{A02E9C57-659A-D847-A736-449B04B23E82}"/>
    <hyperlink ref="C1912" r:id="rId1911" display="https://www.nj.gov/cgi-bin/education/csg/15/csg1a.pl?string=OCHARTER&amp;maxhits=1000" xr:uid="{D1F1CAFB-2A89-6146-88A1-A9338B3374D2}"/>
    <hyperlink ref="C1913" r:id="rId1912" display="https://www.nj.gov/cgi-bin/education/csg/15/csg1a.pl?string=NK-12K-123500plus&amp;maxhits=1000" xr:uid="{C74D76E0-73E6-3A44-AA73-FA9709319DFF}"/>
    <hyperlink ref="C1914" r:id="rId1913" display="https://www.nj.gov/cgi-bin/education/csg/15/csg1a.pl?string=OCHARTER&amp;maxhits=1000" xr:uid="{729862E0-059D-4845-934A-F3452B9C14A1}"/>
    <hyperlink ref="C1915" r:id="rId1914" display="https://www.nj.gov/cgi-bin/education/csg/15/csg1a.pl?string=OCHARTER&amp;maxhits=1000" xr:uid="{CFC33372-3EC2-CA48-A1C9-09BCA51B6357}"/>
    <hyperlink ref="C1916" r:id="rId1915" display="https://www.nj.gov/cgi-bin/education/csg/15/csg1a.pl?string=OCHARTER&amp;maxhits=1000" xr:uid="{EF8A4B30-F056-D845-9CD0-9420916B1770}"/>
    <hyperlink ref="C1917" r:id="rId1916" display="https://www.nj.gov/cgi-bin/education/csg/15/csg1a.pl?string=AK-6K-6&amp;maxhits=1000" xr:uid="{A46230B0-8C74-9D4A-999A-725D0C1EA061}"/>
    <hyperlink ref="C1918" r:id="rId1917" display="https://www.nj.gov/cgi-bin/education/csg/15/csg1a.pl?string=OCHARTER&amp;maxhits=1000" xr:uid="{7FE4180B-84BE-5741-844E-0BF14A2032D9}"/>
    <hyperlink ref="C1919" r:id="rId1918" display="https://www.nj.gov/cgi-bin/education/csg/15/csg1a.pl?string=NK-12K-123500plus&amp;maxhits=1000" xr:uid="{E74C4087-4720-F64C-891F-7579BFD42B12}"/>
    <hyperlink ref="C1920" r:id="rId1919" display="https://www.nj.gov/cgi-bin/education/csg/15/csg1a.pl?string=OCHARTER&amp;maxhits=1000" xr:uid="{215EFF5B-4D37-A243-9D37-FC12EACA9FFF}"/>
    <hyperlink ref="C1921" r:id="rId1920" display="https://www.nj.gov/cgi-bin/education/csg/15/csg1a.pl?string=OCHARTER&amp;maxhits=1000" xr:uid="{8A840B00-F762-C048-B0E4-E8B712595976}"/>
    <hyperlink ref="C1922" r:id="rId1921" display="https://www.nj.gov/cgi-bin/education/csg/15/csg1a.pl?string=OCHARTER&amp;maxhits=1000" xr:uid="{95D388F5-241B-BA40-ABDE-77FF82F9B5A8}"/>
    <hyperlink ref="C1923" r:id="rId1922" display="https://www.nj.gov/cgi-bin/education/csg/15/csg1a.pl?string=OCHARTER&amp;maxhits=1000" xr:uid="{ADF59B7A-1D0B-4B47-8D5A-B4CF30A58E55}"/>
    <hyperlink ref="C1924" r:id="rId1923" display="https://www.nj.gov/cgi-bin/education/csg/15/csg1a.pl?string=AK-6K-6&amp;maxhits=1000" xr:uid="{291B4A42-BCA6-FB4B-BAAF-596D21432A37}"/>
    <hyperlink ref="C1925" r:id="rId1924" display="https://www.nj.gov/cgi-bin/education/csg/15/csg1a.pl?string=OCHARTER&amp;maxhits=1000" xr:uid="{36FE08CA-2FE3-5847-9409-0AF54785B40C}"/>
    <hyperlink ref="C1926" r:id="rId1925" display="https://www.nj.gov/cgi-bin/education/csg/15/csg1a.pl?string=NK-12K-123500plus&amp;maxhits=1000" xr:uid="{16CC1203-9892-014A-9354-2A9E55AABFEE}"/>
    <hyperlink ref="C1927" r:id="rId1926" display="https://www.nj.gov/cgi-bin/education/csg/15/csg1a.pl?string=OCHARTER&amp;maxhits=1000" xr:uid="{E78AFD7A-06E9-214A-9C4D-1BEA6FACCDB8}"/>
    <hyperlink ref="C1928" r:id="rId1927" display="https://www.nj.gov/cgi-bin/education/csg/15/csg1a.pl?string=OCHARTER&amp;maxhits=1000" xr:uid="{BD6B96C4-3350-6745-AC17-8CD29859369A}"/>
    <hyperlink ref="C1929" r:id="rId1928" display="https://www.nj.gov/cgi-bin/education/csg/15/csg1a.pl?string=OCHARTER&amp;maxhits=1000" xr:uid="{EBC507A8-3A5E-4345-AE25-407EA31D7799}"/>
    <hyperlink ref="C1930" r:id="rId1929" display="https://www.nj.gov/cgi-bin/education/csg/15/csg1a.pl?string=MK-12K-121800-3500&amp;maxhits=1000" xr:uid="{876F519F-1B9C-A641-9F24-9DF54CA258C0}"/>
    <hyperlink ref="C1931" r:id="rId1930" display="https://www.nj.gov/cgi-bin/education/csg/15/csg1a.pl?string=OCHARTER&amp;maxhits=1000" xr:uid="{E4C734FD-601D-774B-A6A3-2564FF1AB31E}"/>
    <hyperlink ref="C1932" r:id="rId1931" display="https://www.nj.gov/cgi-bin/education/csg/15/csg1a.pl?string=FG7-127-129-12&amp;maxhits=1000" xr:uid="{8C2D924E-6CF7-D24A-B7E0-21282257E43B}"/>
    <hyperlink ref="C1933" r:id="rId1932" display="https://www.nj.gov/cgi-bin/education/csg/15/csg1a.pl?string=NK-12K-123500plus&amp;maxhits=1000" xr:uid="{88E6D321-AD6E-D047-826F-B63BF3C7B2D1}"/>
    <hyperlink ref="C1934" r:id="rId1933" display="https://www.nj.gov/cgi-bin/education/csg/15/csg1a.pl?string=LK-12K-120-1800&amp;maxhits=1000" xr:uid="{0D84B146-8508-894E-9AC4-AB768C31630D}"/>
    <hyperlink ref="C1935" r:id="rId1934" display="https://www.nj.gov/cgi-bin/education/csg/15/csg1a.pl?string=FG7-127-129-12&amp;maxhits=1000" xr:uid="{3C40F8CB-9B4F-B844-85EA-F9B8A184B441}"/>
    <hyperlink ref="C1936" r:id="rId1935" display="https://www.nj.gov/cgi-bin/education/csg/15/csg1a.pl?string=FG7-127-129-12&amp;maxhits=1000" xr:uid="{B7D0D4E1-601E-5042-B8D3-512D3FEE5ABC}"/>
    <hyperlink ref="C1937" r:id="rId1936" display="https://www.nj.gov/cgi-bin/education/csg/15/csg1a.pl?string=NK-12K-123500plus&amp;maxhits=1000" xr:uid="{47537AF2-A8F7-454C-ADF3-D03F82A5300E}"/>
    <hyperlink ref="C1938" r:id="rId1937" display="https://www.nj.gov/cgi-bin/education/csg/15/csg1a.pl?string=AK-6K-6&amp;maxhits=1000" xr:uid="{2EE3AD22-F196-8043-92B6-A020C71692B0}"/>
    <hyperlink ref="C1939" r:id="rId1938" display="https://www.nj.gov/cgi-bin/education/csg/15/csg1a.pl?string=AK-6K-6&amp;maxhits=1000" xr:uid="{C67C8CF2-D22D-0A4F-B868-91C84F94055F}"/>
    <hyperlink ref="C1940" r:id="rId1939" display="https://www.nj.gov/cgi-bin/education/csg/15/csg1a.pl?string=AK-6K-6&amp;maxhits=1000" xr:uid="{0C088F99-5CF6-A44A-B850-7AD75A22A69B}"/>
    <hyperlink ref="C1941" r:id="rId1940" display="https://www.nj.gov/cgi-bin/education/csg/15/csg1a.pl?string=FG7-127-129-12&amp;maxhits=1000" xr:uid="{9300F0FB-D487-BE47-B7A4-EA2AB9CAF7D6}"/>
    <hyperlink ref="C1942" r:id="rId1941" display="https://www.nj.gov/cgi-bin/education/csg/15/csg1a.pl?string=MK-12K-121800-3500&amp;maxhits=1000" xr:uid="{1555FDE9-BC07-804E-8138-DE13F692894B}"/>
    <hyperlink ref="C1943" r:id="rId1942" display="https://www.nj.gov/cgi-bin/education/csg/15/csg1a.pl?string=PCSSD&amp;maxhits=1000" xr:uid="{03AD0BB1-084A-8446-82F1-38A4062F123E}"/>
    <hyperlink ref="C1944" r:id="rId1943" display="https://www.nj.gov/cgi-bin/education/csg/15/csg1a.pl?string=QCOUNTYVOC&amp;maxhits=1000" xr:uid="{89D6AC7E-1B65-4547-BC26-7E5068CA1DD9}"/>
    <hyperlink ref="C1945" r:id="rId1944" display="https://www.nj.gov/cgi-bin/education/csg/15/csg1a.pl?string=JK-12K-8401-750&amp;maxhits=1000" xr:uid="{054A9353-7403-C741-98D5-7E05D1B59E88}"/>
    <hyperlink ref="C1946" r:id="rId1945" display="https://www.nj.gov/cgi-bin/education/csg/15/csg1a.pl?string=AK-6K-6&amp;maxhits=1000" xr:uid="{4708C686-EEDB-9D4F-A266-D6A80759BD9A}"/>
    <hyperlink ref="C1947" r:id="rId1946" display="https://www.nj.gov/cgi-bin/education/csg/15/csg1a.pl?string=FG7-127-129-12&amp;maxhits=1000" xr:uid="{A1898E8B-06ED-924A-BA8B-AC8E56E9B82C}"/>
    <hyperlink ref="C1948" r:id="rId1947" display="https://www.nj.gov/cgi-bin/education/csg/15/csg1a.pl?string=KK-12K-8751plus&amp;maxhits=1000" xr:uid="{580624AE-4DB6-B643-B059-333DAFADFBA3}"/>
    <hyperlink ref="C1949" r:id="rId1948" display="https://www.nj.gov/cgi-bin/education/csg/15/csg1a.pl?string=AK-6K-6&amp;maxhits=1000" xr:uid="{E67B28E5-2EE1-DF49-8433-595739FAF301}"/>
    <hyperlink ref="C1950" r:id="rId1949" display="https://www.nj.gov/cgi-bin/education/csg/15/csg1a.pl?string=NK-12K-123500plus&amp;maxhits=1000" xr:uid="{43A992BA-9EFF-7549-BD0B-3AE74AAC8760}"/>
    <hyperlink ref="C1951" r:id="rId1950" display="https://www.nj.gov/cgi-bin/education/csg/15/csg1a.pl?string=AK-6K-6&amp;maxhits=1000" xr:uid="{58882C31-4F74-F54E-9FE0-5B7E20A3EF16}"/>
    <hyperlink ref="C1952" r:id="rId1951" display="https://www.nj.gov/cgi-bin/education/csg/15/csg1a.pl?string=LK-12K-120-1800&amp;maxhits=1000" xr:uid="{CD1D3956-F253-C544-9EE6-FCEF98B03425}"/>
    <hyperlink ref="C1953" r:id="rId1952" display="https://www.nj.gov/cgi-bin/education/csg/15/csg1a.pl?string=LK-12K-120-1800&amp;maxhits=1000" xr:uid="{9509469E-92E3-A845-B6BE-942E24A67B36}"/>
    <hyperlink ref="C1954" r:id="rId1953" display="https://www.nj.gov/cgi-bin/education/csg/15/csg1a.pl?string=AK-6K-6&amp;maxhits=1000" xr:uid="{FFC11EE7-10AC-D248-9FC3-705A4E990969}"/>
    <hyperlink ref="C1955" r:id="rId1954" display="https://www.nj.gov/cgi-bin/education/csg/15/csg1a.pl?string=AK-6K-6&amp;maxhits=1000" xr:uid="{CFBE9739-9C43-7C40-BD47-31D963836F3C}"/>
    <hyperlink ref="C1956" r:id="rId1955" display="https://www.nj.gov/cgi-bin/education/csg/15/csg1a.pl?string=NK-12K-123500plus&amp;maxhits=1000" xr:uid="{85924362-C2E8-844B-8CFE-83CF9DB9ABE8}"/>
    <hyperlink ref="C1957" r:id="rId1956" display="https://www.nj.gov/cgi-bin/education/csg/15/csg1a.pl?string=AK-6K-6&amp;maxhits=1000" xr:uid="{C95CEA0C-8749-B54B-84BF-17E82722A396}"/>
    <hyperlink ref="C1958" r:id="rId1957" display="https://www.nj.gov/cgi-bin/education/csg/15/csg1a.pl?string=MK-12K-121800-3500&amp;maxhits=1000" xr:uid="{D2F4B16D-9EC6-E844-AA01-603F2BABAE37}"/>
    <hyperlink ref="C1959" r:id="rId1958" display="https://www.nj.gov/cgi-bin/education/csg/15/csg1a.pl?string=AK-6K-6&amp;maxhits=1000" xr:uid="{1A6D63CE-C4CA-A744-83F2-CD61A3C3255C}"/>
    <hyperlink ref="C1960" r:id="rId1959" display="https://www.nj.gov/cgi-bin/education/csg/15/csg1a.pl?string=LK-12K-120-1800&amp;maxhits=1000" xr:uid="{32FAC616-CD83-CD4A-8B79-DB99DDD6296D}"/>
    <hyperlink ref="C1961" r:id="rId1960" display="https://www.nj.gov/cgi-bin/education/csg/15/csg1a.pl?string=AK-6K-6&amp;maxhits=1000" xr:uid="{9AF64D42-ECF9-C246-90D9-9D51C9FA63FC}"/>
    <hyperlink ref="C1962" r:id="rId1961" display="https://www.nj.gov/cgi-bin/education/csg/15/csg1a.pl?string=NK-12K-123500plus&amp;maxhits=1000" xr:uid="{BEE39805-6288-BA44-AB67-CE3F1BFF0B69}"/>
    <hyperlink ref="C1963" r:id="rId1962" display="https://www.nj.gov/cgi-bin/education/csg/15/csg1a.pl?string=OCHARTER&amp;maxhits=1000" xr:uid="{1412C679-30EC-6741-9F32-C3A8ECD66C9B}"/>
    <hyperlink ref="C1964" r:id="rId1963" display="https://www.nj.gov/cgi-bin/education/csg/15/csg1a.pl?string=OCHARTER&amp;maxhits=1000" xr:uid="{D837B79F-6E8A-0947-A45D-CB1D7CB8FEF6}"/>
    <hyperlink ref="C1965" r:id="rId1964" display="https://www.nj.gov/cgi-bin/education/csg/15/csg1a.pl?string=IK-12K-80-400&amp;maxhits=1000" xr:uid="{C4CD92C4-DD05-964B-9779-A7E578F77527}"/>
    <hyperlink ref="C1966" r:id="rId1965" display="https://www.nj.gov/cgi-bin/education/csg/15/csg1a.pl?string=OCHARTER&amp;maxhits=1000" xr:uid="{E5CC87C0-AD8E-AF4E-855E-78E03E5DAAD9}"/>
    <hyperlink ref="C1967" r:id="rId1966" display="https://www.nj.gov/cgi-bin/education/csg/15/csg1a.pl?string=KK-12K-8751plus&amp;maxhits=1000" xr:uid="{6FCCDF55-85B1-4D48-BA69-9E0C1A35EA34}"/>
    <hyperlink ref="C1968" r:id="rId1967" display="https://www.nj.gov/cgi-bin/education/csg/15/csg1a.pl?string=MK-12K-121800-3500&amp;maxhits=1000" xr:uid="{B9E15EAC-CA56-304D-8652-756F8F6C771A}"/>
    <hyperlink ref="C1969" r:id="rId1968" display="https://www.nj.gov/cgi-bin/education/csg/15/csg1a.pl?string=OCHARTER&amp;maxhits=1000" xr:uid="{279A56DF-CEE6-2347-A968-EFF864583268}"/>
    <hyperlink ref="C1970" r:id="rId1969" display="https://www.nj.gov/cgi-bin/education/csg/15/csg1a.pl?string=MK-12K-121800-3500&amp;maxhits=1000" xr:uid="{F5E363CC-EB30-4E46-8DC8-368948FD25F1}"/>
    <hyperlink ref="C1971" r:id="rId1970" display="https://www.nj.gov/cgi-bin/education/csg/15/csg1a.pl?string=OCHARTER&amp;maxhits=1000" xr:uid="{3781936C-CF74-9840-8D96-01580242A1D5}"/>
    <hyperlink ref="C1972" r:id="rId1971" display="https://www.nj.gov/cgi-bin/education/csg/15/csg1a.pl?string=QCOUNTYVOC&amp;maxhits=1000" xr:uid="{0F991907-ECBB-C742-8294-DE149E6303CF}"/>
    <hyperlink ref="C1973" r:id="rId1972" display="https://www.nj.gov/cgi-bin/education/csg/15/csg1a.pl?string=NK-12K-123500plus&amp;maxhits=1000" xr:uid="{3EDFC59B-A9DC-EA44-89F2-E23FF705F8F1}"/>
    <hyperlink ref="C1974" r:id="rId1973" display="https://www.nj.gov/cgi-bin/education/csg/15/csg1a.pl?string=OCHARTER&amp;maxhits=1000" xr:uid="{6A100F69-EC34-B64B-A5CE-42BF389AC34B}"/>
    <hyperlink ref="C1975" r:id="rId1974" display="https://www.nj.gov/cgi-bin/education/csg/15/csg1a.pl?string=OCHARTER&amp;maxhits=1000" xr:uid="{209D7692-9136-934E-9CEA-68BC7AC5FE98}"/>
    <hyperlink ref="C1976" r:id="rId1975" display="https://www.nj.gov/cgi-bin/education/csg/15/csg1a.pl?string=NK-12K-123500plus&amp;maxhits=1000" xr:uid="{C0DF3236-78E4-BC43-9540-C1DA34FD9A2C}"/>
    <hyperlink ref="C1977" r:id="rId1976" display="https://www.nj.gov/cgi-bin/education/csg/15/csg1a.pl?string=OCHARTER&amp;maxhits=1000" xr:uid="{3851ACBD-CB79-F048-97D1-A54532E7E68A}"/>
    <hyperlink ref="C1978" r:id="rId1977" display="https://www.nj.gov/cgi-bin/education/csg/15/csg1a.pl?string=OCHARTER&amp;maxhits=1000" xr:uid="{156E79D9-64CB-3E44-96D2-D9C159A47DF7}"/>
    <hyperlink ref="C1979" r:id="rId1978" display="https://www.nj.gov/cgi-bin/education/csg/15/csg1a.pl?string=NK-12K-123500plus&amp;maxhits=1000" xr:uid="{460B3DDD-03B3-AE43-9925-C10E750D422C}"/>
    <hyperlink ref="C1980" r:id="rId1979" display="https://www.nj.gov/cgi-bin/education/csg/15/csg1a.pl?string=MK-12K-121800-3500&amp;maxhits=1000" xr:uid="{D55594E2-DBCD-944B-A454-AAADCCA004BA}"/>
    <hyperlink ref="C1981" r:id="rId1980" display="https://www.nj.gov/cgi-bin/education/csg/15/csg1a.pl?string=OCHARTER&amp;maxhits=1000" xr:uid="{C3E060AC-1948-134C-A038-916F5EE46718}"/>
    <hyperlink ref="C1982" r:id="rId1981" display="https://www.nj.gov/cgi-bin/education/csg/15/csg1a.pl?string=OCHARTER&amp;maxhits=1000" xr:uid="{FB3C567F-B2FE-BB44-8255-2E0638DD0AFD}"/>
    <hyperlink ref="C1983" r:id="rId1982" display="https://www.nj.gov/cgi-bin/education/csg/15/csg1a.pl?string=OCHARTER&amp;maxhits=1000" xr:uid="{2EA28FA4-87F7-EE4D-9345-92774B3BAD73}"/>
    <hyperlink ref="C1984" r:id="rId1983" display="https://www.nj.gov/cgi-bin/education/csg/15/csg1a.pl?string=NK-12K-123500plus&amp;maxhits=1000" xr:uid="{636B3596-133E-354B-BC22-5C059938737C}"/>
    <hyperlink ref="C1985" r:id="rId1984" display="https://www.nj.gov/cgi-bin/education/csg/15/csg1a.pl?string=OCHARTER&amp;maxhits=1000" xr:uid="{D3B75D4D-61E3-164E-BBED-80B9DDBC4EF4}"/>
    <hyperlink ref="C1986" r:id="rId1985" display="https://www.nj.gov/cgi-bin/education/csg/15/csg1a.pl?string=LK-12K-120-1800&amp;maxhits=1000" xr:uid="{CC1E4EDC-80D5-0D48-8300-B59F9E2888BF}"/>
    <hyperlink ref="C1987" r:id="rId1986" display="https://www.nj.gov/cgi-bin/education/csg/15/csg1a.pl?string=NK-12K-123500plus&amp;maxhits=1000" xr:uid="{478C89CB-3496-574F-A14E-582032BAA98E}"/>
    <hyperlink ref="C1988" r:id="rId1987" display="https://www.nj.gov/cgi-bin/education/csg/15/csg1a.pl?string=DK-8K-8401-750&amp;maxhits=1000" xr:uid="{FD549A2B-9E53-9846-B033-2B9FD6281092}"/>
    <hyperlink ref="C1989" r:id="rId1988" display="https://www.nj.gov/cgi-bin/education/csg/15/csg1a.pl?string=CK-8K-80-400&amp;maxhits=1000" xr:uid="{B0407D31-EE76-DD4D-9DD8-5A2971E0F1E6}"/>
    <hyperlink ref="C1990" r:id="rId1989" display="https://www.nj.gov/cgi-bin/education/csg/15/csg1a.pl?string=IK-12K-80-400&amp;maxhits=1000" xr:uid="{58603817-28DD-DF43-B1C5-68D3A4889F8C}"/>
    <hyperlink ref="C1991" r:id="rId1990" display="https://www.nj.gov/cgi-bin/education/csg/15/csg1a.pl?string=CK-8K-80-400&amp;maxhits=1000" xr:uid="{A03F7A46-7E44-0848-A36A-90C6DAD9D47A}"/>
    <hyperlink ref="C1992" r:id="rId1991" display="https://www.nj.gov/cgi-bin/education/csg/15/csg1a.pl?string=CK-8K-80-400&amp;maxhits=1000" xr:uid="{26A2FC0F-A53D-0542-96F7-7161FF8D387F}"/>
    <hyperlink ref="C1993" r:id="rId1992" display="https://www.nj.gov/cgi-bin/education/csg/15/csg1a.pl?string=EK-8K-8751plus&amp;maxhits=1000" xr:uid="{1E558F75-4567-5641-AA13-00E09C25DDE8}"/>
    <hyperlink ref="C1994" r:id="rId1993" display="https://www.nj.gov/cgi-bin/education/csg/15/csg1a.pl?string=CK-8K-80-400&amp;maxhits=1000" xr:uid="{B6327541-2FBB-6849-B65C-0215F9E72028}"/>
    <hyperlink ref="C1995" r:id="rId1994" display="https://www.nj.gov/cgi-bin/education/csg/15/csg1a.pl?string=GG9-127-129-12&amp;maxhits=1000" xr:uid="{252D0A90-95B1-8648-913A-0561B1F9AD87}"/>
    <hyperlink ref="C1996" r:id="rId1995" display="https://www.nj.gov/cgi-bin/education/csg/15/csg1a.pl?string=CK-8K-80-400&amp;maxhits=1000" xr:uid="{C7E8B070-0C72-AB48-8540-A31EA2D01F3F}"/>
    <hyperlink ref="C1997" r:id="rId1996" display="https://www.nj.gov/cgi-bin/education/csg/15/csg1a.pl?string=EK-8K-8751plus&amp;maxhits=1000" xr:uid="{6F6001CE-19DD-4B4A-A024-AEF3F8854FB4}"/>
    <hyperlink ref="C1998" r:id="rId1997" display="https://www.nj.gov/cgi-bin/education/csg/15/csg1a.pl?string=CK-8K-80-400&amp;maxhits=1000" xr:uid="{919AF2A4-BE3F-3044-A16B-73BB7A3FCADB}"/>
    <hyperlink ref="C1999" r:id="rId1998" display="https://www.nj.gov/cgi-bin/education/csg/15/csg1a.pl?string=CK-8K-80-400&amp;maxhits=1000" xr:uid="{E9B86268-4385-5C44-B69F-9F0DBE5EF13C}"/>
    <hyperlink ref="C2000" r:id="rId1999" display="https://www.nj.gov/cgi-bin/education/csg/15/csg1a.pl?string=CK-8K-80-400&amp;maxhits=1000" xr:uid="{FA3A5169-52E4-F44D-BAB5-218FFAB056FB}"/>
    <hyperlink ref="C2001" r:id="rId2000" display="https://www.nj.gov/cgi-bin/education/csg/15/csg1a.pl?string=CK-8K-80-400&amp;maxhits=1000" xr:uid="{E3819622-50E6-D44E-ADE8-BE44D24A579A}"/>
    <hyperlink ref="C2002" r:id="rId2001" display="https://www.nj.gov/cgi-bin/education/csg/15/csg1a.pl?string=DK-8K-8401-750&amp;maxhits=1000" xr:uid="{B8A57459-1D31-4C48-917E-3908D783513E}"/>
    <hyperlink ref="C2003" r:id="rId2002" display="https://www.nj.gov/cgi-bin/education/csg/15/csg1a.pl?string=GG9-127-129-12&amp;maxhits=1000" xr:uid="{D1BC37CD-3319-134A-BEB6-26027A1556B3}"/>
    <hyperlink ref="C2004" r:id="rId2003" display="https://www.nj.gov/cgi-bin/education/csg/15/csg1a.pl?string=QCOUNTYVOC&amp;maxhits=1000" xr:uid="{9FDFCFBA-28B6-0449-A1FA-5DEF1CDFCCF3}"/>
    <hyperlink ref="C2005" r:id="rId2004" display="https://www.nj.gov/cgi-bin/education/csg/15/csg1a.pl?string=CK-8K-80-400&amp;maxhits=1000" xr:uid="{F54E6447-CEA8-874C-8918-A8E8C108FA96}"/>
    <hyperlink ref="C2006" r:id="rId2005" display="https://www.nj.gov/cgi-bin/education/csg/15/csg1a.pl?string=BK-8K-6&amp;maxhits=1000" xr:uid="{CC1A9468-215D-CE47-A919-A3F4184C35AE}"/>
    <hyperlink ref="C2007" r:id="rId2006" display="https://www.nj.gov/cgi-bin/education/csg/15/csg1a.pl?string=DK-8K-8401-750&amp;maxhits=1000" xr:uid="{1B7F9677-1475-6641-ADEB-1473965466EF}"/>
    <hyperlink ref="C2008" r:id="rId2007" display="https://www.nj.gov/cgi-bin/education/csg/15/csg1a.pl?string=CK-8K-80-400&amp;maxhits=1000" xr:uid="{5BD24AAF-8D85-8C41-94BA-AE1236A6989C}"/>
    <hyperlink ref="C2009" r:id="rId2008" display="https://www.nj.gov/cgi-bin/education/csg/15/csg1a.pl?string=GG9-127-129-12&amp;maxhits=1000" xr:uid="{3D014C21-5F2D-184C-8A6E-E876DFFF8C94}"/>
    <hyperlink ref="C2010" r:id="rId2009" display="https://www.nj.gov/cgi-bin/education/csg/15/csg1a.pl?string=EK-8K-8751plus&amp;maxhits=1000" xr:uid="{E1CF066B-02D7-7549-87CF-DDC3FFB1607F}"/>
    <hyperlink ref="C2011" r:id="rId2010" display="https://www.nj.gov/cgi-bin/education/csg/15/csg1a.pl?string=DK-8K-8401-750&amp;maxhits=1000" xr:uid="{0E1BC8F1-8FD6-0A42-A9B0-0FBEFD4F482E}"/>
    <hyperlink ref="C2012" r:id="rId2011" display="https://www.nj.gov/cgi-bin/education/csg/15/csg1a.pl?string=DK-8K-8401-750&amp;maxhits=1000" xr:uid="{7A67CC3C-5B49-604F-90C1-93E33BC98A1A}"/>
    <hyperlink ref="C2013" r:id="rId2012" display="https://www.nj.gov/cgi-bin/education/csg/15/csg1a.pl?string=NK-12K-123500plus&amp;maxhits=1000" xr:uid="{CB1A1AAD-5CF0-2F48-8EF0-6795B3E806B4}"/>
    <hyperlink ref="C2014" r:id="rId2013" display="https://www.nj.gov/cgi-bin/education/csg/15/csg1a.pl?string=NK-12K-123500plus&amp;maxhits=1000" xr:uid="{559D27AA-581E-9D4E-827D-86905AAF005C}"/>
    <hyperlink ref="C2015" r:id="rId2014" display="https://www.nj.gov/cgi-bin/education/csg/15/csg1a.pl?string=OCHARTER&amp;maxhits=1000" xr:uid="{686C6669-6469-1246-96DB-5F7A4D84F4B2}"/>
    <hyperlink ref="C2016" r:id="rId2015" display="https://www.nj.gov/cgi-bin/education/csg/15/csg1a.pl?string=NK-12K-123500plus&amp;maxhits=1000" xr:uid="{22DF1668-82F4-6945-AD54-ADF94FACD145}"/>
    <hyperlink ref="C2017" r:id="rId2016" display="https://www.nj.gov/cgi-bin/education/csg/15/csg1a.pl?string=NK-12K-123500plus&amp;maxhits=1000" xr:uid="{10E02508-D40F-A540-AF11-4A2EB37AA744}"/>
    <hyperlink ref="C2018" r:id="rId2017" display="https://www.nj.gov/cgi-bin/education/csg/15/csg1a.pl?string=OCHARTER&amp;maxhits=1000" xr:uid="{6CA43F69-DFFE-6E4E-A872-3E5FD6879FCD}"/>
    <hyperlink ref="C2019" r:id="rId2018" display="https://www.nj.gov/cgi-bin/education/csg/15/csg1a.pl?string=NK-12K-123500plus&amp;maxhits=1000" xr:uid="{7AA4C333-DB07-4047-84FA-859907F38BEA}"/>
    <hyperlink ref="C2020" r:id="rId2019" display="https://www.nj.gov/cgi-bin/education/csg/15/csg1a.pl?string=PCSSD&amp;maxhits=1000" xr:uid="{D39E0CD1-D8D0-B84D-985B-6AFD28FB97B8}"/>
    <hyperlink ref="C2021" r:id="rId2020" display="https://www.nj.gov/cgi-bin/education/csg/15/csg1a.pl?string=QCOUNTYVOC&amp;maxhits=1000" xr:uid="{911F640B-6AB0-C047-A93A-D924A34FD5ED}"/>
    <hyperlink ref="C2022" r:id="rId2021" display="https://www.nj.gov/cgi-bin/education/csg/15/csg1a.pl?string=OCHARTER&amp;maxhits=1000" xr:uid="{F0CCB4E9-5EFF-1046-81AD-3CD1B4D0EBCF}"/>
    <hyperlink ref="C2023" r:id="rId2022" display="https://www.nj.gov/cgi-bin/education/csg/15/csg1a.pl?string=OCHARTER&amp;maxhits=1000" xr:uid="{FD25BFC3-4F54-4749-8285-4974E7DE454C}"/>
    <hyperlink ref="C2024" r:id="rId2023" display="https://www.nj.gov/cgi-bin/education/csg/15/csg1a.pl?string=NK-12K-123500plus&amp;maxhits=1000" xr:uid="{F9D5F280-874D-6E4D-89EF-B90999C5EBC7}"/>
    <hyperlink ref="C2025" r:id="rId2024" display="https://www.nj.gov/cgi-bin/education/csg/15/csg1a.pl?string=OCHARTER&amp;maxhits=1000" xr:uid="{AA3CB4C0-B60E-F645-8CE3-A2337AEC8F23}"/>
    <hyperlink ref="C2026" r:id="rId2025" display="https://www.nj.gov/cgi-bin/education/csg/15/csg1a.pl?string=MK-12K-121800-3500&amp;maxhits=1000" xr:uid="{45F49289-E385-B845-B26F-A0AFBF5DBA3C}"/>
    <hyperlink ref="C2027" r:id="rId2026" display="https://www.nj.gov/cgi-bin/education/csg/15/csg1a.pl?string=NK-12K-123500plus&amp;maxhits=1000" xr:uid="{D5A84B90-AF9C-4344-8351-C2E1CD153AFC}"/>
    <hyperlink ref="C2028" r:id="rId2027" display="https://www.nj.gov/cgi-bin/education/csg/15/csg1a.pl?string=OCHARTER&amp;maxhits=1000" xr:uid="{1BC64C70-AA19-E848-9427-49390AFE217B}"/>
    <hyperlink ref="C2029" r:id="rId2028" display="https://www.nj.gov/cgi-bin/education/csg/15/csg1a.pl?string=NK-12K-123500plus&amp;maxhits=1000" xr:uid="{374A0509-A399-BD49-8139-DC649E31ACCF}"/>
    <hyperlink ref="C2030" r:id="rId2029" display="https://www.nj.gov/cgi-bin/education/csg/15/csg1a.pl?string=OCHARTER&amp;maxhits=1000" xr:uid="{5DBA9874-CF13-804F-9423-0E29689C7BB5}"/>
    <hyperlink ref="C2031" r:id="rId2030" display="https://www.nj.gov/cgi-bin/education/csg/15/csg1a.pl?string=NK-12K-123500plus&amp;maxhits=1000" xr:uid="{21A76F7C-01E5-074F-8341-C4A89B9640C7}"/>
    <hyperlink ref="C2032" r:id="rId2031" display="https://www.nj.gov/cgi-bin/education/csg/15/csg1a.pl?string=JK-12K-8401-750&amp;maxhits=1000" xr:uid="{9BCBFF36-F6B1-774D-9029-09A97310FD92}"/>
    <hyperlink ref="C2033" r:id="rId2032" display="https://www.nj.gov/cgi-bin/education/csg/15/csg1a.pl?string=LK-12K-120-1800&amp;maxhits=1000" xr:uid="{EDBBDA4A-E32F-444B-8471-E89D04943AE0}"/>
    <hyperlink ref="C2034" r:id="rId2033" display="https://www.nj.gov/cgi-bin/education/csg/15/csg1a.pl?string=NK-12K-123500plus&amp;maxhits=1000" xr:uid="{42B4553E-FD35-4D4F-ADE6-6C942BC8DE99}"/>
    <hyperlink ref="C2035" r:id="rId2034" display="https://www.nj.gov/cgi-bin/education/csg/15/csg1a.pl?string=NK-12K-123500plus&amp;maxhits=1000" xr:uid="{91ABBA14-30B7-1B42-991D-447CB255E657}"/>
    <hyperlink ref="C2036" r:id="rId2035" display="https://www.nj.gov/cgi-bin/education/csg/15/csg1a.pl?string=OCHARTER&amp;maxhits=1000" xr:uid="{5F924FB5-7271-3E49-A105-7C2D3D005B57}"/>
    <hyperlink ref="C2037" r:id="rId2036" display="https://www.nj.gov/cgi-bin/education/csg/15/csg1a.pl?string=OCHARTER&amp;maxhits=1000" xr:uid="{05A6960C-A77B-5B45-9159-38DCB318DA3D}"/>
    <hyperlink ref="C2038" r:id="rId2037" display="https://www.nj.gov/cgi-bin/education/csg/15/csg1a.pl?string=LK-12K-120-1800&amp;maxhits=1000" xr:uid="{7DFC0E60-FEDE-DD43-A1A2-CAD3E05069B6}"/>
    <hyperlink ref="C2039" r:id="rId2038" display="https://www.nj.gov/cgi-bin/education/csg/15/csg1a.pl?string=JK-12K-8401-750&amp;maxhits=1000" xr:uid="{94EA48E2-8AF5-0049-ADDD-BB7CC5D1DB45}"/>
    <hyperlink ref="C2040" r:id="rId2039" display="https://www.nj.gov/cgi-bin/education/csg/15/csg1a.pl?string=MK-12K-121800-3500&amp;maxhits=1000" xr:uid="{3D8520CE-274B-0C4A-A313-224CDD06D607}"/>
    <hyperlink ref="C2041" r:id="rId2040" display="https://www.nj.gov/cgi-bin/education/csg/15/csg1a.pl?string=MK-12K-121800-3500&amp;maxhits=1000" xr:uid="{EE6EE15F-8C47-C644-B5A8-926587EF0BCB}"/>
    <hyperlink ref="C2042" r:id="rId2041" display="https://www.nj.gov/cgi-bin/education/csg/15/csg1a.pl?string=QCOUNTYVOC&amp;maxhits=1000" xr:uid="{C9CA65F5-653E-1944-96BE-9D20DFC79977}"/>
    <hyperlink ref="C2043" r:id="rId2042" display="https://www.nj.gov/cgi-bin/education/csg/15/csg1a.pl?string=JK-12K-8401-750&amp;maxhits=1000" xr:uid="{15EBEDD8-BAFA-6644-82AF-B2E56ABDB20A}"/>
    <hyperlink ref="C2044" r:id="rId2043" display="https://www.nj.gov/cgi-bin/education/csg/15/csg1a.pl?string=NK-12K-123500plus&amp;maxhits=1000" xr:uid="{303369F8-1706-A441-B434-C18256D7E08C}"/>
    <hyperlink ref="C2045" r:id="rId2044" display="https://www.nj.gov/cgi-bin/education/csg/15/csg1a.pl?string=NK-12K-123500plus&amp;maxhits=1000" xr:uid="{4B335260-6368-264F-8C65-F911CCB34E8F}"/>
    <hyperlink ref="C2046" r:id="rId2045" display="https://www.nj.gov/cgi-bin/education/csg/15/csg1a.pl?string=NK-12K-123500plus&amp;maxhits=1000" xr:uid="{56EFD16A-4859-8746-814C-3F230661863E}"/>
    <hyperlink ref="C2047" r:id="rId2046" display="https://www.nj.gov/cgi-bin/education/csg/15/csg1a.pl?string=NK-12K-123500plus&amp;maxhits=1000" xr:uid="{2AB5A64E-2F47-6C42-9D44-A72548E507AA}"/>
    <hyperlink ref="C2048" r:id="rId2047" display="https://www.nj.gov/cgi-bin/education/csg/15/csg1a.pl?string=NK-12K-123500plus&amp;maxhits=1000" xr:uid="{B53AF7C8-D618-D946-A293-FDFC894BA9BD}"/>
    <hyperlink ref="C2049" r:id="rId2048" display="https://www.nj.gov/cgi-bin/education/csg/15/csg1a.pl?string=NK-12K-123500plus&amp;maxhits=1000" xr:uid="{E75BC958-2E78-3349-B7DD-7F4A9DF8740B}"/>
    <hyperlink ref="C2050" r:id="rId2049" display="https://www.nj.gov/cgi-bin/education/csg/15/csg1a.pl?string=NK-12K-123500plus&amp;maxhits=1000" xr:uid="{3F7C6722-BE5E-0849-8F47-09419E37DA6F}"/>
    <hyperlink ref="C2051" r:id="rId2050" display="https://www.nj.gov/cgi-bin/education/csg/15/csg1a.pl?string=LK-12K-120-1800&amp;maxhits=1000" xr:uid="{FADB6D3E-0BC0-EE4E-A9C4-3A9B96E7E65C}"/>
    <hyperlink ref="C2052" r:id="rId2051" display="https://www.nj.gov/cgi-bin/education/csg/15/csg1a.pl?string=NK-12K-123500plus&amp;maxhits=1000" xr:uid="{C96293D8-43A3-424D-8803-BBBDB1E3B1A9}"/>
    <hyperlink ref="C2053" r:id="rId2052" display="https://www.nj.gov/cgi-bin/education/csg/15/csg1a.pl?string=NK-12K-123500plus&amp;maxhits=1000" xr:uid="{2598CA37-B6E7-D643-A688-4CAD6C293D6E}"/>
    <hyperlink ref="C2054" r:id="rId2053" display="https://www.nj.gov/cgi-bin/education/csg/15/csg1a.pl?string=MK-12K-121800-3500&amp;maxhits=1000" xr:uid="{40D34243-DDDC-9E4D-9359-881F8FD17B2E}"/>
    <hyperlink ref="C2055" r:id="rId2054" display="https://www.nj.gov/cgi-bin/education/csg/15/csg1a.pl?string=LK-12K-120-1800&amp;maxhits=1000" xr:uid="{55DEB688-DF24-6A4E-90AE-BB314D73AE52}"/>
    <hyperlink ref="C2056" r:id="rId2055" display="https://www.nj.gov/cgi-bin/education/csg/15/csg1a.pl?string=NK-12K-123500plus&amp;maxhits=1000" xr:uid="{ABCA4B4A-C64C-DE40-81B0-35F7DB1FF588}"/>
    <hyperlink ref="C2057" r:id="rId2056" display="https://www.nj.gov/cgi-bin/education/csg/15/csg1a.pl?string=OCHARTER&amp;maxhits=1000" xr:uid="{1CB82BDF-8F33-C945-B7C7-90D06C2B0A06}"/>
    <hyperlink ref="C2058" r:id="rId2057" display="https://www.nj.gov/cgi-bin/education/csg/15/csg1a.pl?string=MK-12K-121800-3500&amp;maxhits=1000" xr:uid="{8BA15250-EC72-B543-ACE3-9A079CE021BE}"/>
    <hyperlink ref="C2059" r:id="rId2058" display="https://www.nj.gov/cgi-bin/education/csg/15/csg1a.pl?string=AK-6K-6&amp;maxhits=1000" xr:uid="{CB212A7A-4801-2E4C-BB87-4EB3C147CCE3}"/>
    <hyperlink ref="C2060" r:id="rId2059" display="https://www.nj.gov/cgi-bin/education/csg/15/csg1a.pl?string=IK-12K-80-400&amp;maxhits=1000" xr:uid="{B25FD387-7C8D-F942-8E8E-801E9B5855B2}"/>
    <hyperlink ref="C2061" r:id="rId2060" display="https://www.nj.gov/cgi-bin/education/csg/15/csg1a.pl?string=JK-12K-8401-750&amp;maxhits=1000" xr:uid="{9CF7532C-9B95-D942-94A7-D35BFE686001}"/>
    <hyperlink ref="C2062" r:id="rId2061" display="https://www.nj.gov/cgi-bin/education/csg/15/csg1a.pl?string=IK-12K-80-400&amp;maxhits=1000" xr:uid="{74D336A0-E5E2-2246-8A0E-AF884C9B31C1}"/>
    <hyperlink ref="C2063" r:id="rId2062" display="https://www.nj.gov/cgi-bin/education/csg/15/csg1a.pl?string=JK-12K-8401-750&amp;maxhits=1000" xr:uid="{1B76057E-C105-9A42-8984-E1797AD8B0B6}"/>
    <hyperlink ref="C2064" r:id="rId2063" display="https://www.nj.gov/cgi-bin/education/csg/15/csg1a.pl?string=EK-8K-8751plus&amp;maxhits=1000" xr:uid="{CAFA9325-D2D5-EA49-801B-CEE074841C64}"/>
    <hyperlink ref="C2065" r:id="rId2064" display="https://www.nj.gov/cgi-bin/education/csg/15/csg1a.pl?string=IK-12K-80-400&amp;maxhits=1000" xr:uid="{E3077FEE-B0FD-334D-8812-DDB724B4A618}"/>
    <hyperlink ref="C2066" r:id="rId2065" display="https://www.nj.gov/cgi-bin/education/csg/15/csg1a.pl?string=EK-8K-8751plus&amp;maxhits=1000" xr:uid="{F78CC77B-BBAD-464A-9012-95381174E0F4}"/>
    <hyperlink ref="C2067" r:id="rId2066" display="https://www.nj.gov/cgi-bin/education/csg/15/csg1a.pl?string=EK-8K-8751plus&amp;maxhits=1000" xr:uid="{5241403F-A31F-264D-84A2-3DF0F84257BB}"/>
    <hyperlink ref="C2068" r:id="rId2067" display="https://www.nj.gov/cgi-bin/education/csg/15/csg1a.pl?string=CK-8K-80-400&amp;maxhits=1000" xr:uid="{D51E37B5-8A35-8A40-A467-7897031E2E0D}"/>
    <hyperlink ref="C2069" r:id="rId2068" display="https://www.nj.gov/cgi-bin/education/csg/15/csg1a.pl?string=EK-8K-8751plus&amp;maxhits=1000" xr:uid="{FD888884-CA38-744E-8077-362DF0216843}"/>
    <hyperlink ref="C2070" r:id="rId2069" display="https://www.nj.gov/cgi-bin/education/csg/15/csg1a.pl?string=GG9-127-129-12&amp;maxhits=1000" xr:uid="{2671BFAE-F245-2E4F-BF8F-2E52C8D9F6AD}"/>
    <hyperlink ref="C2071" r:id="rId2070" display="https://www.nj.gov/cgi-bin/education/csg/15/csg1a.pl?string=EK-8K-8751plus&amp;maxhits=1000" xr:uid="{F773041B-A2A7-5648-8047-2F31CD8E2829}"/>
    <hyperlink ref="C2072" r:id="rId2071" display="https://www.nj.gov/cgi-bin/education/csg/15/csg1a.pl?string=MK-12K-121800-3500&amp;maxhits=1000" xr:uid="{3327BF93-B75E-0643-AD3F-75E4F9C8B1A5}"/>
    <hyperlink ref="C2073" r:id="rId2072" display="https://www.nj.gov/cgi-bin/education/csg/15/csg1a.pl?string=FG7-127-129-12&amp;maxhits=1000" xr:uid="{175AD887-E5CB-6E4E-8288-5CD2E18DE69B}"/>
    <hyperlink ref="C2074" r:id="rId2073" display="https://www.nj.gov/cgi-bin/education/csg/15/csg1a.pl?string=AK-6K-6&amp;maxhits=1000" xr:uid="{47185182-D612-4D48-9CDF-E28DFCBD4C39}"/>
    <hyperlink ref="C2075" r:id="rId2074" display="https://www.nj.gov/cgi-bin/education/csg/15/csg1a.pl?string=MK-12K-121800-3500&amp;maxhits=1000" xr:uid="{062EA2E6-8AF1-0146-8AA2-D314BEA7D7CD}"/>
    <hyperlink ref="C2076" r:id="rId2075" display="https://www.nj.gov/cgi-bin/education/csg/15/csg1a.pl?string=OCHARTER&amp;maxhits=1000" xr:uid="{41EF3777-FC80-D94B-8892-68C525E546C5}"/>
    <hyperlink ref="C2077" r:id="rId2076" display="https://www.nj.gov/cgi-bin/education/csg/15/csg1a.pl?string=EK-8K-8751plus&amp;maxhits=1000" xr:uid="{A57084D4-26D9-3045-B2CC-C74270742026}"/>
    <hyperlink ref="C2078" r:id="rId2077" display="https://www.nj.gov/cgi-bin/education/csg/15/csg1a.pl?string=LK-12K-120-1800&amp;maxhits=1000" xr:uid="{892ABB7F-603D-C940-895C-6C360B1F4EFB}"/>
    <hyperlink ref="C2079" r:id="rId2078" display="https://www.nj.gov/cgi-bin/education/csg/15/csg1a.pl?string=LK-12K-120-1800&amp;maxhits=1000" xr:uid="{0AF84B2F-78B1-FF46-81E2-BF42106D462B}"/>
    <hyperlink ref="C2080" r:id="rId2079" display="https://www.nj.gov/cgi-bin/education/csg/15/csg1a.pl?string=EK-8K-8751plus&amp;maxhits=1000" xr:uid="{DE349214-E5D0-5D42-AECC-B4312D287F7D}"/>
    <hyperlink ref="C2081" r:id="rId2080" display="https://www.nj.gov/cgi-bin/education/csg/15/csg1a.pl?string=NK-12K-123500plus&amp;maxhits=1000" xr:uid="{49AC25E5-3AAB-5B4D-BD5E-05FCFCF9F3F4}"/>
    <hyperlink ref="C2082" r:id="rId2081" display="https://www.nj.gov/cgi-bin/education/csg/15/csg1a.pl?string=EK-8K-8751plus&amp;maxhits=1000" xr:uid="{F359BC5C-9FDD-5B49-9159-C7D0A1C329BB}"/>
    <hyperlink ref="C2083" r:id="rId2082" display="https://www.nj.gov/cgi-bin/education/csg/15/csg1a.pl?string=LK-12K-120-1800&amp;maxhits=1000" xr:uid="{91090499-12BE-814B-B072-79B1E57B2376}"/>
    <hyperlink ref="C2084" r:id="rId2083" display="https://www.nj.gov/cgi-bin/education/csg/15/csg1a.pl?string=EK-8K-8751plus&amp;maxhits=1000" xr:uid="{08821D07-E3F5-9644-B700-D23017952397}"/>
    <hyperlink ref="C2085" r:id="rId2084" display="https://www.nj.gov/cgi-bin/education/csg/15/csg1a.pl?string=NK-12K-123500plus&amp;maxhits=1000" xr:uid="{3602E37A-1012-2145-AF17-06FC21B0E06B}"/>
    <hyperlink ref="C2086" r:id="rId2085" display="https://www.nj.gov/cgi-bin/education/csg/15/csg1a.pl?string=NK-12K-123500plus&amp;maxhits=1000" xr:uid="{38329D3D-8086-474D-AAC3-CB79765ABE2A}"/>
    <hyperlink ref="C2087" r:id="rId2086" display="https://www.nj.gov/cgi-bin/education/csg/15/csg1a.pl?string=KK-12K-8751plus&amp;maxhits=1000" xr:uid="{2CB38951-C785-BC47-9B28-723773DC572D}"/>
    <hyperlink ref="C2088" r:id="rId2087" display="https://www.nj.gov/cgi-bin/education/csg/15/csg1a.pl?string=CK-8K-80-400&amp;maxhits=1000" xr:uid="{5E9DE628-1EF8-7A45-B565-1264EB251FDD}"/>
    <hyperlink ref="C2089" r:id="rId2088" display="https://www.nj.gov/cgi-bin/education/csg/15/csg1a.pl?string=QCOUNTYVOC&amp;maxhits=1000" xr:uid="{72B59866-118A-844B-896A-2F3B03F45722}"/>
    <hyperlink ref="C2090" r:id="rId2089" display="https://www.nj.gov/cgi-bin/education/csg/15/csg1a.pl?string=GG9-127-129-12&amp;maxhits=1000" xr:uid="{6737AD13-1B1A-F840-98DD-7DB93BA74FB1}"/>
    <hyperlink ref="C2091" r:id="rId2090" display="https://www.nj.gov/cgi-bin/education/csg/15/csg1a.pl?string=IK-12K-80-400&amp;maxhits=1000" xr:uid="{B224AE4D-69F2-6244-9DA5-898558E8E27B}"/>
    <hyperlink ref="C2092" r:id="rId2091" display="https://www.nj.gov/cgi-bin/education/csg/15/csg1a.pl?string=NK-12K-123500plus&amp;maxhits=1000" xr:uid="{18008A76-7B53-6A42-A3E3-50511D2E07E8}"/>
    <hyperlink ref="C2093" r:id="rId2092" display="https://www.nj.gov/cgi-bin/education/csg/15/csg1a.pl?string=NK-12K-123500plus&amp;maxhits=1000" xr:uid="{97C09728-C9F7-C24C-AAEC-0A20002ECBD3}"/>
    <hyperlink ref="C2094" r:id="rId2093" display="https://www.nj.gov/cgi-bin/education/csg/15/csg1a.pl?string=DK-8K-8401-750&amp;maxhits=1000" xr:uid="{D4576F26-FBDE-714F-A032-C003D364B15A}"/>
    <hyperlink ref="C2095" r:id="rId2094" display="https://www.nj.gov/cgi-bin/education/csg/15/csg1a.pl?string=EK-8K-8751plus&amp;maxhits=1000" xr:uid="{8810FAC7-9F8D-9345-8C3D-CFBE2AD1EE7B}"/>
    <hyperlink ref="C2096" r:id="rId2095" display="https://www.nj.gov/cgi-bin/education/csg/15/csg1a.pl?string=OCHARTER&amp;maxhits=1000" xr:uid="{1824BC5B-B197-0D4E-889C-E5EF03F5A709}"/>
    <hyperlink ref="C2097" r:id="rId2096" display="https://www.nj.gov/cgi-bin/education/csg/15/csg1a.pl?string=GG9-127-129-12&amp;maxhits=1000" xr:uid="{BF38E64A-8D83-9943-BF12-5908A96FAA68}"/>
    <hyperlink ref="C2098" r:id="rId2097" display="https://www.nj.gov/cgi-bin/education/csg/15/csg1a.pl?string=HK-12K-6&amp;maxhits=1000" xr:uid="{E2B349BA-C7DF-2D46-B990-E87270184EEF}"/>
    <hyperlink ref="C2099" r:id="rId2098" display="https://www.nj.gov/cgi-bin/education/csg/15/csg1a.pl?string=EK-8K-8751plus&amp;maxhits=1000" xr:uid="{EDE28168-2A0D-644A-B6B5-124C1B05EA3C}"/>
    <hyperlink ref="C2100" r:id="rId2099" display="https://www.nj.gov/cgi-bin/education/csg/15/csg1a.pl?string=GG9-127-129-12&amp;maxhits=1000" xr:uid="{5CDCC66A-6DA6-AC42-ADF0-BF434606B8B5}"/>
    <hyperlink ref="C2101" r:id="rId2100" display="https://www.nj.gov/cgi-bin/education/csg/15/csg1a.pl?string=IK-12K-80-400&amp;maxhits=1000" xr:uid="{15814B36-1162-454E-890C-5E71CF0F632B}"/>
    <hyperlink ref="C2102" r:id="rId2101" display="https://www.nj.gov/cgi-bin/education/csg/15/csg1a.pl?string=GG9-127-129-12&amp;maxhits=1000" xr:uid="{EFD3D6B4-AC86-664B-B683-3F57AC8040E4}"/>
    <hyperlink ref="C2103" r:id="rId2102" display="https://www.nj.gov/cgi-bin/education/csg/15/csg1a.pl?string=DK-8K-8401-750&amp;maxhits=1000" xr:uid="{3E44AF27-437B-E549-9538-CD87004A4EB4}"/>
    <hyperlink ref="C2104" r:id="rId2103" display="https://www.nj.gov/cgi-bin/education/csg/15/csg1a.pl?string=IK-12K-80-400&amp;maxhits=1000" xr:uid="{34CD99EE-43D0-2C4A-B88E-7ACFF529BE87}"/>
    <hyperlink ref="C2105" r:id="rId2104" display="https://www.nj.gov/cgi-bin/education/csg/15/csg1a.pl?string=IK-12K-80-400&amp;maxhits=1000" xr:uid="{EB25AC83-1347-444F-8597-B08C7876443E}"/>
    <hyperlink ref="C2106" r:id="rId2105" display="https://www.nj.gov/cgi-bin/education/csg/15/csg1a.pl?string=EK-8K-8751plus&amp;maxhits=1000" xr:uid="{3859CA00-2E5D-BE40-B1BA-26BA817CBB57}"/>
    <hyperlink ref="C2107" r:id="rId2106" display="https://www.nj.gov/cgi-bin/education/csg/15/csg1a.pl?string=JK-12K-8401-750&amp;maxhits=1000" xr:uid="{748C93B7-FE7E-8C4A-B674-1A4C176F1281}"/>
    <hyperlink ref="C2108" r:id="rId2107" display="https://www.nj.gov/cgi-bin/education/csg/15/csg1a.pl?string=MK-12K-121800-3500&amp;maxhits=1000" xr:uid="{725F6C1D-7871-9D4C-9000-4636907F03FB}"/>
    <hyperlink ref="C2109" r:id="rId2108" display="https://www.nj.gov/cgi-bin/education/csg/15/csg1a.pl?string=NK-12K-123500plus&amp;maxhits=1000" xr:uid="{96899BCB-3AE2-BD4D-A0C9-94F500A8C822}"/>
    <hyperlink ref="C2110" r:id="rId2109" display="https://www.nj.gov/cgi-bin/education/csg/15/csg1a.pl?string=DK-8K-8401-750&amp;maxhits=1000" xr:uid="{E2FC9D6D-8062-2D4E-A64D-668DE6641D52}"/>
    <hyperlink ref="C2111" r:id="rId2110" display="https://www.nj.gov/cgi-bin/education/csg/15/csg1a.pl?string=LK-12K-120-1800&amp;maxhits=1000" xr:uid="{26CEDF87-406B-3E47-9A00-346E637B3026}"/>
    <hyperlink ref="C2112" r:id="rId2111" display="https://www.nj.gov/cgi-bin/education/csg/15/csg1a.pl?string=JK-12K-8401-750&amp;maxhits=1000" xr:uid="{9F34FA5F-F12E-EE4F-A684-A0269A557365}"/>
    <hyperlink ref="C2113" r:id="rId2112" display="https://www.nj.gov/cgi-bin/education/csg/15/csg1a.pl?string=LK-12K-120-1800&amp;maxhits=1000" xr:uid="{10B1FECC-8B85-8D44-88E1-01BE28CC0E85}"/>
    <hyperlink ref="C2114" r:id="rId2113" display="https://www.nj.gov/cgi-bin/education/csg/15/csg1a.pl?string=EK-8K-8751plus&amp;maxhits=1000" xr:uid="{F39AE1DF-32CE-BD4B-9C82-272EAA2B953B}"/>
    <hyperlink ref="C2115" r:id="rId2114" display="https://www.nj.gov/cgi-bin/education/csg/15/csg1a.pl?string=EK-8K-8751plus&amp;maxhits=1000" xr:uid="{356E98A6-0DBF-0940-9910-3EF901A0B4A0}"/>
    <hyperlink ref="C2116" r:id="rId2115" display="https://www.nj.gov/cgi-bin/education/csg/15/csg1a.pl?string=MK-12K-121800-3500&amp;maxhits=1000" xr:uid="{D873511D-9164-DA42-9A76-8888C1F8056A}"/>
    <hyperlink ref="C2117" r:id="rId2116" display="https://www.nj.gov/cgi-bin/education/csg/15/csg1a.pl?string=EK-8K-8751plus&amp;maxhits=1000" xr:uid="{0E147BAA-0FF7-214A-B785-02CAEBB4581A}"/>
    <hyperlink ref="C2118" r:id="rId2117" display="https://www.nj.gov/cgi-bin/education/csg/15/csg1a.pl?string=EK-8K-8751plus&amp;maxhits=1000" xr:uid="{A11E5EC9-07DD-AC4E-8ECC-8DA2085368E3}"/>
    <hyperlink ref="C2119" r:id="rId2118" display="https://www.nj.gov/cgi-bin/education/csg/15/csg1a.pl?string=GG9-127-129-12&amp;maxhits=1000" xr:uid="{FA0E6B12-6495-8E43-9861-6A6329166811}"/>
    <hyperlink ref="C2120" r:id="rId2119" display="https://www.nj.gov/cgi-bin/education/csg/15/csg1a.pl?string=EK-8K-8751plus&amp;maxhits=1000" xr:uid="{5BF50666-AA19-3043-ABDA-F0EBC05C341C}"/>
    <hyperlink ref="C2121" r:id="rId2120" display="https://www.nj.gov/cgi-bin/education/csg/15/csg1a.pl?string=IK-12K-80-400&amp;maxhits=1000" xr:uid="{03A17045-76F4-DF42-B258-37E3789EAE75}"/>
    <hyperlink ref="C2122" r:id="rId2121" display="https://www.nj.gov/cgi-bin/education/csg/15/csg1a.pl?string=MK-12K-121800-3500&amp;maxhits=1000" xr:uid="{2997020B-FFF9-3544-9007-F14B68FAC56F}"/>
    <hyperlink ref="C2123" r:id="rId2122" display="https://www.nj.gov/cgi-bin/education/csg/15/csg1a.pl?string=MK-12K-121800-3500&amp;maxhits=1000" xr:uid="{D38A7391-F577-4941-882A-60100463011C}"/>
    <hyperlink ref="C2124" r:id="rId2123" display="https://www.nj.gov/cgi-bin/education/csg/15/csg1a.pl?string=KK-12K-8751plus&amp;maxhits=1000" xr:uid="{AC097D04-3DEF-7045-A5C1-2832641D2842}"/>
    <hyperlink ref="C2125" r:id="rId2124" display="https://www.nj.gov/cgi-bin/education/csg/15/csg1a.pl?string=EK-8K-8751plus&amp;maxhits=1000" xr:uid="{68E76FD8-FD51-DA47-AEC6-9A4D463BAC6B}"/>
    <hyperlink ref="C2126" r:id="rId2125" display="https://www.nj.gov/cgi-bin/education/csg/15/csg1a.pl?string=MK-12K-121800-3500&amp;maxhits=1000" xr:uid="{0827B018-437D-5345-8BE5-8D0B2761E36D}"/>
    <hyperlink ref="C2127" r:id="rId2126" display="https://www.nj.gov/cgi-bin/education/csg/15/csg1a.pl?string=DK-8K-8401-750&amp;maxhits=1000" xr:uid="{50DEE0E8-7F28-9F47-85E2-2048511300EF}"/>
    <hyperlink ref="C2128" r:id="rId2127" display="https://www.nj.gov/cgi-bin/education/csg/15/csg1a.pl?string=DK-8K-8401-750&amp;maxhits=1000" xr:uid="{7C75C9EC-BD69-7541-946E-A3484769855C}"/>
    <hyperlink ref="C2129" r:id="rId2128" display="https://www.nj.gov/cgi-bin/education/csg/15/csg1a.pl?string=HK-12K-6&amp;maxhits=1000" xr:uid="{179F37ED-CF7E-F74B-8C15-7D7242A74A3F}"/>
    <hyperlink ref="C2130" r:id="rId2129" display="https://www.nj.gov/cgi-bin/education/csg/15/csg1a.pl?string=NK-12K-123500plus&amp;maxhits=1000" xr:uid="{022EC0D7-ADD1-F544-94F1-EF785F6BF30D}"/>
    <hyperlink ref="C2131" r:id="rId2130" display="https://www.nj.gov/cgi-bin/education/csg/15/csg1a.pl?string=QCOUNTYVOC&amp;maxhits=1000" xr:uid="{885B28F5-27BA-7441-9B59-7F56BCC851BC}"/>
    <hyperlink ref="C2132" r:id="rId2131" display="https://www.nj.gov/cgi-bin/education/csg/15/csg1a.pl?string=GG9-127-129-12&amp;maxhits=1000" xr:uid="{46686FD8-9E3D-9344-96C1-F4337A8F228A}"/>
    <hyperlink ref="C2133" r:id="rId2132" display="https://www.nj.gov/cgi-bin/education/csg/15/csg1a.pl?string=JK-12K-8401-750&amp;maxhits=1000" xr:uid="{E5058390-D760-9148-82DB-89364E94D12B}"/>
    <hyperlink ref="C2134" r:id="rId2133" display="https://www.nj.gov/cgi-bin/education/csg/15/csg1a.pl?string=NK-12K-123500plus&amp;maxhits=1000" xr:uid="{6407C39E-4AAE-E748-9B50-3D9E6DAC5780}"/>
    <hyperlink ref="C2135" r:id="rId2134" display="https://www.nj.gov/cgi-bin/education/csg/15/csg1a.pl?string=IK-12K-80-400&amp;maxhits=1000" xr:uid="{87D7D0B3-F7C8-AB44-A66A-3CFFA371ECD9}"/>
    <hyperlink ref="C2136" r:id="rId2135" display="https://www.nj.gov/cgi-bin/education/csg/15/csg1a.pl?string=NK-12K-123500plus&amp;maxhits=1000" xr:uid="{EE36C36A-00C1-0546-B6F6-063C2E0C26B0}"/>
    <hyperlink ref="C2137" r:id="rId2136" display="https://www.nj.gov/cgi-bin/education/csg/15/csg1a.pl?string=LK-12K-120-1800&amp;maxhits=1000" xr:uid="{084D89C8-D134-0342-9931-B680C900F875}"/>
    <hyperlink ref="C2138" r:id="rId2137" display="https://www.nj.gov/cgi-bin/education/csg/15/csg1a.pl?string=CK-8K-80-400&amp;maxhits=1000" xr:uid="{7EDEA873-F4EE-2C40-A24E-CD7A0484199E}"/>
    <hyperlink ref="C2139" r:id="rId2138" display="https://www.nj.gov/cgi-bin/education/csg/15/csg1a.pl?string=NK-12K-123500plus&amp;maxhits=1000" xr:uid="{94D74555-8553-5E45-AB0A-806F16BBEC9F}"/>
    <hyperlink ref="C2140" r:id="rId2139" display="https://www.nj.gov/cgi-bin/education/csg/15/csg1a.pl?string=MK-12K-121800-3500&amp;maxhits=1000" xr:uid="{EA036551-F969-B346-975D-DC76C683E722}"/>
    <hyperlink ref="C2141" r:id="rId2140" display="https://www.nj.gov/cgi-bin/education/csg/15/csg1a.pl?string=NK-12K-123500plus&amp;maxhits=1000" xr:uid="{EF9D127B-66A9-954D-83E3-7A4D647BDDB2}"/>
    <hyperlink ref="C2142" r:id="rId2141" display="https://www.nj.gov/cgi-bin/education/csg/15/csg1a.pl?string=IK-12K-80-400&amp;maxhits=1000" xr:uid="{82491A3B-647F-4444-B848-7CD82C3AF962}"/>
    <hyperlink ref="C2143" r:id="rId2142" display="https://www.nj.gov/cgi-bin/education/csg/15/csg1a.pl?string=DK-8K-8401-750&amp;maxhits=1000" xr:uid="{298094E0-A4D1-3649-A41F-68B9DC4236F2}"/>
    <hyperlink ref="C2144" r:id="rId2143" display="https://www.nj.gov/cgi-bin/education/csg/15/csg1a.pl?string=EK-8K-8751plus&amp;maxhits=1000" xr:uid="{67AB7788-CB20-4541-AB39-3476AB9B062E}"/>
    <hyperlink ref="C2145" r:id="rId2144" display="https://www.nj.gov/cgi-bin/education/csg/15/csg1a.pl?string=NK-12K-123500plus&amp;maxhits=1000" xr:uid="{81151B73-37AA-0846-97B2-25480528703D}"/>
    <hyperlink ref="C2146" r:id="rId2145" display="https://www.nj.gov/cgi-bin/education/csg/15/csg1a.pl?string=NK-12K-123500plus&amp;maxhits=1000" xr:uid="{88DABB13-9486-7446-B6AA-3E1ED188CA83}"/>
    <hyperlink ref="C2147" r:id="rId2146" display="https://www.nj.gov/cgi-bin/education/csg/15/csg1a.pl?string=OCHARTER&amp;maxhits=1000" xr:uid="{E94E4018-8377-984E-9622-F9F7F131CC40}"/>
    <hyperlink ref="C2148" r:id="rId2147" display="https://www.nj.gov/cgi-bin/education/csg/15/csg1a.pl?string=EK-8K-8751plus&amp;maxhits=1000" xr:uid="{92E80CB4-71C7-C74D-A19D-5F2292A0E475}"/>
    <hyperlink ref="C2149" r:id="rId2148" display="https://www.nj.gov/cgi-bin/education/csg/15/csg1a.pl?string=GG9-127-129-12&amp;maxhits=1000" xr:uid="{61EC31F7-A28C-F84B-8091-05203EBAEF9D}"/>
    <hyperlink ref="C2150" r:id="rId2149" display="https://www.nj.gov/cgi-bin/education/csg/15/csg1a.pl?string=EK-8K-8751plus&amp;maxhits=1000" xr:uid="{933CC936-E8EB-9C4B-9479-496FD0A4416A}"/>
    <hyperlink ref="C2151" r:id="rId2150" display="https://www.nj.gov/cgi-bin/education/csg/15/csg1a.pl?string=MK-12K-121800-3500&amp;maxhits=1000" xr:uid="{4D234051-1389-C34D-8359-552D19435356}"/>
    <hyperlink ref="C2152" r:id="rId2151" display="https://www.nj.gov/cgi-bin/education/csg/15/csg1a.pl?string=IK-12K-80-400&amp;maxhits=1000" xr:uid="{4DA07A3C-1BEB-A44E-A7BB-A63ED563041B}"/>
    <hyperlink ref="C2153" r:id="rId2152" display="https://www.nj.gov/cgi-bin/education/csg/15/csg1a.pl?string=AK-6K-6&amp;maxhits=1000" xr:uid="{48EAB6CB-88B8-3844-9239-1AA79BF19749}"/>
    <hyperlink ref="C2154" r:id="rId2153" display="https://www.nj.gov/cgi-bin/education/csg/15/csg1a.pl?string=AK-6K-6&amp;maxhits=1000" xr:uid="{955D2FCB-E7D4-BA44-AFDD-81E7F82F0DF3}"/>
    <hyperlink ref="C2155" r:id="rId2154" display="https://www.nj.gov/cgi-bin/education/csg/15/csg1a.pl?string=NK-12K-123500plus&amp;maxhits=1000" xr:uid="{8D09B3EC-5E1B-C44B-A9CD-542F71462285}"/>
    <hyperlink ref="C2156" r:id="rId2155" display="https://www.nj.gov/cgi-bin/education/csg/15/csg1a.pl?string=FG7-127-129-12&amp;maxhits=1000" xr:uid="{240675E8-C03A-CA40-AB52-37902E0DA3C5}"/>
    <hyperlink ref="C2157" r:id="rId2156" display="https://www.nj.gov/cgi-bin/education/csg/15/csg1a.pl?string=AK-6K-6&amp;maxhits=1000" xr:uid="{69BB3495-39BF-7D41-B141-F510C5D70C3C}"/>
    <hyperlink ref="C2158" r:id="rId2157" display="https://www.nj.gov/cgi-bin/education/csg/15/csg1a.pl?string=AK-6K-6&amp;maxhits=1000" xr:uid="{3DEC7954-F6EB-794A-B177-A4C1EEFE9B50}"/>
    <hyperlink ref="C2159" r:id="rId2158" display="https://www.nj.gov/cgi-bin/education/csg/15/csg1a.pl?string=NK-12K-123500plus&amp;maxhits=1000" xr:uid="{BB3D3B99-9130-1F43-92B0-27D2F09E682F}"/>
    <hyperlink ref="C2160" r:id="rId2159" display="https://www.nj.gov/cgi-bin/education/csg/15/csg1a.pl?string=NK-12K-123500plus&amp;maxhits=1000" xr:uid="{2BE182AC-56BA-8747-A786-03C73E7A4A67}"/>
    <hyperlink ref="C2161" r:id="rId2160" display="https://www.nj.gov/cgi-bin/education/csg/15/csg1a.pl?string=IK-12K-80-400&amp;maxhits=1000" xr:uid="{6EF4F194-8DA6-1A4D-B93E-357A4E35B8D7}"/>
    <hyperlink ref="C2162" r:id="rId2161" display="https://www.nj.gov/cgi-bin/education/csg/15/csg1a.pl?string=NK-12K-123500plus&amp;maxhits=1000" xr:uid="{5E69DE13-BB3D-A044-BA9B-FEE329BB6EE9}"/>
    <hyperlink ref="C2163" r:id="rId2162" display="https://www.nj.gov/cgi-bin/education/csg/15/csg1a.pl?string=IK-12K-80-400&amp;maxhits=1000" xr:uid="{2CF54105-3BA3-6E43-AA8F-A99E549EDF69}"/>
    <hyperlink ref="C2164" r:id="rId2163" display="https://www.nj.gov/cgi-bin/education/csg/15/csg1a.pl?string=AK-6K-6&amp;maxhits=1000" xr:uid="{3D9416F9-B8C4-B94E-AEF8-72710DDB7DEA}"/>
    <hyperlink ref="C2165" r:id="rId2164" display="https://www.nj.gov/cgi-bin/education/csg/15/csg1a.pl?string=AK-6K-6&amp;maxhits=1000" xr:uid="{AC04D7BB-DB79-9E4E-86D6-390603F597B5}"/>
    <hyperlink ref="C2166" r:id="rId2165" display="https://www.nj.gov/cgi-bin/education/csg/15/csg1a.pl?string=MK-12K-121800-3500&amp;maxhits=1000" xr:uid="{505F4DF3-97AE-D94C-8A1A-7BB9606A1DC1}"/>
    <hyperlink ref="C2167" r:id="rId2166" display="https://www.nj.gov/cgi-bin/education/csg/15/csg1a.pl?string=QCOUNTYVOC&amp;maxhits=1000" xr:uid="{6C352ABE-E5EF-2E4C-9E6C-B05550CD6AA5}"/>
    <hyperlink ref="C2168" r:id="rId2167" display="https://www.nj.gov/cgi-bin/education/csg/15/csg1a.pl?string=AK-6K-6&amp;maxhits=1000" xr:uid="{AC9A34F9-EBCB-614E-BA33-6A9FBB0172D1}"/>
    <hyperlink ref="C2169" r:id="rId2168" display="https://www.nj.gov/cgi-bin/education/csg/15/csg1a.pl?string=HK-12K-6&amp;maxhits=1000" xr:uid="{4646A74A-5892-D347-B958-8F6E4E4388A9}"/>
    <hyperlink ref="C2170" r:id="rId2169" display="https://www.nj.gov/cgi-bin/education/csg/15/csg1a.pl?string=FG7-127-129-12&amp;maxhits=1000" xr:uid="{00950887-D21D-134B-AB1E-95C11BB2646C}"/>
    <hyperlink ref="C2171" r:id="rId2170" display="https://www.nj.gov/cgi-bin/education/csg/15/csg1a.pl?string=LK-12K-120-1800&amp;maxhits=1000" xr:uid="{8795BE25-E7B8-1249-ABF0-0AD093A6E253}"/>
    <hyperlink ref="C2172" r:id="rId2171" display="https://www.nj.gov/cgi-bin/education/csg/15/csg1a.pl?string=LK-12K-120-1800&amp;maxhits=1000" xr:uid="{E5CAAAF1-F14B-A240-B78C-EB1C4100B701}"/>
    <hyperlink ref="C2173" r:id="rId2172" display="https://www.nj.gov/cgi-bin/education/csg/15/csg1a.pl?string=MK-12K-121800-3500&amp;maxhits=1000" xr:uid="{2BDF45E0-2F1B-EC44-BA30-7F88E419215A}"/>
    <hyperlink ref="C2174" r:id="rId2173" display="https://www.nj.gov/cgi-bin/education/csg/15/csg1a.pl?string=AK-6K-6&amp;maxhits=1000" xr:uid="{FC138C07-3D70-F449-8740-BDB8D6E6CC7B}"/>
    <hyperlink ref="C2175" r:id="rId2174" display="https://www.nj.gov/cgi-bin/education/csg/15/csg1a.pl?string=FG7-127-129-12&amp;maxhits=1000" xr:uid="{9873378B-B2BA-9C4A-83DE-396A37B19F48}"/>
    <hyperlink ref="C2176" r:id="rId2175" display="https://www.nj.gov/cgi-bin/education/csg/15/csg1a.pl?string=AK-6K-6&amp;maxhits=1000" xr:uid="{A973798A-8D3C-7A4C-AF0D-5C2233D54689}"/>
    <hyperlink ref="C2177" r:id="rId2176" display="https://www.nj.gov/cgi-bin/education/csg/15/csg1a.pl?string=NK-12K-123500plus&amp;maxhits=1000" xr:uid="{42767F50-46D0-D241-BF96-4E7ADA58CAE4}"/>
    <hyperlink ref="C2178" r:id="rId2177" display="https://www.nj.gov/cgi-bin/education/csg/15/csg1a.pl?string=AK-6K-6&amp;maxhits=1000" xr:uid="{B6452131-0A3F-E442-B66B-712CD1A720D2}"/>
    <hyperlink ref="C2179" r:id="rId2178" display="https://www.nj.gov/cgi-bin/education/csg/15/csg1a.pl?string=JK-12K-8401-750&amp;maxhits=1000" xr:uid="{856FE5A4-2BF8-984D-82CF-FB42D7721992}"/>
    <hyperlink ref="C2180" r:id="rId2179" display="https://www.nj.gov/cgi-bin/education/csg/15/csg1a.pl?string=OCHARTER&amp;maxhits=1000" xr:uid="{ADD948A7-92BE-4144-93AE-4B8753DEC7C6}"/>
    <hyperlink ref="C2181" r:id="rId2180" display="https://www.nj.gov/cgi-bin/education/csg/15/csg1a.pl?string=NK-12K-123500plus&amp;maxhits=1000" xr:uid="{4CE53079-30CC-A941-80F1-CE74DBE54857}"/>
    <hyperlink ref="C2182" r:id="rId2181" display="https://www.nj.gov/cgi-bin/education/csg/15/csg1a.pl?string=OCHARTER&amp;maxhits=1000" xr:uid="{F0EE3B6C-7965-CA44-A17C-2DEF1E419914}"/>
    <hyperlink ref="C2183" r:id="rId2182" display="https://www.nj.gov/cgi-bin/education/csg/15/csg1a.pl?string=EK-8K-8751plus&amp;maxhits=1000" xr:uid="{45082CDF-E310-5F48-907B-2AB99131CF39}"/>
    <hyperlink ref="C2184" r:id="rId2183" display="https://www.nj.gov/cgi-bin/education/csg/15/csg1a.pl?string=MK-12K-121800-3500&amp;maxhits=1000" xr:uid="{F4C7AA0E-7943-244E-8310-24B3A7CA47F5}"/>
    <hyperlink ref="C2185" r:id="rId2184" display="https://www.nj.gov/cgi-bin/education/csg/15/csg1a.pl?string=OCHARTER&amp;maxhits=1000" xr:uid="{50949189-17EC-014B-BC45-6FA42D59041F}"/>
    <hyperlink ref="C2186" r:id="rId2185" display="https://www.nj.gov/cgi-bin/education/csg/15/csg1a.pl?string=GG9-127-129-12&amp;maxhits=1000" xr:uid="{050814D9-733A-2C41-A02B-1326C311B532}"/>
    <hyperlink ref="C2187" r:id="rId2186" display="https://www.nj.gov/cgi-bin/education/csg/15/csg1a.pl?string=EK-8K-8751plus&amp;maxhits=1000" xr:uid="{D357EC83-6145-1146-9BAA-D2DB91C272BF}"/>
    <hyperlink ref="C2188" r:id="rId2187" display="https://www.nj.gov/cgi-bin/education/csg/15/csg1a.pl?string=DK-8K-8401-750&amp;maxhits=1000" xr:uid="{D301C0A0-61DA-AF4A-BD7F-CDD9E19D6D45}"/>
    <hyperlink ref="C2189" r:id="rId2188" display="https://www.nj.gov/cgi-bin/education/csg/15/csg1a.pl?string=OCHARTER&amp;maxhits=1000" xr:uid="{E7C6E10B-D87F-B641-8CA5-649458234366}"/>
    <hyperlink ref="C2190" r:id="rId2189" display="https://www.nj.gov/cgi-bin/education/csg/15/csg1a.pl?string=NK-12K-123500plus&amp;maxhits=1000" xr:uid="{EA3616E3-041E-1948-901E-2045764C11E4}"/>
    <hyperlink ref="C2191" r:id="rId2190" display="https://www.nj.gov/cgi-bin/education/csg/15/csg1a.pl?string=GG9-127-129-12&amp;maxhits=1000" xr:uid="{07172999-4E07-8C44-95B7-A7E20E342035}"/>
    <hyperlink ref="C2192" r:id="rId2191" display="https://www.nj.gov/cgi-bin/education/csg/15/csg1a.pl?string=QCOUNTYVOC&amp;maxhits=1000" xr:uid="{2843F823-1474-2842-832C-5931729107E9}"/>
    <hyperlink ref="C2193" r:id="rId2192" display="https://www.nj.gov/cgi-bin/education/csg/15/csg1a.pl?string=GG9-127-129-12&amp;maxhits=1000" xr:uid="{4A55E380-9E37-7F43-B701-90CC9194DCB2}"/>
    <hyperlink ref="C2194" r:id="rId2193" display="https://www.nj.gov/cgi-bin/education/csg/15/csg1a.pl?string=OCHARTER&amp;maxhits=1000" xr:uid="{C0A70FA9-552C-C24E-B134-9D8DC981307D}"/>
    <hyperlink ref="C2195" r:id="rId2194" display="https://www.nj.gov/cgi-bin/education/csg/15/csg1a.pl?string=OCHARTER&amp;maxhits=1000" xr:uid="{6FFC6789-4601-F643-90C3-C618A9500CBC}"/>
    <hyperlink ref="C2196" r:id="rId2195" display="https://www.nj.gov/cgi-bin/education/csg/15/csg1a.pl?string=NK-12K-123500plus&amp;maxhits=1000" xr:uid="{B108D213-344D-7745-A9B5-E395082CCC2D}"/>
    <hyperlink ref="C2197" r:id="rId2196" display="https://www.nj.gov/cgi-bin/education/csg/15/csg1a.pl?string=LK-12K-120-1800&amp;maxhits=1000" xr:uid="{A4856A97-8DF2-5B4D-9E80-889AAE9E7C0A}"/>
    <hyperlink ref="C2198" r:id="rId2197" display="https://www.nj.gov/cgi-bin/education/csg/15/csg1a.pl?string=EK-8K-8751plus&amp;maxhits=1000" xr:uid="{0BFAC160-C10B-D741-9344-209D3A92FC9E}"/>
    <hyperlink ref="C2199" r:id="rId2198" display="https://www.nj.gov/cgi-bin/education/csg/15/csg1a.pl?string=EK-8K-8751plus&amp;maxhits=1000" xr:uid="{4FDDDA70-5D56-014E-9C35-64A7BA3FC1FF}"/>
    <hyperlink ref="C2200" r:id="rId2199" display="https://www.nj.gov/cgi-bin/education/csg/15/csg1a.pl?string=EK-8K-8751plus&amp;maxhits=1000" xr:uid="{4AD9FF64-67F8-6C41-AFC7-9905624F85B9}"/>
    <hyperlink ref="C2201" r:id="rId2200" display="https://www.nj.gov/cgi-bin/education/csg/15/csg1a.pl?string=EK-8K-8751plus&amp;maxhits=1000" xr:uid="{03C91DBE-E035-6F42-B0A6-58EFD0E480A1}"/>
    <hyperlink ref="C2202" r:id="rId2201" display="https://www.nj.gov/cgi-bin/education/csg/15/csg1a.pl?string=NK-12K-123500plus&amp;maxhits=1000" xr:uid="{DCC043A5-657B-624E-A059-347D50DD97B3}"/>
    <hyperlink ref="C2203" r:id="rId2202" display="https://www.nj.gov/cgi-bin/education/csg/15/csg1a.pl?string=NK-12K-123500plus&amp;maxhits=1000" xr:uid="{4E1A2BF7-EBB3-5344-AD87-FAFAB5ED479D}"/>
    <hyperlink ref="C2204" r:id="rId2203" display="https://www.nj.gov/cgi-bin/education/csg/15/csg1a.pl?string=EK-8K-8751plus&amp;maxhits=1000" xr:uid="{A47262E6-A8B2-7240-8209-ABEB06B65596}"/>
    <hyperlink ref="C2205" r:id="rId2204" display="https://www.nj.gov/cgi-bin/education/csg/15/csg1a.pl?string=IK-12K-80-400&amp;maxhits=1000" xr:uid="{0F3FC037-52C4-6545-B1CB-9E70526F955E}"/>
    <hyperlink ref="C2206" r:id="rId2205" display="https://www.nj.gov/cgi-bin/education/csg/15/csg1a.pl?string=IK-12K-80-400&amp;maxhits=1000" xr:uid="{0B86C89F-BB62-3446-80B5-86D92F1F7FA6}"/>
    <hyperlink ref="C2207" r:id="rId2206" display="https://www.nj.gov/cgi-bin/education/csg/15/csg1a.pl?string=IK-12K-80-400&amp;maxhits=1000" xr:uid="{BF2AF65A-561D-3D4E-931F-DD380C6493B7}"/>
    <hyperlink ref="C2208" r:id="rId2207" display="https://www.nj.gov/cgi-bin/education/csg/15/csg1a.pl?string=IK-12K-80-400&amp;maxhits=1000" xr:uid="{EFED375E-F653-AA45-BF53-5DDD7E956D15}"/>
    <hyperlink ref="C2209" r:id="rId2208" display="https://www.nj.gov/cgi-bin/education/csg/15/csg1a.pl?string=IK-12K-80-400&amp;maxhits=1000" xr:uid="{F67E2D47-1417-C04C-AE80-545C21581371}"/>
    <hyperlink ref="C2210" r:id="rId2209" display="https://www.nj.gov/cgi-bin/education/csg/15/csg1a.pl?string=MK-12K-121800-3500&amp;maxhits=1000" xr:uid="{394E4EB0-2EF9-A843-9A7D-2C1C8E74AC32}"/>
    <hyperlink ref="C2211" r:id="rId2210" display="https://www.nj.gov/cgi-bin/education/csg/15/csg1a.pl?string=LK-12K-120-1800&amp;maxhits=1000" xr:uid="{90694F14-91FA-A341-B502-372E1D979E9C}"/>
    <hyperlink ref="C2212" r:id="rId2211" display="https://www.nj.gov/cgi-bin/education/csg/15/csg1a.pl?string=LK-12K-120-1800&amp;maxhits=1000" xr:uid="{2EED1A8F-14B9-704D-A7B3-98006AA969C3}"/>
    <hyperlink ref="C2213" r:id="rId2212" display="https://www.nj.gov/cgi-bin/education/csg/15/csg1a.pl?string=IK-12K-80-400&amp;maxhits=1000" xr:uid="{7689B937-D41F-B545-BE51-D6DB7DFCBAE4}"/>
    <hyperlink ref="C2214" r:id="rId2213" display="https://www.nj.gov/cgi-bin/education/csg/15/csg1a.pl?string=LK-12K-120-1800&amp;maxhits=1000" xr:uid="{21DB2F5F-6182-9442-BF14-315719DF0D15}"/>
    <hyperlink ref="C2215" r:id="rId2214" display="https://www.nj.gov/cgi-bin/education/csg/15/csg1a.pl?string=PCSSD&amp;maxhits=1000" xr:uid="{824EFE28-515C-AB48-9124-3791C3100CB5}"/>
    <hyperlink ref="C2216" r:id="rId2215" display="https://www.nj.gov/cgi-bin/education/csg/15/csg1a.pl?string=QCOUNTYVOC&amp;maxhits=1000" xr:uid="{19A37A3A-EC0F-B145-A682-81BCCC0F5056}"/>
    <hyperlink ref="C2217" r:id="rId2216" display="https://www.nj.gov/cgi-bin/education/csg/15/csg1a.pl?string=IK-12K-80-400&amp;maxhits=1000" xr:uid="{375F44C4-FCF1-8E43-882F-B6A9668E0171}"/>
    <hyperlink ref="C2218" r:id="rId2217" display="https://www.nj.gov/cgi-bin/education/csg/15/csg1a.pl?string=LK-12K-120-1800&amp;maxhits=1000" xr:uid="{981C4BA9-E393-B741-9055-9CBF603082E0}"/>
    <hyperlink ref="C2219" r:id="rId2218" display="https://www.nj.gov/cgi-bin/education/csg/15/csg1a.pl?string=JK-12K-8401-750&amp;maxhits=1000" xr:uid="{B888BB64-5E83-5945-A3C9-BE27226F8526}"/>
    <hyperlink ref="C2220" r:id="rId2219" display="https://www.nj.gov/cgi-bin/education/csg/15/csg1a.pl?string=NK-12K-123500plus&amp;maxhits=1000" xr:uid="{1E9DC902-5B4E-C347-B30C-A6FC202CB2CF}"/>
    <hyperlink ref="C2221" r:id="rId2220" display="https://www.nj.gov/cgi-bin/education/csg/15/csg1a.pl?string=LK-12K-120-1800&amp;maxhits=1000" xr:uid="{8BCBE8A2-9639-1842-B3F9-59552A9428D5}"/>
    <hyperlink ref="C2222" r:id="rId2221" display="https://www.nj.gov/cgi-bin/education/csg/15/csg1a.pl?string=KK-12K-8751plus&amp;maxhits=1000" xr:uid="{2B8BFDB6-1D63-2D40-B8A7-A3AA1719533A}"/>
    <hyperlink ref="C2223" r:id="rId2222" display="https://www.nj.gov/cgi-bin/education/csg/15/csg1a.pl?string=NK-12K-123500plus&amp;maxhits=1000" xr:uid="{2287C2F1-B229-ED49-97C4-45809C0C6A3B}"/>
    <hyperlink ref="C2224" r:id="rId2223" display="https://www.nj.gov/cgi-bin/education/csg/15/csg1a.pl?string=OCHARTER&amp;maxhits=1000" xr:uid="{9EEC9B39-EEF9-A24E-8715-64FAFB263309}"/>
    <hyperlink ref="C2225" r:id="rId2224" display="https://www.nj.gov/cgi-bin/education/csg/15/csg1a.pl?string=NK-12K-123500plus&amp;maxhits=1000" xr:uid="{5C4656EB-1658-3041-A921-EF10E3690D01}"/>
    <hyperlink ref="C2226" r:id="rId2225" display="https://www.nj.gov/cgi-bin/education/csg/15/csg1a.pl?string=KK-12K-8751plus&amp;maxhits=1000" xr:uid="{8485CB06-0002-DF4F-9897-096285A736EE}"/>
    <hyperlink ref="C2227" r:id="rId2226" display="https://www.nj.gov/cgi-bin/education/csg/15/csg1a.pl?string=NK-12K-123500plus&amp;maxhits=1000" xr:uid="{198C04AF-4E5B-BD41-94D7-3793E09F2458}"/>
    <hyperlink ref="C2228" r:id="rId2227" display="https://www.nj.gov/cgi-bin/education/csg/15/csg1a.pl?string=LK-12K-120-1800&amp;maxhits=1000" xr:uid="{7663DE05-80E9-B04B-8743-E23A3B428D8C}"/>
    <hyperlink ref="C2229" r:id="rId2228" display="https://www.nj.gov/cgi-bin/education/csg/15/csg1a.pl?string=NK-12K-123500plus&amp;maxhits=1000" xr:uid="{A0FA7770-C2DD-0041-B484-D33EF1176EED}"/>
    <hyperlink ref="C2230" r:id="rId2229" display="https://www.nj.gov/cgi-bin/education/csg/15/csg1a.pl?string=MK-12K-121800-3500&amp;maxhits=1000" xr:uid="{1C44E7DE-83F2-254F-90A6-2D82466E5524}"/>
    <hyperlink ref="C2231" r:id="rId2230" display="https://www.nj.gov/cgi-bin/education/csg/15/csg1a.pl?string=QCOUNTYVOC&amp;maxhits=1000" xr:uid="{5F9FA949-1AA9-C143-9931-B849A5CC9560}"/>
    <hyperlink ref="C2232" r:id="rId2231" display="https://www.nj.gov/cgi-bin/education/csg/15/csg1a.pl?string=MK-12K-121800-3500&amp;maxhits=1000" xr:uid="{8B77D09D-2379-EA41-809C-E3E67EAD4ED1}"/>
    <hyperlink ref="C2233" r:id="rId2232" display="https://www.nj.gov/cgi-bin/education/csg/15/csg1a.pl?string=MK-12K-121800-3500&amp;maxhits=1000" xr:uid="{EAD6E59D-9369-DE45-853E-EA1CC2F589FD}"/>
    <hyperlink ref="C2234" r:id="rId2233" display="https://www.nj.gov/cgi-bin/education/csg/15/csg1a.pl?string=JK-12K-8401-750&amp;maxhits=1000" xr:uid="{F9551BE0-6392-D644-9224-9EDCA3D5F00B}"/>
    <hyperlink ref="C2235" r:id="rId2234" display="https://www.nj.gov/cgi-bin/education/csg/15/csg1a.pl?string=OCHARTER&amp;maxhits=1000" xr:uid="{D9E42ACB-3F46-5E41-BD45-07F18B9B6002}"/>
    <hyperlink ref="C2236" r:id="rId2235" display="https://www.nj.gov/cgi-bin/education/csg/15/csg1a.pl?string=EK-8K-8751plus&amp;maxhits=1000" xr:uid="{1ADC4A31-F6DF-DE47-AD15-D0D4556B3954}"/>
    <hyperlink ref="C2237" r:id="rId2236" display="https://www.nj.gov/cgi-bin/education/csg/15/csg1a.pl?string=DK-8K-8401-750&amp;maxhits=1000" xr:uid="{2D608EC3-A119-654C-A3D3-6191F978E8C5}"/>
    <hyperlink ref="C2238" r:id="rId2237" display="https://www.nj.gov/cgi-bin/education/csg/15/csg1a.pl?string=GG9-127-129-12&amp;maxhits=1000" xr:uid="{80F4E2B9-763B-9B46-A025-891F8841FB22}"/>
    <hyperlink ref="C2239" r:id="rId2238" display="https://www.nj.gov/cgi-bin/education/csg/15/csg1a.pl?string=JK-12K-8401-750&amp;maxhits=1000" xr:uid="{B5EABB27-812D-F846-9D7F-A3BEE6E5FC7F}"/>
    <hyperlink ref="C2240" r:id="rId2239" display="https://www.nj.gov/cgi-bin/education/csg/15/csg1a.pl?string=EK-8K-8751plus&amp;maxhits=1000" xr:uid="{CBC8D2BC-9F07-4C43-9A31-78063826B507}"/>
    <hyperlink ref="C2241" r:id="rId2240" display="https://www.nj.gov/cgi-bin/education/csg/15/csg1a.pl?string=DK-8K-8401-750&amp;maxhits=1000" xr:uid="{D2E071B2-1696-7547-A671-398950C2FEEC}"/>
    <hyperlink ref="C2242" r:id="rId2241" display="https://www.nj.gov/cgi-bin/education/csg/15/csg1a.pl?string=DK-8K-8401-750&amp;maxhits=1000" xr:uid="{3F5C1B3A-3AEF-F346-B487-2BC763A3E180}"/>
    <hyperlink ref="C2243" r:id="rId2242" display="https://www.nj.gov/cgi-bin/education/csg/15/csg1a.pl?string=AK-6K-6&amp;maxhits=1000" xr:uid="{3804F405-D6B8-2843-B5DF-AFB190890A52}"/>
    <hyperlink ref="C2244" r:id="rId2243" display="https://www.nj.gov/cgi-bin/education/csg/15/csg1a.pl?string=JK-12K-8401-750&amp;maxhits=1000" xr:uid="{70DA8D43-7E91-D44C-B63E-93D6DA1C6473}"/>
    <hyperlink ref="C2245" r:id="rId2244" display="https://www.nj.gov/cgi-bin/education/csg/15/csg1a.pl?string=CK-8K-80-400&amp;maxhits=1000" xr:uid="{B60D1883-DB9D-764F-A335-00DFF237D92A}"/>
    <hyperlink ref="C2246" r:id="rId2245" display="https://www.nj.gov/cgi-bin/education/csg/15/csg1a.pl?string=AK-6K-6&amp;maxhits=1000" xr:uid="{EFF7F347-BF1C-B849-BD14-34B5C2584861}"/>
    <hyperlink ref="C2247" r:id="rId2246" display="https://www.nj.gov/cgi-bin/education/csg/15/csg1a.pl?string=DK-8K-8401-750&amp;maxhits=1000" xr:uid="{63C6701C-049B-6D41-BC25-7C3EC3584903}"/>
    <hyperlink ref="C2248" r:id="rId2247" display="https://www.nj.gov/cgi-bin/education/csg/15/csg1a.pl?string=GG9-127-129-12&amp;maxhits=1000" xr:uid="{3DE1C8C9-0CA4-4247-B005-C7DA89F3F3D4}"/>
    <hyperlink ref="C2249" r:id="rId2248" display="https://www.nj.gov/cgi-bin/education/csg/15/csg1a.pl?string=LK-12K-120-1800&amp;maxhits=1000" xr:uid="{EC73080B-C8A7-7A41-BC55-07803352B787}"/>
    <hyperlink ref="C2250" r:id="rId2249" display="https://www.nj.gov/cgi-bin/education/csg/15/csg1a.pl?string=FG7-127-129-12&amp;maxhits=1000" xr:uid="{1ACCCAB4-B73E-354B-B5EA-81C5AE8D9499}"/>
    <hyperlink ref="C2251" r:id="rId2250" display="https://www.nj.gov/cgi-bin/education/csg/15/csg1a.pl?string=CK-8K-80-400&amp;maxhits=1000" xr:uid="{F003544F-D327-2443-9088-79CCB4BD63FD}"/>
    <hyperlink ref="C2252" r:id="rId2251" display="https://www.nj.gov/cgi-bin/education/csg/15/csg1a.pl?string=GG9-127-129-12&amp;maxhits=1000" xr:uid="{44971337-AFBC-D44D-9341-FD777F307936}"/>
    <hyperlink ref="C2253" r:id="rId2252" display="https://www.nj.gov/cgi-bin/education/csg/15/csg1a.pl?string=IK-12K-80-400&amp;maxhits=1000" xr:uid="{34B0C7B2-6B7F-E648-A694-A8A8AEBFD248}"/>
    <hyperlink ref="C2254" r:id="rId2253" display="https://www.nj.gov/cgi-bin/education/csg/15/csg1a.pl?string=LK-12K-120-1800&amp;maxhits=1000" xr:uid="{322D50D2-F5DF-9543-BE6D-263BE141F8A7}"/>
    <hyperlink ref="C2255" r:id="rId2254" display="https://www.nj.gov/cgi-bin/education/csg/15/csg1a.pl?string=CK-8K-80-400&amp;maxhits=1000" xr:uid="{E159382E-D7FD-8349-BE10-D5F3717D4B20}"/>
    <hyperlink ref="C2256" r:id="rId2255" display="https://www.nj.gov/cgi-bin/education/csg/15/csg1a.pl?string=AK-6K-6&amp;maxhits=1000" xr:uid="{0C313B38-6A74-BB49-A296-25C41D4C936B}"/>
    <hyperlink ref="C2257" r:id="rId2256" display="https://www.nj.gov/cgi-bin/education/csg/15/csg1a.pl?string=MK-12K-121800-3500&amp;maxhits=1000" xr:uid="{D31051CD-AA87-2947-A631-4DEEA232FA7C}"/>
    <hyperlink ref="C2258" r:id="rId2257" display="https://www.nj.gov/cgi-bin/education/csg/15/csg1a.pl?string=CK-8K-80-400&amp;maxhits=1000" xr:uid="{5CCA751B-A60F-A540-A54B-59FF27A2D15C}"/>
    <hyperlink ref="C2259" r:id="rId2258" display="https://www.nj.gov/cgi-bin/education/csg/15/csg1a.pl?string=AK-6K-6&amp;maxhits=1000" xr:uid="{CA263AE0-D334-8543-9275-54BACF4F7251}"/>
    <hyperlink ref="C2260" r:id="rId2259" display="https://www.nj.gov/cgi-bin/education/csg/15/csg1a.pl?string=OCHARTER&amp;maxhits=1000" xr:uid="{1C7188E3-AA95-1340-9D04-941EE46C97E3}"/>
    <hyperlink ref="C2261" r:id="rId2260" display="https://www.nj.gov/cgi-bin/education/csg/15/csg1a.pl?string=QCOUNTYVOC&amp;maxhits=1000" xr:uid="{EBF04073-6BC7-FF4B-A2C3-F64A5CC5011F}"/>
    <hyperlink ref="C2262" r:id="rId2261" display="https://www.nj.gov/cgi-bin/education/csg/15/csg1a.pl?string=EK-8K-8751plus&amp;maxhits=1000" xr:uid="{4C4DB29D-A6AF-034E-B4D1-B94CBCC439E0}"/>
    <hyperlink ref="C2263" r:id="rId2262" display="https://www.nj.gov/cgi-bin/education/csg/15/csg1a.pl?string=MK-12K-121800-3500&amp;maxhits=1000" xr:uid="{5BC4A906-54D9-4F45-863E-B12EC0AEBEBF}"/>
    <hyperlink ref="C2264" r:id="rId2263" display="https://www.nj.gov/cgi-bin/education/csg/15/csg1a.pl?string=GG9-127-129-12&amp;maxhits=1000" xr:uid="{24E9BDC0-AF38-C345-B054-1109E608C1E2}"/>
    <hyperlink ref="C2265" r:id="rId2264" display="https://www.nj.gov/cgi-bin/education/csg/15/csg1a.pl?string=MK-12K-121800-3500&amp;maxhits=1000" xr:uid="{3A89E505-3DC1-F746-94C6-2A5059C6BF5D}"/>
    <hyperlink ref="C2266" r:id="rId2265" display="https://www.nj.gov/cgi-bin/education/csg/15/csg1a.pl?string=OCHARTER&amp;maxhits=1000" xr:uid="{52A1BC93-C7F4-AA47-A5B7-4219BF099695}"/>
    <hyperlink ref="C2267" r:id="rId2266" display="https://www.nj.gov/cgi-bin/education/csg/15/csg1a.pl?string=MK-12K-121800-3500&amp;maxhits=1000" xr:uid="{DF525B14-5887-0140-BEDC-DCC25AB4793D}"/>
    <hyperlink ref="C2268" r:id="rId2267" display="https://www.nj.gov/cgi-bin/education/csg/15/csg1a.pl?string=NK-12K-123500plus&amp;maxhits=1000" xr:uid="{A9554E8A-FE7A-9D41-BF07-D76A9CFA22A0}"/>
    <hyperlink ref="C2269" r:id="rId2268" display="https://www.nj.gov/cgi-bin/education/csg/15/csg1a.pl?string=NK-12K-123500plus&amp;maxhits=1000" xr:uid="{CEE66EC2-AEA6-B245-AE31-29F070263BFE}"/>
    <hyperlink ref="C2270" r:id="rId2269" display="https://www.nj.gov/cgi-bin/education/csg/15/csg1a.pl?string=IK-12K-80-400&amp;maxhits=1000" xr:uid="{D7AABD48-698B-B541-8A19-561DE29718EB}"/>
    <hyperlink ref="C2271" r:id="rId2270" display="https://www.nj.gov/cgi-bin/education/csg/15/csg1a.pl?string=MK-12K-121800-3500&amp;maxhits=1000" xr:uid="{DF989593-F8DD-664B-ADE0-4CB81D5B001F}"/>
    <hyperlink ref="C2272" r:id="rId2271" display="https://www.nj.gov/cgi-bin/education/csg/15/csg1a.pl?string=LK-12K-120-1800&amp;maxhits=1000" xr:uid="{01077721-8CB1-8D4F-8F05-054B86D0DDB0}"/>
    <hyperlink ref="C2273" r:id="rId2272" display="https://www.nj.gov/cgi-bin/education/csg/15/csg1a.pl?string=NK-12K-123500plus&amp;maxhits=1000" xr:uid="{171EB3A1-A7D3-9E4D-BFE2-A613F13E819B}"/>
    <hyperlink ref="C2274" r:id="rId2273" display="https://www.nj.gov/cgi-bin/education/csg/15/csg1a.pl?string=JK-12K-8401-750&amp;maxhits=1000" xr:uid="{0445675B-0CC9-0549-9F1E-EEFADC1A0F37}"/>
    <hyperlink ref="C2275" r:id="rId2274" display="https://www.nj.gov/cgi-bin/education/csg/15/csg1a.pl?string=MK-12K-121800-3500&amp;maxhits=1000" xr:uid="{621C96F7-1277-F446-B40E-43F910CF2599}"/>
    <hyperlink ref="C2276" r:id="rId2275" display="https://www.nj.gov/cgi-bin/education/csg/15/csg1a.pl?string=NK-12K-123500plus&amp;maxhits=1000" xr:uid="{AA608D66-78DB-4D4D-8A41-3C053957F2AE}"/>
    <hyperlink ref="C2277" r:id="rId2276" display="https://www.nj.gov/cgi-bin/education/csg/15/csg1a.pl?string=OCHARTER&amp;maxhits=1000" xr:uid="{F5DEB48C-700B-B64B-98AA-14D7AFB7E09D}"/>
    <hyperlink ref="C2278" r:id="rId2277" display="https://www.nj.gov/cgi-bin/education/csg/15/csg1a.pl?string=NK-12K-123500plus&amp;maxhits=1000" xr:uid="{F36B713B-7651-EE4A-8626-862CEF035F43}"/>
    <hyperlink ref="C2279" r:id="rId2278" display="https://www.nj.gov/cgi-bin/education/csg/15/csg1a.pl?string=MK-12K-121800-3500&amp;maxhits=1000" xr:uid="{960897BB-4B29-D84F-9E3F-5D04CCB5445D}"/>
    <hyperlink ref="C2280" r:id="rId2279" display="https://www.nj.gov/cgi-bin/education/csg/15/csg1a.pl?string=MK-12K-121800-3500&amp;maxhits=1000" xr:uid="{D42171B2-256B-A345-9F81-CB0294D5A5CA}"/>
    <hyperlink ref="C2281" r:id="rId2280" display="https://www.nj.gov/cgi-bin/education/csg/15/csg1a.pl?string=NK-12K-123500plus&amp;maxhits=1000" xr:uid="{4B2311E3-3BF8-8E46-8AA1-78E6C4FDF55E}"/>
    <hyperlink ref="C2282" r:id="rId2281" display="https://www.nj.gov/cgi-bin/education/csg/15/csg1a.pl?string=MK-12K-121800-3500&amp;maxhits=1000" xr:uid="{FB607769-304B-834C-87F4-5CA418D5DF4E}"/>
    <hyperlink ref="C2283" r:id="rId2282" display="https://www.nj.gov/cgi-bin/education/csg/15/csg1a.pl?string=NK-12K-123500plus&amp;maxhits=1000" xr:uid="{613E26E2-DA17-234A-AA76-B733ECDEEB81}"/>
    <hyperlink ref="C2284" r:id="rId2283" display="https://www.nj.gov/cgi-bin/education/csg/15/csg1a.pl?string=OCHARTER&amp;maxhits=1000" xr:uid="{2575B6E2-E5D4-DA4B-9AC0-559D7CC7CA1F}"/>
    <hyperlink ref="C2285" r:id="rId2284" display="https://www.nj.gov/cgi-bin/education/csg/15/csg1a.pl?string=OCHARTER&amp;maxhits=1000" xr:uid="{E2E0DDF9-E91D-C640-AEA8-ED77B7BA4EA5}"/>
    <hyperlink ref="C2286" r:id="rId2285" display="https://www.nj.gov/cgi-bin/education/csg/15/csg1a.pl?string=QCOUNTYVOC&amp;maxhits=1000" xr:uid="{3CD6561F-D47C-1241-B0BE-E253B6E100C1}"/>
    <hyperlink ref="C2287" r:id="rId2286" display="https://www.nj.gov/cgi-bin/education/csg/15/csg1a.pl?string=NK-12K-123500plus&amp;maxhits=1000" xr:uid="{8AFA1663-FDD3-7641-B6A6-3A0E858D05C5}"/>
    <hyperlink ref="C2288" r:id="rId2287" display="https://www.nj.gov/cgi-bin/education/csg/15/csg1a.pl?string=NK-12K-123500plus&amp;maxhits=1000" xr:uid="{EFF5AEED-A22D-DC4C-AC21-313A458E8D3B}"/>
    <hyperlink ref="C2289" r:id="rId2288" display="https://www.nj.gov/cgi-bin/education/csg/15/csg1a.pl?string=IK-12K-80-400&amp;maxhits=1000" xr:uid="{854FE285-8CC1-124F-995B-BFACE2DDC104}"/>
    <hyperlink ref="C2290" r:id="rId2289" display="https://www.nj.gov/cgi-bin/education/csg/15/csg1a.pl?string=JK-12K-8401-750&amp;maxhits=1000" xr:uid="{F0D13E1D-9DAF-5642-82F3-B8A60940EA56}"/>
    <hyperlink ref="C2291" r:id="rId2290" display="https://www.nj.gov/cgi-bin/education/csg/15/csg1a.pl?string=IK-12K-80-400&amp;maxhits=1000" xr:uid="{E197FD3B-6BD0-2F4D-AE7B-94136E64DF8D}"/>
    <hyperlink ref="C2292" r:id="rId2291" display="https://www.nj.gov/cgi-bin/education/csg/15/csg1a.pl?string=LK-12K-120-1800&amp;maxhits=1000" xr:uid="{3C07E09D-EDF4-D24C-A629-49B05E0C9CCC}"/>
    <hyperlink ref="C2293" r:id="rId2292" display="https://www.nj.gov/cgi-bin/education/csg/15/csg1a.pl?string=AK-6K-6&amp;maxhits=1000" xr:uid="{9B6F71F6-603B-1C4B-9753-9BDE43A6A8AB}"/>
    <hyperlink ref="C2294" r:id="rId2293" display="https://www.nj.gov/cgi-bin/education/csg/15/csg1a.pl?string=AK-6K-6&amp;maxhits=1000" xr:uid="{5A019479-03E4-6149-BF6B-5A62F97D8F9B}"/>
    <hyperlink ref="C2295" r:id="rId2294" display="https://www.nj.gov/cgi-bin/education/csg/15/csg1a.pl?string=AK-6K-6&amp;maxhits=1000" xr:uid="{54B201B5-3236-6645-AD71-87E67733F418}"/>
    <hyperlink ref="C2296" r:id="rId2295" display="https://www.nj.gov/cgi-bin/education/csg/15/csg1a.pl?string=KK-12K-8751plus&amp;maxhits=1000" xr:uid="{574C050A-930F-E940-82F5-018D8E5D9859}"/>
    <hyperlink ref="C2297" r:id="rId2296" display="https://www.nj.gov/cgi-bin/education/csg/15/csg1a.pl?string=KK-12K-8751plus&amp;maxhits=1000" xr:uid="{98AA010B-CBD8-F949-B5C8-F0E9F52EB3A8}"/>
    <hyperlink ref="C2298" r:id="rId2297" display="https://www.nj.gov/cgi-bin/education/csg/15/csg1a.pl?string=MK-12K-121800-3500&amp;maxhits=1000" xr:uid="{A6CFB9F4-64E3-4548-8066-C668D09F2632}"/>
    <hyperlink ref="C2299" r:id="rId2298" display="https://www.nj.gov/cgi-bin/education/csg/15/csg1a.pl?string=IK-12K-80-400&amp;maxhits=1000" xr:uid="{9F23C69E-FA73-0A4A-A990-D8DCE1438506}"/>
    <hyperlink ref="C2300" r:id="rId2299" display="https://www.nj.gov/cgi-bin/education/csg/15/csg1a.pl?string=IK-12K-80-400&amp;maxhits=1000" xr:uid="{BF16443F-34AD-AF46-AC6C-FDF8E61EBF31}"/>
    <hyperlink ref="C2301" r:id="rId2300" display="https://www.nj.gov/cgi-bin/education/csg/15/csg1a.pl?string=AK-6K-6&amp;maxhits=1000" xr:uid="{B53F337A-43F0-BF41-821A-E4B6C2ED83A2}"/>
    <hyperlink ref="C2302" r:id="rId2301" display="https://www.nj.gov/cgi-bin/education/csg/15/csg1a.pl?string=KK-12K-8751plus&amp;maxhits=1000" xr:uid="{A4806C28-0C77-8E41-BD11-B8CD279AA25E}"/>
    <hyperlink ref="C2303" r:id="rId2302" display="https://www.nj.gov/cgi-bin/education/csg/15/csg1a.pl?string=AK-6K-6&amp;maxhits=1000" xr:uid="{0F58F168-99C1-A541-B1DE-2527C9D794B1}"/>
    <hyperlink ref="C2304" r:id="rId2303" display="https://www.nj.gov/cgi-bin/education/csg/15/csg1a.pl?string=FG7-127-129-12&amp;maxhits=1000" xr:uid="{28DC8578-05A8-5945-BE62-2280755E4833}"/>
    <hyperlink ref="C2305" r:id="rId2304" display="https://www.nj.gov/cgi-bin/education/csg/15/csg1a.pl?string=IK-12K-80-400&amp;maxhits=1000" xr:uid="{D031DC49-970A-2A45-A7B6-C66CE631CD00}"/>
    <hyperlink ref="C2306" r:id="rId2305" display="https://www.nj.gov/cgi-bin/education/csg/15/csg1a.pl?string=NK-12K-123500plus&amp;maxhits=1000" xr:uid="{B7F83E8B-AF33-AA48-BBA4-84CF99B6A2DA}"/>
    <hyperlink ref="C2307" r:id="rId2306" display="https://www.nj.gov/cgi-bin/education/csg/15/csg1a.pl?string=IK-12K-80-400&amp;maxhits=1000" xr:uid="{BFCDFB9A-3C06-5344-8A4D-E80608FDB07D}"/>
    <hyperlink ref="C2308" r:id="rId2307" display="https://www.nj.gov/cgi-bin/education/csg/15/csg1a.pl?string=OCHARTER&amp;maxhits=1000" xr:uid="{9E261B14-9E50-F34B-BE03-BFBA6FEBC947}"/>
    <hyperlink ref="C2309" r:id="rId2308" display="https://www.nj.gov/cgi-bin/education/csg/15/csg1a.pl?string=PCSSD&amp;maxhits=1000" xr:uid="{DEF119AF-53ED-AD4B-B4B2-F439319F1238}"/>
    <hyperlink ref="C2310" r:id="rId2309" display="https://www.nj.gov/cgi-bin/education/csg/15/csg1a.pl?string=QCOUNTYVOC&amp;maxhits=1000" xr:uid="{D673D6E5-07D4-B045-BF85-07DBCE7C9691}"/>
    <hyperlink ref="C2311" r:id="rId2310" display="https://www.nj.gov/cgi-bin/education/csg/15/csg1a.pl?string=FG7-127-129-12&amp;maxhits=1000" xr:uid="{87DDE835-1DAE-F343-8D76-256538A71E85}"/>
    <hyperlink ref="C2312" r:id="rId2311" display="https://www.nj.gov/cgi-bin/education/csg/15/csg1a.pl?string=AK-6K-6&amp;maxhits=1000" xr:uid="{D72825F0-7CC4-504E-BC82-B91C0C33FD4A}"/>
    <hyperlink ref="C2313" r:id="rId2312" display="https://www.nj.gov/cgi-bin/education/csg/15/csg1a.pl?string=AK-6K-6&amp;maxhits=1000" xr:uid="{B499BB4E-9969-6749-B49D-1CC44EA3013E}"/>
    <hyperlink ref="C2314" r:id="rId2313" display="https://www.nj.gov/cgi-bin/education/csg/15/csg1a.pl?string=IK-12K-80-400&amp;maxhits=1000" xr:uid="{CD7B37D3-1BB8-104A-B5E5-B0FF8F7239AD}"/>
    <hyperlink ref="C2315" r:id="rId2314" display="https://www.nj.gov/cgi-bin/education/csg/14/csg1a.pl?string=DK-8K-8401-750&amp;maxhits=1000" xr:uid="{B2074607-9069-E04B-A837-F4F0625925AA}"/>
    <hyperlink ref="C2316" r:id="rId2315" display="https://www.nj.gov/cgi-bin/education/csg/14/csg1a.pl?string=NK-12K-123500plus&amp;maxhits=1000" xr:uid="{D55BD149-687F-3F4B-8A47-36D6D30F68E9}"/>
    <hyperlink ref="C2317" r:id="rId2316" display="https://www.nj.gov/cgi-bin/education/csg/14/csg1a.pl?string=EK-8K-8751plus&amp;maxhits=1000" xr:uid="{08228753-5A3F-214F-828A-4D1B0B41E624}"/>
    <hyperlink ref="C2318" r:id="rId2317" display="https://www.nj.gov/cgi-bin/education/csg/14/csg1a.pl?string=CK-8K-80-400&amp;maxhits=1000" xr:uid="{5A7D5E11-97D8-3E42-9D36-31C2A5C4D9A5}"/>
    <hyperlink ref="C2319" r:id="rId2318" display="https://www.nj.gov/cgi-bin/education/csg/14/csg1a.pl?string=JK-12K-8401-750&amp;maxhits=1000" xr:uid="{B377581D-EE84-2740-995F-15D08B1CFC7A}"/>
    <hyperlink ref="C2320" r:id="rId2319" display="https://www.nj.gov/cgi-bin/education/csg/14/csg1a.pl?string=DK-8K-8401-750&amp;maxhits=1000" xr:uid="{42BB0117-C45F-3247-B3B0-CF169284241F}"/>
    <hyperlink ref="C2321" r:id="rId2320" display="https://www.nj.gov/cgi-bin/education/csg/14/csg1a.pl?string=CK-8K-80-400&amp;maxhits=1000" xr:uid="{783AD5C2-F996-624E-9598-215DAB114E5F}"/>
    <hyperlink ref="C2322" r:id="rId2321" display="https://www.nj.gov/cgi-bin/education/csg/14/csg1a.pl?string=DK-8K-8401-750&amp;maxhits=1000" xr:uid="{2ED62724-971C-FD46-82F8-4DB25BBBBDCD}"/>
    <hyperlink ref="C2323" r:id="rId2322" display="https://www.nj.gov/cgi-bin/education/csg/14/csg1a.pl?string=DK-8K-8401-750&amp;maxhits=1000" xr:uid="{BE8F615F-5B9E-5141-B4EF-C6A7FC67B083}"/>
    <hyperlink ref="C2324" r:id="rId2323" display="https://www.nj.gov/cgi-bin/education/csg/14/csg1a.pl?string=AK-6K-6&amp;maxhits=1000" xr:uid="{26CB1C19-3F61-E344-81D3-04DE5856978B}"/>
    <hyperlink ref="C2325" r:id="rId2324" display="https://www.nj.gov/cgi-bin/education/csg/14/csg1a.pl?string=FG7-127-129-12&amp;maxhits=1000" xr:uid="{3F0A8C13-0D59-AE4C-A79F-061F90BDB5BD}"/>
    <hyperlink ref="C2326" r:id="rId2325" display="https://www.nj.gov/cgi-bin/education/csg/14/csg1a.pl?string=AK-6K-6&amp;maxhits=1000" xr:uid="{35CF9B13-FA23-1346-A8D1-33ACAA894781}"/>
    <hyperlink ref="C2327" r:id="rId2326" display="https://www.nj.gov/cgi-bin/education/csg/14/csg1a.pl?string=AK-6K-6&amp;maxhits=1000" xr:uid="{C347CE7D-41E2-9142-B586-7BD1CE03F729}"/>
    <hyperlink ref="C2328" r:id="rId2327" display="https://www.nj.gov/cgi-bin/education/csg/14/csg1a.pl?string=MK-12K-121800-3500&amp;maxhits=1000" xr:uid="{D488AA7F-128C-E34B-B1A6-66F8CF770C90}"/>
    <hyperlink ref="C2329" r:id="rId2328" display="https://www.nj.gov/cgi-bin/education/csg/14/csg1a.pl?string=MK-12K-121800-3500&amp;maxhits=1000" xr:uid="{8DAB856C-ACB1-214D-9353-AA089FFA4527}"/>
    <hyperlink ref="C2330" r:id="rId2329" display="https://www.nj.gov/cgi-bin/education/csg/14/csg1a.pl?string=LK-12K-120-1800&amp;maxhits=1000" xr:uid="{6588CF3D-BE25-E84F-8E3C-7FF276F33883}"/>
    <hyperlink ref="C2331" r:id="rId2330" display="https://www.nj.gov/cgi-bin/education/csg/14/csg1a.pl?string=JK-12K-8401-750&amp;maxhits=1000" xr:uid="{0EA20C9D-F48A-4747-AF11-A119A0AEDAF9}"/>
    <hyperlink ref="C2332" r:id="rId2331" display="https://www.nj.gov/cgi-bin/education/csg/14/csg1a.pl?string=EK-8K-8751plus&amp;maxhits=1000" xr:uid="{553F81FE-24C9-7148-9331-EC8BA3DC1F70}"/>
    <hyperlink ref="C2333" r:id="rId2332" display="https://www.nj.gov/cgi-bin/education/csg/14/csg1a.pl?string=NK-12K-123500plus&amp;maxhits=1000" xr:uid="{957FEE7E-1E3F-6045-87CD-71D095609382}"/>
    <hyperlink ref="C2334" r:id="rId2333" display="https://www.nj.gov/cgi-bin/education/csg/14/csg1a.pl?string=KK-12K-8751plus&amp;maxhits=1000" xr:uid="{616C700B-85B2-9D43-96C3-D50D541AADB8}"/>
    <hyperlink ref="C2335" r:id="rId2334" display="https://www.nj.gov/cgi-bin/education/csg/17/csg1a.pl?string=OCHARTER&amp;maxhits=1000" xr:uid="{874133E7-8813-2D4F-9110-34CC9A900C36}"/>
    <hyperlink ref="C2336" r:id="rId2335" display="https://www.nj.gov/cgi-bin/education/csg/17/csg1a.pl?string=OCHARTER&amp;maxhits=1000" xr:uid="{36361047-6B28-9B43-B305-3FA94CB03EF8}"/>
    <hyperlink ref="C2337" r:id="rId2336" display="https://www.nj.gov/cgi-bin/education/csg/17/csg1a.pl?string=OCHARTER&amp;maxhits=1000" xr:uid="{E8F3BF48-2E55-7B47-B5C0-34E2C85BAD95}"/>
    <hyperlink ref="C2338" r:id="rId2337" display="https://www.nj.gov/cgi-bin/education/csg/17/csg1a.pl?string=IK-12K-80-400&amp;maxhits=1000" xr:uid="{CFE4064F-4C7A-B046-AC34-2F5B9FAFD68C}"/>
    <hyperlink ref="C2339" r:id="rId2338" display="https://www.nj.gov/cgi-bin/education/csg/17/csg1a.pl?string=JK-12K-8401-750&amp;maxhits=1000" xr:uid="{B44BB8D2-F301-1843-A254-02DF232F8751}"/>
    <hyperlink ref="C2340" r:id="rId2339" display="https://www.nj.gov/cgi-bin/education/csg/17/csg1a.pl?string=OCHARTER&amp;maxhits=1000" xr:uid="{BD7D41BF-1F43-684F-884D-222EA84EED08}"/>
    <hyperlink ref="C2341" r:id="rId2340" display="https://www.nj.gov/cgi-bin/education/csg/17/csg1a.pl?string=MK-12K-121800-3500&amp;maxhits=1000" xr:uid="{8EF9E0C6-FE0E-A744-B77D-3AC8E4ED1FC6}"/>
    <hyperlink ref="C2342" r:id="rId2341" display="https://www.nj.gov/cgi-bin/education/csg/17/csg1a.pl?string=OCHARTER&amp;maxhits=1000" xr:uid="{0BC5AEC8-6CE0-904B-87CB-87BD47173F5E}"/>
    <hyperlink ref="C2343" r:id="rId2342" display="https://www.nj.gov/cgi-bin/education/csg/17/csg1a.pl?string=OCHARTER&amp;maxhits=1000" xr:uid="{7EBF9F07-3269-D847-805F-1F4FAEE74E78}"/>
    <hyperlink ref="C2344" r:id="rId2343" display="https://www.nj.gov/cgi-bin/education/csg/17/csg1a.pl?string=OCHARTER&amp;maxhits=1000" xr:uid="{74793154-57E6-5346-A0FC-72BE4484786F}"/>
    <hyperlink ref="C2345" r:id="rId2344" display="https://www.nj.gov/cgi-bin/education/csg/17/csg1a.pl?string=OCHARTER&amp;maxhits=1000" xr:uid="{A71AD78E-9B9A-A446-B5B5-846EAF484C8E}"/>
    <hyperlink ref="C2346" r:id="rId2345" display="https://www.nj.gov/cgi-bin/education/csg/17/csg1a.pl?string=DK-8K-8401-750&amp;maxhits=1000" xr:uid="{8715446B-6139-F04A-BF9E-56CFB425B7E3}"/>
    <hyperlink ref="C2347" r:id="rId2346" display="https://www.nj.gov/cgi-bin/education/csg/17/csg1a.pl?string=OCHARTER&amp;maxhits=1000" xr:uid="{02BE07AD-4098-E542-A528-A8EC149A9DE8}"/>
    <hyperlink ref="C2348" r:id="rId2347" display="https://www.nj.gov/cgi-bin/education/csg/17/csg1a.pl?string=OCHARTER&amp;maxhits=1000" xr:uid="{88C6E1D5-2DB7-6F43-9AC4-FEDB0E0032D3}"/>
    <hyperlink ref="C2349" r:id="rId2348" display="https://www.nj.gov/cgi-bin/education/csg/17/csg1a.pl?string=OCHARTER&amp;maxhits=1000" xr:uid="{6A861196-5249-A04D-A23C-79C165B0BAA2}"/>
    <hyperlink ref="C2350" r:id="rId2349" display="https://www.nj.gov/cgi-bin/education/csg/17/csg1a.pl?string=OCHARTER&amp;maxhits=1000" xr:uid="{B7F23671-E3BF-2640-B49B-E2F1FB11D9A0}"/>
    <hyperlink ref="C2351" r:id="rId2350" display="https://www.nj.gov/cgi-bin/education/csg/17/csg1a.pl?string=OCHARTER&amp;maxhits=1000" xr:uid="{28BEFBAD-2AB0-F041-9A45-F46B1404F8C8}"/>
    <hyperlink ref="C2352" r:id="rId2351" display="https://www.nj.gov/cgi-bin/education/csg/17/csg1a.pl?string=OCHARTER&amp;maxhits=1000" xr:uid="{04E72009-34F8-EA48-8B33-6762ADEF2D0B}"/>
    <hyperlink ref="C2353" r:id="rId2352" display="https://www.nj.gov/cgi-bin/education/csg/17/csg1a.pl?string=OCHARTER&amp;maxhits=1000" xr:uid="{D5B5EC13-719F-5540-B711-3A88E1CBBBA1}"/>
    <hyperlink ref="C2354" r:id="rId2353" display="https://www.nj.gov/cgi-bin/education/csg/17/csg1a.pl?string=OCHARTER&amp;maxhits=1000" xr:uid="{2C5266FF-F7E2-D249-AE0B-FE6DEBEB109E}"/>
    <hyperlink ref="C2355" r:id="rId2354" display="https://www.nj.gov/cgi-bin/education/csg/17/csg1a.pl?string=OCHARTER&amp;maxhits=1000" xr:uid="{EEC1D2FE-37BE-024D-B25D-6378E88A226D}"/>
    <hyperlink ref="C2356" r:id="rId2355" display="https://www.nj.gov/cgi-bin/education/csg/17/csg1a.pl?string=OCHARTER&amp;maxhits=1000" xr:uid="{C92EE15B-E3B6-DF4B-A132-46B8750DC6AD}"/>
    <hyperlink ref="C2357" r:id="rId2356" display="https://www.nj.gov/cgi-bin/education/csg/17/csg1a.pl?string=OCHARTER&amp;maxhits=1000" xr:uid="{2A8CF7F3-4038-DD46-B7F1-FF0D8ABB6005}"/>
    <hyperlink ref="C2358" r:id="rId2357" display="https://www.nj.gov/cgi-bin/education/csg/17/csg1a.pl?string=OCHARTER&amp;maxhits=1000" xr:uid="{5FD88D5D-0E5D-784D-9BFE-501EC051B3BC}"/>
    <hyperlink ref="C2359" r:id="rId2358" display="https://www.nj.gov/cgi-bin/education/csg/17/csg1a.pl?string=OCHARTER&amp;maxhits=1000" xr:uid="{B846CC6F-6220-754A-AF51-4DD5416196FE}"/>
    <hyperlink ref="C2360" r:id="rId2359" display="https://www.nj.gov/cgi-bin/education/csg/17/csg1a.pl?string=OCHARTER&amp;maxhits=1000" xr:uid="{1A185896-F04F-9445-91CC-C253C4EB9627}"/>
    <hyperlink ref="C2361" r:id="rId2360" display="https://www.nj.gov/cgi-bin/education/csg/17/csg1a.pl?string=OCHARTER&amp;maxhits=1000" xr:uid="{6618FCFD-386E-4545-8786-B144E7368FBC}"/>
    <hyperlink ref="C2362" r:id="rId2361" display="https://www.nj.gov/cgi-bin/education/csg/17/csg1a.pl?string=OCHARTER&amp;maxhits=1000" xr:uid="{F3930F64-CFFF-BD49-869C-A72BCAA77C72}"/>
    <hyperlink ref="C2363" r:id="rId2362" display="https://www.nj.gov/cgi-bin/education/csg/17/csg1a.pl?string=OCHARTER&amp;maxhits=1000" xr:uid="{186E596B-2C9F-334B-A164-C9A0BC9A68DF}"/>
    <hyperlink ref="C2364" r:id="rId2363" display="https://www.nj.gov/cgi-bin/education/csg/17/csg1a.pl?string=OCHARTER&amp;maxhits=1000" xr:uid="{B87CD502-733A-AD4C-9977-8351B81C2669}"/>
    <hyperlink ref="C2365" r:id="rId2364" display="https://www.nj.gov/cgi-bin/education/csg/17/csg1a.pl?string=OCHARTER&amp;maxhits=1000" xr:uid="{81D89049-BBC5-D848-864D-A5541CA91F06}"/>
    <hyperlink ref="C2366" r:id="rId2365" display="https://www.nj.gov/cgi-bin/education/csg/17/csg1a.pl?string=OCHARTER&amp;maxhits=1000" xr:uid="{82CBA96E-FFF4-E745-8802-D31EC2048D3B}"/>
    <hyperlink ref="C2367" r:id="rId2366" display="https://www.nj.gov/cgi-bin/education/csg/17/csg1a.pl?string=OCHARTER&amp;maxhits=1000" xr:uid="{F070284E-591E-414F-BB4C-66C1AF42FFF2}"/>
    <hyperlink ref="C2368" r:id="rId2367" display="https://www.nj.gov/cgi-bin/education/csg/17/csg1a.pl?string=OCHARTER&amp;maxhits=1000" xr:uid="{66346D6D-0B6F-0349-85C6-30F401D0E867}"/>
    <hyperlink ref="C2369" r:id="rId2368" display="https://www.nj.gov/cgi-bin/education/csg/17/csg1a.pl?string=OCHARTER&amp;maxhits=1000" xr:uid="{3051205B-3696-9C4F-9BCD-BA982C0CE5A2}"/>
    <hyperlink ref="C2370" r:id="rId2369" display="https://www.nj.gov/cgi-bin/education/csg/17/csg1a.pl?string=OCHARTER&amp;maxhits=1000" xr:uid="{6AEF0F22-D3B2-7F4E-8475-3731120B6A36}"/>
    <hyperlink ref="C2371" r:id="rId2370" display="https://www.nj.gov/cgi-bin/education/csg/17/csg1a.pl?string=OCHARTER&amp;maxhits=1000" xr:uid="{C5B6F1AE-3CCD-1444-B4A6-82C0F77E9546}"/>
    <hyperlink ref="C2372" r:id="rId2371" display="https://www.nj.gov/cgi-bin/education/csg/17/csg1a.pl?string=OCHARTER&amp;maxhits=1000" xr:uid="{8C33BAAB-046C-D44E-ABCE-F15D088BCEE3}"/>
    <hyperlink ref="C2373" r:id="rId2372" display="https://www.nj.gov/cgi-bin/education/csg/17/csg1a.pl?string=OCHARTER&amp;maxhits=1000" xr:uid="{004DB0DA-A84E-8244-9C56-9A50F791F17A}"/>
    <hyperlink ref="C2374" r:id="rId2373" display="https://www.nj.gov/cgi-bin/education/csg/17/csg1a.pl?string=OCHARTER&amp;maxhits=1000" xr:uid="{6EF20E83-1938-9C4B-9A45-DAFBCC1D1B34}"/>
    <hyperlink ref="C2375" r:id="rId2374" display="https://www.nj.gov/cgi-bin/education/csg/17/csg1a.pl?string=OCHARTER&amp;maxhits=1000" xr:uid="{6121789F-8E5C-2648-9E8D-832FA2DAC7DE}"/>
    <hyperlink ref="C2376" r:id="rId2375" display="https://www.nj.gov/cgi-bin/education/csg/17/csg1a.pl?string=OCHARTER&amp;maxhits=1000" xr:uid="{BDC85AB2-E6A4-DD4B-B147-2A8A6576380E}"/>
    <hyperlink ref="C2377" r:id="rId2376" display="https://www.nj.gov/cgi-bin/education/csg/17/csg1a.pl?string=OCHARTER&amp;maxhits=1000" xr:uid="{2C4EF8DB-455E-1840-953C-94B0F9943A35}"/>
    <hyperlink ref="C2378" r:id="rId2377" display="https://www.nj.gov/cgi-bin/education/csg/17/csg1a.pl?string=OCHARTER&amp;maxhits=1000" xr:uid="{23A17E14-AA0E-2A47-98D1-BDDE14B1E411}"/>
    <hyperlink ref="C2379" r:id="rId2378" display="https://www.nj.gov/cgi-bin/education/csg/17/csg1a.pl?string=LK-12K-120-1800&amp;maxhits=1000" xr:uid="{5690EBFE-4C82-4743-9C12-CA4470832611}"/>
    <hyperlink ref="C2380" r:id="rId2379" display="https://www.nj.gov/cgi-bin/education/csg/17/csg1a.pl?string=OCHARTER&amp;maxhits=1000" xr:uid="{9B25A525-37B4-EA4D-B644-94845179B70B}"/>
    <hyperlink ref="C2381" r:id="rId2380" display="https://www.nj.gov/cgi-bin/education/csg/17/csg1a.pl?string=OCHARTER&amp;maxhits=1000" xr:uid="{528E6E24-CEE4-464A-B257-C78CC709962B}"/>
    <hyperlink ref="C2382" r:id="rId2381" display="https://www.nj.gov/cgi-bin/education/csg/17/csg1a.pl?string=OCHARTER&amp;maxhits=1000" xr:uid="{E6608455-5A86-0040-83A3-475E9A992AB2}"/>
    <hyperlink ref="C2383" r:id="rId2382" display="https://www.nj.gov/cgi-bin/education/csg/17/csg1a.pl?string=OCHARTER&amp;maxhits=1000" xr:uid="{BA6B6BD7-24C5-A14E-8950-93EA3AEBD66E}"/>
    <hyperlink ref="C2384" r:id="rId2383" display="https://www.nj.gov/cgi-bin/education/csg/17/csg1a.pl?string=OCHARTER&amp;maxhits=1000" xr:uid="{0961CD35-311E-2B4F-BEBD-CE62A494D161}"/>
    <hyperlink ref="C2385" r:id="rId2384" display="https://www.nj.gov/cgi-bin/education/csg/17/csg1a.pl?string=OCHARTER&amp;maxhits=1000" xr:uid="{6AF31235-E257-924D-ABDA-9F3BD09B56C9}"/>
    <hyperlink ref="C2386" r:id="rId2385" display="https://www.nj.gov/cgi-bin/education/csg/17/csg1a.pl?string=OCHARTER&amp;maxhits=1000" xr:uid="{679342F7-12AD-814E-9A65-C4BA58ABC260}"/>
    <hyperlink ref="C2387" r:id="rId2386" display="https://www.nj.gov/cgi-bin/education/csg/17/csg1a.pl?string=OCHARTER&amp;maxhits=1000" xr:uid="{1F7AA61B-1B4E-6747-B9F3-BFD64EF669FC}"/>
    <hyperlink ref="C2388" r:id="rId2387" display="https://www.nj.gov/cgi-bin/education/csg/17/csg1a.pl?string=LK-12K-120-1800&amp;maxhits=1000" xr:uid="{D6E149EB-6F30-4745-A1C6-ADBEDCD24042}"/>
    <hyperlink ref="C2389" r:id="rId2388" display="https://www.nj.gov/cgi-bin/education/csg/17/csg1a.pl?string=OCHARTER&amp;maxhits=1000" xr:uid="{7BF4744B-0191-C744-A3A3-1D5C0DCA7CEE}"/>
    <hyperlink ref="C2390" r:id="rId2389" display="https://www.nj.gov/cgi-bin/education/csg/17/csg1a.pl?string=OCHARTER&amp;maxhits=1000" xr:uid="{9D47059C-8548-0340-ACCF-B2E2F5B4D4BA}"/>
    <hyperlink ref="C2391" r:id="rId2390" display="https://www.nj.gov/cgi-bin/education/csg/17/csg1a.pl?string=OCHARTER&amp;maxhits=1000" xr:uid="{B399E841-A9A4-1541-8BFD-2C4605262E0E}"/>
    <hyperlink ref="C2392" r:id="rId2391" display="https://www.nj.gov/cgi-bin/education/csg/17/csg1a.pl?string=OCHARTER&amp;maxhits=1000" xr:uid="{AD0CFD85-CD6A-F644-AD4F-B9433771161E}"/>
    <hyperlink ref="C2393" r:id="rId2392" display="https://www.nj.gov/cgi-bin/education/csg/17/csg1a.pl?string=OCHARTER&amp;maxhits=1000" xr:uid="{E671DA60-207F-C144-8DC7-6BF3612B35E2}"/>
    <hyperlink ref="C2394" r:id="rId2393" display="https://www.nj.gov/cgi-bin/education/csg/17/csg1a.pl?string=OCHARTER&amp;maxhits=1000" xr:uid="{B281C27F-6642-F643-A1FF-CCF16E37758E}"/>
    <hyperlink ref="C2395" r:id="rId2394" display="https://www.nj.gov/cgi-bin/education/csg/17/csg1a.pl?string=OCHARTER&amp;maxhits=1000" xr:uid="{9BBF48D4-160C-3048-A3EB-01A23E7DB186}"/>
    <hyperlink ref="C2396" r:id="rId2395" display="https://www.nj.gov/cgi-bin/education/csg/17/csg1a.pl?string=OCHARTER&amp;maxhits=1000" xr:uid="{13FF5F97-CA10-EA48-8595-9E45282015CB}"/>
    <hyperlink ref="C2397" r:id="rId2396" display="https://www.nj.gov/cgi-bin/education/csg/17/csg1a.pl?string=OCHARTER&amp;maxhits=1000" xr:uid="{302E0695-9A71-EF42-B029-353FAE3393FA}"/>
    <hyperlink ref="C2398" r:id="rId2397" display="https://www.nj.gov/cgi-bin/education/csg/17/csg1a.pl?string=OCHARTER&amp;maxhits=1000" xr:uid="{A6FE66CF-EE4A-BA4B-A75E-C75BBE850AB3}"/>
    <hyperlink ref="C2399" r:id="rId2398" display="https://www.nj.gov/cgi-bin/education/csg/17/csg1a.pl?string=OCHARTER&amp;maxhits=1000" xr:uid="{5E2CDE14-A615-3848-82E7-BCFF82C189F6}"/>
    <hyperlink ref="C2400" r:id="rId2399" display="https://www.nj.gov/cgi-bin/education/csg/17/csg1a.pl?string=OCHARTER&amp;maxhits=1000" xr:uid="{8626FBDE-1993-8147-AA4F-D939889B84CC}"/>
    <hyperlink ref="C2401" r:id="rId2400" display="https://www.nj.gov/cgi-bin/education/csg/17/csg1a.pl?string=OCHARTER&amp;maxhits=1000" xr:uid="{FFB8AEFE-B46C-3E47-8BB3-3E6FB0E311DF}"/>
    <hyperlink ref="C2402" r:id="rId2401" display="https://www.nj.gov/cgi-bin/education/csg/17/csg1a.pl?string=MK-12K-121800-3500&amp;maxhits=1000" xr:uid="{5C9B6C6A-F4A8-644B-BD88-7D9BBDE4CAE1}"/>
    <hyperlink ref="C2403" r:id="rId2402" display="https://www.nj.gov/cgi-bin/education/csg/17/csg1a.pl?string=OCHARTER&amp;maxhits=1000" xr:uid="{27126EB1-1ECF-FD40-8758-713D8FED5DC4}"/>
    <hyperlink ref="C2404" r:id="rId2403" display="https://www.nj.gov/cgi-bin/education/csg/17/csg1a.pl?string=OCHARTER&amp;maxhits=1000" xr:uid="{CE28BE37-0D0D-1D4F-9A28-B35167DD9E05}"/>
    <hyperlink ref="C2405" r:id="rId2404" display="https://www.nj.gov/cgi-bin/education/csg/17/csg1a.pl?string=OCHARTER&amp;maxhits=1000" xr:uid="{29ED6F76-2334-3A42-8202-C01FAC23BE72}"/>
    <hyperlink ref="C2406" r:id="rId2405" display="https://www.nj.gov/cgi-bin/education/csg/17/csg1a.pl?string=OCHARTER&amp;maxhits=1000" xr:uid="{B8907CD6-1F0D-4548-B980-CB3B70FF6DF2}"/>
    <hyperlink ref="C2407" r:id="rId2406" display="https://www.nj.gov/cgi-bin/education/csg/17/csg1a.pl?string=OCHARTER&amp;maxhits=1000" xr:uid="{43A3B789-BFDF-0E45-AE5E-D7C67841DE4D}"/>
    <hyperlink ref="C2408" r:id="rId2407" display="https://www.nj.gov/cgi-bin/education/csg/17/csg1a.pl?string=OCHARTER&amp;maxhits=1000" xr:uid="{06E3BD4C-3A05-7545-8C0C-BF8F9AB26DE1}"/>
    <hyperlink ref="C2409" r:id="rId2408" display="https://www.nj.gov/cgi-bin/education/csg/17/csg1a.pl?string=OCHARTER&amp;maxhits=1000" xr:uid="{09ACE0F2-CAA6-584C-B1EE-8E71BEB8223C}"/>
    <hyperlink ref="C2410" r:id="rId2409" display="https://www.nj.gov/cgi-bin/education/csg/17/csg1a.pl?string=MK-12K-121800-3500&amp;maxhits=1000" xr:uid="{231B6606-5905-924B-835C-63C76889D436}"/>
    <hyperlink ref="C2411" r:id="rId2410" display="https://www.nj.gov/cgi-bin/education/csg/17/csg1a.pl?string=MK-12K-121800-3500&amp;maxhits=1000" xr:uid="{2008B640-AE65-FA41-91AB-5F18FBB41EC2}"/>
    <hyperlink ref="C2412" r:id="rId2411" display="https://www.nj.gov/cgi-bin/education/csg/17/csg1a.pl?string=OCHARTER&amp;maxhits=1000" xr:uid="{E675E972-8B59-BA4A-960B-DEC3DED6F78E}"/>
    <hyperlink ref="C2413" r:id="rId2412" display="https://www.nj.gov/cgi-bin/education/csg/17/csg1a.pl?string=OCHARTER&amp;maxhits=1000" xr:uid="{E1922F95-45E4-7144-BCF6-AB02B835EF4B}"/>
    <hyperlink ref="C2414" r:id="rId2413" display="https://www.nj.gov/cgi-bin/education/csg/17/csg1a.pl?string=OCHARTER&amp;maxhits=1000" xr:uid="{2FAF5261-92FE-8D43-86B4-CBFCDF69108E}"/>
    <hyperlink ref="C2415" r:id="rId2414" display="https://www.nj.gov/cgi-bin/education/csg/17/csg1a.pl?string=OCHARTER&amp;maxhits=1000" xr:uid="{BAD57AF2-E917-FB48-A47E-59E8F3129591}"/>
    <hyperlink ref="C2416" r:id="rId2415" display="https://www.nj.gov/cgi-bin/education/csg/17/csg1a.pl?string=OCHARTER&amp;maxhits=1000" xr:uid="{9E0C2E85-BD47-1A4A-BB41-98989487CB92}"/>
    <hyperlink ref="C2417" r:id="rId2416" display="https://www.nj.gov/cgi-bin/education/csg/17/csg1a.pl?string=JK-12K-8401-750&amp;maxhits=1000" xr:uid="{3C93B2EE-07D8-FA43-8FAE-93114948DFBE}"/>
    <hyperlink ref="C2418" r:id="rId2417" display="https://www.nj.gov/cgi-bin/education/csg/17/csg1a.pl?string=JK-12K-8401-750&amp;maxhits=1000" xr:uid="{80097123-2B04-F047-AA8B-64542F22373F}"/>
    <hyperlink ref="C2419" r:id="rId2418" display="https://www.nj.gov/cgi-bin/education/csg/17/csg1a.pl?string=OCHARTER&amp;maxhits=1000" xr:uid="{19A3A86A-3EE6-C145-9AE5-62BF58A6BC34}"/>
    <hyperlink ref="C2420" r:id="rId2419" display="https://www.nj.gov/cgi-bin/education/csg/19/csg1a.pl?string=JK-12K-8401-750&amp;maxhits=1000" xr:uid="{FEE409D9-EAFA-A541-A0EB-BFBE354DD1E5}"/>
    <hyperlink ref="C2421" r:id="rId2420" display="https://www.nj.gov/cgi-bin/education/csg/19/csg1a.pl?string=IK-12K-80-400&amp;maxhits=1000" xr:uid="{36B6599D-FC82-EB47-8956-F9FF3CCABD43}"/>
    <hyperlink ref="C2422" r:id="rId2421" display="https://www.nj.gov/cgi-bin/education/csg/19/csg1a.pl?string=GG9-127-129-12&amp;maxhits=1000" xr:uid="{B33BCBB3-7260-324B-A37C-F7BF925C5618}"/>
    <hyperlink ref="C2423" r:id="rId2422" display="https://www.nj.gov/cgi-bin/education/csg/19/csg1a.pl?string=GG9-127-129-12&amp;maxhits=1000" xr:uid="{D1E8D3FA-A2FA-C742-8127-AFF5263D1F5D}"/>
    <hyperlink ref="C2424" r:id="rId2423" display="https://www.nj.gov/cgi-bin/education/csg/19/csg1a.pl?string=GG9-127-129-12&amp;maxhits=1000" xr:uid="{1BFA74D7-8495-B64B-8577-FBBEAF9D9C78}"/>
    <hyperlink ref="C2425" r:id="rId2424" display="https://www.nj.gov/cgi-bin/education/csg/19/csg1a.pl?string=EK-8K-8751plus&amp;maxhits=1000" xr:uid="{8B65DEA5-992E-0442-8019-7BC375F6C84A}"/>
    <hyperlink ref="C2426" r:id="rId2425" display="https://www.nj.gov/cgi-bin/education/csg/19/csg1a.pl?string=EK-8K-8751plus&amp;maxhits=1000" xr:uid="{B65968EE-AADC-C740-BB63-007DAFA9AE08}"/>
    <hyperlink ref="C2427" r:id="rId2426" display="https://www.nj.gov/cgi-bin/education/csg/19/csg1a.pl?string=EK-8K-8751plus&amp;maxhits=1000" xr:uid="{9DD83F06-AE4E-3B47-872A-9BA93DD20005}"/>
    <hyperlink ref="C2428" r:id="rId2427" display="https://www.nj.gov/cgi-bin/education/csg/19/csg1a.pl?string=EK-8K-8751plus&amp;maxhits=1000" xr:uid="{8B71B912-F06E-8844-BFCD-0C60134F8C9C}"/>
    <hyperlink ref="C2429" r:id="rId2428" display="https://www.nj.gov/cgi-bin/education/csg/19/csg1a.pl?string=EK-8K-8751plus&amp;maxhits=1000" xr:uid="{CAFDA976-1B43-184F-913F-D2966FF74AF1}"/>
    <hyperlink ref="C2430" r:id="rId2429" display="https://www.nj.gov/cgi-bin/education/csg/19/csg1a.pl?string=AK-6K-6&amp;maxhits=1000" xr:uid="{C724BB05-43F5-0A4F-A25B-DC3D93C3C940}"/>
    <hyperlink ref="C2431" r:id="rId2430" display="https://www.nj.gov/cgi-bin/education/csg/19/csg1a.pl?string=AK-6K-6&amp;maxhits=1000" xr:uid="{860C355D-E94F-B545-BC0D-E3CCCE8B8407}"/>
    <hyperlink ref="C2432" r:id="rId2431" display="https://www.nj.gov/cgi-bin/education/csg/19/csg1a.pl?string=DK-8K-8401-750&amp;maxhits=1000" xr:uid="{68B6FEF4-2DE9-D44C-9A73-ED72D4E3A098}"/>
    <hyperlink ref="C2433" r:id="rId2432" display="https://www.nj.gov/cgi-bin/education/csg/19/csg1a.pl?string=DK-8K-8401-750&amp;maxhits=1000" xr:uid="{5E8C0B4D-A8A3-1347-A70A-4D1AD8675CBB}"/>
    <hyperlink ref="C2434" r:id="rId2433" display="https://www.nj.gov/cgi-bin/education/csg/19/csg1a.pl?string=NK-12K-123500plus&amp;maxhits=1000" xr:uid="{3D29A151-8A88-F945-A7A2-CC24A3E16452}"/>
    <hyperlink ref="C2435" r:id="rId2434" display="https://www.nj.gov/cgi-bin/education/csg/19/csg1a.pl?string=DK-8K-8401-750&amp;maxhits=1000" xr:uid="{084D9759-55A0-534A-AE3F-BFE68CD9B947}"/>
    <hyperlink ref="C2436" r:id="rId2435" display="https://www.nj.gov/cgi-bin/education/csg/19/csg1a.pl?string=EK-8K-8751plus&amp;maxhits=1000" xr:uid="{C026B7B8-2B42-EF4E-BFEF-E06A0125BBCB}"/>
    <hyperlink ref="C2437" r:id="rId2436" display="https://www.nj.gov/cgi-bin/education/csg/19/csg1a.pl?string=DK-8K-8401-750&amp;maxhits=1000" xr:uid="{2D3BFB06-64DD-A14E-B67F-6DE9D0C9C222}"/>
    <hyperlink ref="C2438" r:id="rId2437" display="https://www.nj.gov/cgi-bin/education/csg/19/csg1a.pl?string=MK-12K-121800-3500&amp;maxhits=1000" xr:uid="{56503249-66AE-AF44-9F99-CA39E5371293}"/>
    <hyperlink ref="C2439" r:id="rId2438" display="https://www.nj.gov/cgi-bin/education/csg/19/csg1a.pl?string=NK-12K-123500plus&amp;maxhits=1000" xr:uid="{3919A78D-A085-A54C-9DBA-997B877E6440}"/>
    <hyperlink ref="C2440" r:id="rId2439" display="https://www.nj.gov/cgi-bin/education/csg/19/csg1a.pl?string=NK-12K-123500plus&amp;maxhits=1000" xr:uid="{F9FF158C-DD16-0648-A72C-91AE048E7120}"/>
    <hyperlink ref="C2441" r:id="rId2440" display="https://www.nj.gov/cgi-bin/education/csg/19/csg1a.pl?string=KK-12K-8751plus&amp;maxhits=1000" xr:uid="{E92CA1E8-6D64-FE43-BD47-98F07E57FF2B}"/>
    <hyperlink ref="C2442" r:id="rId2441" display="https://www.nj.gov/cgi-bin/education/csg/19/csg1a.pl?string=NK-12K-123500plus&amp;maxhits=1000" xr:uid="{5F60133D-5704-CD49-AAF2-150DA373A8DF}"/>
    <hyperlink ref="C2443" r:id="rId2442" display="https://www.nj.gov/cgi-bin/education/csg/19/csg1a.pl?string=MK-12K-121800-3500&amp;maxhits=1000" xr:uid="{26A6E8CC-A8E9-9F47-8D78-7798A8229FE6}"/>
    <hyperlink ref="C2444" r:id="rId2443" display="https://www.nj.gov/cgi-bin/education/csg/19/csg1a.pl?string=MK-12K-121800-3500&amp;maxhits=1000" xr:uid="{917E9A6F-25A2-704E-98A9-5F4B6BC3A08B}"/>
    <hyperlink ref="C2445" r:id="rId2444" display="https://www.nj.gov/cgi-bin/education/csg/19/csg1a.pl?string=NK-12K-123500plus&amp;maxhits=1000" xr:uid="{C6264049-743B-924A-908B-69E1796FF1F4}"/>
    <hyperlink ref="C2446" r:id="rId2445" display="https://www.nj.gov/cgi-bin/education/csg/19/csg1a.pl?string=NK-12K-123500plus&amp;maxhits=1000" xr:uid="{18F674D0-F21D-0F4A-B130-D85CBD3C7235}"/>
    <hyperlink ref="C2447" r:id="rId2446" display="https://www.nj.gov/cgi-bin/education/csg/19/csg1a.pl?string=NK-12K-123500plus&amp;maxhits=1000" xr:uid="{4559C3A2-1160-0240-BD53-C3B0F83F1438}"/>
    <hyperlink ref="C2448" r:id="rId2447" display="https://www.nj.gov/cgi-bin/education/csg/19/csg1a.pl?string=NK-12K-123500plus&amp;maxhits=1000" xr:uid="{C79D04E5-FD6D-BF4E-AC13-A223B8142E28}"/>
    <hyperlink ref="C2449" r:id="rId2448" display="https://www.nj.gov/cgi-bin/education/csg/19/csg1a.pl?string=NK-12K-123500plus&amp;maxhits=1000" xr:uid="{3CDDB860-B567-DC4A-A020-D327F665F89A}"/>
    <hyperlink ref="C2450" r:id="rId2449" display="https://www.nj.gov/cgi-bin/education/csg/19/csg1a.pl?string=NK-12K-123500plus&amp;maxhits=1000" xr:uid="{5CF67BEB-98E2-F443-BBE3-87C3FEEDC64E}"/>
    <hyperlink ref="C2451" r:id="rId2450" display="https://www.nj.gov/cgi-bin/education/csg/19/csg1a.pl?string=AK-6K-6&amp;maxhits=1000" xr:uid="{FB0ED93A-23A8-4440-A579-83520A484120}"/>
    <hyperlink ref="C2452" r:id="rId2451" display="https://www.nj.gov/cgi-bin/education/csg/19/csg1a.pl?string=NK-12K-123500plus&amp;maxhits=1000" xr:uid="{1226A8BD-EB17-AA4C-8DF3-CB9D55CB3D23}"/>
    <hyperlink ref="C2453" r:id="rId2452" display="https://www.nj.gov/cgi-bin/education/csg/19/csg1a.pl?string=NK-12K-123500plus&amp;maxhits=1000" xr:uid="{3115545D-6D32-3E4E-84CA-2313F8F064AE}"/>
    <hyperlink ref="C2454" r:id="rId2453" display="https://www.nj.gov/cgi-bin/education/csg/19/csg1a.pl?string=NK-12K-123500plus&amp;maxhits=1000" xr:uid="{A7DBA3E6-3117-D14F-BC63-23D29841015E}"/>
    <hyperlink ref="C2455" r:id="rId2454" display="https://www.nj.gov/cgi-bin/education/csg/19/csg1a.pl?string=NK-12K-123500plus&amp;maxhits=1000" xr:uid="{B2AA89BA-095A-9E40-BDD3-AFEA3BB8BE23}"/>
    <hyperlink ref="C2456" r:id="rId2455" display="https://www.nj.gov/cgi-bin/education/csg/19/csg1a.pl?string=NK-12K-123500plus&amp;maxhits=1000" xr:uid="{0D828549-FED1-6945-B38F-C1D56E777A36}"/>
    <hyperlink ref="C2457" r:id="rId2456" display="https://www.nj.gov/cgi-bin/education/csg/19/csg1a.pl?string=NK-12K-123500plus&amp;maxhits=1000" xr:uid="{900FF4C1-DA62-2B4B-9F2F-B980C30B7C06}"/>
    <hyperlink ref="C2458" r:id="rId2457" display="https://www.nj.gov/cgi-bin/education/csg/19/csg1a.pl?string=NK-12K-123500plus&amp;maxhits=1000" xr:uid="{332BFA4E-0C81-8844-A48D-A76A7B4868C2}"/>
    <hyperlink ref="C2459" r:id="rId2458" display="https://www.nj.gov/cgi-bin/education/csg/19/csg1a.pl?string=NK-12K-123500plus&amp;maxhits=1000" xr:uid="{C2A50759-976E-6E46-96C6-057EFBBB550E}"/>
    <hyperlink ref="C2460" r:id="rId2459" display="https://www.nj.gov/cgi-bin/education/csg/19/csg1a.pl?string=NK-12K-123500plus&amp;maxhits=1000" xr:uid="{178373EB-DBCF-9D43-BEEB-DD9D792A76C8}"/>
    <hyperlink ref="C2461" r:id="rId2460" display="https://www.nj.gov/cgi-bin/education/csg/19/csg1a.pl?string=NK-12K-123500plus&amp;maxhits=1000" xr:uid="{9A145256-7FD0-5144-A98E-92165618E333}"/>
    <hyperlink ref="C2462" r:id="rId2461" display="https://www.nj.gov/cgi-bin/education/csg/19/csg1a.pl?string=NK-12K-123500plus&amp;maxhits=1000" xr:uid="{5B3C7BAB-7F2A-B44F-878A-1DFDAD37FE25}"/>
    <hyperlink ref="C2463" r:id="rId2462" display="https://www.nj.gov/cgi-bin/education/csg/19/csg1a.pl?string=PCSSD&amp;maxhits=1000" xr:uid="{5F400CC0-854B-CE46-AF82-5B7DA18A904A}"/>
    <hyperlink ref="C2464" r:id="rId2463" display="https://www.nj.gov/cgi-bin/education/csg/19/csg1a.pl?string=HK-12K-6&amp;maxhits=1000" xr:uid="{70EDCFE3-77BC-8549-A877-630651018809}"/>
    <hyperlink ref="C2465" r:id="rId2464" display="https://www.nj.gov/cgi-bin/education/csg/19/csg1a.pl?string=AK-6K-6&amp;maxhits=1000" xr:uid="{C28164ED-84EF-B54C-9797-CCBC5E20C9F7}"/>
    <hyperlink ref="C2466" r:id="rId2465" display="https://www.nj.gov/cgi-bin/education/csg/19/csg1a.pl?string=IK-12K-80-400&amp;maxhits=1000" xr:uid="{EC449E8E-2E26-C040-A5DD-183E9C5D4973}"/>
    <hyperlink ref="C2467" r:id="rId2466" display="https://www.nj.gov/cgi-bin/education/csg/19/csg1a.pl?string=IK-12K-80-400&amp;maxhits=1000" xr:uid="{8C16D140-41B5-E24F-AA3C-CA7FA909AF22}"/>
    <hyperlink ref="C2468" r:id="rId2467" display="https://www.nj.gov/cgi-bin/education/csg/19/csg1a.pl?string=MK-12K-121800-3500&amp;maxhits=1000" xr:uid="{815395D5-AFCA-CE41-A6EF-15E77666B2E3}"/>
    <hyperlink ref="C2469" r:id="rId2468" display="https://www.nj.gov/cgi-bin/education/csg/19/csg1a.pl?string=JK-12K-8401-750&amp;maxhits=1000" xr:uid="{BB5E6EFA-5A31-D14A-921C-D53A32674571}"/>
    <hyperlink ref="C2470" r:id="rId2469" display="https://www.nj.gov/cgi-bin/education/csg/19/csg1a.pl?string=MK-12K-121800-3500&amp;maxhits=1000" xr:uid="{5A6B7662-5345-0646-89F2-F3722DB5E296}"/>
    <hyperlink ref="C2471" r:id="rId2470" display="https://www.nj.gov/cgi-bin/education/csg/19/csg1a.pl?string=JK-12K-8401-750&amp;maxhits=1000" xr:uid="{E7E5542E-0405-5144-AEA4-BE52D400F540}"/>
    <hyperlink ref="C2472" r:id="rId2471" display="https://www.nj.gov/cgi-bin/education/csg/19/csg1a.pl?string=DK-8K-8401-750&amp;maxhits=1000" xr:uid="{2F9D2763-DE04-684A-91C4-8946368EFEB8}"/>
    <hyperlink ref="C2473" r:id="rId2472" display="https://www.nj.gov/cgi-bin/education/csg/19/csg1a.pl?string=DK-8K-8401-750&amp;maxhits=1000" xr:uid="{EC2256DC-C02B-5043-A09F-46AA630C65EC}"/>
    <hyperlink ref="C2474" r:id="rId2473" display="https://www.nj.gov/cgi-bin/education/csg/19/csg1a.pl?string=MK-12K-121800-3500&amp;maxhits=1000" xr:uid="{EEBC767D-017C-2B4F-8FF4-D338CCD4435E}"/>
    <hyperlink ref="C2475" r:id="rId2474" display="https://www.nj.gov/cgi-bin/education/csg/19/csg1a.pl?string=EK-8K-8751plus&amp;maxhits=1000" xr:uid="{3BAAA023-7598-9645-8AD0-01BEDAB6C6C2}"/>
    <hyperlink ref="C2476" r:id="rId2475" display="https://www.nj.gov/cgi-bin/education/csg/19/csg1a.pl?string=LK-12K-120-1800&amp;maxhits=1000" xr:uid="{7B3D4E13-B48A-B941-8F3E-10CD0518B26A}"/>
    <hyperlink ref="C2477" r:id="rId2476" display="https://www.nj.gov/cgi-bin/education/csg/19/csg1a.pl?string=CK-8K-80-400&amp;maxhits=1000" xr:uid="{BBBEC19A-B8EB-DF4A-BB2C-ABD0216830DF}"/>
    <hyperlink ref="C2478" r:id="rId2477" display="https://www.nj.gov/cgi-bin/education/csg/19/csg1a.pl?string=MK-12K-121800-3500&amp;maxhits=1000" xr:uid="{E544D130-96AF-B54C-8CED-A78E7AC849AB}"/>
    <hyperlink ref="C2479" r:id="rId2478" display="https://www.nj.gov/cgi-bin/education/csg/19/csg1a.pl?string=JK-12K-8401-750&amp;maxhits=1000" xr:uid="{5DB9A731-9966-D941-B9DC-16C1B7B0E5F9}"/>
    <hyperlink ref="C2480" r:id="rId2479" display="https://www.nj.gov/cgi-bin/education/csg/19/csg1a.pl?string=DK-8K-8401-750&amp;maxhits=1000" xr:uid="{6A2A8DCE-9B4D-A840-91A0-7A15ED943377}"/>
    <hyperlink ref="C2481" r:id="rId2480" display="https://www.nj.gov/cgi-bin/education/csg/19/csg1a.pl?string=IK-12K-80-400&amp;maxhits=1000" xr:uid="{83E57BD3-9926-6E41-AFAA-B8AB4E0A9225}"/>
    <hyperlink ref="C2482" r:id="rId2481" display="https://www.nj.gov/cgi-bin/education/csg/19/csg1a.pl?string=LK-12K-120-1800&amp;maxhits=1000" xr:uid="{3FCB84DC-2669-F646-875F-32AE451A546D}"/>
    <hyperlink ref="C2483" r:id="rId2482" display="https://www.nj.gov/cgi-bin/education/csg/19/csg1a.pl?string=LK-12K-120-1800&amp;maxhits=1000" xr:uid="{E2BC6745-2CDD-C048-8367-D2EA903F4E9D}"/>
    <hyperlink ref="C2484" r:id="rId2483" display="https://www.nj.gov/cgi-bin/education/csg/19/csg1a.pl?string=IK-12K-80-400&amp;maxhits=1000" xr:uid="{485057BA-CC65-3649-9AB9-90C4D5463CC8}"/>
    <hyperlink ref="C2485" r:id="rId2484" display="https://www.nj.gov/cgi-bin/education/csg/19/csg1a.pl?string=EK-8K-8751plus&amp;maxhits=1000" xr:uid="{2CC3ED27-E6F3-4540-8C38-7801885084FF}"/>
    <hyperlink ref="C2486" r:id="rId2485" display="https://www.nj.gov/cgi-bin/education/csg/15/csg1a.pl?string=KK-12K-8751plus&amp;maxhits=1000" xr:uid="{DC04CD20-F906-3841-9C60-93915EF3B6AE}"/>
    <hyperlink ref="C2487" r:id="rId2486" display="https://www.nj.gov/cgi-bin/education/csg/15/csg1a.pl?string=NK-12K-123500plus&amp;maxhits=1000" xr:uid="{37CC60C5-7CC9-3A4D-B6A0-FB0BFDE71732}"/>
    <hyperlink ref="C2488" r:id="rId2487" display="https://www.nj.gov/cgi-bin/education/csg/15/csg1a.pl?string=PCSSD&amp;maxhits=1000" xr:uid="{E5523B05-1D3C-C24A-B06F-20554E55C71A}"/>
    <hyperlink ref="C2489" r:id="rId2488" display="https://www.nj.gov/cgi-bin/education/csg/15/csg1a.pl?string=QCOUNTYVOC&amp;maxhits=1000" xr:uid="{39C76360-CD66-2E48-A0B8-ABC70BFCEA3F}"/>
    <hyperlink ref="C2490" r:id="rId2489" display="https://www.nj.gov/cgi-bin/education/csg/15/csg1a.pl?string=JK-12K-8401-750&amp;maxhits=1000" xr:uid="{0F630E85-475A-FC49-BD6F-FB45D825FF9B}"/>
    <hyperlink ref="C2491" r:id="rId2490" display="https://www.nj.gov/cgi-bin/education/csg/15/csg1a.pl?string=MK-12K-121800-3500&amp;maxhits=1000" xr:uid="{6838720F-E2A9-6C46-886A-14F3BB79BEE5}"/>
    <hyperlink ref="C2492" r:id="rId2491" display="https://www.nj.gov/cgi-bin/education/csg/15/csg1a.pl?string=OCHARTER&amp;maxhits=1000" xr:uid="{3F676BA6-6E11-8A42-AB60-58AA12C28F7C}"/>
    <hyperlink ref="C2493" r:id="rId2492" display="https://www.nj.gov/cgi-bin/education/csg/15/csg1a.pl?string=DK-8K-8401-750&amp;maxhits=1000" xr:uid="{86E4AD2A-98AE-9742-BE9E-4D10C863046C}"/>
    <hyperlink ref="C2494" r:id="rId2493" display="https://www.nj.gov/cgi-bin/education/csg/15/csg1a.pl?string=NK-12K-123500plus&amp;maxhits=1000" xr:uid="{44F74EF1-AF75-D547-97A1-6E3F06C99E8A}"/>
    <hyperlink ref="C2495" r:id="rId2494" display="https://www.nj.gov/cgi-bin/education/csg/15/csg1a.pl?string=IK-12K-80-400&amp;maxhits=1000" xr:uid="{19300DD0-0C09-5A48-AA69-A4EE0C1369EC}"/>
    <hyperlink ref="C2496" r:id="rId2495" display="https://www.nj.gov/cgi-bin/education/csg/15/csg1a.pl?string=JK-12K-8401-750&amp;maxhits=1000" xr:uid="{58362865-FF14-DE41-A2CA-8525B3A04751}"/>
    <hyperlink ref="C2497" r:id="rId2496" display="https://www.nj.gov/cgi-bin/education/csg/15/csg1a.pl?string=OCHARTER&amp;maxhits=1000" xr:uid="{6141EC87-E790-D746-9727-8F8EDC018AD0}"/>
    <hyperlink ref="C2498" r:id="rId2497" display="https://www.nj.gov/cgi-bin/education/csg/15/csg1a.pl?string=EK-8K-8751plus&amp;maxhits=1000" xr:uid="{3663532D-89E7-ED4A-9BC3-3556CCDF4894}"/>
    <hyperlink ref="C2499" r:id="rId2498" display="https://www.nj.gov/cgi-bin/education/csg/15/csg1a.pl?string=GG9-127-129-12&amp;maxhits=1000" xr:uid="{7F980EAC-80A0-0C4E-8919-58ECF7AF67C7}"/>
    <hyperlink ref="C2500" r:id="rId2499" display="https://www.nj.gov/cgi-bin/education/csg/15/csg1a.pl?string=EK-8K-8751plus&amp;maxhits=1000" xr:uid="{DB8E6812-C3A5-AD4D-B08E-DEEA4D7DBEA1}"/>
    <hyperlink ref="C2501" r:id="rId2500" display="https://www.nj.gov/cgi-bin/education/csg/15/csg1a.pl?string=NK-12K-123500plus&amp;maxhits=1000" xr:uid="{78F1790C-CCAF-C345-9B0D-298432BB88B5}"/>
    <hyperlink ref="C2502" r:id="rId2501" display="https://www.nj.gov/cgi-bin/education/csg/15/csg1a.pl?string=EK-8K-8751plus&amp;maxhits=1000" xr:uid="{AB691089-1565-B44A-8D50-4E8258DF9A91}"/>
    <hyperlink ref="C2503" r:id="rId2502" display="https://www.nj.gov/cgi-bin/education/csg/15/csg1a.pl?string=GG9-127-129-12&amp;maxhits=1000" xr:uid="{AA8463D9-DBE7-3E40-888E-C85CF8F614AB}"/>
    <hyperlink ref="C2504" r:id="rId2503" display="https://www.nj.gov/cgi-bin/education/csg/15/csg1a.pl?string=JK-12K-8401-750&amp;maxhits=1000" xr:uid="{241EF5DB-3E7B-674F-9BEB-52E6FE7823B5}"/>
    <hyperlink ref="C2505" r:id="rId2504" display="https://www.nj.gov/cgi-bin/education/csg/15/csg1a.pl?string=EK-8K-8751plus&amp;maxhits=1000" xr:uid="{A34EFC86-67F8-2048-9637-AD896424F33F}"/>
    <hyperlink ref="C2506" r:id="rId2505" display="https://www.nj.gov/cgi-bin/education/csg/15/csg1a.pl?string=EK-8K-8751plus&amp;maxhits=1000" xr:uid="{D176FB50-72DA-7D44-8B97-15112FD00F66}"/>
    <hyperlink ref="C2507" r:id="rId2506" display="https://www.nj.gov/cgi-bin/education/csg/15/csg1a.pl?string=NK-12K-123500plus&amp;maxhits=1000" xr:uid="{925C8543-B171-A84C-A913-42684EEDD4CA}"/>
    <hyperlink ref="C2508" r:id="rId2507" display="https://www.nj.gov/cgi-bin/education/csg/15/csg1a.pl?string=IK-12K-80-400&amp;maxhits=1000" xr:uid="{A6B74CE0-8FA2-8042-86CF-6D3634642569}"/>
    <hyperlink ref="C2509" r:id="rId2508" display="https://www.nj.gov/cgi-bin/education/csg/15/csg1a.pl?string=EK-8K-8751plus&amp;maxhits=1000" xr:uid="{C653DF28-169F-6C47-BC09-53D9E436B6EC}"/>
    <hyperlink ref="C2510" r:id="rId2509" display="https://www.nj.gov/cgi-bin/education/csg/15/csg1a.pl?string=KK-12K-8751plus&amp;maxhits=1000" xr:uid="{41250DF9-4538-414D-B036-C898C7915859}"/>
    <hyperlink ref="C2511" r:id="rId2510" display="https://www.nj.gov/cgi-bin/education/csg/15/csg1a.pl?string=IK-12K-80-400&amp;maxhits=1000" xr:uid="{42804B79-84E7-B14A-94E2-A6D9BF4F8F5C}"/>
    <hyperlink ref="C2512" r:id="rId2511" display="https://www.nj.gov/cgi-bin/education/csg/15/csg1a.pl?string=EK-8K-8751plus&amp;maxhits=1000" xr:uid="{643A6582-44CD-5745-AC10-92BF59754F84}"/>
    <hyperlink ref="C2513" r:id="rId2512" display="https://www.nj.gov/cgi-bin/education/csg/15/csg1a.pl?string=IK-12K-80-400&amp;maxhits=1000" xr:uid="{A156E908-4060-444E-AE0B-FFAAE57242A2}"/>
    <hyperlink ref="C2514" r:id="rId2513" display="https://www.nj.gov/cgi-bin/education/csg/15/csg1a.pl?string=OCHARTER&amp;maxhits=1000" xr:uid="{DC2A5EAE-7693-FD4B-B9D5-EF7052FABE7D}"/>
    <hyperlink ref="C2515" r:id="rId2514" display="https://www.nj.gov/cgi-bin/education/csg/15/csg1a.pl?string=PCSSD&amp;maxhits=1000" xr:uid="{EDD67355-CD76-D14E-912E-FB5ABB86C154}"/>
    <hyperlink ref="C2516" r:id="rId2515" display="https://www.nj.gov/cgi-bin/education/csg/15/csg1a.pl?string=QCOUNTYVOC&amp;maxhits=1000" xr:uid="{E642CBF7-4D06-F04C-ABF8-BCE9A192BA83}"/>
    <hyperlink ref="C2517" r:id="rId2516" display="https://www.nj.gov/cgi-bin/education/csg/15/csg1a.pl?string=MK-12K-121800-3500&amp;maxhits=1000" xr:uid="{91786D30-B6A5-EA47-A7B7-00C563977BED}"/>
    <hyperlink ref="C2518" r:id="rId2517" display="https://www.nj.gov/cgi-bin/education/csg/15/csg1a.pl?string=LK-12K-120-1800&amp;maxhits=1000" xr:uid="{28263370-2637-1749-98D4-B166208C09EB}"/>
    <hyperlink ref="C2519" r:id="rId2518" display="https://www.nj.gov/cgi-bin/education/csg/15/csg1a.pl?string=DK-8K-8401-750&amp;maxhits=1000" xr:uid="{82AF9909-A84E-AF4F-8460-6EBDEA81C471}"/>
    <hyperlink ref="C2520" r:id="rId2519" display="https://www.nj.gov/cgi-bin/education/csg/15/csg1a.pl?string=GG9-127-129-12&amp;maxhits=1000" xr:uid="{4AF0F666-39F2-D14F-A8FC-94CB187A1F4C}"/>
    <hyperlink ref="C2521" r:id="rId2520" display="https://www.nj.gov/cgi-bin/education/csg/15/csg1a.pl?string=MK-12K-121800-3500&amp;maxhits=1000" xr:uid="{D6929A13-05CE-7649-A7E2-F284234CA75B}"/>
    <hyperlink ref="C2522" r:id="rId2521" display="https://www.nj.gov/cgi-bin/education/csg/15/csg1a.pl?string=EK-8K-8751plus&amp;maxhits=1000" xr:uid="{5643C3DD-02A9-7F4D-AD52-5732C2475E9B}"/>
    <hyperlink ref="C2523" r:id="rId2522" display="https://www.nj.gov/cgi-bin/education/csg/15/csg1a.pl?string=LK-12K-120-1800&amp;maxhits=1000" xr:uid="{0280A540-1659-584D-A873-3D4C50150F25}"/>
    <hyperlink ref="C2524" r:id="rId2523" display="https://www.nj.gov/cgi-bin/education/csg/15/csg1a.pl?string=DK-8K-8401-750&amp;maxhits=1000" xr:uid="{985B6E0C-D4FE-7545-87AA-CD2C97C8FA72}"/>
    <hyperlink ref="C2525" r:id="rId2524" display="https://www.nj.gov/cgi-bin/education/csg/15/csg1a.pl?string=MK-12K-121800-3500&amp;maxhits=1000" xr:uid="{3947E3AB-A30E-0E43-AB64-5C56808FDB32}"/>
    <hyperlink ref="C2526" r:id="rId2525" display="https://www.nj.gov/cgi-bin/education/csg/15/csg1a.pl?string=EK-8K-8751plus&amp;maxhits=1000" xr:uid="{83FF2974-33E9-D446-8B6A-459F4A4792B9}"/>
    <hyperlink ref="C2527" r:id="rId2526" display="https://www.nj.gov/cgi-bin/education/csg/15/csg1a.pl?string=HK-12K-6&amp;maxhits=1000" xr:uid="{B719247C-7368-F94D-AB83-8B29B7A131E1}"/>
    <hyperlink ref="C2528" r:id="rId2527" display="https://www.nj.gov/cgi-bin/education/csg/15/csg1a.pl?string=MK-12K-121800-3500&amp;maxhits=1000" xr:uid="{D4304877-8C15-6C45-87AD-CDB4E493DD3F}"/>
    <hyperlink ref="C2529" r:id="rId2528" display="https://www.nj.gov/cgi-bin/education/csg/15/csg1a.pl?string=LK-12K-120-1800&amp;maxhits=1000" xr:uid="{C0950B7D-D8E1-0D4A-94D3-CEE2A15B2262}"/>
    <hyperlink ref="C2530" r:id="rId2529" display="https://www.nj.gov/cgi-bin/education/csg/15/csg1a.pl?string=MK-12K-121800-3500&amp;maxhits=1000" xr:uid="{95034355-EE42-734D-A500-6ED1DB517EB7}"/>
    <hyperlink ref="C2531" r:id="rId2530" display="https://www.nj.gov/cgi-bin/education/csg/15/csg1a.pl?string=JK-12K-8401-750&amp;maxhits=1000" xr:uid="{55CAF06C-A13A-3141-A89F-8D5F7353C205}"/>
    <hyperlink ref="C2532" r:id="rId2531" display="https://www.nj.gov/cgi-bin/education/csg/15/csg1a.pl?string=OCHARTER&amp;maxhits=1000" xr:uid="{0802AEF7-6BB4-A241-9BFF-8EAEF7AFA6F8}"/>
    <hyperlink ref="C2533" r:id="rId2532" display="https://www.nj.gov/cgi-bin/education/csg/15/csg1a.pl?string=NK-12K-123500plus&amp;maxhits=1000" xr:uid="{5362E39A-7A54-F344-AB51-4A7688A22CCC}"/>
    <hyperlink ref="C2534" r:id="rId2533" display="https://www.nj.gov/cgi-bin/education/csg/15/csg1a.pl?string=KK-12K-8751plus&amp;maxhits=1000" xr:uid="{1D5DFA5D-6F07-2440-B27E-1A8305AF3BA8}"/>
    <hyperlink ref="C2535" r:id="rId2534" display="https://www.nj.gov/cgi-bin/education/csg/15/csg1a.pl?string=NK-12K-123500plus&amp;maxhits=1000" xr:uid="{20BC9797-47C2-C944-BDDB-E899ADEF1E1B}"/>
    <hyperlink ref="C2536" r:id="rId2535" display="https://www.nj.gov/cgi-bin/education/csg/15/csg1a.pl?string=EK-8K-8751plus&amp;maxhits=1000" xr:uid="{443B423E-C44A-0248-9230-375DC9713EA0}"/>
    <hyperlink ref="C2537" r:id="rId2536" display="https://www.nj.gov/cgi-bin/education/csg/15/csg1a.pl?string=NK-12K-123500plus&amp;maxhits=1000" xr:uid="{95B45977-31F4-C944-BC7C-D8D3BADA9180}"/>
    <hyperlink ref="C2538" r:id="rId2537" display="https://www.nj.gov/cgi-bin/education/csg/15/csg1a.pl?string=MK-12K-121800-3500&amp;maxhits=1000" xr:uid="{0ECEA420-59E9-FF44-A645-1C304751B7D1}"/>
    <hyperlink ref="C2539" r:id="rId2538" display="https://www.nj.gov/cgi-bin/education/csg/15/csg1a.pl?string=NK-12K-123500plus&amp;maxhits=1000" xr:uid="{AEFFCC83-B2CD-F246-9E9A-F3C5B3CAD104}"/>
    <hyperlink ref="C2540" r:id="rId2539" display="https://www.nj.gov/cgi-bin/education/csg/15/csg1a.pl?string=DK-8K-8401-750&amp;maxhits=1000" xr:uid="{0FFD6EB3-E80C-C140-B9DC-EA6CCE442172}"/>
    <hyperlink ref="C2541" r:id="rId2540" display="https://www.nj.gov/cgi-bin/education/csg/15/csg1a.pl?string=MK-12K-121800-3500&amp;maxhits=1000" xr:uid="{FF2172D7-D42A-034C-A121-289ACE1F06EE}"/>
    <hyperlink ref="C2542" r:id="rId2541" display="https://www.nj.gov/cgi-bin/education/csg/15/csg1a.pl?string=DK-8K-8401-750&amp;maxhits=1000" xr:uid="{8082652B-F022-C14D-8628-37BB292742AD}"/>
    <hyperlink ref="C2543" r:id="rId2542" display="https://www.nj.gov/cgi-bin/education/csg/15/csg1a.pl?string=EK-8K-8751plus&amp;maxhits=1000" xr:uid="{50EAE1A9-9850-4A4C-8E49-9434BA25C7DC}"/>
    <hyperlink ref="C2544" r:id="rId2543" display="https://www.nj.gov/cgi-bin/education/csg/15/csg1a.pl?string=JK-12K-8401-750&amp;maxhits=1000" xr:uid="{54700F77-E3D8-064E-8EA1-39BB316A0DF5}"/>
    <hyperlink ref="C2545" r:id="rId2544" display="https://www.nj.gov/cgi-bin/education/csg/15/csg1a.pl?string=MK-12K-121800-3500&amp;maxhits=1000" xr:uid="{6B6F16D4-5BE9-364B-86D0-AE531268D25D}"/>
    <hyperlink ref="C2546" r:id="rId2545" display="https://www.nj.gov/cgi-bin/education/csg/15/csg1a.pl?string=KK-12K-8751plus&amp;maxhits=1000" xr:uid="{A88BEE80-F484-3247-AB59-EB5EBF1A8468}"/>
    <hyperlink ref="C2547" r:id="rId2546" display="https://www.nj.gov/cgi-bin/education/csg/15/csg1a.pl?string=MK-12K-121800-3500&amp;maxhits=1000" xr:uid="{FF73985B-3507-7143-9695-FEB9FF7B1272}"/>
    <hyperlink ref="C2548" r:id="rId2547" display="https://www.nj.gov/cgi-bin/education/csg/15/csg1a.pl?string=MK-12K-121800-3500&amp;maxhits=1000" xr:uid="{9778DB33-BBF3-6643-98D1-916D9C4F03AD}"/>
    <hyperlink ref="C2549" r:id="rId2548" display="https://www.nj.gov/cgi-bin/education/csg/15/csg1a.pl?string=MK-12K-121800-3500&amp;maxhits=1000" xr:uid="{E4622B35-ED0A-2A4C-AE81-5E4B4DD592E9}"/>
    <hyperlink ref="C2550" r:id="rId2549" display="https://www.nj.gov/cgi-bin/education/csg/15/csg1a.pl?string=KK-12K-8751plus&amp;maxhits=1000" xr:uid="{070EFA7C-7792-0646-BE94-0217F9DC434E}"/>
    <hyperlink ref="C2551" r:id="rId2550" display="https://www.nj.gov/cgi-bin/education/csg/15/csg1a.pl?string=LK-12K-120-1800&amp;maxhits=1000" xr:uid="{1AFA6816-E849-1144-85CB-7CDB93518D5D}"/>
    <hyperlink ref="C2552" r:id="rId2551" display="https://www.nj.gov/cgi-bin/education/csg/15/csg1a.pl?string=EK-8K-8751plus&amp;maxhits=1000" xr:uid="{3B7C5F05-2514-FC44-868D-3DAF39787E55}"/>
    <hyperlink ref="C2553" r:id="rId2552" display="https://www.nj.gov/cgi-bin/education/csg/15/csg1a.pl?string=IK-12K-80-400&amp;maxhits=1000" xr:uid="{D63891F9-D859-E946-9EB9-874E1DD56530}"/>
    <hyperlink ref="C2554" r:id="rId2553" display="https://www.nj.gov/cgi-bin/education/csg/15/csg1a.pl?string=MK-12K-121800-3500&amp;maxhits=1000" xr:uid="{90A2EF60-8156-9A43-B608-4F789394C458}"/>
    <hyperlink ref="C2555" r:id="rId2554" display="https://www.nj.gov/cgi-bin/education/csg/15/csg1a.pl?string=LK-12K-120-1800&amp;maxhits=1000" xr:uid="{027C604D-45E8-5642-A9CD-04D8A091F97E}"/>
    <hyperlink ref="C2556" r:id="rId2555" display="https://www.nj.gov/cgi-bin/education/csg/15/csg1a.pl?string=GG9-127-129-12&amp;maxhits=1000" xr:uid="{E5B19429-FF4E-764D-B8BB-6B71A2BFD3AE}"/>
    <hyperlink ref="C2557" r:id="rId2556" display="https://www.nj.gov/cgi-bin/education/csg/15/csg1a.pl?string=GG9-127-129-12&amp;maxhits=1000" xr:uid="{07F0D316-6242-0F42-B323-1CD329333EB1}"/>
    <hyperlink ref="C2558" r:id="rId2557" display="https://www.nj.gov/cgi-bin/education/csg/15/csg1a.pl?string=DK-8K-8401-750&amp;maxhits=1000" xr:uid="{FBA9C33D-362F-654C-9A6A-D1C3403F1804}"/>
    <hyperlink ref="C2559" r:id="rId2558" display="https://www.nj.gov/cgi-bin/education/csg/15/csg1a.pl?string=DK-8K-8401-750&amp;maxhits=1000" xr:uid="{6C9BBC90-8F43-624C-91AB-0426473E0F15}"/>
    <hyperlink ref="C2560" r:id="rId2559" display="https://www.nj.gov/cgi-bin/education/csg/15/csg1a.pl?string=EK-8K-8751plus&amp;maxhits=1000" xr:uid="{07915787-7155-C24C-B0B9-97AE05E5446E}"/>
    <hyperlink ref="C2561" r:id="rId2560" display="https://www.nj.gov/cgi-bin/education/csg/15/csg1a.pl?string=DK-8K-8401-750&amp;maxhits=1000" xr:uid="{88A371E6-1820-0244-ACBB-CC4B531EA13F}"/>
    <hyperlink ref="C2562" r:id="rId2561" display="https://www.nj.gov/cgi-bin/education/csg/15/csg1a.pl?string=AK-6K-6&amp;maxhits=1000" xr:uid="{9E98F321-F516-1A4D-9063-67647FD0798E}"/>
    <hyperlink ref="C2563" r:id="rId2562" display="https://www.nj.gov/cgi-bin/education/csg/15/csg1a.pl?string=LK-12K-120-1800&amp;maxhits=1000" xr:uid="{1B5D8DF5-FA02-C540-9FBE-A5E621CB4D10}"/>
    <hyperlink ref="C2564" r:id="rId2563" display="https://www.nj.gov/cgi-bin/education/csg/15/csg1a.pl?string=NK-12K-123500plus&amp;maxhits=1000" xr:uid="{F451E7E1-1131-444C-9EEC-CEA4AB42232E}"/>
    <hyperlink ref="C2565" r:id="rId2564" display="https://www.nj.gov/cgi-bin/education/csg/15/csg1a.pl?string=LK-12K-120-1800&amp;maxhits=1000" xr:uid="{7413E863-B397-CB48-9A5A-1BC3C10BABF3}"/>
    <hyperlink ref="C2566" r:id="rId2565" display="https://www.nj.gov/cgi-bin/education/csg/15/csg1a.pl?string=GG9-127-129-12&amp;maxhits=1000" xr:uid="{D9D61229-90B6-9343-9EBC-1BB9054E409D}"/>
    <hyperlink ref="C2567" r:id="rId2566" display="https://www.nj.gov/cgi-bin/education/csg/15/csg1a.pl?string=GG9-127-129-12&amp;maxhits=1000" xr:uid="{221E9E2A-DF5F-7A45-99ED-E7E647853C13}"/>
    <hyperlink ref="C2568" r:id="rId2567" display="https://www.nj.gov/cgi-bin/education/csg/15/csg1a.pl?string=MK-12K-121800-3500&amp;maxhits=1000" xr:uid="{B1DA23D3-DC68-DB42-AA8A-AA88C05376B8}"/>
    <hyperlink ref="C2569" r:id="rId2568" display="https://www.nj.gov/cgi-bin/education/csg/15/csg1a.pl?string=LK-12K-120-1800&amp;maxhits=1000" xr:uid="{E6C7FAF9-E5B8-CE4E-821E-2E6B60837760}"/>
    <hyperlink ref="C2570" r:id="rId2569" display="https://www.nj.gov/cgi-bin/education/csg/15/csg1a.pl?string=MK-12K-121800-3500&amp;maxhits=1000" xr:uid="{89AEA879-00C9-8D4D-BC3D-8C54F5B7C74C}"/>
    <hyperlink ref="C2571" r:id="rId2570" display="https://www.nj.gov/cgi-bin/education/csg/15/csg1a.pl?string=NK-12K-123500plus&amp;maxhits=1000" xr:uid="{E1A03F20-A96D-A44D-87C8-6076573C9FE8}"/>
    <hyperlink ref="C2572" r:id="rId2571" display="https://www.nj.gov/cgi-bin/education/csg/15/csg1a.pl?string=FG7-127-129-12&amp;maxhits=1000" xr:uid="{1D32833A-A8B6-0646-806F-F24DBAA84E7E}"/>
    <hyperlink ref="C2573" r:id="rId2572" display="https://www.nj.gov/cgi-bin/education/csg/15/csg1a.pl?string=AK-6K-6&amp;maxhits=1000" xr:uid="{03DAEF0E-6C11-7B49-A89D-A6CBE7F5FB80}"/>
    <hyperlink ref="C2574" r:id="rId2573" display="https://www.nj.gov/cgi-bin/education/csg/15/csg1a.pl?string=EK-8K-8751plus&amp;maxhits=1000" xr:uid="{6D2A04E5-3191-DC4F-A5F8-46197C6C6F3A}"/>
    <hyperlink ref="C2575" r:id="rId2574" display="https://www.nj.gov/cgi-bin/education/csg/15/csg1a.pl?string=JK-12K-8401-750&amp;maxhits=1000" xr:uid="{9262A6EE-E854-FF44-94E6-91CD12EB4050}"/>
    <hyperlink ref="C2576" r:id="rId2575" display="https://www.nj.gov/cgi-bin/education/csg/15/csg1a.pl?string=MK-12K-121800-3500&amp;maxhits=1000" xr:uid="{603F54BF-2A17-4640-AEA1-DDFDC26F5A88}"/>
    <hyperlink ref="C2577" r:id="rId2576" display="https://www.nj.gov/cgi-bin/education/csg/15/csg1a.pl?string=LK-12K-120-1800&amp;maxhits=1000" xr:uid="{82FD188C-08B9-F246-A1E2-4687948DAF6E}"/>
    <hyperlink ref="C2578" r:id="rId2577" display="https://www.nj.gov/cgi-bin/education/csg/15/csg1a.pl?string=HK-12K-6&amp;maxhits=1000" xr:uid="{70EAC3B9-D169-B94F-BB0B-9E096C2DDF42}"/>
    <hyperlink ref="C2579" r:id="rId2578" display="https://www.nj.gov/cgi-bin/education/csg/15/csg1a.pl?string=IK-12K-80-400&amp;maxhits=1000" xr:uid="{5712FD54-06BB-A44B-AD2E-8B7DA13C4B68}"/>
    <hyperlink ref="C2580" r:id="rId2579" display="https://www.nj.gov/cgi-bin/education/csg/15/csg1a.pl?string=OCHARTER&amp;maxhits=1000" xr:uid="{1D064932-B5B3-0745-AA8B-BD339CC4690A}"/>
    <hyperlink ref="C2581" r:id="rId2580" display="https://www.nj.gov/cgi-bin/education/csg/15/csg1a.pl?string=NK-12K-123500plus&amp;maxhits=1000" xr:uid="{B544193C-7505-A249-B31E-D14AB8ECE62E}"/>
    <hyperlink ref="C2582" r:id="rId2581" display="https://www.nj.gov/cgi-bin/education/csg/15/csg1a.pl?string=NK-12K-123500plus&amp;maxhits=1000" xr:uid="{83D3FC1B-5CBA-5644-9E03-47536DBF6FDE}"/>
    <hyperlink ref="C2583" r:id="rId2582" display="https://www.nj.gov/cgi-bin/education/csg/15/csg1a.pl?string=EK-8K-8751plus&amp;maxhits=1000" xr:uid="{E1EAD23D-FE78-A24B-A743-5D0447C65514}"/>
    <hyperlink ref="C2584" r:id="rId2583" display="https://www.nj.gov/cgi-bin/education/csg/15/csg1a.pl?string=LK-12K-120-1800&amp;maxhits=1000" xr:uid="{F08804B1-6AFC-E84A-A39E-38471B32D3E9}"/>
    <hyperlink ref="C2585" r:id="rId2584" display="https://www.nj.gov/cgi-bin/education/csg/15/csg1a.pl?string=LK-12K-120-1800&amp;maxhits=1000" xr:uid="{A26C6A7D-A171-644E-ACE5-95C23AA838F6}"/>
    <hyperlink ref="C2586" r:id="rId2585" display="https://www.nj.gov/cgi-bin/education/csg/15/csg1a.pl?string=MK-12K-121800-3500&amp;maxhits=1000" xr:uid="{362C0926-8B70-1D41-919E-E9BF47D5736D}"/>
    <hyperlink ref="C2587" r:id="rId2586" display="https://www.nj.gov/cgi-bin/education/csg/15/csg1a.pl?string=LK-12K-120-1800&amp;maxhits=1000" xr:uid="{5789B818-50D0-7E45-ACB1-31F0217DAFA2}"/>
    <hyperlink ref="C2588" r:id="rId2587" display="https://www.nj.gov/cgi-bin/education/csg/15/csg1a.pl?string=EK-8K-8751plus&amp;maxhits=1000" xr:uid="{AA31CE3E-C367-284D-8FA2-5F6563D63C7C}"/>
    <hyperlink ref="C2589" r:id="rId2588" display="https://www.nj.gov/cgi-bin/education/csg/15/csg1a.pl?string=EK-8K-8751plus&amp;maxhits=1000" xr:uid="{BCD200DC-EDA9-4B49-AB66-FFC2BDC4A909}"/>
    <hyperlink ref="C2590" r:id="rId2589" display="https://www.nj.gov/cgi-bin/education/csg/15/csg1a.pl?string=AK-6K-6&amp;maxhits=1000" xr:uid="{36828512-71B7-8B47-9571-843404208A55}"/>
    <hyperlink ref="C2591" r:id="rId2590" display="https://www.nj.gov/cgi-bin/education/csg/15/csg1a.pl?string=IK-12K-80-400&amp;maxhits=1000" xr:uid="{B83D8EA4-FEAE-CE4D-B20D-B86EC53DC021}"/>
    <hyperlink ref="C2592" r:id="rId2591" display="https://www.nj.gov/cgi-bin/education/csg/15/csg1a.pl?string=MK-12K-121800-3500&amp;maxhits=1000" xr:uid="{270BC6C9-41DC-5743-8DBD-6884EA9FC1F7}"/>
    <hyperlink ref="C2593" r:id="rId2592" display="https://www.nj.gov/cgi-bin/education/csg/15/csg1a.pl?string=LK-12K-120-1800&amp;maxhits=1000" xr:uid="{84EB4AE2-61A1-AD44-8226-289F9D0CFBBF}"/>
    <hyperlink ref="C2594" r:id="rId2593" display="https://www.nj.gov/cgi-bin/education/csg/15/csg1a.pl?string=PCSSD&amp;maxhits=1000" xr:uid="{EC06EA0C-1A5E-0443-98DE-E8672690FF8B}"/>
    <hyperlink ref="C2595" r:id="rId2594" display="https://www.nj.gov/cgi-bin/education/csg/15/csg1a.pl?string=QCOUNTYVOC&amp;maxhits=1000" xr:uid="{B9826CF1-B8F6-1A4D-B3FD-488F7FE2649B}"/>
    <hyperlink ref="C2596" r:id="rId2595" display="https://www.nj.gov/cgi-bin/education/csg/15/csg1a.pl?string=NK-12K-123500plus&amp;maxhits=1000" xr:uid="{C6B1169C-EBD2-7D4F-B115-2491C68DB940}"/>
    <hyperlink ref="C2597" r:id="rId2596" display="https://www.nj.gov/cgi-bin/education/csg/15/csg1a.pl?string=AK-6K-6&amp;maxhits=1000" xr:uid="{E6AC2084-EFED-9347-985A-700A5EE7A930}"/>
    <hyperlink ref="C2598" r:id="rId2597" display="https://www.nj.gov/cgi-bin/education/csg/15/csg1a.pl?string=MK-12K-121800-3500&amp;maxhits=1000" xr:uid="{D5EA762A-B673-F141-A720-DD62F23495A7}"/>
    <hyperlink ref="C2599" r:id="rId2598" display="https://www.nj.gov/cgi-bin/education/csg/15/csg1a.pl?string=IK-12K-80-400&amp;maxhits=1000" xr:uid="{90369668-7758-8446-A21B-54ADE81DB621}"/>
    <hyperlink ref="C2600" r:id="rId2599" display="https://www.nj.gov/cgi-bin/education/csg/15/csg1a.pl?string=MK-12K-121800-3500&amp;maxhits=1000" xr:uid="{C562970A-E099-2E43-9B19-714CBFF7388A}"/>
    <hyperlink ref="C2601" r:id="rId2600" display="https://www.nj.gov/cgi-bin/education/csg/15/csg1a.pl?string=DK-8K-8401-750&amp;maxhits=1000" xr:uid="{521E22BE-0A51-D442-883D-9032BCC40F3B}"/>
    <hyperlink ref="C2602" r:id="rId2601" display="https://www.nj.gov/cgi-bin/education/csg/15/csg1a.pl?string=KK-12K-8751plus&amp;maxhits=1000" xr:uid="{3652F6A6-0DAE-B241-945F-2F47BDF347CE}"/>
    <hyperlink ref="C2603" r:id="rId2602" display="https://www.nj.gov/cgi-bin/education/csg/15/csg1a.pl?string=EK-8K-8751plus&amp;maxhits=1000" xr:uid="{3BEA9283-24C9-934C-9E66-52DE87410B18}"/>
    <hyperlink ref="C2604" r:id="rId2603" display="https://www.nj.gov/cgi-bin/education/csg/15/csg1a.pl?string=LK-12K-120-1800&amp;maxhits=1000" xr:uid="{6EDB4083-FFFD-744F-8C58-B03C3683684A}"/>
    <hyperlink ref="C2605" r:id="rId2604" display="https://www.nj.gov/cgi-bin/education/csg/15/csg1a.pl?string=DK-8K-8401-750&amp;maxhits=1000" xr:uid="{821FEB66-2944-1641-BD63-0E33B3B85009}"/>
    <hyperlink ref="C2606" r:id="rId2605" display="https://www.nj.gov/cgi-bin/education/csg/15/csg1a.pl?string=GG9-127-129-12&amp;maxhits=1000" xr:uid="{25736575-D170-C341-A418-859A12FC797D}"/>
    <hyperlink ref="C2607" r:id="rId2606" display="https://www.nj.gov/cgi-bin/education/csg/15/csg1a.pl?string=EK-8K-8751plus&amp;maxhits=1000" xr:uid="{B0159B0B-B33B-EF4E-9BB0-8B24BEBB50F5}"/>
    <hyperlink ref="C2608" r:id="rId2607" display="https://www.nj.gov/cgi-bin/education/csg/15/csg1a.pl?string=AK-6K-6&amp;maxhits=1000" xr:uid="{F5375534-607D-EE48-A04C-B63A6BEC6752}"/>
    <hyperlink ref="C2609" r:id="rId2608" display="https://www.nj.gov/cgi-bin/education/csg/15/csg1a.pl?string=MK-12K-121800-3500&amp;maxhits=1000" xr:uid="{1BC1F1A5-A707-8643-AADE-2B4FD0F2AD49}"/>
    <hyperlink ref="C2610" r:id="rId2609" display="https://www.nj.gov/cgi-bin/education/csg/15/csg1a.pl?string=DK-8K-8401-750&amp;maxhits=1000" xr:uid="{65C93AC0-E337-2040-9DBC-5B85FAE5E8D0}"/>
    <hyperlink ref="C2611" r:id="rId2610" display="https://www.nj.gov/cgi-bin/education/csg/15/csg1a.pl?string=EK-8K-8751plus&amp;maxhits=1000" xr:uid="{A9CEA3C3-8C7D-2744-9E33-02528A505037}"/>
    <hyperlink ref="C2612" r:id="rId2611" display="https://www.nj.gov/cgi-bin/education/csg/15/csg1a.pl?string=NK-12K-123500plus&amp;maxhits=1000" xr:uid="{F85290D4-B02C-C948-98DE-7794A22A8C57}"/>
    <hyperlink ref="C2613" r:id="rId2612" display="https://www.nj.gov/cgi-bin/education/csg/15/csg1a.pl?string=EK-8K-8751plus&amp;maxhits=1000" xr:uid="{F9851B84-AC41-B646-959D-231C3C9BE060}"/>
    <hyperlink ref="C2614" r:id="rId2613" display="https://www.nj.gov/cgi-bin/education/csg/15/csg1a.pl?string=EK-8K-8751plus&amp;maxhits=1000" xr:uid="{66A5239B-39FB-F843-B74F-079F44288F1E}"/>
    <hyperlink ref="C2615" r:id="rId2614" display="https://www.nj.gov/cgi-bin/education/csg/15/csg1a.pl?string=IK-12K-80-400&amp;maxhits=1000" xr:uid="{908026E1-66BB-C849-BC2A-76A543E63C64}"/>
    <hyperlink ref="C2616" r:id="rId2615" display="https://www.nj.gov/cgi-bin/education/csg/15/csg1a.pl?string=AK-6K-6&amp;maxhits=1000" xr:uid="{E1A26E08-C7A6-2F44-A932-995B32E28CA1}"/>
    <hyperlink ref="C2617" r:id="rId2616" display="https://www.nj.gov/cgi-bin/education/csg/15/csg1a.pl?string=FG7-127-129-12&amp;maxhits=1000" xr:uid="{99CA20B8-7A1B-304B-9555-E05300A438B7}"/>
    <hyperlink ref="C2618" r:id="rId2617" display="https://www.nj.gov/cgi-bin/education/csg/15/csg1a.pl?string=LK-12K-120-1800&amp;maxhits=1000" xr:uid="{FF582A27-F763-F144-9CF9-BEB5F0558A8A}"/>
    <hyperlink ref="C2619" r:id="rId2618" display="https://www.nj.gov/cgi-bin/education/csg/15/csg1a.pl?string=NK-12K-123500plus&amp;maxhits=1000" xr:uid="{4196EF03-D988-7244-9D45-078F2134996A}"/>
    <hyperlink ref="C2620" r:id="rId2619" display="https://www.nj.gov/cgi-bin/education/csg/15/csg1a.pl?string=GG9-127-129-12&amp;maxhits=1000" xr:uid="{7E7DD27B-7820-5D4F-8743-679FE8B0DE71}"/>
    <hyperlink ref="C2621" r:id="rId2620" display="https://www.nj.gov/cgi-bin/education/csg/15/csg1a.pl?string=OCHARTER&amp;maxhits=1000" xr:uid="{A64309E0-2B62-434A-9387-C0E336C73F3A}"/>
    <hyperlink ref="C2622" r:id="rId2621" display="https://www.nj.gov/cgi-bin/education/csg/15/csg1a.pl?string=OCHARTER&amp;maxhits=1000" xr:uid="{8111E1C7-3E06-0C47-B2C2-2D29622A3264}"/>
    <hyperlink ref="C2623" r:id="rId2622" display="https://www.nj.gov/cgi-bin/education/csg/15/csg1a.pl?string=LK-12K-120-1800&amp;maxhits=1000" xr:uid="{FBB84C4D-EA1A-E641-93F5-621FAA7006A0}"/>
    <hyperlink ref="C2624" r:id="rId2623" display="https://www.nj.gov/cgi-bin/education/csg/15/csg1a.pl?string=IK-12K-80-400&amp;maxhits=1000" xr:uid="{471A03AB-2A60-F14B-92B1-655B70357516}"/>
    <hyperlink ref="C2625" r:id="rId2624" display="https://www.nj.gov/cgi-bin/education/csg/15/csg1a.pl?string=EK-8K-8751plus&amp;maxhits=1000" xr:uid="{2ED61126-17F0-1F43-B58D-FCA7A1031B26}"/>
    <hyperlink ref="C2626" r:id="rId2625" display="https://www.nj.gov/cgi-bin/education/csg/15/csg1a.pl?string=DK-8K-8401-750&amp;maxhits=1000" xr:uid="{C22E21BA-F3D0-2042-B682-F976A7ECC102}"/>
    <hyperlink ref="C2627" r:id="rId2626" display="https://www.nj.gov/cgi-bin/education/csg/15/csg1a.pl?string=AK-6K-6&amp;maxhits=1000" xr:uid="{EDCC63E1-95EF-5341-809C-EFCB29279B00}"/>
    <hyperlink ref="C2628" r:id="rId2627" display="https://www.nj.gov/cgi-bin/education/csg/15/csg1a.pl?string=EK-8K-8751plus&amp;maxhits=1000" xr:uid="{EE423F50-A085-8A4E-8CCB-0D0CACD81B57}"/>
    <hyperlink ref="C2629" r:id="rId2628" display="https://www.nj.gov/cgi-bin/education/csg/15/csg1a.pl?string=OCHARTER&amp;maxhits=1000" xr:uid="{352E8306-C3AB-1541-BDE4-9EB5BB95E3CD}"/>
    <hyperlink ref="C2630" r:id="rId2629" display="https://www.nj.gov/cgi-bin/education/csg/15/csg1a.pl?string=IK-12K-80-400&amp;maxhits=1000" xr:uid="{4DD265B6-95DC-1343-9D38-933CB5CD39AB}"/>
    <hyperlink ref="C2631" r:id="rId2630" display="https://www.nj.gov/cgi-bin/education/csg/15/csg1a.pl?string=EK-8K-8751plus&amp;maxhits=1000" xr:uid="{0467CED4-31F3-B14B-B520-A1CB42241AC8}"/>
    <hyperlink ref="C2632" r:id="rId2631" display="https://www.nj.gov/cgi-bin/education/csg/15/csg1a.pl?string=NK-12K-123500plus&amp;maxhits=1000" xr:uid="{8C847394-E4BA-0344-A315-E38ED8B7880B}"/>
    <hyperlink ref="C2633" r:id="rId2632" display="https://www.nj.gov/cgi-bin/education/csg/15/csg1a.pl?string=CK-8K-80-400&amp;maxhits=1000" xr:uid="{711E2D9D-C1F3-6E46-B81A-74F60C9B75A6}"/>
    <hyperlink ref="C2634" r:id="rId2633" display="https://www.nj.gov/cgi-bin/education/csg/15/csg1a.pl?string=OCHARTER&amp;maxhits=1000" xr:uid="{7E63EF47-736D-3B46-95DA-FCE5AA853B89}"/>
    <hyperlink ref="C2635" r:id="rId2634" display="https://www.nj.gov/cgi-bin/education/csg/15/csg1a.pl?string=LK-12K-120-1800&amp;maxhits=1000" xr:uid="{77E8733C-E48C-3345-AFDC-2F7317500747}"/>
    <hyperlink ref="C2636" r:id="rId2635" display="https://www.nj.gov/cgi-bin/education/csg/15/csg1a.pl?string=JK-12K-8401-750&amp;maxhits=1000" xr:uid="{55C1DE4D-8AD4-4744-885D-D80F6A48476E}"/>
    <hyperlink ref="C2637" r:id="rId2636" display="https://www.nj.gov/cgi-bin/education/csg/15/csg1a.pl?string=EK-8K-8751plus&amp;maxhits=1000" xr:uid="{3FD4AA8F-7EB1-6F4F-870C-4D766634CCEC}"/>
    <hyperlink ref="C2638" r:id="rId2637" display="https://www.nj.gov/cgi-bin/education/csg/15/csg1a.pl?string=EK-8K-8751plus&amp;maxhits=1000" xr:uid="{6014AC8E-B56C-D341-BE4E-6830122BA95B}"/>
    <hyperlink ref="C2639" r:id="rId2638" display="https://www.nj.gov/cgi-bin/education/csg/15/csg1a.pl?string=JK-12K-8401-750&amp;maxhits=1000" xr:uid="{63C09F2B-0456-D14F-A43D-04E2B444296D}"/>
    <hyperlink ref="C2640" r:id="rId2639" display="https://www.nj.gov/cgi-bin/education/csg/15/csg1a.pl?string=GG9-127-129-12&amp;maxhits=1000" xr:uid="{6C4A6F2D-DEA7-994E-9E4D-EB328D26FB92}"/>
    <hyperlink ref="C2641" r:id="rId2640" display="https://www.nj.gov/cgi-bin/education/csg/15/csg1a.pl?string=IK-12K-80-400&amp;maxhits=1000" xr:uid="{8F3265BB-3A04-1A4C-9E2A-807BC3FB903E}"/>
    <hyperlink ref="C2642" r:id="rId2641" display="https://www.nj.gov/cgi-bin/education/csg/15/csg1a.pl?string=OCHARTER&amp;maxhits=1000" xr:uid="{6804E60C-5006-F443-8A79-0E9792CC91CB}"/>
    <hyperlink ref="C2643" r:id="rId2642" display="https://www.nj.gov/cgi-bin/education/csg/15/csg1a.pl?string=NK-12K-123500plus&amp;maxhits=1000" xr:uid="{0B5D7561-CB67-4549-A54D-2A88BCDB6561}"/>
    <hyperlink ref="C2644" r:id="rId2643" display="https://www.nj.gov/cgi-bin/education/csg/15/csg1a.pl?string=OCHARTER&amp;maxhits=1000" xr:uid="{F819DB3C-B572-F04C-9456-12EB5A6BBB06}"/>
    <hyperlink ref="C2645" r:id="rId2644" display="https://www.nj.gov/cgi-bin/education/csg/15/csg1a.pl?string=QCOUNTYVOC&amp;maxhits=1000" xr:uid="{73D98C4A-015B-B845-B9EA-E0868FDDC0E4}"/>
    <hyperlink ref="C2646" r:id="rId2645" display="https://www.nj.gov/cgi-bin/education/csg/15/csg1a.pl?string=OCHARTER&amp;maxhits=1000" xr:uid="{72F74989-2192-A64C-A9D9-996A48DDC666}"/>
    <hyperlink ref="C2647" r:id="rId2646" display="https://www.nj.gov/cgi-bin/education/csg/15/csg1a.pl?string=OCHARTER&amp;maxhits=1000" xr:uid="{F7FD353B-5344-7740-AAA0-F34F7F0DD7BA}"/>
    <hyperlink ref="C2648" r:id="rId2647" display="https://www.nj.gov/cgi-bin/education/csg/15/csg1a.pl?string=NK-12K-123500plus&amp;maxhits=1000" xr:uid="{BD51DC28-55A1-2646-8BD6-0156967F1BF1}"/>
    <hyperlink ref="C2649" r:id="rId2648" display="https://www.nj.gov/cgi-bin/education/csg/15/csg1a.pl?string=OCHARTER&amp;maxhits=1000" xr:uid="{499C606F-BC0E-3D46-9BC3-E2FA1E1620E7}"/>
    <hyperlink ref="C2650" r:id="rId2649" display="https://www.nj.gov/cgi-bin/education/csg/15/csg1a.pl?string=JK-12K-8401-750&amp;maxhits=1000" xr:uid="{0B772C78-0BCB-2C46-832C-5987DC6F70A3}"/>
    <hyperlink ref="C2651" r:id="rId2650" display="https://www.nj.gov/cgi-bin/education/csg/15/csg1a.pl?string=MK-12K-121800-3500&amp;maxhits=1000" xr:uid="{3A52F02C-46DC-2440-A729-0AF630929802}"/>
    <hyperlink ref="C2652" r:id="rId2651" display="https://www.nj.gov/cgi-bin/education/csg/15/csg1a.pl?string=OCHARTER&amp;maxhits=1000" xr:uid="{6AC73576-2807-3A48-9012-C51BF41132F7}"/>
    <hyperlink ref="C2653" r:id="rId2652" display="https://www.nj.gov/cgi-bin/education/csg/15/csg1a.pl?string=GG9-127-129-12&amp;maxhits=1000" xr:uid="{F4030494-87F6-8248-B245-A63568A9EBCE}"/>
    <hyperlink ref="C2654" r:id="rId2653" display="https://www.nj.gov/cgi-bin/education/csg/15/csg1a.pl?string=OCHARTER&amp;maxhits=1000" xr:uid="{76DC5B01-6445-9C49-9297-4E22032575A4}"/>
    <hyperlink ref="C2655" r:id="rId2654" display="https://www.nj.gov/cgi-bin/education/csg/15/csg1a.pl?string=OCHARTER&amp;maxhits=1000" xr:uid="{C305D759-0558-C949-ABEF-10A256F6F130}"/>
    <hyperlink ref="C2656" r:id="rId2655" display="https://www.nj.gov/cgi-bin/education/csg/15/csg1a.pl?string=CK-8K-80-400&amp;maxhits=1000" xr:uid="{DB046CEB-7A3C-C94B-9F63-6C207006DEB7}"/>
    <hyperlink ref="C2657" r:id="rId2656" display="https://www.nj.gov/cgi-bin/education/csg/15/csg1a.pl?string=MK-12K-121800-3500&amp;maxhits=1000" xr:uid="{2BBF9171-3471-9242-9B40-DEB42A298D34}"/>
    <hyperlink ref="C2658" r:id="rId2657" display="https://www.nj.gov/cgi-bin/education/csg/15/csg1a.pl?string=EK-8K-8751plus&amp;maxhits=1000" xr:uid="{137503DA-B700-BE4A-AF2A-F8FC813EC9D9}"/>
    <hyperlink ref="C2659" r:id="rId2658" display="https://www.nj.gov/cgi-bin/education/csg/15/csg1a.pl?string=LK-12K-120-1800&amp;maxhits=1000" xr:uid="{DA949F4E-CB7B-0248-B92C-752A155D177F}"/>
    <hyperlink ref="C2660" r:id="rId2659" display="https://www.nj.gov/cgi-bin/education/csg/15/csg1a.pl?string=MK-12K-121800-3500&amp;maxhits=1000" xr:uid="{91CA471A-3583-FF43-B541-90273F337A53}"/>
    <hyperlink ref="C2661" r:id="rId2660" display="https://www.nj.gov/cgi-bin/education/csg/15/csg1a.pl?string=MK-12K-121800-3500&amp;maxhits=1000" xr:uid="{AF38F860-4F8D-3845-A4AC-6982C199B9C3}"/>
    <hyperlink ref="C2662" r:id="rId2661" display="https://www.nj.gov/cgi-bin/education/csg/15/csg1a.pl?string=OCHARTER&amp;maxhits=1000" xr:uid="{D567944B-05AE-4943-9764-47FFB7B4D28E}"/>
    <hyperlink ref="C2663" r:id="rId2662" display="https://www.nj.gov/cgi-bin/education/csg/15/csg1a.pl?string=OCHARTER&amp;maxhits=1000" xr:uid="{E6ECBB1D-B365-A34F-A4A1-40570ADEB208}"/>
    <hyperlink ref="C2664" r:id="rId2663" display="https://www.nj.gov/cgi-bin/education/csg/15/csg1a.pl?string=HK-12K-6&amp;maxhits=1000" xr:uid="{C07A7E85-7753-294B-9B6D-93424E4305E1}"/>
    <hyperlink ref="C2665" r:id="rId2664" display="https://www.nj.gov/cgi-bin/education/csg/15/csg1a.pl?string=IK-12K-80-400&amp;maxhits=1000" xr:uid="{D6712E81-E748-BF4F-BC01-85452AF720AE}"/>
    <hyperlink ref="C2666" r:id="rId2665" display="https://www.nj.gov/cgi-bin/education/csg/15/csg1a.pl?string=OCHARTER&amp;maxhits=1000" xr:uid="{3A9D7533-49D1-1245-A61B-42C4FC9576BD}"/>
    <hyperlink ref="C2667" r:id="rId2666" display="https://www.nj.gov/cgi-bin/education/csg/15/csg1a.pl?string=MK-12K-121800-3500&amp;maxhits=1000" xr:uid="{6F5F9953-40DC-E74D-B9B6-BC76A0F869B5}"/>
    <hyperlink ref="C2668" r:id="rId2667" display="https://www.nj.gov/cgi-bin/education/csg/15/csg1a.pl?string=DK-8K-8401-750&amp;maxhits=1000" xr:uid="{FFEA48B2-52B8-4D4C-8EE3-7F0C1D989C74}"/>
    <hyperlink ref="C2669" r:id="rId2668" display="https://www.nj.gov/cgi-bin/education/csg/15/csg1a.pl?string=IK-12K-80-400&amp;maxhits=1000" xr:uid="{4F26867B-3101-DB4F-B370-A088DF65CC11}"/>
    <hyperlink ref="C2670" r:id="rId2669" display="https://www.nj.gov/cgi-bin/education/csg/15/csg1a.pl?string=JK-12K-8401-750&amp;maxhits=1000" xr:uid="{8BBF8EB8-8694-0A44-93CF-14918D0D9742}"/>
    <hyperlink ref="C2671" r:id="rId2670" display="https://www.nj.gov/cgi-bin/education/csg/15/csg1a.pl?string=LK-12K-120-1800&amp;maxhits=1000" xr:uid="{BE62B897-CA6B-914F-A70E-ABCFCD972ACF}"/>
    <hyperlink ref="C2672" r:id="rId2671" display="https://www.nj.gov/cgi-bin/education/csg/15/csg1a.pl?string=NK-12K-123500plus&amp;maxhits=1000" xr:uid="{126A1AC4-F931-0A4F-BC26-8D7F712678C9}"/>
    <hyperlink ref="C2673" r:id="rId2672" display="https://www.nj.gov/cgi-bin/education/csg/15/csg1a.pl?string=MK-12K-121800-3500&amp;maxhits=1000" xr:uid="{7E305C03-C646-DD4B-B3AD-B55884AE5830}"/>
    <hyperlink ref="C2674" r:id="rId2673" display="https://www.nj.gov/cgi-bin/education/csg/15/csg1a.pl?string=EK-8K-8751plus&amp;maxhits=1000" xr:uid="{C9F464DC-B82E-C44B-8DC3-0A318A4251CE}"/>
    <hyperlink ref="C2675" r:id="rId2674" display="https://www.nj.gov/cgi-bin/education/csg/15/csg1a.pl?string=DK-8K-8401-750&amp;maxhits=1000" xr:uid="{B6BA47FA-B864-454E-B24D-E1E23761399B}"/>
    <hyperlink ref="C2676" r:id="rId2675" display="https://www.nj.gov/cgi-bin/education/csg/15/csg1a.pl?string=GG9-127-129-12&amp;maxhits=1000" xr:uid="{1C608204-4B78-284F-92D6-6E8FD5743CE5}"/>
    <hyperlink ref="C2677" r:id="rId2676" display="https://www.nj.gov/cgi-bin/education/csg/15/csg1a.pl?string=EK-8K-8751plus&amp;maxhits=1000" xr:uid="{97E1D539-5D6C-2D4B-87F0-7D131BBA3B0D}"/>
    <hyperlink ref="C2678" r:id="rId2677" display="https://www.nj.gov/cgi-bin/education/csg/15/csg1a.pl?string=EK-8K-8751plus&amp;maxhits=1000" xr:uid="{24195A36-142A-D849-9A60-6DA4FDC9CBFC}"/>
    <hyperlink ref="C2679" r:id="rId2678" display="https://www.nj.gov/cgi-bin/education/csg/15/csg1a.pl?string=HK-12K-6&amp;maxhits=1000" xr:uid="{3A2E299C-3845-3E40-9708-79833DD98969}"/>
    <hyperlink ref="C2680" r:id="rId2679" display="https://www.nj.gov/cgi-bin/education/csg/15/csg1a.pl?string=NK-12K-123500plus&amp;maxhits=1000" xr:uid="{0B684C11-C89D-CA4E-8F83-13A72F56A84F}"/>
    <hyperlink ref="C2681" r:id="rId2680" display="https://www.nj.gov/cgi-bin/education/csg/15/csg1a.pl?string=IK-12K-80-400&amp;maxhits=1000" xr:uid="{815B69BB-67FB-4245-907D-4DD0C38DA50E}"/>
    <hyperlink ref="C2682" r:id="rId2681" display="https://www.nj.gov/cgi-bin/education/csg/15/csg1a.pl?string=IK-12K-80-400&amp;maxhits=1000" xr:uid="{14F49BEB-92F1-AE44-8C86-9B207BE2052A}"/>
    <hyperlink ref="C2683" r:id="rId2682" display="https://www.nj.gov/cgi-bin/education/csg/15/csg1a.pl?string=AK-6K-6&amp;maxhits=1000" xr:uid="{D5B82536-FAB5-E341-BD51-6F4A857DBEE3}"/>
    <hyperlink ref="C2684" r:id="rId2683" display="https://www.nj.gov/cgi-bin/education/csg/15/csg1a.pl?string=PCSSD&amp;maxhits=1000" xr:uid="{89E9636F-C4F8-E741-BD61-1AF199CCD441}"/>
    <hyperlink ref="C2685" r:id="rId2684" display="https://www.nj.gov/cgi-bin/education/csg/15/csg1a.pl?string=QCOUNTYVOC&amp;maxhits=1000" xr:uid="{E0F333EB-04CD-6B46-89DA-EF913001EFA4}"/>
    <hyperlink ref="C2686" r:id="rId2685" display="https://www.nj.gov/cgi-bin/education/csg/15/csg1a.pl?string=JK-12K-8401-750&amp;maxhits=1000" xr:uid="{FBE772C3-21F5-F246-AC50-0A8343C91FCA}"/>
    <hyperlink ref="C2687" r:id="rId2686" display="https://www.nj.gov/cgi-bin/education/csg/15/csg1a.pl?string=FG7-127-129-12&amp;maxhits=1000" xr:uid="{FC5A2348-B8CC-3E4D-A006-29EF1D274708}"/>
    <hyperlink ref="C2688" r:id="rId2687" display="https://www.nj.gov/cgi-bin/education/csg/15/csg1a.pl?string=AK-6K-6&amp;maxhits=1000" xr:uid="{182BAE7F-F1CB-9245-A73A-17538A22AC05}"/>
    <hyperlink ref="C2689" r:id="rId2688" display="https://www.nj.gov/cgi-bin/education/csg/15/csg1a.pl?string=MK-12K-121800-3500&amp;maxhits=1000" xr:uid="{24F6ADC2-85A0-1F49-A23D-E80A0F830621}"/>
    <hyperlink ref="C2690" r:id="rId2689" display="https://www.nj.gov/cgi-bin/education/csg/15/csg1a.pl?string=IK-12K-80-400&amp;maxhits=1000" xr:uid="{44A024F5-C507-634F-8F12-F179639E8C19}"/>
    <hyperlink ref="C2691" r:id="rId2690" display="https://www.nj.gov/cgi-bin/education/csg/15/csg1a.pl?string=MK-12K-121800-3500&amp;maxhits=1000" xr:uid="{C5EDE488-4A32-754D-ADA1-593EF073824B}"/>
    <hyperlink ref="C2692" r:id="rId2691" display="https://www.nj.gov/cgi-bin/education/csg/15/csg1a.pl?string=IK-12K-80-400&amp;maxhits=1000" xr:uid="{13A677E2-D0AC-554B-BA75-7A16C4A4FC39}"/>
    <hyperlink ref="C2693" r:id="rId2692" display="https://www.nj.gov/cgi-bin/education/csg/15/csg1a.pl?string=KK-12K-8751plus&amp;maxhits=1000" xr:uid="{FEA02280-FB32-A749-BD6C-40A69E21B42F}"/>
    <hyperlink ref="C2694" r:id="rId2693" display="https://www.nj.gov/cgi-bin/education/csg/15/csg1a.pl?string=AK-6K-6&amp;maxhits=1000" xr:uid="{5958B7CC-5967-4C47-AE4A-FA900CBB5FB7}"/>
    <hyperlink ref="C2695" r:id="rId2694" display="https://www.nj.gov/cgi-bin/education/csg/15/csg1a.pl?string=LK-12K-120-1800&amp;maxhits=1000" xr:uid="{A76203BB-A564-4843-92C6-9E5CD0C5786E}"/>
    <hyperlink ref="C2696" r:id="rId2695" display="https://www.nj.gov/cgi-bin/education/csg/15/csg1a.pl?string=IK-12K-80-400&amp;maxhits=1000" xr:uid="{16264CCD-E5C3-DE4B-BC97-8BF533E19495}"/>
    <hyperlink ref="C2697" r:id="rId2696" display="https://www.nj.gov/cgi-bin/education/csg/15/csg1a.pl?string=IK-12K-80-400&amp;maxhits=1000" xr:uid="{E57138FF-DF0F-9F44-98ED-5693D6C461A5}"/>
    <hyperlink ref="C2698" r:id="rId2697" display="https://www.nj.gov/cgi-bin/education/csg/15/csg1a.pl?string=NK-12K-123500plus&amp;maxhits=1000" xr:uid="{3EFE0873-7EE1-E647-8EF5-5D28566FC0FD}"/>
    <hyperlink ref="C2699" r:id="rId2698" display="https://www.nj.gov/cgi-bin/education/csg/15/csg1a.pl?string=JK-12K-8401-750&amp;maxhits=1000" xr:uid="{721F8129-4DDC-5443-A91D-1BD32C4FF679}"/>
    <hyperlink ref="C2700" r:id="rId2699" display="https://www.nj.gov/cgi-bin/education/csg/15/csg1a.pl?string=OCHARTER&amp;maxhits=1000" xr:uid="{1B2CE289-755F-0A4C-A3E3-E01FFBCD78CD}"/>
    <hyperlink ref="C2701" r:id="rId2700" display="https://www.nj.gov/cgi-bin/education/csg/15/csg1a.pl?string=QCOUNTYVOC&amp;maxhits=1000" xr:uid="{23B2B940-B749-8248-9969-C708F2B79FB1}"/>
    <hyperlink ref="C2702" r:id="rId2701" display="https://www.nj.gov/cgi-bin/education/csg/15/csg1a.pl?string=GG9-127-129-12&amp;maxhits=1000" xr:uid="{B026F0C9-DB12-A647-973C-8B6275363A18}"/>
    <hyperlink ref="C2703" r:id="rId2702" display="https://www.nj.gov/cgi-bin/education/csg/15/csg1a.pl?string=CK-8K-80-400&amp;maxhits=1000" xr:uid="{B50F1D4A-33F7-6A4E-BC05-4954FFB46EF8}"/>
    <hyperlink ref="C2704" r:id="rId2703" display="https://www.nj.gov/cgi-bin/education/csg/15/csg1a.pl?string=IK-12K-80-400&amp;maxhits=1000" xr:uid="{5FE79EFF-FEB7-DF47-B100-BF1680859ACC}"/>
    <hyperlink ref="C2705" r:id="rId2704" display="https://www.nj.gov/cgi-bin/education/csg/15/csg1a.pl?string=DK-8K-8401-750&amp;maxhits=1000" xr:uid="{BBDDF2C6-7131-8B45-AFEF-1D0908BD07DD}"/>
    <hyperlink ref="C2706" r:id="rId2705" display="https://www.nj.gov/cgi-bin/education/csg/15/csg1a.pl?string=CK-8K-80-400&amp;maxhits=1000" xr:uid="{C919152D-F73D-7441-B4F0-151F31B2DC33}"/>
    <hyperlink ref="C2707" r:id="rId2706" display="https://www.nj.gov/cgi-bin/education/csg/15/csg1a.pl?string=DK-8K-8401-750&amp;maxhits=1000" xr:uid="{98360EBA-E4C1-D440-93A3-9B5292809DF1}"/>
    <hyperlink ref="C2708" r:id="rId2707" display="https://www.nj.gov/cgi-bin/education/csg/15/csg1a.pl?string=JK-12K-8401-750&amp;maxhits=1000" xr:uid="{B16B1599-5D82-CC45-8438-46055B5E6EBC}"/>
    <hyperlink ref="C2709" r:id="rId2708" display="https://www.nj.gov/cgi-bin/education/csg/15/csg1a.pl?string=JK-12K-8401-750&amp;maxhits=1000" xr:uid="{35D26C9B-40CC-0044-8321-EB210CF28A7D}"/>
    <hyperlink ref="C2710" r:id="rId2709" display="https://www.nj.gov/cgi-bin/education/csg/15/csg1a.pl?string=NK-12K-123500plus&amp;maxhits=1000" xr:uid="{93BAB7D2-672E-A64A-85F1-A82F31EADDBB}"/>
    <hyperlink ref="C2711" r:id="rId2710" display="https://www.nj.gov/cgi-bin/education/csg/15/csg1a.pl?string=OCHARTER&amp;maxhits=1000" xr:uid="{D099944F-2475-714A-886E-16CFB90EEE5B}"/>
    <hyperlink ref="C2712" r:id="rId2711" display="https://www.nj.gov/cgi-bin/education/csg/15/csg1a.pl?string=CK-8K-80-400&amp;maxhits=1000" xr:uid="{50621183-AF52-DA4E-A428-BD8A94822594}"/>
    <hyperlink ref="C2713" r:id="rId2712" display="https://www.nj.gov/cgi-bin/education/csg/15/csg1a.pl?string=EK-8K-8751plus&amp;maxhits=1000" xr:uid="{80B76C7D-A2DD-0646-BE22-C72954B67CA1}"/>
    <hyperlink ref="C2714" r:id="rId2713" display="https://www.nj.gov/cgi-bin/education/csg/15/csg1a.pl?string=NK-12K-123500plus&amp;maxhits=1000" xr:uid="{44B205D5-3CC5-D54B-B9D3-124D74DB551E}"/>
    <hyperlink ref="C2715" r:id="rId2714" display="https://www.nj.gov/cgi-bin/education/csg/15/csg1a.pl?string=OCHARTER&amp;maxhits=1000" xr:uid="{6DA837C8-B100-3B4E-A660-96C8002C36AE}"/>
    <hyperlink ref="C2716" r:id="rId2715" display="https://www.nj.gov/cgi-bin/education/csg/15/csg1a.pl?string=NK-12K-123500plus&amp;maxhits=1000" xr:uid="{3DD5CF0B-ECCE-D145-9E67-9E47F058E36C}"/>
    <hyperlink ref="C2717" r:id="rId2716" display="https://www.nj.gov/cgi-bin/education/csg/15/csg1a.pl?string=NK-12K-123500plus&amp;maxhits=1000" xr:uid="{63A2F594-C545-884E-9835-977D03CC7F1E}"/>
    <hyperlink ref="C2718" r:id="rId2717" display="https://www.nj.gov/cgi-bin/education/csg/15/csg1a.pl?string=OCHARTER&amp;maxhits=1000" xr:uid="{F868D0BC-599B-A94D-A666-7B7F65B02D6A}"/>
    <hyperlink ref="C2719" r:id="rId2718" display="https://www.nj.gov/cgi-bin/education/csg/15/csg1a.pl?string=MK-12K-121800-3500&amp;maxhits=1000" xr:uid="{D3DCDF33-4816-9F44-83F5-BCCBFE457A6D}"/>
    <hyperlink ref="C2720" r:id="rId2719" display="https://www.nj.gov/cgi-bin/education/csg/15/csg1a.pl?string=LK-12K-120-1800&amp;maxhits=1000" xr:uid="{C9509A55-E326-5243-97F1-7DF64C82CFAF}"/>
    <hyperlink ref="C2721" r:id="rId2720" display="https://www.nj.gov/cgi-bin/education/csg/15/csg1a.pl?string=NK-12K-123500plus&amp;maxhits=1000" xr:uid="{2901EEF5-6C0A-5540-9DF0-2E86868B2125}"/>
    <hyperlink ref="C2722" r:id="rId2721" display="https://www.nj.gov/cgi-bin/education/csg/15/csg1a.pl?string=OCHARTER&amp;maxhits=1000" xr:uid="{840A3D8E-C3EE-3146-8A4E-D364CD4F6071}"/>
    <hyperlink ref="C2723" r:id="rId2722" display="https://www.nj.gov/cgi-bin/education/csg/15/csg1a.pl?string=NK-12K-123500plus&amp;maxhits=1000" xr:uid="{7672024C-4022-B14E-B0A9-FA3B0F542D67}"/>
    <hyperlink ref="C2724" r:id="rId2723" display="https://www.nj.gov/cgi-bin/education/csg/15/csg1a.pl?string=OCHARTER&amp;maxhits=1000" xr:uid="{2D8BB146-4073-1640-BF45-1FC0B7EC134F}"/>
    <hyperlink ref="C2725" r:id="rId2724" display="https://www.nj.gov/cgi-bin/education/csg/15/csg1a.pl?string=QCOUNTYVOC&amp;maxhits=1000" xr:uid="{91384426-3AD8-EA49-A4E0-C538712330CE}"/>
    <hyperlink ref="C2726" r:id="rId2725" display="https://www.nj.gov/cgi-bin/education/csg/15/csg1a.pl?string=AK-6K-6&amp;maxhits=1000" xr:uid="{25C8DA36-1146-F041-A098-65A7CA8619A8}"/>
    <hyperlink ref="C2727" r:id="rId2726" display="https://www.nj.gov/cgi-bin/education/csg/15/csg1a.pl?string=AK-6K-6&amp;maxhits=1000" xr:uid="{BB641C5A-F98C-E84D-8999-72AD304D584E}"/>
    <hyperlink ref="C2728" r:id="rId2727" display="https://www.nj.gov/cgi-bin/education/csg/15/csg1a.pl?string=MK-12K-121800-3500&amp;maxhits=1000" xr:uid="{6D514DF6-16EF-CE42-A8DD-A61C2FE620C5}"/>
    <hyperlink ref="C2729" r:id="rId2728" display="https://www.nj.gov/cgi-bin/education/csg/15/csg1a.pl?string=OCHARTER&amp;maxhits=1000" xr:uid="{306BF9AD-BD43-6E4E-8E00-C3369593C437}"/>
    <hyperlink ref="C2730" r:id="rId2729" display="https://www.nj.gov/cgi-bin/education/csg/15/csg1a.pl?string=OCHARTER&amp;maxhits=1000" xr:uid="{C4C96D5F-45A3-3044-98E0-D3A9283AF5A2}"/>
    <hyperlink ref="C2731" r:id="rId2730" display="https://www.nj.gov/cgi-bin/education/csg/15/csg1a.pl?string=OCHARTER&amp;maxhits=1000" xr:uid="{0FEAF242-DE24-A746-BBF0-256BC00988E7}"/>
    <hyperlink ref="C2732" r:id="rId2731" display="https://www.nj.gov/cgi-bin/education/csg/15/csg1a.pl?string=NK-12K-123500plus&amp;maxhits=1000" xr:uid="{ABF72536-8970-6C46-BD5A-3F253EEA25FF}"/>
    <hyperlink ref="C2733" r:id="rId2732" display="https://www.nj.gov/cgi-bin/education/csg/15/csg1a.pl?string=OCHARTER&amp;maxhits=1000" xr:uid="{524B8AAB-0959-0242-B3D1-E7CE933601B5}"/>
    <hyperlink ref="C2734" r:id="rId2733" display="https://www.nj.gov/cgi-bin/education/csg/15/csg1a.pl?string=NK-12K-123500plus&amp;maxhits=1000" xr:uid="{D299492D-2327-ED48-B1F9-B8253648040D}"/>
    <hyperlink ref="C2735" r:id="rId2734" display="https://www.nj.gov/cgi-bin/education/csg/15/csg1a.pl?string=OCHARTER&amp;maxhits=1000" xr:uid="{7CC31BC2-02E6-0941-9BA8-3F3A7004EA19}"/>
    <hyperlink ref="C2736" r:id="rId2735" display="https://www.nj.gov/cgi-bin/education/csg/15/csg1a.pl?string=OCHARTER&amp;maxhits=1000" xr:uid="{E47724CF-6037-7E43-8C71-A1C9660DB740}"/>
    <hyperlink ref="C2737" r:id="rId2736" display="https://www.nj.gov/cgi-bin/education/csg/15/csg1a.pl?string=OCHARTER&amp;maxhits=1000" xr:uid="{A11C0673-77D5-254B-8D17-E05474A7AF9B}"/>
    <hyperlink ref="C2738" r:id="rId2737" display="https://www.nj.gov/cgi-bin/education/csg/15/csg1a.pl?string=NK-12K-123500plus&amp;maxhits=1000" xr:uid="{CFFECEFB-00B0-6148-95DD-C445F93859C7}"/>
    <hyperlink ref="C2739" r:id="rId2738" display="https://www.nj.gov/cgi-bin/education/csg/15/csg1a.pl?string=NK-12K-123500plus&amp;maxhits=1000" xr:uid="{C34D2349-6873-7B49-81DF-9E7C4110281A}"/>
    <hyperlink ref="C2740" r:id="rId2739" display="https://www.nj.gov/cgi-bin/education/csg/15/csg1a.pl?string=OCHARTER&amp;maxhits=1000" xr:uid="{6208170B-BF98-A548-A820-052E4E8184BF}"/>
    <hyperlink ref="C2741" r:id="rId2740" display="https://www.nj.gov/cgi-bin/education/csg/15/csg1a.pl?string=NK-12K-123500plus&amp;maxhits=1000" xr:uid="{D869D553-E276-8041-80B5-E8C3B0A1DD01}"/>
    <hyperlink ref="C2742" r:id="rId2741" display="https://www.nj.gov/cgi-bin/education/csg/15/csg1a.pl?string=OCHARTER&amp;maxhits=1000" xr:uid="{6ABFAE97-3624-C944-AFD5-3862C7FDB18A}"/>
    <hyperlink ref="C2743" r:id="rId2742" display="https://www.nj.gov/cgi-bin/education/csg/15/csg1a.pl?string=OCHARTER&amp;maxhits=1000" xr:uid="{21FCB29A-6B28-DC4A-A0E1-8C36BEF061C1}"/>
    <hyperlink ref="C2744" r:id="rId2743" display="https://www.nj.gov/cgi-bin/education/csg/15/csg1a.pl?string=OCHARTER&amp;maxhits=1000" xr:uid="{5EAA768C-4636-DB45-B4EF-A36BC4D542E4}"/>
    <hyperlink ref="C2745" r:id="rId2744" display="https://www.nj.gov/cgi-bin/education/csg/15/csg1a.pl?string=AK-6K-6&amp;maxhits=1000" xr:uid="{8C0A010E-DBF1-DF4A-B0C9-9EBC6FC6C9A0}"/>
    <hyperlink ref="C2746" r:id="rId2745" display="https://www.nj.gov/cgi-bin/education/csg/15/csg1a.pl?string=OCHARTER&amp;maxhits=1000" xr:uid="{22CDA36E-16AE-4D4A-9500-34F870BDF580}"/>
    <hyperlink ref="C2747" r:id="rId2746" display="https://www.nj.gov/cgi-bin/education/csg/15/csg1a.pl?string=NK-12K-123500plus&amp;maxhits=1000" xr:uid="{5FE63A1C-DD5F-DD44-A82D-FD740B15514D}"/>
    <hyperlink ref="C2748" r:id="rId2747" display="https://www.nj.gov/cgi-bin/education/csg/15/csg1a.pl?string=OCHARTER&amp;maxhits=1000" xr:uid="{CE26B0A0-D9CA-CA42-B13D-C70B6F2B2593}"/>
    <hyperlink ref="C2749" r:id="rId2748" display="https://www.nj.gov/cgi-bin/education/csg/15/csg1a.pl?string=OCHARTER&amp;maxhits=1000" xr:uid="{C1D54647-7ED2-8042-AA40-4BBC36779253}"/>
    <hyperlink ref="C2750" r:id="rId2749" display="https://www.nj.gov/cgi-bin/education/csg/15/csg1a.pl?string=OCHARTER&amp;maxhits=1000" xr:uid="{DADB0F48-7693-2540-9AC9-90191E82683D}"/>
    <hyperlink ref="C2751" r:id="rId2750" display="https://www.nj.gov/cgi-bin/education/csg/15/csg1a.pl?string=OCHARTER&amp;maxhits=1000" xr:uid="{99DF2B48-84F9-B842-92AE-22EE7C7E73AF}"/>
    <hyperlink ref="C2752" r:id="rId2751" display="https://www.nj.gov/cgi-bin/education/csg/15/csg1a.pl?string=AK-6K-6&amp;maxhits=1000" xr:uid="{FE96652F-CD82-D84D-8B2E-719BD987F33A}"/>
    <hyperlink ref="C2753" r:id="rId2752" display="https://www.nj.gov/cgi-bin/education/csg/15/csg1a.pl?string=OCHARTER&amp;maxhits=1000" xr:uid="{E5FD2FF7-196C-B548-A5AA-0DDA331D859F}"/>
    <hyperlink ref="C2754" r:id="rId2753" display="https://www.nj.gov/cgi-bin/education/csg/15/csg1a.pl?string=NK-12K-123500plus&amp;maxhits=1000" xr:uid="{0FC76972-97A6-014C-B10F-211C8B02A165}"/>
    <hyperlink ref="C2755" r:id="rId2754" display="https://www.nj.gov/cgi-bin/education/csg/15/csg1a.pl?string=OCHARTER&amp;maxhits=1000" xr:uid="{FED5E9AE-BE2B-6B43-A118-6FECD15C9067}"/>
    <hyperlink ref="C2756" r:id="rId2755" display="https://www.nj.gov/cgi-bin/education/csg/15/csg1a.pl?string=OCHARTER&amp;maxhits=1000" xr:uid="{0F646D0F-1BCB-9448-96B7-CF5AA08A748C}"/>
    <hyperlink ref="C2757" r:id="rId2756" display="https://www.nj.gov/cgi-bin/education/csg/15/csg1a.pl?string=OCHARTER&amp;maxhits=1000" xr:uid="{35FA3D24-026B-B24D-B7EE-07880781C05E}"/>
    <hyperlink ref="C2758" r:id="rId2757" display="https://www.nj.gov/cgi-bin/education/csg/15/csg1a.pl?string=MK-12K-121800-3500&amp;maxhits=1000" xr:uid="{8348F1F9-8B00-EE4D-9791-31366591B3E6}"/>
    <hyperlink ref="C2759" r:id="rId2758" display="https://www.nj.gov/cgi-bin/education/csg/15/csg1a.pl?string=OCHARTER&amp;maxhits=1000" xr:uid="{54833AE1-2D75-9245-9470-0EA6E1240BC3}"/>
    <hyperlink ref="C2760" r:id="rId2759" display="https://www.nj.gov/cgi-bin/education/csg/15/csg1a.pl?string=FG7-127-129-12&amp;maxhits=1000" xr:uid="{96C44774-E97C-084C-9E30-502EF506AC25}"/>
    <hyperlink ref="C2761" r:id="rId2760" display="https://www.nj.gov/cgi-bin/education/csg/15/csg1a.pl?string=NK-12K-123500plus&amp;maxhits=1000" xr:uid="{129A1CD5-73C6-1E48-8A21-F155283E6C4E}"/>
    <hyperlink ref="C2762" r:id="rId2761" display="https://www.nj.gov/cgi-bin/education/csg/15/csg1a.pl?string=LK-12K-120-1800&amp;maxhits=1000" xr:uid="{A4B2E099-05FA-1746-9FFF-F8199AC966FE}"/>
    <hyperlink ref="C2763" r:id="rId2762" display="https://www.nj.gov/cgi-bin/education/csg/15/csg1a.pl?string=FG7-127-129-12&amp;maxhits=1000" xr:uid="{0D13F031-CA0F-5B4C-9519-1587ACDEF96A}"/>
    <hyperlink ref="C2764" r:id="rId2763" display="https://www.nj.gov/cgi-bin/education/csg/15/csg1a.pl?string=FG7-127-129-12&amp;maxhits=1000" xr:uid="{43550B6C-26F7-8E41-B9A1-EAD60E8187B6}"/>
    <hyperlink ref="C2765" r:id="rId2764" display="https://www.nj.gov/cgi-bin/education/csg/15/csg1a.pl?string=NK-12K-123500plus&amp;maxhits=1000" xr:uid="{E60F22FC-B02B-6F4B-8F3C-5C18D16EF022}"/>
    <hyperlink ref="C2766" r:id="rId2765" display="https://www.nj.gov/cgi-bin/education/csg/15/csg1a.pl?string=AK-6K-6&amp;maxhits=1000" xr:uid="{481CC363-4752-184F-9299-B8C12E4EE45F}"/>
    <hyperlink ref="C2767" r:id="rId2766" display="https://www.nj.gov/cgi-bin/education/csg/15/csg1a.pl?string=AK-6K-6&amp;maxhits=1000" xr:uid="{63B9E33A-7726-5648-B2A5-A3BED5E5017B}"/>
    <hyperlink ref="C2768" r:id="rId2767" display="https://www.nj.gov/cgi-bin/education/csg/15/csg1a.pl?string=AK-6K-6&amp;maxhits=1000" xr:uid="{6343C31B-431F-1F41-8F03-56C72755A5A3}"/>
    <hyperlink ref="C2769" r:id="rId2768" display="https://www.nj.gov/cgi-bin/education/csg/15/csg1a.pl?string=FG7-127-129-12&amp;maxhits=1000" xr:uid="{5821BFE3-027D-DE4F-A3F1-000953830295}"/>
    <hyperlink ref="C2770" r:id="rId2769" display="https://www.nj.gov/cgi-bin/education/csg/15/csg1a.pl?string=MK-12K-121800-3500&amp;maxhits=1000" xr:uid="{FF3A4609-7142-9B4C-8029-8172DFCD0A5E}"/>
    <hyperlink ref="C2771" r:id="rId2770" display="https://www.nj.gov/cgi-bin/education/csg/15/csg1a.pl?string=PCSSD&amp;maxhits=1000" xr:uid="{8219D470-5C3B-6A4F-ABB4-06FF20128DDC}"/>
    <hyperlink ref="C2772" r:id="rId2771" display="https://www.nj.gov/cgi-bin/education/csg/15/csg1a.pl?string=QCOUNTYVOC&amp;maxhits=1000" xr:uid="{47FE5CF7-1E38-B34D-ACE1-3F62982FCF34}"/>
    <hyperlink ref="C2773" r:id="rId2772" display="https://www.nj.gov/cgi-bin/education/csg/15/csg1a.pl?string=JK-12K-8401-750&amp;maxhits=1000" xr:uid="{A222571A-45DF-9F44-B700-FD18DA69D66D}"/>
    <hyperlink ref="C2774" r:id="rId2773" display="https://www.nj.gov/cgi-bin/education/csg/15/csg1a.pl?string=AK-6K-6&amp;maxhits=1000" xr:uid="{C5EE1F60-B5BF-2447-A9DD-D7EC4739821E}"/>
    <hyperlink ref="C2775" r:id="rId2774" display="https://www.nj.gov/cgi-bin/education/csg/15/csg1a.pl?string=FG7-127-129-12&amp;maxhits=1000" xr:uid="{A5E5E43D-BEC4-5348-84D5-A27D9A5D02C3}"/>
    <hyperlink ref="C2776" r:id="rId2775" display="https://www.nj.gov/cgi-bin/education/csg/15/csg1a.pl?string=KK-12K-8751plus&amp;maxhits=1000" xr:uid="{37A72F10-E741-F146-9F2F-BCE40252D397}"/>
    <hyperlink ref="C2777" r:id="rId2776" display="https://www.nj.gov/cgi-bin/education/csg/15/csg1a.pl?string=AK-6K-6&amp;maxhits=1000" xr:uid="{806B878F-A45C-5242-91EA-9937582B541A}"/>
    <hyperlink ref="C2778" r:id="rId2777" display="https://www.nj.gov/cgi-bin/education/csg/15/csg1a.pl?string=NK-12K-123500plus&amp;maxhits=1000" xr:uid="{5AEA6964-BD5A-CA40-9BD8-9AF415F4AD76}"/>
    <hyperlink ref="C2779" r:id="rId2778" display="https://www.nj.gov/cgi-bin/education/csg/15/csg1a.pl?string=AK-6K-6&amp;maxhits=1000" xr:uid="{E8F648A3-AE5A-684D-918B-499F691E71E8}"/>
    <hyperlink ref="C2780" r:id="rId2779" display="https://www.nj.gov/cgi-bin/education/csg/15/csg1a.pl?string=LK-12K-120-1800&amp;maxhits=1000" xr:uid="{BAB44983-F230-484B-9CF3-2D0154767B36}"/>
    <hyperlink ref="C2781" r:id="rId2780" display="https://www.nj.gov/cgi-bin/education/csg/15/csg1a.pl?string=LK-12K-120-1800&amp;maxhits=1000" xr:uid="{C0244622-9C28-834D-AF75-EDF80D889D30}"/>
    <hyperlink ref="C2782" r:id="rId2781" display="https://www.nj.gov/cgi-bin/education/csg/15/csg1a.pl?string=AK-6K-6&amp;maxhits=1000" xr:uid="{50C9BC4A-AFC2-A44F-9A44-E7BDCFCA13B0}"/>
    <hyperlink ref="C2783" r:id="rId2782" display="https://www.nj.gov/cgi-bin/education/csg/15/csg1a.pl?string=AK-6K-6&amp;maxhits=1000" xr:uid="{0CE8BAE9-FBB7-CB46-A235-C702DDF96FE8}"/>
    <hyperlink ref="C2784" r:id="rId2783" display="https://www.nj.gov/cgi-bin/education/csg/15/csg1a.pl?string=NK-12K-123500plus&amp;maxhits=1000" xr:uid="{5D842889-2FD7-F344-88CB-2CC92BE63233}"/>
    <hyperlink ref="C2785" r:id="rId2784" display="https://www.nj.gov/cgi-bin/education/csg/15/csg1a.pl?string=AK-6K-6&amp;maxhits=1000" xr:uid="{B779924C-127A-5D43-B679-7ABBD4E80178}"/>
    <hyperlink ref="C2786" r:id="rId2785" display="https://www.nj.gov/cgi-bin/education/csg/15/csg1a.pl?string=MK-12K-121800-3500&amp;maxhits=1000" xr:uid="{334EAAED-1C66-AE4C-BEBB-D89727698064}"/>
    <hyperlink ref="C2787" r:id="rId2786" display="https://www.nj.gov/cgi-bin/education/csg/15/csg1a.pl?string=AK-6K-6&amp;maxhits=1000" xr:uid="{86B9837B-CC78-9F41-9203-5867B24FF927}"/>
    <hyperlink ref="C2788" r:id="rId2787" display="https://www.nj.gov/cgi-bin/education/csg/15/csg1a.pl?string=LK-12K-120-1800&amp;maxhits=1000" xr:uid="{083781A2-2D48-F845-958B-0B7977DF67B3}"/>
    <hyperlink ref="C2789" r:id="rId2788" display="https://www.nj.gov/cgi-bin/education/csg/15/csg1a.pl?string=AK-6K-6&amp;maxhits=1000" xr:uid="{F585BAE4-DB03-394E-B9EC-1D32A72BD174}"/>
    <hyperlink ref="C2790" r:id="rId2789" display="https://www.nj.gov/cgi-bin/education/csg/15/csg1a.pl?string=NK-12K-123500plus&amp;maxhits=1000" xr:uid="{63852F6A-B1ED-A145-9555-A4D83F495DA1}"/>
    <hyperlink ref="C2791" r:id="rId2790" display="https://www.nj.gov/cgi-bin/education/csg/15/csg1a.pl?string=OCHARTER&amp;maxhits=1000" xr:uid="{A9E22F55-76D2-CD4F-8C5B-D62517AF53BB}"/>
    <hyperlink ref="C2792" r:id="rId2791" display="https://www.nj.gov/cgi-bin/education/csg/15/csg1a.pl?string=OCHARTER&amp;maxhits=1000" xr:uid="{D3ECAD05-E466-D941-A3F9-2D52BE490190}"/>
    <hyperlink ref="C2793" r:id="rId2792" display="https://www.nj.gov/cgi-bin/education/csg/15/csg1a.pl?string=IK-12K-80-400&amp;maxhits=1000" xr:uid="{D90ED296-4794-DE45-BDC7-83106A21C551}"/>
    <hyperlink ref="C2794" r:id="rId2793" display="https://www.nj.gov/cgi-bin/education/csg/15/csg1a.pl?string=OCHARTER&amp;maxhits=1000" xr:uid="{E1615FBC-A358-394D-95B0-466D50397885}"/>
    <hyperlink ref="C2795" r:id="rId2794" display="https://www.nj.gov/cgi-bin/education/csg/15/csg1a.pl?string=KK-12K-8751plus&amp;maxhits=1000" xr:uid="{6B625E75-5F30-D341-B342-0C15633C6438}"/>
    <hyperlink ref="C2796" r:id="rId2795" display="https://www.nj.gov/cgi-bin/education/csg/15/csg1a.pl?string=MK-12K-121800-3500&amp;maxhits=1000" xr:uid="{2DB77CF2-DB12-2D45-8E6D-E1D39B2AE37C}"/>
    <hyperlink ref="C2797" r:id="rId2796" display="https://www.nj.gov/cgi-bin/education/csg/15/csg1a.pl?string=OCHARTER&amp;maxhits=1000" xr:uid="{B2D3B6FC-6134-514A-A7DD-872111EC0F3D}"/>
    <hyperlink ref="C2798" r:id="rId2797" display="https://www.nj.gov/cgi-bin/education/csg/15/csg1a.pl?string=MK-12K-121800-3500&amp;maxhits=1000" xr:uid="{316FBA4D-4854-5F4A-A5EB-D721BF5C9442}"/>
    <hyperlink ref="C2799" r:id="rId2798" display="https://www.nj.gov/cgi-bin/education/csg/15/csg1a.pl?string=OCHARTER&amp;maxhits=1000" xr:uid="{D87203B2-0257-7B4E-8A9B-8843A56B17F0}"/>
    <hyperlink ref="C2800" r:id="rId2799" display="https://www.nj.gov/cgi-bin/education/csg/15/csg1a.pl?string=QCOUNTYVOC&amp;maxhits=1000" xr:uid="{10EE5DA5-B55B-644B-9A72-FE3617D01EF3}"/>
    <hyperlink ref="C2801" r:id="rId2800" display="https://www.nj.gov/cgi-bin/education/csg/15/csg1a.pl?string=NK-12K-123500plus&amp;maxhits=1000" xr:uid="{1EE7FCC3-4CE2-5E49-A6B3-9F5621A745D1}"/>
    <hyperlink ref="C2802" r:id="rId2801" display="https://www.nj.gov/cgi-bin/education/csg/15/csg1a.pl?string=OCHARTER&amp;maxhits=1000" xr:uid="{8951164D-831B-7C43-84AB-A3FC8AEC8F7B}"/>
    <hyperlink ref="C2803" r:id="rId2802" display="https://www.nj.gov/cgi-bin/education/csg/15/csg1a.pl?string=OCHARTER&amp;maxhits=1000" xr:uid="{2097DC91-629B-2840-BB38-1DE3900B7970}"/>
    <hyperlink ref="C2804" r:id="rId2803" display="https://www.nj.gov/cgi-bin/education/csg/15/csg1a.pl?string=NK-12K-123500plus&amp;maxhits=1000" xr:uid="{0CB677F7-8394-A74A-AD89-35E98849AACB}"/>
    <hyperlink ref="C2805" r:id="rId2804" display="https://www.nj.gov/cgi-bin/education/csg/15/csg1a.pl?string=OCHARTER&amp;maxhits=1000" xr:uid="{22AA4A60-246E-4F4E-91A4-6EF828B69983}"/>
    <hyperlink ref="C2806" r:id="rId2805" display="https://www.nj.gov/cgi-bin/education/csg/15/csg1a.pl?string=OCHARTER&amp;maxhits=1000" xr:uid="{89B53C9E-95A5-AE48-9D42-154D67A66710}"/>
    <hyperlink ref="C2807" r:id="rId2806" display="https://www.nj.gov/cgi-bin/education/csg/15/csg1a.pl?string=NK-12K-123500plus&amp;maxhits=1000" xr:uid="{D358457E-DAEC-1C4D-BCB6-D0BFC7E7BE9B}"/>
    <hyperlink ref="C2808" r:id="rId2807" display="https://www.nj.gov/cgi-bin/education/csg/15/csg1a.pl?string=MK-12K-121800-3500&amp;maxhits=1000" xr:uid="{35C20A29-7BE2-0941-B27F-B2C68511B6E1}"/>
    <hyperlink ref="C2809" r:id="rId2808" display="https://www.nj.gov/cgi-bin/education/csg/15/csg1a.pl?string=OCHARTER&amp;maxhits=1000" xr:uid="{B724D81B-0676-6F47-856E-8A9E74FE0EA5}"/>
    <hyperlink ref="C2810" r:id="rId2809" display="https://www.nj.gov/cgi-bin/education/csg/15/csg1a.pl?string=OCHARTER&amp;maxhits=1000" xr:uid="{728323C9-5847-E64A-9803-044C7B44A43C}"/>
    <hyperlink ref="C2811" r:id="rId2810" display="https://www.nj.gov/cgi-bin/education/csg/15/csg1a.pl?string=OCHARTER&amp;maxhits=1000" xr:uid="{480E9273-616D-4445-9C7F-319A17839529}"/>
    <hyperlink ref="C2812" r:id="rId2811" display="https://www.nj.gov/cgi-bin/education/csg/15/csg1a.pl?string=NK-12K-123500plus&amp;maxhits=1000" xr:uid="{6FAF7516-BA5F-0D4C-A6F6-56FF7C6EF616}"/>
    <hyperlink ref="C2813" r:id="rId2812" display="https://www.nj.gov/cgi-bin/education/csg/15/csg1a.pl?string=OCHARTER&amp;maxhits=1000" xr:uid="{B428F0D4-9C18-DE40-8423-01FDBE0665EB}"/>
    <hyperlink ref="C2814" r:id="rId2813" display="https://www.nj.gov/cgi-bin/education/csg/15/csg1a.pl?string=LK-12K-120-1800&amp;maxhits=1000" xr:uid="{3E4CE68A-4C3A-EC43-AE68-3A7E688A0B84}"/>
    <hyperlink ref="C2815" r:id="rId2814" display="https://www.nj.gov/cgi-bin/education/csg/15/csg1a.pl?string=NK-12K-123500plus&amp;maxhits=1000" xr:uid="{878FF8B2-2257-CA4D-BD7E-14BC04BA7D72}"/>
    <hyperlink ref="C2816" r:id="rId2815" display="https://www.nj.gov/cgi-bin/education/csg/15/csg1a.pl?string=DK-8K-8401-750&amp;maxhits=1000" xr:uid="{0E15E7DA-8D62-DE45-9E3D-0ECB2ECE3573}"/>
    <hyperlink ref="C2817" r:id="rId2816" display="https://www.nj.gov/cgi-bin/education/csg/15/csg1a.pl?string=CK-8K-80-400&amp;maxhits=1000" xr:uid="{9364C928-4CF8-8C4E-98DF-BC1760A817E1}"/>
    <hyperlink ref="C2818" r:id="rId2817" display="https://www.nj.gov/cgi-bin/education/csg/15/csg1a.pl?string=IK-12K-80-400&amp;maxhits=1000" xr:uid="{6E083FFC-AC84-CB4B-A9DC-D554873E38D6}"/>
    <hyperlink ref="C2819" r:id="rId2818" display="https://www.nj.gov/cgi-bin/education/csg/15/csg1a.pl?string=CK-8K-80-400&amp;maxhits=1000" xr:uid="{A940F237-DC12-B842-9155-57D17BE45DB8}"/>
    <hyperlink ref="C2820" r:id="rId2819" display="https://www.nj.gov/cgi-bin/education/csg/15/csg1a.pl?string=CK-8K-80-400&amp;maxhits=1000" xr:uid="{B127DA6F-5C6C-4341-B08E-B92EA6E551D7}"/>
    <hyperlink ref="C2821" r:id="rId2820" display="https://www.nj.gov/cgi-bin/education/csg/15/csg1a.pl?string=EK-8K-8751plus&amp;maxhits=1000" xr:uid="{5D0A6668-7A41-F84C-9A66-5A0769E06765}"/>
    <hyperlink ref="C2822" r:id="rId2821" display="https://www.nj.gov/cgi-bin/education/csg/15/csg1a.pl?string=CK-8K-80-400&amp;maxhits=1000" xr:uid="{C6842936-4715-B047-9423-1A7D91465E2C}"/>
    <hyperlink ref="C2823" r:id="rId2822" display="https://www.nj.gov/cgi-bin/education/csg/15/csg1a.pl?string=GG9-127-129-12&amp;maxhits=1000" xr:uid="{E428BD82-C5E6-E045-B37D-BB72AA1BF658}"/>
    <hyperlink ref="C2824" r:id="rId2823" display="https://www.nj.gov/cgi-bin/education/csg/15/csg1a.pl?string=CK-8K-80-400&amp;maxhits=1000" xr:uid="{E1142895-8CC0-0F4F-84FC-0FD28D06C1C5}"/>
    <hyperlink ref="C2825" r:id="rId2824" display="https://www.nj.gov/cgi-bin/education/csg/15/csg1a.pl?string=EK-8K-8751plus&amp;maxhits=1000" xr:uid="{EBDB1A0C-7E33-504F-9316-A372E0805F16}"/>
    <hyperlink ref="C2826" r:id="rId2825" display="https://www.nj.gov/cgi-bin/education/csg/15/csg1a.pl?string=CK-8K-80-400&amp;maxhits=1000" xr:uid="{FA8525C4-446C-EE42-A7FC-9D30BDE8D957}"/>
    <hyperlink ref="C2827" r:id="rId2826" display="https://www.nj.gov/cgi-bin/education/csg/15/csg1a.pl?string=CK-8K-80-400&amp;maxhits=1000" xr:uid="{D7B86539-379F-604A-90B4-499E34324491}"/>
    <hyperlink ref="C2828" r:id="rId2827" display="https://www.nj.gov/cgi-bin/education/csg/15/csg1a.pl?string=CK-8K-80-400&amp;maxhits=1000" xr:uid="{B1F5C2FC-ABEB-0F4B-B899-B49FAA46BDDA}"/>
    <hyperlink ref="C2829" r:id="rId2828" display="https://www.nj.gov/cgi-bin/education/csg/15/csg1a.pl?string=CK-8K-80-400&amp;maxhits=1000" xr:uid="{F5BAE3C2-126E-AA40-AF1B-A07A852AC479}"/>
    <hyperlink ref="C2830" r:id="rId2829" display="https://www.nj.gov/cgi-bin/education/csg/15/csg1a.pl?string=DK-8K-8401-750&amp;maxhits=1000" xr:uid="{D4664BA8-CDBB-4843-AAC8-2ABD0D43A25D}"/>
    <hyperlink ref="C2831" r:id="rId2830" display="https://www.nj.gov/cgi-bin/education/csg/15/csg1a.pl?string=GG9-127-129-12&amp;maxhits=1000" xr:uid="{E956F3F0-9873-6640-B2CC-C376C8A32228}"/>
    <hyperlink ref="C2832" r:id="rId2831" display="https://www.nj.gov/cgi-bin/education/csg/15/csg1a.pl?string=QCOUNTYVOC&amp;maxhits=1000" xr:uid="{034492EB-FA04-3841-9C17-C381396B9C50}"/>
    <hyperlink ref="C2833" r:id="rId2832" display="https://www.nj.gov/cgi-bin/education/csg/15/csg1a.pl?string=CK-8K-80-400&amp;maxhits=1000" xr:uid="{2CB2C746-FA1B-8E45-8123-B0435F9B5575}"/>
    <hyperlink ref="C2834" r:id="rId2833" display="https://www.nj.gov/cgi-bin/education/csg/15/csg1a.pl?string=BK-8K-6&amp;maxhits=1000" xr:uid="{322BD514-7EB3-E544-8509-DDD6721DC9E3}"/>
    <hyperlink ref="C2835" r:id="rId2834" display="https://www.nj.gov/cgi-bin/education/csg/15/csg1a.pl?string=DK-8K-8401-750&amp;maxhits=1000" xr:uid="{6A417D1E-0AB5-5C43-945A-5AA4321D01BE}"/>
    <hyperlink ref="C2836" r:id="rId2835" display="https://www.nj.gov/cgi-bin/education/csg/15/csg1a.pl?string=CK-8K-80-400&amp;maxhits=1000" xr:uid="{AB5DCB6C-2C0B-BB43-9AA7-F6EAEF1294D7}"/>
    <hyperlink ref="C2837" r:id="rId2836" display="https://www.nj.gov/cgi-bin/education/csg/15/csg1a.pl?string=GG9-127-129-12&amp;maxhits=1000" xr:uid="{8C60FC30-D04B-5440-81D9-6A38BBCDDB8C}"/>
    <hyperlink ref="C2838" r:id="rId2837" display="https://www.nj.gov/cgi-bin/education/csg/15/csg1a.pl?string=EK-8K-8751plus&amp;maxhits=1000" xr:uid="{12051267-DCFF-4148-9A0A-79B713FA8A03}"/>
    <hyperlink ref="C2839" r:id="rId2838" display="https://www.nj.gov/cgi-bin/education/csg/15/csg1a.pl?string=DK-8K-8401-750&amp;maxhits=1000" xr:uid="{DE7FCFC5-F767-FF40-AAA3-8E3D3DAA8734}"/>
    <hyperlink ref="C2840" r:id="rId2839" display="https://www.nj.gov/cgi-bin/education/csg/15/csg1a.pl?string=DK-8K-8401-750&amp;maxhits=1000" xr:uid="{6E1A318F-2508-AD49-A2F2-7F9A19F868CA}"/>
    <hyperlink ref="C2841" r:id="rId2840" display="https://www.nj.gov/cgi-bin/education/csg/15/csg1a.pl?string=NK-12K-123500plus&amp;maxhits=1000" xr:uid="{B2DF7641-F8DD-D140-8668-1E0B20DA352C}"/>
    <hyperlink ref="C2842" r:id="rId2841" display="https://www.nj.gov/cgi-bin/education/csg/15/csg1a.pl?string=NK-12K-123500plus&amp;maxhits=1000" xr:uid="{8D4B6D69-9FE4-9F4A-A35F-881DE4ACCE62}"/>
    <hyperlink ref="C2843" r:id="rId2842" display="https://www.nj.gov/cgi-bin/education/csg/15/csg1a.pl?string=OCHARTER&amp;maxhits=1000" xr:uid="{308190FC-BEDF-0847-AF33-55D54105E273}"/>
    <hyperlink ref="C2844" r:id="rId2843" display="https://www.nj.gov/cgi-bin/education/csg/15/csg1a.pl?string=NK-12K-123500plus&amp;maxhits=1000" xr:uid="{BD573BE7-7D37-C041-883B-A8CBE4D29D9C}"/>
    <hyperlink ref="C2845" r:id="rId2844" display="https://www.nj.gov/cgi-bin/education/csg/15/csg1a.pl?string=NK-12K-123500plus&amp;maxhits=1000" xr:uid="{D6779E15-FB3B-574D-9762-1FD9A044A85F}"/>
    <hyperlink ref="C2846" r:id="rId2845" display="https://www.nj.gov/cgi-bin/education/csg/15/csg1a.pl?string=OCHARTER&amp;maxhits=1000" xr:uid="{92826264-B5CF-9349-A81D-7F168D1F86E8}"/>
    <hyperlink ref="C2847" r:id="rId2846" display="https://www.nj.gov/cgi-bin/education/csg/15/csg1a.pl?string=NK-12K-123500plus&amp;maxhits=1000" xr:uid="{91F7ED1C-A27F-8A4A-9696-11037F97C9CE}"/>
    <hyperlink ref="C2848" r:id="rId2847" display="https://www.nj.gov/cgi-bin/education/csg/15/csg1a.pl?string=PCSSD&amp;maxhits=1000" xr:uid="{48E0EA89-BAAC-9348-9A4F-07ED40401F93}"/>
    <hyperlink ref="C2849" r:id="rId2848" display="https://www.nj.gov/cgi-bin/education/csg/15/csg1a.pl?string=QCOUNTYVOC&amp;maxhits=1000" xr:uid="{8A3A122D-B207-3E4A-B1FB-0C1BB456A3DD}"/>
    <hyperlink ref="C2850" r:id="rId2849" display="https://www.nj.gov/cgi-bin/education/csg/15/csg1a.pl?string=OCHARTER&amp;maxhits=1000" xr:uid="{3D6E1A2D-EC60-F443-8B11-35F7858FA002}"/>
    <hyperlink ref="C2851" r:id="rId2850" display="https://www.nj.gov/cgi-bin/education/csg/15/csg1a.pl?string=OCHARTER&amp;maxhits=1000" xr:uid="{C21A6E07-67B6-B043-8E51-BB8C555B49BC}"/>
    <hyperlink ref="C2852" r:id="rId2851" display="https://www.nj.gov/cgi-bin/education/csg/15/csg1a.pl?string=NK-12K-123500plus&amp;maxhits=1000" xr:uid="{2DF20FE1-5A33-C24C-88D3-D9D86DA05D43}"/>
    <hyperlink ref="C2853" r:id="rId2852" display="https://www.nj.gov/cgi-bin/education/csg/15/csg1a.pl?string=OCHARTER&amp;maxhits=1000" xr:uid="{89ECE32D-CD38-884E-84EF-C77F472F2457}"/>
    <hyperlink ref="C2854" r:id="rId2853" display="https://www.nj.gov/cgi-bin/education/csg/15/csg1a.pl?string=MK-12K-121800-3500&amp;maxhits=1000" xr:uid="{203D4B29-EDD2-6246-BD30-D5DBBAF1B97A}"/>
    <hyperlink ref="C2855" r:id="rId2854" display="https://www.nj.gov/cgi-bin/education/csg/15/csg1a.pl?string=NK-12K-123500plus&amp;maxhits=1000" xr:uid="{01F4E98A-3694-1A4F-955B-99C3035D1140}"/>
    <hyperlink ref="C2856" r:id="rId2855" display="https://www.nj.gov/cgi-bin/education/csg/15/csg1a.pl?string=OCHARTER&amp;maxhits=1000" xr:uid="{62E4E58D-21B8-D144-8A5F-CEFAC723E6B4}"/>
    <hyperlink ref="C2857" r:id="rId2856" display="https://www.nj.gov/cgi-bin/education/csg/15/csg1a.pl?string=NK-12K-123500plus&amp;maxhits=1000" xr:uid="{C824E655-E60E-5A46-B289-81880C951ECF}"/>
    <hyperlink ref="C2858" r:id="rId2857" display="https://www.nj.gov/cgi-bin/education/csg/15/csg1a.pl?string=OCHARTER&amp;maxhits=1000" xr:uid="{80BEBA9D-0982-604D-ACF7-B56077CF5167}"/>
    <hyperlink ref="C2859" r:id="rId2858" display="https://www.nj.gov/cgi-bin/education/csg/15/csg1a.pl?string=NK-12K-123500plus&amp;maxhits=1000" xr:uid="{F30BE95E-56A9-7B4D-AE21-01CB1BC6DEE8}"/>
    <hyperlink ref="C2860" r:id="rId2859" display="https://www.nj.gov/cgi-bin/education/csg/15/csg1a.pl?string=JK-12K-8401-750&amp;maxhits=1000" xr:uid="{AEAF7045-1AC3-2647-9610-A2BA665CB49D}"/>
    <hyperlink ref="C2861" r:id="rId2860" display="https://www.nj.gov/cgi-bin/education/csg/15/csg1a.pl?string=LK-12K-120-1800&amp;maxhits=1000" xr:uid="{852E65CE-EF3A-7F41-B633-6A1D07FF2C41}"/>
    <hyperlink ref="C2862" r:id="rId2861" display="https://www.nj.gov/cgi-bin/education/csg/15/csg1a.pl?string=NK-12K-123500plus&amp;maxhits=1000" xr:uid="{EA54E021-BCE4-F649-A694-2AC9AF76029F}"/>
    <hyperlink ref="C2863" r:id="rId2862" display="https://www.nj.gov/cgi-bin/education/csg/15/csg1a.pl?string=NK-12K-123500plus&amp;maxhits=1000" xr:uid="{2E4A5D90-EF76-A64E-9034-6E7B2AD1A18C}"/>
    <hyperlink ref="C2864" r:id="rId2863" display="https://www.nj.gov/cgi-bin/education/csg/15/csg1a.pl?string=OCHARTER&amp;maxhits=1000" xr:uid="{7ADA2D83-135A-C74E-A879-9E86D8741506}"/>
    <hyperlink ref="C2865" r:id="rId2864" display="https://www.nj.gov/cgi-bin/education/csg/15/csg1a.pl?string=OCHARTER&amp;maxhits=1000" xr:uid="{91E73B19-1B83-8748-8B40-66AC65FEB205}"/>
    <hyperlink ref="C2866" r:id="rId2865" display="https://www.nj.gov/cgi-bin/education/csg/15/csg1a.pl?string=LK-12K-120-1800&amp;maxhits=1000" xr:uid="{DF515083-AEF9-EB40-8C1D-6B7EE384C634}"/>
    <hyperlink ref="C2867" r:id="rId2866" display="https://www.nj.gov/cgi-bin/education/csg/15/csg1a.pl?string=JK-12K-8401-750&amp;maxhits=1000" xr:uid="{4A223FCD-3373-2945-9BF6-1AA1762AD259}"/>
    <hyperlink ref="C2868" r:id="rId2867" display="https://www.nj.gov/cgi-bin/education/csg/15/csg1a.pl?string=MK-12K-121800-3500&amp;maxhits=1000" xr:uid="{8FFAD0BD-DE99-564A-B53D-95CBCF583D25}"/>
    <hyperlink ref="C2869" r:id="rId2868" display="https://www.nj.gov/cgi-bin/education/csg/15/csg1a.pl?string=MK-12K-121800-3500&amp;maxhits=1000" xr:uid="{1FA798F2-5AEE-7546-9682-312A2450CDD6}"/>
    <hyperlink ref="C2870" r:id="rId2869" display="https://www.nj.gov/cgi-bin/education/csg/15/csg1a.pl?string=QCOUNTYVOC&amp;maxhits=1000" xr:uid="{92A959EB-A918-DB48-8777-0D54EBAB4036}"/>
    <hyperlink ref="C2871" r:id="rId2870" display="https://www.nj.gov/cgi-bin/education/csg/15/csg1a.pl?string=JK-12K-8401-750&amp;maxhits=1000" xr:uid="{C20708D2-9E30-3D44-9AC8-FD2A20DF1485}"/>
    <hyperlink ref="C2872" r:id="rId2871" display="https://www.nj.gov/cgi-bin/education/csg/15/csg1a.pl?string=NK-12K-123500plus&amp;maxhits=1000" xr:uid="{12C07F98-A0FC-B440-B0AE-9947B499F837}"/>
    <hyperlink ref="C2873" r:id="rId2872" display="https://www.nj.gov/cgi-bin/education/csg/15/csg1a.pl?string=NK-12K-123500plus&amp;maxhits=1000" xr:uid="{5CBFB602-3B27-A243-A1A6-175551D5EB46}"/>
    <hyperlink ref="C2874" r:id="rId2873" display="https://www.nj.gov/cgi-bin/education/csg/15/csg1a.pl?string=NK-12K-123500plus&amp;maxhits=1000" xr:uid="{18FDC333-CBFA-4843-B042-0300CA11FB2A}"/>
    <hyperlink ref="C2875" r:id="rId2874" display="https://www.nj.gov/cgi-bin/education/csg/15/csg1a.pl?string=NK-12K-123500plus&amp;maxhits=1000" xr:uid="{39D92850-981D-B041-A1A4-910BD83E7F87}"/>
    <hyperlink ref="C2876" r:id="rId2875" display="https://www.nj.gov/cgi-bin/education/csg/15/csg1a.pl?string=NK-12K-123500plus&amp;maxhits=1000" xr:uid="{1CB5406B-1BFB-3546-B8A6-383C7D071B06}"/>
    <hyperlink ref="C2877" r:id="rId2876" display="https://www.nj.gov/cgi-bin/education/csg/15/csg1a.pl?string=NK-12K-123500plus&amp;maxhits=1000" xr:uid="{191392A9-4588-AE47-9545-B87613B03FEB}"/>
    <hyperlink ref="C2878" r:id="rId2877" display="https://www.nj.gov/cgi-bin/education/csg/15/csg1a.pl?string=NK-12K-123500plus&amp;maxhits=1000" xr:uid="{AFA519F8-0514-9940-ADF8-2A4C6F5063CD}"/>
    <hyperlink ref="C2879" r:id="rId2878" display="https://www.nj.gov/cgi-bin/education/csg/15/csg1a.pl?string=LK-12K-120-1800&amp;maxhits=1000" xr:uid="{1095DC73-DE0F-5E46-B5FF-09FE948C4113}"/>
    <hyperlink ref="C2880" r:id="rId2879" display="https://www.nj.gov/cgi-bin/education/csg/15/csg1a.pl?string=NK-12K-123500plus&amp;maxhits=1000" xr:uid="{17A41BDB-0A9D-544C-9C3F-A30C079AAEAB}"/>
    <hyperlink ref="C2881" r:id="rId2880" display="https://www.nj.gov/cgi-bin/education/csg/15/csg1a.pl?string=NK-12K-123500plus&amp;maxhits=1000" xr:uid="{2DB68077-280C-564E-B4FF-310537DFF135}"/>
    <hyperlink ref="C2882" r:id="rId2881" display="https://www.nj.gov/cgi-bin/education/csg/15/csg1a.pl?string=MK-12K-121800-3500&amp;maxhits=1000" xr:uid="{0D10A5B5-BD37-AA48-89B5-E42C37D99528}"/>
    <hyperlink ref="C2883" r:id="rId2882" display="https://www.nj.gov/cgi-bin/education/csg/15/csg1a.pl?string=LK-12K-120-1800&amp;maxhits=1000" xr:uid="{832BE64C-E22B-F049-83A6-8A0B46B45E86}"/>
    <hyperlink ref="C2884" r:id="rId2883" display="https://www.nj.gov/cgi-bin/education/csg/15/csg1a.pl?string=NK-12K-123500plus&amp;maxhits=1000" xr:uid="{3D47488B-2758-6041-B269-739A3F440777}"/>
    <hyperlink ref="C2885" r:id="rId2884" display="https://www.nj.gov/cgi-bin/education/csg/15/csg1a.pl?string=OCHARTER&amp;maxhits=1000" xr:uid="{F060132C-EDAA-7B4A-A74C-5FEBD8BD0B78}"/>
    <hyperlink ref="C2886" r:id="rId2885" display="https://www.nj.gov/cgi-bin/education/csg/15/csg1a.pl?string=MK-12K-121800-3500&amp;maxhits=1000" xr:uid="{D256FCB7-EE2B-0D4E-AB15-2A422523B155}"/>
    <hyperlink ref="C2887" r:id="rId2886" display="https://www.nj.gov/cgi-bin/education/csg/15/csg1a.pl?string=AK-6K-6&amp;maxhits=1000" xr:uid="{25CBDFDB-3717-8A47-A7A1-697FD3D88B66}"/>
    <hyperlink ref="C2888" r:id="rId2887" display="https://www.nj.gov/cgi-bin/education/csg/15/csg1a.pl?string=IK-12K-80-400&amp;maxhits=1000" xr:uid="{281BBF08-D9A3-DB4C-9C0F-462CF2336E72}"/>
    <hyperlink ref="C2889" r:id="rId2888" display="https://www.nj.gov/cgi-bin/education/csg/15/csg1a.pl?string=JK-12K-8401-750&amp;maxhits=1000" xr:uid="{9AEE2467-3FC8-1C47-840A-A6C2E246CDC9}"/>
    <hyperlink ref="C2890" r:id="rId2889" display="https://www.nj.gov/cgi-bin/education/csg/15/csg1a.pl?string=IK-12K-80-400&amp;maxhits=1000" xr:uid="{EE41A70D-2342-014D-9CE0-D7730789625A}"/>
    <hyperlink ref="C2891" r:id="rId2890" display="https://www.nj.gov/cgi-bin/education/csg/15/csg1a.pl?string=JK-12K-8401-750&amp;maxhits=1000" xr:uid="{F99D480A-7E2E-2B44-9A19-E1B06C5333D0}"/>
    <hyperlink ref="C2892" r:id="rId2891" display="https://www.nj.gov/cgi-bin/education/csg/15/csg1a.pl?string=EK-8K-8751plus&amp;maxhits=1000" xr:uid="{4C013973-A9AE-1043-B6A8-A51D5A89DF31}"/>
    <hyperlink ref="C2893" r:id="rId2892" display="https://www.nj.gov/cgi-bin/education/csg/15/csg1a.pl?string=IK-12K-80-400&amp;maxhits=1000" xr:uid="{13126AA4-BF0D-6349-B305-1041A1852B15}"/>
    <hyperlink ref="C2894" r:id="rId2893" display="https://www.nj.gov/cgi-bin/education/csg/15/csg1a.pl?string=EK-8K-8751plus&amp;maxhits=1000" xr:uid="{B880B61E-6815-0F45-A8E8-B02FD109221B}"/>
    <hyperlink ref="C2895" r:id="rId2894" display="https://www.nj.gov/cgi-bin/education/csg/15/csg1a.pl?string=EK-8K-8751plus&amp;maxhits=1000" xr:uid="{A20D2E45-211B-F34D-9D57-66E15EBD3A50}"/>
    <hyperlink ref="C2896" r:id="rId2895" display="https://www.nj.gov/cgi-bin/education/csg/15/csg1a.pl?string=CK-8K-80-400&amp;maxhits=1000" xr:uid="{86A2B56B-933C-AF4E-AA85-FDB9EC317F2F}"/>
    <hyperlink ref="C2897" r:id="rId2896" display="https://www.nj.gov/cgi-bin/education/csg/15/csg1a.pl?string=EK-8K-8751plus&amp;maxhits=1000" xr:uid="{8A214958-8FC9-9549-9B8E-860B7B071543}"/>
    <hyperlink ref="C2898" r:id="rId2897" display="https://www.nj.gov/cgi-bin/education/csg/15/csg1a.pl?string=GG9-127-129-12&amp;maxhits=1000" xr:uid="{783390A7-E67B-9540-959E-675BA9F8D6B2}"/>
    <hyperlink ref="C2899" r:id="rId2898" display="https://www.nj.gov/cgi-bin/education/csg/15/csg1a.pl?string=EK-8K-8751plus&amp;maxhits=1000" xr:uid="{400EF3DD-EC57-0448-B1FA-9A2CD6F241C8}"/>
    <hyperlink ref="C2900" r:id="rId2899" display="https://www.nj.gov/cgi-bin/education/csg/15/csg1a.pl?string=MK-12K-121800-3500&amp;maxhits=1000" xr:uid="{FED69D67-6227-D144-B2F1-BAA432E00F9B}"/>
    <hyperlink ref="C2901" r:id="rId2900" display="https://www.nj.gov/cgi-bin/education/csg/15/csg1a.pl?string=FG7-127-129-12&amp;maxhits=1000" xr:uid="{18481AF5-9748-3A42-B9D7-9F37511E9A8B}"/>
    <hyperlink ref="C2902" r:id="rId2901" display="https://www.nj.gov/cgi-bin/education/csg/15/csg1a.pl?string=AK-6K-6&amp;maxhits=1000" xr:uid="{60903F70-5D7B-6E41-BD8F-1D1BCA7B8F6A}"/>
    <hyperlink ref="C2903" r:id="rId2902" display="https://www.nj.gov/cgi-bin/education/csg/15/csg1a.pl?string=MK-12K-121800-3500&amp;maxhits=1000" xr:uid="{2A59E4CD-AA14-AF45-986C-42AD3E5DC03E}"/>
    <hyperlink ref="C2904" r:id="rId2903" display="https://www.nj.gov/cgi-bin/education/csg/15/csg1a.pl?string=OCHARTER&amp;maxhits=1000" xr:uid="{893E3A65-76D7-7D49-BC2A-4E693192057F}"/>
    <hyperlink ref="C2905" r:id="rId2904" display="https://www.nj.gov/cgi-bin/education/csg/15/csg1a.pl?string=EK-8K-8751plus&amp;maxhits=1000" xr:uid="{C50E5716-727D-4844-9D12-25C6D503D8E8}"/>
    <hyperlink ref="C2906" r:id="rId2905" display="https://www.nj.gov/cgi-bin/education/csg/15/csg1a.pl?string=LK-12K-120-1800&amp;maxhits=1000" xr:uid="{DD8B2781-8CD2-E041-85B3-48692C96D25E}"/>
    <hyperlink ref="C2907" r:id="rId2906" display="https://www.nj.gov/cgi-bin/education/csg/15/csg1a.pl?string=LK-12K-120-1800&amp;maxhits=1000" xr:uid="{F23DF89C-7740-9F4F-B5DE-A0D5034E2636}"/>
    <hyperlink ref="C2908" r:id="rId2907" display="https://www.nj.gov/cgi-bin/education/csg/15/csg1a.pl?string=EK-8K-8751plus&amp;maxhits=1000" xr:uid="{096AA907-DA78-974E-8F32-2F64FD133439}"/>
    <hyperlink ref="C2909" r:id="rId2908" display="https://www.nj.gov/cgi-bin/education/csg/15/csg1a.pl?string=NK-12K-123500plus&amp;maxhits=1000" xr:uid="{5A71A95D-F473-6241-A368-245295F25333}"/>
    <hyperlink ref="C2910" r:id="rId2909" display="https://www.nj.gov/cgi-bin/education/csg/15/csg1a.pl?string=EK-8K-8751plus&amp;maxhits=1000" xr:uid="{1B47D025-ED6A-BE4E-85CE-8229A104BA8A}"/>
    <hyperlink ref="C2911" r:id="rId2910" display="https://www.nj.gov/cgi-bin/education/csg/15/csg1a.pl?string=LK-12K-120-1800&amp;maxhits=1000" xr:uid="{1B6B61C0-1AE9-804D-A816-B9BA21DA6A4C}"/>
    <hyperlink ref="C2912" r:id="rId2911" display="https://www.nj.gov/cgi-bin/education/csg/15/csg1a.pl?string=EK-8K-8751plus&amp;maxhits=1000" xr:uid="{24172363-0EAE-7741-8746-FFD8C0D641A9}"/>
    <hyperlink ref="C2913" r:id="rId2912" display="https://www.nj.gov/cgi-bin/education/csg/15/csg1a.pl?string=NK-12K-123500plus&amp;maxhits=1000" xr:uid="{40FF9591-447C-F04C-BE36-887DC99B9902}"/>
    <hyperlink ref="C2914" r:id="rId2913" display="https://www.nj.gov/cgi-bin/education/csg/15/csg1a.pl?string=NK-12K-123500plus&amp;maxhits=1000" xr:uid="{61B46AE5-5C2E-4C4C-8F81-ADC1921AE2A2}"/>
    <hyperlink ref="C2915" r:id="rId2914" display="https://www.nj.gov/cgi-bin/education/csg/15/csg1a.pl?string=KK-12K-8751plus&amp;maxhits=1000" xr:uid="{048C5925-AE2F-0E4D-B189-4C453126BA02}"/>
    <hyperlink ref="C2916" r:id="rId2915" display="https://www.nj.gov/cgi-bin/education/csg/15/csg1a.pl?string=CK-8K-80-400&amp;maxhits=1000" xr:uid="{253AA27F-38C3-874C-8117-E9FC84C73C5C}"/>
    <hyperlink ref="C2917" r:id="rId2916" display="https://www.nj.gov/cgi-bin/education/csg/15/csg1a.pl?string=QCOUNTYVOC&amp;maxhits=1000" xr:uid="{6004EE38-3C1A-D045-9CBA-942BBFFA4382}"/>
    <hyperlink ref="C2918" r:id="rId2917" display="https://www.nj.gov/cgi-bin/education/csg/15/csg1a.pl?string=GG9-127-129-12&amp;maxhits=1000" xr:uid="{39F775B2-C1AF-7848-8E50-2CF9CD774A2A}"/>
    <hyperlink ref="C2919" r:id="rId2918" display="https://www.nj.gov/cgi-bin/education/csg/15/csg1a.pl?string=IK-12K-80-400&amp;maxhits=1000" xr:uid="{42DABE49-23B3-CE41-A829-440CE53FF06A}"/>
    <hyperlink ref="C2920" r:id="rId2919" display="https://www.nj.gov/cgi-bin/education/csg/15/csg1a.pl?string=NK-12K-123500plus&amp;maxhits=1000" xr:uid="{D641047C-F202-A94E-998A-20A52EDFDD31}"/>
    <hyperlink ref="C2921" r:id="rId2920" display="https://www.nj.gov/cgi-bin/education/csg/15/csg1a.pl?string=NK-12K-123500plus&amp;maxhits=1000" xr:uid="{CB6DE2ED-8687-5440-A0BF-50052E9219B2}"/>
    <hyperlink ref="C2922" r:id="rId2921" display="https://www.nj.gov/cgi-bin/education/csg/15/csg1a.pl?string=DK-8K-8401-750&amp;maxhits=1000" xr:uid="{D503CCBA-4F0C-7148-9652-E37E89E90A69}"/>
    <hyperlink ref="C2923" r:id="rId2922" display="https://www.nj.gov/cgi-bin/education/csg/15/csg1a.pl?string=EK-8K-8751plus&amp;maxhits=1000" xr:uid="{BAE49E5E-2909-3044-84E8-CF3AEC681DD6}"/>
    <hyperlink ref="C2924" r:id="rId2923" display="https://www.nj.gov/cgi-bin/education/csg/15/csg1a.pl?string=OCHARTER&amp;maxhits=1000" xr:uid="{AB6A2222-C06E-B34A-8502-D06DB9CCEC0C}"/>
    <hyperlink ref="C2925" r:id="rId2924" display="https://www.nj.gov/cgi-bin/education/csg/15/csg1a.pl?string=GG9-127-129-12&amp;maxhits=1000" xr:uid="{4890CC01-50E0-8B42-B27E-4B4963510623}"/>
    <hyperlink ref="C2926" r:id="rId2925" display="https://www.nj.gov/cgi-bin/education/csg/15/csg1a.pl?string=HK-12K-6&amp;maxhits=1000" xr:uid="{EEFDF5D5-5C0E-854A-88C4-BE3A41F35720}"/>
    <hyperlink ref="C2927" r:id="rId2926" display="https://www.nj.gov/cgi-bin/education/csg/15/csg1a.pl?string=EK-8K-8751plus&amp;maxhits=1000" xr:uid="{FCF71364-182C-D24C-B126-641B562EB52E}"/>
    <hyperlink ref="C2928" r:id="rId2927" display="https://www.nj.gov/cgi-bin/education/csg/15/csg1a.pl?string=GG9-127-129-12&amp;maxhits=1000" xr:uid="{009555A5-37DE-0D41-A85E-530BAEC99BEE}"/>
    <hyperlink ref="C2929" r:id="rId2928" display="https://www.nj.gov/cgi-bin/education/csg/15/csg1a.pl?string=IK-12K-80-400&amp;maxhits=1000" xr:uid="{811E0310-0A42-6C49-9CCB-01C3CBD2C1D8}"/>
    <hyperlink ref="C2930" r:id="rId2929" display="https://www.nj.gov/cgi-bin/education/csg/15/csg1a.pl?string=GG9-127-129-12&amp;maxhits=1000" xr:uid="{2612998D-F556-E64D-A724-86BB5D999BA8}"/>
    <hyperlink ref="C2931" r:id="rId2930" display="https://www.nj.gov/cgi-bin/education/csg/15/csg1a.pl?string=DK-8K-8401-750&amp;maxhits=1000" xr:uid="{C418B4AB-5A2D-1846-BB80-A248253BB3A3}"/>
    <hyperlink ref="C2932" r:id="rId2931" display="https://www.nj.gov/cgi-bin/education/csg/15/csg1a.pl?string=IK-12K-80-400&amp;maxhits=1000" xr:uid="{C98DDBA9-6BD8-9142-98F4-349BABE5E85C}"/>
    <hyperlink ref="C2933" r:id="rId2932" display="https://www.nj.gov/cgi-bin/education/csg/15/csg1a.pl?string=IK-12K-80-400&amp;maxhits=1000" xr:uid="{08F777C5-36EB-2D4A-A9C7-0CE0DCAED554}"/>
    <hyperlink ref="C2934" r:id="rId2933" display="https://www.nj.gov/cgi-bin/education/csg/15/csg1a.pl?string=EK-8K-8751plus&amp;maxhits=1000" xr:uid="{7315FD00-7E73-BC44-BFE4-3D25AFA46E7A}"/>
    <hyperlink ref="C2935" r:id="rId2934" display="https://www.nj.gov/cgi-bin/education/csg/15/csg1a.pl?string=JK-12K-8401-750&amp;maxhits=1000" xr:uid="{D4282978-B6A4-794A-91DD-5AFF6134B951}"/>
    <hyperlink ref="C2936" r:id="rId2935" display="https://www.nj.gov/cgi-bin/education/csg/15/csg1a.pl?string=MK-12K-121800-3500&amp;maxhits=1000" xr:uid="{2563C6C6-DBFB-DF4B-9F28-69985C05CA75}"/>
    <hyperlink ref="C2937" r:id="rId2936" display="https://www.nj.gov/cgi-bin/education/csg/15/csg1a.pl?string=NK-12K-123500plus&amp;maxhits=1000" xr:uid="{4B48BCF6-3BC6-DF44-905E-B5B46CD66649}"/>
    <hyperlink ref="C2938" r:id="rId2937" display="https://www.nj.gov/cgi-bin/education/csg/15/csg1a.pl?string=DK-8K-8401-750&amp;maxhits=1000" xr:uid="{1F74CCBE-2EA1-F14A-8DB9-67C9C55BF0BD}"/>
    <hyperlink ref="C2939" r:id="rId2938" display="https://www.nj.gov/cgi-bin/education/csg/15/csg1a.pl?string=LK-12K-120-1800&amp;maxhits=1000" xr:uid="{D683F8CB-86A7-7C45-908E-26F451DEE0E6}"/>
    <hyperlink ref="C2940" r:id="rId2939" display="https://www.nj.gov/cgi-bin/education/csg/15/csg1a.pl?string=JK-12K-8401-750&amp;maxhits=1000" xr:uid="{046E0B70-4AEA-244C-98E6-60671B5B2505}"/>
    <hyperlink ref="C2941" r:id="rId2940" display="https://www.nj.gov/cgi-bin/education/csg/15/csg1a.pl?string=LK-12K-120-1800&amp;maxhits=1000" xr:uid="{08A031F4-BE81-3149-AF4B-2B2BF6AF6B73}"/>
    <hyperlink ref="C2942" r:id="rId2941" display="https://www.nj.gov/cgi-bin/education/csg/15/csg1a.pl?string=EK-8K-8751plus&amp;maxhits=1000" xr:uid="{2DC5FBD8-D803-2F4C-A4F1-348323E342A9}"/>
    <hyperlink ref="C2943" r:id="rId2942" display="https://www.nj.gov/cgi-bin/education/csg/15/csg1a.pl?string=EK-8K-8751plus&amp;maxhits=1000" xr:uid="{DB0CB378-4EEA-C946-8605-BF6218BF042E}"/>
    <hyperlink ref="C2944" r:id="rId2943" display="https://www.nj.gov/cgi-bin/education/csg/15/csg1a.pl?string=MK-12K-121800-3500&amp;maxhits=1000" xr:uid="{68C25640-9CBD-8743-AACC-1B31B60F73A8}"/>
    <hyperlink ref="C2945" r:id="rId2944" display="https://www.nj.gov/cgi-bin/education/csg/15/csg1a.pl?string=EK-8K-8751plus&amp;maxhits=1000" xr:uid="{E082B39B-AB36-3D42-90AC-EC8222255A3C}"/>
    <hyperlink ref="C2946" r:id="rId2945" display="https://www.nj.gov/cgi-bin/education/csg/15/csg1a.pl?string=EK-8K-8751plus&amp;maxhits=1000" xr:uid="{CE43A75C-42A0-AE45-8F5F-5A9CAE39A3B7}"/>
    <hyperlink ref="C2947" r:id="rId2946" display="https://www.nj.gov/cgi-bin/education/csg/15/csg1a.pl?string=GG9-127-129-12&amp;maxhits=1000" xr:uid="{A0F228C2-CCDA-334C-B809-6F9405CA40F1}"/>
    <hyperlink ref="C2948" r:id="rId2947" display="https://www.nj.gov/cgi-bin/education/csg/15/csg1a.pl?string=EK-8K-8751plus&amp;maxhits=1000" xr:uid="{82F444F6-F7B3-6E4F-83BB-824028170028}"/>
    <hyperlink ref="C2949" r:id="rId2948" display="https://www.nj.gov/cgi-bin/education/csg/15/csg1a.pl?string=IK-12K-80-400&amp;maxhits=1000" xr:uid="{7E39EBEA-851E-7347-BC2C-064E72D75CB0}"/>
    <hyperlink ref="C2950" r:id="rId2949" display="https://www.nj.gov/cgi-bin/education/csg/15/csg1a.pl?string=MK-12K-121800-3500&amp;maxhits=1000" xr:uid="{75DE6A28-3A24-4C40-86F6-1984116B68CE}"/>
    <hyperlink ref="C2951" r:id="rId2950" display="https://www.nj.gov/cgi-bin/education/csg/15/csg1a.pl?string=MK-12K-121800-3500&amp;maxhits=1000" xr:uid="{2B597DBF-CDED-B545-B998-1604F39A1B32}"/>
    <hyperlink ref="C2952" r:id="rId2951" display="https://www.nj.gov/cgi-bin/education/csg/15/csg1a.pl?string=KK-12K-8751plus&amp;maxhits=1000" xr:uid="{5471C4CD-855D-554F-8637-CC61B99B5BDA}"/>
    <hyperlink ref="C2953" r:id="rId2952" display="https://www.nj.gov/cgi-bin/education/csg/15/csg1a.pl?string=EK-8K-8751plus&amp;maxhits=1000" xr:uid="{D3DBE651-AFD9-B54A-8D1A-F1DC7AB3BA97}"/>
    <hyperlink ref="C2954" r:id="rId2953" display="https://www.nj.gov/cgi-bin/education/csg/15/csg1a.pl?string=MK-12K-121800-3500&amp;maxhits=1000" xr:uid="{388D22A1-FB6A-FC4E-B923-4E8FA9627F01}"/>
    <hyperlink ref="C2955" r:id="rId2954" display="https://www.nj.gov/cgi-bin/education/csg/15/csg1a.pl?string=DK-8K-8401-750&amp;maxhits=1000" xr:uid="{D7041213-B49C-654A-965A-3F477A2A5C36}"/>
    <hyperlink ref="C2956" r:id="rId2955" display="https://www.nj.gov/cgi-bin/education/csg/15/csg1a.pl?string=DK-8K-8401-750&amp;maxhits=1000" xr:uid="{E0E591E0-DFD6-5E44-8C76-7842765CE911}"/>
    <hyperlink ref="C2957" r:id="rId2956" display="https://www.nj.gov/cgi-bin/education/csg/15/csg1a.pl?string=HK-12K-6&amp;maxhits=1000" xr:uid="{DC3D060A-DBCC-1D44-866B-AB13CA84E517}"/>
    <hyperlink ref="C2958" r:id="rId2957" display="https://www.nj.gov/cgi-bin/education/csg/15/csg1a.pl?string=NK-12K-123500plus&amp;maxhits=1000" xr:uid="{AADD5BB6-91C2-8A4C-9D55-DE0F3259DD38}"/>
    <hyperlink ref="C2959" r:id="rId2958" display="https://www.nj.gov/cgi-bin/education/csg/15/csg1a.pl?string=QCOUNTYVOC&amp;maxhits=1000" xr:uid="{5E2E17A3-6750-6044-819E-6F5F9093A465}"/>
    <hyperlink ref="C2960" r:id="rId2959" display="https://www.nj.gov/cgi-bin/education/csg/15/csg1a.pl?string=GG9-127-129-12&amp;maxhits=1000" xr:uid="{F908B99C-7FFE-154B-9C30-94EC81733312}"/>
    <hyperlink ref="C2961" r:id="rId2960" display="https://www.nj.gov/cgi-bin/education/csg/15/csg1a.pl?string=JK-12K-8401-750&amp;maxhits=1000" xr:uid="{81223E9A-AF08-F343-89EC-D090ACE0E2D7}"/>
    <hyperlink ref="C2962" r:id="rId2961" display="https://www.nj.gov/cgi-bin/education/csg/15/csg1a.pl?string=NK-12K-123500plus&amp;maxhits=1000" xr:uid="{44F0E803-904D-6B4B-9F9E-7E47524C3CD3}"/>
    <hyperlink ref="C2963" r:id="rId2962" display="https://www.nj.gov/cgi-bin/education/csg/15/csg1a.pl?string=IK-12K-80-400&amp;maxhits=1000" xr:uid="{C83FAE37-ADC9-224C-88DE-A5101437482C}"/>
    <hyperlink ref="C2964" r:id="rId2963" display="https://www.nj.gov/cgi-bin/education/csg/15/csg1a.pl?string=NK-12K-123500plus&amp;maxhits=1000" xr:uid="{00F5F833-890E-F14C-946F-2B4A4442A6F1}"/>
    <hyperlink ref="C2965" r:id="rId2964" display="https://www.nj.gov/cgi-bin/education/csg/15/csg1a.pl?string=LK-12K-120-1800&amp;maxhits=1000" xr:uid="{F587145A-47E0-DC4A-A5BB-399034035930}"/>
    <hyperlink ref="C2966" r:id="rId2965" display="https://www.nj.gov/cgi-bin/education/csg/15/csg1a.pl?string=CK-8K-80-400&amp;maxhits=1000" xr:uid="{BEC04633-C333-414A-84B1-412861A77923}"/>
    <hyperlink ref="C2967" r:id="rId2966" display="https://www.nj.gov/cgi-bin/education/csg/15/csg1a.pl?string=NK-12K-123500plus&amp;maxhits=1000" xr:uid="{2F875FAC-16E7-E34E-9586-FF975F11293A}"/>
    <hyperlink ref="C2968" r:id="rId2967" display="https://www.nj.gov/cgi-bin/education/csg/15/csg1a.pl?string=MK-12K-121800-3500&amp;maxhits=1000" xr:uid="{0144D859-7B10-294C-8B82-6A0384649E89}"/>
    <hyperlink ref="C2969" r:id="rId2968" display="https://www.nj.gov/cgi-bin/education/csg/15/csg1a.pl?string=NK-12K-123500plus&amp;maxhits=1000" xr:uid="{F3D328D0-F8E3-984E-8921-BB82D93F36AC}"/>
    <hyperlink ref="C2970" r:id="rId2969" display="https://www.nj.gov/cgi-bin/education/csg/15/csg1a.pl?string=IK-12K-80-400&amp;maxhits=1000" xr:uid="{83696695-04DB-1A48-8393-A333A1473D8F}"/>
    <hyperlink ref="C2971" r:id="rId2970" display="https://www.nj.gov/cgi-bin/education/csg/15/csg1a.pl?string=DK-8K-8401-750&amp;maxhits=1000" xr:uid="{648FA57A-E388-7C4C-9AB8-C39561549E7B}"/>
    <hyperlink ref="C2972" r:id="rId2971" display="https://www.nj.gov/cgi-bin/education/csg/15/csg1a.pl?string=EK-8K-8751plus&amp;maxhits=1000" xr:uid="{0DDB3A48-013A-8D45-8087-DD11E7F1BF2D}"/>
    <hyperlink ref="C2973" r:id="rId2972" display="https://www.nj.gov/cgi-bin/education/csg/15/csg1a.pl?string=NK-12K-123500plus&amp;maxhits=1000" xr:uid="{9D7D145F-CDFF-FD4C-86C0-480A00CBBCF2}"/>
    <hyperlink ref="C2974" r:id="rId2973" display="https://www.nj.gov/cgi-bin/education/csg/15/csg1a.pl?string=NK-12K-123500plus&amp;maxhits=1000" xr:uid="{344FE91A-4DDF-A841-88D1-E512E7740DA9}"/>
    <hyperlink ref="C2975" r:id="rId2974" display="https://www.nj.gov/cgi-bin/education/csg/15/csg1a.pl?string=OCHARTER&amp;maxhits=1000" xr:uid="{A5C50046-53F6-D141-874C-BF0993110A7E}"/>
    <hyperlink ref="C2976" r:id="rId2975" display="https://www.nj.gov/cgi-bin/education/csg/15/csg1a.pl?string=EK-8K-8751plus&amp;maxhits=1000" xr:uid="{B5B693DC-E25D-BE4D-8DF4-BB74BCB8A46E}"/>
    <hyperlink ref="C2977" r:id="rId2976" display="https://www.nj.gov/cgi-bin/education/csg/15/csg1a.pl?string=GG9-127-129-12&amp;maxhits=1000" xr:uid="{E2AD1E8D-BA58-DB49-AFF0-8AD6313951F2}"/>
    <hyperlink ref="C2978" r:id="rId2977" display="https://www.nj.gov/cgi-bin/education/csg/15/csg1a.pl?string=EK-8K-8751plus&amp;maxhits=1000" xr:uid="{A1B4599D-9AC3-DB4D-B784-596950A4C038}"/>
    <hyperlink ref="C2979" r:id="rId2978" display="https://www.nj.gov/cgi-bin/education/csg/15/csg1a.pl?string=MK-12K-121800-3500&amp;maxhits=1000" xr:uid="{822DFFED-8B72-E34C-882A-6B30DA6E6B68}"/>
    <hyperlink ref="C2980" r:id="rId2979" display="https://www.nj.gov/cgi-bin/education/csg/15/csg1a.pl?string=IK-12K-80-400&amp;maxhits=1000" xr:uid="{69CD341A-E3AB-D44D-AF81-0D49A860226E}"/>
    <hyperlink ref="C2981" r:id="rId2980" display="https://www.nj.gov/cgi-bin/education/csg/15/csg1a.pl?string=AK-6K-6&amp;maxhits=1000" xr:uid="{D0907142-5A1A-AF40-A2F4-6ACDA178BA65}"/>
    <hyperlink ref="C2982" r:id="rId2981" display="https://www.nj.gov/cgi-bin/education/csg/15/csg1a.pl?string=AK-6K-6&amp;maxhits=1000" xr:uid="{CAA362F5-5B6B-C440-988C-64B9757918B4}"/>
    <hyperlink ref="C2983" r:id="rId2982" display="https://www.nj.gov/cgi-bin/education/csg/15/csg1a.pl?string=NK-12K-123500plus&amp;maxhits=1000" xr:uid="{37832381-73F4-7E48-B9CD-229A6EA2CE71}"/>
    <hyperlink ref="C2984" r:id="rId2983" display="https://www.nj.gov/cgi-bin/education/csg/15/csg1a.pl?string=FG7-127-129-12&amp;maxhits=1000" xr:uid="{79BEBCB6-8510-BE40-80D8-CC59705CF6C4}"/>
    <hyperlink ref="C2985" r:id="rId2984" display="https://www.nj.gov/cgi-bin/education/csg/15/csg1a.pl?string=AK-6K-6&amp;maxhits=1000" xr:uid="{C2B6BC3C-306C-784C-BCAF-99922D451DC7}"/>
    <hyperlink ref="C2986" r:id="rId2985" display="https://www.nj.gov/cgi-bin/education/csg/15/csg1a.pl?string=AK-6K-6&amp;maxhits=1000" xr:uid="{DBE20029-67AE-614E-B724-5C2115F58CBD}"/>
    <hyperlink ref="C2987" r:id="rId2986" display="https://www.nj.gov/cgi-bin/education/csg/15/csg1a.pl?string=NK-12K-123500plus&amp;maxhits=1000" xr:uid="{B8ED3854-42CC-EB41-8BF7-5529ADF5C5DE}"/>
    <hyperlink ref="C2988" r:id="rId2987" display="https://www.nj.gov/cgi-bin/education/csg/15/csg1a.pl?string=NK-12K-123500plus&amp;maxhits=1000" xr:uid="{FBC7844A-62AA-CE41-9B18-54AAE592F55B}"/>
    <hyperlink ref="C2989" r:id="rId2988" display="https://www.nj.gov/cgi-bin/education/csg/15/csg1a.pl?string=IK-12K-80-400&amp;maxhits=1000" xr:uid="{2EE971F9-8FF6-1442-B476-03F691FEFF71}"/>
    <hyperlink ref="C2990" r:id="rId2989" display="https://www.nj.gov/cgi-bin/education/csg/15/csg1a.pl?string=NK-12K-123500plus&amp;maxhits=1000" xr:uid="{1856E74A-8A9C-6D49-945F-C0FD8DBA7FFF}"/>
    <hyperlink ref="C2991" r:id="rId2990" display="https://www.nj.gov/cgi-bin/education/csg/15/csg1a.pl?string=IK-12K-80-400&amp;maxhits=1000" xr:uid="{FFD6971E-A6AE-6B4A-B8C6-21463DE7F8C0}"/>
    <hyperlink ref="C2992" r:id="rId2991" display="https://www.nj.gov/cgi-bin/education/csg/15/csg1a.pl?string=AK-6K-6&amp;maxhits=1000" xr:uid="{1F1913E9-34B5-374F-A262-AB9FF4EBD41F}"/>
    <hyperlink ref="C2993" r:id="rId2992" display="https://www.nj.gov/cgi-bin/education/csg/15/csg1a.pl?string=AK-6K-6&amp;maxhits=1000" xr:uid="{2461BA2A-2A91-3048-BF38-6B2E9C93BFDD}"/>
    <hyperlink ref="C2994" r:id="rId2993" display="https://www.nj.gov/cgi-bin/education/csg/15/csg1a.pl?string=MK-12K-121800-3500&amp;maxhits=1000" xr:uid="{C998312C-DEFD-234D-BB6E-435C2D261EB3}"/>
    <hyperlink ref="C2995" r:id="rId2994" display="https://www.nj.gov/cgi-bin/education/csg/15/csg1a.pl?string=QCOUNTYVOC&amp;maxhits=1000" xr:uid="{BF20F783-4345-D14C-8B4F-06C0E35E29E9}"/>
    <hyperlink ref="C2996" r:id="rId2995" display="https://www.nj.gov/cgi-bin/education/csg/15/csg1a.pl?string=AK-6K-6&amp;maxhits=1000" xr:uid="{4E7035CC-8832-AC44-9AFC-D880AAE15961}"/>
    <hyperlink ref="C2997" r:id="rId2996" display="https://www.nj.gov/cgi-bin/education/csg/15/csg1a.pl?string=HK-12K-6&amp;maxhits=1000" xr:uid="{1282B009-B49C-364F-8ECC-A24EF75BA68E}"/>
    <hyperlink ref="C2998" r:id="rId2997" display="https://www.nj.gov/cgi-bin/education/csg/15/csg1a.pl?string=FG7-127-129-12&amp;maxhits=1000" xr:uid="{D030830B-7BFF-874C-A2CB-D2F83C43BF99}"/>
    <hyperlink ref="C2999" r:id="rId2998" display="https://www.nj.gov/cgi-bin/education/csg/15/csg1a.pl?string=LK-12K-120-1800&amp;maxhits=1000" xr:uid="{50461838-A150-B549-9D20-9FE729D9A951}"/>
    <hyperlink ref="C3000" r:id="rId2999" display="https://www.nj.gov/cgi-bin/education/csg/15/csg1a.pl?string=LK-12K-120-1800&amp;maxhits=1000" xr:uid="{F9D42A0C-35A2-C147-BA37-5ECE9C382C8E}"/>
    <hyperlink ref="C3001" r:id="rId3000" display="https://www.nj.gov/cgi-bin/education/csg/15/csg1a.pl?string=MK-12K-121800-3500&amp;maxhits=1000" xr:uid="{93DD8050-8BE4-5F44-9FB0-9C57488CD60B}"/>
    <hyperlink ref="C3002" r:id="rId3001" display="https://www.nj.gov/cgi-bin/education/csg/15/csg1a.pl?string=AK-6K-6&amp;maxhits=1000" xr:uid="{8D9602FC-F28D-6641-9F1C-1FDC6D8BE511}"/>
    <hyperlink ref="C3003" r:id="rId3002" display="https://www.nj.gov/cgi-bin/education/csg/15/csg1a.pl?string=FG7-127-129-12&amp;maxhits=1000" xr:uid="{4AE1474E-E000-CB4B-A836-7AA515A3484D}"/>
    <hyperlink ref="C3004" r:id="rId3003" display="https://www.nj.gov/cgi-bin/education/csg/15/csg1a.pl?string=AK-6K-6&amp;maxhits=1000" xr:uid="{E75B96E3-300A-9940-AAB2-8A3714182CCB}"/>
    <hyperlink ref="C3005" r:id="rId3004" display="https://www.nj.gov/cgi-bin/education/csg/15/csg1a.pl?string=NK-12K-123500plus&amp;maxhits=1000" xr:uid="{24272E15-E185-D948-8BAB-FB5300DBA6E9}"/>
    <hyperlink ref="C3006" r:id="rId3005" display="https://www.nj.gov/cgi-bin/education/csg/15/csg1a.pl?string=AK-6K-6&amp;maxhits=1000" xr:uid="{CF45674D-84E7-C643-8D60-9305CEC1A5E4}"/>
    <hyperlink ref="C3007" r:id="rId3006" display="https://www.nj.gov/cgi-bin/education/csg/15/csg1a.pl?string=JK-12K-8401-750&amp;maxhits=1000" xr:uid="{E4ED738B-8785-394A-9715-96A249EB8C5C}"/>
    <hyperlink ref="C3008" r:id="rId3007" display="https://www.nj.gov/cgi-bin/education/csg/15/csg1a.pl?string=OCHARTER&amp;maxhits=1000" xr:uid="{F7078B8D-00A9-0747-8E0C-52C4524E0D2E}"/>
    <hyperlink ref="C3009" r:id="rId3008" display="https://www.nj.gov/cgi-bin/education/csg/15/csg1a.pl?string=NK-12K-123500plus&amp;maxhits=1000" xr:uid="{0BC982C1-8BF6-5140-AF3A-AE64418256CC}"/>
    <hyperlink ref="C3010" r:id="rId3009" display="https://www.nj.gov/cgi-bin/education/csg/15/csg1a.pl?string=OCHARTER&amp;maxhits=1000" xr:uid="{F0022512-6A3B-DA40-953A-0C9AD3B33F01}"/>
    <hyperlink ref="C3011" r:id="rId3010" display="https://www.nj.gov/cgi-bin/education/csg/15/csg1a.pl?string=EK-8K-8751plus&amp;maxhits=1000" xr:uid="{851A76ED-AB9E-CD42-8076-ACB9A512F850}"/>
    <hyperlink ref="C3012" r:id="rId3011" display="https://www.nj.gov/cgi-bin/education/csg/15/csg1a.pl?string=MK-12K-121800-3500&amp;maxhits=1000" xr:uid="{B812AF53-049B-9741-9D2E-4E43E998FB38}"/>
    <hyperlink ref="C3013" r:id="rId3012" display="https://www.nj.gov/cgi-bin/education/csg/15/csg1a.pl?string=OCHARTER&amp;maxhits=1000" xr:uid="{DB3ACFE8-268A-0844-844F-0BB4B9F0D624}"/>
    <hyperlink ref="C3014" r:id="rId3013" display="https://www.nj.gov/cgi-bin/education/csg/15/csg1a.pl?string=GG9-127-129-12&amp;maxhits=1000" xr:uid="{0156765A-E6E9-AA45-9287-99001BD47BD6}"/>
    <hyperlink ref="C3015" r:id="rId3014" display="https://www.nj.gov/cgi-bin/education/csg/15/csg1a.pl?string=EK-8K-8751plus&amp;maxhits=1000" xr:uid="{6FCC687A-D52D-8446-8F9D-F4654A4BDFF3}"/>
    <hyperlink ref="C3016" r:id="rId3015" display="https://www.nj.gov/cgi-bin/education/csg/15/csg1a.pl?string=DK-8K-8401-750&amp;maxhits=1000" xr:uid="{C9C094A3-9EB2-124A-A1D7-E2C9B38AE2C3}"/>
    <hyperlink ref="C3017" r:id="rId3016" display="https://www.nj.gov/cgi-bin/education/csg/15/csg1a.pl?string=OCHARTER&amp;maxhits=1000" xr:uid="{9230CDF4-1862-B441-ACAE-406543B0E97E}"/>
    <hyperlink ref="C3018" r:id="rId3017" display="https://www.nj.gov/cgi-bin/education/csg/15/csg1a.pl?string=NK-12K-123500plus&amp;maxhits=1000" xr:uid="{E4CA165C-4A61-834E-A171-027E7147D813}"/>
    <hyperlink ref="C3019" r:id="rId3018" display="https://www.nj.gov/cgi-bin/education/csg/15/csg1a.pl?string=GG9-127-129-12&amp;maxhits=1000" xr:uid="{288A32D2-EF50-584D-99DC-5BECDA96C037}"/>
    <hyperlink ref="C3020" r:id="rId3019" display="https://www.nj.gov/cgi-bin/education/csg/15/csg1a.pl?string=QCOUNTYVOC&amp;maxhits=1000" xr:uid="{8C0E55D4-9B89-5048-8C7F-F9CC6ABB253D}"/>
    <hyperlink ref="C3021" r:id="rId3020" display="https://www.nj.gov/cgi-bin/education/csg/15/csg1a.pl?string=GG9-127-129-12&amp;maxhits=1000" xr:uid="{6332287A-DD6C-8543-88BD-FE08B71BE91B}"/>
    <hyperlink ref="C3022" r:id="rId3021" display="https://www.nj.gov/cgi-bin/education/csg/15/csg1a.pl?string=OCHARTER&amp;maxhits=1000" xr:uid="{83BDC4FD-7B54-3C42-910F-A9E6AFDA0B44}"/>
    <hyperlink ref="C3023" r:id="rId3022" display="https://www.nj.gov/cgi-bin/education/csg/15/csg1a.pl?string=OCHARTER&amp;maxhits=1000" xr:uid="{157C64C8-93C0-C445-9390-37D52D1FE40D}"/>
    <hyperlink ref="C3024" r:id="rId3023" display="https://www.nj.gov/cgi-bin/education/csg/15/csg1a.pl?string=NK-12K-123500plus&amp;maxhits=1000" xr:uid="{8EA3403E-55E0-BE4A-8D1E-BB5DE1440FA0}"/>
    <hyperlink ref="C3025" r:id="rId3024" display="https://www.nj.gov/cgi-bin/education/csg/15/csg1a.pl?string=LK-12K-120-1800&amp;maxhits=1000" xr:uid="{04E8D796-E5F2-874B-8C59-40FB3BB34D42}"/>
    <hyperlink ref="C3026" r:id="rId3025" display="https://www.nj.gov/cgi-bin/education/csg/15/csg1a.pl?string=EK-8K-8751plus&amp;maxhits=1000" xr:uid="{940E1E8D-2705-B341-9BCE-0D68A04B60B5}"/>
    <hyperlink ref="C3027" r:id="rId3026" display="https://www.nj.gov/cgi-bin/education/csg/15/csg1a.pl?string=EK-8K-8751plus&amp;maxhits=1000" xr:uid="{141F7EF4-8AC6-A34D-873D-6E9A0B9311E1}"/>
    <hyperlink ref="C3028" r:id="rId3027" display="https://www.nj.gov/cgi-bin/education/csg/15/csg1a.pl?string=EK-8K-8751plus&amp;maxhits=1000" xr:uid="{B826B634-1704-7A48-A8FD-18FB0D063A2C}"/>
    <hyperlink ref="C3029" r:id="rId3028" display="https://www.nj.gov/cgi-bin/education/csg/15/csg1a.pl?string=EK-8K-8751plus&amp;maxhits=1000" xr:uid="{7B629270-1E68-F748-9E45-070BABEA7F3D}"/>
    <hyperlink ref="C3030" r:id="rId3029" display="https://www.nj.gov/cgi-bin/education/csg/15/csg1a.pl?string=NK-12K-123500plus&amp;maxhits=1000" xr:uid="{9F1243EB-8FE0-1249-9579-1BA8FEF2E061}"/>
    <hyperlink ref="C3031" r:id="rId3030" display="https://www.nj.gov/cgi-bin/education/csg/15/csg1a.pl?string=NK-12K-123500plus&amp;maxhits=1000" xr:uid="{BB823C90-5272-A545-B6EF-75B0E23FB60D}"/>
    <hyperlink ref="C3032" r:id="rId3031" display="https://www.nj.gov/cgi-bin/education/csg/15/csg1a.pl?string=EK-8K-8751plus&amp;maxhits=1000" xr:uid="{677DF399-6372-D64F-A3F0-A665B492CCD8}"/>
    <hyperlink ref="C3033" r:id="rId3032" display="https://www.nj.gov/cgi-bin/education/csg/15/csg1a.pl?string=IK-12K-80-400&amp;maxhits=1000" xr:uid="{FD2597AC-8AA1-A64F-A5C4-C2943FD74C0A}"/>
    <hyperlink ref="C3034" r:id="rId3033" display="https://www.nj.gov/cgi-bin/education/csg/15/csg1a.pl?string=IK-12K-80-400&amp;maxhits=1000" xr:uid="{24FC0AF0-D9B2-2542-ADB1-0C5C5C22E82B}"/>
    <hyperlink ref="C3035" r:id="rId3034" display="https://www.nj.gov/cgi-bin/education/csg/15/csg1a.pl?string=IK-12K-80-400&amp;maxhits=1000" xr:uid="{43D6CB3F-364C-4345-93BE-24C8AE1DDE01}"/>
    <hyperlink ref="C3036" r:id="rId3035" display="https://www.nj.gov/cgi-bin/education/csg/15/csg1a.pl?string=IK-12K-80-400&amp;maxhits=1000" xr:uid="{86402360-3B46-9443-B93F-0A70A1EF6EB7}"/>
    <hyperlink ref="C3037" r:id="rId3036" display="https://www.nj.gov/cgi-bin/education/csg/15/csg1a.pl?string=IK-12K-80-400&amp;maxhits=1000" xr:uid="{1A9B5BA1-180C-BA4A-9A74-0C5247A486C1}"/>
    <hyperlink ref="C3038" r:id="rId3037" display="https://www.nj.gov/cgi-bin/education/csg/15/csg1a.pl?string=MK-12K-121800-3500&amp;maxhits=1000" xr:uid="{869AD1DE-968F-B34E-A29C-933F37DB9C8D}"/>
    <hyperlink ref="C3039" r:id="rId3038" display="https://www.nj.gov/cgi-bin/education/csg/15/csg1a.pl?string=LK-12K-120-1800&amp;maxhits=1000" xr:uid="{CDE20F4B-75F1-C944-B653-3B4C318E61A9}"/>
    <hyperlink ref="C3040" r:id="rId3039" display="https://www.nj.gov/cgi-bin/education/csg/15/csg1a.pl?string=LK-12K-120-1800&amp;maxhits=1000" xr:uid="{ED7AD67E-81B9-1541-AFD0-76FBC1B653A6}"/>
    <hyperlink ref="C3041" r:id="rId3040" display="https://www.nj.gov/cgi-bin/education/csg/15/csg1a.pl?string=IK-12K-80-400&amp;maxhits=1000" xr:uid="{C7B65ACC-CF11-7B47-8448-E0836BDDDE52}"/>
    <hyperlink ref="C3042" r:id="rId3041" display="https://www.nj.gov/cgi-bin/education/csg/15/csg1a.pl?string=LK-12K-120-1800&amp;maxhits=1000" xr:uid="{5C7705E6-F18C-FD4B-92D6-EF7433433398}"/>
    <hyperlink ref="C3043" r:id="rId3042" display="https://www.nj.gov/cgi-bin/education/csg/15/csg1a.pl?string=PCSSD&amp;maxhits=1000" xr:uid="{A1005662-0690-8248-A692-E6BF1A2005F5}"/>
    <hyperlink ref="C3044" r:id="rId3043" display="https://www.nj.gov/cgi-bin/education/csg/15/csg1a.pl?string=QCOUNTYVOC&amp;maxhits=1000" xr:uid="{ADFF3100-A460-094F-B481-19A3BCF3EE19}"/>
    <hyperlink ref="C3045" r:id="rId3044" display="https://www.nj.gov/cgi-bin/education/csg/15/csg1a.pl?string=IK-12K-80-400&amp;maxhits=1000" xr:uid="{5D7BEC3F-6816-1A4D-B5A9-E713CF2F139D}"/>
    <hyperlink ref="C3046" r:id="rId3045" display="https://www.nj.gov/cgi-bin/education/csg/15/csg1a.pl?string=LK-12K-120-1800&amp;maxhits=1000" xr:uid="{05BC0BF0-983E-E34C-B68E-291872C84EAA}"/>
    <hyperlink ref="C3047" r:id="rId3046" display="https://www.nj.gov/cgi-bin/education/csg/15/csg1a.pl?string=JK-12K-8401-750&amp;maxhits=1000" xr:uid="{23193E34-B95A-CE43-810B-1CD3821AFCFC}"/>
    <hyperlink ref="C3048" r:id="rId3047" display="https://www.nj.gov/cgi-bin/education/csg/15/csg1a.pl?string=NK-12K-123500plus&amp;maxhits=1000" xr:uid="{9BCDB6EA-C2F2-334B-A42E-AF1FFB067F1E}"/>
    <hyperlink ref="C3049" r:id="rId3048" display="https://www.nj.gov/cgi-bin/education/csg/15/csg1a.pl?string=LK-12K-120-1800&amp;maxhits=1000" xr:uid="{8E4092E8-E394-CC4A-A981-DEB076BCB4BC}"/>
    <hyperlink ref="C3050" r:id="rId3049" display="https://www.nj.gov/cgi-bin/education/csg/15/csg1a.pl?string=KK-12K-8751plus&amp;maxhits=1000" xr:uid="{B86CE618-C4A9-5846-B457-E2E3B671B818}"/>
    <hyperlink ref="C3051" r:id="rId3050" display="https://www.nj.gov/cgi-bin/education/csg/15/csg1a.pl?string=NK-12K-123500plus&amp;maxhits=1000" xr:uid="{5C1E76E6-DC1A-1042-983E-09FC01DAAFBB}"/>
    <hyperlink ref="C3052" r:id="rId3051" display="https://www.nj.gov/cgi-bin/education/csg/15/csg1a.pl?string=OCHARTER&amp;maxhits=1000" xr:uid="{5CB973BE-064F-4A47-9B2D-54AC005B300B}"/>
    <hyperlink ref="C3053" r:id="rId3052" display="https://www.nj.gov/cgi-bin/education/csg/15/csg1a.pl?string=NK-12K-123500plus&amp;maxhits=1000" xr:uid="{CFEC613D-C30C-2946-8D1C-375B0EF226CA}"/>
    <hyperlink ref="C3054" r:id="rId3053" display="https://www.nj.gov/cgi-bin/education/csg/15/csg1a.pl?string=KK-12K-8751plus&amp;maxhits=1000" xr:uid="{6D463034-0B8C-F941-928B-385D66AF31D7}"/>
    <hyperlink ref="C3055" r:id="rId3054" display="https://www.nj.gov/cgi-bin/education/csg/15/csg1a.pl?string=NK-12K-123500plus&amp;maxhits=1000" xr:uid="{54CAA8B9-1BDC-4842-BA8E-445DD448F9FF}"/>
    <hyperlink ref="C3056" r:id="rId3055" display="https://www.nj.gov/cgi-bin/education/csg/15/csg1a.pl?string=LK-12K-120-1800&amp;maxhits=1000" xr:uid="{50230828-E0B1-3349-A089-06CF64FFC072}"/>
    <hyperlink ref="C3057" r:id="rId3056" display="https://www.nj.gov/cgi-bin/education/csg/15/csg1a.pl?string=NK-12K-123500plus&amp;maxhits=1000" xr:uid="{BF93DA68-84DA-B34A-A940-2BABFA9C85A2}"/>
    <hyperlink ref="C3058" r:id="rId3057" display="https://www.nj.gov/cgi-bin/education/csg/15/csg1a.pl?string=MK-12K-121800-3500&amp;maxhits=1000" xr:uid="{AE537916-3BE0-F14E-96A0-B47D7E827C88}"/>
    <hyperlink ref="C3059" r:id="rId3058" display="https://www.nj.gov/cgi-bin/education/csg/15/csg1a.pl?string=QCOUNTYVOC&amp;maxhits=1000" xr:uid="{7712E94E-DCF9-374C-8A89-CA2D3EB9E86E}"/>
    <hyperlink ref="C3060" r:id="rId3059" display="https://www.nj.gov/cgi-bin/education/csg/15/csg1a.pl?string=MK-12K-121800-3500&amp;maxhits=1000" xr:uid="{5E9E8F18-382A-3145-AC77-E1E2A1089AD9}"/>
    <hyperlink ref="C3061" r:id="rId3060" display="https://www.nj.gov/cgi-bin/education/csg/15/csg1a.pl?string=MK-12K-121800-3500&amp;maxhits=1000" xr:uid="{F1A3E469-1EAD-3F48-9FEC-550D1EFE3A6A}"/>
    <hyperlink ref="C3062" r:id="rId3061" display="https://www.nj.gov/cgi-bin/education/csg/15/csg1a.pl?string=JK-12K-8401-750&amp;maxhits=1000" xr:uid="{13D30E44-EEDB-BF4D-B175-6964C9C32D9A}"/>
    <hyperlink ref="C3063" r:id="rId3062" display="https://www.nj.gov/cgi-bin/education/csg/15/csg1a.pl?string=OCHARTER&amp;maxhits=1000" xr:uid="{AF860C58-AAD0-4640-B451-53FD82C6EC50}"/>
    <hyperlink ref="C3064" r:id="rId3063" display="https://www.nj.gov/cgi-bin/education/csg/15/csg1a.pl?string=EK-8K-8751plus&amp;maxhits=1000" xr:uid="{081D5E4F-5F21-9849-AF7A-EA0F65E57CBC}"/>
    <hyperlink ref="C3065" r:id="rId3064" display="https://www.nj.gov/cgi-bin/education/csg/15/csg1a.pl?string=DK-8K-8401-750&amp;maxhits=1000" xr:uid="{29902244-7663-9549-B056-1F2A4A8F7DCF}"/>
    <hyperlink ref="C3066" r:id="rId3065" display="https://www.nj.gov/cgi-bin/education/csg/15/csg1a.pl?string=GG9-127-129-12&amp;maxhits=1000" xr:uid="{4A088135-FD96-1849-81D3-21F7C1F0B87E}"/>
    <hyperlink ref="C3067" r:id="rId3066" display="https://www.nj.gov/cgi-bin/education/csg/15/csg1a.pl?string=JK-12K-8401-750&amp;maxhits=1000" xr:uid="{EA8EEBEC-3E78-5F49-A2D5-C665AC84C559}"/>
    <hyperlink ref="C3068" r:id="rId3067" display="https://www.nj.gov/cgi-bin/education/csg/15/csg1a.pl?string=EK-8K-8751plus&amp;maxhits=1000" xr:uid="{00348C26-9ED1-F34D-90D1-24063688F4CE}"/>
    <hyperlink ref="C3069" r:id="rId3068" display="https://www.nj.gov/cgi-bin/education/csg/15/csg1a.pl?string=DK-8K-8401-750&amp;maxhits=1000" xr:uid="{1DD6030E-0DED-0B4A-9342-217CB84F2B9D}"/>
    <hyperlink ref="C3070" r:id="rId3069" display="https://www.nj.gov/cgi-bin/education/csg/15/csg1a.pl?string=DK-8K-8401-750&amp;maxhits=1000" xr:uid="{04D38B6D-3A1F-CF45-8055-F5060273B403}"/>
    <hyperlink ref="C3071" r:id="rId3070" display="https://www.nj.gov/cgi-bin/education/csg/15/csg1a.pl?string=AK-6K-6&amp;maxhits=1000" xr:uid="{28AC8474-A43F-CA4E-BF27-342AB855F9DD}"/>
    <hyperlink ref="C3072" r:id="rId3071" display="https://www.nj.gov/cgi-bin/education/csg/15/csg1a.pl?string=JK-12K-8401-750&amp;maxhits=1000" xr:uid="{ECB8AD0A-C167-4948-94D6-DECC3BB7BF9F}"/>
    <hyperlink ref="C3073" r:id="rId3072" display="https://www.nj.gov/cgi-bin/education/csg/15/csg1a.pl?string=CK-8K-80-400&amp;maxhits=1000" xr:uid="{8E396F48-CFDE-024D-8D66-C6A6A03AA69B}"/>
    <hyperlink ref="C3074" r:id="rId3073" display="https://www.nj.gov/cgi-bin/education/csg/15/csg1a.pl?string=AK-6K-6&amp;maxhits=1000" xr:uid="{F86C5915-2B5C-BB47-A014-62AE99A2D90D}"/>
    <hyperlink ref="C3075" r:id="rId3074" display="https://www.nj.gov/cgi-bin/education/csg/15/csg1a.pl?string=DK-8K-8401-750&amp;maxhits=1000" xr:uid="{E61BECBF-D77D-0749-A3AB-1C20A3F12BC8}"/>
    <hyperlink ref="C3076" r:id="rId3075" display="https://www.nj.gov/cgi-bin/education/csg/15/csg1a.pl?string=GG9-127-129-12&amp;maxhits=1000" xr:uid="{06B15E09-F1FA-7B45-A5A4-5C9E63FA4EF4}"/>
    <hyperlink ref="C3077" r:id="rId3076" display="https://www.nj.gov/cgi-bin/education/csg/15/csg1a.pl?string=LK-12K-120-1800&amp;maxhits=1000" xr:uid="{4B98F9E1-7327-8F40-8A0E-251119230224}"/>
    <hyperlink ref="C3078" r:id="rId3077" display="https://www.nj.gov/cgi-bin/education/csg/15/csg1a.pl?string=FG7-127-129-12&amp;maxhits=1000" xr:uid="{9A4E2D5B-7725-EE45-8C8F-96F60C0E366B}"/>
    <hyperlink ref="C3079" r:id="rId3078" display="https://www.nj.gov/cgi-bin/education/csg/15/csg1a.pl?string=CK-8K-80-400&amp;maxhits=1000" xr:uid="{61EA6AD6-A434-2142-8400-F0A007AF1878}"/>
    <hyperlink ref="C3080" r:id="rId3079" display="https://www.nj.gov/cgi-bin/education/csg/15/csg1a.pl?string=GG9-127-129-12&amp;maxhits=1000" xr:uid="{AAD76D48-2E80-2144-A960-0D9C376CF543}"/>
    <hyperlink ref="C3081" r:id="rId3080" display="https://www.nj.gov/cgi-bin/education/csg/15/csg1a.pl?string=IK-12K-80-400&amp;maxhits=1000" xr:uid="{D033DE82-8F14-A841-8C01-1F3C66BB7297}"/>
    <hyperlink ref="C3082" r:id="rId3081" display="https://www.nj.gov/cgi-bin/education/csg/15/csg1a.pl?string=LK-12K-120-1800&amp;maxhits=1000" xr:uid="{C67E21E1-FEFF-454C-BAB3-79F211BEAFB7}"/>
    <hyperlink ref="C3083" r:id="rId3082" display="https://www.nj.gov/cgi-bin/education/csg/15/csg1a.pl?string=CK-8K-80-400&amp;maxhits=1000" xr:uid="{4873BC84-A808-6443-8F57-FFEDFD32A050}"/>
    <hyperlink ref="C3084" r:id="rId3083" display="https://www.nj.gov/cgi-bin/education/csg/15/csg1a.pl?string=AK-6K-6&amp;maxhits=1000" xr:uid="{9D20529D-DF49-4540-B125-EE959B9A711D}"/>
    <hyperlink ref="C3085" r:id="rId3084" display="https://www.nj.gov/cgi-bin/education/csg/15/csg1a.pl?string=MK-12K-121800-3500&amp;maxhits=1000" xr:uid="{1F5D982E-3A28-284A-94B1-EF72CA8412CF}"/>
    <hyperlink ref="C3086" r:id="rId3085" display="https://www.nj.gov/cgi-bin/education/csg/15/csg1a.pl?string=CK-8K-80-400&amp;maxhits=1000" xr:uid="{73E746E2-A865-A643-99D6-525284CFD851}"/>
    <hyperlink ref="C3087" r:id="rId3086" display="https://www.nj.gov/cgi-bin/education/csg/15/csg1a.pl?string=AK-6K-6&amp;maxhits=1000" xr:uid="{0912F17E-3A0E-894A-B2BB-150A2CCEC1AB}"/>
    <hyperlink ref="C3088" r:id="rId3087" display="https://www.nj.gov/cgi-bin/education/csg/15/csg1a.pl?string=OCHARTER&amp;maxhits=1000" xr:uid="{E846D4FE-F6A4-944E-BA35-999C167391FB}"/>
    <hyperlink ref="C3089" r:id="rId3088" display="https://www.nj.gov/cgi-bin/education/csg/15/csg1a.pl?string=QCOUNTYVOC&amp;maxhits=1000" xr:uid="{91EB6992-28B1-5946-8A18-FE5D69C97443}"/>
    <hyperlink ref="C3090" r:id="rId3089" display="https://www.nj.gov/cgi-bin/education/csg/15/csg1a.pl?string=EK-8K-8751plus&amp;maxhits=1000" xr:uid="{5F4AFEF1-FB98-2C47-A8C9-CE6114A4ED7C}"/>
    <hyperlink ref="C3091" r:id="rId3090" display="https://www.nj.gov/cgi-bin/education/csg/15/csg1a.pl?string=MK-12K-121800-3500&amp;maxhits=1000" xr:uid="{41A55081-A87D-5543-9FCD-A3851280AD86}"/>
    <hyperlink ref="C3092" r:id="rId3091" display="https://www.nj.gov/cgi-bin/education/csg/15/csg1a.pl?string=GG9-127-129-12&amp;maxhits=1000" xr:uid="{8DEEDD52-E2D4-1B4D-9ECB-E980C0C75CD2}"/>
    <hyperlink ref="C3093" r:id="rId3092" display="https://www.nj.gov/cgi-bin/education/csg/15/csg1a.pl?string=MK-12K-121800-3500&amp;maxhits=1000" xr:uid="{8F22F687-499E-AF4E-B2CC-BFE3858A5AB2}"/>
    <hyperlink ref="C3094" r:id="rId3093" display="https://www.nj.gov/cgi-bin/education/csg/15/csg1a.pl?string=OCHARTER&amp;maxhits=1000" xr:uid="{6C9487BD-2F2D-BB40-A8D6-CE6E69B77204}"/>
    <hyperlink ref="C3095" r:id="rId3094" display="https://www.nj.gov/cgi-bin/education/csg/15/csg1a.pl?string=MK-12K-121800-3500&amp;maxhits=1000" xr:uid="{207DA8BC-C566-5A40-8627-48A749D603C5}"/>
    <hyperlink ref="C3096" r:id="rId3095" display="https://www.nj.gov/cgi-bin/education/csg/15/csg1a.pl?string=NK-12K-123500plus&amp;maxhits=1000" xr:uid="{DFFA6DC0-99AE-8740-ACF2-67CA96AC6976}"/>
    <hyperlink ref="C3097" r:id="rId3096" display="https://www.nj.gov/cgi-bin/education/csg/15/csg1a.pl?string=NK-12K-123500plus&amp;maxhits=1000" xr:uid="{CB45A444-0F62-CB41-9958-6A18D8865F34}"/>
    <hyperlink ref="C3098" r:id="rId3097" display="https://www.nj.gov/cgi-bin/education/csg/15/csg1a.pl?string=IK-12K-80-400&amp;maxhits=1000" xr:uid="{887762BE-ABC7-6347-BA79-21A38EEA7B97}"/>
    <hyperlink ref="C3099" r:id="rId3098" display="https://www.nj.gov/cgi-bin/education/csg/15/csg1a.pl?string=MK-12K-121800-3500&amp;maxhits=1000" xr:uid="{35AB1407-F3F2-DB46-9DE6-36ED6F16951E}"/>
    <hyperlink ref="C3100" r:id="rId3099" display="https://www.nj.gov/cgi-bin/education/csg/15/csg1a.pl?string=LK-12K-120-1800&amp;maxhits=1000" xr:uid="{FB4E4823-F8CE-D340-8CB6-6F28158D0CB2}"/>
    <hyperlink ref="C3101" r:id="rId3100" display="https://www.nj.gov/cgi-bin/education/csg/15/csg1a.pl?string=NK-12K-123500plus&amp;maxhits=1000" xr:uid="{CAFAB4C1-D235-8E4B-8FA0-1F7386ACCEBF}"/>
    <hyperlink ref="C3102" r:id="rId3101" display="https://www.nj.gov/cgi-bin/education/csg/15/csg1a.pl?string=JK-12K-8401-750&amp;maxhits=1000" xr:uid="{60A660CC-32D1-2348-815F-F8DAC08E09CB}"/>
    <hyperlink ref="C3103" r:id="rId3102" display="https://www.nj.gov/cgi-bin/education/csg/15/csg1a.pl?string=MK-12K-121800-3500&amp;maxhits=1000" xr:uid="{A91A4FEB-3F86-DC46-B9C9-8DFB792A72C7}"/>
    <hyperlink ref="C3104" r:id="rId3103" display="https://www.nj.gov/cgi-bin/education/csg/15/csg1a.pl?string=NK-12K-123500plus&amp;maxhits=1000" xr:uid="{7645CC08-8645-274A-9FB7-57BFF15EE0CB}"/>
    <hyperlink ref="C3105" r:id="rId3104" display="https://www.nj.gov/cgi-bin/education/csg/15/csg1a.pl?string=OCHARTER&amp;maxhits=1000" xr:uid="{DDDAD4BC-94F2-8940-912C-C86A0AD164E0}"/>
    <hyperlink ref="C3106" r:id="rId3105" display="https://www.nj.gov/cgi-bin/education/csg/15/csg1a.pl?string=NK-12K-123500plus&amp;maxhits=1000" xr:uid="{12DB7330-3C6F-2B4E-A1E2-F3C72F53BBF2}"/>
    <hyperlink ref="C3107" r:id="rId3106" display="https://www.nj.gov/cgi-bin/education/csg/15/csg1a.pl?string=MK-12K-121800-3500&amp;maxhits=1000" xr:uid="{C6BC7A8C-1CEB-A34B-8035-D9D5EAE156EC}"/>
    <hyperlink ref="C3108" r:id="rId3107" display="https://www.nj.gov/cgi-bin/education/csg/15/csg1a.pl?string=MK-12K-121800-3500&amp;maxhits=1000" xr:uid="{9BB4C67A-D943-AD4E-90BD-256FA22BC1A4}"/>
    <hyperlink ref="C3109" r:id="rId3108" display="https://www.nj.gov/cgi-bin/education/csg/15/csg1a.pl?string=NK-12K-123500plus&amp;maxhits=1000" xr:uid="{D6F8084E-B0D6-7A47-BF7C-6269372A58F3}"/>
    <hyperlink ref="C3110" r:id="rId3109" display="https://www.nj.gov/cgi-bin/education/csg/15/csg1a.pl?string=MK-12K-121800-3500&amp;maxhits=1000" xr:uid="{ED96D6CA-B598-AC48-ACCD-6A50C70B1412}"/>
    <hyperlink ref="C3111" r:id="rId3110" display="https://www.nj.gov/cgi-bin/education/csg/15/csg1a.pl?string=NK-12K-123500plus&amp;maxhits=1000" xr:uid="{90F454AF-6560-1C41-8035-73899C127C28}"/>
    <hyperlink ref="C3112" r:id="rId3111" display="https://www.nj.gov/cgi-bin/education/csg/15/csg1a.pl?string=OCHARTER&amp;maxhits=1000" xr:uid="{A13E7A51-3BEB-8342-97B3-5603FE691CD6}"/>
    <hyperlink ref="C3113" r:id="rId3112" display="https://www.nj.gov/cgi-bin/education/csg/15/csg1a.pl?string=OCHARTER&amp;maxhits=1000" xr:uid="{50174A36-B731-1747-8E62-4F0C881B71FF}"/>
    <hyperlink ref="C3114" r:id="rId3113" display="https://www.nj.gov/cgi-bin/education/csg/15/csg1a.pl?string=QCOUNTYVOC&amp;maxhits=1000" xr:uid="{666298D8-DFD7-A140-A686-33F5772A9B9C}"/>
    <hyperlink ref="C3115" r:id="rId3114" display="https://www.nj.gov/cgi-bin/education/csg/15/csg1a.pl?string=NK-12K-123500plus&amp;maxhits=1000" xr:uid="{4A9E08E6-2F99-834D-93F7-C98CF27AAE0F}"/>
    <hyperlink ref="C3116" r:id="rId3115" display="https://www.nj.gov/cgi-bin/education/csg/15/csg1a.pl?string=NK-12K-123500plus&amp;maxhits=1000" xr:uid="{549662A3-DD56-184D-9842-64F9A8202446}"/>
    <hyperlink ref="C3117" r:id="rId3116" display="https://www.nj.gov/cgi-bin/education/csg/15/csg1a.pl?string=IK-12K-80-400&amp;maxhits=1000" xr:uid="{FD802CF9-ACF6-084C-8B76-A9A97221846C}"/>
    <hyperlink ref="C3118" r:id="rId3117" display="https://www.nj.gov/cgi-bin/education/csg/15/csg1a.pl?string=JK-12K-8401-750&amp;maxhits=1000" xr:uid="{C8716FB2-0B03-874E-9FD4-AF58DEDA86D6}"/>
    <hyperlink ref="C3119" r:id="rId3118" display="https://www.nj.gov/cgi-bin/education/csg/15/csg1a.pl?string=IK-12K-80-400&amp;maxhits=1000" xr:uid="{1BC2F616-4B2F-C54C-8627-815D5576DBC7}"/>
    <hyperlink ref="C3120" r:id="rId3119" display="https://www.nj.gov/cgi-bin/education/csg/15/csg1a.pl?string=LK-12K-120-1800&amp;maxhits=1000" xr:uid="{6618BEA0-A3F9-A443-B196-910DF80741B8}"/>
    <hyperlink ref="C3121" r:id="rId3120" display="https://www.nj.gov/cgi-bin/education/csg/15/csg1a.pl?string=AK-6K-6&amp;maxhits=1000" xr:uid="{29474D7F-B8FE-9E47-B00D-0E2816B5E399}"/>
    <hyperlink ref="C3122" r:id="rId3121" display="https://www.nj.gov/cgi-bin/education/csg/15/csg1a.pl?string=AK-6K-6&amp;maxhits=1000" xr:uid="{D708D719-C1A0-6E46-A083-8E00F598C843}"/>
    <hyperlink ref="C3123" r:id="rId3122" display="https://www.nj.gov/cgi-bin/education/csg/15/csg1a.pl?string=AK-6K-6&amp;maxhits=1000" xr:uid="{84B0F284-BCF6-844F-9A00-D24DA539B6F3}"/>
    <hyperlink ref="C3124" r:id="rId3123" display="https://www.nj.gov/cgi-bin/education/csg/15/csg1a.pl?string=KK-12K-8751plus&amp;maxhits=1000" xr:uid="{B7D77DFB-A557-F94E-B033-2988B08156F1}"/>
    <hyperlink ref="C3125" r:id="rId3124" display="https://www.nj.gov/cgi-bin/education/csg/15/csg1a.pl?string=KK-12K-8751plus&amp;maxhits=1000" xr:uid="{3A6E69F6-C996-574E-9CFD-86EC3B3E7241}"/>
    <hyperlink ref="C3126" r:id="rId3125" display="https://www.nj.gov/cgi-bin/education/csg/15/csg1a.pl?string=MK-12K-121800-3500&amp;maxhits=1000" xr:uid="{A4D416ED-C3AE-974C-9305-70E9BB0CAAE9}"/>
    <hyperlink ref="C3127" r:id="rId3126" display="https://www.nj.gov/cgi-bin/education/csg/15/csg1a.pl?string=IK-12K-80-400&amp;maxhits=1000" xr:uid="{2DA52EE5-75AB-D64F-8E08-3571FE03D5B4}"/>
    <hyperlink ref="C3128" r:id="rId3127" display="https://www.nj.gov/cgi-bin/education/csg/15/csg1a.pl?string=IK-12K-80-400&amp;maxhits=1000" xr:uid="{E8DAC13E-0908-B74C-9015-16DA868812B4}"/>
    <hyperlink ref="C3129" r:id="rId3128" display="https://www.nj.gov/cgi-bin/education/csg/15/csg1a.pl?string=AK-6K-6&amp;maxhits=1000" xr:uid="{A65D5522-7B01-1D40-A610-E5633E51933F}"/>
    <hyperlink ref="C3130" r:id="rId3129" display="https://www.nj.gov/cgi-bin/education/csg/15/csg1a.pl?string=KK-12K-8751plus&amp;maxhits=1000" xr:uid="{5C6D53C7-C38E-5C4D-B8C9-7DF5F89284AD}"/>
    <hyperlink ref="C3131" r:id="rId3130" display="https://www.nj.gov/cgi-bin/education/csg/15/csg1a.pl?string=AK-6K-6&amp;maxhits=1000" xr:uid="{2AEA9443-59A0-A648-B750-F7DF4439F1B3}"/>
    <hyperlink ref="C3132" r:id="rId3131" display="https://www.nj.gov/cgi-bin/education/csg/15/csg1a.pl?string=FG7-127-129-12&amp;maxhits=1000" xr:uid="{D05113DC-4BDC-C440-8E08-143302EECB85}"/>
    <hyperlink ref="C3133" r:id="rId3132" display="https://www.nj.gov/cgi-bin/education/csg/15/csg1a.pl?string=IK-12K-80-400&amp;maxhits=1000" xr:uid="{3CE154E4-CAF0-4C48-A1CF-9BC68AC4DBE8}"/>
    <hyperlink ref="C3134" r:id="rId3133" display="https://www.nj.gov/cgi-bin/education/csg/15/csg1a.pl?string=NK-12K-123500plus&amp;maxhits=1000" xr:uid="{11A670AA-C796-1A4D-B6F3-BA33488FD908}"/>
    <hyperlink ref="C3135" r:id="rId3134" display="https://www.nj.gov/cgi-bin/education/csg/15/csg1a.pl?string=IK-12K-80-400&amp;maxhits=1000" xr:uid="{46C51C33-A3C6-4448-8037-601CA0E5C43E}"/>
    <hyperlink ref="C3136" r:id="rId3135" display="https://www.nj.gov/cgi-bin/education/csg/15/csg1a.pl?string=OCHARTER&amp;maxhits=1000" xr:uid="{71D32BD0-36BD-2D4B-AF0E-261F01019FC9}"/>
    <hyperlink ref="C3137" r:id="rId3136" display="https://www.nj.gov/cgi-bin/education/csg/15/csg1a.pl?string=PCSSD&amp;maxhits=1000" xr:uid="{AFD06928-86D2-AE49-9F5F-64916BFA655D}"/>
    <hyperlink ref="C3138" r:id="rId3137" display="https://www.nj.gov/cgi-bin/education/csg/15/csg1a.pl?string=QCOUNTYVOC&amp;maxhits=1000" xr:uid="{0E8C21CB-A62D-234E-8EDC-1ABC8F6B4B04}"/>
    <hyperlink ref="C3139" r:id="rId3138" display="https://www.nj.gov/cgi-bin/education/csg/15/csg1a.pl?string=FG7-127-129-12&amp;maxhits=1000" xr:uid="{9EDF7447-6B26-FC42-B4AC-F4FE4EF9BBA1}"/>
    <hyperlink ref="C3140" r:id="rId3139" display="https://www.nj.gov/cgi-bin/education/csg/15/csg1a.pl?string=AK-6K-6&amp;maxhits=1000" xr:uid="{7AFF7330-002B-1641-A03A-2130FAF8B269}"/>
    <hyperlink ref="C3141" r:id="rId3140" display="https://www.nj.gov/cgi-bin/education/csg/15/csg1a.pl?string=AK-6K-6&amp;maxhits=1000" xr:uid="{8FD52D9B-EA32-634B-8B71-B97E79292440}"/>
    <hyperlink ref="C3142" r:id="rId3141" display="https://www.nj.gov/cgi-bin/education/csg/15/csg1a.pl?string=IK-12K-80-400&amp;maxhits=1000" xr:uid="{D81AC7FD-BCB0-5E48-A311-8AAEA4235898}"/>
    <hyperlink ref="C3143" r:id="rId3142" display="https://www.nj.gov/cgi-bin/education/csg/14/csg1a.pl?string=DK-8K-8401-750&amp;maxhits=1000" xr:uid="{B95B994D-5DBC-6B44-BD7F-416D2339A7AE}"/>
    <hyperlink ref="C3144" r:id="rId3143" display="https://www.nj.gov/cgi-bin/education/csg/14/csg1a.pl?string=NK-12K-123500plus&amp;maxhits=1000" xr:uid="{BF12E3BE-9CD7-3848-895A-043798A6012C}"/>
    <hyperlink ref="C3145" r:id="rId3144" display="https://www.nj.gov/cgi-bin/education/csg/14/csg1a.pl?string=EK-8K-8751plus&amp;maxhits=1000" xr:uid="{FAA6C0A5-269D-EE4A-9897-FC03F8717440}"/>
    <hyperlink ref="C3146" r:id="rId3145" display="https://www.nj.gov/cgi-bin/education/csg/14/csg1a.pl?string=CK-8K-80-400&amp;maxhits=1000" xr:uid="{BE3F2E5D-31A4-7543-B236-DE7B3C2DA413}"/>
    <hyperlink ref="C3147" r:id="rId3146" display="https://www.nj.gov/cgi-bin/education/csg/14/csg1a.pl?string=JK-12K-8401-750&amp;maxhits=1000" xr:uid="{530F57C7-029A-3248-9893-B7FD857C54D7}"/>
    <hyperlink ref="C3148" r:id="rId3147" display="https://www.nj.gov/cgi-bin/education/csg/14/csg1a.pl?string=DK-8K-8401-750&amp;maxhits=1000" xr:uid="{E8FEF83F-E983-EF44-AD6E-B620B19347E1}"/>
    <hyperlink ref="C3149" r:id="rId3148" display="https://www.nj.gov/cgi-bin/education/csg/14/csg1a.pl?string=CK-8K-80-400&amp;maxhits=1000" xr:uid="{DFC90C5D-1927-E649-BE76-45E48677391B}"/>
    <hyperlink ref="C3150" r:id="rId3149" display="https://www.nj.gov/cgi-bin/education/csg/14/csg1a.pl?string=DK-8K-8401-750&amp;maxhits=1000" xr:uid="{9E40DDF1-0E8A-4A49-9555-5F3FFF45CA0E}"/>
    <hyperlink ref="C3151" r:id="rId3150" display="https://www.nj.gov/cgi-bin/education/csg/14/csg1a.pl?string=DK-8K-8401-750&amp;maxhits=1000" xr:uid="{33984D9A-4ADE-2845-8704-A45AFFE37576}"/>
    <hyperlink ref="C3152" r:id="rId3151" display="https://www.nj.gov/cgi-bin/education/csg/14/csg1a.pl?string=AK-6K-6&amp;maxhits=1000" xr:uid="{EEE3002A-B423-F74E-879D-0B7CBCBACAD8}"/>
    <hyperlink ref="C3153" r:id="rId3152" display="https://www.nj.gov/cgi-bin/education/csg/14/csg1a.pl?string=FG7-127-129-12&amp;maxhits=1000" xr:uid="{53F76505-3A13-3D4C-B295-E63C6D70F787}"/>
    <hyperlink ref="C3154" r:id="rId3153" display="https://www.nj.gov/cgi-bin/education/csg/14/csg1a.pl?string=AK-6K-6&amp;maxhits=1000" xr:uid="{9F9C71F7-6C6C-CF4D-AB3D-4339C7BBA5CC}"/>
    <hyperlink ref="C3155" r:id="rId3154" display="https://www.nj.gov/cgi-bin/education/csg/14/csg1a.pl?string=AK-6K-6&amp;maxhits=1000" xr:uid="{47D0386D-44AF-E749-8205-2A7EE8CABF80}"/>
    <hyperlink ref="C3156" r:id="rId3155" display="https://www.nj.gov/cgi-bin/education/csg/14/csg1a.pl?string=MK-12K-121800-3500&amp;maxhits=1000" xr:uid="{5660D030-F6C8-C147-BA00-AEB4C64BD08A}"/>
    <hyperlink ref="C3157" r:id="rId3156" display="https://www.nj.gov/cgi-bin/education/csg/14/csg1a.pl?string=MK-12K-121800-3500&amp;maxhits=1000" xr:uid="{3B9D1508-62FD-2741-9C45-EB4876C76236}"/>
    <hyperlink ref="C3158" r:id="rId3157" display="https://www.nj.gov/cgi-bin/education/csg/14/csg1a.pl?string=LK-12K-120-1800&amp;maxhits=1000" xr:uid="{5A94712F-0359-274E-9CA5-A96202D57465}"/>
    <hyperlink ref="C3159" r:id="rId3158" display="https://www.nj.gov/cgi-bin/education/csg/14/csg1a.pl?string=JK-12K-8401-750&amp;maxhits=1000" xr:uid="{2417349C-36AE-6C4A-AFA8-4D4F1B5800EA}"/>
    <hyperlink ref="C3160" r:id="rId3159" display="https://www.nj.gov/cgi-bin/education/csg/14/csg1a.pl?string=EK-8K-8751plus&amp;maxhits=1000" xr:uid="{D82FF3FB-FC23-2348-915F-66E3BF3019ED}"/>
    <hyperlink ref="C3161" r:id="rId3160" display="https://www.nj.gov/cgi-bin/education/csg/14/csg1a.pl?string=NK-12K-123500plus&amp;maxhits=1000" xr:uid="{83FBACB9-2CF4-1640-94E2-F12B66ACE15B}"/>
    <hyperlink ref="C3162" r:id="rId3161" display="https://www.nj.gov/cgi-bin/education/csg/14/csg1a.pl?string=KK-12K-8751plus&amp;maxhits=1000" xr:uid="{29CA5462-A2E0-2143-82C1-BA8FC1C01C29}"/>
    <hyperlink ref="C3163" r:id="rId3162" display="https://www.nj.gov/cgi-bin/education/csg/17/csg1a.pl?string=OCHARTER&amp;maxhits=1000" xr:uid="{0C891EA4-3693-374A-ABC4-AC980BA358E1}"/>
    <hyperlink ref="C3164" r:id="rId3163" display="https://www.nj.gov/cgi-bin/education/csg/17/csg1a.pl?string=OCHARTER&amp;maxhits=1000" xr:uid="{29D98B0B-80A1-7A42-8920-24831326CC76}"/>
    <hyperlink ref="C3165" r:id="rId3164" display="https://www.nj.gov/cgi-bin/education/csg/17/csg1a.pl?string=OCHARTER&amp;maxhits=1000" xr:uid="{719D1DED-2169-3B4E-B0EA-58955B3CCEAC}"/>
    <hyperlink ref="C3166" r:id="rId3165" display="https://www.nj.gov/cgi-bin/education/csg/17/csg1a.pl?string=IK-12K-80-400&amp;maxhits=1000" xr:uid="{67C57195-DBDE-AB47-85AF-230ABFEE7342}"/>
    <hyperlink ref="C3167" r:id="rId3166" display="https://www.nj.gov/cgi-bin/education/csg/17/csg1a.pl?string=JK-12K-8401-750&amp;maxhits=1000" xr:uid="{B6990CFC-6DB7-DD4E-93B5-C669D3B54595}"/>
    <hyperlink ref="C3168" r:id="rId3167" display="https://www.nj.gov/cgi-bin/education/csg/17/csg1a.pl?string=OCHARTER&amp;maxhits=1000" xr:uid="{97EBA2B1-2901-B44F-B27B-B9C12B725EB3}"/>
    <hyperlink ref="C3169" r:id="rId3168" display="https://www.nj.gov/cgi-bin/education/csg/17/csg1a.pl?string=MK-12K-121800-3500&amp;maxhits=1000" xr:uid="{65F886F0-D109-814D-BBD5-757302EBADC1}"/>
    <hyperlink ref="C3170" r:id="rId3169" display="https://www.nj.gov/cgi-bin/education/csg/17/csg1a.pl?string=OCHARTER&amp;maxhits=1000" xr:uid="{4B2665D9-3A0B-C145-B4A7-ADEBA0FD1415}"/>
    <hyperlink ref="C3171" r:id="rId3170" display="https://www.nj.gov/cgi-bin/education/csg/17/csg1a.pl?string=OCHARTER&amp;maxhits=1000" xr:uid="{0248244B-246F-3542-AD40-730E0F92964F}"/>
    <hyperlink ref="C3172" r:id="rId3171" display="https://www.nj.gov/cgi-bin/education/csg/17/csg1a.pl?string=OCHARTER&amp;maxhits=1000" xr:uid="{F2A34A90-6303-7749-B497-3D51CEA06366}"/>
    <hyperlink ref="C3173" r:id="rId3172" display="https://www.nj.gov/cgi-bin/education/csg/17/csg1a.pl?string=OCHARTER&amp;maxhits=1000" xr:uid="{86455EC5-29D4-3745-A59D-EF7A2AEAA5BA}"/>
    <hyperlink ref="C3174" r:id="rId3173" display="https://www.nj.gov/cgi-bin/education/csg/17/csg1a.pl?string=DK-8K-8401-750&amp;maxhits=1000" xr:uid="{2952739C-DD25-DA4B-BB33-954D30550446}"/>
    <hyperlink ref="C3175" r:id="rId3174" display="https://www.nj.gov/cgi-bin/education/csg/17/csg1a.pl?string=OCHARTER&amp;maxhits=1000" xr:uid="{CB7B7AF3-4E55-3542-8A0D-2A53D1A8F8C5}"/>
    <hyperlink ref="C3176" r:id="rId3175" display="https://www.nj.gov/cgi-bin/education/csg/17/csg1a.pl?string=OCHARTER&amp;maxhits=1000" xr:uid="{D9BFB096-8EF8-474C-B715-8868CF762A60}"/>
    <hyperlink ref="C3177" r:id="rId3176" display="https://www.nj.gov/cgi-bin/education/csg/17/csg1a.pl?string=OCHARTER&amp;maxhits=1000" xr:uid="{7488F7CB-6284-C641-AE45-EBD50AFE99CE}"/>
    <hyperlink ref="C3178" r:id="rId3177" display="https://www.nj.gov/cgi-bin/education/csg/17/csg1a.pl?string=OCHARTER&amp;maxhits=1000" xr:uid="{C2664B85-7B55-804E-958C-60C1B798D715}"/>
    <hyperlink ref="C3179" r:id="rId3178" display="https://www.nj.gov/cgi-bin/education/csg/17/csg1a.pl?string=OCHARTER&amp;maxhits=1000" xr:uid="{59DE571A-43C0-2447-B2CF-243022062FF5}"/>
    <hyperlink ref="C3180" r:id="rId3179" display="https://www.nj.gov/cgi-bin/education/csg/17/csg1a.pl?string=OCHARTER&amp;maxhits=1000" xr:uid="{AE39E5E2-190B-AA4E-A2F1-CDE2481824B0}"/>
    <hyperlink ref="C3181" r:id="rId3180" display="https://www.nj.gov/cgi-bin/education/csg/17/csg1a.pl?string=OCHARTER&amp;maxhits=1000" xr:uid="{BC01898C-37FF-704E-A3E2-9F64D26C13C2}"/>
    <hyperlink ref="C3182" r:id="rId3181" display="https://www.nj.gov/cgi-bin/education/csg/17/csg1a.pl?string=OCHARTER&amp;maxhits=1000" xr:uid="{E662E26B-4B1D-9844-8B53-90D519EBA88F}"/>
    <hyperlink ref="C3183" r:id="rId3182" display="https://www.nj.gov/cgi-bin/education/csg/17/csg1a.pl?string=OCHARTER&amp;maxhits=1000" xr:uid="{B24617F8-93F5-7741-BE53-4A7A76F14A54}"/>
    <hyperlink ref="C3184" r:id="rId3183" display="https://www.nj.gov/cgi-bin/education/csg/17/csg1a.pl?string=OCHARTER&amp;maxhits=1000" xr:uid="{E5047D49-5083-2449-8491-0C7B5FED7CEE}"/>
    <hyperlink ref="C3185" r:id="rId3184" display="https://www.nj.gov/cgi-bin/education/csg/17/csg1a.pl?string=OCHARTER&amp;maxhits=1000" xr:uid="{70493576-A43C-1842-9DBF-F5D7918B03D2}"/>
    <hyperlink ref="C3186" r:id="rId3185" display="https://www.nj.gov/cgi-bin/education/csg/17/csg1a.pl?string=OCHARTER&amp;maxhits=1000" xr:uid="{4DD3C5FC-8DDF-C647-8DF4-E93330E26D3F}"/>
    <hyperlink ref="C3187" r:id="rId3186" display="https://www.nj.gov/cgi-bin/education/csg/17/csg1a.pl?string=OCHARTER&amp;maxhits=1000" xr:uid="{BE02119F-EEE9-BC40-87C9-017570CFAF6A}"/>
    <hyperlink ref="C3188" r:id="rId3187" display="https://www.nj.gov/cgi-bin/education/csg/17/csg1a.pl?string=OCHARTER&amp;maxhits=1000" xr:uid="{F0D08C81-0F93-5B43-B415-074C45B384A5}"/>
    <hyperlink ref="C3189" r:id="rId3188" display="https://www.nj.gov/cgi-bin/education/csg/17/csg1a.pl?string=OCHARTER&amp;maxhits=1000" xr:uid="{41B865B1-7E13-7F48-90DE-17044F541BC5}"/>
    <hyperlink ref="C3190" r:id="rId3189" display="https://www.nj.gov/cgi-bin/education/csg/17/csg1a.pl?string=OCHARTER&amp;maxhits=1000" xr:uid="{706FA1AD-102F-4548-8501-08D24EF790E5}"/>
    <hyperlink ref="C3191" r:id="rId3190" display="https://www.nj.gov/cgi-bin/education/csg/17/csg1a.pl?string=OCHARTER&amp;maxhits=1000" xr:uid="{3630969B-012A-0348-B095-170DB9BB4C8C}"/>
    <hyperlink ref="C3192" r:id="rId3191" display="https://www.nj.gov/cgi-bin/education/csg/17/csg1a.pl?string=OCHARTER&amp;maxhits=1000" xr:uid="{2DB2297C-7136-0746-BCA7-1ECBE4CC6934}"/>
    <hyperlink ref="C3193" r:id="rId3192" display="https://www.nj.gov/cgi-bin/education/csg/17/csg1a.pl?string=OCHARTER&amp;maxhits=1000" xr:uid="{30F8043F-04FA-B647-B300-DA873C24A4D8}"/>
    <hyperlink ref="C3194" r:id="rId3193" display="https://www.nj.gov/cgi-bin/education/csg/17/csg1a.pl?string=OCHARTER&amp;maxhits=1000" xr:uid="{B14DC76C-6B63-5F40-94DF-6CC419375B41}"/>
    <hyperlink ref="C3195" r:id="rId3194" display="https://www.nj.gov/cgi-bin/education/csg/17/csg1a.pl?string=OCHARTER&amp;maxhits=1000" xr:uid="{7474AAB1-FCCD-9547-9A9A-67AB7B40D0D3}"/>
    <hyperlink ref="C3196" r:id="rId3195" display="https://www.nj.gov/cgi-bin/education/csg/17/csg1a.pl?string=OCHARTER&amp;maxhits=1000" xr:uid="{2E67B258-60B1-F54E-89AC-2EAB2DB63F1C}"/>
    <hyperlink ref="C3197" r:id="rId3196" display="https://www.nj.gov/cgi-bin/education/csg/17/csg1a.pl?string=OCHARTER&amp;maxhits=1000" xr:uid="{51682422-DF1A-704C-9EB2-D64DF8399780}"/>
    <hyperlink ref="C3198" r:id="rId3197" display="https://www.nj.gov/cgi-bin/education/csg/17/csg1a.pl?string=OCHARTER&amp;maxhits=1000" xr:uid="{C2A8F15C-F808-F44C-B292-5A0594C490EF}"/>
    <hyperlink ref="C3199" r:id="rId3198" display="https://www.nj.gov/cgi-bin/education/csg/17/csg1a.pl?string=OCHARTER&amp;maxhits=1000" xr:uid="{FAA626C3-C759-554B-AA66-C175A04403FB}"/>
    <hyperlink ref="C3200" r:id="rId3199" display="https://www.nj.gov/cgi-bin/education/csg/17/csg1a.pl?string=OCHARTER&amp;maxhits=1000" xr:uid="{ED8BFDF4-2A5B-B64B-AB93-2F9A77B94D26}"/>
    <hyperlink ref="C3201" r:id="rId3200" display="https://www.nj.gov/cgi-bin/education/csg/17/csg1a.pl?string=OCHARTER&amp;maxhits=1000" xr:uid="{3E19B5BA-426A-CC47-99EF-EFFAAB9BEA13}"/>
    <hyperlink ref="C3202" r:id="rId3201" display="https://www.nj.gov/cgi-bin/education/csg/17/csg1a.pl?string=OCHARTER&amp;maxhits=1000" xr:uid="{B56BC066-5325-2245-99B0-CC32060B0BDE}"/>
    <hyperlink ref="C3203" r:id="rId3202" display="https://www.nj.gov/cgi-bin/education/csg/17/csg1a.pl?string=OCHARTER&amp;maxhits=1000" xr:uid="{8F4E4A8E-DEB5-AC4B-8F71-31DA79127B0B}"/>
    <hyperlink ref="C3204" r:id="rId3203" display="https://www.nj.gov/cgi-bin/education/csg/17/csg1a.pl?string=OCHARTER&amp;maxhits=1000" xr:uid="{934EA799-EC16-A84D-AAD9-4AE01E4AC081}"/>
    <hyperlink ref="C3205" r:id="rId3204" display="https://www.nj.gov/cgi-bin/education/csg/17/csg1a.pl?string=OCHARTER&amp;maxhits=1000" xr:uid="{171BFE40-BDEA-3542-8A7C-3B81F00BE04C}"/>
    <hyperlink ref="C3206" r:id="rId3205" display="https://www.nj.gov/cgi-bin/education/csg/17/csg1a.pl?string=OCHARTER&amp;maxhits=1000" xr:uid="{CCD655CC-FB21-8843-B7C7-F16411EABA93}"/>
    <hyperlink ref="C3207" r:id="rId3206" display="https://www.nj.gov/cgi-bin/education/csg/17/csg1a.pl?string=LK-12K-120-1800&amp;maxhits=1000" xr:uid="{6F5127BA-79FE-FA46-835C-FCCF5A1BEF73}"/>
    <hyperlink ref="C3208" r:id="rId3207" display="https://www.nj.gov/cgi-bin/education/csg/17/csg1a.pl?string=OCHARTER&amp;maxhits=1000" xr:uid="{5167FBD3-8FA1-A44E-B25E-8055E5BBB77C}"/>
    <hyperlink ref="C3209" r:id="rId3208" display="https://www.nj.gov/cgi-bin/education/csg/17/csg1a.pl?string=OCHARTER&amp;maxhits=1000" xr:uid="{A904F88A-A04B-134D-93F0-DF8136C146D7}"/>
    <hyperlink ref="C3210" r:id="rId3209" display="https://www.nj.gov/cgi-bin/education/csg/17/csg1a.pl?string=OCHARTER&amp;maxhits=1000" xr:uid="{62668D3D-D317-4F45-AB93-9C60EC76C0F1}"/>
    <hyperlink ref="C3211" r:id="rId3210" display="https://www.nj.gov/cgi-bin/education/csg/17/csg1a.pl?string=OCHARTER&amp;maxhits=1000" xr:uid="{BA903F49-C9B8-1543-8266-9808D74E7C43}"/>
    <hyperlink ref="C3212" r:id="rId3211" display="https://www.nj.gov/cgi-bin/education/csg/17/csg1a.pl?string=OCHARTER&amp;maxhits=1000" xr:uid="{335B5C03-042E-0A49-BA71-376AC016BA48}"/>
    <hyperlink ref="C3213" r:id="rId3212" display="https://www.nj.gov/cgi-bin/education/csg/17/csg1a.pl?string=OCHARTER&amp;maxhits=1000" xr:uid="{5FC6BABE-CBC5-BC4C-AA38-F657A6B19D9E}"/>
    <hyperlink ref="C3214" r:id="rId3213" display="https://www.nj.gov/cgi-bin/education/csg/17/csg1a.pl?string=OCHARTER&amp;maxhits=1000" xr:uid="{E6959962-C3FE-BD49-918C-E80660FA676F}"/>
    <hyperlink ref="C3215" r:id="rId3214" display="https://www.nj.gov/cgi-bin/education/csg/17/csg1a.pl?string=OCHARTER&amp;maxhits=1000" xr:uid="{B5662821-A190-9449-8645-53B020447863}"/>
    <hyperlink ref="C3216" r:id="rId3215" display="https://www.nj.gov/cgi-bin/education/csg/17/csg1a.pl?string=LK-12K-120-1800&amp;maxhits=1000" xr:uid="{8C214FDE-0B2B-634F-B95C-D0C8ED0D4A8D}"/>
    <hyperlink ref="C3217" r:id="rId3216" display="https://www.nj.gov/cgi-bin/education/csg/17/csg1a.pl?string=OCHARTER&amp;maxhits=1000" xr:uid="{4D443E6E-EAB8-A943-BF99-6FDBE446B6F1}"/>
    <hyperlink ref="C3218" r:id="rId3217" display="https://www.nj.gov/cgi-bin/education/csg/17/csg1a.pl?string=OCHARTER&amp;maxhits=1000" xr:uid="{B63F2EE3-56C8-8D4B-8FFA-117CA3DECF10}"/>
    <hyperlink ref="C3219" r:id="rId3218" display="https://www.nj.gov/cgi-bin/education/csg/17/csg1a.pl?string=OCHARTER&amp;maxhits=1000" xr:uid="{65EC86CD-D6A9-4C4E-8970-4C1E0F55FB0A}"/>
    <hyperlink ref="C3220" r:id="rId3219" display="https://www.nj.gov/cgi-bin/education/csg/17/csg1a.pl?string=OCHARTER&amp;maxhits=1000" xr:uid="{003A40A5-C925-B345-9CEA-02F63DF11C41}"/>
    <hyperlink ref="C3221" r:id="rId3220" display="https://www.nj.gov/cgi-bin/education/csg/17/csg1a.pl?string=OCHARTER&amp;maxhits=1000" xr:uid="{44B088DA-9E45-3B45-ACEB-E019C14298F7}"/>
    <hyperlink ref="C3222" r:id="rId3221" display="https://www.nj.gov/cgi-bin/education/csg/17/csg1a.pl?string=OCHARTER&amp;maxhits=1000" xr:uid="{B3E33FB1-5A9A-404E-B549-5A384563FFAE}"/>
    <hyperlink ref="C3223" r:id="rId3222" display="https://www.nj.gov/cgi-bin/education/csg/17/csg1a.pl?string=OCHARTER&amp;maxhits=1000" xr:uid="{953A61E7-C3F9-5242-923E-527BB1E63938}"/>
    <hyperlink ref="C3224" r:id="rId3223" display="https://www.nj.gov/cgi-bin/education/csg/17/csg1a.pl?string=OCHARTER&amp;maxhits=1000" xr:uid="{DEC6F204-66ED-2A46-AB69-EA51BEB3B1A4}"/>
    <hyperlink ref="C3225" r:id="rId3224" display="https://www.nj.gov/cgi-bin/education/csg/17/csg1a.pl?string=OCHARTER&amp;maxhits=1000" xr:uid="{B6C158F8-BF74-5146-AABE-3C5FAF4A976D}"/>
    <hyperlink ref="C3226" r:id="rId3225" display="https://www.nj.gov/cgi-bin/education/csg/17/csg1a.pl?string=OCHARTER&amp;maxhits=1000" xr:uid="{A28AAF89-439A-E54D-9523-EBFB2F998E69}"/>
    <hyperlink ref="C3227" r:id="rId3226" display="https://www.nj.gov/cgi-bin/education/csg/17/csg1a.pl?string=OCHARTER&amp;maxhits=1000" xr:uid="{26E72669-B758-E44A-A0C3-4AF6AB9E9231}"/>
    <hyperlink ref="C3228" r:id="rId3227" display="https://www.nj.gov/cgi-bin/education/csg/17/csg1a.pl?string=OCHARTER&amp;maxhits=1000" xr:uid="{26FF84CB-28F3-AD4B-BD61-BAAEDBB4FD1C}"/>
    <hyperlink ref="C3229" r:id="rId3228" display="https://www.nj.gov/cgi-bin/education/csg/17/csg1a.pl?string=OCHARTER&amp;maxhits=1000" xr:uid="{CE87662A-76D3-3449-834B-E98488BD27AE}"/>
    <hyperlink ref="C3230" r:id="rId3229" display="https://www.nj.gov/cgi-bin/education/csg/17/csg1a.pl?string=MK-12K-121800-3500&amp;maxhits=1000" xr:uid="{6776436F-5E38-B344-8C63-B29672C60E08}"/>
    <hyperlink ref="C3231" r:id="rId3230" display="https://www.nj.gov/cgi-bin/education/csg/17/csg1a.pl?string=OCHARTER&amp;maxhits=1000" xr:uid="{0B787F38-26B2-B347-A809-E9E6F3A9EAA6}"/>
    <hyperlink ref="C3232" r:id="rId3231" display="https://www.nj.gov/cgi-bin/education/csg/17/csg1a.pl?string=OCHARTER&amp;maxhits=1000" xr:uid="{4D1CCF1B-DAA9-264D-8B38-5616C6FD61FA}"/>
    <hyperlink ref="C3233" r:id="rId3232" display="https://www.nj.gov/cgi-bin/education/csg/17/csg1a.pl?string=OCHARTER&amp;maxhits=1000" xr:uid="{85F43619-611C-7A4F-BFFF-2398E5AFC575}"/>
    <hyperlink ref="C3234" r:id="rId3233" display="https://www.nj.gov/cgi-bin/education/csg/17/csg1a.pl?string=OCHARTER&amp;maxhits=1000" xr:uid="{D4B1CFB8-6BBE-974B-B0D3-9D9D8190544C}"/>
    <hyperlink ref="C3235" r:id="rId3234" display="https://www.nj.gov/cgi-bin/education/csg/17/csg1a.pl?string=OCHARTER&amp;maxhits=1000" xr:uid="{14CFDA8E-E323-174E-B383-FD19A7957B46}"/>
    <hyperlink ref="C3236" r:id="rId3235" display="https://www.nj.gov/cgi-bin/education/csg/17/csg1a.pl?string=OCHARTER&amp;maxhits=1000" xr:uid="{668D8179-7610-B84D-83E3-7E2BFEF41E49}"/>
    <hyperlink ref="C3237" r:id="rId3236" display="https://www.nj.gov/cgi-bin/education/csg/17/csg1a.pl?string=OCHARTER&amp;maxhits=1000" xr:uid="{C97269F7-382B-BB46-9D2B-6E10E352B1AA}"/>
    <hyperlink ref="C3238" r:id="rId3237" display="https://www.nj.gov/cgi-bin/education/csg/17/csg1a.pl?string=MK-12K-121800-3500&amp;maxhits=1000" xr:uid="{45C03281-714E-C242-9380-74B361DE6D0E}"/>
    <hyperlink ref="C3239" r:id="rId3238" display="https://www.nj.gov/cgi-bin/education/csg/17/csg1a.pl?string=MK-12K-121800-3500&amp;maxhits=1000" xr:uid="{F061FDDB-D2DE-DB42-A1EF-CB49CE512ED1}"/>
    <hyperlink ref="C3240" r:id="rId3239" display="https://www.nj.gov/cgi-bin/education/csg/17/csg1a.pl?string=OCHARTER&amp;maxhits=1000" xr:uid="{AC741C57-E123-A84B-ABD7-6B8C245A7C17}"/>
    <hyperlink ref="C3241" r:id="rId3240" display="https://www.nj.gov/cgi-bin/education/csg/17/csg1a.pl?string=OCHARTER&amp;maxhits=1000" xr:uid="{53BBB534-D407-864C-924D-3C184CA3F96E}"/>
    <hyperlink ref="C3242" r:id="rId3241" display="https://www.nj.gov/cgi-bin/education/csg/17/csg1a.pl?string=OCHARTER&amp;maxhits=1000" xr:uid="{2EE7B8D4-69D2-0946-A669-1074895B588A}"/>
    <hyperlink ref="C3243" r:id="rId3242" display="https://www.nj.gov/cgi-bin/education/csg/17/csg1a.pl?string=OCHARTER&amp;maxhits=1000" xr:uid="{C29911C1-E791-5A42-98E5-C653F618F2EF}"/>
    <hyperlink ref="C3244" r:id="rId3243" display="https://www.nj.gov/cgi-bin/education/csg/17/csg1a.pl?string=OCHARTER&amp;maxhits=1000" xr:uid="{065A6ACD-BC9A-764D-A372-34A2411FFE8E}"/>
    <hyperlink ref="C3245" r:id="rId3244" display="https://www.nj.gov/cgi-bin/education/csg/17/csg1a.pl?string=JK-12K-8401-750&amp;maxhits=1000" xr:uid="{64162D1B-72A9-4345-9AE8-6792CE25700E}"/>
    <hyperlink ref="C3246" r:id="rId3245" display="https://www.nj.gov/cgi-bin/education/csg/17/csg1a.pl?string=JK-12K-8401-750&amp;maxhits=1000" xr:uid="{3AB1A950-C866-CD41-A2CE-C51C1476BC2F}"/>
    <hyperlink ref="C3247" r:id="rId3246" display="https://www.nj.gov/cgi-bin/education/csg/17/csg1a.pl?string=OCHARTER&amp;maxhits=1000" xr:uid="{3B554E7C-C929-074B-8D20-27FF6945F685}"/>
    <hyperlink ref="C3248" r:id="rId3247" display="https://www.nj.gov/cgi-bin/education/csg/19/csg1a.pl?string=JK-12K-8401-750&amp;maxhits=1000" xr:uid="{7EAED9E8-AA5B-A54C-80C8-FB8CBDBAE396}"/>
    <hyperlink ref="C3249" r:id="rId3248" display="https://www.nj.gov/cgi-bin/education/csg/19/csg1a.pl?string=IK-12K-80-400&amp;maxhits=1000" xr:uid="{FB45EB61-5837-774B-B6BA-E5E93E6B6F12}"/>
    <hyperlink ref="C3250" r:id="rId3249" display="https://www.nj.gov/cgi-bin/education/csg/19/csg1a.pl?string=GG9-127-129-12&amp;maxhits=1000" xr:uid="{ED5D73A9-3C81-3E46-AAFF-49D8940D3007}"/>
    <hyperlink ref="C3251" r:id="rId3250" display="https://www.nj.gov/cgi-bin/education/csg/19/csg1a.pl?string=GG9-127-129-12&amp;maxhits=1000" xr:uid="{527B075E-F64F-5041-952C-D50EC909C6EA}"/>
    <hyperlink ref="C3252" r:id="rId3251" display="https://www.nj.gov/cgi-bin/education/csg/19/csg1a.pl?string=GG9-127-129-12&amp;maxhits=1000" xr:uid="{37EFC01C-2F7F-4D40-9B87-73B5BDB5EA5E}"/>
    <hyperlink ref="C3253" r:id="rId3252" display="https://www.nj.gov/cgi-bin/education/csg/19/csg1a.pl?string=EK-8K-8751plus&amp;maxhits=1000" xr:uid="{3DB38B66-CD42-8443-9D52-B0D0CB9A397B}"/>
    <hyperlink ref="C3254" r:id="rId3253" display="https://www.nj.gov/cgi-bin/education/csg/19/csg1a.pl?string=EK-8K-8751plus&amp;maxhits=1000" xr:uid="{0DEB560E-5C5C-6944-84DE-47E0ECB375B5}"/>
    <hyperlink ref="C3255" r:id="rId3254" display="https://www.nj.gov/cgi-bin/education/csg/19/csg1a.pl?string=EK-8K-8751plus&amp;maxhits=1000" xr:uid="{6EB64E39-C5CB-8544-8E8F-7494B2C399E5}"/>
    <hyperlink ref="C3256" r:id="rId3255" display="https://www.nj.gov/cgi-bin/education/csg/19/csg1a.pl?string=EK-8K-8751plus&amp;maxhits=1000" xr:uid="{1A8117B4-EA1D-6146-BD3B-3722C3E29122}"/>
    <hyperlink ref="C3257" r:id="rId3256" display="https://www.nj.gov/cgi-bin/education/csg/19/csg1a.pl?string=EK-8K-8751plus&amp;maxhits=1000" xr:uid="{97699CB8-EC46-9244-915D-FA00DC59AF89}"/>
    <hyperlink ref="C3258" r:id="rId3257" display="https://www.nj.gov/cgi-bin/education/csg/19/csg1a.pl?string=AK-6K-6&amp;maxhits=1000" xr:uid="{3D845B1A-CF53-D049-97EC-641CC316F9C3}"/>
    <hyperlink ref="C3259" r:id="rId3258" display="https://www.nj.gov/cgi-bin/education/csg/19/csg1a.pl?string=AK-6K-6&amp;maxhits=1000" xr:uid="{920F4629-0AB2-3D42-B4E0-67E0F5C2B232}"/>
    <hyperlink ref="C3260" r:id="rId3259" display="https://www.nj.gov/cgi-bin/education/csg/19/csg1a.pl?string=DK-8K-8401-750&amp;maxhits=1000" xr:uid="{5ED58666-D245-B344-B2E5-BCBD86CAF037}"/>
    <hyperlink ref="C3261" r:id="rId3260" display="https://www.nj.gov/cgi-bin/education/csg/19/csg1a.pl?string=DK-8K-8401-750&amp;maxhits=1000" xr:uid="{2FFC82FB-C026-E245-93AE-506F5AEBAB78}"/>
    <hyperlink ref="C3262" r:id="rId3261" display="https://www.nj.gov/cgi-bin/education/csg/19/csg1a.pl?string=NK-12K-123500plus&amp;maxhits=1000" xr:uid="{364178CF-16AF-1548-80B0-EC24AD04A30E}"/>
    <hyperlink ref="C3263" r:id="rId3262" display="https://www.nj.gov/cgi-bin/education/csg/19/csg1a.pl?string=DK-8K-8401-750&amp;maxhits=1000" xr:uid="{82C111CF-0712-3B4B-A8EF-7CAF5109C34A}"/>
    <hyperlink ref="C3264" r:id="rId3263" display="https://www.nj.gov/cgi-bin/education/csg/19/csg1a.pl?string=EK-8K-8751plus&amp;maxhits=1000" xr:uid="{2F925659-493C-3947-823D-5FBC024B8C3A}"/>
    <hyperlink ref="C3265" r:id="rId3264" display="https://www.nj.gov/cgi-bin/education/csg/19/csg1a.pl?string=DK-8K-8401-750&amp;maxhits=1000" xr:uid="{60DC93A4-A495-BE49-886C-04CE6B78A397}"/>
    <hyperlink ref="C3266" r:id="rId3265" display="https://www.nj.gov/cgi-bin/education/csg/19/csg1a.pl?string=MK-12K-121800-3500&amp;maxhits=1000" xr:uid="{6B638DC6-7E19-D342-B909-F11796F1F54D}"/>
    <hyperlink ref="C3267" r:id="rId3266" display="https://www.nj.gov/cgi-bin/education/csg/19/csg1a.pl?string=NK-12K-123500plus&amp;maxhits=1000" xr:uid="{3134C63C-201F-E845-9694-E949B131D191}"/>
    <hyperlink ref="C3268" r:id="rId3267" display="https://www.nj.gov/cgi-bin/education/csg/19/csg1a.pl?string=NK-12K-123500plus&amp;maxhits=1000" xr:uid="{9E1B5044-6C26-E04C-A966-B543DF2AE750}"/>
    <hyperlink ref="C3269" r:id="rId3268" display="https://www.nj.gov/cgi-bin/education/csg/19/csg1a.pl?string=KK-12K-8751plus&amp;maxhits=1000" xr:uid="{5B058B19-BBB2-E342-B8E1-06484382FA9E}"/>
    <hyperlink ref="C3270" r:id="rId3269" display="https://www.nj.gov/cgi-bin/education/csg/19/csg1a.pl?string=NK-12K-123500plus&amp;maxhits=1000" xr:uid="{7E38E41C-19F0-7643-9FD2-EACB0965AB3A}"/>
    <hyperlink ref="C3271" r:id="rId3270" display="https://www.nj.gov/cgi-bin/education/csg/19/csg1a.pl?string=MK-12K-121800-3500&amp;maxhits=1000" xr:uid="{7ABA33D7-65A2-2841-AFE6-C34D71EBAD2A}"/>
    <hyperlink ref="C3272" r:id="rId3271" display="https://www.nj.gov/cgi-bin/education/csg/19/csg1a.pl?string=MK-12K-121800-3500&amp;maxhits=1000" xr:uid="{13E56731-406B-2B4E-B45E-673C453EC74A}"/>
    <hyperlink ref="C3273" r:id="rId3272" display="https://www.nj.gov/cgi-bin/education/csg/19/csg1a.pl?string=NK-12K-123500plus&amp;maxhits=1000" xr:uid="{E110B4E4-0BD6-874C-BE73-456358448A3D}"/>
    <hyperlink ref="C3274" r:id="rId3273" display="https://www.nj.gov/cgi-bin/education/csg/19/csg1a.pl?string=NK-12K-123500plus&amp;maxhits=1000" xr:uid="{E1D5D173-A42B-6743-8A6B-012BCC6EF987}"/>
    <hyperlink ref="C3275" r:id="rId3274" display="https://www.nj.gov/cgi-bin/education/csg/19/csg1a.pl?string=NK-12K-123500plus&amp;maxhits=1000" xr:uid="{E381BCD3-3A7D-6E45-97B7-B96A088104CE}"/>
    <hyperlink ref="C3276" r:id="rId3275" display="https://www.nj.gov/cgi-bin/education/csg/19/csg1a.pl?string=NK-12K-123500plus&amp;maxhits=1000" xr:uid="{62020EDD-2FFD-0947-B69F-8E41C1D75BC4}"/>
    <hyperlink ref="C3277" r:id="rId3276" display="https://www.nj.gov/cgi-bin/education/csg/19/csg1a.pl?string=NK-12K-123500plus&amp;maxhits=1000" xr:uid="{5E8D408C-F26C-1046-8AE8-A8B702306A16}"/>
    <hyperlink ref="C3278" r:id="rId3277" display="https://www.nj.gov/cgi-bin/education/csg/19/csg1a.pl?string=NK-12K-123500plus&amp;maxhits=1000" xr:uid="{3C92A27E-918F-294E-8506-341BDF0C5CBC}"/>
    <hyperlink ref="C3279" r:id="rId3278" display="https://www.nj.gov/cgi-bin/education/csg/19/csg1a.pl?string=AK-6K-6&amp;maxhits=1000" xr:uid="{A46670C0-9FAD-EE4C-B7E6-AAA62E8D754A}"/>
    <hyperlink ref="C3280" r:id="rId3279" display="https://www.nj.gov/cgi-bin/education/csg/19/csg1a.pl?string=NK-12K-123500plus&amp;maxhits=1000" xr:uid="{8C3FCB79-7C0F-6046-8299-3289D7BDC86D}"/>
    <hyperlink ref="C3281" r:id="rId3280" display="https://www.nj.gov/cgi-bin/education/csg/19/csg1a.pl?string=NK-12K-123500plus&amp;maxhits=1000" xr:uid="{91DD9EC7-AE40-1D48-9DB0-D838DAA2176F}"/>
    <hyperlink ref="C3282" r:id="rId3281" display="https://www.nj.gov/cgi-bin/education/csg/19/csg1a.pl?string=NK-12K-123500plus&amp;maxhits=1000" xr:uid="{BCE75DA4-2556-D74F-9AE4-546F6D51F38A}"/>
    <hyperlink ref="C3283" r:id="rId3282" display="https://www.nj.gov/cgi-bin/education/csg/19/csg1a.pl?string=NK-12K-123500plus&amp;maxhits=1000" xr:uid="{0884CFD7-46E4-6142-800A-BF0F09A65C5B}"/>
    <hyperlink ref="C3284" r:id="rId3283" display="https://www.nj.gov/cgi-bin/education/csg/19/csg1a.pl?string=NK-12K-123500plus&amp;maxhits=1000" xr:uid="{D02478BF-B5AD-9948-A609-D77F1970905A}"/>
    <hyperlink ref="C3285" r:id="rId3284" display="https://www.nj.gov/cgi-bin/education/csg/19/csg1a.pl?string=NK-12K-123500plus&amp;maxhits=1000" xr:uid="{F9364C3D-3642-3D49-B97F-CDB8799A8CEA}"/>
    <hyperlink ref="C3286" r:id="rId3285" display="https://www.nj.gov/cgi-bin/education/csg/19/csg1a.pl?string=NK-12K-123500plus&amp;maxhits=1000" xr:uid="{D853B3C2-B323-5C48-99C1-96D54E96B633}"/>
    <hyperlink ref="C3287" r:id="rId3286" display="https://www.nj.gov/cgi-bin/education/csg/19/csg1a.pl?string=NK-12K-123500plus&amp;maxhits=1000" xr:uid="{62D72754-82F4-D443-BF9D-892FB80B689D}"/>
    <hyperlink ref="C3288" r:id="rId3287" display="https://www.nj.gov/cgi-bin/education/csg/19/csg1a.pl?string=NK-12K-123500plus&amp;maxhits=1000" xr:uid="{8B91322A-5373-0449-BF50-87045552237E}"/>
    <hyperlink ref="C3289" r:id="rId3288" display="https://www.nj.gov/cgi-bin/education/csg/19/csg1a.pl?string=NK-12K-123500plus&amp;maxhits=1000" xr:uid="{8C1D1E1E-A080-9041-A0C2-693B33D16B8A}"/>
    <hyperlink ref="C3290" r:id="rId3289" display="https://www.nj.gov/cgi-bin/education/csg/19/csg1a.pl?string=NK-12K-123500plus&amp;maxhits=1000" xr:uid="{E2199FDB-A6A1-034B-9718-88A498B91453}"/>
    <hyperlink ref="C3291" r:id="rId3290" display="https://www.nj.gov/cgi-bin/education/csg/19/csg1a.pl?string=PCSSD&amp;maxhits=1000" xr:uid="{A5C931B5-CB3F-1348-9A22-DE2ED785C89F}"/>
    <hyperlink ref="C3292" r:id="rId3291" display="https://www.nj.gov/cgi-bin/education/csg/19/csg1a.pl?string=HK-12K-6&amp;maxhits=1000" xr:uid="{6A480077-A8D9-2941-91E5-3D44AC7D1B16}"/>
    <hyperlink ref="C3293" r:id="rId3292" display="https://www.nj.gov/cgi-bin/education/csg/19/csg1a.pl?string=AK-6K-6&amp;maxhits=1000" xr:uid="{9F6C4897-7518-9F4C-9DBD-85B23147D458}"/>
    <hyperlink ref="C3294" r:id="rId3293" display="https://www.nj.gov/cgi-bin/education/csg/19/csg1a.pl?string=IK-12K-80-400&amp;maxhits=1000" xr:uid="{B877DCD0-34B0-AB4F-893C-5AEDA7AD1E7F}"/>
    <hyperlink ref="C3295" r:id="rId3294" display="https://www.nj.gov/cgi-bin/education/csg/19/csg1a.pl?string=IK-12K-80-400&amp;maxhits=1000" xr:uid="{4681817B-F04D-1744-8CAF-2D4004088E0F}"/>
    <hyperlink ref="C3296" r:id="rId3295" display="https://www.nj.gov/cgi-bin/education/csg/19/csg1a.pl?string=MK-12K-121800-3500&amp;maxhits=1000" xr:uid="{7E28E884-04FF-1D45-AD10-2A66950C0DF5}"/>
    <hyperlink ref="C3297" r:id="rId3296" display="https://www.nj.gov/cgi-bin/education/csg/19/csg1a.pl?string=JK-12K-8401-750&amp;maxhits=1000" xr:uid="{96DD04D7-EADB-574D-AA13-EF9142DE0289}"/>
    <hyperlink ref="C3298" r:id="rId3297" display="https://www.nj.gov/cgi-bin/education/csg/19/csg1a.pl?string=MK-12K-121800-3500&amp;maxhits=1000" xr:uid="{FB0FF0E3-1703-4D4F-B068-8218ABDD802B}"/>
    <hyperlink ref="C3299" r:id="rId3298" display="https://www.nj.gov/cgi-bin/education/csg/19/csg1a.pl?string=JK-12K-8401-750&amp;maxhits=1000" xr:uid="{751BABB3-F4D7-9340-91C2-1B0C3B9743A5}"/>
    <hyperlink ref="C3300" r:id="rId3299" display="https://www.nj.gov/cgi-bin/education/csg/19/csg1a.pl?string=DK-8K-8401-750&amp;maxhits=1000" xr:uid="{36D7CB53-2D52-5048-BCE7-124B643E5AB4}"/>
    <hyperlink ref="C3301" r:id="rId3300" display="https://www.nj.gov/cgi-bin/education/csg/19/csg1a.pl?string=DK-8K-8401-750&amp;maxhits=1000" xr:uid="{62B78BEE-94EB-9A40-88A0-4BC2AB487DB5}"/>
    <hyperlink ref="C3302" r:id="rId3301" display="https://www.nj.gov/cgi-bin/education/csg/19/csg1a.pl?string=MK-12K-121800-3500&amp;maxhits=1000" xr:uid="{FA7D7AD4-1016-C146-AC98-D189AF056B3F}"/>
    <hyperlink ref="C3303" r:id="rId3302" display="https://www.nj.gov/cgi-bin/education/csg/19/csg1a.pl?string=EK-8K-8751plus&amp;maxhits=1000" xr:uid="{D9D9D097-976E-6942-A7C0-DC0653B22FCF}"/>
    <hyperlink ref="C3304" r:id="rId3303" display="https://www.nj.gov/cgi-bin/education/csg/19/csg1a.pl?string=LK-12K-120-1800&amp;maxhits=1000" xr:uid="{22762686-B15A-B34D-B9F8-7A06389C479C}"/>
    <hyperlink ref="C3305" r:id="rId3304" display="https://www.nj.gov/cgi-bin/education/csg/19/csg1a.pl?string=CK-8K-80-400&amp;maxhits=1000" xr:uid="{BC80443C-A2A1-2445-895E-F8794BABBA13}"/>
    <hyperlink ref="C3306" r:id="rId3305" display="https://www.nj.gov/cgi-bin/education/csg/19/csg1a.pl?string=MK-12K-121800-3500&amp;maxhits=1000" xr:uid="{BAD6B8C3-2612-0B41-B8B5-166554BF0B69}"/>
    <hyperlink ref="C3307" r:id="rId3306" display="https://www.nj.gov/cgi-bin/education/csg/19/csg1a.pl?string=JK-12K-8401-750&amp;maxhits=1000" xr:uid="{BE3C7F62-774F-834D-88B0-38CB7AC1BEE2}"/>
    <hyperlink ref="C3308" r:id="rId3307" display="https://www.nj.gov/cgi-bin/education/csg/19/csg1a.pl?string=DK-8K-8401-750&amp;maxhits=1000" xr:uid="{047400CC-0E48-A04F-8545-70347E1E9C2F}"/>
    <hyperlink ref="C3309" r:id="rId3308" display="https://www.nj.gov/cgi-bin/education/csg/19/csg1a.pl?string=IK-12K-80-400&amp;maxhits=1000" xr:uid="{2DC400C1-CB31-664C-B5E4-5E50A1EBA672}"/>
    <hyperlink ref="C3310" r:id="rId3309" display="https://www.nj.gov/cgi-bin/education/csg/19/csg1a.pl?string=LK-12K-120-1800&amp;maxhits=1000" xr:uid="{4BAE5EEB-700D-0E40-B724-A275BFE151FC}"/>
    <hyperlink ref="C3311" r:id="rId3310" display="https://www.nj.gov/cgi-bin/education/csg/19/csg1a.pl?string=LK-12K-120-1800&amp;maxhits=1000" xr:uid="{1E5A2FA4-4737-4342-BD47-E5F69EC9E80D}"/>
    <hyperlink ref="C3312" r:id="rId3311" display="https://www.nj.gov/cgi-bin/education/csg/19/csg1a.pl?string=IK-12K-80-400&amp;maxhits=1000" xr:uid="{B3E6CB66-9139-3A4E-952F-52D34E7D6517}"/>
    <hyperlink ref="C3313" r:id="rId3312" display="https://www.nj.gov/cgi-bin/education/csg/19/csg1a.pl?string=EK-8K-8751plus&amp;maxhits=1000" xr:uid="{F274CB68-FF45-6241-BACB-08B54525ACCC}"/>
    <hyperlink ref="C3314" r:id="rId3313" display="https://www.nj.gov/cgi-bin/education/csg/15/csg1a.pl?string=KK-12K-8751plus&amp;maxhits=1000" xr:uid="{6D594628-7312-A645-BCA5-9A9DFEDF9395}"/>
    <hyperlink ref="C3315" r:id="rId3314" display="https://www.nj.gov/cgi-bin/education/csg/15/csg1a.pl?string=NK-12K-123500plus&amp;maxhits=1000" xr:uid="{6610BADA-688A-2A4F-91D5-DC4962EC9CA4}"/>
    <hyperlink ref="C3316" r:id="rId3315" display="https://www.nj.gov/cgi-bin/education/csg/15/csg1a.pl?string=PCSSD&amp;maxhits=1000" xr:uid="{FF71AA72-0DA3-2348-8B8D-ADA3B1527495}"/>
    <hyperlink ref="C3317" r:id="rId3316" display="https://www.nj.gov/cgi-bin/education/csg/15/csg1a.pl?string=QCOUNTYVOC&amp;maxhits=1000" xr:uid="{2E724589-E449-8042-A8D1-151096C5505C}"/>
    <hyperlink ref="C3318" r:id="rId3317" display="https://www.nj.gov/cgi-bin/education/csg/15/csg1a.pl?string=JK-12K-8401-750&amp;maxhits=1000" xr:uid="{E9F6E759-846B-AA46-9C10-A6D5FB6F42C0}"/>
    <hyperlink ref="C3319" r:id="rId3318" display="https://www.nj.gov/cgi-bin/education/csg/15/csg1a.pl?string=MK-12K-121800-3500&amp;maxhits=1000" xr:uid="{1CDA2B90-545E-6A4F-98CD-D72AA35619EB}"/>
    <hyperlink ref="C3320" r:id="rId3319" display="https://www.nj.gov/cgi-bin/education/csg/15/csg1a.pl?string=OCHARTER&amp;maxhits=1000" xr:uid="{A8E1BC6B-289F-6A44-8BC1-3DB8C1A39E17}"/>
    <hyperlink ref="C3321" r:id="rId3320" display="https://www.nj.gov/cgi-bin/education/csg/15/csg1a.pl?string=DK-8K-8401-750&amp;maxhits=1000" xr:uid="{563938C4-DCC4-504A-A29A-C218E57C8BB3}"/>
    <hyperlink ref="C3322" r:id="rId3321" display="https://www.nj.gov/cgi-bin/education/csg/15/csg1a.pl?string=NK-12K-123500plus&amp;maxhits=1000" xr:uid="{CE18A55D-9CE3-014D-B1FF-7867CBE5AB09}"/>
    <hyperlink ref="C3323" r:id="rId3322" display="https://www.nj.gov/cgi-bin/education/csg/15/csg1a.pl?string=IK-12K-80-400&amp;maxhits=1000" xr:uid="{D63691B5-26BB-DB4C-B6C0-55B77547D1FA}"/>
    <hyperlink ref="C3324" r:id="rId3323" display="https://www.nj.gov/cgi-bin/education/csg/15/csg1a.pl?string=JK-12K-8401-750&amp;maxhits=1000" xr:uid="{66EA50C9-0683-DD4C-9FA3-8A5D7CCBF603}"/>
    <hyperlink ref="C3325" r:id="rId3324" display="https://www.nj.gov/cgi-bin/education/csg/15/csg1a.pl?string=OCHARTER&amp;maxhits=1000" xr:uid="{6B2E3668-E3FB-4E46-806B-7B5AC6C63ED5}"/>
    <hyperlink ref="C3326" r:id="rId3325" display="https://www.nj.gov/cgi-bin/education/csg/15/csg1a.pl?string=EK-8K-8751plus&amp;maxhits=1000" xr:uid="{4DDF2003-E1F3-2F43-B09A-C21262D2AC43}"/>
    <hyperlink ref="C3327" r:id="rId3326" display="https://www.nj.gov/cgi-bin/education/csg/15/csg1a.pl?string=GG9-127-129-12&amp;maxhits=1000" xr:uid="{B87C9957-99B9-B149-A676-900BA4630572}"/>
    <hyperlink ref="C3328" r:id="rId3327" display="https://www.nj.gov/cgi-bin/education/csg/15/csg1a.pl?string=EK-8K-8751plus&amp;maxhits=1000" xr:uid="{3E1045F4-819D-C249-95CF-4B42AE4378B6}"/>
    <hyperlink ref="C3329" r:id="rId3328" display="https://www.nj.gov/cgi-bin/education/csg/15/csg1a.pl?string=NK-12K-123500plus&amp;maxhits=1000" xr:uid="{27A382A8-E85B-F149-98A9-D3A820067813}"/>
    <hyperlink ref="C3330" r:id="rId3329" display="https://www.nj.gov/cgi-bin/education/csg/15/csg1a.pl?string=EK-8K-8751plus&amp;maxhits=1000" xr:uid="{668C037D-7C6E-4D48-B083-B4E65AF008CB}"/>
    <hyperlink ref="C3331" r:id="rId3330" display="https://www.nj.gov/cgi-bin/education/csg/15/csg1a.pl?string=GG9-127-129-12&amp;maxhits=1000" xr:uid="{136D13E4-B490-7C48-B586-C9448DFF02B7}"/>
    <hyperlink ref="C3332" r:id="rId3331" display="https://www.nj.gov/cgi-bin/education/csg/15/csg1a.pl?string=JK-12K-8401-750&amp;maxhits=1000" xr:uid="{3F224F9C-B7C2-B64E-A479-CEC1A3E83DCD}"/>
    <hyperlink ref="C3333" r:id="rId3332" display="https://www.nj.gov/cgi-bin/education/csg/15/csg1a.pl?string=EK-8K-8751plus&amp;maxhits=1000" xr:uid="{A0249705-31D6-A84E-B5F8-6207B5CA3B0E}"/>
    <hyperlink ref="C3334" r:id="rId3333" display="https://www.nj.gov/cgi-bin/education/csg/15/csg1a.pl?string=EK-8K-8751plus&amp;maxhits=1000" xr:uid="{8883D90C-8B12-094B-90BD-EB78A684C970}"/>
    <hyperlink ref="C3335" r:id="rId3334" display="https://www.nj.gov/cgi-bin/education/csg/15/csg1a.pl?string=NK-12K-123500plus&amp;maxhits=1000" xr:uid="{DEC01E82-8661-2A42-9B72-AC191A5241F1}"/>
    <hyperlink ref="C3336" r:id="rId3335" display="https://www.nj.gov/cgi-bin/education/csg/15/csg1a.pl?string=IK-12K-80-400&amp;maxhits=1000" xr:uid="{6FF5C3A5-82C7-5B49-818F-36CCC7ED5F0F}"/>
    <hyperlink ref="C3337" r:id="rId3336" display="https://www.nj.gov/cgi-bin/education/csg/15/csg1a.pl?string=EK-8K-8751plus&amp;maxhits=1000" xr:uid="{BF396A62-4891-5B4B-A308-267C48C073B4}"/>
    <hyperlink ref="C3338" r:id="rId3337" display="https://www.nj.gov/cgi-bin/education/csg/15/csg1a.pl?string=KK-12K-8751plus&amp;maxhits=1000" xr:uid="{544E7C8C-F96E-924A-962C-D7DDD11B5136}"/>
    <hyperlink ref="C3339" r:id="rId3338" display="https://www.nj.gov/cgi-bin/education/csg/15/csg1a.pl?string=IK-12K-80-400&amp;maxhits=1000" xr:uid="{BC64B9C2-917C-7245-9AEB-A03E6A2F3457}"/>
    <hyperlink ref="C3340" r:id="rId3339" display="https://www.nj.gov/cgi-bin/education/csg/15/csg1a.pl?string=EK-8K-8751plus&amp;maxhits=1000" xr:uid="{0B4E0C0F-3546-1E40-873C-9346B969C097}"/>
    <hyperlink ref="C3341" r:id="rId3340" display="https://www.nj.gov/cgi-bin/education/csg/15/csg1a.pl?string=IK-12K-80-400&amp;maxhits=1000" xr:uid="{1D724C64-5B74-B14B-B557-BC38F83BCDAA}"/>
    <hyperlink ref="C3342" r:id="rId3341" display="https://www.nj.gov/cgi-bin/education/csg/15/csg1a.pl?string=OCHARTER&amp;maxhits=1000" xr:uid="{EC2A6367-C2B8-3C49-ACCF-AC4B9502B1E9}"/>
    <hyperlink ref="C3343" r:id="rId3342" display="https://www.nj.gov/cgi-bin/education/csg/15/csg1a.pl?string=PCSSD&amp;maxhits=1000" xr:uid="{07B47487-9C27-B343-B4C7-819FE413A9B9}"/>
    <hyperlink ref="C3344" r:id="rId3343" display="https://www.nj.gov/cgi-bin/education/csg/15/csg1a.pl?string=QCOUNTYVOC&amp;maxhits=1000" xr:uid="{A92FF63F-C4CF-2846-A548-A7F23CD59FCF}"/>
    <hyperlink ref="C3345" r:id="rId3344" display="https://www.nj.gov/cgi-bin/education/csg/15/csg1a.pl?string=MK-12K-121800-3500&amp;maxhits=1000" xr:uid="{0679C94E-1EFC-BB47-A8AE-6FDA5EC422D3}"/>
    <hyperlink ref="C3346" r:id="rId3345" display="https://www.nj.gov/cgi-bin/education/csg/15/csg1a.pl?string=LK-12K-120-1800&amp;maxhits=1000" xr:uid="{E57EECEE-396D-0D43-8957-E1F176E5F6E0}"/>
    <hyperlink ref="C3347" r:id="rId3346" display="https://www.nj.gov/cgi-bin/education/csg/15/csg1a.pl?string=DK-8K-8401-750&amp;maxhits=1000" xr:uid="{E3A82802-2CA1-5A4C-9D93-5D214AE99246}"/>
    <hyperlink ref="C3348" r:id="rId3347" display="https://www.nj.gov/cgi-bin/education/csg/15/csg1a.pl?string=GG9-127-129-12&amp;maxhits=1000" xr:uid="{B17217C0-8854-9A45-9578-01711330F864}"/>
    <hyperlink ref="C3349" r:id="rId3348" display="https://www.nj.gov/cgi-bin/education/csg/15/csg1a.pl?string=MK-12K-121800-3500&amp;maxhits=1000" xr:uid="{880406EF-F768-0D4F-B567-16D14904C803}"/>
    <hyperlink ref="C3350" r:id="rId3349" display="https://www.nj.gov/cgi-bin/education/csg/15/csg1a.pl?string=EK-8K-8751plus&amp;maxhits=1000" xr:uid="{D95F8D3D-BF7A-FA4B-BAEB-B270D9DB73D7}"/>
    <hyperlink ref="C3351" r:id="rId3350" display="https://www.nj.gov/cgi-bin/education/csg/15/csg1a.pl?string=LK-12K-120-1800&amp;maxhits=1000" xr:uid="{0F3F35C8-06BA-E74C-8195-2AE18C96E6F0}"/>
    <hyperlink ref="C3352" r:id="rId3351" display="https://www.nj.gov/cgi-bin/education/csg/15/csg1a.pl?string=DK-8K-8401-750&amp;maxhits=1000" xr:uid="{B6259A8B-F5A2-3D44-9A38-0CD5A4B8309E}"/>
    <hyperlink ref="C3353" r:id="rId3352" display="https://www.nj.gov/cgi-bin/education/csg/15/csg1a.pl?string=MK-12K-121800-3500&amp;maxhits=1000" xr:uid="{7B00F148-21CB-DA4A-8543-CA71523A2D44}"/>
    <hyperlink ref="C3354" r:id="rId3353" display="https://www.nj.gov/cgi-bin/education/csg/15/csg1a.pl?string=EK-8K-8751plus&amp;maxhits=1000" xr:uid="{BAE76F0F-32EA-F044-BD51-69EC08D4DA8D}"/>
    <hyperlink ref="C3355" r:id="rId3354" display="https://www.nj.gov/cgi-bin/education/csg/15/csg1a.pl?string=HK-12K-6&amp;maxhits=1000" xr:uid="{D4EC8A07-E412-DF4B-8887-E71015F22B73}"/>
    <hyperlink ref="C3356" r:id="rId3355" display="https://www.nj.gov/cgi-bin/education/csg/15/csg1a.pl?string=MK-12K-121800-3500&amp;maxhits=1000" xr:uid="{84D802CD-DE54-CA44-9293-CF29543BB61C}"/>
    <hyperlink ref="C3357" r:id="rId3356" display="https://www.nj.gov/cgi-bin/education/csg/15/csg1a.pl?string=LK-12K-120-1800&amp;maxhits=1000" xr:uid="{9F7F1C80-AF59-6E45-804C-C03D5960B12C}"/>
    <hyperlink ref="C3358" r:id="rId3357" display="https://www.nj.gov/cgi-bin/education/csg/15/csg1a.pl?string=MK-12K-121800-3500&amp;maxhits=1000" xr:uid="{528360E9-2C16-C247-B4EA-EBBFBEDE844C}"/>
    <hyperlink ref="C3359" r:id="rId3358" display="https://www.nj.gov/cgi-bin/education/csg/15/csg1a.pl?string=JK-12K-8401-750&amp;maxhits=1000" xr:uid="{7073C825-F9BA-3D41-8D89-CE3AEA997DE1}"/>
    <hyperlink ref="C3360" r:id="rId3359" display="https://www.nj.gov/cgi-bin/education/csg/15/csg1a.pl?string=OCHARTER&amp;maxhits=1000" xr:uid="{8C8D0167-525C-E340-88F9-F3C03A65961F}"/>
    <hyperlink ref="C3361" r:id="rId3360" display="https://www.nj.gov/cgi-bin/education/csg/15/csg1a.pl?string=NK-12K-123500plus&amp;maxhits=1000" xr:uid="{47F0929B-84E2-2943-BC47-262D28EE4F81}"/>
    <hyperlink ref="C3362" r:id="rId3361" display="https://www.nj.gov/cgi-bin/education/csg/15/csg1a.pl?string=KK-12K-8751plus&amp;maxhits=1000" xr:uid="{D7315351-EF38-B24D-A5DC-5C38045B75FA}"/>
    <hyperlink ref="C3363" r:id="rId3362" display="https://www.nj.gov/cgi-bin/education/csg/15/csg1a.pl?string=NK-12K-123500plus&amp;maxhits=1000" xr:uid="{8A4F7D56-C88D-C54A-9104-5122F6978712}"/>
    <hyperlink ref="C3364" r:id="rId3363" display="https://www.nj.gov/cgi-bin/education/csg/15/csg1a.pl?string=EK-8K-8751plus&amp;maxhits=1000" xr:uid="{E999F399-6178-4340-8C49-2BA58E729E79}"/>
    <hyperlink ref="C3365" r:id="rId3364" display="https://www.nj.gov/cgi-bin/education/csg/15/csg1a.pl?string=NK-12K-123500plus&amp;maxhits=1000" xr:uid="{C136E3AB-A446-0548-8D43-1F320753224F}"/>
    <hyperlink ref="C3366" r:id="rId3365" display="https://www.nj.gov/cgi-bin/education/csg/15/csg1a.pl?string=MK-12K-121800-3500&amp;maxhits=1000" xr:uid="{F49309C9-3ADF-5E4C-B13A-E23978C2F652}"/>
    <hyperlink ref="C3367" r:id="rId3366" display="https://www.nj.gov/cgi-bin/education/csg/15/csg1a.pl?string=NK-12K-123500plus&amp;maxhits=1000" xr:uid="{F0F3ED44-8437-5649-AC16-A07D5E2F7800}"/>
    <hyperlink ref="C3368" r:id="rId3367" display="https://www.nj.gov/cgi-bin/education/csg/15/csg1a.pl?string=DK-8K-8401-750&amp;maxhits=1000" xr:uid="{1591F927-DBCB-6B4A-9591-573A826CF578}"/>
    <hyperlink ref="C3369" r:id="rId3368" display="https://www.nj.gov/cgi-bin/education/csg/15/csg1a.pl?string=MK-12K-121800-3500&amp;maxhits=1000" xr:uid="{75F882BF-2996-274C-8FE9-62D42FB69B47}"/>
    <hyperlink ref="C3370" r:id="rId3369" display="https://www.nj.gov/cgi-bin/education/csg/15/csg1a.pl?string=DK-8K-8401-750&amp;maxhits=1000" xr:uid="{CB497345-2DD2-B34E-A652-084FDE962D51}"/>
    <hyperlink ref="C3371" r:id="rId3370" display="https://www.nj.gov/cgi-bin/education/csg/15/csg1a.pl?string=EK-8K-8751plus&amp;maxhits=1000" xr:uid="{C71C7356-34B3-E042-B9BD-215358BEF8D5}"/>
    <hyperlink ref="C3372" r:id="rId3371" display="https://www.nj.gov/cgi-bin/education/csg/15/csg1a.pl?string=JK-12K-8401-750&amp;maxhits=1000" xr:uid="{98DB9B58-35E5-7F40-A89D-B089D1017095}"/>
    <hyperlink ref="C3373" r:id="rId3372" display="https://www.nj.gov/cgi-bin/education/csg/15/csg1a.pl?string=MK-12K-121800-3500&amp;maxhits=1000" xr:uid="{3304D9C5-31BF-6F48-8E03-56ABEDAA15A3}"/>
    <hyperlink ref="C3374" r:id="rId3373" display="https://www.nj.gov/cgi-bin/education/csg/15/csg1a.pl?string=KK-12K-8751plus&amp;maxhits=1000" xr:uid="{68475933-98EF-4E4F-93D3-986E7C87EC31}"/>
    <hyperlink ref="C3375" r:id="rId3374" display="https://www.nj.gov/cgi-bin/education/csg/15/csg1a.pl?string=MK-12K-121800-3500&amp;maxhits=1000" xr:uid="{720B2F8A-0BCC-2444-9C01-D122455B2499}"/>
    <hyperlink ref="C3376" r:id="rId3375" display="https://www.nj.gov/cgi-bin/education/csg/15/csg1a.pl?string=MK-12K-121800-3500&amp;maxhits=1000" xr:uid="{9CDD77A5-B2D5-5947-A094-D13479C6286D}"/>
    <hyperlink ref="C3377" r:id="rId3376" display="https://www.nj.gov/cgi-bin/education/csg/15/csg1a.pl?string=MK-12K-121800-3500&amp;maxhits=1000" xr:uid="{68520D9C-7CDF-254B-9B99-E5A1923E532C}"/>
    <hyperlink ref="C3378" r:id="rId3377" display="https://www.nj.gov/cgi-bin/education/csg/15/csg1a.pl?string=KK-12K-8751plus&amp;maxhits=1000" xr:uid="{B688B5B2-9B86-2F4F-AD6D-0A4F6B69B5FB}"/>
    <hyperlink ref="C3379" r:id="rId3378" display="https://www.nj.gov/cgi-bin/education/csg/15/csg1a.pl?string=LK-12K-120-1800&amp;maxhits=1000" xr:uid="{7481792F-C559-FD49-AD3A-91F0CC5870F8}"/>
    <hyperlink ref="C3380" r:id="rId3379" display="https://www.nj.gov/cgi-bin/education/csg/15/csg1a.pl?string=EK-8K-8751plus&amp;maxhits=1000" xr:uid="{447A58D5-02AA-F840-8CED-76126459D13D}"/>
    <hyperlink ref="C3381" r:id="rId3380" display="https://www.nj.gov/cgi-bin/education/csg/15/csg1a.pl?string=IK-12K-80-400&amp;maxhits=1000" xr:uid="{D551DCA1-2F9B-574A-8803-BA97EA53ACDA}"/>
    <hyperlink ref="C3382" r:id="rId3381" display="https://www.nj.gov/cgi-bin/education/csg/15/csg1a.pl?string=MK-12K-121800-3500&amp;maxhits=1000" xr:uid="{F80118DC-F367-AD4D-ACBB-21ED0FF832B2}"/>
    <hyperlink ref="C3383" r:id="rId3382" display="https://www.nj.gov/cgi-bin/education/csg/15/csg1a.pl?string=LK-12K-120-1800&amp;maxhits=1000" xr:uid="{C4BBCFB7-A27C-124D-96CB-0A583369F995}"/>
    <hyperlink ref="C3384" r:id="rId3383" display="https://www.nj.gov/cgi-bin/education/csg/15/csg1a.pl?string=GG9-127-129-12&amp;maxhits=1000" xr:uid="{1909B8F6-881E-A940-B2C8-AA79E54C586F}"/>
    <hyperlink ref="C3385" r:id="rId3384" display="https://www.nj.gov/cgi-bin/education/csg/15/csg1a.pl?string=GG9-127-129-12&amp;maxhits=1000" xr:uid="{CD622A02-075A-4144-90C1-EF60FB61E84C}"/>
    <hyperlink ref="C3386" r:id="rId3385" display="https://www.nj.gov/cgi-bin/education/csg/15/csg1a.pl?string=DK-8K-8401-750&amp;maxhits=1000" xr:uid="{115DFA39-E57D-0D48-8619-4CCEB7732FAB}"/>
    <hyperlink ref="C3387" r:id="rId3386" display="https://www.nj.gov/cgi-bin/education/csg/15/csg1a.pl?string=DK-8K-8401-750&amp;maxhits=1000" xr:uid="{32573314-ABE8-6546-B08C-20F9313D16D5}"/>
    <hyperlink ref="C3388" r:id="rId3387" display="https://www.nj.gov/cgi-bin/education/csg/15/csg1a.pl?string=EK-8K-8751plus&amp;maxhits=1000" xr:uid="{06ADA63C-BE08-DA4C-9BB8-CDCEAAE6397A}"/>
    <hyperlink ref="C3389" r:id="rId3388" display="https://www.nj.gov/cgi-bin/education/csg/15/csg1a.pl?string=DK-8K-8401-750&amp;maxhits=1000" xr:uid="{144C91D1-C696-094D-912B-B78CAB8BC342}"/>
    <hyperlink ref="C3390" r:id="rId3389" display="https://www.nj.gov/cgi-bin/education/csg/15/csg1a.pl?string=AK-6K-6&amp;maxhits=1000" xr:uid="{2A4241E8-DF33-9E4E-BA94-3B7EF87A4E22}"/>
    <hyperlink ref="C3391" r:id="rId3390" display="https://www.nj.gov/cgi-bin/education/csg/15/csg1a.pl?string=LK-12K-120-1800&amp;maxhits=1000" xr:uid="{10E0DDFA-27F0-604D-A24C-9B0E87F5D7AD}"/>
    <hyperlink ref="C3392" r:id="rId3391" display="https://www.nj.gov/cgi-bin/education/csg/15/csg1a.pl?string=NK-12K-123500plus&amp;maxhits=1000" xr:uid="{D46C4C7A-1BD7-664A-94E6-8E352ED998AE}"/>
    <hyperlink ref="C3393" r:id="rId3392" display="https://www.nj.gov/cgi-bin/education/csg/15/csg1a.pl?string=LK-12K-120-1800&amp;maxhits=1000" xr:uid="{96704146-58E8-C74F-9AC8-2DEC3E8B56D0}"/>
    <hyperlink ref="C3394" r:id="rId3393" display="https://www.nj.gov/cgi-bin/education/csg/15/csg1a.pl?string=GG9-127-129-12&amp;maxhits=1000" xr:uid="{4D59B808-8BDA-1F47-936F-73DAE3F327C8}"/>
    <hyperlink ref="C3395" r:id="rId3394" display="https://www.nj.gov/cgi-bin/education/csg/15/csg1a.pl?string=GG9-127-129-12&amp;maxhits=1000" xr:uid="{25F259FB-CF60-5042-9F00-360A77F6DA85}"/>
    <hyperlink ref="C3396" r:id="rId3395" display="https://www.nj.gov/cgi-bin/education/csg/15/csg1a.pl?string=MK-12K-121800-3500&amp;maxhits=1000" xr:uid="{181AA86C-BEEF-1D41-A45E-0BBA0EFB07A2}"/>
    <hyperlink ref="C3397" r:id="rId3396" display="https://www.nj.gov/cgi-bin/education/csg/15/csg1a.pl?string=LK-12K-120-1800&amp;maxhits=1000" xr:uid="{FBE1F5C1-CEBB-3549-A6E1-A39903654D17}"/>
    <hyperlink ref="C3398" r:id="rId3397" display="https://www.nj.gov/cgi-bin/education/csg/15/csg1a.pl?string=MK-12K-121800-3500&amp;maxhits=1000" xr:uid="{1E109E50-7E63-9841-8343-70F6176F6422}"/>
    <hyperlink ref="C3399" r:id="rId3398" display="https://www.nj.gov/cgi-bin/education/csg/15/csg1a.pl?string=NK-12K-123500plus&amp;maxhits=1000" xr:uid="{2F6B50A5-0486-C044-AF74-4803F1B80572}"/>
    <hyperlink ref="C3400" r:id="rId3399" display="https://www.nj.gov/cgi-bin/education/csg/15/csg1a.pl?string=FG7-127-129-12&amp;maxhits=1000" xr:uid="{1245B760-D995-6244-8095-2E58B20ABB55}"/>
    <hyperlink ref="C3401" r:id="rId3400" display="https://www.nj.gov/cgi-bin/education/csg/15/csg1a.pl?string=AK-6K-6&amp;maxhits=1000" xr:uid="{D636646B-B812-6C40-8B08-48F85DD84D2F}"/>
    <hyperlink ref="C3402" r:id="rId3401" display="https://www.nj.gov/cgi-bin/education/csg/15/csg1a.pl?string=EK-8K-8751plus&amp;maxhits=1000" xr:uid="{48679D88-43E7-E349-8BA4-B5061A7F7D71}"/>
    <hyperlink ref="C3403" r:id="rId3402" display="https://www.nj.gov/cgi-bin/education/csg/15/csg1a.pl?string=JK-12K-8401-750&amp;maxhits=1000" xr:uid="{35C8DD43-761D-914A-A5E8-43743F4A4F2B}"/>
    <hyperlink ref="C3404" r:id="rId3403" display="https://www.nj.gov/cgi-bin/education/csg/15/csg1a.pl?string=MK-12K-121800-3500&amp;maxhits=1000" xr:uid="{7F4C1F33-56CB-1A48-947A-3229D248DF06}"/>
    <hyperlink ref="C3405" r:id="rId3404" display="https://www.nj.gov/cgi-bin/education/csg/15/csg1a.pl?string=LK-12K-120-1800&amp;maxhits=1000" xr:uid="{12AD7FB6-6BFC-9544-B6A4-E5236F32CA9D}"/>
    <hyperlink ref="C3406" r:id="rId3405" display="https://www.nj.gov/cgi-bin/education/csg/15/csg1a.pl?string=HK-12K-6&amp;maxhits=1000" xr:uid="{65FEF58F-4C5F-E14E-AC0B-3283116248A9}"/>
    <hyperlink ref="C3407" r:id="rId3406" display="https://www.nj.gov/cgi-bin/education/csg/15/csg1a.pl?string=IK-12K-80-400&amp;maxhits=1000" xr:uid="{5D5C9C76-435C-F248-9F2D-4B87BD406F9B}"/>
    <hyperlink ref="C3408" r:id="rId3407" display="https://www.nj.gov/cgi-bin/education/csg/15/csg1a.pl?string=OCHARTER&amp;maxhits=1000" xr:uid="{4DFFD8F7-5D6D-494F-813A-E7277E3607CA}"/>
    <hyperlink ref="C3409" r:id="rId3408" display="https://www.nj.gov/cgi-bin/education/csg/15/csg1a.pl?string=NK-12K-123500plus&amp;maxhits=1000" xr:uid="{FEA7325F-E103-B249-92D3-FB3957B07958}"/>
    <hyperlink ref="C3410" r:id="rId3409" display="https://www.nj.gov/cgi-bin/education/csg/15/csg1a.pl?string=NK-12K-123500plus&amp;maxhits=1000" xr:uid="{5F3E0BE2-4D43-7541-909B-E4F21263ADA0}"/>
    <hyperlink ref="C3411" r:id="rId3410" display="https://www.nj.gov/cgi-bin/education/csg/15/csg1a.pl?string=EK-8K-8751plus&amp;maxhits=1000" xr:uid="{837B2948-C13B-9B4E-88B3-F385C6121DA4}"/>
    <hyperlink ref="C3412" r:id="rId3411" display="https://www.nj.gov/cgi-bin/education/csg/15/csg1a.pl?string=LK-12K-120-1800&amp;maxhits=1000" xr:uid="{87783A28-B015-5D46-9924-564BE1154B2A}"/>
    <hyperlink ref="C3413" r:id="rId3412" display="https://www.nj.gov/cgi-bin/education/csg/15/csg1a.pl?string=LK-12K-120-1800&amp;maxhits=1000" xr:uid="{1D6BF41E-EE85-2844-8731-4C7EEA3B1B7B}"/>
    <hyperlink ref="C3414" r:id="rId3413" display="https://www.nj.gov/cgi-bin/education/csg/15/csg1a.pl?string=MK-12K-121800-3500&amp;maxhits=1000" xr:uid="{85FF4448-B443-6A48-BC55-BDD0CC4FC93F}"/>
    <hyperlink ref="C3415" r:id="rId3414" display="https://www.nj.gov/cgi-bin/education/csg/15/csg1a.pl?string=LK-12K-120-1800&amp;maxhits=1000" xr:uid="{0F0EFA93-0F74-2546-BDE9-8B3C08EDA51B}"/>
    <hyperlink ref="C3416" r:id="rId3415" display="https://www.nj.gov/cgi-bin/education/csg/15/csg1a.pl?string=EK-8K-8751plus&amp;maxhits=1000" xr:uid="{08C2C339-B494-2740-9E5A-70178EF3540D}"/>
    <hyperlink ref="C3417" r:id="rId3416" display="https://www.nj.gov/cgi-bin/education/csg/15/csg1a.pl?string=EK-8K-8751plus&amp;maxhits=1000" xr:uid="{57B0D86A-6264-7640-A5A6-BB3C0ADAADCD}"/>
    <hyperlink ref="C3418" r:id="rId3417" display="https://www.nj.gov/cgi-bin/education/csg/15/csg1a.pl?string=AK-6K-6&amp;maxhits=1000" xr:uid="{A20AB591-AD38-DE4C-BD90-4F463B8CCDBF}"/>
    <hyperlink ref="C3419" r:id="rId3418" display="https://www.nj.gov/cgi-bin/education/csg/15/csg1a.pl?string=IK-12K-80-400&amp;maxhits=1000" xr:uid="{1D3D9B4E-2F94-0A4F-BEC2-308818170FBC}"/>
    <hyperlink ref="C3420" r:id="rId3419" display="https://www.nj.gov/cgi-bin/education/csg/15/csg1a.pl?string=MK-12K-121800-3500&amp;maxhits=1000" xr:uid="{76D46376-CA9C-3C4A-9EBC-E9A95EF4BD58}"/>
    <hyperlink ref="C3421" r:id="rId3420" display="https://www.nj.gov/cgi-bin/education/csg/15/csg1a.pl?string=LK-12K-120-1800&amp;maxhits=1000" xr:uid="{8276E5CE-85AF-5F48-A20C-3E660A9987E5}"/>
    <hyperlink ref="C3422" r:id="rId3421" display="https://www.nj.gov/cgi-bin/education/csg/15/csg1a.pl?string=PCSSD&amp;maxhits=1000" xr:uid="{3818D032-A8D3-8542-8CD5-2E46F75CC646}"/>
    <hyperlink ref="C3423" r:id="rId3422" display="https://www.nj.gov/cgi-bin/education/csg/15/csg1a.pl?string=QCOUNTYVOC&amp;maxhits=1000" xr:uid="{3E6A7C4A-AC19-DF40-8645-78C1EA3F4479}"/>
    <hyperlink ref="C3424" r:id="rId3423" display="https://www.nj.gov/cgi-bin/education/csg/15/csg1a.pl?string=NK-12K-123500plus&amp;maxhits=1000" xr:uid="{314FE8B7-CB98-AD42-B9D5-2AD3D194EBA7}"/>
    <hyperlink ref="C3425" r:id="rId3424" display="https://www.nj.gov/cgi-bin/education/csg/15/csg1a.pl?string=AK-6K-6&amp;maxhits=1000" xr:uid="{5B8CBC63-EEE8-A141-98E0-013245483DF0}"/>
    <hyperlink ref="C3426" r:id="rId3425" display="https://www.nj.gov/cgi-bin/education/csg/15/csg1a.pl?string=MK-12K-121800-3500&amp;maxhits=1000" xr:uid="{0D7C39CD-CDA1-054B-B801-A20E9C35C5A8}"/>
    <hyperlink ref="C3427" r:id="rId3426" display="https://www.nj.gov/cgi-bin/education/csg/15/csg1a.pl?string=IK-12K-80-400&amp;maxhits=1000" xr:uid="{6774DFE1-D16F-8247-98BF-3A136CEF5D4D}"/>
    <hyperlink ref="C3428" r:id="rId3427" display="https://www.nj.gov/cgi-bin/education/csg/15/csg1a.pl?string=MK-12K-121800-3500&amp;maxhits=1000" xr:uid="{CED6F96F-D27A-4443-8D85-CB78F804EFAB}"/>
    <hyperlink ref="C3429" r:id="rId3428" display="https://www.nj.gov/cgi-bin/education/csg/15/csg1a.pl?string=DK-8K-8401-750&amp;maxhits=1000" xr:uid="{246D20CE-E27A-A64D-ACD7-51FD3B617A7C}"/>
    <hyperlink ref="C3430" r:id="rId3429" display="https://www.nj.gov/cgi-bin/education/csg/15/csg1a.pl?string=KK-12K-8751plus&amp;maxhits=1000" xr:uid="{150D65B1-0735-F74F-A904-B06EDA7F41D8}"/>
    <hyperlink ref="C3431" r:id="rId3430" display="https://www.nj.gov/cgi-bin/education/csg/15/csg1a.pl?string=EK-8K-8751plus&amp;maxhits=1000" xr:uid="{71CA1F80-763E-964A-80BC-7E1CE49FF35B}"/>
    <hyperlink ref="C3432" r:id="rId3431" display="https://www.nj.gov/cgi-bin/education/csg/15/csg1a.pl?string=LK-12K-120-1800&amp;maxhits=1000" xr:uid="{99B4A09C-F38D-B14C-B7BF-C9756F8B18A7}"/>
    <hyperlink ref="C3433" r:id="rId3432" display="https://www.nj.gov/cgi-bin/education/csg/15/csg1a.pl?string=DK-8K-8401-750&amp;maxhits=1000" xr:uid="{05EEF096-523B-C54C-B43A-18E04B64B8A3}"/>
    <hyperlink ref="C3434" r:id="rId3433" display="https://www.nj.gov/cgi-bin/education/csg/15/csg1a.pl?string=GG9-127-129-12&amp;maxhits=1000" xr:uid="{61A18CE1-B53C-5047-BCDD-DF9B3D9CB9BF}"/>
    <hyperlink ref="C3435" r:id="rId3434" display="https://www.nj.gov/cgi-bin/education/csg/15/csg1a.pl?string=EK-8K-8751plus&amp;maxhits=1000" xr:uid="{0C641240-DCA2-F347-B3E2-2DE3606A0755}"/>
    <hyperlink ref="C3436" r:id="rId3435" display="https://www.nj.gov/cgi-bin/education/csg/15/csg1a.pl?string=AK-6K-6&amp;maxhits=1000" xr:uid="{3F732667-DD8A-5E4E-9B05-6E22666F6BF4}"/>
    <hyperlink ref="C3437" r:id="rId3436" display="https://www.nj.gov/cgi-bin/education/csg/15/csg1a.pl?string=MK-12K-121800-3500&amp;maxhits=1000" xr:uid="{BD0B15C2-7F71-A349-B489-3088F1A6E1CE}"/>
    <hyperlink ref="C3438" r:id="rId3437" display="https://www.nj.gov/cgi-bin/education/csg/15/csg1a.pl?string=DK-8K-8401-750&amp;maxhits=1000" xr:uid="{202E6C0D-D089-3A46-98D0-ED39DB71EAE8}"/>
    <hyperlink ref="C3439" r:id="rId3438" display="https://www.nj.gov/cgi-bin/education/csg/15/csg1a.pl?string=EK-8K-8751plus&amp;maxhits=1000" xr:uid="{A5EBF3C0-EF0D-8B49-80A9-29C3321EFBDB}"/>
    <hyperlink ref="C3440" r:id="rId3439" display="https://www.nj.gov/cgi-bin/education/csg/15/csg1a.pl?string=NK-12K-123500plus&amp;maxhits=1000" xr:uid="{853D52AA-1D12-7241-8F93-5FE3C6CDAA5C}"/>
    <hyperlink ref="C3441" r:id="rId3440" display="https://www.nj.gov/cgi-bin/education/csg/15/csg1a.pl?string=EK-8K-8751plus&amp;maxhits=1000" xr:uid="{F5D39DF4-B783-EF46-873A-B05424C0D276}"/>
    <hyperlink ref="C3442" r:id="rId3441" display="https://www.nj.gov/cgi-bin/education/csg/15/csg1a.pl?string=EK-8K-8751plus&amp;maxhits=1000" xr:uid="{D0370C7A-CBBC-FA40-9AA8-BFBC690C02A2}"/>
    <hyperlink ref="C3443" r:id="rId3442" display="https://www.nj.gov/cgi-bin/education/csg/15/csg1a.pl?string=IK-12K-80-400&amp;maxhits=1000" xr:uid="{BFC908B3-C669-B944-A4EF-7CB77D9B0517}"/>
    <hyperlink ref="C3444" r:id="rId3443" display="https://www.nj.gov/cgi-bin/education/csg/15/csg1a.pl?string=AK-6K-6&amp;maxhits=1000" xr:uid="{BB612226-8629-5146-A27F-8EE3B1F803D9}"/>
    <hyperlink ref="C3445" r:id="rId3444" display="https://www.nj.gov/cgi-bin/education/csg/15/csg1a.pl?string=FG7-127-129-12&amp;maxhits=1000" xr:uid="{84BBFE53-0952-6D4B-848F-D1302CA195C8}"/>
    <hyperlink ref="C3446" r:id="rId3445" display="https://www.nj.gov/cgi-bin/education/csg/15/csg1a.pl?string=LK-12K-120-1800&amp;maxhits=1000" xr:uid="{597B56FD-B082-3740-9106-AC4505102095}"/>
    <hyperlink ref="C3447" r:id="rId3446" display="https://www.nj.gov/cgi-bin/education/csg/15/csg1a.pl?string=NK-12K-123500plus&amp;maxhits=1000" xr:uid="{9ECFB62C-3EF3-BB4A-9509-02E349DFE815}"/>
    <hyperlink ref="C3448" r:id="rId3447" display="https://www.nj.gov/cgi-bin/education/csg/15/csg1a.pl?string=GG9-127-129-12&amp;maxhits=1000" xr:uid="{504C6627-5A05-764B-8DC5-E00C89BF64CC}"/>
    <hyperlink ref="C3449" r:id="rId3448" display="https://www.nj.gov/cgi-bin/education/csg/15/csg1a.pl?string=OCHARTER&amp;maxhits=1000" xr:uid="{2D8309E6-9092-7D4D-9E98-11CF39BF5491}"/>
    <hyperlink ref="C3450" r:id="rId3449" display="https://www.nj.gov/cgi-bin/education/csg/15/csg1a.pl?string=OCHARTER&amp;maxhits=1000" xr:uid="{2381E5C0-9140-2547-81E4-05CA56CFEBB3}"/>
    <hyperlink ref="C3451" r:id="rId3450" display="https://www.nj.gov/cgi-bin/education/csg/15/csg1a.pl?string=LK-12K-120-1800&amp;maxhits=1000" xr:uid="{0FD7A013-7EA4-634B-A335-3762006C392F}"/>
    <hyperlink ref="C3452" r:id="rId3451" display="https://www.nj.gov/cgi-bin/education/csg/15/csg1a.pl?string=IK-12K-80-400&amp;maxhits=1000" xr:uid="{17ADB49C-425A-EE47-BF24-41067C2FAD43}"/>
    <hyperlink ref="C3453" r:id="rId3452" display="https://www.nj.gov/cgi-bin/education/csg/15/csg1a.pl?string=EK-8K-8751plus&amp;maxhits=1000" xr:uid="{36F207F2-6EB4-5C45-9AFD-0CC83D8AC42B}"/>
    <hyperlink ref="C3454" r:id="rId3453" display="https://www.nj.gov/cgi-bin/education/csg/15/csg1a.pl?string=DK-8K-8401-750&amp;maxhits=1000" xr:uid="{644663C9-3DF1-9742-9CC6-A7E6149DD6CE}"/>
    <hyperlink ref="C3455" r:id="rId3454" display="https://www.nj.gov/cgi-bin/education/csg/15/csg1a.pl?string=AK-6K-6&amp;maxhits=1000" xr:uid="{CAC69238-AA76-E446-8B47-9245E923E62E}"/>
    <hyperlink ref="C3456" r:id="rId3455" display="https://www.nj.gov/cgi-bin/education/csg/15/csg1a.pl?string=EK-8K-8751plus&amp;maxhits=1000" xr:uid="{94C7176C-7A2C-0B48-96C2-29B1E1F568CA}"/>
    <hyperlink ref="C3457" r:id="rId3456" display="https://www.nj.gov/cgi-bin/education/csg/15/csg1a.pl?string=OCHARTER&amp;maxhits=1000" xr:uid="{5C6A803C-171D-1E44-ADCA-7DCA595E2382}"/>
    <hyperlink ref="C3458" r:id="rId3457" display="https://www.nj.gov/cgi-bin/education/csg/15/csg1a.pl?string=IK-12K-80-400&amp;maxhits=1000" xr:uid="{F28974F9-ED7C-724D-9156-E470FD7CB786}"/>
    <hyperlink ref="C3459" r:id="rId3458" display="https://www.nj.gov/cgi-bin/education/csg/15/csg1a.pl?string=EK-8K-8751plus&amp;maxhits=1000" xr:uid="{1A1994E5-7E22-D144-8E53-42FA062670B7}"/>
    <hyperlink ref="C3460" r:id="rId3459" display="https://www.nj.gov/cgi-bin/education/csg/15/csg1a.pl?string=NK-12K-123500plus&amp;maxhits=1000" xr:uid="{BCD3B9FF-3FF8-5341-9006-9036E7D6D5EB}"/>
    <hyperlink ref="C3461" r:id="rId3460" display="https://www.nj.gov/cgi-bin/education/csg/15/csg1a.pl?string=CK-8K-80-400&amp;maxhits=1000" xr:uid="{2E3E38DB-11FA-4545-8F5A-5A982916D026}"/>
    <hyperlink ref="C3462" r:id="rId3461" display="https://www.nj.gov/cgi-bin/education/csg/15/csg1a.pl?string=OCHARTER&amp;maxhits=1000" xr:uid="{F921591C-D1C0-9543-ABD6-2DC5AAB33211}"/>
    <hyperlink ref="C3463" r:id="rId3462" display="https://www.nj.gov/cgi-bin/education/csg/15/csg1a.pl?string=LK-12K-120-1800&amp;maxhits=1000" xr:uid="{3BCCB19B-385C-E847-909A-70111C8535C0}"/>
    <hyperlink ref="C3464" r:id="rId3463" display="https://www.nj.gov/cgi-bin/education/csg/15/csg1a.pl?string=JK-12K-8401-750&amp;maxhits=1000" xr:uid="{81C24BCA-4EFC-0B4F-B581-5787A52114AE}"/>
    <hyperlink ref="C3465" r:id="rId3464" display="https://www.nj.gov/cgi-bin/education/csg/15/csg1a.pl?string=EK-8K-8751plus&amp;maxhits=1000" xr:uid="{75125B09-35CD-1B4B-9884-0D609B03D4D9}"/>
    <hyperlink ref="C3466" r:id="rId3465" display="https://www.nj.gov/cgi-bin/education/csg/15/csg1a.pl?string=EK-8K-8751plus&amp;maxhits=1000" xr:uid="{5F8AF79D-EB27-C04E-ABB9-B29E4FCE0DFA}"/>
    <hyperlink ref="C3467" r:id="rId3466" display="https://www.nj.gov/cgi-bin/education/csg/15/csg1a.pl?string=JK-12K-8401-750&amp;maxhits=1000" xr:uid="{D76EF93A-0360-8548-9BCE-67BB7E756CA2}"/>
    <hyperlink ref="C3468" r:id="rId3467" display="https://www.nj.gov/cgi-bin/education/csg/15/csg1a.pl?string=GG9-127-129-12&amp;maxhits=1000" xr:uid="{1B519B5F-51D4-B746-8DB9-F645B99BBD79}"/>
    <hyperlink ref="C3469" r:id="rId3468" display="https://www.nj.gov/cgi-bin/education/csg/15/csg1a.pl?string=IK-12K-80-400&amp;maxhits=1000" xr:uid="{3508E96A-DF1A-2A4D-8AFB-ED5C2E8AC8F4}"/>
    <hyperlink ref="C3470" r:id="rId3469" display="https://www.nj.gov/cgi-bin/education/csg/15/csg1a.pl?string=OCHARTER&amp;maxhits=1000" xr:uid="{E0622ECF-CC21-D54C-826E-59A7DD3940EC}"/>
    <hyperlink ref="C3471" r:id="rId3470" display="https://www.nj.gov/cgi-bin/education/csg/15/csg1a.pl?string=NK-12K-123500plus&amp;maxhits=1000" xr:uid="{B5C7FACA-4F8C-D74E-B7C6-38F9D53AB4CE}"/>
    <hyperlink ref="C3472" r:id="rId3471" display="https://www.nj.gov/cgi-bin/education/csg/15/csg1a.pl?string=OCHARTER&amp;maxhits=1000" xr:uid="{BA8BAF13-38CA-C24B-ACEB-91A31E28871F}"/>
    <hyperlink ref="C3473" r:id="rId3472" display="https://www.nj.gov/cgi-bin/education/csg/15/csg1a.pl?string=QCOUNTYVOC&amp;maxhits=1000" xr:uid="{9FE68941-462C-B14F-86DD-54ED0884CEE0}"/>
    <hyperlink ref="C3474" r:id="rId3473" display="https://www.nj.gov/cgi-bin/education/csg/15/csg1a.pl?string=OCHARTER&amp;maxhits=1000" xr:uid="{D960AB00-10BD-F14D-B030-BEE77028FF62}"/>
    <hyperlink ref="C3475" r:id="rId3474" display="https://www.nj.gov/cgi-bin/education/csg/15/csg1a.pl?string=OCHARTER&amp;maxhits=1000" xr:uid="{D311F85C-7706-CF49-AEDD-3C74E3BCFF4D}"/>
    <hyperlink ref="C3476" r:id="rId3475" display="https://www.nj.gov/cgi-bin/education/csg/15/csg1a.pl?string=NK-12K-123500plus&amp;maxhits=1000" xr:uid="{6855E832-3FB4-0140-909E-5D59EC510EBD}"/>
    <hyperlink ref="C3477" r:id="rId3476" display="https://www.nj.gov/cgi-bin/education/csg/15/csg1a.pl?string=OCHARTER&amp;maxhits=1000" xr:uid="{E83F4925-3AC3-294E-8C4C-1C48C99E4B8D}"/>
    <hyperlink ref="C3478" r:id="rId3477" display="https://www.nj.gov/cgi-bin/education/csg/15/csg1a.pl?string=JK-12K-8401-750&amp;maxhits=1000" xr:uid="{66B94B45-386D-494E-B54A-D68A31AC141A}"/>
    <hyperlink ref="C3479" r:id="rId3478" display="https://www.nj.gov/cgi-bin/education/csg/15/csg1a.pl?string=MK-12K-121800-3500&amp;maxhits=1000" xr:uid="{EA0DB54D-6FE4-A542-8C32-D376D7CD52AC}"/>
    <hyperlink ref="C3480" r:id="rId3479" display="https://www.nj.gov/cgi-bin/education/csg/15/csg1a.pl?string=OCHARTER&amp;maxhits=1000" xr:uid="{5F01FE74-CCA6-AA48-A09D-986809B41EC8}"/>
    <hyperlink ref="C3481" r:id="rId3480" display="https://www.nj.gov/cgi-bin/education/csg/15/csg1a.pl?string=GG9-127-129-12&amp;maxhits=1000" xr:uid="{EF565023-0A0E-644F-9C30-3DBD4EC25695}"/>
    <hyperlink ref="C3482" r:id="rId3481" display="https://www.nj.gov/cgi-bin/education/csg/15/csg1a.pl?string=OCHARTER&amp;maxhits=1000" xr:uid="{5ED5271A-0F6B-574B-8035-6E641F2FC76B}"/>
    <hyperlink ref="C3483" r:id="rId3482" display="https://www.nj.gov/cgi-bin/education/csg/15/csg1a.pl?string=OCHARTER&amp;maxhits=1000" xr:uid="{178E538D-F327-A34E-916F-FF8F2F94F447}"/>
    <hyperlink ref="C3484" r:id="rId3483" display="https://www.nj.gov/cgi-bin/education/csg/15/csg1a.pl?string=CK-8K-80-400&amp;maxhits=1000" xr:uid="{6E78A50B-32A7-FC46-84E3-AA58248D55B9}"/>
    <hyperlink ref="C3485" r:id="rId3484" display="https://www.nj.gov/cgi-bin/education/csg/15/csg1a.pl?string=MK-12K-121800-3500&amp;maxhits=1000" xr:uid="{6AB5B463-166F-7740-A520-5F65DF27651A}"/>
    <hyperlink ref="C3486" r:id="rId3485" display="https://www.nj.gov/cgi-bin/education/csg/15/csg1a.pl?string=EK-8K-8751plus&amp;maxhits=1000" xr:uid="{AA79C252-7CDD-8349-B2BB-1233F438D664}"/>
    <hyperlink ref="C3487" r:id="rId3486" display="https://www.nj.gov/cgi-bin/education/csg/15/csg1a.pl?string=LK-12K-120-1800&amp;maxhits=1000" xr:uid="{17291BEB-2A2B-D04A-8789-2972E67B6C37}"/>
    <hyperlink ref="C3488" r:id="rId3487" display="https://www.nj.gov/cgi-bin/education/csg/15/csg1a.pl?string=MK-12K-121800-3500&amp;maxhits=1000" xr:uid="{A1E23039-1926-5D4F-9CA6-521C338E37B4}"/>
    <hyperlink ref="C3489" r:id="rId3488" display="https://www.nj.gov/cgi-bin/education/csg/15/csg1a.pl?string=MK-12K-121800-3500&amp;maxhits=1000" xr:uid="{BE469F1F-7453-D847-A866-893E2917E194}"/>
    <hyperlink ref="C3490" r:id="rId3489" display="https://www.nj.gov/cgi-bin/education/csg/15/csg1a.pl?string=OCHARTER&amp;maxhits=1000" xr:uid="{42EF6AA6-AF82-F841-A6DB-BFE0B4C9F167}"/>
    <hyperlink ref="C3491" r:id="rId3490" display="https://www.nj.gov/cgi-bin/education/csg/15/csg1a.pl?string=OCHARTER&amp;maxhits=1000" xr:uid="{230CBE73-5B21-F84B-910C-22A32A1C44EB}"/>
    <hyperlink ref="C3492" r:id="rId3491" display="https://www.nj.gov/cgi-bin/education/csg/15/csg1a.pl?string=HK-12K-6&amp;maxhits=1000" xr:uid="{0C49885A-CD15-9D4C-B584-B2B50420DA23}"/>
    <hyperlink ref="C3493" r:id="rId3492" display="https://www.nj.gov/cgi-bin/education/csg/15/csg1a.pl?string=IK-12K-80-400&amp;maxhits=1000" xr:uid="{C84D68A4-DC5C-BD49-B379-A989F243AB0A}"/>
    <hyperlink ref="C3494" r:id="rId3493" display="https://www.nj.gov/cgi-bin/education/csg/15/csg1a.pl?string=OCHARTER&amp;maxhits=1000" xr:uid="{CDEE93F1-CFD1-3544-B058-9E5BC630A9D8}"/>
    <hyperlink ref="C3495" r:id="rId3494" display="https://www.nj.gov/cgi-bin/education/csg/15/csg1a.pl?string=MK-12K-121800-3500&amp;maxhits=1000" xr:uid="{C5B3A659-6446-0F46-B7C6-12690940B1C0}"/>
    <hyperlink ref="C3496" r:id="rId3495" display="https://www.nj.gov/cgi-bin/education/csg/15/csg1a.pl?string=DK-8K-8401-750&amp;maxhits=1000" xr:uid="{5B5069F5-B801-7046-AA58-0F066B20A5D7}"/>
    <hyperlink ref="C3497" r:id="rId3496" display="https://www.nj.gov/cgi-bin/education/csg/15/csg1a.pl?string=IK-12K-80-400&amp;maxhits=1000" xr:uid="{5CD3085B-BEA4-3E41-A97C-13749181B9E2}"/>
    <hyperlink ref="C3498" r:id="rId3497" display="https://www.nj.gov/cgi-bin/education/csg/15/csg1a.pl?string=JK-12K-8401-750&amp;maxhits=1000" xr:uid="{677006CE-0397-734D-8C14-6CA89863523B}"/>
    <hyperlink ref="C3499" r:id="rId3498" display="https://www.nj.gov/cgi-bin/education/csg/15/csg1a.pl?string=LK-12K-120-1800&amp;maxhits=1000" xr:uid="{AFB2540E-2CD9-BE4F-8A54-3213F9B6B455}"/>
    <hyperlink ref="C3500" r:id="rId3499" display="https://www.nj.gov/cgi-bin/education/csg/15/csg1a.pl?string=NK-12K-123500plus&amp;maxhits=1000" xr:uid="{BD9D7FF0-718C-FC43-A322-329C9BC2383D}"/>
    <hyperlink ref="C3501" r:id="rId3500" display="https://www.nj.gov/cgi-bin/education/csg/15/csg1a.pl?string=MK-12K-121800-3500&amp;maxhits=1000" xr:uid="{CDA66EB4-7D13-F649-957E-EF315A512907}"/>
    <hyperlink ref="C3502" r:id="rId3501" display="https://www.nj.gov/cgi-bin/education/csg/15/csg1a.pl?string=EK-8K-8751plus&amp;maxhits=1000" xr:uid="{845F4BFC-2620-CB4E-BF7E-79C6D2657A88}"/>
    <hyperlink ref="C3503" r:id="rId3502" display="https://www.nj.gov/cgi-bin/education/csg/15/csg1a.pl?string=DK-8K-8401-750&amp;maxhits=1000" xr:uid="{47C53183-2193-0945-BC80-BB1D480600BE}"/>
    <hyperlink ref="C3504" r:id="rId3503" display="https://www.nj.gov/cgi-bin/education/csg/15/csg1a.pl?string=GG9-127-129-12&amp;maxhits=1000" xr:uid="{1DA9D106-42A1-ED4C-B4BB-E1FFBFCF153F}"/>
    <hyperlink ref="C3505" r:id="rId3504" display="https://www.nj.gov/cgi-bin/education/csg/15/csg1a.pl?string=EK-8K-8751plus&amp;maxhits=1000" xr:uid="{67884593-50F4-AB49-B606-64795CF00017}"/>
    <hyperlink ref="C3506" r:id="rId3505" display="https://www.nj.gov/cgi-bin/education/csg/15/csg1a.pl?string=EK-8K-8751plus&amp;maxhits=1000" xr:uid="{B20DC47B-A28E-C847-B636-4FDC589F8499}"/>
    <hyperlink ref="C3507" r:id="rId3506" display="https://www.nj.gov/cgi-bin/education/csg/15/csg1a.pl?string=HK-12K-6&amp;maxhits=1000" xr:uid="{0A3504A9-2B7F-774A-80B5-8D1A4A1DD731}"/>
    <hyperlink ref="C3508" r:id="rId3507" display="https://www.nj.gov/cgi-bin/education/csg/15/csg1a.pl?string=NK-12K-123500plus&amp;maxhits=1000" xr:uid="{E60C1441-72B6-BC48-B24C-16B895315036}"/>
    <hyperlink ref="C3509" r:id="rId3508" display="https://www.nj.gov/cgi-bin/education/csg/15/csg1a.pl?string=IK-12K-80-400&amp;maxhits=1000" xr:uid="{4B77C40B-44F4-DD4C-B5CC-02BAE633F52F}"/>
    <hyperlink ref="C3510" r:id="rId3509" display="https://www.nj.gov/cgi-bin/education/csg/15/csg1a.pl?string=IK-12K-80-400&amp;maxhits=1000" xr:uid="{B52308DA-14B4-3D49-9D3D-50CE432C3154}"/>
    <hyperlink ref="C3511" r:id="rId3510" display="https://www.nj.gov/cgi-bin/education/csg/15/csg1a.pl?string=AK-6K-6&amp;maxhits=1000" xr:uid="{43C3E627-EBF9-7B4C-B5CA-05772FC2D653}"/>
    <hyperlink ref="C3512" r:id="rId3511" display="https://www.nj.gov/cgi-bin/education/csg/15/csg1a.pl?string=PCSSD&amp;maxhits=1000" xr:uid="{E18FE898-7968-7C46-8315-D2E91BBA4526}"/>
    <hyperlink ref="C3513" r:id="rId3512" display="https://www.nj.gov/cgi-bin/education/csg/15/csg1a.pl?string=QCOUNTYVOC&amp;maxhits=1000" xr:uid="{784F351F-A01A-EB4C-A450-CFD2D2F8C047}"/>
    <hyperlink ref="C3514" r:id="rId3513" display="https://www.nj.gov/cgi-bin/education/csg/15/csg1a.pl?string=JK-12K-8401-750&amp;maxhits=1000" xr:uid="{C48721B3-F56D-6B48-99C4-B348B66595A9}"/>
    <hyperlink ref="C3515" r:id="rId3514" display="https://www.nj.gov/cgi-bin/education/csg/15/csg1a.pl?string=FG7-127-129-12&amp;maxhits=1000" xr:uid="{DBCC81C5-00E3-F64F-A8D4-8CF12484E7C3}"/>
    <hyperlink ref="C3516" r:id="rId3515" display="https://www.nj.gov/cgi-bin/education/csg/15/csg1a.pl?string=AK-6K-6&amp;maxhits=1000" xr:uid="{36191D8D-9DF7-7347-9D27-066BAA9E7DF6}"/>
    <hyperlink ref="C3517" r:id="rId3516" display="https://www.nj.gov/cgi-bin/education/csg/15/csg1a.pl?string=MK-12K-121800-3500&amp;maxhits=1000" xr:uid="{C57E283B-DC03-E241-9C5F-C6196AD15BCD}"/>
    <hyperlink ref="C3518" r:id="rId3517" display="https://www.nj.gov/cgi-bin/education/csg/15/csg1a.pl?string=IK-12K-80-400&amp;maxhits=1000" xr:uid="{A017DA08-0DB4-FD41-9124-3704DB95A365}"/>
    <hyperlink ref="C3519" r:id="rId3518" display="https://www.nj.gov/cgi-bin/education/csg/15/csg1a.pl?string=MK-12K-121800-3500&amp;maxhits=1000" xr:uid="{F17A70A6-B7A5-3C42-9F6C-02BC2E269C68}"/>
    <hyperlink ref="C3520" r:id="rId3519" display="https://www.nj.gov/cgi-bin/education/csg/15/csg1a.pl?string=IK-12K-80-400&amp;maxhits=1000" xr:uid="{04DC9588-D7A4-BE4E-8339-1051E30ADAD7}"/>
    <hyperlink ref="C3521" r:id="rId3520" display="https://www.nj.gov/cgi-bin/education/csg/15/csg1a.pl?string=KK-12K-8751plus&amp;maxhits=1000" xr:uid="{C8DF2898-F628-5A41-987C-EA738118570A}"/>
    <hyperlink ref="C3522" r:id="rId3521" display="https://www.nj.gov/cgi-bin/education/csg/15/csg1a.pl?string=AK-6K-6&amp;maxhits=1000" xr:uid="{68DF4F23-4B9D-4940-9666-718A058907D0}"/>
    <hyperlink ref="C3523" r:id="rId3522" display="https://www.nj.gov/cgi-bin/education/csg/15/csg1a.pl?string=LK-12K-120-1800&amp;maxhits=1000" xr:uid="{B11D2BB7-385C-F843-95A7-24352DCA5D18}"/>
    <hyperlink ref="C3524" r:id="rId3523" display="https://www.nj.gov/cgi-bin/education/csg/15/csg1a.pl?string=IK-12K-80-400&amp;maxhits=1000" xr:uid="{C795FE8A-5635-0348-804D-972F6B38FB76}"/>
    <hyperlink ref="C3525" r:id="rId3524" display="https://www.nj.gov/cgi-bin/education/csg/15/csg1a.pl?string=IK-12K-80-400&amp;maxhits=1000" xr:uid="{9CF40EF0-D6DA-E249-B381-29072AB5CFF1}"/>
    <hyperlink ref="C3526" r:id="rId3525" display="https://www.nj.gov/cgi-bin/education/csg/15/csg1a.pl?string=NK-12K-123500plus&amp;maxhits=1000" xr:uid="{7500D442-224A-EC48-A595-C2342035B8F3}"/>
    <hyperlink ref="C3527" r:id="rId3526" display="https://www.nj.gov/cgi-bin/education/csg/15/csg1a.pl?string=JK-12K-8401-750&amp;maxhits=1000" xr:uid="{5E831872-C9A2-6349-883C-05E3D35973EE}"/>
    <hyperlink ref="C3528" r:id="rId3527" display="https://www.nj.gov/cgi-bin/education/csg/15/csg1a.pl?string=OCHARTER&amp;maxhits=1000" xr:uid="{2F6F4D43-BE12-E24D-B369-83739B2705D6}"/>
    <hyperlink ref="C3529" r:id="rId3528" display="https://www.nj.gov/cgi-bin/education/csg/15/csg1a.pl?string=QCOUNTYVOC&amp;maxhits=1000" xr:uid="{1DCBCF0F-1374-444E-B94C-743D125F663C}"/>
    <hyperlink ref="C3530" r:id="rId3529" display="https://www.nj.gov/cgi-bin/education/csg/15/csg1a.pl?string=GG9-127-129-12&amp;maxhits=1000" xr:uid="{5D620B11-A0F4-0B45-ADF4-4770BABAE008}"/>
    <hyperlink ref="C3531" r:id="rId3530" display="https://www.nj.gov/cgi-bin/education/csg/15/csg1a.pl?string=CK-8K-80-400&amp;maxhits=1000" xr:uid="{0302F16C-8106-8041-928A-E933AFFBFA48}"/>
    <hyperlink ref="C3532" r:id="rId3531" display="https://www.nj.gov/cgi-bin/education/csg/15/csg1a.pl?string=IK-12K-80-400&amp;maxhits=1000" xr:uid="{30448809-F225-B044-AB98-457D6A4D804E}"/>
    <hyperlink ref="C3533" r:id="rId3532" display="https://www.nj.gov/cgi-bin/education/csg/15/csg1a.pl?string=DK-8K-8401-750&amp;maxhits=1000" xr:uid="{B0FFCB83-80BA-374F-8021-E97C6BA4129C}"/>
    <hyperlink ref="C3534" r:id="rId3533" display="https://www.nj.gov/cgi-bin/education/csg/15/csg1a.pl?string=CK-8K-80-400&amp;maxhits=1000" xr:uid="{8A8932A4-8ACC-A046-8BF1-8CE34C2F945C}"/>
    <hyperlink ref="C3535" r:id="rId3534" display="https://www.nj.gov/cgi-bin/education/csg/15/csg1a.pl?string=DK-8K-8401-750&amp;maxhits=1000" xr:uid="{A305A3F5-7C3D-0C48-98EC-EA63B64FAFEA}"/>
    <hyperlink ref="C3536" r:id="rId3535" display="https://www.nj.gov/cgi-bin/education/csg/15/csg1a.pl?string=JK-12K-8401-750&amp;maxhits=1000" xr:uid="{2C7F412A-75FA-D14A-A867-E4564E57D75B}"/>
    <hyperlink ref="C3537" r:id="rId3536" display="https://www.nj.gov/cgi-bin/education/csg/15/csg1a.pl?string=JK-12K-8401-750&amp;maxhits=1000" xr:uid="{CC0A01CC-A373-8F42-BB27-4ACD4DFC967F}"/>
    <hyperlink ref="C3538" r:id="rId3537" display="https://www.nj.gov/cgi-bin/education/csg/15/csg1a.pl?string=NK-12K-123500plus&amp;maxhits=1000" xr:uid="{33E428ED-3833-7E40-9568-B6791D26CFB3}"/>
    <hyperlink ref="C3539" r:id="rId3538" display="https://www.nj.gov/cgi-bin/education/csg/15/csg1a.pl?string=OCHARTER&amp;maxhits=1000" xr:uid="{B038F08C-5FC3-004D-9D6A-55E69C628565}"/>
    <hyperlink ref="C3540" r:id="rId3539" display="https://www.nj.gov/cgi-bin/education/csg/15/csg1a.pl?string=CK-8K-80-400&amp;maxhits=1000" xr:uid="{C9A26EA3-8031-CA4B-B1BE-A1918437E929}"/>
    <hyperlink ref="C3541" r:id="rId3540" display="https://www.nj.gov/cgi-bin/education/csg/15/csg1a.pl?string=EK-8K-8751plus&amp;maxhits=1000" xr:uid="{FE5F9946-25C4-894D-BEBD-A43FC6E4DC37}"/>
    <hyperlink ref="C3542" r:id="rId3541" display="https://www.nj.gov/cgi-bin/education/csg/15/csg1a.pl?string=NK-12K-123500plus&amp;maxhits=1000" xr:uid="{2089844A-EC42-D945-86F5-7615E203390F}"/>
    <hyperlink ref="C3543" r:id="rId3542" display="https://www.nj.gov/cgi-bin/education/csg/15/csg1a.pl?string=OCHARTER&amp;maxhits=1000" xr:uid="{A145F0FE-2E46-D643-ABBC-413010499DD0}"/>
    <hyperlink ref="C3544" r:id="rId3543" display="https://www.nj.gov/cgi-bin/education/csg/15/csg1a.pl?string=NK-12K-123500plus&amp;maxhits=1000" xr:uid="{3C2202B8-44FB-EC48-97EC-6EF230A8B2E6}"/>
    <hyperlink ref="C3545" r:id="rId3544" display="https://www.nj.gov/cgi-bin/education/csg/15/csg1a.pl?string=NK-12K-123500plus&amp;maxhits=1000" xr:uid="{FB92B3E7-AE90-1844-8511-AFD7EC1A96C6}"/>
    <hyperlink ref="C3546" r:id="rId3545" display="https://www.nj.gov/cgi-bin/education/csg/15/csg1a.pl?string=OCHARTER&amp;maxhits=1000" xr:uid="{78C85336-EB8C-414D-8E13-003823EDB46B}"/>
    <hyperlink ref="C3547" r:id="rId3546" display="https://www.nj.gov/cgi-bin/education/csg/15/csg1a.pl?string=MK-12K-121800-3500&amp;maxhits=1000" xr:uid="{99A652D6-2518-FF47-BE56-FB3B19D0FE3C}"/>
    <hyperlink ref="C3548" r:id="rId3547" display="https://www.nj.gov/cgi-bin/education/csg/15/csg1a.pl?string=LK-12K-120-1800&amp;maxhits=1000" xr:uid="{EC22619E-58A7-F143-A03F-9E5FE79EAC15}"/>
    <hyperlink ref="C3549" r:id="rId3548" display="https://www.nj.gov/cgi-bin/education/csg/15/csg1a.pl?string=NK-12K-123500plus&amp;maxhits=1000" xr:uid="{87804901-4CAD-674C-BA9C-2CDEEFFFF143}"/>
    <hyperlink ref="C3550" r:id="rId3549" display="https://www.nj.gov/cgi-bin/education/csg/15/csg1a.pl?string=OCHARTER&amp;maxhits=1000" xr:uid="{CBCECF7E-183F-954F-A8D5-CE99C2094F43}"/>
    <hyperlink ref="C3551" r:id="rId3550" display="https://www.nj.gov/cgi-bin/education/csg/15/csg1a.pl?string=NK-12K-123500plus&amp;maxhits=1000" xr:uid="{A3036B8B-16FA-C941-9E0F-6BC8E100C1AC}"/>
    <hyperlink ref="C3552" r:id="rId3551" display="https://www.nj.gov/cgi-bin/education/csg/15/csg1a.pl?string=OCHARTER&amp;maxhits=1000" xr:uid="{28DB6C73-AFEC-D548-8BB1-CC6D813F0CC7}"/>
    <hyperlink ref="C3553" r:id="rId3552" display="https://www.nj.gov/cgi-bin/education/csg/15/csg1a.pl?string=QCOUNTYVOC&amp;maxhits=1000" xr:uid="{B7EEA4B5-9AA7-624C-BDC0-73346D308B2C}"/>
    <hyperlink ref="C3554" r:id="rId3553" display="https://www.nj.gov/cgi-bin/education/csg/15/csg1a.pl?string=AK-6K-6&amp;maxhits=1000" xr:uid="{186F5A38-1A28-5742-9B42-B55A3F6C33C8}"/>
    <hyperlink ref="C3555" r:id="rId3554" display="https://www.nj.gov/cgi-bin/education/csg/15/csg1a.pl?string=AK-6K-6&amp;maxhits=1000" xr:uid="{B1661077-514A-0F45-9599-B0246F9EF146}"/>
    <hyperlink ref="C3556" r:id="rId3555" display="https://www.nj.gov/cgi-bin/education/csg/15/csg1a.pl?string=MK-12K-121800-3500&amp;maxhits=1000" xr:uid="{F6E58030-B131-074C-982C-E0CBE1F2C67C}"/>
    <hyperlink ref="C3557" r:id="rId3556" display="https://www.nj.gov/cgi-bin/education/csg/15/csg1a.pl?string=OCHARTER&amp;maxhits=1000" xr:uid="{4B9B8B41-0F55-7142-84B5-3BCB31207FE7}"/>
    <hyperlink ref="C3558" r:id="rId3557" display="https://www.nj.gov/cgi-bin/education/csg/15/csg1a.pl?string=OCHARTER&amp;maxhits=1000" xr:uid="{FC2870DB-1E5A-C840-A6AE-B078E1B56F2B}"/>
    <hyperlink ref="C3559" r:id="rId3558" display="https://www.nj.gov/cgi-bin/education/csg/15/csg1a.pl?string=OCHARTER&amp;maxhits=1000" xr:uid="{713E45DB-3B0B-9546-B179-E85B5839372C}"/>
    <hyperlink ref="C3560" r:id="rId3559" display="https://www.nj.gov/cgi-bin/education/csg/15/csg1a.pl?string=NK-12K-123500plus&amp;maxhits=1000" xr:uid="{2755CC05-5082-F442-8D80-83182FB93794}"/>
    <hyperlink ref="C3561" r:id="rId3560" display="https://www.nj.gov/cgi-bin/education/csg/15/csg1a.pl?string=OCHARTER&amp;maxhits=1000" xr:uid="{1E84B32E-FAA9-E448-B31B-54CE2A058CE9}"/>
    <hyperlink ref="C3562" r:id="rId3561" display="https://www.nj.gov/cgi-bin/education/csg/15/csg1a.pl?string=NK-12K-123500plus&amp;maxhits=1000" xr:uid="{7DDBCA67-9B02-E54D-8856-B2409315F4EB}"/>
    <hyperlink ref="C3563" r:id="rId3562" display="https://www.nj.gov/cgi-bin/education/csg/15/csg1a.pl?string=OCHARTER&amp;maxhits=1000" xr:uid="{7D755C09-98B5-014C-9EED-A84F4C276399}"/>
    <hyperlink ref="C3564" r:id="rId3563" display="https://www.nj.gov/cgi-bin/education/csg/15/csg1a.pl?string=OCHARTER&amp;maxhits=1000" xr:uid="{DE1F9D83-9D9E-A340-9FF9-3A03F4B48BD0}"/>
    <hyperlink ref="C3565" r:id="rId3564" display="https://www.nj.gov/cgi-bin/education/csg/15/csg1a.pl?string=OCHARTER&amp;maxhits=1000" xr:uid="{FC4B08C6-B1FB-414A-B6CE-038F06BF562A}"/>
    <hyperlink ref="C3566" r:id="rId3565" display="https://www.nj.gov/cgi-bin/education/csg/15/csg1a.pl?string=NK-12K-123500plus&amp;maxhits=1000" xr:uid="{F0212C8F-E141-884A-9537-79835F92F330}"/>
    <hyperlink ref="C3567" r:id="rId3566" display="https://www.nj.gov/cgi-bin/education/csg/15/csg1a.pl?string=NK-12K-123500plus&amp;maxhits=1000" xr:uid="{0C3A5258-F59F-154B-ABAA-C540F2344769}"/>
    <hyperlink ref="C3568" r:id="rId3567" display="https://www.nj.gov/cgi-bin/education/csg/15/csg1a.pl?string=OCHARTER&amp;maxhits=1000" xr:uid="{6BF2464F-AD9A-B549-8C00-2962DDA24752}"/>
    <hyperlink ref="C3569" r:id="rId3568" display="https://www.nj.gov/cgi-bin/education/csg/15/csg1a.pl?string=NK-12K-123500plus&amp;maxhits=1000" xr:uid="{9FF284D7-2E37-EA41-9E21-CDACC454F8B6}"/>
    <hyperlink ref="C3570" r:id="rId3569" display="https://www.nj.gov/cgi-bin/education/csg/15/csg1a.pl?string=OCHARTER&amp;maxhits=1000" xr:uid="{B0473A56-A268-6245-95A5-14A0C5D5FFB9}"/>
    <hyperlink ref="C3571" r:id="rId3570" display="https://www.nj.gov/cgi-bin/education/csg/15/csg1a.pl?string=OCHARTER&amp;maxhits=1000" xr:uid="{44BE19E3-33FC-D543-B221-5FF397E1203C}"/>
    <hyperlink ref="C3572" r:id="rId3571" display="https://www.nj.gov/cgi-bin/education/csg/15/csg1a.pl?string=OCHARTER&amp;maxhits=1000" xr:uid="{E8529C24-BF69-4F47-8E66-3DBA08FF79E0}"/>
    <hyperlink ref="C3573" r:id="rId3572" display="https://www.nj.gov/cgi-bin/education/csg/15/csg1a.pl?string=AK-6K-6&amp;maxhits=1000" xr:uid="{E6B1E69B-F778-824D-A39C-D4D7079F9787}"/>
    <hyperlink ref="C3574" r:id="rId3573" display="https://www.nj.gov/cgi-bin/education/csg/15/csg1a.pl?string=OCHARTER&amp;maxhits=1000" xr:uid="{0CC4C539-5C92-E84E-A418-8768E54B5DC4}"/>
    <hyperlink ref="C3575" r:id="rId3574" display="https://www.nj.gov/cgi-bin/education/csg/15/csg1a.pl?string=NK-12K-123500plus&amp;maxhits=1000" xr:uid="{9510341B-A77B-7343-B2F6-330982AD2673}"/>
    <hyperlink ref="C3576" r:id="rId3575" display="https://www.nj.gov/cgi-bin/education/csg/15/csg1a.pl?string=OCHARTER&amp;maxhits=1000" xr:uid="{0F0418F2-5391-FC41-8072-CB7CAD453C5C}"/>
    <hyperlink ref="C3577" r:id="rId3576" display="https://www.nj.gov/cgi-bin/education/csg/15/csg1a.pl?string=OCHARTER&amp;maxhits=1000" xr:uid="{55C40EF1-BE5E-AC47-B0A0-B7DE61A112C7}"/>
    <hyperlink ref="C3578" r:id="rId3577" display="https://www.nj.gov/cgi-bin/education/csg/15/csg1a.pl?string=OCHARTER&amp;maxhits=1000" xr:uid="{4403DCC4-347E-194F-97DD-A12A0CA99685}"/>
    <hyperlink ref="C3579" r:id="rId3578" display="https://www.nj.gov/cgi-bin/education/csg/15/csg1a.pl?string=OCHARTER&amp;maxhits=1000" xr:uid="{8CA62B33-B7A9-D947-A79C-0BE328B7A08D}"/>
    <hyperlink ref="C3580" r:id="rId3579" display="https://www.nj.gov/cgi-bin/education/csg/15/csg1a.pl?string=AK-6K-6&amp;maxhits=1000" xr:uid="{823F307B-4253-4448-B383-21F68CE2AD85}"/>
    <hyperlink ref="C3581" r:id="rId3580" display="https://www.nj.gov/cgi-bin/education/csg/15/csg1a.pl?string=OCHARTER&amp;maxhits=1000" xr:uid="{20690195-71C0-994B-9DC7-0CBDBB0DBD43}"/>
    <hyperlink ref="C3582" r:id="rId3581" display="https://www.nj.gov/cgi-bin/education/csg/15/csg1a.pl?string=NK-12K-123500plus&amp;maxhits=1000" xr:uid="{B8CF80CB-56D7-6F4D-A0CB-7F1F4AF0E6C3}"/>
    <hyperlink ref="C3583" r:id="rId3582" display="https://www.nj.gov/cgi-bin/education/csg/15/csg1a.pl?string=OCHARTER&amp;maxhits=1000" xr:uid="{880202D7-E340-D447-A760-ABF93548C93B}"/>
    <hyperlink ref="C3584" r:id="rId3583" display="https://www.nj.gov/cgi-bin/education/csg/15/csg1a.pl?string=OCHARTER&amp;maxhits=1000" xr:uid="{1E48F108-F824-E646-B825-9BD1616F6085}"/>
    <hyperlink ref="C3585" r:id="rId3584" display="https://www.nj.gov/cgi-bin/education/csg/15/csg1a.pl?string=OCHARTER&amp;maxhits=1000" xr:uid="{43F0A253-CF6A-CC4F-903C-D07B553E9F26}"/>
    <hyperlink ref="C3586" r:id="rId3585" display="https://www.nj.gov/cgi-bin/education/csg/15/csg1a.pl?string=MK-12K-121800-3500&amp;maxhits=1000" xr:uid="{45B9BFC1-B3E1-BB42-9625-2B3B96DB7D8C}"/>
    <hyperlink ref="C3587" r:id="rId3586" display="https://www.nj.gov/cgi-bin/education/csg/15/csg1a.pl?string=OCHARTER&amp;maxhits=1000" xr:uid="{EA8F1C87-624F-C041-A8FF-F951FF25A2E2}"/>
    <hyperlink ref="C3588" r:id="rId3587" display="https://www.nj.gov/cgi-bin/education/csg/15/csg1a.pl?string=FG7-127-129-12&amp;maxhits=1000" xr:uid="{931A5890-78BF-D64E-A047-6E0A9999A9B2}"/>
    <hyperlink ref="C3589" r:id="rId3588" display="https://www.nj.gov/cgi-bin/education/csg/15/csg1a.pl?string=NK-12K-123500plus&amp;maxhits=1000" xr:uid="{5D354171-36FB-D64E-9ACD-3E3D8BFFE1BE}"/>
    <hyperlink ref="C3590" r:id="rId3589" display="https://www.nj.gov/cgi-bin/education/csg/15/csg1a.pl?string=LK-12K-120-1800&amp;maxhits=1000" xr:uid="{2628FF37-F55F-BE49-AAD9-2B6B9ABC93AA}"/>
    <hyperlink ref="C3591" r:id="rId3590" display="https://www.nj.gov/cgi-bin/education/csg/15/csg1a.pl?string=FG7-127-129-12&amp;maxhits=1000" xr:uid="{C4F2B87D-E4C7-974B-9AB6-EE536A8F2361}"/>
    <hyperlink ref="C3592" r:id="rId3591" display="https://www.nj.gov/cgi-bin/education/csg/15/csg1a.pl?string=FG7-127-129-12&amp;maxhits=1000" xr:uid="{CF0B7544-0D77-FC41-B4F6-4A738509D60C}"/>
    <hyperlink ref="C3593" r:id="rId3592" display="https://www.nj.gov/cgi-bin/education/csg/15/csg1a.pl?string=NK-12K-123500plus&amp;maxhits=1000" xr:uid="{658F6BEB-EAB9-6C4A-80B1-D3EBF59A5DFA}"/>
    <hyperlink ref="C3594" r:id="rId3593" display="https://www.nj.gov/cgi-bin/education/csg/15/csg1a.pl?string=AK-6K-6&amp;maxhits=1000" xr:uid="{719B5DC4-DAAB-E44B-AF58-48AC40A6A982}"/>
    <hyperlink ref="C3595" r:id="rId3594" display="https://www.nj.gov/cgi-bin/education/csg/15/csg1a.pl?string=AK-6K-6&amp;maxhits=1000" xr:uid="{A3DFF52B-D2D6-5E4B-AF9D-79C184812872}"/>
    <hyperlink ref="C3596" r:id="rId3595" display="https://www.nj.gov/cgi-bin/education/csg/15/csg1a.pl?string=AK-6K-6&amp;maxhits=1000" xr:uid="{9A366F56-C076-BD45-96EC-32A21FE21069}"/>
    <hyperlink ref="C3597" r:id="rId3596" display="https://www.nj.gov/cgi-bin/education/csg/15/csg1a.pl?string=FG7-127-129-12&amp;maxhits=1000" xr:uid="{C93546E5-997D-344D-B45A-1B4009108693}"/>
    <hyperlink ref="C3598" r:id="rId3597" display="https://www.nj.gov/cgi-bin/education/csg/15/csg1a.pl?string=MK-12K-121800-3500&amp;maxhits=1000" xr:uid="{70D69810-15C0-9346-B09A-B914F17264E2}"/>
    <hyperlink ref="C3599" r:id="rId3598" display="https://www.nj.gov/cgi-bin/education/csg/15/csg1a.pl?string=PCSSD&amp;maxhits=1000" xr:uid="{08651400-A219-AD41-ADB2-AD47DEA77D19}"/>
    <hyperlink ref="C3600" r:id="rId3599" display="https://www.nj.gov/cgi-bin/education/csg/15/csg1a.pl?string=QCOUNTYVOC&amp;maxhits=1000" xr:uid="{A0557DDC-082F-5644-8EF3-8B56016F7CF1}"/>
    <hyperlink ref="C3601" r:id="rId3600" display="https://www.nj.gov/cgi-bin/education/csg/15/csg1a.pl?string=JK-12K-8401-750&amp;maxhits=1000" xr:uid="{5B663AD6-E37C-4A4B-BCB8-828C04DAAC15}"/>
    <hyperlink ref="C3602" r:id="rId3601" display="https://www.nj.gov/cgi-bin/education/csg/15/csg1a.pl?string=AK-6K-6&amp;maxhits=1000" xr:uid="{608980E7-192E-A440-9E86-E40470C2B17F}"/>
    <hyperlink ref="C3603" r:id="rId3602" display="https://www.nj.gov/cgi-bin/education/csg/15/csg1a.pl?string=FG7-127-129-12&amp;maxhits=1000" xr:uid="{88249351-AAB1-2649-8C49-8073B6E938A3}"/>
    <hyperlink ref="C3604" r:id="rId3603" display="https://www.nj.gov/cgi-bin/education/csg/15/csg1a.pl?string=KK-12K-8751plus&amp;maxhits=1000" xr:uid="{C4965FCB-E1DA-8B47-A5C3-5DDE930B203E}"/>
    <hyperlink ref="C3605" r:id="rId3604" display="https://www.nj.gov/cgi-bin/education/csg/15/csg1a.pl?string=AK-6K-6&amp;maxhits=1000" xr:uid="{428C53DE-91C5-A241-B0A2-D130D22D7424}"/>
    <hyperlink ref="C3606" r:id="rId3605" display="https://www.nj.gov/cgi-bin/education/csg/15/csg1a.pl?string=NK-12K-123500plus&amp;maxhits=1000" xr:uid="{549A6C5A-5D12-FC43-AAF8-B0822A86C9A9}"/>
    <hyperlink ref="C3607" r:id="rId3606" display="https://www.nj.gov/cgi-bin/education/csg/15/csg1a.pl?string=AK-6K-6&amp;maxhits=1000" xr:uid="{D4397345-FDBC-9E41-B80D-1E573484C71E}"/>
    <hyperlink ref="C3608" r:id="rId3607" display="https://www.nj.gov/cgi-bin/education/csg/15/csg1a.pl?string=LK-12K-120-1800&amp;maxhits=1000" xr:uid="{4BD39DAA-183A-1246-A88C-07F298686FAD}"/>
    <hyperlink ref="C3609" r:id="rId3608" display="https://www.nj.gov/cgi-bin/education/csg/15/csg1a.pl?string=LK-12K-120-1800&amp;maxhits=1000" xr:uid="{F7B375BB-A906-604D-A14A-3ECD9B6AF619}"/>
    <hyperlink ref="C3610" r:id="rId3609" display="https://www.nj.gov/cgi-bin/education/csg/15/csg1a.pl?string=AK-6K-6&amp;maxhits=1000" xr:uid="{5647E962-5A11-BE40-9968-0EAAB9C95069}"/>
    <hyperlink ref="C3611" r:id="rId3610" display="https://www.nj.gov/cgi-bin/education/csg/15/csg1a.pl?string=AK-6K-6&amp;maxhits=1000" xr:uid="{6EBCE908-D69A-2442-9044-E58EC0997256}"/>
    <hyperlink ref="C3612" r:id="rId3611" display="https://www.nj.gov/cgi-bin/education/csg/15/csg1a.pl?string=NK-12K-123500plus&amp;maxhits=1000" xr:uid="{1B8F420A-6314-DC41-B479-F0D84BFC8FDB}"/>
    <hyperlink ref="C3613" r:id="rId3612" display="https://www.nj.gov/cgi-bin/education/csg/15/csg1a.pl?string=AK-6K-6&amp;maxhits=1000" xr:uid="{F5332B94-8CA1-C845-A76E-FB30715013B0}"/>
    <hyperlink ref="C3614" r:id="rId3613" display="https://www.nj.gov/cgi-bin/education/csg/15/csg1a.pl?string=MK-12K-121800-3500&amp;maxhits=1000" xr:uid="{1E0C2C00-7E84-C745-AC1A-41A99F64579B}"/>
    <hyperlink ref="C3615" r:id="rId3614" display="https://www.nj.gov/cgi-bin/education/csg/15/csg1a.pl?string=AK-6K-6&amp;maxhits=1000" xr:uid="{66F7310D-6A77-B946-B466-A688431D3FA5}"/>
    <hyperlink ref="C3616" r:id="rId3615" display="https://www.nj.gov/cgi-bin/education/csg/15/csg1a.pl?string=LK-12K-120-1800&amp;maxhits=1000" xr:uid="{F404922E-3534-B54F-8F22-F4D14E27BEDD}"/>
    <hyperlink ref="C3617" r:id="rId3616" display="https://www.nj.gov/cgi-bin/education/csg/15/csg1a.pl?string=AK-6K-6&amp;maxhits=1000" xr:uid="{92342F8E-C922-A548-B18E-A2C9D1511C27}"/>
    <hyperlink ref="C3618" r:id="rId3617" display="https://www.nj.gov/cgi-bin/education/csg/15/csg1a.pl?string=NK-12K-123500plus&amp;maxhits=1000" xr:uid="{A3140EB8-FCDD-8942-BF4C-2F7470DBFF81}"/>
    <hyperlink ref="C3619" r:id="rId3618" display="https://www.nj.gov/cgi-bin/education/csg/15/csg1a.pl?string=OCHARTER&amp;maxhits=1000" xr:uid="{936D3375-A9FC-C942-884D-98C2E9347D50}"/>
    <hyperlink ref="C3620" r:id="rId3619" display="https://www.nj.gov/cgi-bin/education/csg/15/csg1a.pl?string=OCHARTER&amp;maxhits=1000" xr:uid="{3F530364-6026-A249-A101-B5A9107074D9}"/>
    <hyperlink ref="C3621" r:id="rId3620" display="https://www.nj.gov/cgi-bin/education/csg/15/csg1a.pl?string=IK-12K-80-400&amp;maxhits=1000" xr:uid="{D748862F-3B39-774C-9CEA-A109D193FF56}"/>
    <hyperlink ref="C3622" r:id="rId3621" display="https://www.nj.gov/cgi-bin/education/csg/15/csg1a.pl?string=OCHARTER&amp;maxhits=1000" xr:uid="{C45B1844-F53C-114F-979C-76474F2D49F0}"/>
    <hyperlink ref="C3623" r:id="rId3622" display="https://www.nj.gov/cgi-bin/education/csg/15/csg1a.pl?string=KK-12K-8751plus&amp;maxhits=1000" xr:uid="{38178FEE-FF72-B14D-97FF-CF825CF322E5}"/>
    <hyperlink ref="C3624" r:id="rId3623" display="https://www.nj.gov/cgi-bin/education/csg/15/csg1a.pl?string=MK-12K-121800-3500&amp;maxhits=1000" xr:uid="{0C73C8AE-36C3-AB4B-9FA2-F5BC59F9972B}"/>
    <hyperlink ref="C3625" r:id="rId3624" display="https://www.nj.gov/cgi-bin/education/csg/15/csg1a.pl?string=OCHARTER&amp;maxhits=1000" xr:uid="{3AAA87E6-4B21-E14F-BB91-D28E2762CB9E}"/>
    <hyperlink ref="C3626" r:id="rId3625" display="https://www.nj.gov/cgi-bin/education/csg/15/csg1a.pl?string=MK-12K-121800-3500&amp;maxhits=1000" xr:uid="{DE21E084-05F9-B841-B4D5-3931B3615A1D}"/>
    <hyperlink ref="C3627" r:id="rId3626" display="https://www.nj.gov/cgi-bin/education/csg/15/csg1a.pl?string=OCHARTER&amp;maxhits=1000" xr:uid="{287C9142-FF5C-4344-9648-97F6C7458C71}"/>
    <hyperlink ref="C3628" r:id="rId3627" display="https://www.nj.gov/cgi-bin/education/csg/15/csg1a.pl?string=QCOUNTYVOC&amp;maxhits=1000" xr:uid="{0BB8C77C-136A-D440-B7DC-9365E2C612FC}"/>
    <hyperlink ref="C3629" r:id="rId3628" display="https://www.nj.gov/cgi-bin/education/csg/15/csg1a.pl?string=NK-12K-123500plus&amp;maxhits=1000" xr:uid="{F22B6CB1-F4FD-684C-AE52-844C4B49083A}"/>
    <hyperlink ref="C3630" r:id="rId3629" display="https://www.nj.gov/cgi-bin/education/csg/15/csg1a.pl?string=OCHARTER&amp;maxhits=1000" xr:uid="{BD3533EE-EB3C-5E4B-A5EF-1038A52BF90C}"/>
    <hyperlink ref="C3631" r:id="rId3630" display="https://www.nj.gov/cgi-bin/education/csg/15/csg1a.pl?string=OCHARTER&amp;maxhits=1000" xr:uid="{15025A52-0342-9B46-B801-F4184702A23F}"/>
    <hyperlink ref="C3632" r:id="rId3631" display="https://www.nj.gov/cgi-bin/education/csg/15/csg1a.pl?string=NK-12K-123500plus&amp;maxhits=1000" xr:uid="{500114A2-4175-DE45-9F03-A398065B0655}"/>
    <hyperlink ref="C3633" r:id="rId3632" display="https://www.nj.gov/cgi-bin/education/csg/15/csg1a.pl?string=OCHARTER&amp;maxhits=1000" xr:uid="{024B221A-0A2C-A740-B002-B0FC074CBCD6}"/>
    <hyperlink ref="C3634" r:id="rId3633" display="https://www.nj.gov/cgi-bin/education/csg/15/csg1a.pl?string=OCHARTER&amp;maxhits=1000" xr:uid="{2B003F23-0480-9B4D-A1CA-F4BAFC72BC3D}"/>
    <hyperlink ref="C3635" r:id="rId3634" display="https://www.nj.gov/cgi-bin/education/csg/15/csg1a.pl?string=NK-12K-123500plus&amp;maxhits=1000" xr:uid="{94B2962C-6F0E-2F48-B105-60FCC7B17129}"/>
    <hyperlink ref="C3636" r:id="rId3635" display="https://www.nj.gov/cgi-bin/education/csg/15/csg1a.pl?string=MK-12K-121800-3500&amp;maxhits=1000" xr:uid="{D2DD5AEE-5CEB-8941-8B3D-1054D2AB2472}"/>
    <hyperlink ref="C3637" r:id="rId3636" display="https://www.nj.gov/cgi-bin/education/csg/15/csg1a.pl?string=OCHARTER&amp;maxhits=1000" xr:uid="{6036604A-60DD-C247-A813-239DCBB6A435}"/>
    <hyperlink ref="C3638" r:id="rId3637" display="https://www.nj.gov/cgi-bin/education/csg/15/csg1a.pl?string=OCHARTER&amp;maxhits=1000" xr:uid="{9545729B-6B6A-ED4A-B678-8605D6290EC4}"/>
    <hyperlink ref="C3639" r:id="rId3638" display="https://www.nj.gov/cgi-bin/education/csg/15/csg1a.pl?string=OCHARTER&amp;maxhits=1000" xr:uid="{A48FA250-A3DA-C640-B107-26985E8F8730}"/>
    <hyperlink ref="C3640" r:id="rId3639" display="https://www.nj.gov/cgi-bin/education/csg/15/csg1a.pl?string=NK-12K-123500plus&amp;maxhits=1000" xr:uid="{2E428210-20B1-6042-A733-8193937EC2CE}"/>
    <hyperlink ref="C3641" r:id="rId3640" display="https://www.nj.gov/cgi-bin/education/csg/15/csg1a.pl?string=OCHARTER&amp;maxhits=1000" xr:uid="{23F6BD8C-CC31-3441-ABC9-750E3786CA1E}"/>
    <hyperlink ref="C3642" r:id="rId3641" display="https://www.nj.gov/cgi-bin/education/csg/15/csg1a.pl?string=LK-12K-120-1800&amp;maxhits=1000" xr:uid="{4E150FD5-F162-3540-BDC7-518C78741E75}"/>
    <hyperlink ref="C3643" r:id="rId3642" display="https://www.nj.gov/cgi-bin/education/csg/15/csg1a.pl?string=NK-12K-123500plus&amp;maxhits=1000" xr:uid="{17509379-EDEF-4442-B8DF-E532F018ED72}"/>
    <hyperlink ref="C3644" r:id="rId3643" display="https://www.nj.gov/cgi-bin/education/csg/15/csg1a.pl?string=DK-8K-8401-750&amp;maxhits=1000" xr:uid="{F61F562A-B818-0A4F-B022-C6515385888F}"/>
    <hyperlink ref="C3645" r:id="rId3644" display="https://www.nj.gov/cgi-bin/education/csg/15/csg1a.pl?string=CK-8K-80-400&amp;maxhits=1000" xr:uid="{92ED5FB5-F9C5-BA49-A408-F8DC6B5B379F}"/>
    <hyperlink ref="C3646" r:id="rId3645" display="https://www.nj.gov/cgi-bin/education/csg/15/csg1a.pl?string=IK-12K-80-400&amp;maxhits=1000" xr:uid="{59E57016-4FE7-6F49-9E2A-4B8E23A638A3}"/>
    <hyperlink ref="C3647" r:id="rId3646" display="https://www.nj.gov/cgi-bin/education/csg/15/csg1a.pl?string=CK-8K-80-400&amp;maxhits=1000" xr:uid="{42133C26-4351-6640-83B7-030B0AA31632}"/>
    <hyperlink ref="C3648" r:id="rId3647" display="https://www.nj.gov/cgi-bin/education/csg/15/csg1a.pl?string=CK-8K-80-400&amp;maxhits=1000" xr:uid="{0BAF365F-B300-A24A-93CE-6E37D6C74FA8}"/>
    <hyperlink ref="C3649" r:id="rId3648" display="https://www.nj.gov/cgi-bin/education/csg/15/csg1a.pl?string=EK-8K-8751plus&amp;maxhits=1000" xr:uid="{DC5D02BD-3216-DA4E-858F-8427AD5A88F8}"/>
    <hyperlink ref="C3650" r:id="rId3649" display="https://www.nj.gov/cgi-bin/education/csg/15/csg1a.pl?string=CK-8K-80-400&amp;maxhits=1000" xr:uid="{6D26F23B-623C-4C44-BE2B-379185F59D5B}"/>
    <hyperlink ref="C3651" r:id="rId3650" display="https://www.nj.gov/cgi-bin/education/csg/15/csg1a.pl?string=GG9-127-129-12&amp;maxhits=1000" xr:uid="{9F778C0C-9DBC-C44A-BAEB-B08BADA3F113}"/>
    <hyperlink ref="C3652" r:id="rId3651" display="https://www.nj.gov/cgi-bin/education/csg/15/csg1a.pl?string=CK-8K-80-400&amp;maxhits=1000" xr:uid="{30E45844-A453-5F45-91D2-D597A5D0EF85}"/>
    <hyperlink ref="C3653" r:id="rId3652" display="https://www.nj.gov/cgi-bin/education/csg/15/csg1a.pl?string=EK-8K-8751plus&amp;maxhits=1000" xr:uid="{1FF63E41-C738-4649-A240-A70C8B8E7B8D}"/>
    <hyperlink ref="C3654" r:id="rId3653" display="https://www.nj.gov/cgi-bin/education/csg/15/csg1a.pl?string=CK-8K-80-400&amp;maxhits=1000" xr:uid="{83A85DE3-761F-CA4C-804E-1E027E15D8FE}"/>
    <hyperlink ref="C3655" r:id="rId3654" display="https://www.nj.gov/cgi-bin/education/csg/15/csg1a.pl?string=CK-8K-80-400&amp;maxhits=1000" xr:uid="{C2B87990-C372-7C47-94B6-E208406702E9}"/>
    <hyperlink ref="C3656" r:id="rId3655" display="https://www.nj.gov/cgi-bin/education/csg/15/csg1a.pl?string=CK-8K-80-400&amp;maxhits=1000" xr:uid="{7F5C2EBF-6E08-B043-AB7C-744F42B78C62}"/>
    <hyperlink ref="C3657" r:id="rId3656" display="https://www.nj.gov/cgi-bin/education/csg/15/csg1a.pl?string=CK-8K-80-400&amp;maxhits=1000" xr:uid="{FF064544-6731-F940-9456-6D76D39E1759}"/>
    <hyperlink ref="C3658" r:id="rId3657" display="https://www.nj.gov/cgi-bin/education/csg/15/csg1a.pl?string=DK-8K-8401-750&amp;maxhits=1000" xr:uid="{D4BD03AA-5E18-BB43-85D0-C6DBAFC54133}"/>
    <hyperlink ref="C3659" r:id="rId3658" display="https://www.nj.gov/cgi-bin/education/csg/15/csg1a.pl?string=GG9-127-129-12&amp;maxhits=1000" xr:uid="{C9C40999-FA62-4944-B3AE-70B27EF1FFA3}"/>
    <hyperlink ref="C3660" r:id="rId3659" display="https://www.nj.gov/cgi-bin/education/csg/15/csg1a.pl?string=QCOUNTYVOC&amp;maxhits=1000" xr:uid="{3D207FAA-607A-CF46-A3D3-41BEA2B19E8D}"/>
    <hyperlink ref="C3661" r:id="rId3660" display="https://www.nj.gov/cgi-bin/education/csg/15/csg1a.pl?string=CK-8K-80-400&amp;maxhits=1000" xr:uid="{CEC6D2FC-DFCF-214A-81FD-52C8A56E0AAE}"/>
    <hyperlink ref="C3662" r:id="rId3661" display="https://www.nj.gov/cgi-bin/education/csg/15/csg1a.pl?string=BK-8K-6&amp;maxhits=1000" xr:uid="{8A2D01AF-2AE6-5249-A501-D52F6905D927}"/>
    <hyperlink ref="C3663" r:id="rId3662" display="https://www.nj.gov/cgi-bin/education/csg/15/csg1a.pl?string=DK-8K-8401-750&amp;maxhits=1000" xr:uid="{E8C747FD-4C17-8241-9F23-00162F7EA1FA}"/>
    <hyperlink ref="C3664" r:id="rId3663" display="https://www.nj.gov/cgi-bin/education/csg/15/csg1a.pl?string=CK-8K-80-400&amp;maxhits=1000" xr:uid="{D71991A8-89CF-8D40-B2C5-5A1FE2FF3D7C}"/>
    <hyperlink ref="C3665" r:id="rId3664" display="https://www.nj.gov/cgi-bin/education/csg/15/csg1a.pl?string=GG9-127-129-12&amp;maxhits=1000" xr:uid="{45499A00-A5F4-AE43-8273-26EE50242BBE}"/>
    <hyperlink ref="C3666" r:id="rId3665" display="https://www.nj.gov/cgi-bin/education/csg/15/csg1a.pl?string=EK-8K-8751plus&amp;maxhits=1000" xr:uid="{14201DBE-29DB-154A-B331-853DDDEA5A4C}"/>
    <hyperlink ref="C3667" r:id="rId3666" display="https://www.nj.gov/cgi-bin/education/csg/15/csg1a.pl?string=DK-8K-8401-750&amp;maxhits=1000" xr:uid="{820719EC-FF5B-EB49-AAE6-D02C8197A415}"/>
    <hyperlink ref="C3668" r:id="rId3667" display="https://www.nj.gov/cgi-bin/education/csg/15/csg1a.pl?string=DK-8K-8401-750&amp;maxhits=1000" xr:uid="{2E724D14-0F9C-3941-A73F-78283849ACE7}"/>
    <hyperlink ref="C3669" r:id="rId3668" display="https://www.nj.gov/cgi-bin/education/csg/15/csg1a.pl?string=NK-12K-123500plus&amp;maxhits=1000" xr:uid="{70BFEA0A-8AA0-994C-B72F-5ED932CBDDE2}"/>
    <hyperlink ref="C3670" r:id="rId3669" display="https://www.nj.gov/cgi-bin/education/csg/15/csg1a.pl?string=NK-12K-123500plus&amp;maxhits=1000" xr:uid="{D4762733-98B4-1546-B5EB-ECA61AB40162}"/>
    <hyperlink ref="C3671" r:id="rId3670" display="https://www.nj.gov/cgi-bin/education/csg/15/csg1a.pl?string=OCHARTER&amp;maxhits=1000" xr:uid="{CEB6ACE9-72D7-344C-8512-60FC84337E7C}"/>
    <hyperlink ref="C3672" r:id="rId3671" display="https://www.nj.gov/cgi-bin/education/csg/15/csg1a.pl?string=NK-12K-123500plus&amp;maxhits=1000" xr:uid="{FF91FAC5-A492-2349-8069-EF22217E19EF}"/>
    <hyperlink ref="C3673" r:id="rId3672" display="https://www.nj.gov/cgi-bin/education/csg/15/csg1a.pl?string=NK-12K-123500plus&amp;maxhits=1000" xr:uid="{A05ECBCC-6248-EF47-8D7D-3E314B0710A4}"/>
    <hyperlink ref="C3674" r:id="rId3673" display="https://www.nj.gov/cgi-bin/education/csg/15/csg1a.pl?string=OCHARTER&amp;maxhits=1000" xr:uid="{1E207192-FD01-E740-9CD1-B1B73E22CC39}"/>
    <hyperlink ref="C3675" r:id="rId3674" display="https://www.nj.gov/cgi-bin/education/csg/15/csg1a.pl?string=NK-12K-123500plus&amp;maxhits=1000" xr:uid="{8C884DB0-07A7-4345-B568-9E15BFE4A7E7}"/>
    <hyperlink ref="C3676" r:id="rId3675" display="https://www.nj.gov/cgi-bin/education/csg/15/csg1a.pl?string=PCSSD&amp;maxhits=1000" xr:uid="{C6C752A8-098C-D644-A47D-ED5DC80FF25B}"/>
    <hyperlink ref="C3677" r:id="rId3676" display="https://www.nj.gov/cgi-bin/education/csg/15/csg1a.pl?string=QCOUNTYVOC&amp;maxhits=1000" xr:uid="{4316F572-312C-C946-8CEB-582614105930}"/>
    <hyperlink ref="C3678" r:id="rId3677" display="https://www.nj.gov/cgi-bin/education/csg/15/csg1a.pl?string=OCHARTER&amp;maxhits=1000" xr:uid="{105CB512-209E-E345-A977-5402CF0E0131}"/>
    <hyperlink ref="C3679" r:id="rId3678" display="https://www.nj.gov/cgi-bin/education/csg/15/csg1a.pl?string=OCHARTER&amp;maxhits=1000" xr:uid="{C3E1BB91-B7B8-4749-972E-1A2DC0988347}"/>
    <hyperlink ref="C3680" r:id="rId3679" display="https://www.nj.gov/cgi-bin/education/csg/15/csg1a.pl?string=NK-12K-123500plus&amp;maxhits=1000" xr:uid="{218DEBFF-DC14-6447-BDA2-7102A74C19D6}"/>
    <hyperlink ref="C3681" r:id="rId3680" display="https://www.nj.gov/cgi-bin/education/csg/15/csg1a.pl?string=OCHARTER&amp;maxhits=1000" xr:uid="{A4B480BB-DF80-5D45-8DD7-2AB5DFBDA1F2}"/>
    <hyperlink ref="C3682" r:id="rId3681" display="https://www.nj.gov/cgi-bin/education/csg/15/csg1a.pl?string=MK-12K-121800-3500&amp;maxhits=1000" xr:uid="{E4C2F056-C8CB-AB43-A0D7-0606AB63A6A9}"/>
    <hyperlink ref="C3683" r:id="rId3682" display="https://www.nj.gov/cgi-bin/education/csg/15/csg1a.pl?string=NK-12K-123500plus&amp;maxhits=1000" xr:uid="{F4EF22DF-2A51-764B-9FA9-DF67F9163F34}"/>
    <hyperlink ref="C3684" r:id="rId3683" display="https://www.nj.gov/cgi-bin/education/csg/15/csg1a.pl?string=OCHARTER&amp;maxhits=1000" xr:uid="{9F5C7118-10F9-AF4F-8B5C-25F356EF7D2F}"/>
    <hyperlink ref="C3685" r:id="rId3684" display="https://www.nj.gov/cgi-bin/education/csg/15/csg1a.pl?string=NK-12K-123500plus&amp;maxhits=1000" xr:uid="{D91633DC-8FA9-4141-9324-068AE6CDCCB2}"/>
    <hyperlink ref="C3686" r:id="rId3685" display="https://www.nj.gov/cgi-bin/education/csg/15/csg1a.pl?string=OCHARTER&amp;maxhits=1000" xr:uid="{6777F255-C908-2144-866F-ED5BE8428290}"/>
    <hyperlink ref="C3687" r:id="rId3686" display="https://www.nj.gov/cgi-bin/education/csg/15/csg1a.pl?string=NK-12K-123500plus&amp;maxhits=1000" xr:uid="{0DEFC753-A344-AE49-A836-D1D1B6168A88}"/>
    <hyperlink ref="C3688" r:id="rId3687" display="https://www.nj.gov/cgi-bin/education/csg/15/csg1a.pl?string=JK-12K-8401-750&amp;maxhits=1000" xr:uid="{6CE96166-2E75-7449-9515-79F2B27034AC}"/>
    <hyperlink ref="C3689" r:id="rId3688" display="https://www.nj.gov/cgi-bin/education/csg/15/csg1a.pl?string=LK-12K-120-1800&amp;maxhits=1000" xr:uid="{308ED46E-EDF4-F647-8532-A61051585572}"/>
    <hyperlink ref="C3690" r:id="rId3689" display="https://www.nj.gov/cgi-bin/education/csg/15/csg1a.pl?string=NK-12K-123500plus&amp;maxhits=1000" xr:uid="{E234B2E0-6A5F-CE4B-9DC9-327CE375FE43}"/>
    <hyperlink ref="C3691" r:id="rId3690" display="https://www.nj.gov/cgi-bin/education/csg/15/csg1a.pl?string=NK-12K-123500plus&amp;maxhits=1000" xr:uid="{83C72B49-47A4-7B4A-8008-69603BC54D8B}"/>
    <hyperlink ref="C3692" r:id="rId3691" display="https://www.nj.gov/cgi-bin/education/csg/15/csg1a.pl?string=OCHARTER&amp;maxhits=1000" xr:uid="{391B666D-0C93-3849-926D-9423C3D8C33C}"/>
    <hyperlink ref="C3693" r:id="rId3692" display="https://www.nj.gov/cgi-bin/education/csg/15/csg1a.pl?string=OCHARTER&amp;maxhits=1000" xr:uid="{28B8E7D0-3840-524F-AE6E-B1F341093A91}"/>
    <hyperlink ref="C3694" r:id="rId3693" display="https://www.nj.gov/cgi-bin/education/csg/15/csg1a.pl?string=LK-12K-120-1800&amp;maxhits=1000" xr:uid="{68EF0FDB-2899-7B45-9F5C-5EEC5CBF95E2}"/>
    <hyperlink ref="C3695" r:id="rId3694" display="https://www.nj.gov/cgi-bin/education/csg/15/csg1a.pl?string=JK-12K-8401-750&amp;maxhits=1000" xr:uid="{4D1B4314-9800-6B45-9484-F71C9715F2A4}"/>
    <hyperlink ref="C3696" r:id="rId3695" display="https://www.nj.gov/cgi-bin/education/csg/15/csg1a.pl?string=MK-12K-121800-3500&amp;maxhits=1000" xr:uid="{322A63B2-6D47-6F4A-BB37-50B9192998A8}"/>
    <hyperlink ref="C3697" r:id="rId3696" display="https://www.nj.gov/cgi-bin/education/csg/15/csg1a.pl?string=MK-12K-121800-3500&amp;maxhits=1000" xr:uid="{AD1EFBC5-D9DA-714B-8157-A8C16425C9A4}"/>
    <hyperlink ref="C3698" r:id="rId3697" display="https://www.nj.gov/cgi-bin/education/csg/15/csg1a.pl?string=QCOUNTYVOC&amp;maxhits=1000" xr:uid="{4A8DB6C9-AB8C-C547-A47A-1E12B943C93C}"/>
    <hyperlink ref="C3699" r:id="rId3698" display="https://www.nj.gov/cgi-bin/education/csg/15/csg1a.pl?string=JK-12K-8401-750&amp;maxhits=1000" xr:uid="{00F005FC-6DFB-6144-9412-2F1C68ACE988}"/>
    <hyperlink ref="C3700" r:id="rId3699" display="https://www.nj.gov/cgi-bin/education/csg/15/csg1a.pl?string=NK-12K-123500plus&amp;maxhits=1000" xr:uid="{9EDEF592-A41A-044B-B92B-3C3478BBF8DF}"/>
    <hyperlink ref="C3701" r:id="rId3700" display="https://www.nj.gov/cgi-bin/education/csg/15/csg1a.pl?string=NK-12K-123500plus&amp;maxhits=1000" xr:uid="{3BDBBE2C-D584-704E-A636-4DB14AE56F6D}"/>
    <hyperlink ref="C3702" r:id="rId3701" display="https://www.nj.gov/cgi-bin/education/csg/15/csg1a.pl?string=NK-12K-123500plus&amp;maxhits=1000" xr:uid="{9389FD6A-45FD-B548-90FD-DA0BF5F9F094}"/>
    <hyperlink ref="C3703" r:id="rId3702" display="https://www.nj.gov/cgi-bin/education/csg/15/csg1a.pl?string=NK-12K-123500plus&amp;maxhits=1000" xr:uid="{03C4BAD8-34BC-0D40-B144-E92A75212D25}"/>
    <hyperlink ref="C3704" r:id="rId3703" display="https://www.nj.gov/cgi-bin/education/csg/15/csg1a.pl?string=NK-12K-123500plus&amp;maxhits=1000" xr:uid="{192965A3-3285-1042-8C47-0F8E63732E03}"/>
    <hyperlink ref="C3705" r:id="rId3704" display="https://www.nj.gov/cgi-bin/education/csg/15/csg1a.pl?string=NK-12K-123500plus&amp;maxhits=1000" xr:uid="{7E4D0869-7298-8E4A-B32F-80CF14F93EEB}"/>
    <hyperlink ref="C3706" r:id="rId3705" display="https://www.nj.gov/cgi-bin/education/csg/15/csg1a.pl?string=NK-12K-123500plus&amp;maxhits=1000" xr:uid="{E2B6AE39-83C6-EC47-AAE6-FD14A3768000}"/>
    <hyperlink ref="C3707" r:id="rId3706" display="https://www.nj.gov/cgi-bin/education/csg/15/csg1a.pl?string=LK-12K-120-1800&amp;maxhits=1000" xr:uid="{7A8F49BE-B4C0-CE48-9F8C-C52F81B9D5C0}"/>
    <hyperlink ref="C3708" r:id="rId3707" display="https://www.nj.gov/cgi-bin/education/csg/15/csg1a.pl?string=NK-12K-123500plus&amp;maxhits=1000" xr:uid="{E51A1E8D-A4BB-9345-B12E-D265ADCAECB1}"/>
    <hyperlink ref="C3709" r:id="rId3708" display="https://www.nj.gov/cgi-bin/education/csg/15/csg1a.pl?string=NK-12K-123500plus&amp;maxhits=1000" xr:uid="{639959D0-BC75-514E-9D0C-AC7C3A774F24}"/>
    <hyperlink ref="C3710" r:id="rId3709" display="https://www.nj.gov/cgi-bin/education/csg/15/csg1a.pl?string=MK-12K-121800-3500&amp;maxhits=1000" xr:uid="{B07F070F-7308-6242-BAE6-8692A2F95FBB}"/>
    <hyperlink ref="C3711" r:id="rId3710" display="https://www.nj.gov/cgi-bin/education/csg/15/csg1a.pl?string=LK-12K-120-1800&amp;maxhits=1000" xr:uid="{3ED40EA9-448C-4C43-B08C-3AAE5EAB5FEC}"/>
    <hyperlink ref="C3712" r:id="rId3711" display="https://www.nj.gov/cgi-bin/education/csg/15/csg1a.pl?string=NK-12K-123500plus&amp;maxhits=1000" xr:uid="{FDE1A21B-5A96-1D40-BC95-29EEBA8F407A}"/>
    <hyperlink ref="C3713" r:id="rId3712" display="https://www.nj.gov/cgi-bin/education/csg/15/csg1a.pl?string=OCHARTER&amp;maxhits=1000" xr:uid="{2A2D227D-A5C8-7548-A5FC-5CAE2F2F4845}"/>
    <hyperlink ref="C3714" r:id="rId3713" display="https://www.nj.gov/cgi-bin/education/csg/15/csg1a.pl?string=MK-12K-121800-3500&amp;maxhits=1000" xr:uid="{16739B20-9E7E-614C-AA51-07E2463061B8}"/>
    <hyperlink ref="C3715" r:id="rId3714" display="https://www.nj.gov/cgi-bin/education/csg/15/csg1a.pl?string=AK-6K-6&amp;maxhits=1000" xr:uid="{802A0916-912F-E14F-AB4A-300B7F488520}"/>
    <hyperlink ref="C3716" r:id="rId3715" display="https://www.nj.gov/cgi-bin/education/csg/15/csg1a.pl?string=IK-12K-80-400&amp;maxhits=1000" xr:uid="{186BDCC7-7E15-B24E-8E47-CF077B6BEEFA}"/>
    <hyperlink ref="C3717" r:id="rId3716" display="https://www.nj.gov/cgi-bin/education/csg/15/csg1a.pl?string=JK-12K-8401-750&amp;maxhits=1000" xr:uid="{7D1E2707-682F-944C-B249-364BDE75B35B}"/>
    <hyperlink ref="C3718" r:id="rId3717" display="https://www.nj.gov/cgi-bin/education/csg/15/csg1a.pl?string=IK-12K-80-400&amp;maxhits=1000" xr:uid="{8CA30D3B-6E72-A34C-8403-C59CFD5BC70B}"/>
    <hyperlink ref="C3719" r:id="rId3718" display="https://www.nj.gov/cgi-bin/education/csg/15/csg1a.pl?string=JK-12K-8401-750&amp;maxhits=1000" xr:uid="{274DE595-BAD2-DE4E-A992-3E16261EFABF}"/>
    <hyperlink ref="C3720" r:id="rId3719" display="https://www.nj.gov/cgi-bin/education/csg/15/csg1a.pl?string=EK-8K-8751plus&amp;maxhits=1000" xr:uid="{1D15E914-AA3F-8749-AA53-DCE06FA8BFBE}"/>
    <hyperlink ref="C3721" r:id="rId3720" display="https://www.nj.gov/cgi-bin/education/csg/15/csg1a.pl?string=IK-12K-80-400&amp;maxhits=1000" xr:uid="{DA641A1B-F5E0-2B4B-ABFF-185DF3989D13}"/>
    <hyperlink ref="C3722" r:id="rId3721" display="https://www.nj.gov/cgi-bin/education/csg/15/csg1a.pl?string=EK-8K-8751plus&amp;maxhits=1000" xr:uid="{8B592C3C-45E8-574C-9691-69C25AC66DDA}"/>
    <hyperlink ref="C3723" r:id="rId3722" display="https://www.nj.gov/cgi-bin/education/csg/15/csg1a.pl?string=EK-8K-8751plus&amp;maxhits=1000" xr:uid="{5BC63C48-1511-5848-BE50-A54B00E69A7E}"/>
    <hyperlink ref="C3724" r:id="rId3723" display="https://www.nj.gov/cgi-bin/education/csg/15/csg1a.pl?string=CK-8K-80-400&amp;maxhits=1000" xr:uid="{2F2A1C0B-5F90-D443-B24E-55C1BE3E2369}"/>
    <hyperlink ref="C3725" r:id="rId3724" display="https://www.nj.gov/cgi-bin/education/csg/15/csg1a.pl?string=EK-8K-8751plus&amp;maxhits=1000" xr:uid="{67C50A81-C15B-4A44-A1F3-CF9055C8C49D}"/>
    <hyperlink ref="C3726" r:id="rId3725" display="https://www.nj.gov/cgi-bin/education/csg/15/csg1a.pl?string=GG9-127-129-12&amp;maxhits=1000" xr:uid="{69900C33-59E9-7D48-98C9-D888AE5BBF92}"/>
    <hyperlink ref="C3727" r:id="rId3726" display="https://www.nj.gov/cgi-bin/education/csg/15/csg1a.pl?string=EK-8K-8751plus&amp;maxhits=1000" xr:uid="{B58B7399-89D0-0B49-B98B-29D89661AB90}"/>
    <hyperlink ref="C3728" r:id="rId3727" display="https://www.nj.gov/cgi-bin/education/csg/15/csg1a.pl?string=MK-12K-121800-3500&amp;maxhits=1000" xr:uid="{AAB57499-8176-8648-B203-ED601AF7F09B}"/>
    <hyperlink ref="C3729" r:id="rId3728" display="https://www.nj.gov/cgi-bin/education/csg/15/csg1a.pl?string=FG7-127-129-12&amp;maxhits=1000" xr:uid="{403AB56C-5F78-9D4E-9F9D-9E11DD022F31}"/>
    <hyperlink ref="C3730" r:id="rId3729" display="https://www.nj.gov/cgi-bin/education/csg/15/csg1a.pl?string=AK-6K-6&amp;maxhits=1000" xr:uid="{F4213E4F-B356-AF44-BF29-2545912AD6CB}"/>
    <hyperlink ref="C3731" r:id="rId3730" display="https://www.nj.gov/cgi-bin/education/csg/15/csg1a.pl?string=MK-12K-121800-3500&amp;maxhits=1000" xr:uid="{0B3B0228-C17F-554E-8843-135C4CBBB949}"/>
    <hyperlink ref="C3732" r:id="rId3731" display="https://www.nj.gov/cgi-bin/education/csg/15/csg1a.pl?string=OCHARTER&amp;maxhits=1000" xr:uid="{2D0BB541-8068-AD41-B8AF-27479F334F00}"/>
    <hyperlink ref="C3733" r:id="rId3732" display="https://www.nj.gov/cgi-bin/education/csg/15/csg1a.pl?string=EK-8K-8751plus&amp;maxhits=1000" xr:uid="{6BB2D097-BE2C-A147-A0CF-9E395AE48CE9}"/>
    <hyperlink ref="C3734" r:id="rId3733" display="https://www.nj.gov/cgi-bin/education/csg/15/csg1a.pl?string=LK-12K-120-1800&amp;maxhits=1000" xr:uid="{66A7162F-BBBC-3649-B366-F76A42FFA027}"/>
    <hyperlink ref="C3735" r:id="rId3734" display="https://www.nj.gov/cgi-bin/education/csg/15/csg1a.pl?string=LK-12K-120-1800&amp;maxhits=1000" xr:uid="{956DF5C2-44E3-2149-8711-20B4063F1DA4}"/>
    <hyperlink ref="C3736" r:id="rId3735" display="https://www.nj.gov/cgi-bin/education/csg/15/csg1a.pl?string=EK-8K-8751plus&amp;maxhits=1000" xr:uid="{AE209F28-C246-0B42-A5E1-F6999D2B6C23}"/>
    <hyperlink ref="C3737" r:id="rId3736" display="https://www.nj.gov/cgi-bin/education/csg/15/csg1a.pl?string=NK-12K-123500plus&amp;maxhits=1000" xr:uid="{E2E7A08B-C146-7E49-9C00-89F26FB0D589}"/>
    <hyperlink ref="C3738" r:id="rId3737" display="https://www.nj.gov/cgi-bin/education/csg/15/csg1a.pl?string=EK-8K-8751plus&amp;maxhits=1000" xr:uid="{656E0B99-7C1D-3E45-A1D4-11CC81E4AE19}"/>
    <hyperlink ref="C3739" r:id="rId3738" display="https://www.nj.gov/cgi-bin/education/csg/15/csg1a.pl?string=LK-12K-120-1800&amp;maxhits=1000" xr:uid="{223D4F74-FBB0-D34A-AE6E-DEF7A8E72F10}"/>
    <hyperlink ref="C3740" r:id="rId3739" display="https://www.nj.gov/cgi-bin/education/csg/15/csg1a.pl?string=EK-8K-8751plus&amp;maxhits=1000" xr:uid="{74E55955-27A6-8B4F-9C08-13836269394A}"/>
    <hyperlink ref="C3741" r:id="rId3740" display="https://www.nj.gov/cgi-bin/education/csg/15/csg1a.pl?string=NK-12K-123500plus&amp;maxhits=1000" xr:uid="{FF4A446C-4CCD-2C42-AC5B-5C17228194FA}"/>
    <hyperlink ref="C3742" r:id="rId3741" display="https://www.nj.gov/cgi-bin/education/csg/15/csg1a.pl?string=NK-12K-123500plus&amp;maxhits=1000" xr:uid="{C4518548-2E8F-CF4D-AFD0-7CF6B5F8AF01}"/>
    <hyperlink ref="C3743" r:id="rId3742" display="https://www.nj.gov/cgi-bin/education/csg/15/csg1a.pl?string=KK-12K-8751plus&amp;maxhits=1000" xr:uid="{1B97464A-0ECC-A544-9E1D-E60B55AAF067}"/>
    <hyperlink ref="C3744" r:id="rId3743" display="https://www.nj.gov/cgi-bin/education/csg/15/csg1a.pl?string=CK-8K-80-400&amp;maxhits=1000" xr:uid="{E0EF1FAB-5AF6-E14F-9827-E5DB9E06D083}"/>
    <hyperlink ref="C3745" r:id="rId3744" display="https://www.nj.gov/cgi-bin/education/csg/15/csg1a.pl?string=QCOUNTYVOC&amp;maxhits=1000" xr:uid="{DAFC5A13-560E-CC42-8531-89BE4C794178}"/>
    <hyperlink ref="C3746" r:id="rId3745" display="https://www.nj.gov/cgi-bin/education/csg/15/csg1a.pl?string=GG9-127-129-12&amp;maxhits=1000" xr:uid="{1666E547-C8F1-DD4C-BEB1-B4EC3B8326B2}"/>
    <hyperlink ref="C3747" r:id="rId3746" display="https://www.nj.gov/cgi-bin/education/csg/15/csg1a.pl?string=IK-12K-80-400&amp;maxhits=1000" xr:uid="{52AA18C8-A5A8-1440-B6F1-F18691639879}"/>
    <hyperlink ref="C3748" r:id="rId3747" display="https://www.nj.gov/cgi-bin/education/csg/15/csg1a.pl?string=NK-12K-123500plus&amp;maxhits=1000" xr:uid="{B7A74D8A-1E41-924E-9FEC-90343BBAB526}"/>
    <hyperlink ref="C3749" r:id="rId3748" display="https://www.nj.gov/cgi-bin/education/csg/15/csg1a.pl?string=NK-12K-123500plus&amp;maxhits=1000" xr:uid="{BE4026BE-C066-244E-9E2D-9B1947F5EFEF}"/>
    <hyperlink ref="C3750" r:id="rId3749" display="https://www.nj.gov/cgi-bin/education/csg/15/csg1a.pl?string=DK-8K-8401-750&amp;maxhits=1000" xr:uid="{F25ECC79-C8CA-A14C-9B16-AC46B7EA3BE6}"/>
    <hyperlink ref="C3751" r:id="rId3750" display="https://www.nj.gov/cgi-bin/education/csg/15/csg1a.pl?string=EK-8K-8751plus&amp;maxhits=1000" xr:uid="{62E3591B-7C49-3843-81B6-3C4CA25603E5}"/>
    <hyperlink ref="C3752" r:id="rId3751" display="https://www.nj.gov/cgi-bin/education/csg/15/csg1a.pl?string=OCHARTER&amp;maxhits=1000" xr:uid="{112F6B11-3CD7-A349-A306-F077B7B0DE7A}"/>
    <hyperlink ref="C3753" r:id="rId3752" display="https://www.nj.gov/cgi-bin/education/csg/15/csg1a.pl?string=GG9-127-129-12&amp;maxhits=1000" xr:uid="{9E9B7643-9673-C448-9804-9DF561614632}"/>
    <hyperlink ref="C3754" r:id="rId3753" display="https://www.nj.gov/cgi-bin/education/csg/15/csg1a.pl?string=HK-12K-6&amp;maxhits=1000" xr:uid="{74ECD7D5-F47B-9A42-A05A-C5F6C6E508C4}"/>
    <hyperlink ref="C3755" r:id="rId3754" display="https://www.nj.gov/cgi-bin/education/csg/15/csg1a.pl?string=EK-8K-8751plus&amp;maxhits=1000" xr:uid="{9FCDA0EC-5DEA-B14B-8443-9D6898DAC25F}"/>
    <hyperlink ref="C3756" r:id="rId3755" display="https://www.nj.gov/cgi-bin/education/csg/15/csg1a.pl?string=GG9-127-129-12&amp;maxhits=1000" xr:uid="{951B4989-3A9E-1243-AFB6-B9114FC7D255}"/>
    <hyperlink ref="C3757" r:id="rId3756" display="https://www.nj.gov/cgi-bin/education/csg/15/csg1a.pl?string=IK-12K-80-400&amp;maxhits=1000" xr:uid="{6460B9A3-85B9-274B-8424-A3F0A9CFD5AA}"/>
    <hyperlink ref="C3758" r:id="rId3757" display="https://www.nj.gov/cgi-bin/education/csg/15/csg1a.pl?string=GG9-127-129-12&amp;maxhits=1000" xr:uid="{18F5684F-6359-2F49-A9B9-14E2578ED56C}"/>
    <hyperlink ref="C3759" r:id="rId3758" display="https://www.nj.gov/cgi-bin/education/csg/15/csg1a.pl?string=DK-8K-8401-750&amp;maxhits=1000" xr:uid="{AAE134E1-1CFB-7B42-AF4F-815E5B4CD09D}"/>
    <hyperlink ref="C3760" r:id="rId3759" display="https://www.nj.gov/cgi-bin/education/csg/15/csg1a.pl?string=IK-12K-80-400&amp;maxhits=1000" xr:uid="{B12769B7-080B-1544-B067-B7356C065837}"/>
    <hyperlink ref="C3761" r:id="rId3760" display="https://www.nj.gov/cgi-bin/education/csg/15/csg1a.pl?string=IK-12K-80-400&amp;maxhits=1000" xr:uid="{B9BEAF5B-F563-1648-99E3-12BC839B9091}"/>
    <hyperlink ref="C3762" r:id="rId3761" display="https://www.nj.gov/cgi-bin/education/csg/15/csg1a.pl?string=EK-8K-8751plus&amp;maxhits=1000" xr:uid="{D51AD01B-C018-2947-ACC2-71CEF4AAE0EF}"/>
    <hyperlink ref="C3763" r:id="rId3762" display="https://www.nj.gov/cgi-bin/education/csg/15/csg1a.pl?string=JK-12K-8401-750&amp;maxhits=1000" xr:uid="{48868472-700D-5645-A584-0FBF913FF824}"/>
    <hyperlink ref="C3764" r:id="rId3763" display="https://www.nj.gov/cgi-bin/education/csg/15/csg1a.pl?string=MK-12K-121800-3500&amp;maxhits=1000" xr:uid="{E7FA9D6B-EB97-3145-BFCD-5532E3E2D808}"/>
    <hyperlink ref="C3765" r:id="rId3764" display="https://www.nj.gov/cgi-bin/education/csg/15/csg1a.pl?string=NK-12K-123500plus&amp;maxhits=1000" xr:uid="{1CB34063-0928-0242-9925-9C71A870D417}"/>
    <hyperlink ref="C3766" r:id="rId3765" display="https://www.nj.gov/cgi-bin/education/csg/15/csg1a.pl?string=DK-8K-8401-750&amp;maxhits=1000" xr:uid="{C51F9531-5C4C-9B4F-A2BB-986AC6798BE8}"/>
    <hyperlink ref="C3767" r:id="rId3766" display="https://www.nj.gov/cgi-bin/education/csg/15/csg1a.pl?string=LK-12K-120-1800&amp;maxhits=1000" xr:uid="{B0FC0ECE-4425-EF40-A822-F1871EC544D4}"/>
    <hyperlink ref="C3768" r:id="rId3767" display="https://www.nj.gov/cgi-bin/education/csg/15/csg1a.pl?string=JK-12K-8401-750&amp;maxhits=1000" xr:uid="{308D53B8-82DC-F642-A499-18C7CE1DCF93}"/>
    <hyperlink ref="C3769" r:id="rId3768" display="https://www.nj.gov/cgi-bin/education/csg/15/csg1a.pl?string=LK-12K-120-1800&amp;maxhits=1000" xr:uid="{6CEF32E9-B20D-8E49-AF3C-355DC5C59EFC}"/>
    <hyperlink ref="C3770" r:id="rId3769" display="https://www.nj.gov/cgi-bin/education/csg/15/csg1a.pl?string=EK-8K-8751plus&amp;maxhits=1000" xr:uid="{F6F99232-626C-B94B-9024-5CDA2C426632}"/>
    <hyperlink ref="C3771" r:id="rId3770" display="https://www.nj.gov/cgi-bin/education/csg/15/csg1a.pl?string=EK-8K-8751plus&amp;maxhits=1000" xr:uid="{8B7E96A9-6B54-A942-B7EE-E7DCA480A8A7}"/>
    <hyperlink ref="C3772" r:id="rId3771" display="https://www.nj.gov/cgi-bin/education/csg/15/csg1a.pl?string=MK-12K-121800-3500&amp;maxhits=1000" xr:uid="{16FBFF50-FF0D-364F-AD2A-15F8C1472DDB}"/>
    <hyperlink ref="C3773" r:id="rId3772" display="https://www.nj.gov/cgi-bin/education/csg/15/csg1a.pl?string=EK-8K-8751plus&amp;maxhits=1000" xr:uid="{84243918-0C02-8842-90D7-969F9F9099CD}"/>
    <hyperlink ref="C3774" r:id="rId3773" display="https://www.nj.gov/cgi-bin/education/csg/15/csg1a.pl?string=EK-8K-8751plus&amp;maxhits=1000" xr:uid="{53272454-DC78-6842-847A-72ADDA1D64B5}"/>
    <hyperlink ref="C3775" r:id="rId3774" display="https://www.nj.gov/cgi-bin/education/csg/15/csg1a.pl?string=GG9-127-129-12&amp;maxhits=1000" xr:uid="{327450E5-BF42-AC4E-8B3F-C45B5F0B68F6}"/>
    <hyperlink ref="C3776" r:id="rId3775" display="https://www.nj.gov/cgi-bin/education/csg/15/csg1a.pl?string=EK-8K-8751plus&amp;maxhits=1000" xr:uid="{EA8B93BD-2701-FB42-A232-4A55B8AA81EE}"/>
    <hyperlink ref="C3777" r:id="rId3776" display="https://www.nj.gov/cgi-bin/education/csg/15/csg1a.pl?string=IK-12K-80-400&amp;maxhits=1000" xr:uid="{2E5E3903-8ADF-E34B-8EB0-EA238ABF9F22}"/>
    <hyperlink ref="C3778" r:id="rId3777" display="https://www.nj.gov/cgi-bin/education/csg/15/csg1a.pl?string=MK-12K-121800-3500&amp;maxhits=1000" xr:uid="{ED13F84C-96C6-C849-8AD8-BFC6A5DD6A2C}"/>
    <hyperlink ref="C3779" r:id="rId3778" display="https://www.nj.gov/cgi-bin/education/csg/15/csg1a.pl?string=MK-12K-121800-3500&amp;maxhits=1000" xr:uid="{2C909709-712A-D748-AA65-04F753B7345B}"/>
    <hyperlink ref="C3780" r:id="rId3779" display="https://www.nj.gov/cgi-bin/education/csg/15/csg1a.pl?string=KK-12K-8751plus&amp;maxhits=1000" xr:uid="{8E15CB22-FAE7-7E46-8300-FF1EAD51EDFD}"/>
    <hyperlink ref="C3781" r:id="rId3780" display="https://www.nj.gov/cgi-bin/education/csg/15/csg1a.pl?string=EK-8K-8751plus&amp;maxhits=1000" xr:uid="{7E59C71B-D0F7-BB49-8A51-DB37A3837FFF}"/>
    <hyperlink ref="C3782" r:id="rId3781" display="https://www.nj.gov/cgi-bin/education/csg/15/csg1a.pl?string=MK-12K-121800-3500&amp;maxhits=1000" xr:uid="{8CAD5A35-FB92-AC40-A137-8AA808E70784}"/>
    <hyperlink ref="C3783" r:id="rId3782" display="https://www.nj.gov/cgi-bin/education/csg/15/csg1a.pl?string=DK-8K-8401-750&amp;maxhits=1000" xr:uid="{2A11337E-2087-6241-A312-31A0CB301C76}"/>
    <hyperlink ref="C3784" r:id="rId3783" display="https://www.nj.gov/cgi-bin/education/csg/15/csg1a.pl?string=DK-8K-8401-750&amp;maxhits=1000" xr:uid="{93271EE8-D2C9-F443-BA3D-65CEF2422979}"/>
    <hyperlink ref="C3785" r:id="rId3784" display="https://www.nj.gov/cgi-bin/education/csg/15/csg1a.pl?string=HK-12K-6&amp;maxhits=1000" xr:uid="{937D7FF1-3463-684E-B6B5-7530C277557E}"/>
    <hyperlink ref="C3786" r:id="rId3785" display="https://www.nj.gov/cgi-bin/education/csg/15/csg1a.pl?string=NK-12K-123500plus&amp;maxhits=1000" xr:uid="{F1AAA0A6-732F-7646-8C29-3D3FED865DFD}"/>
    <hyperlink ref="C3787" r:id="rId3786" display="https://www.nj.gov/cgi-bin/education/csg/15/csg1a.pl?string=QCOUNTYVOC&amp;maxhits=1000" xr:uid="{9D2233F2-9F9C-9C4D-9A40-72B9D9183516}"/>
    <hyperlink ref="C3788" r:id="rId3787" display="https://www.nj.gov/cgi-bin/education/csg/15/csg1a.pl?string=GG9-127-129-12&amp;maxhits=1000" xr:uid="{70AB22D7-4F47-E346-AD54-8B43609A0A92}"/>
    <hyperlink ref="C3789" r:id="rId3788" display="https://www.nj.gov/cgi-bin/education/csg/15/csg1a.pl?string=JK-12K-8401-750&amp;maxhits=1000" xr:uid="{3EC9780F-5E86-ED4D-96CB-3BE3940B9C27}"/>
    <hyperlink ref="C3790" r:id="rId3789" display="https://www.nj.gov/cgi-bin/education/csg/15/csg1a.pl?string=NK-12K-123500plus&amp;maxhits=1000" xr:uid="{E5F9C77E-4980-EC48-8A3B-CECDA8E6EFA2}"/>
    <hyperlink ref="C3791" r:id="rId3790" display="https://www.nj.gov/cgi-bin/education/csg/15/csg1a.pl?string=IK-12K-80-400&amp;maxhits=1000" xr:uid="{F6C0B4B3-FDC5-9845-8ED6-7D5C8616C290}"/>
    <hyperlink ref="C3792" r:id="rId3791" display="https://www.nj.gov/cgi-bin/education/csg/15/csg1a.pl?string=NK-12K-123500plus&amp;maxhits=1000" xr:uid="{C7A28A93-6113-C140-A763-D484F150339F}"/>
    <hyperlink ref="C3793" r:id="rId3792" display="https://www.nj.gov/cgi-bin/education/csg/15/csg1a.pl?string=LK-12K-120-1800&amp;maxhits=1000" xr:uid="{2670691E-F4B5-E242-80B0-FBE073E4BDCE}"/>
    <hyperlink ref="C3794" r:id="rId3793" display="https://www.nj.gov/cgi-bin/education/csg/15/csg1a.pl?string=CK-8K-80-400&amp;maxhits=1000" xr:uid="{A27D9E47-7E06-0742-A099-ADC94BBAB158}"/>
    <hyperlink ref="C3795" r:id="rId3794" display="https://www.nj.gov/cgi-bin/education/csg/15/csg1a.pl?string=NK-12K-123500plus&amp;maxhits=1000" xr:uid="{B9C79AE8-F0BE-B544-B7AB-8AC6A8536F78}"/>
    <hyperlink ref="C3796" r:id="rId3795" display="https://www.nj.gov/cgi-bin/education/csg/15/csg1a.pl?string=MK-12K-121800-3500&amp;maxhits=1000" xr:uid="{A5AB5F3A-63D1-E740-8FD6-2C8485F83597}"/>
    <hyperlink ref="C3797" r:id="rId3796" display="https://www.nj.gov/cgi-bin/education/csg/15/csg1a.pl?string=NK-12K-123500plus&amp;maxhits=1000" xr:uid="{13435718-213B-7C42-86E6-D9FDD4A81530}"/>
    <hyperlink ref="C3798" r:id="rId3797" display="https://www.nj.gov/cgi-bin/education/csg/15/csg1a.pl?string=IK-12K-80-400&amp;maxhits=1000" xr:uid="{F7D3080E-C4BC-E044-8425-C83A484AD7CC}"/>
    <hyperlink ref="C3799" r:id="rId3798" display="https://www.nj.gov/cgi-bin/education/csg/15/csg1a.pl?string=DK-8K-8401-750&amp;maxhits=1000" xr:uid="{712BA07F-2E4F-1D4C-ADEA-7C7B55358611}"/>
    <hyperlink ref="C3800" r:id="rId3799" display="https://www.nj.gov/cgi-bin/education/csg/15/csg1a.pl?string=EK-8K-8751plus&amp;maxhits=1000" xr:uid="{276E622B-514D-6A4B-B80E-9125528B079E}"/>
    <hyperlink ref="C3801" r:id="rId3800" display="https://www.nj.gov/cgi-bin/education/csg/15/csg1a.pl?string=NK-12K-123500plus&amp;maxhits=1000" xr:uid="{6DF20C64-A23D-3842-8A98-6A7FDA0D6724}"/>
    <hyperlink ref="C3802" r:id="rId3801" display="https://www.nj.gov/cgi-bin/education/csg/15/csg1a.pl?string=NK-12K-123500plus&amp;maxhits=1000" xr:uid="{8144DC0D-AA00-E94F-808B-193E90C42615}"/>
    <hyperlink ref="C3803" r:id="rId3802" display="https://www.nj.gov/cgi-bin/education/csg/15/csg1a.pl?string=OCHARTER&amp;maxhits=1000" xr:uid="{C3BDA481-0654-A348-A897-0DBDA89D4751}"/>
    <hyperlink ref="C3804" r:id="rId3803" display="https://www.nj.gov/cgi-bin/education/csg/15/csg1a.pl?string=EK-8K-8751plus&amp;maxhits=1000" xr:uid="{E077C407-A0FF-CC4D-B5F3-9C218EAF02D8}"/>
    <hyperlink ref="C3805" r:id="rId3804" display="https://www.nj.gov/cgi-bin/education/csg/15/csg1a.pl?string=GG9-127-129-12&amp;maxhits=1000" xr:uid="{251573E0-D451-5841-8618-510799CDAC12}"/>
    <hyperlink ref="C3806" r:id="rId3805" display="https://www.nj.gov/cgi-bin/education/csg/15/csg1a.pl?string=EK-8K-8751plus&amp;maxhits=1000" xr:uid="{E47C090D-1098-4C4E-A331-83426F56DC9C}"/>
    <hyperlink ref="C3807" r:id="rId3806" display="https://www.nj.gov/cgi-bin/education/csg/15/csg1a.pl?string=MK-12K-121800-3500&amp;maxhits=1000" xr:uid="{D4C53110-911C-814D-BC52-4CC52E6011D7}"/>
    <hyperlink ref="C3808" r:id="rId3807" display="https://www.nj.gov/cgi-bin/education/csg/15/csg1a.pl?string=IK-12K-80-400&amp;maxhits=1000" xr:uid="{F332BD79-8944-4B4B-8E4E-F0A73B31330C}"/>
    <hyperlink ref="C3809" r:id="rId3808" display="https://www.nj.gov/cgi-bin/education/csg/15/csg1a.pl?string=AK-6K-6&amp;maxhits=1000" xr:uid="{F7A49BBA-78C0-AD4A-875D-DA595794D887}"/>
    <hyperlink ref="C3810" r:id="rId3809" display="https://www.nj.gov/cgi-bin/education/csg/15/csg1a.pl?string=AK-6K-6&amp;maxhits=1000" xr:uid="{D404D891-4085-1843-A302-27432FBAE334}"/>
    <hyperlink ref="C3811" r:id="rId3810" display="https://www.nj.gov/cgi-bin/education/csg/15/csg1a.pl?string=NK-12K-123500plus&amp;maxhits=1000" xr:uid="{891D1DC7-32CC-4346-9663-F4165C879856}"/>
    <hyperlink ref="C3812" r:id="rId3811" display="https://www.nj.gov/cgi-bin/education/csg/15/csg1a.pl?string=FG7-127-129-12&amp;maxhits=1000" xr:uid="{4E50BF47-7AF1-E745-974B-8F3F5BD8A9D0}"/>
    <hyperlink ref="C3813" r:id="rId3812" display="https://www.nj.gov/cgi-bin/education/csg/15/csg1a.pl?string=AK-6K-6&amp;maxhits=1000" xr:uid="{F3F0B7CA-3380-A446-AC65-5BBDD638EF66}"/>
    <hyperlink ref="C3814" r:id="rId3813" display="https://www.nj.gov/cgi-bin/education/csg/15/csg1a.pl?string=AK-6K-6&amp;maxhits=1000" xr:uid="{4C3E28A7-2644-C144-9F30-0224964D582A}"/>
    <hyperlink ref="C3815" r:id="rId3814" display="https://www.nj.gov/cgi-bin/education/csg/15/csg1a.pl?string=NK-12K-123500plus&amp;maxhits=1000" xr:uid="{FD816502-B08C-F240-93D8-EEB8B0B767FF}"/>
    <hyperlink ref="C3816" r:id="rId3815" display="https://www.nj.gov/cgi-bin/education/csg/15/csg1a.pl?string=NK-12K-123500plus&amp;maxhits=1000" xr:uid="{359B96AA-BA7B-1A4A-9F5C-603EFD8B9517}"/>
    <hyperlink ref="C3817" r:id="rId3816" display="https://www.nj.gov/cgi-bin/education/csg/15/csg1a.pl?string=IK-12K-80-400&amp;maxhits=1000" xr:uid="{E0F9976E-6FA8-0349-988E-818C60FAFC57}"/>
    <hyperlink ref="C3818" r:id="rId3817" display="https://www.nj.gov/cgi-bin/education/csg/15/csg1a.pl?string=NK-12K-123500plus&amp;maxhits=1000" xr:uid="{09CFE7E3-B04E-A34B-A717-BD0F9C2281AC}"/>
    <hyperlink ref="C3819" r:id="rId3818" display="https://www.nj.gov/cgi-bin/education/csg/15/csg1a.pl?string=IK-12K-80-400&amp;maxhits=1000" xr:uid="{0BD05F1F-BC96-B641-8AF9-1CCDB6B92B64}"/>
    <hyperlink ref="C3820" r:id="rId3819" display="https://www.nj.gov/cgi-bin/education/csg/15/csg1a.pl?string=AK-6K-6&amp;maxhits=1000" xr:uid="{F8B093BC-8A12-3E46-8027-2E38DBE7C3B8}"/>
    <hyperlink ref="C3821" r:id="rId3820" display="https://www.nj.gov/cgi-bin/education/csg/15/csg1a.pl?string=AK-6K-6&amp;maxhits=1000" xr:uid="{BAAD6C64-B0B1-F242-8820-CCB344EE8ABA}"/>
    <hyperlink ref="C3822" r:id="rId3821" display="https://www.nj.gov/cgi-bin/education/csg/15/csg1a.pl?string=MK-12K-121800-3500&amp;maxhits=1000" xr:uid="{4EB8A494-27C7-4E42-8292-095160D01AFC}"/>
    <hyperlink ref="C3823" r:id="rId3822" display="https://www.nj.gov/cgi-bin/education/csg/15/csg1a.pl?string=QCOUNTYVOC&amp;maxhits=1000" xr:uid="{25E4E555-695A-4842-8BAD-6E2CDACBFC1D}"/>
    <hyperlink ref="C3824" r:id="rId3823" display="https://www.nj.gov/cgi-bin/education/csg/15/csg1a.pl?string=AK-6K-6&amp;maxhits=1000" xr:uid="{E69EE7C2-FCA5-7C49-8263-13FC2C749BF2}"/>
    <hyperlink ref="C3825" r:id="rId3824" display="https://www.nj.gov/cgi-bin/education/csg/15/csg1a.pl?string=HK-12K-6&amp;maxhits=1000" xr:uid="{95923378-3B1A-4A4F-AB04-2B83DC1B90C6}"/>
    <hyperlink ref="C3826" r:id="rId3825" display="https://www.nj.gov/cgi-bin/education/csg/15/csg1a.pl?string=FG7-127-129-12&amp;maxhits=1000" xr:uid="{7595B461-37A5-DE45-A72F-9AE190D2E35A}"/>
    <hyperlink ref="C3827" r:id="rId3826" display="https://www.nj.gov/cgi-bin/education/csg/15/csg1a.pl?string=LK-12K-120-1800&amp;maxhits=1000" xr:uid="{0A037732-906F-F24A-ACB1-CD7FC5C03BAC}"/>
    <hyperlink ref="C3828" r:id="rId3827" display="https://www.nj.gov/cgi-bin/education/csg/15/csg1a.pl?string=LK-12K-120-1800&amp;maxhits=1000" xr:uid="{411C8164-74E1-F94A-B51F-039CA94B56ED}"/>
    <hyperlink ref="C3829" r:id="rId3828" display="https://www.nj.gov/cgi-bin/education/csg/15/csg1a.pl?string=MK-12K-121800-3500&amp;maxhits=1000" xr:uid="{6D6D5A26-9A16-7C45-8BEA-90844C76D839}"/>
    <hyperlink ref="C3830" r:id="rId3829" display="https://www.nj.gov/cgi-bin/education/csg/15/csg1a.pl?string=AK-6K-6&amp;maxhits=1000" xr:uid="{64703B8A-6FAE-2849-BCEC-79D1AF6295E6}"/>
    <hyperlink ref="C3831" r:id="rId3830" display="https://www.nj.gov/cgi-bin/education/csg/15/csg1a.pl?string=FG7-127-129-12&amp;maxhits=1000" xr:uid="{732FDA7C-5304-E94B-A516-D92E91B0E3EE}"/>
    <hyperlink ref="C3832" r:id="rId3831" display="https://www.nj.gov/cgi-bin/education/csg/15/csg1a.pl?string=AK-6K-6&amp;maxhits=1000" xr:uid="{ABB3F017-E2FD-D44E-B3B6-B48FB0861C66}"/>
    <hyperlink ref="C3833" r:id="rId3832" display="https://www.nj.gov/cgi-bin/education/csg/15/csg1a.pl?string=NK-12K-123500plus&amp;maxhits=1000" xr:uid="{327B0224-4B90-9449-90BE-9AB7162B2B9E}"/>
    <hyperlink ref="C3834" r:id="rId3833" display="https://www.nj.gov/cgi-bin/education/csg/15/csg1a.pl?string=AK-6K-6&amp;maxhits=1000" xr:uid="{E8621D01-EC1B-AD48-8565-9BEF964A788F}"/>
    <hyperlink ref="C3835" r:id="rId3834" display="https://www.nj.gov/cgi-bin/education/csg/15/csg1a.pl?string=JK-12K-8401-750&amp;maxhits=1000" xr:uid="{E0A11D72-BE5B-7941-AF7C-10EBCEBE03E9}"/>
    <hyperlink ref="C3836" r:id="rId3835" display="https://www.nj.gov/cgi-bin/education/csg/15/csg1a.pl?string=OCHARTER&amp;maxhits=1000" xr:uid="{3FAEE6D6-5E92-6145-9B1D-554AB842C21C}"/>
    <hyperlink ref="C3837" r:id="rId3836" display="https://www.nj.gov/cgi-bin/education/csg/15/csg1a.pl?string=NK-12K-123500plus&amp;maxhits=1000" xr:uid="{67B94337-AE47-1945-B6F4-CDFE6AA7A959}"/>
    <hyperlink ref="C3838" r:id="rId3837" display="https://www.nj.gov/cgi-bin/education/csg/15/csg1a.pl?string=OCHARTER&amp;maxhits=1000" xr:uid="{8039EB04-7682-0C46-8EE3-19702A3ADB5B}"/>
    <hyperlink ref="C3839" r:id="rId3838" display="https://www.nj.gov/cgi-bin/education/csg/15/csg1a.pl?string=EK-8K-8751plus&amp;maxhits=1000" xr:uid="{0650C9BE-4C3D-4147-9384-B399389AA532}"/>
    <hyperlink ref="C3840" r:id="rId3839" display="https://www.nj.gov/cgi-bin/education/csg/15/csg1a.pl?string=MK-12K-121800-3500&amp;maxhits=1000" xr:uid="{6D60E273-8E43-954D-B82A-C2714FAE8970}"/>
    <hyperlink ref="C3841" r:id="rId3840" display="https://www.nj.gov/cgi-bin/education/csg/15/csg1a.pl?string=OCHARTER&amp;maxhits=1000" xr:uid="{00D1492B-E655-7044-A84C-89096A358018}"/>
    <hyperlink ref="C3842" r:id="rId3841" display="https://www.nj.gov/cgi-bin/education/csg/15/csg1a.pl?string=GG9-127-129-12&amp;maxhits=1000" xr:uid="{BBCC70EC-DA78-4A4F-801D-ECB18704E950}"/>
    <hyperlink ref="C3843" r:id="rId3842" display="https://www.nj.gov/cgi-bin/education/csg/15/csg1a.pl?string=EK-8K-8751plus&amp;maxhits=1000" xr:uid="{718C496A-357E-ED4C-BD64-9CA2C72D221B}"/>
    <hyperlink ref="C3844" r:id="rId3843" display="https://www.nj.gov/cgi-bin/education/csg/15/csg1a.pl?string=DK-8K-8401-750&amp;maxhits=1000" xr:uid="{FB204723-49D1-1749-A802-8DB07B7ED950}"/>
    <hyperlink ref="C3845" r:id="rId3844" display="https://www.nj.gov/cgi-bin/education/csg/15/csg1a.pl?string=OCHARTER&amp;maxhits=1000" xr:uid="{CFF3AD00-870F-5A4B-A856-27F78FC9ADE9}"/>
    <hyperlink ref="C3846" r:id="rId3845" display="https://www.nj.gov/cgi-bin/education/csg/15/csg1a.pl?string=NK-12K-123500plus&amp;maxhits=1000" xr:uid="{21DA4B66-6877-8342-A3D2-3D94B6E8E16D}"/>
    <hyperlink ref="C3847" r:id="rId3846" display="https://www.nj.gov/cgi-bin/education/csg/15/csg1a.pl?string=GG9-127-129-12&amp;maxhits=1000" xr:uid="{146B1364-9346-F748-9990-ED1D55CD0940}"/>
    <hyperlink ref="C3848" r:id="rId3847" display="https://www.nj.gov/cgi-bin/education/csg/15/csg1a.pl?string=QCOUNTYVOC&amp;maxhits=1000" xr:uid="{B6987A75-0F84-8342-B6E3-78161CCAC6EB}"/>
    <hyperlink ref="C3849" r:id="rId3848" display="https://www.nj.gov/cgi-bin/education/csg/15/csg1a.pl?string=GG9-127-129-12&amp;maxhits=1000" xr:uid="{127ABA5C-7245-9F4F-B7D6-C2BBB7C65C09}"/>
    <hyperlink ref="C3850" r:id="rId3849" display="https://www.nj.gov/cgi-bin/education/csg/15/csg1a.pl?string=OCHARTER&amp;maxhits=1000" xr:uid="{3FC8BBF0-57F5-2046-BE7C-0C5DABFFF0FB}"/>
    <hyperlink ref="C3851" r:id="rId3850" display="https://www.nj.gov/cgi-bin/education/csg/15/csg1a.pl?string=OCHARTER&amp;maxhits=1000" xr:uid="{1A0F4BBF-FE31-9B4F-A3D8-0D4E80CFE766}"/>
    <hyperlink ref="C3852" r:id="rId3851" display="https://www.nj.gov/cgi-bin/education/csg/15/csg1a.pl?string=NK-12K-123500plus&amp;maxhits=1000" xr:uid="{4367F133-DA1E-5A45-AF80-A03DB82E082F}"/>
    <hyperlink ref="C3853" r:id="rId3852" display="https://www.nj.gov/cgi-bin/education/csg/15/csg1a.pl?string=LK-12K-120-1800&amp;maxhits=1000" xr:uid="{06FC3AED-72AC-E749-A3BC-F6039B7E0A9B}"/>
    <hyperlink ref="C3854" r:id="rId3853" display="https://www.nj.gov/cgi-bin/education/csg/15/csg1a.pl?string=EK-8K-8751plus&amp;maxhits=1000" xr:uid="{6254BFA5-8774-8444-94DA-24107007E736}"/>
    <hyperlink ref="C3855" r:id="rId3854" display="https://www.nj.gov/cgi-bin/education/csg/15/csg1a.pl?string=EK-8K-8751plus&amp;maxhits=1000" xr:uid="{6414AAC4-1A2A-FD4F-B333-F7D5BFB838D0}"/>
    <hyperlink ref="C3856" r:id="rId3855" display="https://www.nj.gov/cgi-bin/education/csg/15/csg1a.pl?string=EK-8K-8751plus&amp;maxhits=1000" xr:uid="{33A351A7-6975-924D-A6C9-E5731F1B7B69}"/>
    <hyperlink ref="C3857" r:id="rId3856" display="https://www.nj.gov/cgi-bin/education/csg/15/csg1a.pl?string=EK-8K-8751plus&amp;maxhits=1000" xr:uid="{BE2C612B-27B0-DE48-A5E9-ED3662EE0C7F}"/>
    <hyperlink ref="C3858" r:id="rId3857" display="https://www.nj.gov/cgi-bin/education/csg/15/csg1a.pl?string=NK-12K-123500plus&amp;maxhits=1000" xr:uid="{D1D25BD2-0A65-0440-9756-FA3F65F164CB}"/>
    <hyperlink ref="C3859" r:id="rId3858" display="https://www.nj.gov/cgi-bin/education/csg/15/csg1a.pl?string=NK-12K-123500plus&amp;maxhits=1000" xr:uid="{CDBE67FA-F1E3-E642-961D-77FE918A6734}"/>
    <hyperlink ref="C3860" r:id="rId3859" display="https://www.nj.gov/cgi-bin/education/csg/15/csg1a.pl?string=EK-8K-8751plus&amp;maxhits=1000" xr:uid="{B565CCC2-909F-D445-816C-CEA1AFE78326}"/>
    <hyperlink ref="C3861" r:id="rId3860" display="https://www.nj.gov/cgi-bin/education/csg/15/csg1a.pl?string=IK-12K-80-400&amp;maxhits=1000" xr:uid="{437296B9-E828-074B-BC5D-DEF004764757}"/>
    <hyperlink ref="C3862" r:id="rId3861" display="https://www.nj.gov/cgi-bin/education/csg/15/csg1a.pl?string=IK-12K-80-400&amp;maxhits=1000" xr:uid="{2F25F557-67C9-6344-AF00-82C163887A58}"/>
    <hyperlink ref="C3863" r:id="rId3862" display="https://www.nj.gov/cgi-bin/education/csg/15/csg1a.pl?string=IK-12K-80-400&amp;maxhits=1000" xr:uid="{7F917601-A766-F649-8AE8-3763157A07F5}"/>
    <hyperlink ref="C3864" r:id="rId3863" display="https://www.nj.gov/cgi-bin/education/csg/15/csg1a.pl?string=IK-12K-80-400&amp;maxhits=1000" xr:uid="{E3E1143E-59B0-A944-B75C-CB761D0B5201}"/>
    <hyperlink ref="C3865" r:id="rId3864" display="https://www.nj.gov/cgi-bin/education/csg/15/csg1a.pl?string=IK-12K-80-400&amp;maxhits=1000" xr:uid="{1A0EDDED-6331-2243-88CC-685E48A78FD0}"/>
    <hyperlink ref="C3866" r:id="rId3865" display="https://www.nj.gov/cgi-bin/education/csg/15/csg1a.pl?string=MK-12K-121800-3500&amp;maxhits=1000" xr:uid="{92A463BD-A684-EE4C-96B1-57DF32508716}"/>
    <hyperlink ref="C3867" r:id="rId3866" display="https://www.nj.gov/cgi-bin/education/csg/15/csg1a.pl?string=LK-12K-120-1800&amp;maxhits=1000" xr:uid="{FB96D3C7-9A1A-854E-8EF6-37A14F72D85C}"/>
    <hyperlink ref="C3868" r:id="rId3867" display="https://www.nj.gov/cgi-bin/education/csg/15/csg1a.pl?string=LK-12K-120-1800&amp;maxhits=1000" xr:uid="{FE55C687-4520-3A4D-A385-A61F4BBBFAE3}"/>
    <hyperlink ref="C3869" r:id="rId3868" display="https://www.nj.gov/cgi-bin/education/csg/15/csg1a.pl?string=IK-12K-80-400&amp;maxhits=1000" xr:uid="{38E2D34B-8F5D-5645-9E1C-BBE1B1D44091}"/>
    <hyperlink ref="C3870" r:id="rId3869" display="https://www.nj.gov/cgi-bin/education/csg/15/csg1a.pl?string=LK-12K-120-1800&amp;maxhits=1000" xr:uid="{B14678EF-6292-4448-8B72-7FF632750715}"/>
    <hyperlink ref="C3871" r:id="rId3870" display="https://www.nj.gov/cgi-bin/education/csg/15/csg1a.pl?string=PCSSD&amp;maxhits=1000" xr:uid="{52BAD817-93F5-5D43-972F-57F9D7A8F26A}"/>
    <hyperlink ref="C3872" r:id="rId3871" display="https://www.nj.gov/cgi-bin/education/csg/15/csg1a.pl?string=QCOUNTYVOC&amp;maxhits=1000" xr:uid="{F8BA31A5-5516-C740-B323-C75D454B9AA3}"/>
    <hyperlink ref="C3873" r:id="rId3872" display="https://www.nj.gov/cgi-bin/education/csg/15/csg1a.pl?string=IK-12K-80-400&amp;maxhits=1000" xr:uid="{895723D1-35B0-A64C-8C3F-71099BE918E3}"/>
    <hyperlink ref="C3874" r:id="rId3873" display="https://www.nj.gov/cgi-bin/education/csg/15/csg1a.pl?string=LK-12K-120-1800&amp;maxhits=1000" xr:uid="{983ED01B-AB4B-5844-8864-0185CFAC0F5C}"/>
    <hyperlink ref="C3875" r:id="rId3874" display="https://www.nj.gov/cgi-bin/education/csg/15/csg1a.pl?string=JK-12K-8401-750&amp;maxhits=1000" xr:uid="{4973CCCD-3C90-E845-B18F-32C4D748BA4F}"/>
    <hyperlink ref="C3876" r:id="rId3875" display="https://www.nj.gov/cgi-bin/education/csg/15/csg1a.pl?string=NK-12K-123500plus&amp;maxhits=1000" xr:uid="{0563989A-694F-6F46-9B14-41C559FA20D0}"/>
    <hyperlink ref="C3877" r:id="rId3876" display="https://www.nj.gov/cgi-bin/education/csg/15/csg1a.pl?string=LK-12K-120-1800&amp;maxhits=1000" xr:uid="{53175401-C5F0-D041-B9B7-D2DCA5F7254F}"/>
    <hyperlink ref="C3878" r:id="rId3877" display="https://www.nj.gov/cgi-bin/education/csg/15/csg1a.pl?string=KK-12K-8751plus&amp;maxhits=1000" xr:uid="{959896AB-DC14-A143-94CB-F1191E3C5EF3}"/>
    <hyperlink ref="C3879" r:id="rId3878" display="https://www.nj.gov/cgi-bin/education/csg/15/csg1a.pl?string=NK-12K-123500plus&amp;maxhits=1000" xr:uid="{E81F764F-B1EA-C843-A83D-E69CCE69B36D}"/>
    <hyperlink ref="C3880" r:id="rId3879" display="https://www.nj.gov/cgi-bin/education/csg/15/csg1a.pl?string=OCHARTER&amp;maxhits=1000" xr:uid="{D4C064E8-9625-0248-8504-D60D5C6EEEEA}"/>
    <hyperlink ref="C3881" r:id="rId3880" display="https://www.nj.gov/cgi-bin/education/csg/15/csg1a.pl?string=NK-12K-123500plus&amp;maxhits=1000" xr:uid="{837FFB65-E763-4F41-AEB4-16F48316557C}"/>
    <hyperlink ref="C3882" r:id="rId3881" display="https://www.nj.gov/cgi-bin/education/csg/15/csg1a.pl?string=KK-12K-8751plus&amp;maxhits=1000" xr:uid="{FEA05CCD-3F70-5148-909D-92BF8C04D071}"/>
    <hyperlink ref="C3883" r:id="rId3882" display="https://www.nj.gov/cgi-bin/education/csg/15/csg1a.pl?string=NK-12K-123500plus&amp;maxhits=1000" xr:uid="{FBC4FE7A-A6EA-294A-B750-9BC70AC3B9BE}"/>
    <hyperlink ref="C3884" r:id="rId3883" display="https://www.nj.gov/cgi-bin/education/csg/15/csg1a.pl?string=LK-12K-120-1800&amp;maxhits=1000" xr:uid="{09F02E2E-CC35-BA4C-9233-559FD715A6F4}"/>
    <hyperlink ref="C3885" r:id="rId3884" display="https://www.nj.gov/cgi-bin/education/csg/15/csg1a.pl?string=NK-12K-123500plus&amp;maxhits=1000" xr:uid="{51A81855-B0FF-9046-87CC-16C6F861F59B}"/>
    <hyperlink ref="C3886" r:id="rId3885" display="https://www.nj.gov/cgi-bin/education/csg/15/csg1a.pl?string=MK-12K-121800-3500&amp;maxhits=1000" xr:uid="{A593517A-6729-854B-98DF-023AD02FAFE1}"/>
    <hyperlink ref="C3887" r:id="rId3886" display="https://www.nj.gov/cgi-bin/education/csg/15/csg1a.pl?string=QCOUNTYVOC&amp;maxhits=1000" xr:uid="{DF5EBCD8-9BAD-8745-866D-2EE81B44D0F4}"/>
    <hyperlink ref="C3888" r:id="rId3887" display="https://www.nj.gov/cgi-bin/education/csg/15/csg1a.pl?string=MK-12K-121800-3500&amp;maxhits=1000" xr:uid="{BC15F00F-8E29-8740-B3A5-09525744FB1B}"/>
    <hyperlink ref="C3889" r:id="rId3888" display="https://www.nj.gov/cgi-bin/education/csg/15/csg1a.pl?string=MK-12K-121800-3500&amp;maxhits=1000" xr:uid="{5CE688A5-D38F-1C4E-B2BD-A5B0EB7EBB5F}"/>
    <hyperlink ref="C3890" r:id="rId3889" display="https://www.nj.gov/cgi-bin/education/csg/15/csg1a.pl?string=JK-12K-8401-750&amp;maxhits=1000" xr:uid="{7181F393-58D7-DD4D-91A5-3506D741216D}"/>
    <hyperlink ref="C3891" r:id="rId3890" display="https://www.nj.gov/cgi-bin/education/csg/15/csg1a.pl?string=OCHARTER&amp;maxhits=1000" xr:uid="{1077660F-F739-2544-8E49-8B0A0679429E}"/>
    <hyperlink ref="C3892" r:id="rId3891" display="https://www.nj.gov/cgi-bin/education/csg/15/csg1a.pl?string=EK-8K-8751plus&amp;maxhits=1000" xr:uid="{48D4C1E4-BCD2-BF46-A225-C04CAD0AEA4E}"/>
    <hyperlink ref="C3893" r:id="rId3892" display="https://www.nj.gov/cgi-bin/education/csg/15/csg1a.pl?string=DK-8K-8401-750&amp;maxhits=1000" xr:uid="{825B0966-E958-8A4F-B03B-A91015D09286}"/>
    <hyperlink ref="C3894" r:id="rId3893" display="https://www.nj.gov/cgi-bin/education/csg/15/csg1a.pl?string=GG9-127-129-12&amp;maxhits=1000" xr:uid="{EE96DCA5-F337-DB40-A776-5171248B9519}"/>
    <hyperlink ref="C3895" r:id="rId3894" display="https://www.nj.gov/cgi-bin/education/csg/15/csg1a.pl?string=JK-12K-8401-750&amp;maxhits=1000" xr:uid="{E9394896-3894-794B-BB8D-55FDB10278A6}"/>
    <hyperlink ref="C3896" r:id="rId3895" display="https://www.nj.gov/cgi-bin/education/csg/15/csg1a.pl?string=EK-8K-8751plus&amp;maxhits=1000" xr:uid="{739AEE49-2BC8-684F-BAB0-8B07996C4B99}"/>
    <hyperlink ref="C3897" r:id="rId3896" display="https://www.nj.gov/cgi-bin/education/csg/15/csg1a.pl?string=DK-8K-8401-750&amp;maxhits=1000" xr:uid="{6EB6B1F0-785A-D34A-B314-1A53183AC0C6}"/>
    <hyperlink ref="C3898" r:id="rId3897" display="https://www.nj.gov/cgi-bin/education/csg/15/csg1a.pl?string=DK-8K-8401-750&amp;maxhits=1000" xr:uid="{10CA589E-FA16-3E4B-BBEC-73E7E8C95A3F}"/>
    <hyperlink ref="C3899" r:id="rId3898" display="https://www.nj.gov/cgi-bin/education/csg/15/csg1a.pl?string=AK-6K-6&amp;maxhits=1000" xr:uid="{BABB2144-2C1B-544A-8EE5-0FA7D8C02BBE}"/>
    <hyperlink ref="C3900" r:id="rId3899" display="https://www.nj.gov/cgi-bin/education/csg/15/csg1a.pl?string=JK-12K-8401-750&amp;maxhits=1000" xr:uid="{AB72A8ED-3B77-1E4D-807D-C657C8439CA7}"/>
    <hyperlink ref="C3901" r:id="rId3900" display="https://www.nj.gov/cgi-bin/education/csg/15/csg1a.pl?string=CK-8K-80-400&amp;maxhits=1000" xr:uid="{CA217643-A430-E749-B9F1-DBD2480754FA}"/>
    <hyperlink ref="C3902" r:id="rId3901" display="https://www.nj.gov/cgi-bin/education/csg/15/csg1a.pl?string=AK-6K-6&amp;maxhits=1000" xr:uid="{9F7394FB-F2D7-AF4A-9EA1-4DB1041E6932}"/>
    <hyperlink ref="C3903" r:id="rId3902" display="https://www.nj.gov/cgi-bin/education/csg/15/csg1a.pl?string=DK-8K-8401-750&amp;maxhits=1000" xr:uid="{0C623464-46C2-C549-B722-874E9D8625BD}"/>
    <hyperlink ref="C3904" r:id="rId3903" display="https://www.nj.gov/cgi-bin/education/csg/15/csg1a.pl?string=GG9-127-129-12&amp;maxhits=1000" xr:uid="{8B89C952-0926-F74A-8029-1B859111A1A6}"/>
    <hyperlink ref="C3905" r:id="rId3904" display="https://www.nj.gov/cgi-bin/education/csg/15/csg1a.pl?string=LK-12K-120-1800&amp;maxhits=1000" xr:uid="{0B01F15E-E843-9F4B-853C-2FF35E133519}"/>
    <hyperlink ref="C3906" r:id="rId3905" display="https://www.nj.gov/cgi-bin/education/csg/15/csg1a.pl?string=FG7-127-129-12&amp;maxhits=1000" xr:uid="{28CC7529-796D-D94C-A9EA-36D900156288}"/>
    <hyperlink ref="C3907" r:id="rId3906" display="https://www.nj.gov/cgi-bin/education/csg/15/csg1a.pl?string=CK-8K-80-400&amp;maxhits=1000" xr:uid="{54626095-F0FB-3C4D-8E34-5E562C51863E}"/>
    <hyperlink ref="C3908" r:id="rId3907" display="https://www.nj.gov/cgi-bin/education/csg/15/csg1a.pl?string=GG9-127-129-12&amp;maxhits=1000" xr:uid="{1A4B65D7-E9FE-2D4D-9A05-2EF0F886A618}"/>
    <hyperlink ref="C3909" r:id="rId3908" display="https://www.nj.gov/cgi-bin/education/csg/15/csg1a.pl?string=IK-12K-80-400&amp;maxhits=1000" xr:uid="{5F9892BB-14FE-AA43-984F-3ADFA38791A5}"/>
    <hyperlink ref="C3910" r:id="rId3909" display="https://www.nj.gov/cgi-bin/education/csg/15/csg1a.pl?string=LK-12K-120-1800&amp;maxhits=1000" xr:uid="{7CF7AAA2-0519-B441-9AB4-1A574E066D52}"/>
    <hyperlink ref="C3911" r:id="rId3910" display="https://www.nj.gov/cgi-bin/education/csg/15/csg1a.pl?string=CK-8K-80-400&amp;maxhits=1000" xr:uid="{1180A00C-836B-5F4D-B381-A6ACCE055587}"/>
    <hyperlink ref="C3912" r:id="rId3911" display="https://www.nj.gov/cgi-bin/education/csg/15/csg1a.pl?string=AK-6K-6&amp;maxhits=1000" xr:uid="{AD15C419-9133-5B4A-9AFC-B3B252A43357}"/>
    <hyperlink ref="C3913" r:id="rId3912" display="https://www.nj.gov/cgi-bin/education/csg/15/csg1a.pl?string=MK-12K-121800-3500&amp;maxhits=1000" xr:uid="{7AFCF429-5DA0-5B41-A99A-065F49CFFC04}"/>
    <hyperlink ref="C3914" r:id="rId3913" display="https://www.nj.gov/cgi-bin/education/csg/15/csg1a.pl?string=CK-8K-80-400&amp;maxhits=1000" xr:uid="{E7878963-EA47-BB42-A666-4CD1A777FAE8}"/>
    <hyperlink ref="C3915" r:id="rId3914" display="https://www.nj.gov/cgi-bin/education/csg/15/csg1a.pl?string=AK-6K-6&amp;maxhits=1000" xr:uid="{A5FD517A-5B1B-7E47-8BA9-DC0CF1D9CF8A}"/>
    <hyperlink ref="C3916" r:id="rId3915" display="https://www.nj.gov/cgi-bin/education/csg/15/csg1a.pl?string=OCHARTER&amp;maxhits=1000" xr:uid="{0C3FC0AF-14B3-6D44-B746-8C370A8ADF95}"/>
    <hyperlink ref="C3917" r:id="rId3916" display="https://www.nj.gov/cgi-bin/education/csg/15/csg1a.pl?string=QCOUNTYVOC&amp;maxhits=1000" xr:uid="{90C2CBE6-3DBD-944F-A7E6-CC9EAC52F3B3}"/>
    <hyperlink ref="C3918" r:id="rId3917" display="https://www.nj.gov/cgi-bin/education/csg/15/csg1a.pl?string=EK-8K-8751plus&amp;maxhits=1000" xr:uid="{AEE931C0-1EF7-F74A-9A58-8295C11AF11F}"/>
    <hyperlink ref="C3919" r:id="rId3918" display="https://www.nj.gov/cgi-bin/education/csg/15/csg1a.pl?string=MK-12K-121800-3500&amp;maxhits=1000" xr:uid="{A96FD56A-B7CC-ED48-9993-44F6D79608B1}"/>
    <hyperlink ref="C3920" r:id="rId3919" display="https://www.nj.gov/cgi-bin/education/csg/15/csg1a.pl?string=GG9-127-129-12&amp;maxhits=1000" xr:uid="{1F8E936D-5597-A241-8544-9E14F1E145DC}"/>
    <hyperlink ref="C3921" r:id="rId3920" display="https://www.nj.gov/cgi-bin/education/csg/15/csg1a.pl?string=MK-12K-121800-3500&amp;maxhits=1000" xr:uid="{446A1EDB-D2F8-284F-A07D-11316908FFBF}"/>
    <hyperlink ref="C3922" r:id="rId3921" display="https://www.nj.gov/cgi-bin/education/csg/15/csg1a.pl?string=OCHARTER&amp;maxhits=1000" xr:uid="{88FF0EB8-5834-9C4C-8012-61AD74F45651}"/>
    <hyperlink ref="C3923" r:id="rId3922" display="https://www.nj.gov/cgi-bin/education/csg/15/csg1a.pl?string=MK-12K-121800-3500&amp;maxhits=1000" xr:uid="{B13D9945-A248-B74C-9833-CAC9F4D2BC2A}"/>
    <hyperlink ref="C3924" r:id="rId3923" display="https://www.nj.gov/cgi-bin/education/csg/15/csg1a.pl?string=NK-12K-123500plus&amp;maxhits=1000" xr:uid="{66198443-D0AC-5B4D-A920-C8C851A07F45}"/>
    <hyperlink ref="C3925" r:id="rId3924" display="https://www.nj.gov/cgi-bin/education/csg/15/csg1a.pl?string=NK-12K-123500plus&amp;maxhits=1000" xr:uid="{A14604D5-1855-D749-B0D2-1573D058D3F2}"/>
    <hyperlink ref="C3926" r:id="rId3925" display="https://www.nj.gov/cgi-bin/education/csg/15/csg1a.pl?string=IK-12K-80-400&amp;maxhits=1000" xr:uid="{868AE35E-CD14-3C4D-A5C0-CDAD06C30F89}"/>
    <hyperlink ref="C3927" r:id="rId3926" display="https://www.nj.gov/cgi-bin/education/csg/15/csg1a.pl?string=MK-12K-121800-3500&amp;maxhits=1000" xr:uid="{18D05A05-09A0-F347-8680-ED9F231ED4B6}"/>
    <hyperlink ref="C3928" r:id="rId3927" display="https://www.nj.gov/cgi-bin/education/csg/15/csg1a.pl?string=LK-12K-120-1800&amp;maxhits=1000" xr:uid="{612C81C1-D364-044D-8FBD-AA8E8BBD8449}"/>
    <hyperlink ref="C3929" r:id="rId3928" display="https://www.nj.gov/cgi-bin/education/csg/15/csg1a.pl?string=NK-12K-123500plus&amp;maxhits=1000" xr:uid="{CBD364C9-879B-6C41-B706-7F76407BC20F}"/>
    <hyperlink ref="C3930" r:id="rId3929" display="https://www.nj.gov/cgi-bin/education/csg/15/csg1a.pl?string=JK-12K-8401-750&amp;maxhits=1000" xr:uid="{DFB26DD8-B4A1-6241-8B7D-1FED4C7397E8}"/>
    <hyperlink ref="C3931" r:id="rId3930" display="https://www.nj.gov/cgi-bin/education/csg/15/csg1a.pl?string=MK-12K-121800-3500&amp;maxhits=1000" xr:uid="{30A764E8-B585-6042-B95E-75FF168AE051}"/>
    <hyperlink ref="C3932" r:id="rId3931" display="https://www.nj.gov/cgi-bin/education/csg/15/csg1a.pl?string=NK-12K-123500plus&amp;maxhits=1000" xr:uid="{E61CAB90-09AE-3541-B9B3-0C6855D5D2B6}"/>
    <hyperlink ref="C3933" r:id="rId3932" display="https://www.nj.gov/cgi-bin/education/csg/15/csg1a.pl?string=OCHARTER&amp;maxhits=1000" xr:uid="{7CD88B9E-C27C-E447-B6FE-025250CFECAA}"/>
    <hyperlink ref="C3934" r:id="rId3933" display="https://www.nj.gov/cgi-bin/education/csg/15/csg1a.pl?string=NK-12K-123500plus&amp;maxhits=1000" xr:uid="{A18C2946-D123-9B42-AF0C-6C02FCE789F0}"/>
    <hyperlink ref="C3935" r:id="rId3934" display="https://www.nj.gov/cgi-bin/education/csg/15/csg1a.pl?string=MK-12K-121800-3500&amp;maxhits=1000" xr:uid="{7719339E-3DB8-884B-9FA4-760692E60AA7}"/>
    <hyperlink ref="C3936" r:id="rId3935" display="https://www.nj.gov/cgi-bin/education/csg/15/csg1a.pl?string=MK-12K-121800-3500&amp;maxhits=1000" xr:uid="{15D14520-DFA7-1047-BBD8-5FFF7BBEE685}"/>
    <hyperlink ref="C3937" r:id="rId3936" display="https://www.nj.gov/cgi-bin/education/csg/15/csg1a.pl?string=NK-12K-123500plus&amp;maxhits=1000" xr:uid="{427BAAD2-1872-EC42-990A-9935506067A5}"/>
    <hyperlink ref="C3938" r:id="rId3937" display="https://www.nj.gov/cgi-bin/education/csg/15/csg1a.pl?string=MK-12K-121800-3500&amp;maxhits=1000" xr:uid="{C1976131-CA3C-1545-BAC9-A1B636B0B699}"/>
    <hyperlink ref="C3939" r:id="rId3938" display="https://www.nj.gov/cgi-bin/education/csg/15/csg1a.pl?string=NK-12K-123500plus&amp;maxhits=1000" xr:uid="{9664FA52-F879-B742-8610-9E5351B3AABC}"/>
    <hyperlink ref="C3940" r:id="rId3939" display="https://www.nj.gov/cgi-bin/education/csg/15/csg1a.pl?string=OCHARTER&amp;maxhits=1000" xr:uid="{A313F23B-DC84-2948-A23F-66E4F74DDD65}"/>
    <hyperlink ref="C3941" r:id="rId3940" display="https://www.nj.gov/cgi-bin/education/csg/15/csg1a.pl?string=OCHARTER&amp;maxhits=1000" xr:uid="{C492E292-003C-C049-8789-7096F4B395B2}"/>
    <hyperlink ref="C3942" r:id="rId3941" display="https://www.nj.gov/cgi-bin/education/csg/15/csg1a.pl?string=QCOUNTYVOC&amp;maxhits=1000" xr:uid="{8955E2C0-9F01-0243-82A8-FD26B0104DE2}"/>
    <hyperlink ref="C3943" r:id="rId3942" display="https://www.nj.gov/cgi-bin/education/csg/15/csg1a.pl?string=NK-12K-123500plus&amp;maxhits=1000" xr:uid="{7EA10CB3-D157-EE4E-A4F9-D34110EC4831}"/>
    <hyperlink ref="C3944" r:id="rId3943" display="https://www.nj.gov/cgi-bin/education/csg/15/csg1a.pl?string=NK-12K-123500plus&amp;maxhits=1000" xr:uid="{855518CE-2FD9-A342-86EF-24F6684604F6}"/>
    <hyperlink ref="C3945" r:id="rId3944" display="https://www.nj.gov/cgi-bin/education/csg/15/csg1a.pl?string=IK-12K-80-400&amp;maxhits=1000" xr:uid="{941F484C-C9BC-964D-AB15-D2847589FAD2}"/>
    <hyperlink ref="C3946" r:id="rId3945" display="https://www.nj.gov/cgi-bin/education/csg/15/csg1a.pl?string=JK-12K-8401-750&amp;maxhits=1000" xr:uid="{480202D0-5B3F-7E41-8993-3DA5B7571A20}"/>
    <hyperlink ref="C3947" r:id="rId3946" display="https://www.nj.gov/cgi-bin/education/csg/15/csg1a.pl?string=IK-12K-80-400&amp;maxhits=1000" xr:uid="{09315EAC-FF28-054F-BFCF-7BB8A9AA0468}"/>
    <hyperlink ref="C3948" r:id="rId3947" display="https://www.nj.gov/cgi-bin/education/csg/15/csg1a.pl?string=LK-12K-120-1800&amp;maxhits=1000" xr:uid="{27AE99BA-A943-E849-A5B6-080C69E72994}"/>
    <hyperlink ref="C3949" r:id="rId3948" display="https://www.nj.gov/cgi-bin/education/csg/15/csg1a.pl?string=AK-6K-6&amp;maxhits=1000" xr:uid="{B2BDBB55-8E99-1A40-BE4E-4CE9B998D694}"/>
    <hyperlink ref="C3950" r:id="rId3949" display="https://www.nj.gov/cgi-bin/education/csg/15/csg1a.pl?string=AK-6K-6&amp;maxhits=1000" xr:uid="{FC4964FE-F029-D94A-A65F-1B029D3962E4}"/>
    <hyperlink ref="C3951" r:id="rId3950" display="https://www.nj.gov/cgi-bin/education/csg/15/csg1a.pl?string=AK-6K-6&amp;maxhits=1000" xr:uid="{57A4980D-48F4-A04A-8DF7-9E5DB5C90799}"/>
    <hyperlink ref="C3952" r:id="rId3951" display="https://www.nj.gov/cgi-bin/education/csg/15/csg1a.pl?string=KK-12K-8751plus&amp;maxhits=1000" xr:uid="{E1605FBE-3918-4D41-982F-4DBBC98DF6D4}"/>
    <hyperlink ref="C3953" r:id="rId3952" display="https://www.nj.gov/cgi-bin/education/csg/15/csg1a.pl?string=KK-12K-8751plus&amp;maxhits=1000" xr:uid="{5CAA1187-D76B-1040-98C9-791291EA34F8}"/>
    <hyperlink ref="C3954" r:id="rId3953" display="https://www.nj.gov/cgi-bin/education/csg/15/csg1a.pl?string=MK-12K-121800-3500&amp;maxhits=1000" xr:uid="{DAD8A8F8-E5EF-0C4F-ABC3-05343BF8EED7}"/>
    <hyperlink ref="C3955" r:id="rId3954" display="https://www.nj.gov/cgi-bin/education/csg/15/csg1a.pl?string=IK-12K-80-400&amp;maxhits=1000" xr:uid="{5A1A3849-7876-2C4D-97AD-1193736F5F77}"/>
    <hyperlink ref="C3956" r:id="rId3955" display="https://www.nj.gov/cgi-bin/education/csg/15/csg1a.pl?string=IK-12K-80-400&amp;maxhits=1000" xr:uid="{D98C9E3C-6D77-0B48-879A-4607C22D5060}"/>
    <hyperlink ref="C3957" r:id="rId3956" display="https://www.nj.gov/cgi-bin/education/csg/15/csg1a.pl?string=AK-6K-6&amp;maxhits=1000" xr:uid="{D0FBDFE5-7B74-2746-B22A-D209BA301E68}"/>
    <hyperlink ref="C3958" r:id="rId3957" display="https://www.nj.gov/cgi-bin/education/csg/15/csg1a.pl?string=KK-12K-8751plus&amp;maxhits=1000" xr:uid="{C6CB8833-C5CE-A04D-9341-942A093DCE5F}"/>
    <hyperlink ref="C3959" r:id="rId3958" display="https://www.nj.gov/cgi-bin/education/csg/15/csg1a.pl?string=AK-6K-6&amp;maxhits=1000" xr:uid="{124E8153-F45B-F54A-A2C3-D1973DDAA8EA}"/>
    <hyperlink ref="C3960" r:id="rId3959" display="https://www.nj.gov/cgi-bin/education/csg/15/csg1a.pl?string=FG7-127-129-12&amp;maxhits=1000" xr:uid="{2E2514EC-859A-AB45-9E67-1B4FCB21D882}"/>
    <hyperlink ref="C3961" r:id="rId3960" display="https://www.nj.gov/cgi-bin/education/csg/15/csg1a.pl?string=IK-12K-80-400&amp;maxhits=1000" xr:uid="{A9C77247-532B-2D44-B0CD-2C237A547360}"/>
    <hyperlink ref="C3962" r:id="rId3961" display="https://www.nj.gov/cgi-bin/education/csg/15/csg1a.pl?string=NK-12K-123500plus&amp;maxhits=1000" xr:uid="{58126D82-3A54-6E42-AA7F-C19848CAA4DA}"/>
    <hyperlink ref="C3963" r:id="rId3962" display="https://www.nj.gov/cgi-bin/education/csg/15/csg1a.pl?string=IK-12K-80-400&amp;maxhits=1000" xr:uid="{A3874A15-83F8-8F40-810C-129A773149D8}"/>
    <hyperlink ref="C3964" r:id="rId3963" display="https://www.nj.gov/cgi-bin/education/csg/15/csg1a.pl?string=OCHARTER&amp;maxhits=1000" xr:uid="{CA433877-C567-C346-9EFF-A11E66143FB0}"/>
    <hyperlink ref="C3965" r:id="rId3964" display="https://www.nj.gov/cgi-bin/education/csg/15/csg1a.pl?string=PCSSD&amp;maxhits=1000" xr:uid="{136BF6BC-E7D0-8B48-B675-68188396C2FE}"/>
    <hyperlink ref="C3966" r:id="rId3965" display="https://www.nj.gov/cgi-bin/education/csg/15/csg1a.pl?string=QCOUNTYVOC&amp;maxhits=1000" xr:uid="{A1BBF9B7-5CEF-C142-B1CA-6B82741250BD}"/>
    <hyperlink ref="C3967" r:id="rId3966" display="https://www.nj.gov/cgi-bin/education/csg/15/csg1a.pl?string=FG7-127-129-12&amp;maxhits=1000" xr:uid="{1AB54E75-D4AF-D147-B7CA-7B0A4453B652}"/>
    <hyperlink ref="C3968" r:id="rId3967" display="https://www.nj.gov/cgi-bin/education/csg/15/csg1a.pl?string=AK-6K-6&amp;maxhits=1000" xr:uid="{CE101136-9EAC-2847-84B8-05A1DCEE11C1}"/>
    <hyperlink ref="C3969" r:id="rId3968" display="https://www.nj.gov/cgi-bin/education/csg/15/csg1a.pl?string=AK-6K-6&amp;maxhits=1000" xr:uid="{48E13BDF-EC9A-4C42-AC4F-B261CF8B0ECE}"/>
    <hyperlink ref="C3970" r:id="rId3969" display="https://www.nj.gov/cgi-bin/education/csg/15/csg1a.pl?string=IK-12K-80-400&amp;maxhits=1000" xr:uid="{C9C618A2-1DCF-5F4C-BC77-EC634A8A279B}"/>
    <hyperlink ref="C3971" r:id="rId3970" display="https://www.nj.gov/cgi-bin/education/csg/14/csg1a.pl?string=DK-8K-8401-750&amp;maxhits=1000" xr:uid="{7F4707AE-F2DF-EA47-9FFE-ECA89CDF0A66}"/>
    <hyperlink ref="C3972" r:id="rId3971" display="https://www.nj.gov/cgi-bin/education/csg/14/csg1a.pl?string=NK-12K-123500plus&amp;maxhits=1000" xr:uid="{05E762B0-C15D-B54B-A6C5-F01E2298E958}"/>
    <hyperlink ref="C3973" r:id="rId3972" display="https://www.nj.gov/cgi-bin/education/csg/14/csg1a.pl?string=EK-8K-8751plus&amp;maxhits=1000" xr:uid="{C8105927-5679-8B42-B0B7-930B98F0A8C0}"/>
    <hyperlink ref="C3974" r:id="rId3973" display="https://www.nj.gov/cgi-bin/education/csg/14/csg1a.pl?string=CK-8K-80-400&amp;maxhits=1000" xr:uid="{CED9CE05-AC95-A54D-BB64-2DF52312FC4F}"/>
    <hyperlink ref="C3975" r:id="rId3974" display="https://www.nj.gov/cgi-bin/education/csg/14/csg1a.pl?string=JK-12K-8401-750&amp;maxhits=1000" xr:uid="{BA124325-977F-5849-8091-F69844391C4B}"/>
    <hyperlink ref="C3976" r:id="rId3975" display="https://www.nj.gov/cgi-bin/education/csg/14/csg1a.pl?string=DK-8K-8401-750&amp;maxhits=1000" xr:uid="{A1D36F5F-785E-CB4C-9CB5-261D713D3FCC}"/>
    <hyperlink ref="C3977" r:id="rId3976" display="https://www.nj.gov/cgi-bin/education/csg/14/csg1a.pl?string=CK-8K-80-400&amp;maxhits=1000" xr:uid="{E08F846B-B827-AE47-B80B-3D6036EF40EB}"/>
    <hyperlink ref="C3978" r:id="rId3977" display="https://www.nj.gov/cgi-bin/education/csg/14/csg1a.pl?string=DK-8K-8401-750&amp;maxhits=1000" xr:uid="{CC8E5276-EC35-EA49-BAB6-B763C511EFF1}"/>
    <hyperlink ref="C3979" r:id="rId3978" display="https://www.nj.gov/cgi-bin/education/csg/14/csg1a.pl?string=DK-8K-8401-750&amp;maxhits=1000" xr:uid="{6B4B5D29-6D6D-6042-9A03-E5D13025156E}"/>
    <hyperlink ref="C3980" r:id="rId3979" display="https://www.nj.gov/cgi-bin/education/csg/14/csg1a.pl?string=AK-6K-6&amp;maxhits=1000" xr:uid="{7A538E4D-9D7C-334D-85E5-F869987FEBF1}"/>
    <hyperlink ref="C3981" r:id="rId3980" display="https://www.nj.gov/cgi-bin/education/csg/14/csg1a.pl?string=FG7-127-129-12&amp;maxhits=1000" xr:uid="{DC772049-5103-7A4D-824B-F47A4F3883BB}"/>
    <hyperlink ref="C3982" r:id="rId3981" display="https://www.nj.gov/cgi-bin/education/csg/14/csg1a.pl?string=AK-6K-6&amp;maxhits=1000" xr:uid="{ED037401-753E-1B41-88CB-64E614484FA0}"/>
    <hyperlink ref="C3983" r:id="rId3982" display="https://www.nj.gov/cgi-bin/education/csg/14/csg1a.pl?string=AK-6K-6&amp;maxhits=1000" xr:uid="{0638F494-C058-9742-B1A6-863CACB9F0D2}"/>
    <hyperlink ref="C3984" r:id="rId3983" display="https://www.nj.gov/cgi-bin/education/csg/14/csg1a.pl?string=MK-12K-121800-3500&amp;maxhits=1000" xr:uid="{78A5FFA2-699D-114B-800D-E50BEBD44681}"/>
    <hyperlink ref="C3985" r:id="rId3984" display="https://www.nj.gov/cgi-bin/education/csg/14/csg1a.pl?string=MK-12K-121800-3500&amp;maxhits=1000" xr:uid="{C31DD75A-4CCC-F743-B16E-9904574B7C96}"/>
    <hyperlink ref="C3986" r:id="rId3985" display="https://www.nj.gov/cgi-bin/education/csg/14/csg1a.pl?string=LK-12K-120-1800&amp;maxhits=1000" xr:uid="{CDC297F8-090E-354D-AC73-4EF41CB35224}"/>
    <hyperlink ref="C3987" r:id="rId3986" display="https://www.nj.gov/cgi-bin/education/csg/14/csg1a.pl?string=JK-12K-8401-750&amp;maxhits=1000" xr:uid="{E1A6D332-3F0A-9940-AE04-7B4E19D0D27B}"/>
    <hyperlink ref="C3988" r:id="rId3987" display="https://www.nj.gov/cgi-bin/education/csg/14/csg1a.pl?string=EK-8K-8751plus&amp;maxhits=1000" xr:uid="{186B86FE-C1F5-9D4E-B3E6-1084F37CE0E6}"/>
    <hyperlink ref="C3989" r:id="rId3988" display="https://www.nj.gov/cgi-bin/education/csg/14/csg1a.pl?string=NK-12K-123500plus&amp;maxhits=1000" xr:uid="{25529E77-1455-D448-B4AA-175AD7F068C1}"/>
    <hyperlink ref="C3990" r:id="rId3989" display="https://www.nj.gov/cgi-bin/education/csg/14/csg1a.pl?string=KK-12K-8751plus&amp;maxhits=1000" xr:uid="{249F3DEA-4506-7141-9865-4FE037D20B05}"/>
    <hyperlink ref="C3991" r:id="rId3990" display="https://www.nj.gov/cgi-bin/education/csg/17/csg1a.pl?string=OCHARTER&amp;maxhits=1000" xr:uid="{BC0EC58C-C8B9-B540-9950-241B956E61E4}"/>
    <hyperlink ref="C3992" r:id="rId3991" display="https://www.nj.gov/cgi-bin/education/csg/17/csg1a.pl?string=OCHARTER&amp;maxhits=1000" xr:uid="{9DB63AF9-F330-A84D-B230-1CDDF93FAAC6}"/>
    <hyperlink ref="C3993" r:id="rId3992" display="https://www.nj.gov/cgi-bin/education/csg/17/csg1a.pl?string=OCHARTER&amp;maxhits=1000" xr:uid="{2CBC4C06-F1EA-D747-8873-4705945967A2}"/>
    <hyperlink ref="C3994" r:id="rId3993" display="https://www.nj.gov/cgi-bin/education/csg/17/csg1a.pl?string=IK-12K-80-400&amp;maxhits=1000" xr:uid="{4C75D52C-9E21-D543-AF9B-09738F0A9B1D}"/>
    <hyperlink ref="C3995" r:id="rId3994" display="https://www.nj.gov/cgi-bin/education/csg/17/csg1a.pl?string=JK-12K-8401-750&amp;maxhits=1000" xr:uid="{C696B54B-9A7A-6044-98E3-FD96C631768B}"/>
    <hyperlink ref="C3996" r:id="rId3995" display="https://www.nj.gov/cgi-bin/education/csg/17/csg1a.pl?string=OCHARTER&amp;maxhits=1000" xr:uid="{EC4D123D-3D10-0D4A-A4B6-C38C8D8C5D5A}"/>
    <hyperlink ref="C3997" r:id="rId3996" display="https://www.nj.gov/cgi-bin/education/csg/17/csg1a.pl?string=MK-12K-121800-3500&amp;maxhits=1000" xr:uid="{B336DBB8-658C-ED4B-9A08-56CCE35563AB}"/>
    <hyperlink ref="C3998" r:id="rId3997" display="https://www.nj.gov/cgi-bin/education/csg/17/csg1a.pl?string=OCHARTER&amp;maxhits=1000" xr:uid="{96522F72-21E2-BB49-A4B3-26E19690F28F}"/>
    <hyperlink ref="C3999" r:id="rId3998" display="https://www.nj.gov/cgi-bin/education/csg/17/csg1a.pl?string=OCHARTER&amp;maxhits=1000" xr:uid="{3A0E9188-39AC-2746-9439-B83B4A46A8F8}"/>
    <hyperlink ref="C4000" r:id="rId3999" display="https://www.nj.gov/cgi-bin/education/csg/17/csg1a.pl?string=OCHARTER&amp;maxhits=1000" xr:uid="{EA9C4F95-C7B4-8D46-94AC-7AE7A4147B48}"/>
    <hyperlink ref="C4001" r:id="rId4000" display="https://www.nj.gov/cgi-bin/education/csg/17/csg1a.pl?string=OCHARTER&amp;maxhits=1000" xr:uid="{B44BD875-9BD2-4943-B605-FC4A2A64DAD7}"/>
    <hyperlink ref="C4002" r:id="rId4001" display="https://www.nj.gov/cgi-bin/education/csg/17/csg1a.pl?string=DK-8K-8401-750&amp;maxhits=1000" xr:uid="{4F7E8B0B-1BAD-C744-84E2-BD9AA33F6F68}"/>
    <hyperlink ref="C4003" r:id="rId4002" display="https://www.nj.gov/cgi-bin/education/csg/17/csg1a.pl?string=OCHARTER&amp;maxhits=1000" xr:uid="{47551DD9-2AE5-1F48-8C7D-ED9FB0287558}"/>
    <hyperlink ref="C4004" r:id="rId4003" display="https://www.nj.gov/cgi-bin/education/csg/17/csg1a.pl?string=OCHARTER&amp;maxhits=1000" xr:uid="{883C8C4A-9FAD-DB49-A481-E71F8200388F}"/>
    <hyperlink ref="C4005" r:id="rId4004" display="https://www.nj.gov/cgi-bin/education/csg/17/csg1a.pl?string=OCHARTER&amp;maxhits=1000" xr:uid="{C9DB661C-525C-0F42-84F7-01A2FF184DE4}"/>
    <hyperlink ref="C4006" r:id="rId4005" display="https://www.nj.gov/cgi-bin/education/csg/17/csg1a.pl?string=OCHARTER&amp;maxhits=1000" xr:uid="{24605EA5-C2CC-8E4C-B02F-A58F764D1A07}"/>
    <hyperlink ref="C4007" r:id="rId4006" display="https://www.nj.gov/cgi-bin/education/csg/17/csg1a.pl?string=OCHARTER&amp;maxhits=1000" xr:uid="{60D8002D-37CC-B847-9C9E-6CEEE7571792}"/>
    <hyperlink ref="C4008" r:id="rId4007" display="https://www.nj.gov/cgi-bin/education/csg/17/csg1a.pl?string=OCHARTER&amp;maxhits=1000" xr:uid="{8AF219C7-395E-CE41-B103-6DB2F7FD5191}"/>
    <hyperlink ref="C4009" r:id="rId4008" display="https://www.nj.gov/cgi-bin/education/csg/17/csg1a.pl?string=OCHARTER&amp;maxhits=1000" xr:uid="{5B37209B-4468-5549-AE15-B2B52BFE790F}"/>
    <hyperlink ref="C4010" r:id="rId4009" display="https://www.nj.gov/cgi-bin/education/csg/17/csg1a.pl?string=OCHARTER&amp;maxhits=1000" xr:uid="{9280A78C-AD59-CE4D-8C27-D0197F3CFBAA}"/>
    <hyperlink ref="C4011" r:id="rId4010" display="https://www.nj.gov/cgi-bin/education/csg/17/csg1a.pl?string=OCHARTER&amp;maxhits=1000" xr:uid="{501AC913-386B-634E-B9D7-D87371914912}"/>
    <hyperlink ref="C4012" r:id="rId4011" display="https://www.nj.gov/cgi-bin/education/csg/17/csg1a.pl?string=OCHARTER&amp;maxhits=1000" xr:uid="{B4CF8E47-695D-6045-A7E8-7B8FC0DBE80D}"/>
    <hyperlink ref="C4013" r:id="rId4012" display="https://www.nj.gov/cgi-bin/education/csg/17/csg1a.pl?string=OCHARTER&amp;maxhits=1000" xr:uid="{97B32D2D-F95C-E145-B671-5C4B6C6C76C5}"/>
    <hyperlink ref="C4014" r:id="rId4013" display="https://www.nj.gov/cgi-bin/education/csg/17/csg1a.pl?string=OCHARTER&amp;maxhits=1000" xr:uid="{040BDE89-5455-7F4C-B5C7-8FD39C347D36}"/>
    <hyperlink ref="C4015" r:id="rId4014" display="https://www.nj.gov/cgi-bin/education/csg/17/csg1a.pl?string=OCHARTER&amp;maxhits=1000" xr:uid="{A690427B-62EA-E540-AD2A-CD6DA26D2715}"/>
    <hyperlink ref="C4016" r:id="rId4015" display="https://www.nj.gov/cgi-bin/education/csg/17/csg1a.pl?string=OCHARTER&amp;maxhits=1000" xr:uid="{DA51F1BE-817C-EB4D-8A7D-AA03E7E630D0}"/>
    <hyperlink ref="C4017" r:id="rId4016" display="https://www.nj.gov/cgi-bin/education/csg/17/csg1a.pl?string=OCHARTER&amp;maxhits=1000" xr:uid="{F5BBBEF8-7736-2643-A3D6-CD316F4A6C80}"/>
    <hyperlink ref="C4018" r:id="rId4017" display="https://www.nj.gov/cgi-bin/education/csg/17/csg1a.pl?string=OCHARTER&amp;maxhits=1000" xr:uid="{0CA3795F-7492-1744-8397-BD893CA3457A}"/>
    <hyperlink ref="C4019" r:id="rId4018" display="https://www.nj.gov/cgi-bin/education/csg/17/csg1a.pl?string=OCHARTER&amp;maxhits=1000" xr:uid="{8BA940CE-1A42-D04B-8326-044820358F64}"/>
    <hyperlink ref="C4020" r:id="rId4019" display="https://www.nj.gov/cgi-bin/education/csg/17/csg1a.pl?string=OCHARTER&amp;maxhits=1000" xr:uid="{CE5EE131-EA92-2441-8C7B-56971BE8B5DA}"/>
    <hyperlink ref="C4021" r:id="rId4020" display="https://www.nj.gov/cgi-bin/education/csg/17/csg1a.pl?string=OCHARTER&amp;maxhits=1000" xr:uid="{33CD8B5F-F19B-B242-9BC9-342EF2918732}"/>
    <hyperlink ref="C4022" r:id="rId4021" display="https://www.nj.gov/cgi-bin/education/csg/17/csg1a.pl?string=OCHARTER&amp;maxhits=1000" xr:uid="{9383330B-3EBB-4349-9C2B-BDE14E006B2A}"/>
    <hyperlink ref="C4023" r:id="rId4022" display="https://www.nj.gov/cgi-bin/education/csg/17/csg1a.pl?string=OCHARTER&amp;maxhits=1000" xr:uid="{F3AD2A1A-5E46-6C4B-AD40-EC94D6C8B371}"/>
    <hyperlink ref="C4024" r:id="rId4023" display="https://www.nj.gov/cgi-bin/education/csg/17/csg1a.pl?string=OCHARTER&amp;maxhits=1000" xr:uid="{76CB9314-5C26-DE45-9F5B-8D7B6E324FEF}"/>
    <hyperlink ref="C4025" r:id="rId4024" display="https://www.nj.gov/cgi-bin/education/csg/17/csg1a.pl?string=OCHARTER&amp;maxhits=1000" xr:uid="{380E3C14-FE55-3849-89FD-4C3A3E199167}"/>
    <hyperlink ref="C4026" r:id="rId4025" display="https://www.nj.gov/cgi-bin/education/csg/17/csg1a.pl?string=OCHARTER&amp;maxhits=1000" xr:uid="{E6663CEF-3000-6B4C-A01A-6C763E18752E}"/>
    <hyperlink ref="C4027" r:id="rId4026" display="https://www.nj.gov/cgi-bin/education/csg/17/csg1a.pl?string=OCHARTER&amp;maxhits=1000" xr:uid="{C1561E8F-FFE5-3148-9108-E6880E21A9D0}"/>
    <hyperlink ref="C4028" r:id="rId4027" display="https://www.nj.gov/cgi-bin/education/csg/17/csg1a.pl?string=OCHARTER&amp;maxhits=1000" xr:uid="{793BAE6C-237F-3F4C-8B0A-37293FA4622E}"/>
    <hyperlink ref="C4029" r:id="rId4028" display="https://www.nj.gov/cgi-bin/education/csg/17/csg1a.pl?string=OCHARTER&amp;maxhits=1000" xr:uid="{51690B65-656F-7945-B814-BE87F34C3692}"/>
    <hyperlink ref="C4030" r:id="rId4029" display="https://www.nj.gov/cgi-bin/education/csg/17/csg1a.pl?string=OCHARTER&amp;maxhits=1000" xr:uid="{91D7342E-CE41-0545-849B-6B9E51C2B0C4}"/>
    <hyperlink ref="C4031" r:id="rId4030" display="https://www.nj.gov/cgi-bin/education/csg/17/csg1a.pl?string=OCHARTER&amp;maxhits=1000" xr:uid="{A8F036DD-2DA5-7D4E-B5EF-6E030A638B1A}"/>
    <hyperlink ref="C4032" r:id="rId4031" display="https://www.nj.gov/cgi-bin/education/csg/17/csg1a.pl?string=OCHARTER&amp;maxhits=1000" xr:uid="{E0EFF5B9-F7DE-8745-957D-79377B17296C}"/>
    <hyperlink ref="C4033" r:id="rId4032" display="https://www.nj.gov/cgi-bin/education/csg/17/csg1a.pl?string=OCHARTER&amp;maxhits=1000" xr:uid="{C4B56157-BE4F-5D43-AD4E-D40DFC9606DA}"/>
    <hyperlink ref="C4034" r:id="rId4033" display="https://www.nj.gov/cgi-bin/education/csg/17/csg1a.pl?string=OCHARTER&amp;maxhits=1000" xr:uid="{A732E16C-4551-B148-B4BA-3FFAB967CDC0}"/>
    <hyperlink ref="C4035" r:id="rId4034" display="https://www.nj.gov/cgi-bin/education/csg/17/csg1a.pl?string=LK-12K-120-1800&amp;maxhits=1000" xr:uid="{2377F28D-FA44-274C-A288-6DB7A9C97DBD}"/>
    <hyperlink ref="C4036" r:id="rId4035" display="https://www.nj.gov/cgi-bin/education/csg/17/csg1a.pl?string=OCHARTER&amp;maxhits=1000" xr:uid="{2C8CFA0C-1830-1C4A-AE9E-EB848DD6DC9C}"/>
    <hyperlink ref="C4037" r:id="rId4036" display="https://www.nj.gov/cgi-bin/education/csg/17/csg1a.pl?string=OCHARTER&amp;maxhits=1000" xr:uid="{7FF959FF-EA4B-8343-9703-DB88DE6E7814}"/>
    <hyperlink ref="C4038" r:id="rId4037" display="https://www.nj.gov/cgi-bin/education/csg/17/csg1a.pl?string=OCHARTER&amp;maxhits=1000" xr:uid="{1455E1A3-5C80-BD49-ABFC-CD093C5B6EC6}"/>
    <hyperlink ref="C4039" r:id="rId4038" display="https://www.nj.gov/cgi-bin/education/csg/17/csg1a.pl?string=OCHARTER&amp;maxhits=1000" xr:uid="{626ECD0E-5C99-DF43-88B8-5E2A5EF5E9D8}"/>
    <hyperlink ref="C4040" r:id="rId4039" display="https://www.nj.gov/cgi-bin/education/csg/17/csg1a.pl?string=OCHARTER&amp;maxhits=1000" xr:uid="{0B06F5AA-124A-954B-A303-13435B93C973}"/>
    <hyperlink ref="C4041" r:id="rId4040" display="https://www.nj.gov/cgi-bin/education/csg/17/csg1a.pl?string=OCHARTER&amp;maxhits=1000" xr:uid="{128432E8-3EAE-1A4D-B6BE-13F9C709A1BF}"/>
    <hyperlink ref="C4042" r:id="rId4041" display="https://www.nj.gov/cgi-bin/education/csg/17/csg1a.pl?string=OCHARTER&amp;maxhits=1000" xr:uid="{55BBD1C0-EFC3-874B-9C2D-A8E4770DB77B}"/>
    <hyperlink ref="C4043" r:id="rId4042" display="https://www.nj.gov/cgi-bin/education/csg/17/csg1a.pl?string=OCHARTER&amp;maxhits=1000" xr:uid="{A225BA7F-3746-BA42-9FE1-EDF5D1F68A66}"/>
    <hyperlink ref="C4044" r:id="rId4043" display="https://www.nj.gov/cgi-bin/education/csg/17/csg1a.pl?string=LK-12K-120-1800&amp;maxhits=1000" xr:uid="{D25CD3B1-D120-014E-87AB-9EA09D020CF7}"/>
    <hyperlink ref="C4045" r:id="rId4044" display="https://www.nj.gov/cgi-bin/education/csg/17/csg1a.pl?string=OCHARTER&amp;maxhits=1000" xr:uid="{47975023-0606-1148-83EB-D3D3B3687A72}"/>
    <hyperlink ref="C4046" r:id="rId4045" display="https://www.nj.gov/cgi-bin/education/csg/17/csg1a.pl?string=OCHARTER&amp;maxhits=1000" xr:uid="{212A05A6-726B-F34C-9B39-B7C820A20135}"/>
    <hyperlink ref="C4047" r:id="rId4046" display="https://www.nj.gov/cgi-bin/education/csg/17/csg1a.pl?string=OCHARTER&amp;maxhits=1000" xr:uid="{D0FC5105-9D49-5041-80DA-01CFDB9B5412}"/>
    <hyperlink ref="C4048" r:id="rId4047" display="https://www.nj.gov/cgi-bin/education/csg/17/csg1a.pl?string=OCHARTER&amp;maxhits=1000" xr:uid="{E8D8E93D-2EFC-0A4C-877B-E1616AB5B00F}"/>
    <hyperlink ref="C4049" r:id="rId4048" display="https://www.nj.gov/cgi-bin/education/csg/17/csg1a.pl?string=OCHARTER&amp;maxhits=1000" xr:uid="{3C130E3C-53FA-0442-8099-8CE3861C9B74}"/>
    <hyperlink ref="C4050" r:id="rId4049" display="https://www.nj.gov/cgi-bin/education/csg/17/csg1a.pl?string=OCHARTER&amp;maxhits=1000" xr:uid="{0065A22C-69EB-DF49-86EC-AC5A29B15F4C}"/>
    <hyperlink ref="C4051" r:id="rId4050" display="https://www.nj.gov/cgi-bin/education/csg/17/csg1a.pl?string=OCHARTER&amp;maxhits=1000" xr:uid="{34550300-F39E-914B-8EDA-F56B53D0F54E}"/>
    <hyperlink ref="C4052" r:id="rId4051" display="https://www.nj.gov/cgi-bin/education/csg/17/csg1a.pl?string=OCHARTER&amp;maxhits=1000" xr:uid="{AB1427A3-9B92-B24C-BF81-1A8485B3FFBA}"/>
    <hyperlink ref="C4053" r:id="rId4052" display="https://www.nj.gov/cgi-bin/education/csg/17/csg1a.pl?string=OCHARTER&amp;maxhits=1000" xr:uid="{E6E267BE-C206-CD40-BF88-0D162FBFF612}"/>
    <hyperlink ref="C4054" r:id="rId4053" display="https://www.nj.gov/cgi-bin/education/csg/17/csg1a.pl?string=OCHARTER&amp;maxhits=1000" xr:uid="{1CE14913-0AC9-4C4A-9F29-D27A7540BAC9}"/>
    <hyperlink ref="C4055" r:id="rId4054" display="https://www.nj.gov/cgi-bin/education/csg/17/csg1a.pl?string=OCHARTER&amp;maxhits=1000" xr:uid="{B075E9C8-E63E-FF41-A68A-C2990EEF5D4C}"/>
    <hyperlink ref="C4056" r:id="rId4055" display="https://www.nj.gov/cgi-bin/education/csg/17/csg1a.pl?string=OCHARTER&amp;maxhits=1000" xr:uid="{6A937E71-76CD-8C4D-9FD1-E5C7A9E7C71B}"/>
    <hyperlink ref="C4057" r:id="rId4056" display="https://www.nj.gov/cgi-bin/education/csg/17/csg1a.pl?string=OCHARTER&amp;maxhits=1000" xr:uid="{3140A183-291E-1A49-9E40-382B41716361}"/>
    <hyperlink ref="C4058" r:id="rId4057" display="https://www.nj.gov/cgi-bin/education/csg/17/csg1a.pl?string=MK-12K-121800-3500&amp;maxhits=1000" xr:uid="{3AB0B915-D0F2-7048-9735-D23E87BE3582}"/>
    <hyperlink ref="C4059" r:id="rId4058" display="https://www.nj.gov/cgi-bin/education/csg/17/csg1a.pl?string=OCHARTER&amp;maxhits=1000" xr:uid="{6BE63AF6-7EDE-1740-9AA2-8145141A7CB8}"/>
    <hyperlink ref="C4060" r:id="rId4059" display="https://www.nj.gov/cgi-bin/education/csg/17/csg1a.pl?string=OCHARTER&amp;maxhits=1000" xr:uid="{DEA6DA3A-3397-C043-80FE-E14C733142F8}"/>
    <hyperlink ref="C4061" r:id="rId4060" display="https://www.nj.gov/cgi-bin/education/csg/17/csg1a.pl?string=OCHARTER&amp;maxhits=1000" xr:uid="{3790B886-1A08-8F4A-85CD-59093A19FFAD}"/>
    <hyperlink ref="C4062" r:id="rId4061" display="https://www.nj.gov/cgi-bin/education/csg/17/csg1a.pl?string=OCHARTER&amp;maxhits=1000" xr:uid="{B050C1A4-EDEC-A14F-A1FD-058F86DB1886}"/>
    <hyperlink ref="C4063" r:id="rId4062" display="https://www.nj.gov/cgi-bin/education/csg/17/csg1a.pl?string=OCHARTER&amp;maxhits=1000" xr:uid="{0B398835-EF60-DB48-8E3D-3A7AB751E58E}"/>
    <hyperlink ref="C4064" r:id="rId4063" display="https://www.nj.gov/cgi-bin/education/csg/17/csg1a.pl?string=OCHARTER&amp;maxhits=1000" xr:uid="{40106E7F-865C-B444-AC8F-EDB72FA4BE11}"/>
    <hyperlink ref="C4065" r:id="rId4064" display="https://www.nj.gov/cgi-bin/education/csg/17/csg1a.pl?string=OCHARTER&amp;maxhits=1000" xr:uid="{A2E7EB2E-FE99-8B46-A981-15E97F9A0FED}"/>
    <hyperlink ref="C4066" r:id="rId4065" display="https://www.nj.gov/cgi-bin/education/csg/17/csg1a.pl?string=MK-12K-121800-3500&amp;maxhits=1000" xr:uid="{42C7A82B-8E1D-D947-9FCA-0B6202C5A707}"/>
    <hyperlink ref="C4067" r:id="rId4066" display="https://www.nj.gov/cgi-bin/education/csg/17/csg1a.pl?string=MK-12K-121800-3500&amp;maxhits=1000" xr:uid="{3E3B5C2A-DB80-9749-94BC-90A9B0076BFB}"/>
    <hyperlink ref="C4068" r:id="rId4067" display="https://www.nj.gov/cgi-bin/education/csg/17/csg1a.pl?string=OCHARTER&amp;maxhits=1000" xr:uid="{88F4746E-17E4-A94A-B7BC-D17A14374318}"/>
    <hyperlink ref="C4069" r:id="rId4068" display="https://www.nj.gov/cgi-bin/education/csg/17/csg1a.pl?string=OCHARTER&amp;maxhits=1000" xr:uid="{9F6BD619-1101-084E-9CD1-3746C52F25B2}"/>
    <hyperlink ref="C4070" r:id="rId4069" display="https://www.nj.gov/cgi-bin/education/csg/17/csg1a.pl?string=OCHARTER&amp;maxhits=1000" xr:uid="{3712E2FD-16F2-A249-90F4-F685C5240DE8}"/>
    <hyperlink ref="C4071" r:id="rId4070" display="https://www.nj.gov/cgi-bin/education/csg/17/csg1a.pl?string=OCHARTER&amp;maxhits=1000" xr:uid="{5999C85F-CB88-9143-ABFF-F80BCB0081D0}"/>
    <hyperlink ref="C4072" r:id="rId4071" display="https://www.nj.gov/cgi-bin/education/csg/17/csg1a.pl?string=OCHARTER&amp;maxhits=1000" xr:uid="{A8B1D918-834E-CA4B-B8F3-C84C2A0DD4A5}"/>
    <hyperlink ref="C4073" r:id="rId4072" display="https://www.nj.gov/cgi-bin/education/csg/17/csg1a.pl?string=JK-12K-8401-750&amp;maxhits=1000" xr:uid="{8AE0ED96-DBF6-D34C-8C66-696D9CD2C0FA}"/>
    <hyperlink ref="C4074" r:id="rId4073" display="https://www.nj.gov/cgi-bin/education/csg/17/csg1a.pl?string=JK-12K-8401-750&amp;maxhits=1000" xr:uid="{5F349844-1C60-FD4E-A51F-F14D57F1BC57}"/>
    <hyperlink ref="C4075" r:id="rId4074" display="https://www.nj.gov/cgi-bin/education/csg/17/csg1a.pl?string=OCHARTER&amp;maxhits=1000" xr:uid="{A66F4761-3744-1748-B23B-D2EF08839D45}"/>
    <hyperlink ref="C4076" r:id="rId4075" display="https://www.nj.gov/cgi-bin/education/csg/19/csg1a.pl?string=JK-12K-8401-750&amp;maxhits=1000" xr:uid="{24541C12-B44D-0C46-8B77-8E900C6E1200}"/>
    <hyperlink ref="C4077" r:id="rId4076" display="https://www.nj.gov/cgi-bin/education/csg/19/csg1a.pl?string=IK-12K-80-400&amp;maxhits=1000" xr:uid="{6E11AFC0-9373-5D45-8A37-914FB07EE353}"/>
    <hyperlink ref="C4078" r:id="rId4077" display="https://www.nj.gov/cgi-bin/education/csg/19/csg1a.pl?string=GG9-127-129-12&amp;maxhits=1000" xr:uid="{78C21527-9C2F-6748-92AF-B770A5871597}"/>
    <hyperlink ref="C4079" r:id="rId4078" display="https://www.nj.gov/cgi-bin/education/csg/19/csg1a.pl?string=GG9-127-129-12&amp;maxhits=1000" xr:uid="{8F12F448-4589-534E-BB0B-F8D59EDDD98E}"/>
    <hyperlink ref="C4080" r:id="rId4079" display="https://www.nj.gov/cgi-bin/education/csg/19/csg1a.pl?string=GG9-127-129-12&amp;maxhits=1000" xr:uid="{FA99DD0A-9BB4-B44C-A3EF-567391AFFCD9}"/>
    <hyperlink ref="C4081" r:id="rId4080" display="https://www.nj.gov/cgi-bin/education/csg/19/csg1a.pl?string=EK-8K-8751plus&amp;maxhits=1000" xr:uid="{B7A070D5-8275-5E45-98DB-D291F9EE8983}"/>
    <hyperlink ref="C4082" r:id="rId4081" display="https://www.nj.gov/cgi-bin/education/csg/19/csg1a.pl?string=EK-8K-8751plus&amp;maxhits=1000" xr:uid="{319AA8EA-7873-D346-AD33-B023496ED7AC}"/>
    <hyperlink ref="C4083" r:id="rId4082" display="https://www.nj.gov/cgi-bin/education/csg/19/csg1a.pl?string=EK-8K-8751plus&amp;maxhits=1000" xr:uid="{5D825409-F375-5B4E-85B4-FF8D569B3D08}"/>
    <hyperlink ref="C4084" r:id="rId4083" display="https://www.nj.gov/cgi-bin/education/csg/19/csg1a.pl?string=EK-8K-8751plus&amp;maxhits=1000" xr:uid="{1BBC5707-E2DD-A541-9353-0A477906B806}"/>
    <hyperlink ref="C4085" r:id="rId4084" display="https://www.nj.gov/cgi-bin/education/csg/19/csg1a.pl?string=EK-8K-8751plus&amp;maxhits=1000" xr:uid="{1711B415-1B29-5B4B-B298-15E831E8C01B}"/>
    <hyperlink ref="C4086" r:id="rId4085" display="https://www.nj.gov/cgi-bin/education/csg/19/csg1a.pl?string=AK-6K-6&amp;maxhits=1000" xr:uid="{9D4B8701-0FB4-5D45-A241-6339C441B408}"/>
    <hyperlink ref="C4087" r:id="rId4086" display="https://www.nj.gov/cgi-bin/education/csg/19/csg1a.pl?string=AK-6K-6&amp;maxhits=1000" xr:uid="{A1610FA8-D6AF-244F-B6A1-4E99452E118D}"/>
    <hyperlink ref="C4088" r:id="rId4087" display="https://www.nj.gov/cgi-bin/education/csg/19/csg1a.pl?string=DK-8K-8401-750&amp;maxhits=1000" xr:uid="{8443AF56-3409-C04D-AE64-2ABD0784FB6D}"/>
    <hyperlink ref="C4089" r:id="rId4088" display="https://www.nj.gov/cgi-bin/education/csg/19/csg1a.pl?string=DK-8K-8401-750&amp;maxhits=1000" xr:uid="{A8063FFC-BF8E-9D45-9DB5-A01CEEA82656}"/>
    <hyperlink ref="C4090" r:id="rId4089" display="https://www.nj.gov/cgi-bin/education/csg/19/csg1a.pl?string=NK-12K-123500plus&amp;maxhits=1000" xr:uid="{11B0F07A-562A-B646-8D17-306BF3E9EF2C}"/>
    <hyperlink ref="C4091" r:id="rId4090" display="https://www.nj.gov/cgi-bin/education/csg/19/csg1a.pl?string=DK-8K-8401-750&amp;maxhits=1000" xr:uid="{BA8E68F5-EBE7-8541-8646-739D7D5F160B}"/>
    <hyperlink ref="C4092" r:id="rId4091" display="https://www.nj.gov/cgi-bin/education/csg/19/csg1a.pl?string=EK-8K-8751plus&amp;maxhits=1000" xr:uid="{7BCCF95E-090E-CD4C-9116-710184E1C08B}"/>
    <hyperlink ref="C4093" r:id="rId4092" display="https://www.nj.gov/cgi-bin/education/csg/19/csg1a.pl?string=DK-8K-8401-750&amp;maxhits=1000" xr:uid="{8A9FD857-16C7-454E-9B87-DBE1ABFCCF9C}"/>
    <hyperlink ref="C4094" r:id="rId4093" display="https://www.nj.gov/cgi-bin/education/csg/19/csg1a.pl?string=MK-12K-121800-3500&amp;maxhits=1000" xr:uid="{FE4AFF38-7928-6A40-902E-F8FD9F951BB1}"/>
    <hyperlink ref="C4095" r:id="rId4094" display="https://www.nj.gov/cgi-bin/education/csg/19/csg1a.pl?string=NK-12K-123500plus&amp;maxhits=1000" xr:uid="{2FDFFACA-8784-F24C-81EC-EDCED65BDA37}"/>
    <hyperlink ref="C4096" r:id="rId4095" display="https://www.nj.gov/cgi-bin/education/csg/19/csg1a.pl?string=NK-12K-123500plus&amp;maxhits=1000" xr:uid="{12B86635-1CA9-2B48-B240-4EA43737D2E8}"/>
    <hyperlink ref="C4097" r:id="rId4096" display="https://www.nj.gov/cgi-bin/education/csg/19/csg1a.pl?string=KK-12K-8751plus&amp;maxhits=1000" xr:uid="{BF086733-1043-DB4B-AE49-0B9D7881835C}"/>
    <hyperlink ref="C4098" r:id="rId4097" display="https://www.nj.gov/cgi-bin/education/csg/19/csg1a.pl?string=NK-12K-123500plus&amp;maxhits=1000" xr:uid="{D5F4CE29-463B-4641-A74C-8B77155E4518}"/>
    <hyperlink ref="C4099" r:id="rId4098" display="https://www.nj.gov/cgi-bin/education/csg/19/csg1a.pl?string=MK-12K-121800-3500&amp;maxhits=1000" xr:uid="{33B726AB-5DF9-634C-A811-DDD17EEFCA35}"/>
    <hyperlink ref="C4100" r:id="rId4099" display="https://www.nj.gov/cgi-bin/education/csg/19/csg1a.pl?string=MK-12K-121800-3500&amp;maxhits=1000" xr:uid="{4EBDBA84-030A-3B4A-B620-210F7750EB8D}"/>
    <hyperlink ref="C4101" r:id="rId4100" display="https://www.nj.gov/cgi-bin/education/csg/19/csg1a.pl?string=NK-12K-123500plus&amp;maxhits=1000" xr:uid="{924FD779-F662-0E4F-A11B-00C8E2D0B8FA}"/>
    <hyperlink ref="C4102" r:id="rId4101" display="https://www.nj.gov/cgi-bin/education/csg/19/csg1a.pl?string=NK-12K-123500plus&amp;maxhits=1000" xr:uid="{6017410C-86B9-7043-8138-AC8E0AA8B569}"/>
    <hyperlink ref="C4103" r:id="rId4102" display="https://www.nj.gov/cgi-bin/education/csg/19/csg1a.pl?string=NK-12K-123500plus&amp;maxhits=1000" xr:uid="{8F8B7409-7659-0C46-B1FE-AD72E24F7705}"/>
    <hyperlink ref="C4104" r:id="rId4103" display="https://www.nj.gov/cgi-bin/education/csg/19/csg1a.pl?string=NK-12K-123500plus&amp;maxhits=1000" xr:uid="{08727B9F-3204-6D42-92B3-03C87A458CB7}"/>
    <hyperlink ref="C4105" r:id="rId4104" display="https://www.nj.gov/cgi-bin/education/csg/19/csg1a.pl?string=NK-12K-123500plus&amp;maxhits=1000" xr:uid="{FC49C87B-CB5B-D940-948D-7BB57E0F10EE}"/>
    <hyperlink ref="C4106" r:id="rId4105" display="https://www.nj.gov/cgi-bin/education/csg/19/csg1a.pl?string=NK-12K-123500plus&amp;maxhits=1000" xr:uid="{6DF192B9-36A6-5047-8478-03EE24A7D8E1}"/>
    <hyperlink ref="C4107" r:id="rId4106" display="https://www.nj.gov/cgi-bin/education/csg/19/csg1a.pl?string=AK-6K-6&amp;maxhits=1000" xr:uid="{96F5F7F0-7D1F-8E44-854C-C91B375DE8BF}"/>
    <hyperlink ref="C4108" r:id="rId4107" display="https://www.nj.gov/cgi-bin/education/csg/19/csg1a.pl?string=NK-12K-123500plus&amp;maxhits=1000" xr:uid="{C83D33B6-AB1A-DA4D-9D00-2737E512289A}"/>
    <hyperlink ref="C4109" r:id="rId4108" display="https://www.nj.gov/cgi-bin/education/csg/19/csg1a.pl?string=NK-12K-123500plus&amp;maxhits=1000" xr:uid="{A9554AD8-F9D3-0546-A093-01AAAECB878A}"/>
    <hyperlink ref="C4110" r:id="rId4109" display="https://www.nj.gov/cgi-bin/education/csg/19/csg1a.pl?string=NK-12K-123500plus&amp;maxhits=1000" xr:uid="{E3ADC528-8205-BB43-A4EC-43E4926B68E4}"/>
    <hyperlink ref="C4111" r:id="rId4110" display="https://www.nj.gov/cgi-bin/education/csg/19/csg1a.pl?string=NK-12K-123500plus&amp;maxhits=1000" xr:uid="{05C0679B-751E-7C48-BBD1-3B79FD2F9264}"/>
    <hyperlink ref="C4112" r:id="rId4111" display="https://www.nj.gov/cgi-bin/education/csg/19/csg1a.pl?string=NK-12K-123500plus&amp;maxhits=1000" xr:uid="{9FE0B9A4-876D-2542-9B90-8059EA917570}"/>
    <hyperlink ref="C4113" r:id="rId4112" display="https://www.nj.gov/cgi-bin/education/csg/19/csg1a.pl?string=NK-12K-123500plus&amp;maxhits=1000" xr:uid="{ACA0FD13-E550-2F40-8CAD-E490C2929BDE}"/>
    <hyperlink ref="C4114" r:id="rId4113" display="https://www.nj.gov/cgi-bin/education/csg/19/csg1a.pl?string=NK-12K-123500plus&amp;maxhits=1000" xr:uid="{8CEB3190-0E6B-394E-9EDC-59EFEC884CAB}"/>
    <hyperlink ref="C4115" r:id="rId4114" display="https://www.nj.gov/cgi-bin/education/csg/19/csg1a.pl?string=NK-12K-123500plus&amp;maxhits=1000" xr:uid="{84FCAAE6-B642-8347-879F-4617BBF69FE1}"/>
    <hyperlink ref="C4116" r:id="rId4115" display="https://www.nj.gov/cgi-bin/education/csg/19/csg1a.pl?string=NK-12K-123500plus&amp;maxhits=1000" xr:uid="{B4C527EB-50E7-FF4C-842F-9716F50444AB}"/>
    <hyperlink ref="C4117" r:id="rId4116" display="https://www.nj.gov/cgi-bin/education/csg/19/csg1a.pl?string=NK-12K-123500plus&amp;maxhits=1000" xr:uid="{CB786B23-3692-5D43-B7CE-16B55239EDB9}"/>
    <hyperlink ref="C4118" r:id="rId4117" display="https://www.nj.gov/cgi-bin/education/csg/19/csg1a.pl?string=NK-12K-123500plus&amp;maxhits=1000" xr:uid="{75AE7DB0-DC9F-BF48-8BBB-581A4D052A12}"/>
    <hyperlink ref="C4119" r:id="rId4118" display="https://www.nj.gov/cgi-bin/education/csg/19/csg1a.pl?string=PCSSD&amp;maxhits=1000" xr:uid="{1E693BDC-7043-CF42-A570-1F670CD93B00}"/>
    <hyperlink ref="C4120" r:id="rId4119" display="https://www.nj.gov/cgi-bin/education/csg/19/csg1a.pl?string=HK-12K-6&amp;maxhits=1000" xr:uid="{CF757709-E000-1A4B-AF86-783A84D0C7B4}"/>
    <hyperlink ref="C4121" r:id="rId4120" display="https://www.nj.gov/cgi-bin/education/csg/19/csg1a.pl?string=AK-6K-6&amp;maxhits=1000" xr:uid="{79598806-BB55-1F4E-A911-93915BEDC744}"/>
    <hyperlink ref="C4122" r:id="rId4121" display="https://www.nj.gov/cgi-bin/education/csg/19/csg1a.pl?string=IK-12K-80-400&amp;maxhits=1000" xr:uid="{055F0A20-A588-034C-A647-96B7EF44657D}"/>
    <hyperlink ref="C4123" r:id="rId4122" display="https://www.nj.gov/cgi-bin/education/csg/19/csg1a.pl?string=IK-12K-80-400&amp;maxhits=1000" xr:uid="{34EEB16F-C651-B941-9B04-1F3756DABDED}"/>
    <hyperlink ref="C4124" r:id="rId4123" display="https://www.nj.gov/cgi-bin/education/csg/19/csg1a.pl?string=MK-12K-121800-3500&amp;maxhits=1000" xr:uid="{02B2C58D-0210-8447-B287-A73A8814C6A8}"/>
    <hyperlink ref="C4125" r:id="rId4124" display="https://www.nj.gov/cgi-bin/education/csg/19/csg1a.pl?string=JK-12K-8401-750&amp;maxhits=1000" xr:uid="{B2AD657B-79C9-3446-B700-069E6A691047}"/>
    <hyperlink ref="C4126" r:id="rId4125" display="https://www.nj.gov/cgi-bin/education/csg/19/csg1a.pl?string=MK-12K-121800-3500&amp;maxhits=1000" xr:uid="{6A783D2C-A1DF-F349-8A7D-788B0702727C}"/>
    <hyperlink ref="C4127" r:id="rId4126" display="https://www.nj.gov/cgi-bin/education/csg/19/csg1a.pl?string=JK-12K-8401-750&amp;maxhits=1000" xr:uid="{9E83FD0B-70B0-8641-9DD2-258FB710A628}"/>
    <hyperlink ref="C4128" r:id="rId4127" display="https://www.nj.gov/cgi-bin/education/csg/19/csg1a.pl?string=DK-8K-8401-750&amp;maxhits=1000" xr:uid="{C3230082-BC2F-0847-9EA0-FAA89EE2D4C6}"/>
    <hyperlink ref="C4129" r:id="rId4128" display="https://www.nj.gov/cgi-bin/education/csg/19/csg1a.pl?string=DK-8K-8401-750&amp;maxhits=1000" xr:uid="{581C5F77-189F-0542-9F15-577AD73F2E4A}"/>
    <hyperlink ref="C4130" r:id="rId4129" display="https://www.nj.gov/cgi-bin/education/csg/19/csg1a.pl?string=MK-12K-121800-3500&amp;maxhits=1000" xr:uid="{156F594A-FC52-B346-B736-414CF28B41F5}"/>
    <hyperlink ref="C4131" r:id="rId4130" display="https://www.nj.gov/cgi-bin/education/csg/19/csg1a.pl?string=EK-8K-8751plus&amp;maxhits=1000" xr:uid="{2986D970-1BE1-1F48-9E87-FEE04D1CD697}"/>
    <hyperlink ref="C4132" r:id="rId4131" display="https://www.nj.gov/cgi-bin/education/csg/19/csg1a.pl?string=LK-12K-120-1800&amp;maxhits=1000" xr:uid="{9AC5DD40-1691-DB49-A51E-39FF3635CB3F}"/>
    <hyperlink ref="C4133" r:id="rId4132" display="https://www.nj.gov/cgi-bin/education/csg/19/csg1a.pl?string=CK-8K-80-400&amp;maxhits=1000" xr:uid="{681D28B1-18CF-2E4B-AC6F-AA2416A78FAB}"/>
    <hyperlink ref="C4134" r:id="rId4133" display="https://www.nj.gov/cgi-bin/education/csg/19/csg1a.pl?string=MK-12K-121800-3500&amp;maxhits=1000" xr:uid="{546C1724-B015-1B4A-B919-AD9CD969098C}"/>
    <hyperlink ref="C4135" r:id="rId4134" display="https://www.nj.gov/cgi-bin/education/csg/19/csg1a.pl?string=JK-12K-8401-750&amp;maxhits=1000" xr:uid="{876B16DE-5148-9243-BC59-BCD8A764DBB6}"/>
    <hyperlink ref="C4136" r:id="rId4135" display="https://www.nj.gov/cgi-bin/education/csg/19/csg1a.pl?string=DK-8K-8401-750&amp;maxhits=1000" xr:uid="{5FE045A4-5063-0C49-B472-FF7D4BCE7210}"/>
    <hyperlink ref="C4137" r:id="rId4136" display="https://www.nj.gov/cgi-bin/education/csg/19/csg1a.pl?string=IK-12K-80-400&amp;maxhits=1000" xr:uid="{AF0957FB-8242-CE4C-8450-2B0F8231CF40}"/>
    <hyperlink ref="C4138" r:id="rId4137" display="https://www.nj.gov/cgi-bin/education/csg/19/csg1a.pl?string=LK-12K-120-1800&amp;maxhits=1000" xr:uid="{1D7DADC5-60BB-8F4C-AE29-89E301626A31}"/>
    <hyperlink ref="C4139" r:id="rId4138" display="https://www.nj.gov/cgi-bin/education/csg/19/csg1a.pl?string=LK-12K-120-1800&amp;maxhits=1000" xr:uid="{56418759-C0A4-FF43-B1A3-7D13BFB163EF}"/>
    <hyperlink ref="C4140" r:id="rId4139" display="https://www.nj.gov/cgi-bin/education/csg/19/csg1a.pl?string=IK-12K-80-400&amp;maxhits=1000" xr:uid="{5D0E6A8F-D045-CE4D-BA6A-1DCA5C03FAC8}"/>
    <hyperlink ref="C4141" r:id="rId4140" display="https://www.nj.gov/cgi-bin/education/csg/19/csg1a.pl?string=EK-8K-8751plus&amp;maxhits=1000" xr:uid="{086D6632-83A7-A448-9FA4-ED47B84286AB}"/>
    <hyperlink ref="C4142" r:id="rId4141" display="https://www.nj.gov/cgi-bin/education/csg/15/csg1a.pl?string=KK-12K-8751plus&amp;maxhits=1000" xr:uid="{ABF1ACD3-CC45-5E4E-8E49-B24D982B8F7D}"/>
    <hyperlink ref="C4143" r:id="rId4142" display="https://www.nj.gov/cgi-bin/education/csg/15/csg1a.pl?string=NK-12K-123500plus&amp;maxhits=1000" xr:uid="{E6D32199-F36B-474D-8212-C8434685D6A0}"/>
    <hyperlink ref="C4144" r:id="rId4143" display="https://www.nj.gov/cgi-bin/education/csg/15/csg1a.pl?string=PCSSD&amp;maxhits=1000" xr:uid="{9F68FC96-5742-F944-B2E1-EB2544B7B8F8}"/>
    <hyperlink ref="C4145" r:id="rId4144" display="https://www.nj.gov/cgi-bin/education/csg/15/csg1a.pl?string=QCOUNTYVOC&amp;maxhits=1000" xr:uid="{91D143A7-E6FC-6F49-8A04-EA77960426C2}"/>
    <hyperlink ref="C4146" r:id="rId4145" display="https://www.nj.gov/cgi-bin/education/csg/15/csg1a.pl?string=JK-12K-8401-750&amp;maxhits=1000" xr:uid="{AA3BBEB5-D7B9-CB4A-B0BC-CFF56069193F}"/>
    <hyperlink ref="C4147" r:id="rId4146" display="https://www.nj.gov/cgi-bin/education/csg/15/csg1a.pl?string=MK-12K-121800-3500&amp;maxhits=1000" xr:uid="{13F46098-A878-8345-B19C-CD6FC656B3C0}"/>
    <hyperlink ref="C4148" r:id="rId4147" display="https://www.nj.gov/cgi-bin/education/csg/15/csg1a.pl?string=OCHARTER&amp;maxhits=1000" xr:uid="{9DE0B2B8-5239-FA41-9543-1E3EADCA67D5}"/>
    <hyperlink ref="C4149" r:id="rId4148" display="https://www.nj.gov/cgi-bin/education/csg/15/csg1a.pl?string=DK-8K-8401-750&amp;maxhits=1000" xr:uid="{302E3B95-F734-E249-A75E-899BC8B27254}"/>
    <hyperlink ref="C4150" r:id="rId4149" display="https://www.nj.gov/cgi-bin/education/csg/15/csg1a.pl?string=NK-12K-123500plus&amp;maxhits=1000" xr:uid="{9AF03156-9997-494E-8DEB-28177CF13E2E}"/>
    <hyperlink ref="C4151" r:id="rId4150" display="https://www.nj.gov/cgi-bin/education/csg/15/csg1a.pl?string=IK-12K-80-400&amp;maxhits=1000" xr:uid="{A0C4DDA1-DE62-2A44-87D6-F5BC3CAA20CE}"/>
    <hyperlink ref="C4152" r:id="rId4151" display="https://www.nj.gov/cgi-bin/education/csg/15/csg1a.pl?string=JK-12K-8401-750&amp;maxhits=1000" xr:uid="{D2F8C89F-49C0-B848-BF8D-AA993EDEA71E}"/>
    <hyperlink ref="C4153" r:id="rId4152" display="https://www.nj.gov/cgi-bin/education/csg/15/csg1a.pl?string=OCHARTER&amp;maxhits=1000" xr:uid="{AE2B4B6D-2723-C547-9B7A-150910898E6F}"/>
    <hyperlink ref="C4154" r:id="rId4153" display="https://www.nj.gov/cgi-bin/education/csg/15/csg1a.pl?string=EK-8K-8751plus&amp;maxhits=1000" xr:uid="{AEEE87EE-2CBD-8844-B2F6-613C92425B68}"/>
    <hyperlink ref="C4155" r:id="rId4154" display="https://www.nj.gov/cgi-bin/education/csg/15/csg1a.pl?string=GG9-127-129-12&amp;maxhits=1000" xr:uid="{8FBD6C87-D771-854D-AC26-5071E7D87E2C}"/>
    <hyperlink ref="C4156" r:id="rId4155" display="https://www.nj.gov/cgi-bin/education/csg/15/csg1a.pl?string=EK-8K-8751plus&amp;maxhits=1000" xr:uid="{B4D3A65C-2FE6-3D40-84F4-D3E6CFB9ED73}"/>
    <hyperlink ref="C4157" r:id="rId4156" display="https://www.nj.gov/cgi-bin/education/csg/15/csg1a.pl?string=NK-12K-123500plus&amp;maxhits=1000" xr:uid="{01F34D1A-5A6F-8F41-88C4-A19F9D653C5B}"/>
    <hyperlink ref="C4158" r:id="rId4157" display="https://www.nj.gov/cgi-bin/education/csg/15/csg1a.pl?string=EK-8K-8751plus&amp;maxhits=1000" xr:uid="{A3003842-A502-7844-98DB-58615D28708F}"/>
    <hyperlink ref="C4159" r:id="rId4158" display="https://www.nj.gov/cgi-bin/education/csg/15/csg1a.pl?string=GG9-127-129-12&amp;maxhits=1000" xr:uid="{437C76E7-BAFA-E048-9B30-F3D02F8DB95B}"/>
    <hyperlink ref="C4160" r:id="rId4159" display="https://www.nj.gov/cgi-bin/education/csg/15/csg1a.pl?string=JK-12K-8401-750&amp;maxhits=1000" xr:uid="{E791D5C1-4C90-AC41-95D6-B08E00506654}"/>
    <hyperlink ref="C4161" r:id="rId4160" display="https://www.nj.gov/cgi-bin/education/csg/15/csg1a.pl?string=EK-8K-8751plus&amp;maxhits=1000" xr:uid="{A8C4A13C-11A5-734C-AA41-4786C6B9997A}"/>
    <hyperlink ref="C4162" r:id="rId4161" display="https://www.nj.gov/cgi-bin/education/csg/15/csg1a.pl?string=EK-8K-8751plus&amp;maxhits=1000" xr:uid="{54B745D6-6148-CA4F-B4CA-83F986BFA55F}"/>
    <hyperlink ref="C4163" r:id="rId4162" display="https://www.nj.gov/cgi-bin/education/csg/15/csg1a.pl?string=NK-12K-123500plus&amp;maxhits=1000" xr:uid="{EED20571-350D-5140-9D7A-6DE1F66E4AF8}"/>
    <hyperlink ref="C4164" r:id="rId4163" display="https://www.nj.gov/cgi-bin/education/csg/15/csg1a.pl?string=IK-12K-80-400&amp;maxhits=1000" xr:uid="{DB9D987E-7868-8946-9338-0FA81D9828FE}"/>
    <hyperlink ref="C4165" r:id="rId4164" display="https://www.nj.gov/cgi-bin/education/csg/15/csg1a.pl?string=EK-8K-8751plus&amp;maxhits=1000" xr:uid="{0650AC2A-70C0-614A-9157-2D98A5E412A1}"/>
    <hyperlink ref="C4166" r:id="rId4165" display="https://www.nj.gov/cgi-bin/education/csg/15/csg1a.pl?string=KK-12K-8751plus&amp;maxhits=1000" xr:uid="{6D2940D4-31FF-2345-A5F9-24D71EF00197}"/>
    <hyperlink ref="C4167" r:id="rId4166" display="https://www.nj.gov/cgi-bin/education/csg/15/csg1a.pl?string=IK-12K-80-400&amp;maxhits=1000" xr:uid="{2298101E-2141-7946-A8EB-20AC7BD359AE}"/>
    <hyperlink ref="C4168" r:id="rId4167" display="https://www.nj.gov/cgi-bin/education/csg/15/csg1a.pl?string=EK-8K-8751plus&amp;maxhits=1000" xr:uid="{D1B4B8E6-53C8-4949-961C-E735B59BCC84}"/>
    <hyperlink ref="C4169" r:id="rId4168" display="https://www.nj.gov/cgi-bin/education/csg/15/csg1a.pl?string=IK-12K-80-400&amp;maxhits=1000" xr:uid="{C4FAFC04-188F-DE41-B73B-C2A9CF2577F9}"/>
    <hyperlink ref="C4170" r:id="rId4169" display="https://www.nj.gov/cgi-bin/education/csg/15/csg1a.pl?string=OCHARTER&amp;maxhits=1000" xr:uid="{35D6EAB3-97C7-454E-8B83-24464F1E3CAC}"/>
    <hyperlink ref="C4171" r:id="rId4170" display="https://www.nj.gov/cgi-bin/education/csg/15/csg1a.pl?string=PCSSD&amp;maxhits=1000" xr:uid="{F3FE8A18-F2B0-3B44-9165-24C535AF3867}"/>
    <hyperlink ref="C4172" r:id="rId4171" display="https://www.nj.gov/cgi-bin/education/csg/15/csg1a.pl?string=QCOUNTYVOC&amp;maxhits=1000" xr:uid="{15C5DD73-3864-C442-895D-8062C7CB603D}"/>
    <hyperlink ref="C4173" r:id="rId4172" display="https://www.nj.gov/cgi-bin/education/csg/15/csg1a.pl?string=MK-12K-121800-3500&amp;maxhits=1000" xr:uid="{C5ED1075-6A68-0549-B154-99CB27667B00}"/>
    <hyperlink ref="C4174" r:id="rId4173" display="https://www.nj.gov/cgi-bin/education/csg/15/csg1a.pl?string=LK-12K-120-1800&amp;maxhits=1000" xr:uid="{FCAB6BE4-9316-6643-9C35-A6388E1A499F}"/>
    <hyperlink ref="C4175" r:id="rId4174" display="https://www.nj.gov/cgi-bin/education/csg/15/csg1a.pl?string=DK-8K-8401-750&amp;maxhits=1000" xr:uid="{7A8C653A-9D14-3C49-84CC-25FDBC9FB827}"/>
    <hyperlink ref="C4176" r:id="rId4175" display="https://www.nj.gov/cgi-bin/education/csg/15/csg1a.pl?string=GG9-127-129-12&amp;maxhits=1000" xr:uid="{AC167F13-B6E5-7948-A293-94F57DD2D8A9}"/>
    <hyperlink ref="C4177" r:id="rId4176" display="https://www.nj.gov/cgi-bin/education/csg/15/csg1a.pl?string=MK-12K-121800-3500&amp;maxhits=1000" xr:uid="{6004DA7D-FE2C-CC42-A23F-4EABCC8CA331}"/>
    <hyperlink ref="C4178" r:id="rId4177" display="https://www.nj.gov/cgi-bin/education/csg/15/csg1a.pl?string=EK-8K-8751plus&amp;maxhits=1000" xr:uid="{17C4FB16-EE53-3A4C-B0F4-A222B9D38DFA}"/>
    <hyperlink ref="C4179" r:id="rId4178" display="https://www.nj.gov/cgi-bin/education/csg/15/csg1a.pl?string=LK-12K-120-1800&amp;maxhits=1000" xr:uid="{7F78EC3C-2FF1-864F-B761-3647F11D1068}"/>
    <hyperlink ref="C4180" r:id="rId4179" display="https://www.nj.gov/cgi-bin/education/csg/15/csg1a.pl?string=DK-8K-8401-750&amp;maxhits=1000" xr:uid="{AD0FF954-3464-8A4B-A93C-057309074153}"/>
    <hyperlink ref="C4181" r:id="rId4180" display="https://www.nj.gov/cgi-bin/education/csg/15/csg1a.pl?string=MK-12K-121800-3500&amp;maxhits=1000" xr:uid="{6E2E631B-8311-A044-8FC8-6862E492FE50}"/>
    <hyperlink ref="C4182" r:id="rId4181" display="https://www.nj.gov/cgi-bin/education/csg/15/csg1a.pl?string=EK-8K-8751plus&amp;maxhits=1000" xr:uid="{8B703834-D1B7-DB4D-8BAC-4CFA8044A4D5}"/>
    <hyperlink ref="C4183" r:id="rId4182" display="https://www.nj.gov/cgi-bin/education/csg/15/csg1a.pl?string=HK-12K-6&amp;maxhits=1000" xr:uid="{3993C7FA-F298-744F-8FDA-C46856AD64E5}"/>
    <hyperlink ref="C4184" r:id="rId4183" display="https://www.nj.gov/cgi-bin/education/csg/15/csg1a.pl?string=MK-12K-121800-3500&amp;maxhits=1000" xr:uid="{52DA578E-8D6D-0344-A058-75E2865C1269}"/>
    <hyperlink ref="C4185" r:id="rId4184" display="https://www.nj.gov/cgi-bin/education/csg/15/csg1a.pl?string=LK-12K-120-1800&amp;maxhits=1000" xr:uid="{BEE4A38E-FE79-824D-9B5C-7BF59ECFAFEB}"/>
    <hyperlink ref="C4186" r:id="rId4185" display="https://www.nj.gov/cgi-bin/education/csg/15/csg1a.pl?string=MK-12K-121800-3500&amp;maxhits=1000" xr:uid="{B18D485F-A5E6-4941-8076-F2D7A3F9B036}"/>
    <hyperlink ref="C4187" r:id="rId4186" display="https://www.nj.gov/cgi-bin/education/csg/15/csg1a.pl?string=JK-12K-8401-750&amp;maxhits=1000" xr:uid="{239C229F-2A47-CC40-8C77-736BF50D2D40}"/>
    <hyperlink ref="C4188" r:id="rId4187" display="https://www.nj.gov/cgi-bin/education/csg/15/csg1a.pl?string=OCHARTER&amp;maxhits=1000" xr:uid="{10A91669-CE9E-6344-B820-498481E13773}"/>
    <hyperlink ref="C4189" r:id="rId4188" display="https://www.nj.gov/cgi-bin/education/csg/15/csg1a.pl?string=NK-12K-123500plus&amp;maxhits=1000" xr:uid="{B8215611-3EA0-BC42-9CBF-27BA3C057326}"/>
    <hyperlink ref="C4190" r:id="rId4189" display="https://www.nj.gov/cgi-bin/education/csg/15/csg1a.pl?string=KK-12K-8751plus&amp;maxhits=1000" xr:uid="{D4922FE6-E471-4545-8832-C1BAC3A20B41}"/>
    <hyperlink ref="C4191" r:id="rId4190" display="https://www.nj.gov/cgi-bin/education/csg/15/csg1a.pl?string=NK-12K-123500plus&amp;maxhits=1000" xr:uid="{98EA47ED-A082-614E-8205-BF7B4BDDEBFA}"/>
    <hyperlink ref="C4192" r:id="rId4191" display="https://www.nj.gov/cgi-bin/education/csg/15/csg1a.pl?string=EK-8K-8751plus&amp;maxhits=1000" xr:uid="{B99EEA76-F8E0-A14A-A9AF-15F63723D3FA}"/>
    <hyperlink ref="C4193" r:id="rId4192" display="https://www.nj.gov/cgi-bin/education/csg/15/csg1a.pl?string=NK-12K-123500plus&amp;maxhits=1000" xr:uid="{9A38B5A2-82CD-6E4F-B857-8F114CFB67A7}"/>
    <hyperlink ref="C4194" r:id="rId4193" display="https://www.nj.gov/cgi-bin/education/csg/15/csg1a.pl?string=MK-12K-121800-3500&amp;maxhits=1000" xr:uid="{7E630350-6949-5143-902E-14BDCC8B2953}"/>
    <hyperlink ref="C4195" r:id="rId4194" display="https://www.nj.gov/cgi-bin/education/csg/15/csg1a.pl?string=NK-12K-123500plus&amp;maxhits=1000" xr:uid="{EECEC564-D1C4-7D4C-8A82-89E45C4F6EC4}"/>
    <hyperlink ref="C4196" r:id="rId4195" display="https://www.nj.gov/cgi-bin/education/csg/15/csg1a.pl?string=DK-8K-8401-750&amp;maxhits=1000" xr:uid="{8750805E-F69B-FF42-82B8-12AEA2BE22EC}"/>
    <hyperlink ref="C4197" r:id="rId4196" display="https://www.nj.gov/cgi-bin/education/csg/15/csg1a.pl?string=MK-12K-121800-3500&amp;maxhits=1000" xr:uid="{E26E2B89-78B7-F44A-ADFD-2B42D148E3A3}"/>
    <hyperlink ref="C4198" r:id="rId4197" display="https://www.nj.gov/cgi-bin/education/csg/15/csg1a.pl?string=DK-8K-8401-750&amp;maxhits=1000" xr:uid="{D3AB1981-19CC-7043-8985-492C9E9A77B8}"/>
    <hyperlink ref="C4199" r:id="rId4198" display="https://www.nj.gov/cgi-bin/education/csg/15/csg1a.pl?string=EK-8K-8751plus&amp;maxhits=1000" xr:uid="{8997B104-0F52-A54C-9A60-02B42BE5866A}"/>
    <hyperlink ref="C4200" r:id="rId4199" display="https://www.nj.gov/cgi-bin/education/csg/15/csg1a.pl?string=JK-12K-8401-750&amp;maxhits=1000" xr:uid="{32E6DF1A-C141-EA48-BE80-141D99FEC0EF}"/>
    <hyperlink ref="C4201" r:id="rId4200" display="https://www.nj.gov/cgi-bin/education/csg/15/csg1a.pl?string=MK-12K-121800-3500&amp;maxhits=1000" xr:uid="{EE59B95F-1384-474E-88ED-9E85B44C77A6}"/>
    <hyperlink ref="C4202" r:id="rId4201" display="https://www.nj.gov/cgi-bin/education/csg/15/csg1a.pl?string=KK-12K-8751plus&amp;maxhits=1000" xr:uid="{0B92E3C6-A6CE-7D4B-8265-7F001EF2EFF1}"/>
    <hyperlink ref="C4203" r:id="rId4202" display="https://www.nj.gov/cgi-bin/education/csg/15/csg1a.pl?string=MK-12K-121800-3500&amp;maxhits=1000" xr:uid="{A2EE475E-69E9-5641-9025-6DB939678DC5}"/>
    <hyperlink ref="C4204" r:id="rId4203" display="https://www.nj.gov/cgi-bin/education/csg/15/csg1a.pl?string=MK-12K-121800-3500&amp;maxhits=1000" xr:uid="{F1991FF1-336A-3D40-8B95-6A5B7871E3F6}"/>
    <hyperlink ref="C4205" r:id="rId4204" display="https://www.nj.gov/cgi-bin/education/csg/15/csg1a.pl?string=MK-12K-121800-3500&amp;maxhits=1000" xr:uid="{26AC6B72-8347-E04F-9433-35BD8CB1916B}"/>
    <hyperlink ref="C4206" r:id="rId4205" display="https://www.nj.gov/cgi-bin/education/csg/15/csg1a.pl?string=KK-12K-8751plus&amp;maxhits=1000" xr:uid="{61BB7B1A-27BF-BE41-9C3D-4EF2E605DE45}"/>
    <hyperlink ref="C4207" r:id="rId4206" display="https://www.nj.gov/cgi-bin/education/csg/15/csg1a.pl?string=LK-12K-120-1800&amp;maxhits=1000" xr:uid="{8260F324-696B-8A47-9502-C888E7042021}"/>
    <hyperlink ref="C4208" r:id="rId4207" display="https://www.nj.gov/cgi-bin/education/csg/15/csg1a.pl?string=EK-8K-8751plus&amp;maxhits=1000" xr:uid="{8FFDBA09-BC39-E941-AF11-A75D89781A9F}"/>
    <hyperlink ref="C4209" r:id="rId4208" display="https://www.nj.gov/cgi-bin/education/csg/15/csg1a.pl?string=IK-12K-80-400&amp;maxhits=1000" xr:uid="{FEC85E5A-2529-FA41-B27C-44546DD1DC2E}"/>
    <hyperlink ref="C4210" r:id="rId4209" display="https://www.nj.gov/cgi-bin/education/csg/15/csg1a.pl?string=MK-12K-121800-3500&amp;maxhits=1000" xr:uid="{754AA214-0343-EB4E-A442-99138CA0681E}"/>
    <hyperlink ref="C4211" r:id="rId4210" display="https://www.nj.gov/cgi-bin/education/csg/15/csg1a.pl?string=LK-12K-120-1800&amp;maxhits=1000" xr:uid="{A20C7AC7-7ED7-8A4E-9BDD-55E15FD641EB}"/>
    <hyperlink ref="C4212" r:id="rId4211" display="https://www.nj.gov/cgi-bin/education/csg/15/csg1a.pl?string=GG9-127-129-12&amp;maxhits=1000" xr:uid="{2505E071-3A1B-7844-9011-E610A4344882}"/>
    <hyperlink ref="C4213" r:id="rId4212" display="https://www.nj.gov/cgi-bin/education/csg/15/csg1a.pl?string=GG9-127-129-12&amp;maxhits=1000" xr:uid="{FCC41772-F698-F340-9D04-5C38E4205452}"/>
    <hyperlink ref="C4214" r:id="rId4213" display="https://www.nj.gov/cgi-bin/education/csg/15/csg1a.pl?string=DK-8K-8401-750&amp;maxhits=1000" xr:uid="{BA9A55F9-CF7B-E946-B3B2-F9D63D0DE97E}"/>
    <hyperlink ref="C4215" r:id="rId4214" display="https://www.nj.gov/cgi-bin/education/csg/15/csg1a.pl?string=DK-8K-8401-750&amp;maxhits=1000" xr:uid="{78ED065E-7631-6A4B-A540-3B3ED4E92722}"/>
    <hyperlink ref="C4216" r:id="rId4215" display="https://www.nj.gov/cgi-bin/education/csg/15/csg1a.pl?string=EK-8K-8751plus&amp;maxhits=1000" xr:uid="{566D5347-0E9B-A94D-8063-9E98A437326B}"/>
    <hyperlink ref="C4217" r:id="rId4216" display="https://www.nj.gov/cgi-bin/education/csg/15/csg1a.pl?string=DK-8K-8401-750&amp;maxhits=1000" xr:uid="{041EA188-1155-B548-9969-FBBEDF4D5E72}"/>
    <hyperlink ref="C4218" r:id="rId4217" display="https://www.nj.gov/cgi-bin/education/csg/15/csg1a.pl?string=AK-6K-6&amp;maxhits=1000" xr:uid="{D292BD4E-E184-8849-88B0-0FB3FDE47F5E}"/>
    <hyperlink ref="C4219" r:id="rId4218" display="https://www.nj.gov/cgi-bin/education/csg/15/csg1a.pl?string=LK-12K-120-1800&amp;maxhits=1000" xr:uid="{F1482A1A-FDB9-0846-BD41-6DD90D77A4D8}"/>
    <hyperlink ref="C4220" r:id="rId4219" display="https://www.nj.gov/cgi-bin/education/csg/15/csg1a.pl?string=NK-12K-123500plus&amp;maxhits=1000" xr:uid="{568F242F-EF05-054B-B98F-B32DC753121E}"/>
    <hyperlink ref="C4221" r:id="rId4220" display="https://www.nj.gov/cgi-bin/education/csg/15/csg1a.pl?string=LK-12K-120-1800&amp;maxhits=1000" xr:uid="{A5ADF6A0-86CA-8F49-9091-7276E7A8B442}"/>
    <hyperlink ref="C4222" r:id="rId4221" display="https://www.nj.gov/cgi-bin/education/csg/15/csg1a.pl?string=GG9-127-129-12&amp;maxhits=1000" xr:uid="{4195DC9F-4634-3146-BE6E-311A8414262F}"/>
    <hyperlink ref="C4223" r:id="rId4222" display="https://www.nj.gov/cgi-bin/education/csg/15/csg1a.pl?string=GG9-127-129-12&amp;maxhits=1000" xr:uid="{204C3D2F-3331-D140-9BDF-F095E470C863}"/>
    <hyperlink ref="C4224" r:id="rId4223" display="https://www.nj.gov/cgi-bin/education/csg/15/csg1a.pl?string=MK-12K-121800-3500&amp;maxhits=1000" xr:uid="{6B172997-3884-0F4F-895B-0B90A796830B}"/>
    <hyperlink ref="C4225" r:id="rId4224" display="https://www.nj.gov/cgi-bin/education/csg/15/csg1a.pl?string=LK-12K-120-1800&amp;maxhits=1000" xr:uid="{3A605F17-A6F1-BA48-B9F4-8B7F2521DC50}"/>
    <hyperlink ref="C4226" r:id="rId4225" display="https://www.nj.gov/cgi-bin/education/csg/15/csg1a.pl?string=MK-12K-121800-3500&amp;maxhits=1000" xr:uid="{838D927D-C774-D142-AD5B-6663C1CD2F29}"/>
    <hyperlink ref="C4227" r:id="rId4226" display="https://www.nj.gov/cgi-bin/education/csg/15/csg1a.pl?string=NK-12K-123500plus&amp;maxhits=1000" xr:uid="{62123702-85A0-994A-9967-4BA7182B4873}"/>
    <hyperlink ref="C4228" r:id="rId4227" display="https://www.nj.gov/cgi-bin/education/csg/15/csg1a.pl?string=FG7-127-129-12&amp;maxhits=1000" xr:uid="{30FF5788-9C42-8644-BFD6-15A209E8C879}"/>
    <hyperlink ref="C4229" r:id="rId4228" display="https://www.nj.gov/cgi-bin/education/csg/15/csg1a.pl?string=AK-6K-6&amp;maxhits=1000" xr:uid="{3C30EF3C-9941-F448-9308-5272C88275F1}"/>
    <hyperlink ref="C4230" r:id="rId4229" display="https://www.nj.gov/cgi-bin/education/csg/15/csg1a.pl?string=EK-8K-8751plus&amp;maxhits=1000" xr:uid="{F0BA2549-3BC2-494B-904B-B19CBFD52A6C}"/>
    <hyperlink ref="C4231" r:id="rId4230" display="https://www.nj.gov/cgi-bin/education/csg/15/csg1a.pl?string=JK-12K-8401-750&amp;maxhits=1000" xr:uid="{98D4DD62-CB49-7F4A-8775-600A1A31A12B}"/>
    <hyperlink ref="C4232" r:id="rId4231" display="https://www.nj.gov/cgi-bin/education/csg/15/csg1a.pl?string=MK-12K-121800-3500&amp;maxhits=1000" xr:uid="{579645A7-7323-744C-89AD-5E24477A6CCC}"/>
    <hyperlink ref="C4233" r:id="rId4232" display="https://www.nj.gov/cgi-bin/education/csg/15/csg1a.pl?string=LK-12K-120-1800&amp;maxhits=1000" xr:uid="{EE4947D2-8B31-6A43-9016-FA5463E93E0C}"/>
    <hyperlink ref="C4234" r:id="rId4233" display="https://www.nj.gov/cgi-bin/education/csg/15/csg1a.pl?string=HK-12K-6&amp;maxhits=1000" xr:uid="{B960E58E-04BB-F44B-9BBC-8C33F2E87E8E}"/>
    <hyperlink ref="C4235" r:id="rId4234" display="https://www.nj.gov/cgi-bin/education/csg/15/csg1a.pl?string=IK-12K-80-400&amp;maxhits=1000" xr:uid="{EA6962AA-1C22-214F-BCD6-70488C5673F4}"/>
    <hyperlink ref="C4236" r:id="rId4235" display="https://www.nj.gov/cgi-bin/education/csg/15/csg1a.pl?string=OCHARTER&amp;maxhits=1000" xr:uid="{CA428938-7898-B148-9ACD-628289C56980}"/>
    <hyperlink ref="C4237" r:id="rId4236" display="https://www.nj.gov/cgi-bin/education/csg/15/csg1a.pl?string=NK-12K-123500plus&amp;maxhits=1000" xr:uid="{B93D2332-E847-964B-B89C-72EDA98240E2}"/>
    <hyperlink ref="C4238" r:id="rId4237" display="https://www.nj.gov/cgi-bin/education/csg/15/csg1a.pl?string=NK-12K-123500plus&amp;maxhits=1000" xr:uid="{CF66C145-8B3E-6147-8B8D-C5370EF7E8D4}"/>
    <hyperlink ref="C4239" r:id="rId4238" display="https://www.nj.gov/cgi-bin/education/csg/15/csg1a.pl?string=EK-8K-8751plus&amp;maxhits=1000" xr:uid="{E81AE3AB-8E61-6C40-8E7E-4291A8C80641}"/>
    <hyperlink ref="C4240" r:id="rId4239" display="https://www.nj.gov/cgi-bin/education/csg/15/csg1a.pl?string=LK-12K-120-1800&amp;maxhits=1000" xr:uid="{27B5A338-615D-2F41-A73F-E0C0452564E6}"/>
    <hyperlink ref="C4241" r:id="rId4240" display="https://www.nj.gov/cgi-bin/education/csg/15/csg1a.pl?string=LK-12K-120-1800&amp;maxhits=1000" xr:uid="{203E7E44-CB43-3F4F-AE88-88166854836D}"/>
    <hyperlink ref="C4242" r:id="rId4241" display="https://www.nj.gov/cgi-bin/education/csg/15/csg1a.pl?string=MK-12K-121800-3500&amp;maxhits=1000" xr:uid="{85FEFC0B-031D-0544-AF72-75EABB115BEF}"/>
    <hyperlink ref="C4243" r:id="rId4242" display="https://www.nj.gov/cgi-bin/education/csg/15/csg1a.pl?string=LK-12K-120-1800&amp;maxhits=1000" xr:uid="{2BBEE03B-DE3D-764E-A605-31A66324D337}"/>
    <hyperlink ref="C4244" r:id="rId4243" display="https://www.nj.gov/cgi-bin/education/csg/15/csg1a.pl?string=EK-8K-8751plus&amp;maxhits=1000" xr:uid="{861D5832-1F4C-E84A-A36C-FE14075054DF}"/>
    <hyperlink ref="C4245" r:id="rId4244" display="https://www.nj.gov/cgi-bin/education/csg/15/csg1a.pl?string=EK-8K-8751plus&amp;maxhits=1000" xr:uid="{76562E12-07AF-A64D-8D4D-DE11300E4F09}"/>
    <hyperlink ref="C4246" r:id="rId4245" display="https://www.nj.gov/cgi-bin/education/csg/15/csg1a.pl?string=AK-6K-6&amp;maxhits=1000" xr:uid="{3660BC62-EE36-934D-B00E-9117145D42F5}"/>
    <hyperlink ref="C4247" r:id="rId4246" display="https://www.nj.gov/cgi-bin/education/csg/15/csg1a.pl?string=IK-12K-80-400&amp;maxhits=1000" xr:uid="{F0475EB6-EED6-674F-B762-3C8DD4F1E164}"/>
    <hyperlink ref="C4248" r:id="rId4247" display="https://www.nj.gov/cgi-bin/education/csg/15/csg1a.pl?string=MK-12K-121800-3500&amp;maxhits=1000" xr:uid="{DE0854FD-F927-B34F-A4AC-79392AEB79BC}"/>
    <hyperlink ref="C4249" r:id="rId4248" display="https://www.nj.gov/cgi-bin/education/csg/15/csg1a.pl?string=LK-12K-120-1800&amp;maxhits=1000" xr:uid="{C08380CB-F5AD-C746-8F12-D5C537145B3C}"/>
    <hyperlink ref="C4250" r:id="rId4249" display="https://www.nj.gov/cgi-bin/education/csg/15/csg1a.pl?string=PCSSD&amp;maxhits=1000" xr:uid="{41113CAF-ACC0-8A46-9C1A-2F8F8F545832}"/>
    <hyperlink ref="C4251" r:id="rId4250" display="https://www.nj.gov/cgi-bin/education/csg/15/csg1a.pl?string=QCOUNTYVOC&amp;maxhits=1000" xr:uid="{4C9367CD-3574-0E46-933E-F1826CF1DA5D}"/>
    <hyperlink ref="C4252" r:id="rId4251" display="https://www.nj.gov/cgi-bin/education/csg/15/csg1a.pl?string=NK-12K-123500plus&amp;maxhits=1000" xr:uid="{E9B3332B-CB3F-A647-9840-A065FEC967EC}"/>
    <hyperlink ref="C4253" r:id="rId4252" display="https://www.nj.gov/cgi-bin/education/csg/15/csg1a.pl?string=AK-6K-6&amp;maxhits=1000" xr:uid="{0EA0CCE2-90C0-6A4E-BBAC-1F8FA0A6B1D8}"/>
    <hyperlink ref="C4254" r:id="rId4253" display="https://www.nj.gov/cgi-bin/education/csg/15/csg1a.pl?string=MK-12K-121800-3500&amp;maxhits=1000" xr:uid="{AC9DC038-4C95-4A41-B121-EB5557F660D5}"/>
    <hyperlink ref="C4255" r:id="rId4254" display="https://www.nj.gov/cgi-bin/education/csg/15/csg1a.pl?string=IK-12K-80-400&amp;maxhits=1000" xr:uid="{EA1A9104-0EA2-E94D-BC5E-769AB04E6ADD}"/>
    <hyperlink ref="C4256" r:id="rId4255" display="https://www.nj.gov/cgi-bin/education/csg/15/csg1a.pl?string=MK-12K-121800-3500&amp;maxhits=1000" xr:uid="{CA9118F8-F9CD-D847-8553-7A81EBF9C989}"/>
    <hyperlink ref="C4257" r:id="rId4256" display="https://www.nj.gov/cgi-bin/education/csg/15/csg1a.pl?string=DK-8K-8401-750&amp;maxhits=1000" xr:uid="{BF7D72B7-A6DE-644D-96DB-C788DB357CC6}"/>
    <hyperlink ref="C4258" r:id="rId4257" display="https://www.nj.gov/cgi-bin/education/csg/15/csg1a.pl?string=KK-12K-8751plus&amp;maxhits=1000" xr:uid="{C82FA046-07A9-114B-B29C-7D0A434AA2CE}"/>
    <hyperlink ref="C4259" r:id="rId4258" display="https://www.nj.gov/cgi-bin/education/csg/15/csg1a.pl?string=EK-8K-8751plus&amp;maxhits=1000" xr:uid="{6927F00B-3E4C-5A44-91B1-B040F008EEE9}"/>
    <hyperlink ref="C4260" r:id="rId4259" display="https://www.nj.gov/cgi-bin/education/csg/15/csg1a.pl?string=LK-12K-120-1800&amp;maxhits=1000" xr:uid="{041F4910-0D96-704F-B207-668A951801E7}"/>
    <hyperlink ref="C4261" r:id="rId4260" display="https://www.nj.gov/cgi-bin/education/csg/15/csg1a.pl?string=DK-8K-8401-750&amp;maxhits=1000" xr:uid="{14AAD411-2985-464E-AEF6-8094B22ADDA7}"/>
    <hyperlink ref="C4262" r:id="rId4261" display="https://www.nj.gov/cgi-bin/education/csg/15/csg1a.pl?string=GG9-127-129-12&amp;maxhits=1000" xr:uid="{E31C5F42-E7BE-2041-A499-525C2F445F7D}"/>
    <hyperlink ref="C4263" r:id="rId4262" display="https://www.nj.gov/cgi-bin/education/csg/15/csg1a.pl?string=EK-8K-8751plus&amp;maxhits=1000" xr:uid="{A760462C-24F3-B04F-91B2-FEC87ED4A3A0}"/>
    <hyperlink ref="C4264" r:id="rId4263" display="https://www.nj.gov/cgi-bin/education/csg/15/csg1a.pl?string=AK-6K-6&amp;maxhits=1000" xr:uid="{D7A45F5E-559D-9E4D-A940-5C6A0C955BDF}"/>
    <hyperlink ref="C4265" r:id="rId4264" display="https://www.nj.gov/cgi-bin/education/csg/15/csg1a.pl?string=MK-12K-121800-3500&amp;maxhits=1000" xr:uid="{447C2325-62FD-8646-AE9F-41CB8030AE74}"/>
    <hyperlink ref="C4266" r:id="rId4265" display="https://www.nj.gov/cgi-bin/education/csg/15/csg1a.pl?string=DK-8K-8401-750&amp;maxhits=1000" xr:uid="{DDA4F98A-CEA8-1C43-9961-DD2D2102CD09}"/>
    <hyperlink ref="C4267" r:id="rId4266" display="https://www.nj.gov/cgi-bin/education/csg/15/csg1a.pl?string=EK-8K-8751plus&amp;maxhits=1000" xr:uid="{99CE84F2-B43F-9D49-B3B5-3E645D11425F}"/>
    <hyperlink ref="C4268" r:id="rId4267" display="https://www.nj.gov/cgi-bin/education/csg/15/csg1a.pl?string=NK-12K-123500plus&amp;maxhits=1000" xr:uid="{237DDC46-12DE-4D4B-A8F7-04F4378856DB}"/>
    <hyperlink ref="C4269" r:id="rId4268" display="https://www.nj.gov/cgi-bin/education/csg/15/csg1a.pl?string=EK-8K-8751plus&amp;maxhits=1000" xr:uid="{BFCF06AA-BE22-B045-AAF0-3AD65D5030A3}"/>
    <hyperlink ref="C4270" r:id="rId4269" display="https://www.nj.gov/cgi-bin/education/csg/15/csg1a.pl?string=EK-8K-8751plus&amp;maxhits=1000" xr:uid="{16093DA4-3247-C84E-BC4D-A3A8BDCBD8D5}"/>
    <hyperlink ref="C4271" r:id="rId4270" display="https://www.nj.gov/cgi-bin/education/csg/15/csg1a.pl?string=IK-12K-80-400&amp;maxhits=1000" xr:uid="{8A6F6E50-B469-EA48-B280-7999A4D781E8}"/>
    <hyperlink ref="C4272" r:id="rId4271" display="https://www.nj.gov/cgi-bin/education/csg/15/csg1a.pl?string=AK-6K-6&amp;maxhits=1000" xr:uid="{1C53B008-F028-634D-BF62-181C7AD3A7B2}"/>
    <hyperlink ref="C4273" r:id="rId4272" display="https://www.nj.gov/cgi-bin/education/csg/15/csg1a.pl?string=FG7-127-129-12&amp;maxhits=1000" xr:uid="{99CFA4F6-1F0F-8E46-A63A-25ACD8AE59AE}"/>
    <hyperlink ref="C4274" r:id="rId4273" display="https://www.nj.gov/cgi-bin/education/csg/15/csg1a.pl?string=LK-12K-120-1800&amp;maxhits=1000" xr:uid="{84F25D3B-4C95-E349-AB87-7C3C85FF9E8E}"/>
    <hyperlink ref="C4275" r:id="rId4274" display="https://www.nj.gov/cgi-bin/education/csg/15/csg1a.pl?string=NK-12K-123500plus&amp;maxhits=1000" xr:uid="{887F45DC-EBC2-584E-9395-3FCC98873B60}"/>
    <hyperlink ref="C4276" r:id="rId4275" display="https://www.nj.gov/cgi-bin/education/csg/15/csg1a.pl?string=GG9-127-129-12&amp;maxhits=1000" xr:uid="{CB26F0B6-2BAF-1049-A984-820EC169CEEC}"/>
    <hyperlink ref="C4277" r:id="rId4276" display="https://www.nj.gov/cgi-bin/education/csg/15/csg1a.pl?string=OCHARTER&amp;maxhits=1000" xr:uid="{83860A5B-E036-1A47-A632-B4BDC30C4ED7}"/>
    <hyperlink ref="C4278" r:id="rId4277" display="https://www.nj.gov/cgi-bin/education/csg/15/csg1a.pl?string=OCHARTER&amp;maxhits=1000" xr:uid="{D7D6A06A-900C-CF4B-86D8-8CE09DFB847B}"/>
    <hyperlink ref="C4279" r:id="rId4278" display="https://www.nj.gov/cgi-bin/education/csg/15/csg1a.pl?string=LK-12K-120-1800&amp;maxhits=1000" xr:uid="{5EB36875-80CD-B04F-A134-2E7550C3057C}"/>
    <hyperlink ref="C4280" r:id="rId4279" display="https://www.nj.gov/cgi-bin/education/csg/15/csg1a.pl?string=IK-12K-80-400&amp;maxhits=1000" xr:uid="{0AD19D74-D850-5942-9529-DCF32CE2D863}"/>
    <hyperlink ref="C4281" r:id="rId4280" display="https://www.nj.gov/cgi-bin/education/csg/15/csg1a.pl?string=EK-8K-8751plus&amp;maxhits=1000" xr:uid="{6DF811D7-64E7-8A47-B29F-0ABC5EE91BB9}"/>
    <hyperlink ref="C4282" r:id="rId4281" display="https://www.nj.gov/cgi-bin/education/csg/15/csg1a.pl?string=DK-8K-8401-750&amp;maxhits=1000" xr:uid="{5CE92E14-FD22-5148-A254-D7E366734FDC}"/>
    <hyperlink ref="C4283" r:id="rId4282" display="https://www.nj.gov/cgi-bin/education/csg/15/csg1a.pl?string=AK-6K-6&amp;maxhits=1000" xr:uid="{73075705-019E-FE48-BAAB-3625F4436F3A}"/>
    <hyperlink ref="C4284" r:id="rId4283" display="https://www.nj.gov/cgi-bin/education/csg/15/csg1a.pl?string=EK-8K-8751plus&amp;maxhits=1000" xr:uid="{7715255A-1455-9646-BFB2-9A06FD66EAD3}"/>
    <hyperlink ref="C4285" r:id="rId4284" display="https://www.nj.gov/cgi-bin/education/csg/15/csg1a.pl?string=OCHARTER&amp;maxhits=1000" xr:uid="{414E5C68-93C3-F848-A369-A52E27D25572}"/>
    <hyperlink ref="C4286" r:id="rId4285" display="https://www.nj.gov/cgi-bin/education/csg/15/csg1a.pl?string=IK-12K-80-400&amp;maxhits=1000" xr:uid="{D10FB17B-5B1E-BE41-8B7D-798C55D33DB5}"/>
    <hyperlink ref="C4287" r:id="rId4286" display="https://www.nj.gov/cgi-bin/education/csg/15/csg1a.pl?string=EK-8K-8751plus&amp;maxhits=1000" xr:uid="{158CC657-F9EA-DB41-9573-37593F2A512A}"/>
    <hyperlink ref="C4288" r:id="rId4287" display="https://www.nj.gov/cgi-bin/education/csg/15/csg1a.pl?string=NK-12K-123500plus&amp;maxhits=1000" xr:uid="{FFF78D89-318E-6644-A5D7-4B90D94E7D5A}"/>
    <hyperlink ref="C4289" r:id="rId4288" display="https://www.nj.gov/cgi-bin/education/csg/15/csg1a.pl?string=CK-8K-80-400&amp;maxhits=1000" xr:uid="{0858409F-7C48-F94A-A85C-5E5B30BA4FB7}"/>
    <hyperlink ref="C4290" r:id="rId4289" display="https://www.nj.gov/cgi-bin/education/csg/15/csg1a.pl?string=OCHARTER&amp;maxhits=1000" xr:uid="{E88DF6A3-9454-0246-8E78-E472B5307C63}"/>
    <hyperlink ref="C4291" r:id="rId4290" display="https://www.nj.gov/cgi-bin/education/csg/15/csg1a.pl?string=LK-12K-120-1800&amp;maxhits=1000" xr:uid="{2DEFDE0C-A04E-6946-BD52-0C08D514E855}"/>
    <hyperlink ref="C4292" r:id="rId4291" display="https://www.nj.gov/cgi-bin/education/csg/15/csg1a.pl?string=JK-12K-8401-750&amp;maxhits=1000" xr:uid="{3C46BE65-9055-714A-BF23-CC75091168D9}"/>
    <hyperlink ref="C4293" r:id="rId4292" display="https://www.nj.gov/cgi-bin/education/csg/15/csg1a.pl?string=EK-8K-8751plus&amp;maxhits=1000" xr:uid="{C397E853-ADF9-6F4F-8F1F-D6CF5CB4673E}"/>
    <hyperlink ref="C4294" r:id="rId4293" display="https://www.nj.gov/cgi-bin/education/csg/15/csg1a.pl?string=EK-8K-8751plus&amp;maxhits=1000" xr:uid="{65641E13-D2C5-CF47-84B1-4292D93984C7}"/>
    <hyperlink ref="C4295" r:id="rId4294" display="https://www.nj.gov/cgi-bin/education/csg/15/csg1a.pl?string=JK-12K-8401-750&amp;maxhits=1000" xr:uid="{4ADCD7AC-F919-E448-8AC5-B8C99AA6433A}"/>
    <hyperlink ref="C4296" r:id="rId4295" display="https://www.nj.gov/cgi-bin/education/csg/15/csg1a.pl?string=GG9-127-129-12&amp;maxhits=1000" xr:uid="{E3BE37CD-1C9A-8849-814A-E0387F965793}"/>
    <hyperlink ref="C4297" r:id="rId4296" display="https://www.nj.gov/cgi-bin/education/csg/15/csg1a.pl?string=IK-12K-80-400&amp;maxhits=1000" xr:uid="{A33ABE2F-AFDE-9646-9173-CDB5AC60EB8D}"/>
    <hyperlink ref="C4298" r:id="rId4297" display="https://www.nj.gov/cgi-bin/education/csg/15/csg1a.pl?string=OCHARTER&amp;maxhits=1000" xr:uid="{B3BD57FE-74B7-2440-9991-C7FDFCA182FA}"/>
    <hyperlink ref="C4299" r:id="rId4298" display="https://www.nj.gov/cgi-bin/education/csg/15/csg1a.pl?string=NK-12K-123500plus&amp;maxhits=1000" xr:uid="{FFF2A7F1-3735-B747-9893-5CA7FEA7E64C}"/>
    <hyperlink ref="C4300" r:id="rId4299" display="https://www.nj.gov/cgi-bin/education/csg/15/csg1a.pl?string=OCHARTER&amp;maxhits=1000" xr:uid="{F3942B2B-DE8E-7F42-95EA-1CB7E030AFCF}"/>
    <hyperlink ref="C4301" r:id="rId4300" display="https://www.nj.gov/cgi-bin/education/csg/15/csg1a.pl?string=QCOUNTYVOC&amp;maxhits=1000" xr:uid="{D10618B0-FF0C-7B43-8832-5DA7CBFDC711}"/>
    <hyperlink ref="C4302" r:id="rId4301" display="https://www.nj.gov/cgi-bin/education/csg/15/csg1a.pl?string=OCHARTER&amp;maxhits=1000" xr:uid="{77E901C4-24FF-FE44-8D50-C8E9D66B34C6}"/>
    <hyperlink ref="C4303" r:id="rId4302" display="https://www.nj.gov/cgi-bin/education/csg/15/csg1a.pl?string=OCHARTER&amp;maxhits=1000" xr:uid="{C2456F08-F058-7F40-9F6F-AE782A70138A}"/>
    <hyperlink ref="C4304" r:id="rId4303" display="https://www.nj.gov/cgi-bin/education/csg/15/csg1a.pl?string=NK-12K-123500plus&amp;maxhits=1000" xr:uid="{9A1B172A-ABA7-784B-9683-919593D26FD2}"/>
    <hyperlink ref="C4305" r:id="rId4304" display="https://www.nj.gov/cgi-bin/education/csg/15/csg1a.pl?string=OCHARTER&amp;maxhits=1000" xr:uid="{ACE2CBB0-5AB3-8E45-BA30-ACC56D3BE668}"/>
    <hyperlink ref="C4306" r:id="rId4305" display="https://www.nj.gov/cgi-bin/education/csg/15/csg1a.pl?string=JK-12K-8401-750&amp;maxhits=1000" xr:uid="{077ECBE4-61F6-0D4A-9B6C-364046EA4FCA}"/>
    <hyperlink ref="C4307" r:id="rId4306" display="https://www.nj.gov/cgi-bin/education/csg/15/csg1a.pl?string=MK-12K-121800-3500&amp;maxhits=1000" xr:uid="{1C5C98AE-0339-6840-B05B-61E55C3359A6}"/>
    <hyperlink ref="C4308" r:id="rId4307" display="https://www.nj.gov/cgi-bin/education/csg/15/csg1a.pl?string=OCHARTER&amp;maxhits=1000" xr:uid="{B66FD5E1-D32C-AA45-A0AE-2C66281EBC5F}"/>
    <hyperlink ref="C4309" r:id="rId4308" display="https://www.nj.gov/cgi-bin/education/csg/15/csg1a.pl?string=GG9-127-129-12&amp;maxhits=1000" xr:uid="{63795904-8E4B-7948-BC78-34EC465A65F4}"/>
    <hyperlink ref="C4310" r:id="rId4309" display="https://www.nj.gov/cgi-bin/education/csg/15/csg1a.pl?string=OCHARTER&amp;maxhits=1000" xr:uid="{4C56646E-A534-1944-91BB-B15AF173FB70}"/>
    <hyperlink ref="C4311" r:id="rId4310" display="https://www.nj.gov/cgi-bin/education/csg/15/csg1a.pl?string=OCHARTER&amp;maxhits=1000" xr:uid="{3A47EBBA-5D79-B340-AEDA-BBE1B1BF35E7}"/>
    <hyperlink ref="C4312" r:id="rId4311" display="https://www.nj.gov/cgi-bin/education/csg/15/csg1a.pl?string=CK-8K-80-400&amp;maxhits=1000" xr:uid="{87BE0C52-C314-4C43-836C-DD43A20EBEFC}"/>
    <hyperlink ref="C4313" r:id="rId4312" display="https://www.nj.gov/cgi-bin/education/csg/15/csg1a.pl?string=MK-12K-121800-3500&amp;maxhits=1000" xr:uid="{F504D13C-1EA6-284D-9557-F2FD46BA8DE0}"/>
    <hyperlink ref="C4314" r:id="rId4313" display="https://www.nj.gov/cgi-bin/education/csg/15/csg1a.pl?string=EK-8K-8751plus&amp;maxhits=1000" xr:uid="{C60E80FC-4494-A84B-AFE4-CAE6ADB5771A}"/>
    <hyperlink ref="C4315" r:id="rId4314" display="https://www.nj.gov/cgi-bin/education/csg/15/csg1a.pl?string=LK-12K-120-1800&amp;maxhits=1000" xr:uid="{4EF84092-27E0-D744-8FAC-AEC1A1FE51DB}"/>
    <hyperlink ref="C4316" r:id="rId4315" display="https://www.nj.gov/cgi-bin/education/csg/15/csg1a.pl?string=MK-12K-121800-3500&amp;maxhits=1000" xr:uid="{663C8CEB-B3F0-AD4B-B59D-2AD2130A3B1A}"/>
    <hyperlink ref="C4317" r:id="rId4316" display="https://www.nj.gov/cgi-bin/education/csg/15/csg1a.pl?string=MK-12K-121800-3500&amp;maxhits=1000" xr:uid="{9E00D09D-F567-5C4D-8909-72C8F4651D98}"/>
    <hyperlink ref="C4318" r:id="rId4317" display="https://www.nj.gov/cgi-bin/education/csg/15/csg1a.pl?string=OCHARTER&amp;maxhits=1000" xr:uid="{C2432A07-F7BE-C84A-9CC1-CC65FB1742EF}"/>
    <hyperlink ref="C4319" r:id="rId4318" display="https://www.nj.gov/cgi-bin/education/csg/15/csg1a.pl?string=OCHARTER&amp;maxhits=1000" xr:uid="{BEB21DA7-40EF-9749-ACDF-3700C5A40179}"/>
    <hyperlink ref="C4320" r:id="rId4319" display="https://www.nj.gov/cgi-bin/education/csg/15/csg1a.pl?string=HK-12K-6&amp;maxhits=1000" xr:uid="{E9AF3EF4-E417-8D41-B7C4-EEC0CDD58658}"/>
    <hyperlink ref="C4321" r:id="rId4320" display="https://www.nj.gov/cgi-bin/education/csg/15/csg1a.pl?string=IK-12K-80-400&amp;maxhits=1000" xr:uid="{39154ED1-E3BA-4045-8086-FA189D9E4687}"/>
    <hyperlink ref="C4322" r:id="rId4321" display="https://www.nj.gov/cgi-bin/education/csg/15/csg1a.pl?string=OCHARTER&amp;maxhits=1000" xr:uid="{EBAA5991-5631-004A-8576-2735727FCEBF}"/>
    <hyperlink ref="C4323" r:id="rId4322" display="https://www.nj.gov/cgi-bin/education/csg/15/csg1a.pl?string=MK-12K-121800-3500&amp;maxhits=1000" xr:uid="{6ABE7212-4F87-3743-9B64-096C86E019F1}"/>
    <hyperlink ref="C4324" r:id="rId4323" display="https://www.nj.gov/cgi-bin/education/csg/15/csg1a.pl?string=DK-8K-8401-750&amp;maxhits=1000" xr:uid="{A58A2C4D-E04B-9942-9CE3-B3F0661B1CC1}"/>
    <hyperlink ref="C4325" r:id="rId4324" display="https://www.nj.gov/cgi-bin/education/csg/15/csg1a.pl?string=IK-12K-80-400&amp;maxhits=1000" xr:uid="{EDCA944E-5667-5D43-A8A6-3F8F2BD7E1AF}"/>
    <hyperlink ref="C4326" r:id="rId4325" display="https://www.nj.gov/cgi-bin/education/csg/15/csg1a.pl?string=JK-12K-8401-750&amp;maxhits=1000" xr:uid="{A652D9BD-8FED-2041-801E-136631A8BC00}"/>
    <hyperlink ref="C4327" r:id="rId4326" display="https://www.nj.gov/cgi-bin/education/csg/15/csg1a.pl?string=LK-12K-120-1800&amp;maxhits=1000" xr:uid="{91BD2717-D7E1-094B-BC3B-188DE6ACA29A}"/>
    <hyperlink ref="C4328" r:id="rId4327" display="https://www.nj.gov/cgi-bin/education/csg/15/csg1a.pl?string=NK-12K-123500plus&amp;maxhits=1000" xr:uid="{1E51C999-2FB9-8F4A-B0CB-FEB293D04E29}"/>
    <hyperlink ref="C4329" r:id="rId4328" display="https://www.nj.gov/cgi-bin/education/csg/15/csg1a.pl?string=MK-12K-121800-3500&amp;maxhits=1000" xr:uid="{A6416F40-5AE3-D842-8912-CDDFB56477D3}"/>
    <hyperlink ref="C4330" r:id="rId4329" display="https://www.nj.gov/cgi-bin/education/csg/15/csg1a.pl?string=EK-8K-8751plus&amp;maxhits=1000" xr:uid="{36FC7B41-F106-AF47-891D-9C2541936266}"/>
    <hyperlink ref="C4331" r:id="rId4330" display="https://www.nj.gov/cgi-bin/education/csg/15/csg1a.pl?string=DK-8K-8401-750&amp;maxhits=1000" xr:uid="{C285D4D1-06B1-B04D-B65F-FFD705475DEB}"/>
    <hyperlink ref="C4332" r:id="rId4331" display="https://www.nj.gov/cgi-bin/education/csg/15/csg1a.pl?string=GG9-127-129-12&amp;maxhits=1000" xr:uid="{68476369-D66C-1040-A2A2-BD3EDBFF651F}"/>
    <hyperlink ref="C4333" r:id="rId4332" display="https://www.nj.gov/cgi-bin/education/csg/15/csg1a.pl?string=EK-8K-8751plus&amp;maxhits=1000" xr:uid="{FBEA8E94-997E-B641-9E3B-7A0769C7FCE6}"/>
    <hyperlink ref="C4334" r:id="rId4333" display="https://www.nj.gov/cgi-bin/education/csg/15/csg1a.pl?string=EK-8K-8751plus&amp;maxhits=1000" xr:uid="{85DB0B05-EA0E-6D45-B41A-8F4DCF9C3C44}"/>
    <hyperlink ref="C4335" r:id="rId4334" display="https://www.nj.gov/cgi-bin/education/csg/15/csg1a.pl?string=HK-12K-6&amp;maxhits=1000" xr:uid="{DAD66DFC-EDC4-A94C-B08E-F7A75B1553DD}"/>
    <hyperlink ref="C4336" r:id="rId4335" display="https://www.nj.gov/cgi-bin/education/csg/15/csg1a.pl?string=NK-12K-123500plus&amp;maxhits=1000" xr:uid="{16942B80-AC7C-2F43-8659-65FC944C8ACC}"/>
    <hyperlink ref="C4337" r:id="rId4336" display="https://www.nj.gov/cgi-bin/education/csg/15/csg1a.pl?string=IK-12K-80-400&amp;maxhits=1000" xr:uid="{C1F82865-C885-C34E-B77E-315BDE4E13F3}"/>
    <hyperlink ref="C4338" r:id="rId4337" display="https://www.nj.gov/cgi-bin/education/csg/15/csg1a.pl?string=IK-12K-80-400&amp;maxhits=1000" xr:uid="{193DBF38-19EB-CF44-AF17-7CA36F8B71F8}"/>
    <hyperlink ref="C4339" r:id="rId4338" display="https://www.nj.gov/cgi-bin/education/csg/15/csg1a.pl?string=AK-6K-6&amp;maxhits=1000" xr:uid="{FA63667F-FBFA-8844-A643-27E99D8B3223}"/>
    <hyperlink ref="C4340" r:id="rId4339" display="https://www.nj.gov/cgi-bin/education/csg/15/csg1a.pl?string=PCSSD&amp;maxhits=1000" xr:uid="{4A5E28C6-F564-2D46-B03A-2CDDA569F5FD}"/>
    <hyperlink ref="C4341" r:id="rId4340" display="https://www.nj.gov/cgi-bin/education/csg/15/csg1a.pl?string=QCOUNTYVOC&amp;maxhits=1000" xr:uid="{AEF8B3BE-9612-A24E-B454-D32E1EDAE5D7}"/>
    <hyperlink ref="C4342" r:id="rId4341" display="https://www.nj.gov/cgi-bin/education/csg/15/csg1a.pl?string=JK-12K-8401-750&amp;maxhits=1000" xr:uid="{217776AC-868D-0249-A0DC-DB8F92F5A4AD}"/>
    <hyperlink ref="C4343" r:id="rId4342" display="https://www.nj.gov/cgi-bin/education/csg/15/csg1a.pl?string=FG7-127-129-12&amp;maxhits=1000" xr:uid="{1D4590B8-35C6-EE43-8F11-0E9DD417EEA2}"/>
    <hyperlink ref="C4344" r:id="rId4343" display="https://www.nj.gov/cgi-bin/education/csg/15/csg1a.pl?string=AK-6K-6&amp;maxhits=1000" xr:uid="{BABE60B5-AB5B-4740-AF4E-4274AF8243FB}"/>
    <hyperlink ref="C4345" r:id="rId4344" display="https://www.nj.gov/cgi-bin/education/csg/15/csg1a.pl?string=MK-12K-121800-3500&amp;maxhits=1000" xr:uid="{3EC2CD94-F2C9-9945-AC9C-18DBBD92C396}"/>
    <hyperlink ref="C4346" r:id="rId4345" display="https://www.nj.gov/cgi-bin/education/csg/15/csg1a.pl?string=IK-12K-80-400&amp;maxhits=1000" xr:uid="{D1F972C9-20CF-3C4A-B871-8CFB96C50091}"/>
    <hyperlink ref="C4347" r:id="rId4346" display="https://www.nj.gov/cgi-bin/education/csg/15/csg1a.pl?string=MK-12K-121800-3500&amp;maxhits=1000" xr:uid="{4FF9C096-443A-A045-8686-502475AD96E3}"/>
    <hyperlink ref="C4348" r:id="rId4347" display="https://www.nj.gov/cgi-bin/education/csg/15/csg1a.pl?string=IK-12K-80-400&amp;maxhits=1000" xr:uid="{4254BA29-933E-BD46-988E-6E734DBCF044}"/>
    <hyperlink ref="C4349" r:id="rId4348" display="https://www.nj.gov/cgi-bin/education/csg/15/csg1a.pl?string=KK-12K-8751plus&amp;maxhits=1000" xr:uid="{73D17891-5177-D04B-B3BD-B955D0164762}"/>
    <hyperlink ref="C4350" r:id="rId4349" display="https://www.nj.gov/cgi-bin/education/csg/15/csg1a.pl?string=AK-6K-6&amp;maxhits=1000" xr:uid="{40E59630-CBBF-7646-A0FD-85AEC5295DBF}"/>
    <hyperlink ref="C4351" r:id="rId4350" display="https://www.nj.gov/cgi-bin/education/csg/15/csg1a.pl?string=LK-12K-120-1800&amp;maxhits=1000" xr:uid="{AF449633-8863-D34F-B063-F43EAD7FA9AC}"/>
    <hyperlink ref="C4352" r:id="rId4351" display="https://www.nj.gov/cgi-bin/education/csg/15/csg1a.pl?string=IK-12K-80-400&amp;maxhits=1000" xr:uid="{1F395EB1-ED8E-C74E-8AEE-89AD5A3C9609}"/>
    <hyperlink ref="C4353" r:id="rId4352" display="https://www.nj.gov/cgi-bin/education/csg/15/csg1a.pl?string=IK-12K-80-400&amp;maxhits=1000" xr:uid="{301E5BEB-F1B9-8E43-8D67-483A38B26A34}"/>
    <hyperlink ref="C4354" r:id="rId4353" display="https://www.nj.gov/cgi-bin/education/csg/15/csg1a.pl?string=NK-12K-123500plus&amp;maxhits=1000" xr:uid="{763FC04F-A7F3-6A48-ABF0-9C4953948872}"/>
    <hyperlink ref="C4355" r:id="rId4354" display="https://www.nj.gov/cgi-bin/education/csg/15/csg1a.pl?string=JK-12K-8401-750&amp;maxhits=1000" xr:uid="{2248618D-2915-F343-88E3-2131198A18CB}"/>
    <hyperlink ref="C4356" r:id="rId4355" display="https://www.nj.gov/cgi-bin/education/csg/15/csg1a.pl?string=OCHARTER&amp;maxhits=1000" xr:uid="{E94E066D-EF07-FF43-ACC4-1D5026961ABF}"/>
    <hyperlink ref="C4357" r:id="rId4356" display="https://www.nj.gov/cgi-bin/education/csg/15/csg1a.pl?string=QCOUNTYVOC&amp;maxhits=1000" xr:uid="{51466BFD-AE18-3D40-820A-EBB75085A001}"/>
    <hyperlink ref="C4358" r:id="rId4357" display="https://www.nj.gov/cgi-bin/education/csg/15/csg1a.pl?string=GG9-127-129-12&amp;maxhits=1000" xr:uid="{ED21C8B0-A3A6-F64E-8D8C-A055F3819581}"/>
    <hyperlink ref="C4359" r:id="rId4358" display="https://www.nj.gov/cgi-bin/education/csg/15/csg1a.pl?string=CK-8K-80-400&amp;maxhits=1000" xr:uid="{02C6639A-B93A-DA47-836C-CEF9EA6FF848}"/>
    <hyperlink ref="C4360" r:id="rId4359" display="https://www.nj.gov/cgi-bin/education/csg/15/csg1a.pl?string=IK-12K-80-400&amp;maxhits=1000" xr:uid="{5ADB42A5-160B-2A45-92AA-2FCAF82134D4}"/>
    <hyperlink ref="C4361" r:id="rId4360" display="https://www.nj.gov/cgi-bin/education/csg/15/csg1a.pl?string=DK-8K-8401-750&amp;maxhits=1000" xr:uid="{C5C45B55-7B1C-A142-A84E-141A981AEB9C}"/>
    <hyperlink ref="C4362" r:id="rId4361" display="https://www.nj.gov/cgi-bin/education/csg/15/csg1a.pl?string=CK-8K-80-400&amp;maxhits=1000" xr:uid="{4FC365B3-AAF8-6246-B5A5-62BDE5693939}"/>
    <hyperlink ref="C4363" r:id="rId4362" display="https://www.nj.gov/cgi-bin/education/csg/15/csg1a.pl?string=DK-8K-8401-750&amp;maxhits=1000" xr:uid="{D7EAD2E3-6D0F-A44F-B7A8-3CA6CCAB2A9D}"/>
    <hyperlink ref="C4364" r:id="rId4363" display="https://www.nj.gov/cgi-bin/education/csg/15/csg1a.pl?string=JK-12K-8401-750&amp;maxhits=1000" xr:uid="{15FDAB5E-FB39-E741-9DB4-0DA421052C98}"/>
    <hyperlink ref="C4365" r:id="rId4364" display="https://www.nj.gov/cgi-bin/education/csg/15/csg1a.pl?string=JK-12K-8401-750&amp;maxhits=1000" xr:uid="{E9B84C32-B26A-C44E-ABAF-9570A48553F1}"/>
    <hyperlink ref="C4366" r:id="rId4365" display="https://www.nj.gov/cgi-bin/education/csg/15/csg1a.pl?string=NK-12K-123500plus&amp;maxhits=1000" xr:uid="{724054D3-5A21-2F4D-BB31-05B4CD93C9A5}"/>
    <hyperlink ref="C4367" r:id="rId4366" display="https://www.nj.gov/cgi-bin/education/csg/15/csg1a.pl?string=OCHARTER&amp;maxhits=1000" xr:uid="{CE4EC095-3FB9-5841-8EA2-F8C5BF90E4A7}"/>
    <hyperlink ref="C4368" r:id="rId4367" display="https://www.nj.gov/cgi-bin/education/csg/15/csg1a.pl?string=CK-8K-80-400&amp;maxhits=1000" xr:uid="{FC8E8729-4FDD-C04B-97C9-AB3FFFCE0DB5}"/>
    <hyperlink ref="C4369" r:id="rId4368" display="https://www.nj.gov/cgi-bin/education/csg/15/csg1a.pl?string=EK-8K-8751plus&amp;maxhits=1000" xr:uid="{CDE76B17-4B86-2048-B669-4FDAC539357C}"/>
    <hyperlink ref="C4370" r:id="rId4369" display="https://www.nj.gov/cgi-bin/education/csg/15/csg1a.pl?string=NK-12K-123500plus&amp;maxhits=1000" xr:uid="{C9DF2783-6E1C-B14C-8C7F-8DAA54146C49}"/>
    <hyperlink ref="C4371" r:id="rId4370" display="https://www.nj.gov/cgi-bin/education/csg/15/csg1a.pl?string=OCHARTER&amp;maxhits=1000" xr:uid="{FA254A29-DD40-B04C-BAA3-D401A8952D0D}"/>
    <hyperlink ref="C4372" r:id="rId4371" display="https://www.nj.gov/cgi-bin/education/csg/15/csg1a.pl?string=NK-12K-123500plus&amp;maxhits=1000" xr:uid="{0FCF824F-2CB8-D748-AD8F-05B75E5BEE31}"/>
    <hyperlink ref="C4373" r:id="rId4372" display="https://www.nj.gov/cgi-bin/education/csg/15/csg1a.pl?string=NK-12K-123500plus&amp;maxhits=1000" xr:uid="{7FFC4064-CDF6-2C45-8D8F-7F0937EE52D0}"/>
    <hyperlink ref="C4374" r:id="rId4373" display="https://www.nj.gov/cgi-bin/education/csg/15/csg1a.pl?string=OCHARTER&amp;maxhits=1000" xr:uid="{12E4F61B-56C9-6442-8F08-89E40C0C4A66}"/>
    <hyperlink ref="C4375" r:id="rId4374" display="https://www.nj.gov/cgi-bin/education/csg/15/csg1a.pl?string=MK-12K-121800-3500&amp;maxhits=1000" xr:uid="{DD83A413-8AC0-4F45-8CF5-417C23FCED05}"/>
    <hyperlink ref="C4376" r:id="rId4375" display="https://www.nj.gov/cgi-bin/education/csg/15/csg1a.pl?string=LK-12K-120-1800&amp;maxhits=1000" xr:uid="{AA0E44AA-24BE-294F-9090-64734924F1E6}"/>
    <hyperlink ref="C4377" r:id="rId4376" display="https://www.nj.gov/cgi-bin/education/csg/15/csg1a.pl?string=NK-12K-123500plus&amp;maxhits=1000" xr:uid="{34283682-CC95-A448-8C5F-ADC53D228138}"/>
    <hyperlink ref="C4378" r:id="rId4377" display="https://www.nj.gov/cgi-bin/education/csg/15/csg1a.pl?string=OCHARTER&amp;maxhits=1000" xr:uid="{04671A3F-701B-F14C-8D80-A23D0D0A4CD4}"/>
    <hyperlink ref="C4379" r:id="rId4378" display="https://www.nj.gov/cgi-bin/education/csg/15/csg1a.pl?string=NK-12K-123500plus&amp;maxhits=1000" xr:uid="{AC813229-055B-A24C-99C8-57EBCB965E23}"/>
    <hyperlink ref="C4380" r:id="rId4379" display="https://www.nj.gov/cgi-bin/education/csg/15/csg1a.pl?string=OCHARTER&amp;maxhits=1000" xr:uid="{37A555BA-B0CC-7048-AD85-937AA2E3E43E}"/>
    <hyperlink ref="C4381" r:id="rId4380" display="https://www.nj.gov/cgi-bin/education/csg/15/csg1a.pl?string=QCOUNTYVOC&amp;maxhits=1000" xr:uid="{7B357095-1A43-1345-9D5B-EC5D83390DDA}"/>
    <hyperlink ref="C4382" r:id="rId4381" display="https://www.nj.gov/cgi-bin/education/csg/15/csg1a.pl?string=AK-6K-6&amp;maxhits=1000" xr:uid="{856AC936-8F0C-4D41-ABCD-36FB50EC8726}"/>
    <hyperlink ref="C4383" r:id="rId4382" display="https://www.nj.gov/cgi-bin/education/csg/15/csg1a.pl?string=AK-6K-6&amp;maxhits=1000" xr:uid="{4C31C16C-C025-4A4E-BB7A-374F286E3872}"/>
    <hyperlink ref="C4384" r:id="rId4383" display="https://www.nj.gov/cgi-bin/education/csg/15/csg1a.pl?string=MK-12K-121800-3500&amp;maxhits=1000" xr:uid="{EFF26D08-CD4E-F64B-B625-CC050E7C1C18}"/>
    <hyperlink ref="C4385" r:id="rId4384" display="https://www.nj.gov/cgi-bin/education/csg/15/csg1a.pl?string=OCHARTER&amp;maxhits=1000" xr:uid="{7D3F67A6-5139-D84D-AEE5-168C0D93D563}"/>
    <hyperlink ref="C4386" r:id="rId4385" display="https://www.nj.gov/cgi-bin/education/csg/15/csg1a.pl?string=OCHARTER&amp;maxhits=1000" xr:uid="{80AA987B-7938-5B4A-9E42-03F1DD8DB6D6}"/>
    <hyperlink ref="C4387" r:id="rId4386" display="https://www.nj.gov/cgi-bin/education/csg/15/csg1a.pl?string=OCHARTER&amp;maxhits=1000" xr:uid="{E2B67085-AA4F-3C4C-A8FB-45277AEF5FE2}"/>
    <hyperlink ref="C4388" r:id="rId4387" display="https://www.nj.gov/cgi-bin/education/csg/15/csg1a.pl?string=NK-12K-123500plus&amp;maxhits=1000" xr:uid="{8118BE72-B0B7-AC4E-8E6B-4B423110A399}"/>
    <hyperlink ref="C4389" r:id="rId4388" display="https://www.nj.gov/cgi-bin/education/csg/15/csg1a.pl?string=OCHARTER&amp;maxhits=1000" xr:uid="{44E41A3B-FF86-1245-9509-D08FA25369EC}"/>
    <hyperlink ref="C4390" r:id="rId4389" display="https://www.nj.gov/cgi-bin/education/csg/15/csg1a.pl?string=NK-12K-123500plus&amp;maxhits=1000" xr:uid="{57ABA90C-7B4E-E149-BE4F-0C4850F4F566}"/>
    <hyperlink ref="C4391" r:id="rId4390" display="https://www.nj.gov/cgi-bin/education/csg/15/csg1a.pl?string=OCHARTER&amp;maxhits=1000" xr:uid="{784185F6-73F8-004E-B8BE-D9E6E0043B53}"/>
    <hyperlink ref="C4392" r:id="rId4391" display="https://www.nj.gov/cgi-bin/education/csg/15/csg1a.pl?string=OCHARTER&amp;maxhits=1000" xr:uid="{4444A13D-59BE-1F42-8C0E-967CC22DFE58}"/>
    <hyperlink ref="C4393" r:id="rId4392" display="https://www.nj.gov/cgi-bin/education/csg/15/csg1a.pl?string=OCHARTER&amp;maxhits=1000" xr:uid="{1BF629A1-7676-AA4B-89ED-C6060163DA2E}"/>
    <hyperlink ref="C4394" r:id="rId4393" display="https://www.nj.gov/cgi-bin/education/csg/15/csg1a.pl?string=NK-12K-123500plus&amp;maxhits=1000" xr:uid="{FA8847A1-5C8A-E74B-81C6-616B506CF34F}"/>
    <hyperlink ref="C4395" r:id="rId4394" display="https://www.nj.gov/cgi-bin/education/csg/15/csg1a.pl?string=NK-12K-123500plus&amp;maxhits=1000" xr:uid="{1F6C1783-FBD8-E84E-B5CB-3A637EF86E81}"/>
    <hyperlink ref="C4396" r:id="rId4395" display="https://www.nj.gov/cgi-bin/education/csg/15/csg1a.pl?string=OCHARTER&amp;maxhits=1000" xr:uid="{15B5FF3F-9867-7E49-9BB6-F924E78B0F31}"/>
    <hyperlink ref="C4397" r:id="rId4396" display="https://www.nj.gov/cgi-bin/education/csg/15/csg1a.pl?string=NK-12K-123500plus&amp;maxhits=1000" xr:uid="{4A77CEF3-0F89-C44F-86EF-9EF616392721}"/>
    <hyperlink ref="C4398" r:id="rId4397" display="https://www.nj.gov/cgi-bin/education/csg/15/csg1a.pl?string=OCHARTER&amp;maxhits=1000" xr:uid="{A38F843E-E472-A648-88FB-EAC747041E15}"/>
    <hyperlink ref="C4399" r:id="rId4398" display="https://www.nj.gov/cgi-bin/education/csg/15/csg1a.pl?string=OCHARTER&amp;maxhits=1000" xr:uid="{83110D58-5F23-8849-B8E5-F3E0E72642B7}"/>
    <hyperlink ref="C4400" r:id="rId4399" display="https://www.nj.gov/cgi-bin/education/csg/15/csg1a.pl?string=OCHARTER&amp;maxhits=1000" xr:uid="{52F2DADB-6ED1-CA49-B803-CDDEAE1697B3}"/>
    <hyperlink ref="C4401" r:id="rId4400" display="https://www.nj.gov/cgi-bin/education/csg/15/csg1a.pl?string=AK-6K-6&amp;maxhits=1000" xr:uid="{49155B95-D1EE-A949-A486-AD47BDDC35B7}"/>
    <hyperlink ref="C4402" r:id="rId4401" display="https://www.nj.gov/cgi-bin/education/csg/15/csg1a.pl?string=OCHARTER&amp;maxhits=1000" xr:uid="{4B746C28-BB63-024F-8D1B-067C946A395C}"/>
    <hyperlink ref="C4403" r:id="rId4402" display="https://www.nj.gov/cgi-bin/education/csg/15/csg1a.pl?string=NK-12K-123500plus&amp;maxhits=1000" xr:uid="{38204C61-CB6F-7B40-A9F7-15C4E5F3E5D9}"/>
    <hyperlink ref="C4404" r:id="rId4403" display="https://www.nj.gov/cgi-bin/education/csg/15/csg1a.pl?string=OCHARTER&amp;maxhits=1000" xr:uid="{5BEDB1DD-E00F-7440-952E-12A7ACC3EA65}"/>
    <hyperlink ref="C4405" r:id="rId4404" display="https://www.nj.gov/cgi-bin/education/csg/15/csg1a.pl?string=OCHARTER&amp;maxhits=1000" xr:uid="{643EDE87-AC46-A74D-AB8E-04BA26539BBD}"/>
    <hyperlink ref="C4406" r:id="rId4405" display="https://www.nj.gov/cgi-bin/education/csg/15/csg1a.pl?string=OCHARTER&amp;maxhits=1000" xr:uid="{7B60FA45-6753-F64F-A5BC-0B6B2C843D88}"/>
    <hyperlink ref="C4407" r:id="rId4406" display="https://www.nj.gov/cgi-bin/education/csg/15/csg1a.pl?string=OCHARTER&amp;maxhits=1000" xr:uid="{F7B3B435-8E99-6D42-9D28-27E8FA13D2C7}"/>
    <hyperlink ref="C4408" r:id="rId4407" display="https://www.nj.gov/cgi-bin/education/csg/15/csg1a.pl?string=AK-6K-6&amp;maxhits=1000" xr:uid="{620B7D66-9804-C040-9884-22531ADAF205}"/>
    <hyperlink ref="C4409" r:id="rId4408" display="https://www.nj.gov/cgi-bin/education/csg/15/csg1a.pl?string=OCHARTER&amp;maxhits=1000" xr:uid="{04057C57-A0EF-E64F-A2E9-DC55A8DC46BE}"/>
    <hyperlink ref="C4410" r:id="rId4409" display="https://www.nj.gov/cgi-bin/education/csg/15/csg1a.pl?string=NK-12K-123500plus&amp;maxhits=1000" xr:uid="{2010521C-EB27-844E-BCE1-A1FE75F40705}"/>
    <hyperlink ref="C4411" r:id="rId4410" display="https://www.nj.gov/cgi-bin/education/csg/15/csg1a.pl?string=OCHARTER&amp;maxhits=1000" xr:uid="{77612B21-694A-9049-9E1C-E4329E703F86}"/>
    <hyperlink ref="C4412" r:id="rId4411" display="https://www.nj.gov/cgi-bin/education/csg/15/csg1a.pl?string=OCHARTER&amp;maxhits=1000" xr:uid="{6891EBB4-32A4-4A4B-A770-5698A70980E8}"/>
    <hyperlink ref="C4413" r:id="rId4412" display="https://www.nj.gov/cgi-bin/education/csg/15/csg1a.pl?string=OCHARTER&amp;maxhits=1000" xr:uid="{5A559913-F599-4A4A-8866-9788AA690BB5}"/>
    <hyperlink ref="C4414" r:id="rId4413" display="https://www.nj.gov/cgi-bin/education/csg/15/csg1a.pl?string=MK-12K-121800-3500&amp;maxhits=1000" xr:uid="{3882659C-A9C5-684B-8058-4A5A29E07C09}"/>
    <hyperlink ref="C4415" r:id="rId4414" display="https://www.nj.gov/cgi-bin/education/csg/15/csg1a.pl?string=OCHARTER&amp;maxhits=1000" xr:uid="{F8AC2EB7-0F86-744C-88B3-1A15663FF473}"/>
    <hyperlink ref="C4416" r:id="rId4415" display="https://www.nj.gov/cgi-bin/education/csg/15/csg1a.pl?string=FG7-127-129-12&amp;maxhits=1000" xr:uid="{881252B8-7417-DB4C-B225-32EDE15A83B3}"/>
    <hyperlink ref="C4417" r:id="rId4416" display="https://www.nj.gov/cgi-bin/education/csg/15/csg1a.pl?string=NK-12K-123500plus&amp;maxhits=1000" xr:uid="{17F32872-0267-D64C-9341-B66CECA409D8}"/>
    <hyperlink ref="C4418" r:id="rId4417" display="https://www.nj.gov/cgi-bin/education/csg/15/csg1a.pl?string=LK-12K-120-1800&amp;maxhits=1000" xr:uid="{026DC03B-78EF-1A47-BE03-54AE81B609B7}"/>
    <hyperlink ref="C4419" r:id="rId4418" display="https://www.nj.gov/cgi-bin/education/csg/15/csg1a.pl?string=FG7-127-129-12&amp;maxhits=1000" xr:uid="{E160DD63-C3AD-1A47-B465-F0E06E36EEE9}"/>
    <hyperlink ref="C4420" r:id="rId4419" display="https://www.nj.gov/cgi-bin/education/csg/15/csg1a.pl?string=FG7-127-129-12&amp;maxhits=1000" xr:uid="{3F139335-9FB7-694E-A750-D1DA1B4E2309}"/>
    <hyperlink ref="C4421" r:id="rId4420" display="https://www.nj.gov/cgi-bin/education/csg/15/csg1a.pl?string=NK-12K-123500plus&amp;maxhits=1000" xr:uid="{7C71D45B-0234-8E4F-BD33-C2E62172D572}"/>
    <hyperlink ref="C4422" r:id="rId4421" display="https://www.nj.gov/cgi-bin/education/csg/15/csg1a.pl?string=AK-6K-6&amp;maxhits=1000" xr:uid="{4F143639-7C49-164E-A68E-BC4250988440}"/>
    <hyperlink ref="C4423" r:id="rId4422" display="https://www.nj.gov/cgi-bin/education/csg/15/csg1a.pl?string=AK-6K-6&amp;maxhits=1000" xr:uid="{158BDD2E-869E-EB46-81AD-31BF4D2801EB}"/>
    <hyperlink ref="C4424" r:id="rId4423" display="https://www.nj.gov/cgi-bin/education/csg/15/csg1a.pl?string=AK-6K-6&amp;maxhits=1000" xr:uid="{20852482-F319-7243-B855-2A99AAB97EF6}"/>
    <hyperlink ref="C4425" r:id="rId4424" display="https://www.nj.gov/cgi-bin/education/csg/15/csg1a.pl?string=FG7-127-129-12&amp;maxhits=1000" xr:uid="{1ED48A23-6684-3C41-86AA-277A5FEEB4EE}"/>
    <hyperlink ref="C4426" r:id="rId4425" display="https://www.nj.gov/cgi-bin/education/csg/15/csg1a.pl?string=MK-12K-121800-3500&amp;maxhits=1000" xr:uid="{2E0D8067-68A3-1C43-A965-FE7000DAD875}"/>
    <hyperlink ref="C4427" r:id="rId4426" display="https://www.nj.gov/cgi-bin/education/csg/15/csg1a.pl?string=PCSSD&amp;maxhits=1000" xr:uid="{A9A3AED3-1942-944B-8319-139613B7770D}"/>
    <hyperlink ref="C4428" r:id="rId4427" display="https://www.nj.gov/cgi-bin/education/csg/15/csg1a.pl?string=QCOUNTYVOC&amp;maxhits=1000" xr:uid="{ED30B9C6-85BD-1442-8DD4-A8553665AB1D}"/>
    <hyperlink ref="C4429" r:id="rId4428" display="https://www.nj.gov/cgi-bin/education/csg/15/csg1a.pl?string=JK-12K-8401-750&amp;maxhits=1000" xr:uid="{49353AE5-1E9F-2547-AF63-DF56B5F56AC7}"/>
    <hyperlink ref="C4430" r:id="rId4429" display="https://www.nj.gov/cgi-bin/education/csg/15/csg1a.pl?string=AK-6K-6&amp;maxhits=1000" xr:uid="{4F70E4F8-A989-3745-9BAD-79C59056B8A3}"/>
    <hyperlink ref="C4431" r:id="rId4430" display="https://www.nj.gov/cgi-bin/education/csg/15/csg1a.pl?string=FG7-127-129-12&amp;maxhits=1000" xr:uid="{BE38FE02-057A-334F-8E15-C6899DD35CC0}"/>
    <hyperlink ref="C4432" r:id="rId4431" display="https://www.nj.gov/cgi-bin/education/csg/15/csg1a.pl?string=KK-12K-8751plus&amp;maxhits=1000" xr:uid="{30236C94-E9C1-8440-BFBB-A36232FEA963}"/>
    <hyperlink ref="C4433" r:id="rId4432" display="https://www.nj.gov/cgi-bin/education/csg/15/csg1a.pl?string=AK-6K-6&amp;maxhits=1000" xr:uid="{C4EF79A8-4D9E-874D-8B05-E46907D321D1}"/>
    <hyperlink ref="C4434" r:id="rId4433" display="https://www.nj.gov/cgi-bin/education/csg/15/csg1a.pl?string=NK-12K-123500plus&amp;maxhits=1000" xr:uid="{77B7D40B-5C54-0447-8C3F-87F7ACD70848}"/>
    <hyperlink ref="C4435" r:id="rId4434" display="https://www.nj.gov/cgi-bin/education/csg/15/csg1a.pl?string=AK-6K-6&amp;maxhits=1000" xr:uid="{E9863F61-17AE-784F-B3C3-1C74D60A5191}"/>
    <hyperlink ref="C4436" r:id="rId4435" display="https://www.nj.gov/cgi-bin/education/csg/15/csg1a.pl?string=LK-12K-120-1800&amp;maxhits=1000" xr:uid="{DD349936-04A7-114A-A6A9-363383056C3B}"/>
    <hyperlink ref="C4437" r:id="rId4436" display="https://www.nj.gov/cgi-bin/education/csg/15/csg1a.pl?string=LK-12K-120-1800&amp;maxhits=1000" xr:uid="{36CB1506-1274-C34B-B9A8-4BB6D72B6FE0}"/>
    <hyperlink ref="C4438" r:id="rId4437" display="https://www.nj.gov/cgi-bin/education/csg/15/csg1a.pl?string=AK-6K-6&amp;maxhits=1000" xr:uid="{3D766002-1BF9-CF4F-A651-EB3FCD2D59BB}"/>
    <hyperlink ref="C4439" r:id="rId4438" display="https://www.nj.gov/cgi-bin/education/csg/15/csg1a.pl?string=AK-6K-6&amp;maxhits=1000" xr:uid="{44D25958-4122-5642-9DE3-972E22F3DBDB}"/>
    <hyperlink ref="C4440" r:id="rId4439" display="https://www.nj.gov/cgi-bin/education/csg/15/csg1a.pl?string=NK-12K-123500plus&amp;maxhits=1000" xr:uid="{870BB716-2848-0146-A593-2F2EB5048C38}"/>
    <hyperlink ref="C4441" r:id="rId4440" display="https://www.nj.gov/cgi-bin/education/csg/15/csg1a.pl?string=AK-6K-6&amp;maxhits=1000" xr:uid="{B900C20A-697D-504B-B967-C26B6076B07F}"/>
    <hyperlink ref="C4442" r:id="rId4441" display="https://www.nj.gov/cgi-bin/education/csg/15/csg1a.pl?string=MK-12K-121800-3500&amp;maxhits=1000" xr:uid="{3F8BC87E-2D47-9742-ADF8-908E5698DD76}"/>
    <hyperlink ref="C4443" r:id="rId4442" display="https://www.nj.gov/cgi-bin/education/csg/15/csg1a.pl?string=AK-6K-6&amp;maxhits=1000" xr:uid="{320B6DF4-0333-EE43-8FA8-9C117B65252B}"/>
    <hyperlink ref="C4444" r:id="rId4443" display="https://www.nj.gov/cgi-bin/education/csg/15/csg1a.pl?string=LK-12K-120-1800&amp;maxhits=1000" xr:uid="{31AD8F87-F361-7F4A-94EC-C0AF8CF48AC3}"/>
    <hyperlink ref="C4445" r:id="rId4444" display="https://www.nj.gov/cgi-bin/education/csg/15/csg1a.pl?string=AK-6K-6&amp;maxhits=1000" xr:uid="{9B7D6E28-EEB3-B547-981B-1D6657FC998E}"/>
    <hyperlink ref="C4446" r:id="rId4445" display="https://www.nj.gov/cgi-bin/education/csg/15/csg1a.pl?string=NK-12K-123500plus&amp;maxhits=1000" xr:uid="{C0261EDB-49DB-CC49-B609-D2582CE6B8C9}"/>
    <hyperlink ref="C4447" r:id="rId4446" display="https://www.nj.gov/cgi-bin/education/csg/15/csg1a.pl?string=OCHARTER&amp;maxhits=1000" xr:uid="{11CAB3CE-0499-0C44-9260-ED447DCD1C04}"/>
    <hyperlink ref="C4448" r:id="rId4447" display="https://www.nj.gov/cgi-bin/education/csg/15/csg1a.pl?string=OCHARTER&amp;maxhits=1000" xr:uid="{702DB3BF-8168-B542-88D1-6BA710BE17D0}"/>
    <hyperlink ref="C4449" r:id="rId4448" display="https://www.nj.gov/cgi-bin/education/csg/15/csg1a.pl?string=IK-12K-80-400&amp;maxhits=1000" xr:uid="{0D16DDA7-929C-B144-8F1D-515D58379C56}"/>
    <hyperlink ref="C4450" r:id="rId4449" display="https://www.nj.gov/cgi-bin/education/csg/15/csg1a.pl?string=OCHARTER&amp;maxhits=1000" xr:uid="{E82CCC56-A284-4E4A-B984-BDEC56D16541}"/>
    <hyperlink ref="C4451" r:id="rId4450" display="https://www.nj.gov/cgi-bin/education/csg/15/csg1a.pl?string=KK-12K-8751plus&amp;maxhits=1000" xr:uid="{AAADB430-C3A3-2A4E-96AE-432D6B0067AA}"/>
    <hyperlink ref="C4452" r:id="rId4451" display="https://www.nj.gov/cgi-bin/education/csg/15/csg1a.pl?string=MK-12K-121800-3500&amp;maxhits=1000" xr:uid="{ADDB66E2-AB72-0A4E-816A-0A999BEADB3E}"/>
    <hyperlink ref="C4453" r:id="rId4452" display="https://www.nj.gov/cgi-bin/education/csg/15/csg1a.pl?string=OCHARTER&amp;maxhits=1000" xr:uid="{3423FE3F-8B7A-5F40-8577-9B6AF2A43E74}"/>
    <hyperlink ref="C4454" r:id="rId4453" display="https://www.nj.gov/cgi-bin/education/csg/15/csg1a.pl?string=MK-12K-121800-3500&amp;maxhits=1000" xr:uid="{9714E00B-CA20-E34D-B59A-BCFCA4BB5428}"/>
    <hyperlink ref="C4455" r:id="rId4454" display="https://www.nj.gov/cgi-bin/education/csg/15/csg1a.pl?string=OCHARTER&amp;maxhits=1000" xr:uid="{7E20F2AA-8066-184E-8246-67D7D416C9A0}"/>
    <hyperlink ref="C4456" r:id="rId4455" display="https://www.nj.gov/cgi-bin/education/csg/15/csg1a.pl?string=QCOUNTYVOC&amp;maxhits=1000" xr:uid="{71725489-D196-F044-84F5-A2246296966C}"/>
    <hyperlink ref="C4457" r:id="rId4456" display="https://www.nj.gov/cgi-bin/education/csg/15/csg1a.pl?string=NK-12K-123500plus&amp;maxhits=1000" xr:uid="{F825C59A-65B1-484F-B84F-20B484F6A392}"/>
    <hyperlink ref="C4458" r:id="rId4457" display="https://www.nj.gov/cgi-bin/education/csg/15/csg1a.pl?string=OCHARTER&amp;maxhits=1000" xr:uid="{4B32FA7D-4802-9849-9590-4F9C513A7EEE}"/>
    <hyperlink ref="C4459" r:id="rId4458" display="https://www.nj.gov/cgi-bin/education/csg/15/csg1a.pl?string=OCHARTER&amp;maxhits=1000" xr:uid="{E3A99614-4EBC-1043-9F99-F518DF73D2C2}"/>
    <hyperlink ref="C4460" r:id="rId4459" display="https://www.nj.gov/cgi-bin/education/csg/15/csg1a.pl?string=NK-12K-123500plus&amp;maxhits=1000" xr:uid="{0C1F611A-13DA-7E45-8279-2BBE049F0A8B}"/>
    <hyperlink ref="C4461" r:id="rId4460" display="https://www.nj.gov/cgi-bin/education/csg/15/csg1a.pl?string=OCHARTER&amp;maxhits=1000" xr:uid="{46641D27-153D-1E41-9E01-9E13787364EC}"/>
    <hyperlink ref="C4462" r:id="rId4461" display="https://www.nj.gov/cgi-bin/education/csg/15/csg1a.pl?string=OCHARTER&amp;maxhits=1000" xr:uid="{43DAD967-2133-6844-A0C7-688DDC8D6E4C}"/>
    <hyperlink ref="C4463" r:id="rId4462" display="https://www.nj.gov/cgi-bin/education/csg/15/csg1a.pl?string=NK-12K-123500plus&amp;maxhits=1000" xr:uid="{CC24A8CC-FD6E-2D4F-A41B-B9AED0B77477}"/>
    <hyperlink ref="C4464" r:id="rId4463" display="https://www.nj.gov/cgi-bin/education/csg/15/csg1a.pl?string=MK-12K-121800-3500&amp;maxhits=1000" xr:uid="{8D3D40CA-F3B1-B748-A376-B14D33E4AE22}"/>
    <hyperlink ref="C4465" r:id="rId4464" display="https://www.nj.gov/cgi-bin/education/csg/15/csg1a.pl?string=OCHARTER&amp;maxhits=1000" xr:uid="{7C2D6C72-7CB6-4E4B-B016-89EDD6540FB3}"/>
    <hyperlink ref="C4466" r:id="rId4465" display="https://www.nj.gov/cgi-bin/education/csg/15/csg1a.pl?string=OCHARTER&amp;maxhits=1000" xr:uid="{700C8F2E-02B5-2B44-BBE9-EFA16E3C38AC}"/>
    <hyperlink ref="C4467" r:id="rId4466" display="https://www.nj.gov/cgi-bin/education/csg/15/csg1a.pl?string=OCHARTER&amp;maxhits=1000" xr:uid="{D4BD2D1E-944B-0344-A465-20E1D492EF9E}"/>
    <hyperlink ref="C4468" r:id="rId4467" display="https://www.nj.gov/cgi-bin/education/csg/15/csg1a.pl?string=NK-12K-123500plus&amp;maxhits=1000" xr:uid="{17A13CDF-CAF9-6549-99BE-EE6481861390}"/>
    <hyperlink ref="C4469" r:id="rId4468" display="https://www.nj.gov/cgi-bin/education/csg/15/csg1a.pl?string=OCHARTER&amp;maxhits=1000" xr:uid="{9CCDA194-9B44-2B40-A404-476B93C781E2}"/>
    <hyperlink ref="C4470" r:id="rId4469" display="https://www.nj.gov/cgi-bin/education/csg/15/csg1a.pl?string=LK-12K-120-1800&amp;maxhits=1000" xr:uid="{2F7ED431-630F-B543-97AB-BA07B9078BA8}"/>
    <hyperlink ref="C4471" r:id="rId4470" display="https://www.nj.gov/cgi-bin/education/csg/15/csg1a.pl?string=NK-12K-123500plus&amp;maxhits=1000" xr:uid="{C5BD8D54-9A2A-3C4E-886D-0A61803B37CB}"/>
    <hyperlink ref="C4472" r:id="rId4471" display="https://www.nj.gov/cgi-bin/education/csg/15/csg1a.pl?string=DK-8K-8401-750&amp;maxhits=1000" xr:uid="{3CBD7E75-F920-3847-B85F-2058ACA1EE95}"/>
    <hyperlink ref="C4473" r:id="rId4472" display="https://www.nj.gov/cgi-bin/education/csg/15/csg1a.pl?string=CK-8K-80-400&amp;maxhits=1000" xr:uid="{BFEACB44-F895-494B-94F9-518BF50A5376}"/>
    <hyperlink ref="C4474" r:id="rId4473" display="https://www.nj.gov/cgi-bin/education/csg/15/csg1a.pl?string=IK-12K-80-400&amp;maxhits=1000" xr:uid="{AC86CFF1-19BB-A345-8AC0-01D61AB43CD4}"/>
    <hyperlink ref="C4475" r:id="rId4474" display="https://www.nj.gov/cgi-bin/education/csg/15/csg1a.pl?string=CK-8K-80-400&amp;maxhits=1000" xr:uid="{6287B0E4-FCE1-AF40-BA91-0B11C9705F53}"/>
    <hyperlink ref="C4476" r:id="rId4475" display="https://www.nj.gov/cgi-bin/education/csg/15/csg1a.pl?string=CK-8K-80-400&amp;maxhits=1000" xr:uid="{E023366A-2597-7F44-A079-025956E6A3DE}"/>
    <hyperlink ref="C4477" r:id="rId4476" display="https://www.nj.gov/cgi-bin/education/csg/15/csg1a.pl?string=EK-8K-8751plus&amp;maxhits=1000" xr:uid="{2FC1463D-136D-394C-966C-7D1D0C33F563}"/>
    <hyperlink ref="C4478" r:id="rId4477" display="https://www.nj.gov/cgi-bin/education/csg/15/csg1a.pl?string=CK-8K-80-400&amp;maxhits=1000" xr:uid="{1FCF91C7-A57B-9E4A-AF0C-8A091B6EF414}"/>
    <hyperlink ref="C4479" r:id="rId4478" display="https://www.nj.gov/cgi-bin/education/csg/15/csg1a.pl?string=GG9-127-129-12&amp;maxhits=1000" xr:uid="{1E186AB4-D79B-2347-9DEA-A424334969F6}"/>
    <hyperlink ref="C4480" r:id="rId4479" display="https://www.nj.gov/cgi-bin/education/csg/15/csg1a.pl?string=CK-8K-80-400&amp;maxhits=1000" xr:uid="{E8402525-2A00-AC44-A511-A5560A5B49D5}"/>
    <hyperlink ref="C4481" r:id="rId4480" display="https://www.nj.gov/cgi-bin/education/csg/15/csg1a.pl?string=EK-8K-8751plus&amp;maxhits=1000" xr:uid="{A9551CDC-A0CA-F04D-91BA-63FBACDAA9C4}"/>
    <hyperlink ref="C4482" r:id="rId4481" display="https://www.nj.gov/cgi-bin/education/csg/15/csg1a.pl?string=CK-8K-80-400&amp;maxhits=1000" xr:uid="{518D6B96-3149-9645-A1D9-CDA76A374CB8}"/>
    <hyperlink ref="C4483" r:id="rId4482" display="https://www.nj.gov/cgi-bin/education/csg/15/csg1a.pl?string=CK-8K-80-400&amp;maxhits=1000" xr:uid="{773C43C2-8BBD-A343-A4E7-88BBE6574C3A}"/>
    <hyperlink ref="C4484" r:id="rId4483" display="https://www.nj.gov/cgi-bin/education/csg/15/csg1a.pl?string=CK-8K-80-400&amp;maxhits=1000" xr:uid="{571BEC3E-7EB1-4E45-8480-86AEEF401584}"/>
    <hyperlink ref="C4485" r:id="rId4484" display="https://www.nj.gov/cgi-bin/education/csg/15/csg1a.pl?string=CK-8K-80-400&amp;maxhits=1000" xr:uid="{76A439D2-BD57-D34B-8BC9-8D93ABAFEB5C}"/>
    <hyperlink ref="C4486" r:id="rId4485" display="https://www.nj.gov/cgi-bin/education/csg/15/csg1a.pl?string=DK-8K-8401-750&amp;maxhits=1000" xr:uid="{1FE8111C-74A3-A14D-9995-CC08A64CD9B6}"/>
    <hyperlink ref="C4487" r:id="rId4486" display="https://www.nj.gov/cgi-bin/education/csg/15/csg1a.pl?string=GG9-127-129-12&amp;maxhits=1000" xr:uid="{15093DB6-4826-C444-BFF9-E57DB5871CF1}"/>
    <hyperlink ref="C4488" r:id="rId4487" display="https://www.nj.gov/cgi-bin/education/csg/15/csg1a.pl?string=QCOUNTYVOC&amp;maxhits=1000" xr:uid="{DDB04A7D-B83B-F34B-A45E-4CA3491E3335}"/>
    <hyperlink ref="C4489" r:id="rId4488" display="https://www.nj.gov/cgi-bin/education/csg/15/csg1a.pl?string=CK-8K-80-400&amp;maxhits=1000" xr:uid="{40379709-B99C-F943-8B9D-5F6A5947BCFA}"/>
    <hyperlink ref="C4490" r:id="rId4489" display="https://www.nj.gov/cgi-bin/education/csg/15/csg1a.pl?string=BK-8K-6&amp;maxhits=1000" xr:uid="{5DDC0006-E3B8-814D-A491-08ED3F5C1140}"/>
    <hyperlink ref="C4491" r:id="rId4490" display="https://www.nj.gov/cgi-bin/education/csg/15/csg1a.pl?string=DK-8K-8401-750&amp;maxhits=1000" xr:uid="{A5055AC2-B3C2-B64F-98E8-9258A419A277}"/>
    <hyperlink ref="C4492" r:id="rId4491" display="https://www.nj.gov/cgi-bin/education/csg/15/csg1a.pl?string=CK-8K-80-400&amp;maxhits=1000" xr:uid="{7C08B0A9-31FA-3943-9CDF-F58D20F08536}"/>
    <hyperlink ref="C4493" r:id="rId4492" display="https://www.nj.gov/cgi-bin/education/csg/15/csg1a.pl?string=GG9-127-129-12&amp;maxhits=1000" xr:uid="{B5A160E7-ACED-F144-B0F6-6FA92B3741D8}"/>
    <hyperlink ref="C4494" r:id="rId4493" display="https://www.nj.gov/cgi-bin/education/csg/15/csg1a.pl?string=EK-8K-8751plus&amp;maxhits=1000" xr:uid="{F75EFC2B-506A-254E-BFEF-13C805D9D26E}"/>
    <hyperlink ref="C4495" r:id="rId4494" display="https://www.nj.gov/cgi-bin/education/csg/15/csg1a.pl?string=DK-8K-8401-750&amp;maxhits=1000" xr:uid="{EA41F739-C88B-894B-8EAA-1B7D97E94490}"/>
    <hyperlink ref="C4496" r:id="rId4495" display="https://www.nj.gov/cgi-bin/education/csg/15/csg1a.pl?string=DK-8K-8401-750&amp;maxhits=1000" xr:uid="{E5521D8E-385D-C041-9761-33564F1E657A}"/>
    <hyperlink ref="C4497" r:id="rId4496" display="https://www.nj.gov/cgi-bin/education/csg/15/csg1a.pl?string=NK-12K-123500plus&amp;maxhits=1000" xr:uid="{9B3D3719-2F72-464C-98D0-959D8F73705B}"/>
    <hyperlink ref="C4498" r:id="rId4497" display="https://www.nj.gov/cgi-bin/education/csg/15/csg1a.pl?string=NK-12K-123500plus&amp;maxhits=1000" xr:uid="{4DFF9035-1B54-874F-932D-7FC3DD59ECE1}"/>
    <hyperlink ref="C4499" r:id="rId4498" display="https://www.nj.gov/cgi-bin/education/csg/15/csg1a.pl?string=OCHARTER&amp;maxhits=1000" xr:uid="{97C2C2BC-67A6-B547-B478-8B724CFFA666}"/>
    <hyperlink ref="C4500" r:id="rId4499" display="https://www.nj.gov/cgi-bin/education/csg/15/csg1a.pl?string=NK-12K-123500plus&amp;maxhits=1000" xr:uid="{81514980-652D-794F-85A3-6A8E85F0DA0E}"/>
    <hyperlink ref="C4501" r:id="rId4500" display="https://www.nj.gov/cgi-bin/education/csg/15/csg1a.pl?string=NK-12K-123500plus&amp;maxhits=1000" xr:uid="{84F4EF53-7220-254D-AA81-EE3BE8DE3D09}"/>
    <hyperlink ref="C4502" r:id="rId4501" display="https://www.nj.gov/cgi-bin/education/csg/15/csg1a.pl?string=OCHARTER&amp;maxhits=1000" xr:uid="{C0A65E71-E401-E640-84B6-D6E5A253D461}"/>
    <hyperlink ref="C4503" r:id="rId4502" display="https://www.nj.gov/cgi-bin/education/csg/15/csg1a.pl?string=NK-12K-123500plus&amp;maxhits=1000" xr:uid="{63A93EC1-1BFF-3B4C-8E92-621E0CFA9F19}"/>
    <hyperlink ref="C4504" r:id="rId4503" display="https://www.nj.gov/cgi-bin/education/csg/15/csg1a.pl?string=PCSSD&amp;maxhits=1000" xr:uid="{7D19D7A1-F52E-424B-8EEB-C615FAC7C5ED}"/>
    <hyperlink ref="C4505" r:id="rId4504" display="https://www.nj.gov/cgi-bin/education/csg/15/csg1a.pl?string=QCOUNTYVOC&amp;maxhits=1000" xr:uid="{346FB046-5175-5440-B4ED-725A7447DFF0}"/>
    <hyperlink ref="C4506" r:id="rId4505" display="https://www.nj.gov/cgi-bin/education/csg/15/csg1a.pl?string=OCHARTER&amp;maxhits=1000" xr:uid="{5F4642E2-2A8C-1441-91EF-7872CCF2E5AB}"/>
    <hyperlink ref="C4507" r:id="rId4506" display="https://www.nj.gov/cgi-bin/education/csg/15/csg1a.pl?string=OCHARTER&amp;maxhits=1000" xr:uid="{28216CC2-ACB8-0842-8662-614F06F189F4}"/>
    <hyperlink ref="C4508" r:id="rId4507" display="https://www.nj.gov/cgi-bin/education/csg/15/csg1a.pl?string=NK-12K-123500plus&amp;maxhits=1000" xr:uid="{48348C67-F699-BD4B-AB1D-136FEF15EB48}"/>
    <hyperlink ref="C4509" r:id="rId4508" display="https://www.nj.gov/cgi-bin/education/csg/15/csg1a.pl?string=OCHARTER&amp;maxhits=1000" xr:uid="{741FE21C-FDCA-A74F-9D20-BBA6B712C945}"/>
    <hyperlink ref="C4510" r:id="rId4509" display="https://www.nj.gov/cgi-bin/education/csg/15/csg1a.pl?string=MK-12K-121800-3500&amp;maxhits=1000" xr:uid="{74DFBBBA-EF65-4445-9CB3-B4314C7BC973}"/>
    <hyperlink ref="C4511" r:id="rId4510" display="https://www.nj.gov/cgi-bin/education/csg/15/csg1a.pl?string=NK-12K-123500plus&amp;maxhits=1000" xr:uid="{749CB2E1-BD21-7143-B9CC-E1B57D540FEE}"/>
    <hyperlink ref="C4512" r:id="rId4511" display="https://www.nj.gov/cgi-bin/education/csg/15/csg1a.pl?string=OCHARTER&amp;maxhits=1000" xr:uid="{607B104B-7AD8-B746-88AC-ADEA806DD024}"/>
    <hyperlink ref="C4513" r:id="rId4512" display="https://www.nj.gov/cgi-bin/education/csg/15/csg1a.pl?string=NK-12K-123500plus&amp;maxhits=1000" xr:uid="{0BF8CE31-3B06-6046-8CED-630EC26CF9BD}"/>
    <hyperlink ref="C4514" r:id="rId4513" display="https://www.nj.gov/cgi-bin/education/csg/15/csg1a.pl?string=OCHARTER&amp;maxhits=1000" xr:uid="{A9C8C6F1-C34C-5B44-8F6B-CE94C828C989}"/>
    <hyperlink ref="C4515" r:id="rId4514" display="https://www.nj.gov/cgi-bin/education/csg/15/csg1a.pl?string=NK-12K-123500plus&amp;maxhits=1000" xr:uid="{B26F8A9C-4655-5947-9534-6C617FF0778B}"/>
    <hyperlink ref="C4516" r:id="rId4515" display="https://www.nj.gov/cgi-bin/education/csg/15/csg1a.pl?string=JK-12K-8401-750&amp;maxhits=1000" xr:uid="{9E0F1EA5-3A46-354A-83AD-AD93BE8A31AC}"/>
    <hyperlink ref="C4517" r:id="rId4516" display="https://www.nj.gov/cgi-bin/education/csg/15/csg1a.pl?string=LK-12K-120-1800&amp;maxhits=1000" xr:uid="{34C22E15-9087-6549-ACCC-93EB6D1087D4}"/>
    <hyperlink ref="C4518" r:id="rId4517" display="https://www.nj.gov/cgi-bin/education/csg/15/csg1a.pl?string=NK-12K-123500plus&amp;maxhits=1000" xr:uid="{1B70C06D-8F27-6A45-994F-A8878DB62900}"/>
    <hyperlink ref="C4519" r:id="rId4518" display="https://www.nj.gov/cgi-bin/education/csg/15/csg1a.pl?string=NK-12K-123500plus&amp;maxhits=1000" xr:uid="{BBBE7D1B-0D75-7C41-B83D-4239A88C54CF}"/>
    <hyperlink ref="C4520" r:id="rId4519" display="https://www.nj.gov/cgi-bin/education/csg/15/csg1a.pl?string=OCHARTER&amp;maxhits=1000" xr:uid="{E69C7A41-002B-A74D-A140-1928CEE2EEFE}"/>
    <hyperlink ref="C4521" r:id="rId4520" display="https://www.nj.gov/cgi-bin/education/csg/15/csg1a.pl?string=OCHARTER&amp;maxhits=1000" xr:uid="{BCF42E6B-CDC1-B64C-BFC3-8795E7AFAC3A}"/>
    <hyperlink ref="C4522" r:id="rId4521" display="https://www.nj.gov/cgi-bin/education/csg/15/csg1a.pl?string=LK-12K-120-1800&amp;maxhits=1000" xr:uid="{82B30643-17F3-FD4A-91BF-824D208D9664}"/>
    <hyperlink ref="C4523" r:id="rId4522" display="https://www.nj.gov/cgi-bin/education/csg/15/csg1a.pl?string=JK-12K-8401-750&amp;maxhits=1000" xr:uid="{2038A6ED-50C8-FC42-8469-496DB3F07534}"/>
    <hyperlink ref="C4524" r:id="rId4523" display="https://www.nj.gov/cgi-bin/education/csg/15/csg1a.pl?string=MK-12K-121800-3500&amp;maxhits=1000" xr:uid="{453A3734-2F38-F147-A76F-95DCF529B024}"/>
    <hyperlink ref="C4525" r:id="rId4524" display="https://www.nj.gov/cgi-bin/education/csg/15/csg1a.pl?string=MK-12K-121800-3500&amp;maxhits=1000" xr:uid="{7E9EBDCA-44C0-DA4D-8E16-8EA565D722AC}"/>
    <hyperlink ref="C4526" r:id="rId4525" display="https://www.nj.gov/cgi-bin/education/csg/15/csg1a.pl?string=QCOUNTYVOC&amp;maxhits=1000" xr:uid="{DB50728D-37CF-AE47-B929-4800913CA68F}"/>
    <hyperlink ref="C4527" r:id="rId4526" display="https://www.nj.gov/cgi-bin/education/csg/15/csg1a.pl?string=JK-12K-8401-750&amp;maxhits=1000" xr:uid="{66FBA820-83D4-544A-A12C-6420C172D703}"/>
    <hyperlink ref="C4528" r:id="rId4527" display="https://www.nj.gov/cgi-bin/education/csg/15/csg1a.pl?string=NK-12K-123500plus&amp;maxhits=1000" xr:uid="{31B28198-69F9-1C44-8DCE-67CA719A62D4}"/>
    <hyperlink ref="C4529" r:id="rId4528" display="https://www.nj.gov/cgi-bin/education/csg/15/csg1a.pl?string=NK-12K-123500plus&amp;maxhits=1000" xr:uid="{BB7C9F22-83FC-534D-BBD9-A5ACA8B6EBDE}"/>
    <hyperlink ref="C4530" r:id="rId4529" display="https://www.nj.gov/cgi-bin/education/csg/15/csg1a.pl?string=NK-12K-123500plus&amp;maxhits=1000" xr:uid="{0BB0A0C7-D5C4-2545-A44C-B195C75A374A}"/>
    <hyperlink ref="C4531" r:id="rId4530" display="https://www.nj.gov/cgi-bin/education/csg/15/csg1a.pl?string=NK-12K-123500plus&amp;maxhits=1000" xr:uid="{FEE9D754-3A07-5142-8190-B32EEC9C0D6A}"/>
    <hyperlink ref="C4532" r:id="rId4531" display="https://www.nj.gov/cgi-bin/education/csg/15/csg1a.pl?string=NK-12K-123500plus&amp;maxhits=1000" xr:uid="{A74DCE0C-9B29-224B-8701-9B26006C26A6}"/>
    <hyperlink ref="C4533" r:id="rId4532" display="https://www.nj.gov/cgi-bin/education/csg/15/csg1a.pl?string=NK-12K-123500plus&amp;maxhits=1000" xr:uid="{CDCA0FAC-FEE0-1141-BAFB-CB8A2FD8959F}"/>
    <hyperlink ref="C4534" r:id="rId4533" display="https://www.nj.gov/cgi-bin/education/csg/15/csg1a.pl?string=NK-12K-123500plus&amp;maxhits=1000" xr:uid="{88AFEB48-A651-3742-B860-A6B7F5AC2AFF}"/>
    <hyperlink ref="C4535" r:id="rId4534" display="https://www.nj.gov/cgi-bin/education/csg/15/csg1a.pl?string=LK-12K-120-1800&amp;maxhits=1000" xr:uid="{01356C4B-A975-074F-994D-4F1E3D60EB37}"/>
    <hyperlink ref="C4536" r:id="rId4535" display="https://www.nj.gov/cgi-bin/education/csg/15/csg1a.pl?string=NK-12K-123500plus&amp;maxhits=1000" xr:uid="{A1855A7D-4C1B-0449-9C65-6834AEB6B906}"/>
    <hyperlink ref="C4537" r:id="rId4536" display="https://www.nj.gov/cgi-bin/education/csg/15/csg1a.pl?string=NK-12K-123500plus&amp;maxhits=1000" xr:uid="{6C6A6376-64DD-764D-AD67-5B54D78A7EBE}"/>
    <hyperlink ref="C4538" r:id="rId4537" display="https://www.nj.gov/cgi-bin/education/csg/15/csg1a.pl?string=MK-12K-121800-3500&amp;maxhits=1000" xr:uid="{09DF8422-2BBF-4E4E-B1D5-898D44CB7E97}"/>
    <hyperlink ref="C4539" r:id="rId4538" display="https://www.nj.gov/cgi-bin/education/csg/15/csg1a.pl?string=LK-12K-120-1800&amp;maxhits=1000" xr:uid="{030AEAF9-4AFD-CC42-83BA-B2740A23241A}"/>
    <hyperlink ref="C4540" r:id="rId4539" display="https://www.nj.gov/cgi-bin/education/csg/15/csg1a.pl?string=NK-12K-123500plus&amp;maxhits=1000" xr:uid="{1741F3E7-C9EF-BE4C-88CF-6784CA7314BE}"/>
    <hyperlink ref="C4541" r:id="rId4540" display="https://www.nj.gov/cgi-bin/education/csg/15/csg1a.pl?string=OCHARTER&amp;maxhits=1000" xr:uid="{3448B108-301E-8E4E-9823-D95436530E0F}"/>
    <hyperlink ref="C4542" r:id="rId4541" display="https://www.nj.gov/cgi-bin/education/csg/15/csg1a.pl?string=MK-12K-121800-3500&amp;maxhits=1000" xr:uid="{273F6E9B-37AC-3B44-AE87-841DE6A00272}"/>
    <hyperlink ref="C4543" r:id="rId4542" display="https://www.nj.gov/cgi-bin/education/csg/15/csg1a.pl?string=AK-6K-6&amp;maxhits=1000" xr:uid="{9E88E716-6B9E-7F43-9BE0-6FEF85241663}"/>
    <hyperlink ref="C4544" r:id="rId4543" display="https://www.nj.gov/cgi-bin/education/csg/15/csg1a.pl?string=IK-12K-80-400&amp;maxhits=1000" xr:uid="{EFFEB2B5-897B-9F49-A406-7B1F7D9A78E3}"/>
    <hyperlink ref="C4545" r:id="rId4544" display="https://www.nj.gov/cgi-bin/education/csg/15/csg1a.pl?string=JK-12K-8401-750&amp;maxhits=1000" xr:uid="{3FE7061D-8710-0348-9190-44FD4BEEE01C}"/>
    <hyperlink ref="C4546" r:id="rId4545" display="https://www.nj.gov/cgi-bin/education/csg/15/csg1a.pl?string=IK-12K-80-400&amp;maxhits=1000" xr:uid="{85DF66ED-4E19-4342-B5A5-078D25B8DC52}"/>
    <hyperlink ref="C4547" r:id="rId4546" display="https://www.nj.gov/cgi-bin/education/csg/15/csg1a.pl?string=JK-12K-8401-750&amp;maxhits=1000" xr:uid="{AEF4FC32-8CE5-B245-800A-1420DA253A3F}"/>
    <hyperlink ref="C4548" r:id="rId4547" display="https://www.nj.gov/cgi-bin/education/csg/15/csg1a.pl?string=EK-8K-8751plus&amp;maxhits=1000" xr:uid="{E6FA1E2F-ED3F-104E-8896-75225009CEDE}"/>
    <hyperlink ref="C4549" r:id="rId4548" display="https://www.nj.gov/cgi-bin/education/csg/15/csg1a.pl?string=IK-12K-80-400&amp;maxhits=1000" xr:uid="{73D70919-2FE1-4C42-85CA-4E7BF25F959A}"/>
    <hyperlink ref="C4550" r:id="rId4549" display="https://www.nj.gov/cgi-bin/education/csg/15/csg1a.pl?string=EK-8K-8751plus&amp;maxhits=1000" xr:uid="{B4A340C5-FC3C-9F43-9CD7-3E85B3842F2A}"/>
    <hyperlink ref="C4551" r:id="rId4550" display="https://www.nj.gov/cgi-bin/education/csg/15/csg1a.pl?string=EK-8K-8751plus&amp;maxhits=1000" xr:uid="{848AB971-9001-744E-83CA-8C02FC9EB53F}"/>
    <hyperlink ref="C4552" r:id="rId4551" display="https://www.nj.gov/cgi-bin/education/csg/15/csg1a.pl?string=CK-8K-80-400&amp;maxhits=1000" xr:uid="{61162040-2DF6-F241-B31C-C1789FE16762}"/>
    <hyperlink ref="C4553" r:id="rId4552" display="https://www.nj.gov/cgi-bin/education/csg/15/csg1a.pl?string=EK-8K-8751plus&amp;maxhits=1000" xr:uid="{D78D6F5B-DDC9-BA43-A3DD-1D6569D2DE65}"/>
    <hyperlink ref="C4554" r:id="rId4553" display="https://www.nj.gov/cgi-bin/education/csg/15/csg1a.pl?string=GG9-127-129-12&amp;maxhits=1000" xr:uid="{E76999A3-DE1A-CD41-A08B-B0FAFD80D1C1}"/>
    <hyperlink ref="C4555" r:id="rId4554" display="https://www.nj.gov/cgi-bin/education/csg/15/csg1a.pl?string=EK-8K-8751plus&amp;maxhits=1000" xr:uid="{E4E7CEA9-75C0-0B44-B16D-310DE7DCD379}"/>
    <hyperlink ref="C4556" r:id="rId4555" display="https://www.nj.gov/cgi-bin/education/csg/15/csg1a.pl?string=MK-12K-121800-3500&amp;maxhits=1000" xr:uid="{45D23497-41E9-5644-B6B2-8333221CAC3D}"/>
    <hyperlink ref="C4557" r:id="rId4556" display="https://www.nj.gov/cgi-bin/education/csg/15/csg1a.pl?string=FG7-127-129-12&amp;maxhits=1000" xr:uid="{EB7325C9-271A-0141-B77C-32392E6531BF}"/>
    <hyperlink ref="C4558" r:id="rId4557" display="https://www.nj.gov/cgi-bin/education/csg/15/csg1a.pl?string=AK-6K-6&amp;maxhits=1000" xr:uid="{B70C2F95-B899-D049-B7A5-5BD3E3BB71F8}"/>
    <hyperlink ref="C4559" r:id="rId4558" display="https://www.nj.gov/cgi-bin/education/csg/15/csg1a.pl?string=MK-12K-121800-3500&amp;maxhits=1000" xr:uid="{E6DDD6C5-DD0F-B847-BFE6-10016F74D140}"/>
    <hyperlink ref="C4560" r:id="rId4559" display="https://www.nj.gov/cgi-bin/education/csg/15/csg1a.pl?string=OCHARTER&amp;maxhits=1000" xr:uid="{13A9095F-35C4-5541-981C-EF264C121759}"/>
    <hyperlink ref="C4561" r:id="rId4560" display="https://www.nj.gov/cgi-bin/education/csg/15/csg1a.pl?string=EK-8K-8751plus&amp;maxhits=1000" xr:uid="{6AE78385-AFAF-5B4B-8FCD-89357A1250DA}"/>
    <hyperlink ref="C4562" r:id="rId4561" display="https://www.nj.gov/cgi-bin/education/csg/15/csg1a.pl?string=LK-12K-120-1800&amp;maxhits=1000" xr:uid="{9333DAC0-4876-804C-BBC5-C5A0719B4A63}"/>
    <hyperlink ref="C4563" r:id="rId4562" display="https://www.nj.gov/cgi-bin/education/csg/15/csg1a.pl?string=LK-12K-120-1800&amp;maxhits=1000" xr:uid="{EF9AF919-60F7-D94E-B2CB-FEB14888843E}"/>
    <hyperlink ref="C4564" r:id="rId4563" display="https://www.nj.gov/cgi-bin/education/csg/15/csg1a.pl?string=EK-8K-8751plus&amp;maxhits=1000" xr:uid="{EDA75C58-D200-7D4F-B4E6-7A18B6109589}"/>
    <hyperlink ref="C4565" r:id="rId4564" display="https://www.nj.gov/cgi-bin/education/csg/15/csg1a.pl?string=NK-12K-123500plus&amp;maxhits=1000" xr:uid="{CBFDB464-FDFF-2B4A-9271-9EDE8933ABF5}"/>
    <hyperlink ref="C4566" r:id="rId4565" display="https://www.nj.gov/cgi-bin/education/csg/15/csg1a.pl?string=EK-8K-8751plus&amp;maxhits=1000" xr:uid="{935F3E10-9FE8-B24B-A879-1D1ED423CD12}"/>
    <hyperlink ref="C4567" r:id="rId4566" display="https://www.nj.gov/cgi-bin/education/csg/15/csg1a.pl?string=LK-12K-120-1800&amp;maxhits=1000" xr:uid="{AE4F40E1-4220-1341-BF39-C151D7582904}"/>
    <hyperlink ref="C4568" r:id="rId4567" display="https://www.nj.gov/cgi-bin/education/csg/15/csg1a.pl?string=EK-8K-8751plus&amp;maxhits=1000" xr:uid="{1E144D2F-FC8C-D645-AE39-C6B3465A9DBE}"/>
    <hyperlink ref="C4569" r:id="rId4568" display="https://www.nj.gov/cgi-bin/education/csg/15/csg1a.pl?string=NK-12K-123500plus&amp;maxhits=1000" xr:uid="{23A31B3B-DC4D-3E4B-98DE-85323D8A6D84}"/>
    <hyperlink ref="C4570" r:id="rId4569" display="https://www.nj.gov/cgi-bin/education/csg/15/csg1a.pl?string=NK-12K-123500plus&amp;maxhits=1000" xr:uid="{0551C9F5-8620-8B4E-A9CB-FC3A5850C704}"/>
    <hyperlink ref="C4571" r:id="rId4570" display="https://www.nj.gov/cgi-bin/education/csg/15/csg1a.pl?string=KK-12K-8751plus&amp;maxhits=1000" xr:uid="{9C017DB8-755A-6F45-A1EB-C7FCA07BAC1B}"/>
    <hyperlink ref="C4572" r:id="rId4571" display="https://www.nj.gov/cgi-bin/education/csg/15/csg1a.pl?string=CK-8K-80-400&amp;maxhits=1000" xr:uid="{48E57E43-3993-6449-B82F-ACC43B399224}"/>
    <hyperlink ref="C4573" r:id="rId4572" display="https://www.nj.gov/cgi-bin/education/csg/15/csg1a.pl?string=QCOUNTYVOC&amp;maxhits=1000" xr:uid="{54175E98-3DD0-114A-B1C4-1A82A5431C13}"/>
    <hyperlink ref="C4574" r:id="rId4573" display="https://www.nj.gov/cgi-bin/education/csg/15/csg1a.pl?string=GG9-127-129-12&amp;maxhits=1000" xr:uid="{96762FA2-2D01-AD46-A7B9-A06B58B8BBE9}"/>
    <hyperlink ref="C4575" r:id="rId4574" display="https://www.nj.gov/cgi-bin/education/csg/15/csg1a.pl?string=IK-12K-80-400&amp;maxhits=1000" xr:uid="{5FC1061B-2B4C-7343-937F-1FA6B1B67215}"/>
    <hyperlink ref="C4576" r:id="rId4575" display="https://www.nj.gov/cgi-bin/education/csg/15/csg1a.pl?string=NK-12K-123500plus&amp;maxhits=1000" xr:uid="{56A72A82-741C-0B4A-9827-BB400529B80A}"/>
    <hyperlink ref="C4577" r:id="rId4576" display="https://www.nj.gov/cgi-bin/education/csg/15/csg1a.pl?string=NK-12K-123500plus&amp;maxhits=1000" xr:uid="{020155BD-7736-5F46-8163-2D659DAC0CF9}"/>
    <hyperlink ref="C4578" r:id="rId4577" display="https://www.nj.gov/cgi-bin/education/csg/15/csg1a.pl?string=DK-8K-8401-750&amp;maxhits=1000" xr:uid="{A10717BB-2B14-3F40-94C2-E98B38BE61DD}"/>
    <hyperlink ref="C4579" r:id="rId4578" display="https://www.nj.gov/cgi-bin/education/csg/15/csg1a.pl?string=EK-8K-8751plus&amp;maxhits=1000" xr:uid="{148ED660-D1D2-654D-9EAD-74FD3768EACC}"/>
    <hyperlink ref="C4580" r:id="rId4579" display="https://www.nj.gov/cgi-bin/education/csg/15/csg1a.pl?string=OCHARTER&amp;maxhits=1000" xr:uid="{4D372D04-D086-C449-B847-5143F8F27478}"/>
    <hyperlink ref="C4581" r:id="rId4580" display="https://www.nj.gov/cgi-bin/education/csg/15/csg1a.pl?string=GG9-127-129-12&amp;maxhits=1000" xr:uid="{1DA98C07-E511-3D4F-B6EB-D5D67C40ACD5}"/>
    <hyperlink ref="C4582" r:id="rId4581" display="https://www.nj.gov/cgi-bin/education/csg/15/csg1a.pl?string=HK-12K-6&amp;maxhits=1000" xr:uid="{BCF21526-7CAD-144E-8191-94EF56AEBA6F}"/>
    <hyperlink ref="C4583" r:id="rId4582" display="https://www.nj.gov/cgi-bin/education/csg/15/csg1a.pl?string=EK-8K-8751plus&amp;maxhits=1000" xr:uid="{680286C1-294B-F645-AD86-442A5A84CD2B}"/>
    <hyperlink ref="C4584" r:id="rId4583" display="https://www.nj.gov/cgi-bin/education/csg/15/csg1a.pl?string=GG9-127-129-12&amp;maxhits=1000" xr:uid="{C8125D06-20EE-B243-AFFD-81899B1C6EE9}"/>
    <hyperlink ref="C4585" r:id="rId4584" display="https://www.nj.gov/cgi-bin/education/csg/15/csg1a.pl?string=IK-12K-80-400&amp;maxhits=1000" xr:uid="{2FA8B45E-1AE9-1A44-9599-A6EBD56D0E8D}"/>
    <hyperlink ref="C4586" r:id="rId4585" display="https://www.nj.gov/cgi-bin/education/csg/15/csg1a.pl?string=GG9-127-129-12&amp;maxhits=1000" xr:uid="{BEF7F5DA-0FC9-2A4C-8D20-CDEF169905F1}"/>
    <hyperlink ref="C4587" r:id="rId4586" display="https://www.nj.gov/cgi-bin/education/csg/15/csg1a.pl?string=DK-8K-8401-750&amp;maxhits=1000" xr:uid="{01C48C3E-5300-304F-86D2-B9C1E0021100}"/>
    <hyperlink ref="C4588" r:id="rId4587" display="https://www.nj.gov/cgi-bin/education/csg/15/csg1a.pl?string=IK-12K-80-400&amp;maxhits=1000" xr:uid="{0CF89A14-7F4E-0A4E-8659-3B181C094423}"/>
    <hyperlink ref="C4589" r:id="rId4588" display="https://www.nj.gov/cgi-bin/education/csg/15/csg1a.pl?string=IK-12K-80-400&amp;maxhits=1000" xr:uid="{2013DD26-BD9E-7D4F-83AE-F1878B9AF8B1}"/>
    <hyperlink ref="C4590" r:id="rId4589" display="https://www.nj.gov/cgi-bin/education/csg/15/csg1a.pl?string=EK-8K-8751plus&amp;maxhits=1000" xr:uid="{D7758435-BA63-4948-AD92-665502B7DD44}"/>
    <hyperlink ref="C4591" r:id="rId4590" display="https://www.nj.gov/cgi-bin/education/csg/15/csg1a.pl?string=JK-12K-8401-750&amp;maxhits=1000" xr:uid="{C43BD3A0-CC64-1C43-B090-CC7746304FBC}"/>
    <hyperlink ref="C4592" r:id="rId4591" display="https://www.nj.gov/cgi-bin/education/csg/15/csg1a.pl?string=MK-12K-121800-3500&amp;maxhits=1000" xr:uid="{157728A7-1E98-F448-ABC4-16EE83D679D7}"/>
    <hyperlink ref="C4593" r:id="rId4592" display="https://www.nj.gov/cgi-bin/education/csg/15/csg1a.pl?string=NK-12K-123500plus&amp;maxhits=1000" xr:uid="{CE4590D8-AE99-D34E-BA77-0A1361F6B19E}"/>
    <hyperlink ref="C4594" r:id="rId4593" display="https://www.nj.gov/cgi-bin/education/csg/15/csg1a.pl?string=DK-8K-8401-750&amp;maxhits=1000" xr:uid="{EEB0AFAC-30A7-B348-8537-7B91D0BD8249}"/>
    <hyperlink ref="C4595" r:id="rId4594" display="https://www.nj.gov/cgi-bin/education/csg/15/csg1a.pl?string=LK-12K-120-1800&amp;maxhits=1000" xr:uid="{29BB7963-F14C-FD4C-B7C0-76CC22AFFA55}"/>
    <hyperlink ref="C4596" r:id="rId4595" display="https://www.nj.gov/cgi-bin/education/csg/15/csg1a.pl?string=JK-12K-8401-750&amp;maxhits=1000" xr:uid="{BEC0A867-8484-174C-9FB8-8492B74E155E}"/>
    <hyperlink ref="C4597" r:id="rId4596" display="https://www.nj.gov/cgi-bin/education/csg/15/csg1a.pl?string=LK-12K-120-1800&amp;maxhits=1000" xr:uid="{210C23E7-F8C1-5F42-BD17-826844927F66}"/>
    <hyperlink ref="C4598" r:id="rId4597" display="https://www.nj.gov/cgi-bin/education/csg/15/csg1a.pl?string=EK-8K-8751plus&amp;maxhits=1000" xr:uid="{99B46EA7-945B-0746-96C3-B64C675F5C65}"/>
    <hyperlink ref="C4599" r:id="rId4598" display="https://www.nj.gov/cgi-bin/education/csg/15/csg1a.pl?string=EK-8K-8751plus&amp;maxhits=1000" xr:uid="{229FB00C-E7B6-F04E-BA86-A0D5B6CE276D}"/>
    <hyperlink ref="C4600" r:id="rId4599" display="https://www.nj.gov/cgi-bin/education/csg/15/csg1a.pl?string=MK-12K-121800-3500&amp;maxhits=1000" xr:uid="{311692D2-2864-A04B-A79F-769D0DF32AF0}"/>
    <hyperlink ref="C4601" r:id="rId4600" display="https://www.nj.gov/cgi-bin/education/csg/15/csg1a.pl?string=EK-8K-8751plus&amp;maxhits=1000" xr:uid="{5C543F35-30C4-9A42-9E8E-7DBB6BC3A82F}"/>
    <hyperlink ref="C4602" r:id="rId4601" display="https://www.nj.gov/cgi-bin/education/csg/15/csg1a.pl?string=EK-8K-8751plus&amp;maxhits=1000" xr:uid="{F8634E09-1A50-9B44-9687-BEDDF3AB20AB}"/>
    <hyperlink ref="C4603" r:id="rId4602" display="https://www.nj.gov/cgi-bin/education/csg/15/csg1a.pl?string=GG9-127-129-12&amp;maxhits=1000" xr:uid="{7477322E-86D2-2B41-ABD0-EB112E5D63D7}"/>
    <hyperlink ref="C4604" r:id="rId4603" display="https://www.nj.gov/cgi-bin/education/csg/15/csg1a.pl?string=EK-8K-8751plus&amp;maxhits=1000" xr:uid="{E1BF5C69-FB3F-D742-85E6-A8FA2C72DD58}"/>
    <hyperlink ref="C4605" r:id="rId4604" display="https://www.nj.gov/cgi-bin/education/csg/15/csg1a.pl?string=IK-12K-80-400&amp;maxhits=1000" xr:uid="{F7574023-DD5F-7144-A019-A9A1B5EBDBEE}"/>
    <hyperlink ref="C4606" r:id="rId4605" display="https://www.nj.gov/cgi-bin/education/csg/15/csg1a.pl?string=MK-12K-121800-3500&amp;maxhits=1000" xr:uid="{3A942437-024A-B44F-BB3B-83C9F255E6FB}"/>
    <hyperlink ref="C4607" r:id="rId4606" display="https://www.nj.gov/cgi-bin/education/csg/15/csg1a.pl?string=MK-12K-121800-3500&amp;maxhits=1000" xr:uid="{E4F1711C-6B48-8C40-8BF1-FAF1201220A7}"/>
    <hyperlink ref="C4608" r:id="rId4607" display="https://www.nj.gov/cgi-bin/education/csg/15/csg1a.pl?string=KK-12K-8751plus&amp;maxhits=1000" xr:uid="{0790B7DC-4292-7448-92EB-38AB27371CBF}"/>
    <hyperlink ref="C4609" r:id="rId4608" display="https://www.nj.gov/cgi-bin/education/csg/15/csg1a.pl?string=EK-8K-8751plus&amp;maxhits=1000" xr:uid="{AC8BECD9-D2DB-E640-A361-231D0FD2A4CA}"/>
    <hyperlink ref="C4610" r:id="rId4609" display="https://www.nj.gov/cgi-bin/education/csg/15/csg1a.pl?string=MK-12K-121800-3500&amp;maxhits=1000" xr:uid="{1D7DE97F-9580-7E46-8A54-ACA9CD270656}"/>
    <hyperlink ref="C4611" r:id="rId4610" display="https://www.nj.gov/cgi-bin/education/csg/15/csg1a.pl?string=DK-8K-8401-750&amp;maxhits=1000" xr:uid="{C42B9067-F884-2E43-847F-BFF9F0242274}"/>
    <hyperlink ref="C4612" r:id="rId4611" display="https://www.nj.gov/cgi-bin/education/csg/15/csg1a.pl?string=DK-8K-8401-750&amp;maxhits=1000" xr:uid="{FD389503-DD2C-2648-8766-1FEFAD7C54D5}"/>
    <hyperlink ref="C4613" r:id="rId4612" display="https://www.nj.gov/cgi-bin/education/csg/15/csg1a.pl?string=HK-12K-6&amp;maxhits=1000" xr:uid="{3197DACB-3A80-384F-9B2D-ECF15C60D697}"/>
    <hyperlink ref="C4614" r:id="rId4613" display="https://www.nj.gov/cgi-bin/education/csg/15/csg1a.pl?string=NK-12K-123500plus&amp;maxhits=1000" xr:uid="{65669176-E7D9-AF45-9F71-C7D6DABA58C5}"/>
    <hyperlink ref="C4615" r:id="rId4614" display="https://www.nj.gov/cgi-bin/education/csg/15/csg1a.pl?string=QCOUNTYVOC&amp;maxhits=1000" xr:uid="{833AFFC2-B92E-BC44-8015-B862F20F7DDE}"/>
    <hyperlink ref="C4616" r:id="rId4615" display="https://www.nj.gov/cgi-bin/education/csg/15/csg1a.pl?string=GG9-127-129-12&amp;maxhits=1000" xr:uid="{75FDC465-C2CE-7447-9695-D7B8940D309F}"/>
    <hyperlink ref="C4617" r:id="rId4616" display="https://www.nj.gov/cgi-bin/education/csg/15/csg1a.pl?string=JK-12K-8401-750&amp;maxhits=1000" xr:uid="{3219B807-105A-754D-A875-3586D5E37F68}"/>
    <hyperlink ref="C4618" r:id="rId4617" display="https://www.nj.gov/cgi-bin/education/csg/15/csg1a.pl?string=NK-12K-123500plus&amp;maxhits=1000" xr:uid="{8615B635-9A3E-0447-80B6-5D7BF7D1F92D}"/>
    <hyperlink ref="C4619" r:id="rId4618" display="https://www.nj.gov/cgi-bin/education/csg/15/csg1a.pl?string=IK-12K-80-400&amp;maxhits=1000" xr:uid="{14F63512-DD4F-2244-B4E5-4FA2FAF089CE}"/>
    <hyperlink ref="C4620" r:id="rId4619" display="https://www.nj.gov/cgi-bin/education/csg/15/csg1a.pl?string=NK-12K-123500plus&amp;maxhits=1000" xr:uid="{FAD2E4CD-688F-E346-9ABB-5E8939E491A0}"/>
    <hyperlink ref="C4621" r:id="rId4620" display="https://www.nj.gov/cgi-bin/education/csg/15/csg1a.pl?string=LK-12K-120-1800&amp;maxhits=1000" xr:uid="{C017C0DD-0799-3548-9D67-531430B9BF0B}"/>
    <hyperlink ref="C4622" r:id="rId4621" display="https://www.nj.gov/cgi-bin/education/csg/15/csg1a.pl?string=CK-8K-80-400&amp;maxhits=1000" xr:uid="{95636BF8-FBB3-DE45-B739-6EA66FA600CC}"/>
    <hyperlink ref="C4623" r:id="rId4622" display="https://www.nj.gov/cgi-bin/education/csg/15/csg1a.pl?string=NK-12K-123500plus&amp;maxhits=1000" xr:uid="{18D2F00A-E168-CC42-8493-2553A129129B}"/>
    <hyperlink ref="C4624" r:id="rId4623" display="https://www.nj.gov/cgi-bin/education/csg/15/csg1a.pl?string=MK-12K-121800-3500&amp;maxhits=1000" xr:uid="{2634AB29-915B-6B4C-A0FC-04014BAC9393}"/>
    <hyperlink ref="C4625" r:id="rId4624" display="https://www.nj.gov/cgi-bin/education/csg/15/csg1a.pl?string=NK-12K-123500plus&amp;maxhits=1000" xr:uid="{40CBC7ED-F051-2441-93AD-CF407FC6BA55}"/>
    <hyperlink ref="C4626" r:id="rId4625" display="https://www.nj.gov/cgi-bin/education/csg/15/csg1a.pl?string=IK-12K-80-400&amp;maxhits=1000" xr:uid="{1857B698-2450-C14C-B7F0-FA7352525FF3}"/>
    <hyperlink ref="C4627" r:id="rId4626" display="https://www.nj.gov/cgi-bin/education/csg/15/csg1a.pl?string=DK-8K-8401-750&amp;maxhits=1000" xr:uid="{80489C2F-5DCF-9542-AC05-F2589BA7294A}"/>
    <hyperlink ref="C4628" r:id="rId4627" display="https://www.nj.gov/cgi-bin/education/csg/15/csg1a.pl?string=EK-8K-8751plus&amp;maxhits=1000" xr:uid="{5E053FC5-4670-CA47-8BE2-AC07BCE1415E}"/>
    <hyperlink ref="C4629" r:id="rId4628" display="https://www.nj.gov/cgi-bin/education/csg/15/csg1a.pl?string=NK-12K-123500plus&amp;maxhits=1000" xr:uid="{0B2B8D60-6520-9C46-AC30-65864A6AB106}"/>
    <hyperlink ref="C4630" r:id="rId4629" display="https://www.nj.gov/cgi-bin/education/csg/15/csg1a.pl?string=NK-12K-123500plus&amp;maxhits=1000" xr:uid="{3FC635F5-3696-9743-A8E2-C14A821FA5CC}"/>
    <hyperlink ref="C4631" r:id="rId4630" display="https://www.nj.gov/cgi-bin/education/csg/15/csg1a.pl?string=OCHARTER&amp;maxhits=1000" xr:uid="{85BB30B1-9570-034E-8E45-EECF4B62A346}"/>
    <hyperlink ref="C4632" r:id="rId4631" display="https://www.nj.gov/cgi-bin/education/csg/15/csg1a.pl?string=EK-8K-8751plus&amp;maxhits=1000" xr:uid="{6FCFC057-DF46-F546-99A2-273C398A2203}"/>
    <hyperlink ref="C4633" r:id="rId4632" display="https://www.nj.gov/cgi-bin/education/csg/15/csg1a.pl?string=GG9-127-129-12&amp;maxhits=1000" xr:uid="{3AAC5B8D-53C0-1B4B-B5A1-FA8ECE7409FA}"/>
    <hyperlink ref="C4634" r:id="rId4633" display="https://www.nj.gov/cgi-bin/education/csg/15/csg1a.pl?string=EK-8K-8751plus&amp;maxhits=1000" xr:uid="{BB9B04F0-1DAE-C147-A1B1-9356B84E5724}"/>
    <hyperlink ref="C4635" r:id="rId4634" display="https://www.nj.gov/cgi-bin/education/csg/15/csg1a.pl?string=MK-12K-121800-3500&amp;maxhits=1000" xr:uid="{F5653202-0004-114B-B02B-DBE3ECDAFBE2}"/>
    <hyperlink ref="C4636" r:id="rId4635" display="https://www.nj.gov/cgi-bin/education/csg/15/csg1a.pl?string=IK-12K-80-400&amp;maxhits=1000" xr:uid="{88E3D46D-A8ED-0E4A-B742-3D6838000E42}"/>
    <hyperlink ref="C4637" r:id="rId4636" display="https://www.nj.gov/cgi-bin/education/csg/15/csg1a.pl?string=AK-6K-6&amp;maxhits=1000" xr:uid="{4A21BAD9-3AD6-5043-9B84-6FF03D3CA5CB}"/>
    <hyperlink ref="C4638" r:id="rId4637" display="https://www.nj.gov/cgi-bin/education/csg/15/csg1a.pl?string=AK-6K-6&amp;maxhits=1000" xr:uid="{C94FA89D-8AAA-584F-BD87-DBDCAD6CB834}"/>
    <hyperlink ref="C4639" r:id="rId4638" display="https://www.nj.gov/cgi-bin/education/csg/15/csg1a.pl?string=NK-12K-123500plus&amp;maxhits=1000" xr:uid="{CE614FDA-E504-EF4A-8119-9342131D26E0}"/>
    <hyperlink ref="C4640" r:id="rId4639" display="https://www.nj.gov/cgi-bin/education/csg/15/csg1a.pl?string=FG7-127-129-12&amp;maxhits=1000" xr:uid="{158F65AF-51D5-7C4F-BD4B-C8FFFA2FEFE1}"/>
    <hyperlink ref="C4641" r:id="rId4640" display="https://www.nj.gov/cgi-bin/education/csg/15/csg1a.pl?string=AK-6K-6&amp;maxhits=1000" xr:uid="{1C6E95C6-18E5-3A42-9985-B78300C3F99B}"/>
    <hyperlink ref="C4642" r:id="rId4641" display="https://www.nj.gov/cgi-bin/education/csg/15/csg1a.pl?string=AK-6K-6&amp;maxhits=1000" xr:uid="{96FA664B-6AFC-6749-ABC7-58453450241F}"/>
    <hyperlink ref="C4643" r:id="rId4642" display="https://www.nj.gov/cgi-bin/education/csg/15/csg1a.pl?string=NK-12K-123500plus&amp;maxhits=1000" xr:uid="{15F91059-00EF-1E4B-9FB1-C737E8B8DFBB}"/>
    <hyperlink ref="C4644" r:id="rId4643" display="https://www.nj.gov/cgi-bin/education/csg/15/csg1a.pl?string=NK-12K-123500plus&amp;maxhits=1000" xr:uid="{5FC1D4D6-3258-B348-AD25-F620B1CA180A}"/>
    <hyperlink ref="C4645" r:id="rId4644" display="https://www.nj.gov/cgi-bin/education/csg/15/csg1a.pl?string=IK-12K-80-400&amp;maxhits=1000" xr:uid="{29A3E3A0-03FC-1443-B937-CD75B919A55B}"/>
    <hyperlink ref="C4646" r:id="rId4645" display="https://www.nj.gov/cgi-bin/education/csg/15/csg1a.pl?string=NK-12K-123500plus&amp;maxhits=1000" xr:uid="{32B89A01-937D-5F4D-B5F3-94AE4CFEA210}"/>
    <hyperlink ref="C4647" r:id="rId4646" display="https://www.nj.gov/cgi-bin/education/csg/15/csg1a.pl?string=IK-12K-80-400&amp;maxhits=1000" xr:uid="{E9A6D2C7-83EA-E344-8A85-069152422511}"/>
    <hyperlink ref="C4648" r:id="rId4647" display="https://www.nj.gov/cgi-bin/education/csg/15/csg1a.pl?string=AK-6K-6&amp;maxhits=1000" xr:uid="{B37486C3-B761-924E-9E12-D45A527F85FD}"/>
    <hyperlink ref="C4649" r:id="rId4648" display="https://www.nj.gov/cgi-bin/education/csg/15/csg1a.pl?string=AK-6K-6&amp;maxhits=1000" xr:uid="{77E521BA-DC08-F343-B734-A94F950D0758}"/>
    <hyperlink ref="C4650" r:id="rId4649" display="https://www.nj.gov/cgi-bin/education/csg/15/csg1a.pl?string=MK-12K-121800-3500&amp;maxhits=1000" xr:uid="{CD7AE0B1-AD39-2442-A484-36F2EAD55A22}"/>
    <hyperlink ref="C4651" r:id="rId4650" display="https://www.nj.gov/cgi-bin/education/csg/15/csg1a.pl?string=QCOUNTYVOC&amp;maxhits=1000" xr:uid="{6ABE8F6B-BF11-2E40-8735-74ED36203C46}"/>
    <hyperlink ref="C4652" r:id="rId4651" display="https://www.nj.gov/cgi-bin/education/csg/15/csg1a.pl?string=AK-6K-6&amp;maxhits=1000" xr:uid="{A0736B99-2FE1-D34D-9A27-5FA280AA49BE}"/>
    <hyperlink ref="C4653" r:id="rId4652" display="https://www.nj.gov/cgi-bin/education/csg/15/csg1a.pl?string=HK-12K-6&amp;maxhits=1000" xr:uid="{35DC27B0-4CA4-1A47-9BF6-141C05809507}"/>
    <hyperlink ref="C4654" r:id="rId4653" display="https://www.nj.gov/cgi-bin/education/csg/15/csg1a.pl?string=FG7-127-129-12&amp;maxhits=1000" xr:uid="{B717D11D-D81E-E54E-8EE8-0AD1C25F6413}"/>
    <hyperlink ref="C4655" r:id="rId4654" display="https://www.nj.gov/cgi-bin/education/csg/15/csg1a.pl?string=LK-12K-120-1800&amp;maxhits=1000" xr:uid="{BEAECEE9-AF12-1D48-9968-258CEC4465AC}"/>
    <hyperlink ref="C4656" r:id="rId4655" display="https://www.nj.gov/cgi-bin/education/csg/15/csg1a.pl?string=LK-12K-120-1800&amp;maxhits=1000" xr:uid="{00BBC752-5E28-4C44-9F20-B1402C221B44}"/>
    <hyperlink ref="C4657" r:id="rId4656" display="https://www.nj.gov/cgi-bin/education/csg/15/csg1a.pl?string=MK-12K-121800-3500&amp;maxhits=1000" xr:uid="{92ABDECD-F3AC-9A4D-B46D-A41479FA9C31}"/>
    <hyperlink ref="C4658" r:id="rId4657" display="https://www.nj.gov/cgi-bin/education/csg/15/csg1a.pl?string=AK-6K-6&amp;maxhits=1000" xr:uid="{BBE11579-4A8C-CC4F-B753-71F50C8B4A85}"/>
    <hyperlink ref="C4659" r:id="rId4658" display="https://www.nj.gov/cgi-bin/education/csg/15/csg1a.pl?string=FG7-127-129-12&amp;maxhits=1000" xr:uid="{5F82987D-49BA-104B-9BBC-0A405D0D643D}"/>
    <hyperlink ref="C4660" r:id="rId4659" display="https://www.nj.gov/cgi-bin/education/csg/15/csg1a.pl?string=AK-6K-6&amp;maxhits=1000" xr:uid="{C5ECB457-DBFD-234B-88FE-07567A2A023D}"/>
    <hyperlink ref="C4661" r:id="rId4660" display="https://www.nj.gov/cgi-bin/education/csg/15/csg1a.pl?string=NK-12K-123500plus&amp;maxhits=1000" xr:uid="{FF80FC4E-1EE0-4243-BD81-C1A9B09FD98D}"/>
    <hyperlink ref="C4662" r:id="rId4661" display="https://www.nj.gov/cgi-bin/education/csg/15/csg1a.pl?string=AK-6K-6&amp;maxhits=1000" xr:uid="{C8740C70-D104-E745-9206-287BE0679121}"/>
    <hyperlink ref="C4663" r:id="rId4662" display="https://www.nj.gov/cgi-bin/education/csg/15/csg1a.pl?string=JK-12K-8401-750&amp;maxhits=1000" xr:uid="{9E07C7FD-56D1-0541-B872-69C61034954A}"/>
    <hyperlink ref="C4664" r:id="rId4663" display="https://www.nj.gov/cgi-bin/education/csg/15/csg1a.pl?string=OCHARTER&amp;maxhits=1000" xr:uid="{67BD5DBF-7DC0-874E-8551-C1FB7649E62E}"/>
    <hyperlink ref="C4665" r:id="rId4664" display="https://www.nj.gov/cgi-bin/education/csg/15/csg1a.pl?string=NK-12K-123500plus&amp;maxhits=1000" xr:uid="{C4680CBF-1DE7-0E45-A90E-4AAA4CA80D2F}"/>
    <hyperlink ref="C4666" r:id="rId4665" display="https://www.nj.gov/cgi-bin/education/csg/15/csg1a.pl?string=OCHARTER&amp;maxhits=1000" xr:uid="{620F2C54-829A-9B45-BD89-5B1CDB156E1F}"/>
    <hyperlink ref="C4667" r:id="rId4666" display="https://www.nj.gov/cgi-bin/education/csg/15/csg1a.pl?string=EK-8K-8751plus&amp;maxhits=1000" xr:uid="{F263AD8C-FC9E-AC4B-A83D-034B4B4A8E40}"/>
    <hyperlink ref="C4668" r:id="rId4667" display="https://www.nj.gov/cgi-bin/education/csg/15/csg1a.pl?string=MK-12K-121800-3500&amp;maxhits=1000" xr:uid="{6FE55451-8A68-BA4D-900C-3CB9368355A9}"/>
    <hyperlink ref="C4669" r:id="rId4668" display="https://www.nj.gov/cgi-bin/education/csg/15/csg1a.pl?string=OCHARTER&amp;maxhits=1000" xr:uid="{9CDCF5FC-896C-C44C-9766-7252787A3FE2}"/>
    <hyperlink ref="C4670" r:id="rId4669" display="https://www.nj.gov/cgi-bin/education/csg/15/csg1a.pl?string=GG9-127-129-12&amp;maxhits=1000" xr:uid="{8AC4E6EE-0293-944A-8C4E-59EE4C2A73AA}"/>
    <hyperlink ref="C4671" r:id="rId4670" display="https://www.nj.gov/cgi-bin/education/csg/15/csg1a.pl?string=EK-8K-8751plus&amp;maxhits=1000" xr:uid="{50B3B72A-13EF-B547-B20B-7F8E08D3DAC1}"/>
    <hyperlink ref="C4672" r:id="rId4671" display="https://www.nj.gov/cgi-bin/education/csg/15/csg1a.pl?string=DK-8K-8401-750&amp;maxhits=1000" xr:uid="{10E28DB9-3CEE-D346-96B6-F2D4A290100D}"/>
    <hyperlink ref="C4673" r:id="rId4672" display="https://www.nj.gov/cgi-bin/education/csg/15/csg1a.pl?string=OCHARTER&amp;maxhits=1000" xr:uid="{438E720D-E120-EF4F-891D-A7C8A81D7A78}"/>
    <hyperlink ref="C4674" r:id="rId4673" display="https://www.nj.gov/cgi-bin/education/csg/15/csg1a.pl?string=NK-12K-123500plus&amp;maxhits=1000" xr:uid="{1771D2CC-0112-9149-95C6-284F6D98EB20}"/>
    <hyperlink ref="C4675" r:id="rId4674" display="https://www.nj.gov/cgi-bin/education/csg/15/csg1a.pl?string=GG9-127-129-12&amp;maxhits=1000" xr:uid="{A0F16741-AD79-9D42-8116-80B3FA5FE216}"/>
    <hyperlink ref="C4676" r:id="rId4675" display="https://www.nj.gov/cgi-bin/education/csg/15/csg1a.pl?string=QCOUNTYVOC&amp;maxhits=1000" xr:uid="{57A4105A-AD65-8647-B485-C2448D722339}"/>
    <hyperlink ref="C4677" r:id="rId4676" display="https://www.nj.gov/cgi-bin/education/csg/15/csg1a.pl?string=GG9-127-129-12&amp;maxhits=1000" xr:uid="{8BD17E1C-7B30-CF4D-9F52-5E3A8E98FCC6}"/>
    <hyperlink ref="C4678" r:id="rId4677" display="https://www.nj.gov/cgi-bin/education/csg/15/csg1a.pl?string=OCHARTER&amp;maxhits=1000" xr:uid="{7802BCA3-2B10-654C-AE8E-7081947F6170}"/>
    <hyperlink ref="C4679" r:id="rId4678" display="https://www.nj.gov/cgi-bin/education/csg/15/csg1a.pl?string=OCHARTER&amp;maxhits=1000" xr:uid="{F83CFEF3-69F7-EA47-B73B-0D2C7D8A0261}"/>
    <hyperlink ref="C4680" r:id="rId4679" display="https://www.nj.gov/cgi-bin/education/csg/15/csg1a.pl?string=NK-12K-123500plus&amp;maxhits=1000" xr:uid="{13C9B6F0-B987-D94A-8F99-E78C27BA6757}"/>
    <hyperlink ref="C4681" r:id="rId4680" display="https://www.nj.gov/cgi-bin/education/csg/15/csg1a.pl?string=LK-12K-120-1800&amp;maxhits=1000" xr:uid="{DA0C8585-C2A9-6B45-8A6C-913FF98CE27E}"/>
    <hyperlink ref="C4682" r:id="rId4681" display="https://www.nj.gov/cgi-bin/education/csg/15/csg1a.pl?string=EK-8K-8751plus&amp;maxhits=1000" xr:uid="{318F2E36-C922-D642-85FF-00E8B2F4104D}"/>
    <hyperlink ref="C4683" r:id="rId4682" display="https://www.nj.gov/cgi-bin/education/csg/15/csg1a.pl?string=EK-8K-8751plus&amp;maxhits=1000" xr:uid="{1572AB6F-52C1-A94A-9BDC-D12F36F4150D}"/>
    <hyperlink ref="C4684" r:id="rId4683" display="https://www.nj.gov/cgi-bin/education/csg/15/csg1a.pl?string=EK-8K-8751plus&amp;maxhits=1000" xr:uid="{38F8CEFE-12C4-F44B-BE8D-431E39CFF6EC}"/>
    <hyperlink ref="C4685" r:id="rId4684" display="https://www.nj.gov/cgi-bin/education/csg/15/csg1a.pl?string=EK-8K-8751plus&amp;maxhits=1000" xr:uid="{BECD68BA-6D58-B24B-9730-5710E9F9A94D}"/>
    <hyperlink ref="C4686" r:id="rId4685" display="https://www.nj.gov/cgi-bin/education/csg/15/csg1a.pl?string=NK-12K-123500plus&amp;maxhits=1000" xr:uid="{D8206612-B034-3944-9359-5E7EB52A106C}"/>
    <hyperlink ref="C4687" r:id="rId4686" display="https://www.nj.gov/cgi-bin/education/csg/15/csg1a.pl?string=NK-12K-123500plus&amp;maxhits=1000" xr:uid="{2F453E66-8C7A-4848-A454-7503A401812B}"/>
    <hyperlink ref="C4688" r:id="rId4687" display="https://www.nj.gov/cgi-bin/education/csg/15/csg1a.pl?string=EK-8K-8751plus&amp;maxhits=1000" xr:uid="{DC4C431D-0E9A-B647-A25C-9D03628050D8}"/>
    <hyperlink ref="C4689" r:id="rId4688" display="https://www.nj.gov/cgi-bin/education/csg/15/csg1a.pl?string=IK-12K-80-400&amp;maxhits=1000" xr:uid="{243895D5-C127-264C-8C5F-BED65724FFF7}"/>
    <hyperlink ref="C4690" r:id="rId4689" display="https://www.nj.gov/cgi-bin/education/csg/15/csg1a.pl?string=IK-12K-80-400&amp;maxhits=1000" xr:uid="{231E3546-F5CA-9C41-9B60-47990CEB0FD6}"/>
    <hyperlink ref="C4691" r:id="rId4690" display="https://www.nj.gov/cgi-bin/education/csg/15/csg1a.pl?string=IK-12K-80-400&amp;maxhits=1000" xr:uid="{981955A2-F691-D344-911C-FB411F7CA92D}"/>
    <hyperlink ref="C4692" r:id="rId4691" display="https://www.nj.gov/cgi-bin/education/csg/15/csg1a.pl?string=IK-12K-80-400&amp;maxhits=1000" xr:uid="{11CE7CDF-AF94-FC4C-A731-3C54B15D0476}"/>
    <hyperlink ref="C4693" r:id="rId4692" display="https://www.nj.gov/cgi-bin/education/csg/15/csg1a.pl?string=IK-12K-80-400&amp;maxhits=1000" xr:uid="{4581E27E-3199-F045-B399-BEBA8932D508}"/>
    <hyperlink ref="C4694" r:id="rId4693" display="https://www.nj.gov/cgi-bin/education/csg/15/csg1a.pl?string=MK-12K-121800-3500&amp;maxhits=1000" xr:uid="{9B6B613B-2A1E-CE47-A4BA-B3AA68872B98}"/>
    <hyperlink ref="C4695" r:id="rId4694" display="https://www.nj.gov/cgi-bin/education/csg/15/csg1a.pl?string=LK-12K-120-1800&amp;maxhits=1000" xr:uid="{A50B6FD9-559B-5247-B793-EBC89F10EFCE}"/>
    <hyperlink ref="C4696" r:id="rId4695" display="https://www.nj.gov/cgi-bin/education/csg/15/csg1a.pl?string=LK-12K-120-1800&amp;maxhits=1000" xr:uid="{2BA2E1CF-5585-2649-B65E-CA08FCECE7C2}"/>
    <hyperlink ref="C4697" r:id="rId4696" display="https://www.nj.gov/cgi-bin/education/csg/15/csg1a.pl?string=IK-12K-80-400&amp;maxhits=1000" xr:uid="{8BA716FF-9772-B74F-88B8-E9DBF6406D5D}"/>
    <hyperlink ref="C4698" r:id="rId4697" display="https://www.nj.gov/cgi-bin/education/csg/15/csg1a.pl?string=LK-12K-120-1800&amp;maxhits=1000" xr:uid="{95F5E5B8-9E78-BC4D-84CC-84BAEA4E29A2}"/>
    <hyperlink ref="C4699" r:id="rId4698" display="https://www.nj.gov/cgi-bin/education/csg/15/csg1a.pl?string=PCSSD&amp;maxhits=1000" xr:uid="{1D06B7C2-0E94-0348-8022-9D81C9DB3E8B}"/>
    <hyperlink ref="C4700" r:id="rId4699" display="https://www.nj.gov/cgi-bin/education/csg/15/csg1a.pl?string=QCOUNTYVOC&amp;maxhits=1000" xr:uid="{F6A727D7-905A-8F4D-9C12-970750120FF5}"/>
    <hyperlink ref="C4701" r:id="rId4700" display="https://www.nj.gov/cgi-bin/education/csg/15/csg1a.pl?string=IK-12K-80-400&amp;maxhits=1000" xr:uid="{5F983B2A-8570-4A4F-88E3-3BCD20CC536D}"/>
    <hyperlink ref="C4702" r:id="rId4701" display="https://www.nj.gov/cgi-bin/education/csg/15/csg1a.pl?string=LK-12K-120-1800&amp;maxhits=1000" xr:uid="{D8A09A8C-5B83-BB47-B800-3681D50D7493}"/>
    <hyperlink ref="C4703" r:id="rId4702" display="https://www.nj.gov/cgi-bin/education/csg/15/csg1a.pl?string=JK-12K-8401-750&amp;maxhits=1000" xr:uid="{1E08FAB7-8BF2-EC4C-89A8-7DE8B6C6C9F0}"/>
    <hyperlink ref="C4704" r:id="rId4703" display="https://www.nj.gov/cgi-bin/education/csg/15/csg1a.pl?string=NK-12K-123500plus&amp;maxhits=1000" xr:uid="{B02F12E7-1FC0-3F48-B93C-5B46B7CB58B0}"/>
    <hyperlink ref="C4705" r:id="rId4704" display="https://www.nj.gov/cgi-bin/education/csg/15/csg1a.pl?string=LK-12K-120-1800&amp;maxhits=1000" xr:uid="{A94FF31A-0370-F64E-8051-E3869CB44ADA}"/>
    <hyperlink ref="C4706" r:id="rId4705" display="https://www.nj.gov/cgi-bin/education/csg/15/csg1a.pl?string=KK-12K-8751plus&amp;maxhits=1000" xr:uid="{7A686A61-D918-B940-90B5-DDDB182D3201}"/>
    <hyperlink ref="C4707" r:id="rId4706" display="https://www.nj.gov/cgi-bin/education/csg/15/csg1a.pl?string=NK-12K-123500plus&amp;maxhits=1000" xr:uid="{5B4394BA-B577-8648-B5C0-A3AB1602FBD1}"/>
    <hyperlink ref="C4708" r:id="rId4707" display="https://www.nj.gov/cgi-bin/education/csg/15/csg1a.pl?string=OCHARTER&amp;maxhits=1000" xr:uid="{12687725-CF24-2345-A617-905712F5AC75}"/>
    <hyperlink ref="C4709" r:id="rId4708" display="https://www.nj.gov/cgi-bin/education/csg/15/csg1a.pl?string=NK-12K-123500plus&amp;maxhits=1000" xr:uid="{637E6595-7AF0-E544-886E-FDE825EAA2D2}"/>
    <hyperlink ref="C4710" r:id="rId4709" display="https://www.nj.gov/cgi-bin/education/csg/15/csg1a.pl?string=KK-12K-8751plus&amp;maxhits=1000" xr:uid="{37EF58C4-3D60-2746-867F-D52B820F3437}"/>
    <hyperlink ref="C4711" r:id="rId4710" display="https://www.nj.gov/cgi-bin/education/csg/15/csg1a.pl?string=NK-12K-123500plus&amp;maxhits=1000" xr:uid="{0C91BDC1-8421-5443-843D-1FAC948AA49B}"/>
    <hyperlink ref="C4712" r:id="rId4711" display="https://www.nj.gov/cgi-bin/education/csg/15/csg1a.pl?string=LK-12K-120-1800&amp;maxhits=1000" xr:uid="{19C0BA9F-D5ED-3341-B170-9C7FAD9F6134}"/>
    <hyperlink ref="C4713" r:id="rId4712" display="https://www.nj.gov/cgi-bin/education/csg/15/csg1a.pl?string=NK-12K-123500plus&amp;maxhits=1000" xr:uid="{502A633D-7D38-C44C-A7E5-6FAE84E32233}"/>
    <hyperlink ref="C4714" r:id="rId4713" display="https://www.nj.gov/cgi-bin/education/csg/15/csg1a.pl?string=MK-12K-121800-3500&amp;maxhits=1000" xr:uid="{E55BA09C-DBB1-6543-8AC6-EC654B252B6C}"/>
    <hyperlink ref="C4715" r:id="rId4714" display="https://www.nj.gov/cgi-bin/education/csg/15/csg1a.pl?string=QCOUNTYVOC&amp;maxhits=1000" xr:uid="{D70A86D8-5884-1A4F-87BC-4E99C7F3DAC0}"/>
    <hyperlink ref="C4716" r:id="rId4715" display="https://www.nj.gov/cgi-bin/education/csg/15/csg1a.pl?string=MK-12K-121800-3500&amp;maxhits=1000" xr:uid="{124032EC-123A-914F-8B56-B5B5B1CA9414}"/>
    <hyperlink ref="C4717" r:id="rId4716" display="https://www.nj.gov/cgi-bin/education/csg/15/csg1a.pl?string=MK-12K-121800-3500&amp;maxhits=1000" xr:uid="{E9406D69-C160-3342-AB05-14D8B39DEF65}"/>
    <hyperlink ref="C4718" r:id="rId4717" display="https://www.nj.gov/cgi-bin/education/csg/15/csg1a.pl?string=JK-12K-8401-750&amp;maxhits=1000" xr:uid="{F545C7B1-06E5-384B-A455-E60A192F0C2E}"/>
    <hyperlink ref="C4719" r:id="rId4718" display="https://www.nj.gov/cgi-bin/education/csg/15/csg1a.pl?string=OCHARTER&amp;maxhits=1000" xr:uid="{93C3BC86-238B-5246-9844-8824DC0EF147}"/>
    <hyperlink ref="C4720" r:id="rId4719" display="https://www.nj.gov/cgi-bin/education/csg/15/csg1a.pl?string=EK-8K-8751plus&amp;maxhits=1000" xr:uid="{F8710154-420B-104B-A4BD-184B56581C50}"/>
    <hyperlink ref="C4721" r:id="rId4720" display="https://www.nj.gov/cgi-bin/education/csg/15/csg1a.pl?string=DK-8K-8401-750&amp;maxhits=1000" xr:uid="{AFB28EF4-173B-CB43-B34C-20D2B61A1E2D}"/>
    <hyperlink ref="C4722" r:id="rId4721" display="https://www.nj.gov/cgi-bin/education/csg/15/csg1a.pl?string=GG9-127-129-12&amp;maxhits=1000" xr:uid="{1C0FBABC-3BBA-E247-A6D6-0CAC33E1676C}"/>
    <hyperlink ref="C4723" r:id="rId4722" display="https://www.nj.gov/cgi-bin/education/csg/15/csg1a.pl?string=JK-12K-8401-750&amp;maxhits=1000" xr:uid="{4A88A12B-D486-C242-B36E-36F2FFD9141C}"/>
    <hyperlink ref="C4724" r:id="rId4723" display="https://www.nj.gov/cgi-bin/education/csg/15/csg1a.pl?string=EK-8K-8751plus&amp;maxhits=1000" xr:uid="{92B8DE54-55C0-2546-A5D3-74AC3FC00638}"/>
    <hyperlink ref="C4725" r:id="rId4724" display="https://www.nj.gov/cgi-bin/education/csg/15/csg1a.pl?string=DK-8K-8401-750&amp;maxhits=1000" xr:uid="{7AC307D5-22B5-AA40-8087-9988A8EF35FB}"/>
    <hyperlink ref="C4726" r:id="rId4725" display="https://www.nj.gov/cgi-bin/education/csg/15/csg1a.pl?string=DK-8K-8401-750&amp;maxhits=1000" xr:uid="{6CD919D0-7721-904E-91C5-8A040A134D90}"/>
    <hyperlink ref="C4727" r:id="rId4726" display="https://www.nj.gov/cgi-bin/education/csg/15/csg1a.pl?string=AK-6K-6&amp;maxhits=1000" xr:uid="{79659A4E-1F7B-7548-8FA0-C0783148D366}"/>
    <hyperlink ref="C4728" r:id="rId4727" display="https://www.nj.gov/cgi-bin/education/csg/15/csg1a.pl?string=JK-12K-8401-750&amp;maxhits=1000" xr:uid="{0F2169E5-D583-1445-A2F5-A795498A1934}"/>
    <hyperlink ref="C4729" r:id="rId4728" display="https://www.nj.gov/cgi-bin/education/csg/15/csg1a.pl?string=CK-8K-80-400&amp;maxhits=1000" xr:uid="{4021BDDE-E39F-9548-BEE3-83D132E79146}"/>
    <hyperlink ref="C4730" r:id="rId4729" display="https://www.nj.gov/cgi-bin/education/csg/15/csg1a.pl?string=AK-6K-6&amp;maxhits=1000" xr:uid="{EFFDF2EA-EE4C-3C4F-8A85-82D98715B8E5}"/>
    <hyperlink ref="C4731" r:id="rId4730" display="https://www.nj.gov/cgi-bin/education/csg/15/csg1a.pl?string=DK-8K-8401-750&amp;maxhits=1000" xr:uid="{AF01D349-D0E2-4E44-B118-C4D0DF8266A4}"/>
    <hyperlink ref="C4732" r:id="rId4731" display="https://www.nj.gov/cgi-bin/education/csg/15/csg1a.pl?string=GG9-127-129-12&amp;maxhits=1000" xr:uid="{0C8C8798-08B4-DC44-9C44-D026DC46FFA4}"/>
    <hyperlink ref="C4733" r:id="rId4732" display="https://www.nj.gov/cgi-bin/education/csg/15/csg1a.pl?string=LK-12K-120-1800&amp;maxhits=1000" xr:uid="{612C503B-34F3-FE46-8E74-18D383A1709F}"/>
    <hyperlink ref="C4734" r:id="rId4733" display="https://www.nj.gov/cgi-bin/education/csg/15/csg1a.pl?string=FG7-127-129-12&amp;maxhits=1000" xr:uid="{5BE3F2B3-F7A7-534A-8A5E-A89919FF30A6}"/>
    <hyperlink ref="C4735" r:id="rId4734" display="https://www.nj.gov/cgi-bin/education/csg/15/csg1a.pl?string=CK-8K-80-400&amp;maxhits=1000" xr:uid="{689BAEE5-6D62-3347-9244-D7B68172A983}"/>
    <hyperlink ref="C4736" r:id="rId4735" display="https://www.nj.gov/cgi-bin/education/csg/15/csg1a.pl?string=GG9-127-129-12&amp;maxhits=1000" xr:uid="{D7EF7E9A-CAFF-B942-BE23-F75B428CB9B6}"/>
    <hyperlink ref="C4737" r:id="rId4736" display="https://www.nj.gov/cgi-bin/education/csg/15/csg1a.pl?string=IK-12K-80-400&amp;maxhits=1000" xr:uid="{C67F5C56-3D3F-BD4F-BA9A-7778CA7A3903}"/>
    <hyperlink ref="C4738" r:id="rId4737" display="https://www.nj.gov/cgi-bin/education/csg/15/csg1a.pl?string=LK-12K-120-1800&amp;maxhits=1000" xr:uid="{6B70D65A-639F-C94F-9D7E-E72BC5366B8E}"/>
    <hyperlink ref="C4739" r:id="rId4738" display="https://www.nj.gov/cgi-bin/education/csg/15/csg1a.pl?string=CK-8K-80-400&amp;maxhits=1000" xr:uid="{4207D4E8-04F2-794B-BBD6-C1E80911B13A}"/>
    <hyperlink ref="C4740" r:id="rId4739" display="https://www.nj.gov/cgi-bin/education/csg/15/csg1a.pl?string=AK-6K-6&amp;maxhits=1000" xr:uid="{DFDE2759-9652-F244-8C37-34A731EE5FE7}"/>
    <hyperlink ref="C4741" r:id="rId4740" display="https://www.nj.gov/cgi-bin/education/csg/15/csg1a.pl?string=MK-12K-121800-3500&amp;maxhits=1000" xr:uid="{AF8D799F-E45E-A44B-BFCA-B8394FFB2A72}"/>
    <hyperlink ref="C4742" r:id="rId4741" display="https://www.nj.gov/cgi-bin/education/csg/15/csg1a.pl?string=CK-8K-80-400&amp;maxhits=1000" xr:uid="{20CE3CD6-053E-5B42-92C5-DD7A2E0BB609}"/>
    <hyperlink ref="C4743" r:id="rId4742" display="https://www.nj.gov/cgi-bin/education/csg/15/csg1a.pl?string=AK-6K-6&amp;maxhits=1000" xr:uid="{402C232D-8428-BC43-8032-C6FA71DBB1F7}"/>
    <hyperlink ref="C4744" r:id="rId4743" display="https://www.nj.gov/cgi-bin/education/csg/15/csg1a.pl?string=OCHARTER&amp;maxhits=1000" xr:uid="{82FF48A0-7D0E-1142-A653-15A5276EDC7D}"/>
    <hyperlink ref="C4745" r:id="rId4744" display="https://www.nj.gov/cgi-bin/education/csg/15/csg1a.pl?string=QCOUNTYVOC&amp;maxhits=1000" xr:uid="{98FD8630-C101-5144-BCEF-2ACB021C1252}"/>
    <hyperlink ref="C4746" r:id="rId4745" display="https://www.nj.gov/cgi-bin/education/csg/15/csg1a.pl?string=EK-8K-8751plus&amp;maxhits=1000" xr:uid="{D3DA32A9-4126-5B4E-B93B-2A144984FF27}"/>
    <hyperlink ref="C4747" r:id="rId4746" display="https://www.nj.gov/cgi-bin/education/csg/15/csg1a.pl?string=MK-12K-121800-3500&amp;maxhits=1000" xr:uid="{7823228C-07F2-D144-A4BD-F9121DD8C897}"/>
    <hyperlink ref="C4748" r:id="rId4747" display="https://www.nj.gov/cgi-bin/education/csg/15/csg1a.pl?string=GG9-127-129-12&amp;maxhits=1000" xr:uid="{15F66138-1E9C-5843-B60B-F40417B23076}"/>
    <hyperlink ref="C4749" r:id="rId4748" display="https://www.nj.gov/cgi-bin/education/csg/15/csg1a.pl?string=MK-12K-121800-3500&amp;maxhits=1000" xr:uid="{5BB9F3C7-0829-254A-AAEF-8CE74CD16DE1}"/>
    <hyperlink ref="C4750" r:id="rId4749" display="https://www.nj.gov/cgi-bin/education/csg/15/csg1a.pl?string=OCHARTER&amp;maxhits=1000" xr:uid="{C9C2009F-5F83-204B-BFE5-57AD7F7D3F1B}"/>
    <hyperlink ref="C4751" r:id="rId4750" display="https://www.nj.gov/cgi-bin/education/csg/15/csg1a.pl?string=MK-12K-121800-3500&amp;maxhits=1000" xr:uid="{04695317-5B1F-7645-9B7B-4DE016D7E984}"/>
    <hyperlink ref="C4752" r:id="rId4751" display="https://www.nj.gov/cgi-bin/education/csg/15/csg1a.pl?string=NK-12K-123500plus&amp;maxhits=1000" xr:uid="{8AE28382-D960-FD44-9932-8E0B6B98EA46}"/>
    <hyperlink ref="C4753" r:id="rId4752" display="https://www.nj.gov/cgi-bin/education/csg/15/csg1a.pl?string=NK-12K-123500plus&amp;maxhits=1000" xr:uid="{0A1BAEBF-FB43-9646-BFD3-2DAC96D172F2}"/>
    <hyperlink ref="C4754" r:id="rId4753" display="https://www.nj.gov/cgi-bin/education/csg/15/csg1a.pl?string=IK-12K-80-400&amp;maxhits=1000" xr:uid="{DA804BC2-F180-8448-9EE7-CB929F6CBF78}"/>
    <hyperlink ref="C4755" r:id="rId4754" display="https://www.nj.gov/cgi-bin/education/csg/15/csg1a.pl?string=MK-12K-121800-3500&amp;maxhits=1000" xr:uid="{3C0BBB45-8592-A04B-9C6F-6662146B8282}"/>
    <hyperlink ref="C4756" r:id="rId4755" display="https://www.nj.gov/cgi-bin/education/csg/15/csg1a.pl?string=LK-12K-120-1800&amp;maxhits=1000" xr:uid="{29FCADE7-6289-CA4D-99C3-8240052AA50F}"/>
    <hyperlink ref="C4757" r:id="rId4756" display="https://www.nj.gov/cgi-bin/education/csg/15/csg1a.pl?string=NK-12K-123500plus&amp;maxhits=1000" xr:uid="{86896BBA-F0F7-754C-9940-9FA88A2E6193}"/>
    <hyperlink ref="C4758" r:id="rId4757" display="https://www.nj.gov/cgi-bin/education/csg/15/csg1a.pl?string=JK-12K-8401-750&amp;maxhits=1000" xr:uid="{1E3510F7-E603-9448-AB40-F46897923EFB}"/>
    <hyperlink ref="C4759" r:id="rId4758" display="https://www.nj.gov/cgi-bin/education/csg/15/csg1a.pl?string=MK-12K-121800-3500&amp;maxhits=1000" xr:uid="{54FE2F5F-0D79-6A4C-A8FB-5426D1F68FB9}"/>
    <hyperlink ref="C4760" r:id="rId4759" display="https://www.nj.gov/cgi-bin/education/csg/15/csg1a.pl?string=NK-12K-123500plus&amp;maxhits=1000" xr:uid="{3DD53F4E-324E-4C42-803C-E2F6A096C998}"/>
    <hyperlink ref="C4761" r:id="rId4760" display="https://www.nj.gov/cgi-bin/education/csg/15/csg1a.pl?string=OCHARTER&amp;maxhits=1000" xr:uid="{25190B25-8B39-AB40-BA4A-5DE162BF19C7}"/>
    <hyperlink ref="C4762" r:id="rId4761" display="https://www.nj.gov/cgi-bin/education/csg/15/csg1a.pl?string=NK-12K-123500plus&amp;maxhits=1000" xr:uid="{0B9B4736-7605-A048-9D88-69B0BEA2266F}"/>
    <hyperlink ref="C4763" r:id="rId4762" display="https://www.nj.gov/cgi-bin/education/csg/15/csg1a.pl?string=MK-12K-121800-3500&amp;maxhits=1000" xr:uid="{8098EBD0-BE94-704D-83C8-5196EE9E2B0A}"/>
    <hyperlink ref="C4764" r:id="rId4763" display="https://www.nj.gov/cgi-bin/education/csg/15/csg1a.pl?string=MK-12K-121800-3500&amp;maxhits=1000" xr:uid="{6EAFA901-4B43-0C4B-AB4D-D7ED1254AD1F}"/>
    <hyperlink ref="C4765" r:id="rId4764" display="https://www.nj.gov/cgi-bin/education/csg/15/csg1a.pl?string=NK-12K-123500plus&amp;maxhits=1000" xr:uid="{26A1E750-CF8B-FA42-8677-CC7353B1C96B}"/>
    <hyperlink ref="C4766" r:id="rId4765" display="https://www.nj.gov/cgi-bin/education/csg/15/csg1a.pl?string=MK-12K-121800-3500&amp;maxhits=1000" xr:uid="{E7FB3B3F-5045-6F4C-A8B9-69EDD854A06A}"/>
    <hyperlink ref="C4767" r:id="rId4766" display="https://www.nj.gov/cgi-bin/education/csg/15/csg1a.pl?string=NK-12K-123500plus&amp;maxhits=1000" xr:uid="{9FAD8E56-3E91-FF44-A042-B21BA3B069FD}"/>
    <hyperlink ref="C4768" r:id="rId4767" display="https://www.nj.gov/cgi-bin/education/csg/15/csg1a.pl?string=OCHARTER&amp;maxhits=1000" xr:uid="{BE242EAD-5100-5F44-808A-BCA33FB07B23}"/>
    <hyperlink ref="C4769" r:id="rId4768" display="https://www.nj.gov/cgi-bin/education/csg/15/csg1a.pl?string=OCHARTER&amp;maxhits=1000" xr:uid="{72C6FC05-02F4-0F49-B934-808FF8DDAAB2}"/>
    <hyperlink ref="C4770" r:id="rId4769" display="https://www.nj.gov/cgi-bin/education/csg/15/csg1a.pl?string=QCOUNTYVOC&amp;maxhits=1000" xr:uid="{07286B9C-459B-894B-A8A9-9DF7BBC00A1F}"/>
    <hyperlink ref="C4771" r:id="rId4770" display="https://www.nj.gov/cgi-bin/education/csg/15/csg1a.pl?string=NK-12K-123500plus&amp;maxhits=1000" xr:uid="{33C2F8B8-E0F2-774E-8137-7A8CAAE41E31}"/>
    <hyperlink ref="C4772" r:id="rId4771" display="https://www.nj.gov/cgi-bin/education/csg/15/csg1a.pl?string=NK-12K-123500plus&amp;maxhits=1000" xr:uid="{33493545-5399-F848-B5DA-E154FFC504DC}"/>
    <hyperlink ref="C4773" r:id="rId4772" display="https://www.nj.gov/cgi-bin/education/csg/15/csg1a.pl?string=IK-12K-80-400&amp;maxhits=1000" xr:uid="{CAB783F4-7C52-EF4A-8714-699DACD86953}"/>
    <hyperlink ref="C4774" r:id="rId4773" display="https://www.nj.gov/cgi-bin/education/csg/15/csg1a.pl?string=JK-12K-8401-750&amp;maxhits=1000" xr:uid="{E548186D-F03C-C240-B2EC-02C9F22E2DD3}"/>
    <hyperlink ref="C4775" r:id="rId4774" display="https://www.nj.gov/cgi-bin/education/csg/15/csg1a.pl?string=IK-12K-80-400&amp;maxhits=1000" xr:uid="{877C4E44-3496-6448-91A6-BCDD43C76480}"/>
    <hyperlink ref="C4776" r:id="rId4775" display="https://www.nj.gov/cgi-bin/education/csg/15/csg1a.pl?string=LK-12K-120-1800&amp;maxhits=1000" xr:uid="{ADBA1872-3FEB-1C46-B7AF-046FBEC12DA9}"/>
    <hyperlink ref="C4777" r:id="rId4776" display="https://www.nj.gov/cgi-bin/education/csg/15/csg1a.pl?string=AK-6K-6&amp;maxhits=1000" xr:uid="{C5000B56-F2D6-4A4C-87BE-355954FE6218}"/>
    <hyperlink ref="C4778" r:id="rId4777" display="https://www.nj.gov/cgi-bin/education/csg/15/csg1a.pl?string=AK-6K-6&amp;maxhits=1000" xr:uid="{B867441F-35AC-BE46-BA20-0EE30F48465A}"/>
    <hyperlink ref="C4779" r:id="rId4778" display="https://www.nj.gov/cgi-bin/education/csg/15/csg1a.pl?string=AK-6K-6&amp;maxhits=1000" xr:uid="{E50590A1-5890-1344-A06A-7B20CE60B566}"/>
    <hyperlink ref="C4780" r:id="rId4779" display="https://www.nj.gov/cgi-bin/education/csg/15/csg1a.pl?string=KK-12K-8751plus&amp;maxhits=1000" xr:uid="{62969BFB-0DB3-754D-8D5A-A213136AD569}"/>
    <hyperlink ref="C4781" r:id="rId4780" display="https://www.nj.gov/cgi-bin/education/csg/15/csg1a.pl?string=KK-12K-8751plus&amp;maxhits=1000" xr:uid="{010D91F6-531A-324B-BC6E-0773F9C688A6}"/>
    <hyperlink ref="C4782" r:id="rId4781" display="https://www.nj.gov/cgi-bin/education/csg/15/csg1a.pl?string=MK-12K-121800-3500&amp;maxhits=1000" xr:uid="{640A2EE3-5398-4A4B-992F-DB409956E3E8}"/>
    <hyperlink ref="C4783" r:id="rId4782" display="https://www.nj.gov/cgi-bin/education/csg/15/csg1a.pl?string=IK-12K-80-400&amp;maxhits=1000" xr:uid="{CE54F839-1FF5-174E-813C-CB24FBEED22C}"/>
    <hyperlink ref="C4784" r:id="rId4783" display="https://www.nj.gov/cgi-bin/education/csg/15/csg1a.pl?string=IK-12K-80-400&amp;maxhits=1000" xr:uid="{A447E811-9E29-024C-8447-83C3DA9C5823}"/>
    <hyperlink ref="C4785" r:id="rId4784" display="https://www.nj.gov/cgi-bin/education/csg/15/csg1a.pl?string=AK-6K-6&amp;maxhits=1000" xr:uid="{D58BC2D5-8C69-214D-B697-AF4BE63085A0}"/>
    <hyperlink ref="C4786" r:id="rId4785" display="https://www.nj.gov/cgi-bin/education/csg/15/csg1a.pl?string=KK-12K-8751plus&amp;maxhits=1000" xr:uid="{BBAB81F6-AD2A-1042-BAF9-A7A4001BD277}"/>
    <hyperlink ref="C4787" r:id="rId4786" display="https://www.nj.gov/cgi-bin/education/csg/15/csg1a.pl?string=AK-6K-6&amp;maxhits=1000" xr:uid="{31F96EE8-D1D4-6540-83C4-F2F87401ACFC}"/>
    <hyperlink ref="C4788" r:id="rId4787" display="https://www.nj.gov/cgi-bin/education/csg/15/csg1a.pl?string=FG7-127-129-12&amp;maxhits=1000" xr:uid="{18547FBA-B059-0C4B-B168-B1857CC131F6}"/>
    <hyperlink ref="C4789" r:id="rId4788" display="https://www.nj.gov/cgi-bin/education/csg/15/csg1a.pl?string=IK-12K-80-400&amp;maxhits=1000" xr:uid="{1FE1A671-FB87-2942-B4F3-A590BF1D206D}"/>
    <hyperlink ref="C4790" r:id="rId4789" display="https://www.nj.gov/cgi-bin/education/csg/15/csg1a.pl?string=NK-12K-123500plus&amp;maxhits=1000" xr:uid="{DCB95FEE-1789-034D-A035-0E4B8C592391}"/>
    <hyperlink ref="C4791" r:id="rId4790" display="https://www.nj.gov/cgi-bin/education/csg/15/csg1a.pl?string=IK-12K-80-400&amp;maxhits=1000" xr:uid="{D8645909-E696-2641-AF8C-A526A47A757A}"/>
    <hyperlink ref="C4792" r:id="rId4791" display="https://www.nj.gov/cgi-bin/education/csg/15/csg1a.pl?string=OCHARTER&amp;maxhits=1000" xr:uid="{CBE79066-B232-CB4D-A336-8F0427CBB6ED}"/>
    <hyperlink ref="C4793" r:id="rId4792" display="https://www.nj.gov/cgi-bin/education/csg/15/csg1a.pl?string=PCSSD&amp;maxhits=1000" xr:uid="{8E859E4B-3434-2A4C-8D09-B01C81EB2D44}"/>
    <hyperlink ref="C4794" r:id="rId4793" display="https://www.nj.gov/cgi-bin/education/csg/15/csg1a.pl?string=QCOUNTYVOC&amp;maxhits=1000" xr:uid="{BE6B5879-72C8-DD48-B567-FC857D2AF8EB}"/>
    <hyperlink ref="C4795" r:id="rId4794" display="https://www.nj.gov/cgi-bin/education/csg/15/csg1a.pl?string=FG7-127-129-12&amp;maxhits=1000" xr:uid="{E9728D3D-7CB7-ED4D-9333-1BD8F715A3BF}"/>
    <hyperlink ref="C4796" r:id="rId4795" display="https://www.nj.gov/cgi-bin/education/csg/15/csg1a.pl?string=AK-6K-6&amp;maxhits=1000" xr:uid="{1D2607C5-9460-7B49-85EA-2CC7CEB18CB0}"/>
    <hyperlink ref="C4797" r:id="rId4796" display="https://www.nj.gov/cgi-bin/education/csg/15/csg1a.pl?string=AK-6K-6&amp;maxhits=1000" xr:uid="{81A897E3-6493-754A-B132-DDDA937D6C4C}"/>
    <hyperlink ref="C4798" r:id="rId4797" display="https://www.nj.gov/cgi-bin/education/csg/15/csg1a.pl?string=IK-12K-80-400&amp;maxhits=1000" xr:uid="{5160E2A8-EB01-B24B-AA17-C48CEFD78427}"/>
    <hyperlink ref="C4799" r:id="rId4798" display="https://www.nj.gov/cgi-bin/education/csg/14/csg1a.pl?string=DK-8K-8401-750&amp;maxhits=1000" xr:uid="{9A928323-8190-DE4E-A0CC-711316CB25EF}"/>
    <hyperlink ref="C4800" r:id="rId4799" display="https://www.nj.gov/cgi-bin/education/csg/14/csg1a.pl?string=NK-12K-123500plus&amp;maxhits=1000" xr:uid="{F484E15A-A6B6-5341-BF21-A7F2C18D6726}"/>
    <hyperlink ref="C4801" r:id="rId4800" display="https://www.nj.gov/cgi-bin/education/csg/14/csg1a.pl?string=EK-8K-8751plus&amp;maxhits=1000" xr:uid="{557F8503-581A-8544-B3E7-8A2BB20E15FE}"/>
    <hyperlink ref="C4802" r:id="rId4801" display="https://www.nj.gov/cgi-bin/education/csg/14/csg1a.pl?string=CK-8K-80-400&amp;maxhits=1000" xr:uid="{B3E99C8A-7FAE-284F-AC1E-D64CB46A9DD0}"/>
    <hyperlink ref="C4803" r:id="rId4802" display="https://www.nj.gov/cgi-bin/education/csg/14/csg1a.pl?string=JK-12K-8401-750&amp;maxhits=1000" xr:uid="{48CC3BAD-C972-AF42-8992-B48E5D14AF96}"/>
    <hyperlink ref="C4804" r:id="rId4803" display="https://www.nj.gov/cgi-bin/education/csg/14/csg1a.pl?string=DK-8K-8401-750&amp;maxhits=1000" xr:uid="{94A2A257-69B2-CA4C-8E21-F25950152918}"/>
    <hyperlink ref="C4805" r:id="rId4804" display="https://www.nj.gov/cgi-bin/education/csg/14/csg1a.pl?string=CK-8K-80-400&amp;maxhits=1000" xr:uid="{B536DBF4-81F9-9942-A6DB-0B6F6C497B47}"/>
    <hyperlink ref="C4806" r:id="rId4805" display="https://www.nj.gov/cgi-bin/education/csg/14/csg1a.pl?string=DK-8K-8401-750&amp;maxhits=1000" xr:uid="{44242F52-3ABB-D140-8FC6-FBF68283F1B5}"/>
    <hyperlink ref="C4807" r:id="rId4806" display="https://www.nj.gov/cgi-bin/education/csg/14/csg1a.pl?string=DK-8K-8401-750&amp;maxhits=1000" xr:uid="{07C20DE2-08A7-2F42-BF77-4EBC378C5942}"/>
    <hyperlink ref="C4808" r:id="rId4807" display="https://www.nj.gov/cgi-bin/education/csg/14/csg1a.pl?string=AK-6K-6&amp;maxhits=1000" xr:uid="{D0D1639C-AB71-B648-AF72-2AC95463CAF4}"/>
    <hyperlink ref="C4809" r:id="rId4808" display="https://www.nj.gov/cgi-bin/education/csg/14/csg1a.pl?string=FG7-127-129-12&amp;maxhits=1000" xr:uid="{5603B0C5-83A6-DF47-A52B-ECB2EF5BCE8C}"/>
    <hyperlink ref="C4810" r:id="rId4809" display="https://www.nj.gov/cgi-bin/education/csg/14/csg1a.pl?string=AK-6K-6&amp;maxhits=1000" xr:uid="{E5FFCA5C-E040-FE45-BDC0-BE64930C7310}"/>
    <hyperlink ref="C4811" r:id="rId4810" display="https://www.nj.gov/cgi-bin/education/csg/14/csg1a.pl?string=AK-6K-6&amp;maxhits=1000" xr:uid="{68202222-E36D-CB4E-932D-ABD107837725}"/>
    <hyperlink ref="C4812" r:id="rId4811" display="https://www.nj.gov/cgi-bin/education/csg/14/csg1a.pl?string=MK-12K-121800-3500&amp;maxhits=1000" xr:uid="{090C41F3-1F0E-1B44-8AEB-6080042656A7}"/>
    <hyperlink ref="C4813" r:id="rId4812" display="https://www.nj.gov/cgi-bin/education/csg/14/csg1a.pl?string=MK-12K-121800-3500&amp;maxhits=1000" xr:uid="{B4E5C61A-9B6D-3D48-A4CB-F8658C695863}"/>
    <hyperlink ref="C4814" r:id="rId4813" display="https://www.nj.gov/cgi-bin/education/csg/14/csg1a.pl?string=LK-12K-120-1800&amp;maxhits=1000" xr:uid="{54394EEF-274C-BB41-BF21-B7F11BE57364}"/>
    <hyperlink ref="C4815" r:id="rId4814" display="https://www.nj.gov/cgi-bin/education/csg/14/csg1a.pl?string=JK-12K-8401-750&amp;maxhits=1000" xr:uid="{9991DF88-8942-C74F-8E2A-3EAF1A1B5842}"/>
    <hyperlink ref="C4816" r:id="rId4815" display="https://www.nj.gov/cgi-bin/education/csg/14/csg1a.pl?string=EK-8K-8751plus&amp;maxhits=1000" xr:uid="{3BEF5F78-485D-3A4B-9366-8A8C0BEFE15F}"/>
    <hyperlink ref="C4817" r:id="rId4816" display="https://www.nj.gov/cgi-bin/education/csg/14/csg1a.pl?string=NK-12K-123500plus&amp;maxhits=1000" xr:uid="{B366829D-ABA6-1C4A-9A38-EBE36636BF04}"/>
    <hyperlink ref="C4818" r:id="rId4817" display="https://www.nj.gov/cgi-bin/education/csg/14/csg1a.pl?string=KK-12K-8751plus&amp;maxhits=1000" xr:uid="{6E7A086F-8D2C-B84C-B8BE-AE2618F0A760}"/>
    <hyperlink ref="C4819" r:id="rId4818" display="https://www.nj.gov/cgi-bin/education/csg/17/csg1a.pl?string=OCHARTER&amp;maxhits=1000" xr:uid="{906C2422-7927-AB49-98DF-FD888A010E40}"/>
    <hyperlink ref="C4820" r:id="rId4819" display="https://www.nj.gov/cgi-bin/education/csg/17/csg1a.pl?string=OCHARTER&amp;maxhits=1000" xr:uid="{9DEE7117-A491-7647-B49F-B24FCF22CE2B}"/>
    <hyperlink ref="C4821" r:id="rId4820" display="https://www.nj.gov/cgi-bin/education/csg/17/csg1a.pl?string=OCHARTER&amp;maxhits=1000" xr:uid="{1410BE9B-7F48-074F-878D-5B5E06DC90A9}"/>
    <hyperlink ref="C4822" r:id="rId4821" display="https://www.nj.gov/cgi-bin/education/csg/17/csg1a.pl?string=IK-12K-80-400&amp;maxhits=1000" xr:uid="{6E48D98A-1D59-634F-A9D7-B0C2366EFB34}"/>
    <hyperlink ref="C4823" r:id="rId4822" display="https://www.nj.gov/cgi-bin/education/csg/17/csg1a.pl?string=JK-12K-8401-750&amp;maxhits=1000" xr:uid="{94CD9518-EBC1-5B49-8355-3E773C29CF92}"/>
    <hyperlink ref="C4824" r:id="rId4823" display="https://www.nj.gov/cgi-bin/education/csg/17/csg1a.pl?string=OCHARTER&amp;maxhits=1000" xr:uid="{2446AEBA-684A-AD4F-AC7A-B45F13E70500}"/>
    <hyperlink ref="C4825" r:id="rId4824" display="https://www.nj.gov/cgi-bin/education/csg/17/csg1a.pl?string=MK-12K-121800-3500&amp;maxhits=1000" xr:uid="{E54F7177-3925-314A-B5D4-9D137DE132E9}"/>
    <hyperlink ref="C4826" r:id="rId4825" display="https://www.nj.gov/cgi-bin/education/csg/17/csg1a.pl?string=OCHARTER&amp;maxhits=1000" xr:uid="{221DCA30-F36A-B34F-9759-968FFE520BD8}"/>
    <hyperlink ref="C4827" r:id="rId4826" display="https://www.nj.gov/cgi-bin/education/csg/17/csg1a.pl?string=OCHARTER&amp;maxhits=1000" xr:uid="{017413E6-8FA4-7D4D-A76A-BDC162DE649B}"/>
    <hyperlink ref="C4828" r:id="rId4827" display="https://www.nj.gov/cgi-bin/education/csg/17/csg1a.pl?string=OCHARTER&amp;maxhits=1000" xr:uid="{0EB8C669-3273-0343-B835-86E63EDF2A90}"/>
    <hyperlink ref="C4829" r:id="rId4828" display="https://www.nj.gov/cgi-bin/education/csg/17/csg1a.pl?string=OCHARTER&amp;maxhits=1000" xr:uid="{F1AF15AE-4B04-5640-A161-8B458B4F6714}"/>
    <hyperlink ref="C4830" r:id="rId4829" display="https://www.nj.gov/cgi-bin/education/csg/17/csg1a.pl?string=DK-8K-8401-750&amp;maxhits=1000" xr:uid="{B3246F71-9A04-BF40-8911-A57C0B350B43}"/>
    <hyperlink ref="C4831" r:id="rId4830" display="https://www.nj.gov/cgi-bin/education/csg/17/csg1a.pl?string=OCHARTER&amp;maxhits=1000" xr:uid="{53A00411-F348-624D-BC3A-06B7069EA243}"/>
    <hyperlink ref="C4832" r:id="rId4831" display="https://www.nj.gov/cgi-bin/education/csg/17/csg1a.pl?string=OCHARTER&amp;maxhits=1000" xr:uid="{A1A18A47-656C-3F42-B9D0-2A95522030B9}"/>
    <hyperlink ref="C4833" r:id="rId4832" display="https://www.nj.gov/cgi-bin/education/csg/17/csg1a.pl?string=OCHARTER&amp;maxhits=1000" xr:uid="{8F72F5BE-0CFE-D14B-9AA8-4527BA669C69}"/>
    <hyperlink ref="C4834" r:id="rId4833" display="https://www.nj.gov/cgi-bin/education/csg/17/csg1a.pl?string=OCHARTER&amp;maxhits=1000" xr:uid="{E9FC79E5-F49D-8E45-8222-7E655A9CA747}"/>
    <hyperlink ref="C4835" r:id="rId4834" display="https://www.nj.gov/cgi-bin/education/csg/17/csg1a.pl?string=OCHARTER&amp;maxhits=1000" xr:uid="{58CEB78A-C409-3B45-A1C6-CF38822624E5}"/>
    <hyperlink ref="C4836" r:id="rId4835" display="https://www.nj.gov/cgi-bin/education/csg/17/csg1a.pl?string=OCHARTER&amp;maxhits=1000" xr:uid="{3025C657-A782-E04F-A657-A56C112AC42C}"/>
    <hyperlink ref="C4837" r:id="rId4836" display="https://www.nj.gov/cgi-bin/education/csg/17/csg1a.pl?string=OCHARTER&amp;maxhits=1000" xr:uid="{E5A8E294-D604-1D44-BA1F-53E44B517FCB}"/>
    <hyperlink ref="C4838" r:id="rId4837" display="https://www.nj.gov/cgi-bin/education/csg/17/csg1a.pl?string=OCHARTER&amp;maxhits=1000" xr:uid="{98D7D2CA-5BBD-4A46-97F8-BE2CDF17B540}"/>
    <hyperlink ref="C4839" r:id="rId4838" display="https://www.nj.gov/cgi-bin/education/csg/17/csg1a.pl?string=OCHARTER&amp;maxhits=1000" xr:uid="{E39A3BB6-E10C-AF45-A50A-503AD848F121}"/>
    <hyperlink ref="C4840" r:id="rId4839" display="https://www.nj.gov/cgi-bin/education/csg/17/csg1a.pl?string=OCHARTER&amp;maxhits=1000" xr:uid="{3054FB3E-E180-8642-996A-627FAE7D0238}"/>
    <hyperlink ref="C4841" r:id="rId4840" display="https://www.nj.gov/cgi-bin/education/csg/17/csg1a.pl?string=OCHARTER&amp;maxhits=1000" xr:uid="{5FD21740-A95D-0C48-87C1-F581AC031D5A}"/>
    <hyperlink ref="C4842" r:id="rId4841" display="https://www.nj.gov/cgi-bin/education/csg/17/csg1a.pl?string=OCHARTER&amp;maxhits=1000" xr:uid="{45B17567-40CC-0C47-B0C7-F0275E7B7312}"/>
    <hyperlink ref="C4843" r:id="rId4842" display="https://www.nj.gov/cgi-bin/education/csg/17/csg1a.pl?string=OCHARTER&amp;maxhits=1000" xr:uid="{827FBF37-DE72-D24E-BE9A-A57758E0E2CD}"/>
    <hyperlink ref="C4844" r:id="rId4843" display="https://www.nj.gov/cgi-bin/education/csg/17/csg1a.pl?string=OCHARTER&amp;maxhits=1000" xr:uid="{2B5A9F62-110B-F546-BAB8-DB88DFC94C3C}"/>
    <hyperlink ref="C4845" r:id="rId4844" display="https://www.nj.gov/cgi-bin/education/csg/17/csg1a.pl?string=OCHARTER&amp;maxhits=1000" xr:uid="{63B5B04E-0EBF-A247-9E8E-2CC297D77E99}"/>
    <hyperlink ref="C4846" r:id="rId4845" display="https://www.nj.gov/cgi-bin/education/csg/17/csg1a.pl?string=OCHARTER&amp;maxhits=1000" xr:uid="{FA756211-4799-574B-B573-61DC59FF1BCA}"/>
    <hyperlink ref="C4847" r:id="rId4846" display="https://www.nj.gov/cgi-bin/education/csg/17/csg1a.pl?string=OCHARTER&amp;maxhits=1000" xr:uid="{AE63DD32-6B32-F643-808D-0A14B7D6EEAD}"/>
    <hyperlink ref="C4848" r:id="rId4847" display="https://www.nj.gov/cgi-bin/education/csg/17/csg1a.pl?string=OCHARTER&amp;maxhits=1000" xr:uid="{FF7A2B9E-1C9D-8F4A-8B8B-1A557AD77B98}"/>
    <hyperlink ref="C4849" r:id="rId4848" display="https://www.nj.gov/cgi-bin/education/csg/17/csg1a.pl?string=OCHARTER&amp;maxhits=1000" xr:uid="{62517736-2E13-7A4D-8D9D-AF94953CD66C}"/>
    <hyperlink ref="C4850" r:id="rId4849" display="https://www.nj.gov/cgi-bin/education/csg/17/csg1a.pl?string=OCHARTER&amp;maxhits=1000" xr:uid="{35095226-FBE4-B34D-B8F2-2BDF000843BF}"/>
    <hyperlink ref="C4851" r:id="rId4850" display="https://www.nj.gov/cgi-bin/education/csg/17/csg1a.pl?string=OCHARTER&amp;maxhits=1000" xr:uid="{CD551E95-DEF0-1F49-9AC2-50A1473C0C6E}"/>
    <hyperlink ref="C4852" r:id="rId4851" display="https://www.nj.gov/cgi-bin/education/csg/17/csg1a.pl?string=OCHARTER&amp;maxhits=1000" xr:uid="{89400C28-9493-1041-8AB0-8698ADDE5A64}"/>
    <hyperlink ref="C4853" r:id="rId4852" display="https://www.nj.gov/cgi-bin/education/csg/17/csg1a.pl?string=OCHARTER&amp;maxhits=1000" xr:uid="{835C9EE9-B2AC-3744-A9CB-404F3533A7B9}"/>
    <hyperlink ref="C4854" r:id="rId4853" display="https://www.nj.gov/cgi-bin/education/csg/17/csg1a.pl?string=OCHARTER&amp;maxhits=1000" xr:uid="{5322AEFA-488B-2440-89C1-2BDD08D5A844}"/>
    <hyperlink ref="C4855" r:id="rId4854" display="https://www.nj.gov/cgi-bin/education/csg/17/csg1a.pl?string=OCHARTER&amp;maxhits=1000" xr:uid="{44941AF5-C97C-CF4A-87D6-1BFAA7C6D29F}"/>
    <hyperlink ref="C4856" r:id="rId4855" display="https://www.nj.gov/cgi-bin/education/csg/17/csg1a.pl?string=OCHARTER&amp;maxhits=1000" xr:uid="{D21E684A-1561-7F4A-BB94-825458FC9AC9}"/>
    <hyperlink ref="C4857" r:id="rId4856" display="https://www.nj.gov/cgi-bin/education/csg/17/csg1a.pl?string=OCHARTER&amp;maxhits=1000" xr:uid="{A420AA9F-90DA-574A-9A6E-946280F0782B}"/>
    <hyperlink ref="C4858" r:id="rId4857" display="https://www.nj.gov/cgi-bin/education/csg/17/csg1a.pl?string=OCHARTER&amp;maxhits=1000" xr:uid="{06A29135-E529-CB4C-A3DF-F70AE66F6508}"/>
    <hyperlink ref="C4859" r:id="rId4858" display="https://www.nj.gov/cgi-bin/education/csg/17/csg1a.pl?string=OCHARTER&amp;maxhits=1000" xr:uid="{6ACF7A92-4865-0B4C-98D6-ABFB671D54E1}"/>
    <hyperlink ref="C4860" r:id="rId4859" display="https://www.nj.gov/cgi-bin/education/csg/17/csg1a.pl?string=OCHARTER&amp;maxhits=1000" xr:uid="{E87224A6-E976-DF45-9115-624EE8324820}"/>
    <hyperlink ref="C4861" r:id="rId4860" display="https://www.nj.gov/cgi-bin/education/csg/17/csg1a.pl?string=OCHARTER&amp;maxhits=1000" xr:uid="{1CEAA00F-68B4-624A-99E0-7D6BF6EB2164}"/>
    <hyperlink ref="C4862" r:id="rId4861" display="https://www.nj.gov/cgi-bin/education/csg/17/csg1a.pl?string=OCHARTER&amp;maxhits=1000" xr:uid="{81F8E52A-643F-4346-9670-5840805F5F80}"/>
    <hyperlink ref="C4863" r:id="rId4862" display="https://www.nj.gov/cgi-bin/education/csg/17/csg1a.pl?string=LK-12K-120-1800&amp;maxhits=1000" xr:uid="{005B71C9-8BC9-6346-9E88-76748958D309}"/>
    <hyperlink ref="C4864" r:id="rId4863" display="https://www.nj.gov/cgi-bin/education/csg/17/csg1a.pl?string=OCHARTER&amp;maxhits=1000" xr:uid="{77178A25-7EE3-C44D-A6C8-6D850185A0E2}"/>
    <hyperlink ref="C4865" r:id="rId4864" display="https://www.nj.gov/cgi-bin/education/csg/17/csg1a.pl?string=OCHARTER&amp;maxhits=1000" xr:uid="{F0B08CD6-34EE-9A43-9397-2021DB90FDE2}"/>
    <hyperlink ref="C4866" r:id="rId4865" display="https://www.nj.gov/cgi-bin/education/csg/17/csg1a.pl?string=OCHARTER&amp;maxhits=1000" xr:uid="{F88AAEF0-A045-6043-B3C1-CC01C3A16886}"/>
    <hyperlink ref="C4867" r:id="rId4866" display="https://www.nj.gov/cgi-bin/education/csg/17/csg1a.pl?string=OCHARTER&amp;maxhits=1000" xr:uid="{D2AF70C8-62B1-A048-8F2A-6DFD00E62EA4}"/>
    <hyperlink ref="C4868" r:id="rId4867" display="https://www.nj.gov/cgi-bin/education/csg/17/csg1a.pl?string=OCHARTER&amp;maxhits=1000" xr:uid="{381E6E9D-7313-E94D-B1F3-E47C4358D2DD}"/>
    <hyperlink ref="C4869" r:id="rId4868" display="https://www.nj.gov/cgi-bin/education/csg/17/csg1a.pl?string=OCHARTER&amp;maxhits=1000" xr:uid="{6B56893B-2567-F04C-8FB3-879A98C3B355}"/>
    <hyperlink ref="C4870" r:id="rId4869" display="https://www.nj.gov/cgi-bin/education/csg/17/csg1a.pl?string=OCHARTER&amp;maxhits=1000" xr:uid="{E4F9C64D-AF10-1E47-B0E9-ABD606DDCBAB}"/>
    <hyperlink ref="C4871" r:id="rId4870" display="https://www.nj.gov/cgi-bin/education/csg/17/csg1a.pl?string=OCHARTER&amp;maxhits=1000" xr:uid="{EA63BBC6-95D7-AF49-B9FE-A94717AEA652}"/>
    <hyperlink ref="C4872" r:id="rId4871" display="https://www.nj.gov/cgi-bin/education/csg/17/csg1a.pl?string=LK-12K-120-1800&amp;maxhits=1000" xr:uid="{0F3FC5B8-1E85-9441-9D2C-6E5B7F2C955A}"/>
    <hyperlink ref="C4873" r:id="rId4872" display="https://www.nj.gov/cgi-bin/education/csg/17/csg1a.pl?string=OCHARTER&amp;maxhits=1000" xr:uid="{69E9B123-5ED0-F644-82D5-A2FC7052DAEC}"/>
    <hyperlink ref="C4874" r:id="rId4873" display="https://www.nj.gov/cgi-bin/education/csg/17/csg1a.pl?string=OCHARTER&amp;maxhits=1000" xr:uid="{11D97280-BA87-BD45-BD67-2C5E02CF1DDB}"/>
    <hyperlink ref="C4875" r:id="rId4874" display="https://www.nj.gov/cgi-bin/education/csg/17/csg1a.pl?string=OCHARTER&amp;maxhits=1000" xr:uid="{243992B8-68DD-8340-AEBC-4D316849E828}"/>
    <hyperlink ref="C4876" r:id="rId4875" display="https://www.nj.gov/cgi-bin/education/csg/17/csg1a.pl?string=OCHARTER&amp;maxhits=1000" xr:uid="{59E6C867-CFD9-3B48-9128-861D309A4285}"/>
    <hyperlink ref="C4877" r:id="rId4876" display="https://www.nj.gov/cgi-bin/education/csg/17/csg1a.pl?string=OCHARTER&amp;maxhits=1000" xr:uid="{FAA1D360-C6F0-6645-9F38-9DC9C27B3D40}"/>
    <hyperlink ref="C4878" r:id="rId4877" display="https://www.nj.gov/cgi-bin/education/csg/17/csg1a.pl?string=OCHARTER&amp;maxhits=1000" xr:uid="{C16C538E-36CC-164B-A02A-0A89E5E37E50}"/>
    <hyperlink ref="C4879" r:id="rId4878" display="https://www.nj.gov/cgi-bin/education/csg/17/csg1a.pl?string=OCHARTER&amp;maxhits=1000" xr:uid="{1144F52B-C604-C548-94DA-2A4455ADE1DF}"/>
    <hyperlink ref="C4880" r:id="rId4879" display="https://www.nj.gov/cgi-bin/education/csg/17/csg1a.pl?string=OCHARTER&amp;maxhits=1000" xr:uid="{6DF44120-4029-1B44-8548-5CC819636115}"/>
    <hyperlink ref="C4881" r:id="rId4880" display="https://www.nj.gov/cgi-bin/education/csg/17/csg1a.pl?string=OCHARTER&amp;maxhits=1000" xr:uid="{204AD3A1-1EBC-FA4B-84AA-211443B5B41B}"/>
    <hyperlink ref="C4882" r:id="rId4881" display="https://www.nj.gov/cgi-bin/education/csg/17/csg1a.pl?string=OCHARTER&amp;maxhits=1000" xr:uid="{37D43AA8-8F07-C142-9B1C-AD2E25C953F9}"/>
    <hyperlink ref="C4883" r:id="rId4882" display="https://www.nj.gov/cgi-bin/education/csg/17/csg1a.pl?string=OCHARTER&amp;maxhits=1000" xr:uid="{F492101F-9DF1-224E-A664-29BAC02E3ABA}"/>
    <hyperlink ref="C4884" r:id="rId4883" display="https://www.nj.gov/cgi-bin/education/csg/17/csg1a.pl?string=OCHARTER&amp;maxhits=1000" xr:uid="{33B0C05B-DE14-5F4E-A7DC-93995DCC24DA}"/>
    <hyperlink ref="C4885" r:id="rId4884" display="https://www.nj.gov/cgi-bin/education/csg/17/csg1a.pl?string=OCHARTER&amp;maxhits=1000" xr:uid="{69E6ABCD-CAB3-C243-99DE-CCFD9542C494}"/>
    <hyperlink ref="C4886" r:id="rId4885" display="https://www.nj.gov/cgi-bin/education/csg/17/csg1a.pl?string=MK-12K-121800-3500&amp;maxhits=1000" xr:uid="{494A683F-3348-214E-8EFA-94D652179A26}"/>
    <hyperlink ref="C4887" r:id="rId4886" display="https://www.nj.gov/cgi-bin/education/csg/17/csg1a.pl?string=OCHARTER&amp;maxhits=1000" xr:uid="{FA2ADE49-582C-5E40-BF89-7D0D8C5B37BC}"/>
    <hyperlink ref="C4888" r:id="rId4887" display="https://www.nj.gov/cgi-bin/education/csg/17/csg1a.pl?string=OCHARTER&amp;maxhits=1000" xr:uid="{04BE387B-3B3D-004D-983B-4F59C1B06641}"/>
    <hyperlink ref="C4889" r:id="rId4888" display="https://www.nj.gov/cgi-bin/education/csg/17/csg1a.pl?string=OCHARTER&amp;maxhits=1000" xr:uid="{7E495490-F41C-0E44-AAD0-F4C37DF57499}"/>
    <hyperlink ref="C4890" r:id="rId4889" display="https://www.nj.gov/cgi-bin/education/csg/17/csg1a.pl?string=OCHARTER&amp;maxhits=1000" xr:uid="{A6E1D699-DA4B-794D-ACCC-09AE2D15540F}"/>
    <hyperlink ref="C4891" r:id="rId4890" display="https://www.nj.gov/cgi-bin/education/csg/17/csg1a.pl?string=OCHARTER&amp;maxhits=1000" xr:uid="{618E5E46-8348-A147-8DB0-F6DFB18D4D78}"/>
    <hyperlink ref="C4892" r:id="rId4891" display="https://www.nj.gov/cgi-bin/education/csg/17/csg1a.pl?string=OCHARTER&amp;maxhits=1000" xr:uid="{EB532DC6-1D13-7E47-BA12-CA75A8BA8F3D}"/>
    <hyperlink ref="C4893" r:id="rId4892" display="https://www.nj.gov/cgi-bin/education/csg/17/csg1a.pl?string=OCHARTER&amp;maxhits=1000" xr:uid="{C7BD5F15-79AA-4D43-B2BB-3E894B3656AE}"/>
    <hyperlink ref="C4894" r:id="rId4893" display="https://www.nj.gov/cgi-bin/education/csg/17/csg1a.pl?string=MK-12K-121800-3500&amp;maxhits=1000" xr:uid="{7976B2A1-291F-1241-800A-E74E5E524C87}"/>
    <hyperlink ref="C4895" r:id="rId4894" display="https://www.nj.gov/cgi-bin/education/csg/17/csg1a.pl?string=MK-12K-121800-3500&amp;maxhits=1000" xr:uid="{11A79047-202A-4542-8C7F-FF078358F44A}"/>
    <hyperlink ref="C4896" r:id="rId4895" display="https://www.nj.gov/cgi-bin/education/csg/17/csg1a.pl?string=OCHARTER&amp;maxhits=1000" xr:uid="{8740F6C7-C3D0-3E45-8E11-FB1E88F8D3D3}"/>
    <hyperlink ref="C4897" r:id="rId4896" display="https://www.nj.gov/cgi-bin/education/csg/17/csg1a.pl?string=OCHARTER&amp;maxhits=1000" xr:uid="{7183761E-E358-5F4B-9BA5-3817CC5B24B0}"/>
    <hyperlink ref="C4898" r:id="rId4897" display="https://www.nj.gov/cgi-bin/education/csg/17/csg1a.pl?string=OCHARTER&amp;maxhits=1000" xr:uid="{FBBBBF09-4E24-FF44-A2F8-92FD8B428FDE}"/>
    <hyperlink ref="C4899" r:id="rId4898" display="https://www.nj.gov/cgi-bin/education/csg/17/csg1a.pl?string=OCHARTER&amp;maxhits=1000" xr:uid="{71856C00-1CBF-F543-B9FB-8F2D426C862B}"/>
    <hyperlink ref="C4900" r:id="rId4899" display="https://www.nj.gov/cgi-bin/education/csg/17/csg1a.pl?string=OCHARTER&amp;maxhits=1000" xr:uid="{D463A569-AFE4-4A47-A8C6-94A83D88FF3A}"/>
    <hyperlink ref="C4901" r:id="rId4900" display="https://www.nj.gov/cgi-bin/education/csg/17/csg1a.pl?string=JK-12K-8401-750&amp;maxhits=1000" xr:uid="{85CC2132-54EA-DA46-8A69-7A0451A80D61}"/>
    <hyperlink ref="C4902" r:id="rId4901" display="https://www.nj.gov/cgi-bin/education/csg/17/csg1a.pl?string=JK-12K-8401-750&amp;maxhits=1000" xr:uid="{1BFCA7DE-3B23-CC43-9C26-E44742CF3C1E}"/>
    <hyperlink ref="C4903" r:id="rId4902" display="https://www.nj.gov/cgi-bin/education/csg/17/csg1a.pl?string=OCHARTER&amp;maxhits=1000" xr:uid="{C68CC97F-7A13-AB4E-8211-C238D0584CCF}"/>
    <hyperlink ref="C4904" r:id="rId4903" display="https://www.nj.gov/cgi-bin/education/csg/19/csg1a.pl?string=JK-12K-8401-750&amp;maxhits=1000" xr:uid="{D3EE8152-D50E-CC4C-9000-B66255B3B1D9}"/>
    <hyperlink ref="C4905" r:id="rId4904" display="https://www.nj.gov/cgi-bin/education/csg/19/csg1a.pl?string=IK-12K-80-400&amp;maxhits=1000" xr:uid="{3C836B9B-BB9F-264B-9E5F-BCD0ABE1996F}"/>
    <hyperlink ref="C4906" r:id="rId4905" display="https://www.nj.gov/cgi-bin/education/csg/19/csg1a.pl?string=GG9-127-129-12&amp;maxhits=1000" xr:uid="{FD7A4446-821D-C248-9422-656B965E6C9B}"/>
    <hyperlink ref="C4907" r:id="rId4906" display="https://www.nj.gov/cgi-bin/education/csg/19/csg1a.pl?string=GG9-127-129-12&amp;maxhits=1000" xr:uid="{4112856E-C0C5-4B4F-8579-4EE864B1AF06}"/>
    <hyperlink ref="C4908" r:id="rId4907" display="https://www.nj.gov/cgi-bin/education/csg/19/csg1a.pl?string=GG9-127-129-12&amp;maxhits=1000" xr:uid="{A7A0F5C2-37AF-C140-BB5B-EB29AEA5B252}"/>
    <hyperlink ref="C4909" r:id="rId4908" display="https://www.nj.gov/cgi-bin/education/csg/19/csg1a.pl?string=EK-8K-8751plus&amp;maxhits=1000" xr:uid="{1B8CA522-CE4E-9544-BAEE-AC55498862BE}"/>
    <hyperlink ref="C4910" r:id="rId4909" display="https://www.nj.gov/cgi-bin/education/csg/19/csg1a.pl?string=EK-8K-8751plus&amp;maxhits=1000" xr:uid="{8567370E-E65D-D54F-A74D-81E92B9DE7EA}"/>
    <hyperlink ref="C4911" r:id="rId4910" display="https://www.nj.gov/cgi-bin/education/csg/19/csg1a.pl?string=EK-8K-8751plus&amp;maxhits=1000" xr:uid="{8AC28C66-B545-124A-8BA5-D5896E7C8218}"/>
    <hyperlink ref="C4912" r:id="rId4911" display="https://www.nj.gov/cgi-bin/education/csg/19/csg1a.pl?string=EK-8K-8751plus&amp;maxhits=1000" xr:uid="{E0048C7F-F998-CD40-ABFE-07938F5BF4C5}"/>
    <hyperlink ref="C4913" r:id="rId4912" display="https://www.nj.gov/cgi-bin/education/csg/19/csg1a.pl?string=EK-8K-8751plus&amp;maxhits=1000" xr:uid="{9BE09581-6EDA-4349-BAF6-07125F7DF617}"/>
    <hyperlink ref="C4914" r:id="rId4913" display="https://www.nj.gov/cgi-bin/education/csg/19/csg1a.pl?string=AK-6K-6&amp;maxhits=1000" xr:uid="{B75E435D-77FD-384C-A111-8A8C5BECCA07}"/>
    <hyperlink ref="C4915" r:id="rId4914" display="https://www.nj.gov/cgi-bin/education/csg/19/csg1a.pl?string=AK-6K-6&amp;maxhits=1000" xr:uid="{60AA01D5-5EEA-4346-BA96-1C6661974199}"/>
    <hyperlink ref="C4916" r:id="rId4915" display="https://www.nj.gov/cgi-bin/education/csg/19/csg1a.pl?string=DK-8K-8401-750&amp;maxhits=1000" xr:uid="{717ACB3C-8EB1-3E42-B317-6DE19BBD374B}"/>
    <hyperlink ref="C4917" r:id="rId4916" display="https://www.nj.gov/cgi-bin/education/csg/19/csg1a.pl?string=DK-8K-8401-750&amp;maxhits=1000" xr:uid="{79A7F577-F513-EF46-9950-B994F736F87C}"/>
    <hyperlink ref="C4918" r:id="rId4917" display="https://www.nj.gov/cgi-bin/education/csg/19/csg1a.pl?string=NK-12K-123500plus&amp;maxhits=1000" xr:uid="{B6D7CC75-C70D-4A49-B3E8-6CE9F8EB329D}"/>
    <hyperlink ref="C4919" r:id="rId4918" display="https://www.nj.gov/cgi-bin/education/csg/19/csg1a.pl?string=DK-8K-8401-750&amp;maxhits=1000" xr:uid="{66B02EEF-9068-A841-8C06-C61CAA50422D}"/>
    <hyperlink ref="C4920" r:id="rId4919" display="https://www.nj.gov/cgi-bin/education/csg/19/csg1a.pl?string=EK-8K-8751plus&amp;maxhits=1000" xr:uid="{6AE6DCEA-A922-0444-81C1-66A9C081D456}"/>
    <hyperlink ref="C4921" r:id="rId4920" display="https://www.nj.gov/cgi-bin/education/csg/19/csg1a.pl?string=DK-8K-8401-750&amp;maxhits=1000" xr:uid="{16A3A626-3F6A-D447-AB34-BBE85D35591C}"/>
    <hyperlink ref="C4922" r:id="rId4921" display="https://www.nj.gov/cgi-bin/education/csg/19/csg1a.pl?string=MK-12K-121800-3500&amp;maxhits=1000" xr:uid="{4CB41D20-7625-114D-930A-174254A87D55}"/>
    <hyperlink ref="C4923" r:id="rId4922" display="https://www.nj.gov/cgi-bin/education/csg/19/csg1a.pl?string=NK-12K-123500plus&amp;maxhits=1000" xr:uid="{55455624-BFD9-E54D-B421-5B1732D971C8}"/>
    <hyperlink ref="C4924" r:id="rId4923" display="https://www.nj.gov/cgi-bin/education/csg/19/csg1a.pl?string=NK-12K-123500plus&amp;maxhits=1000" xr:uid="{FFA5FC19-EAE9-9043-B11F-CEC8B4866348}"/>
    <hyperlink ref="C4925" r:id="rId4924" display="https://www.nj.gov/cgi-bin/education/csg/19/csg1a.pl?string=KK-12K-8751plus&amp;maxhits=1000" xr:uid="{147EE29D-2914-9147-8CC8-8BE60A4DA9A9}"/>
    <hyperlink ref="C4926" r:id="rId4925" display="https://www.nj.gov/cgi-bin/education/csg/19/csg1a.pl?string=NK-12K-123500plus&amp;maxhits=1000" xr:uid="{5EDF7AF9-13ED-6247-933C-32F23424132B}"/>
    <hyperlink ref="C4927" r:id="rId4926" display="https://www.nj.gov/cgi-bin/education/csg/19/csg1a.pl?string=MK-12K-121800-3500&amp;maxhits=1000" xr:uid="{37239A8E-FA52-CE4C-849F-6C37E79E8C92}"/>
    <hyperlink ref="C4928" r:id="rId4927" display="https://www.nj.gov/cgi-bin/education/csg/19/csg1a.pl?string=MK-12K-121800-3500&amp;maxhits=1000" xr:uid="{8662CB42-DE3A-584E-8F0C-6114F1001FED}"/>
    <hyperlink ref="C4929" r:id="rId4928" display="https://www.nj.gov/cgi-bin/education/csg/19/csg1a.pl?string=NK-12K-123500plus&amp;maxhits=1000" xr:uid="{EE50A802-7FF0-814C-8E2D-EC1DE2867542}"/>
    <hyperlink ref="C4930" r:id="rId4929" display="https://www.nj.gov/cgi-bin/education/csg/19/csg1a.pl?string=NK-12K-123500plus&amp;maxhits=1000" xr:uid="{57F00298-C3B8-4845-BCAC-FB99700756F7}"/>
    <hyperlink ref="C4931" r:id="rId4930" display="https://www.nj.gov/cgi-bin/education/csg/19/csg1a.pl?string=NK-12K-123500plus&amp;maxhits=1000" xr:uid="{33DAA135-DA62-3E44-8BCF-7D16D9F045B7}"/>
    <hyperlink ref="C4932" r:id="rId4931" display="https://www.nj.gov/cgi-bin/education/csg/19/csg1a.pl?string=NK-12K-123500plus&amp;maxhits=1000" xr:uid="{79001C5C-D6C7-3D48-8515-91DE5CC399A9}"/>
    <hyperlink ref="C4933" r:id="rId4932" display="https://www.nj.gov/cgi-bin/education/csg/19/csg1a.pl?string=NK-12K-123500plus&amp;maxhits=1000" xr:uid="{D1C832AD-EAAA-E04F-98B0-7CE39BFDB931}"/>
    <hyperlink ref="C4934" r:id="rId4933" display="https://www.nj.gov/cgi-bin/education/csg/19/csg1a.pl?string=NK-12K-123500plus&amp;maxhits=1000" xr:uid="{F1FF83B1-6C0F-4442-A49A-0B4BC6070E11}"/>
    <hyperlink ref="C4935" r:id="rId4934" display="https://www.nj.gov/cgi-bin/education/csg/19/csg1a.pl?string=AK-6K-6&amp;maxhits=1000" xr:uid="{FE61324F-F599-3243-B506-C95D86B151EC}"/>
    <hyperlink ref="C4936" r:id="rId4935" display="https://www.nj.gov/cgi-bin/education/csg/19/csg1a.pl?string=NK-12K-123500plus&amp;maxhits=1000" xr:uid="{86858EA3-22E2-4B41-B925-4A0DFC1F267F}"/>
    <hyperlink ref="C4937" r:id="rId4936" display="https://www.nj.gov/cgi-bin/education/csg/19/csg1a.pl?string=NK-12K-123500plus&amp;maxhits=1000" xr:uid="{EABE5BDB-9F25-A649-BBD9-A900ABA09200}"/>
    <hyperlink ref="C4938" r:id="rId4937" display="https://www.nj.gov/cgi-bin/education/csg/19/csg1a.pl?string=NK-12K-123500plus&amp;maxhits=1000" xr:uid="{C0959876-43D7-7F44-8797-EEAD8CD89788}"/>
    <hyperlink ref="C4939" r:id="rId4938" display="https://www.nj.gov/cgi-bin/education/csg/19/csg1a.pl?string=NK-12K-123500plus&amp;maxhits=1000" xr:uid="{D2FBEA82-1829-284A-928A-6D63ACF10A5E}"/>
    <hyperlink ref="C4940" r:id="rId4939" display="https://www.nj.gov/cgi-bin/education/csg/19/csg1a.pl?string=NK-12K-123500plus&amp;maxhits=1000" xr:uid="{66D66888-970D-B742-906F-08E1451522E3}"/>
    <hyperlink ref="C4941" r:id="rId4940" display="https://www.nj.gov/cgi-bin/education/csg/19/csg1a.pl?string=NK-12K-123500plus&amp;maxhits=1000" xr:uid="{B7847442-D4FB-DA4D-9387-1112135527D9}"/>
    <hyperlink ref="C4942" r:id="rId4941" display="https://www.nj.gov/cgi-bin/education/csg/19/csg1a.pl?string=NK-12K-123500plus&amp;maxhits=1000" xr:uid="{D5CE8702-3DAB-3744-8E88-9A0B0C771629}"/>
    <hyperlink ref="C4943" r:id="rId4942" display="https://www.nj.gov/cgi-bin/education/csg/19/csg1a.pl?string=NK-12K-123500plus&amp;maxhits=1000" xr:uid="{C13B9346-1E4B-0E4C-B159-27315EEEE45F}"/>
    <hyperlink ref="C4944" r:id="rId4943" display="https://www.nj.gov/cgi-bin/education/csg/19/csg1a.pl?string=NK-12K-123500plus&amp;maxhits=1000" xr:uid="{AA9055E0-E86C-C542-902B-EDAA1CDDC31C}"/>
    <hyperlink ref="C4945" r:id="rId4944" display="https://www.nj.gov/cgi-bin/education/csg/19/csg1a.pl?string=NK-12K-123500plus&amp;maxhits=1000" xr:uid="{61D9EF47-F394-934E-B70E-4C89A6163C70}"/>
    <hyperlink ref="C4946" r:id="rId4945" display="https://www.nj.gov/cgi-bin/education/csg/19/csg1a.pl?string=NK-12K-123500plus&amp;maxhits=1000" xr:uid="{6539C171-9752-AF42-8A0C-9733AC855027}"/>
    <hyperlink ref="C4947" r:id="rId4946" display="https://www.nj.gov/cgi-bin/education/csg/19/csg1a.pl?string=PCSSD&amp;maxhits=1000" xr:uid="{53AF2F45-8A3A-664F-9E4C-497EAA23E8E4}"/>
    <hyperlink ref="C4948" r:id="rId4947" display="https://www.nj.gov/cgi-bin/education/csg/19/csg1a.pl?string=HK-12K-6&amp;maxhits=1000" xr:uid="{2A88B11D-196E-E740-AF0C-E41405A059C1}"/>
    <hyperlink ref="C4949" r:id="rId4948" display="https://www.nj.gov/cgi-bin/education/csg/19/csg1a.pl?string=AK-6K-6&amp;maxhits=1000" xr:uid="{BD5CA7BC-8DD0-1D49-BED3-84B2DC9D7367}"/>
    <hyperlink ref="C4950" r:id="rId4949" display="https://www.nj.gov/cgi-bin/education/csg/19/csg1a.pl?string=IK-12K-80-400&amp;maxhits=1000" xr:uid="{99B2A98A-AD89-9447-BD9E-DF17A39BF710}"/>
    <hyperlink ref="C4951" r:id="rId4950" display="https://www.nj.gov/cgi-bin/education/csg/19/csg1a.pl?string=IK-12K-80-400&amp;maxhits=1000" xr:uid="{17FEC547-6CF1-9C4B-B545-062937614D6E}"/>
    <hyperlink ref="C4952" r:id="rId4951" display="https://www.nj.gov/cgi-bin/education/csg/19/csg1a.pl?string=MK-12K-121800-3500&amp;maxhits=1000" xr:uid="{3CF5C922-5FB8-0541-A78E-DD1E56924082}"/>
    <hyperlink ref="C4953" r:id="rId4952" display="https://www.nj.gov/cgi-bin/education/csg/19/csg1a.pl?string=JK-12K-8401-750&amp;maxhits=1000" xr:uid="{BE7CB703-83F0-0444-99B8-AA9BA987B708}"/>
    <hyperlink ref="C4954" r:id="rId4953" display="https://www.nj.gov/cgi-bin/education/csg/19/csg1a.pl?string=MK-12K-121800-3500&amp;maxhits=1000" xr:uid="{639624DE-0B26-7A44-9203-BBFA21937899}"/>
    <hyperlink ref="C4955" r:id="rId4954" display="https://www.nj.gov/cgi-bin/education/csg/19/csg1a.pl?string=JK-12K-8401-750&amp;maxhits=1000" xr:uid="{93EC1B38-A5BE-1341-8162-BF98158EB7A8}"/>
    <hyperlink ref="C4956" r:id="rId4955" display="https://www.nj.gov/cgi-bin/education/csg/19/csg1a.pl?string=DK-8K-8401-750&amp;maxhits=1000" xr:uid="{5EAE5498-FDFF-CC41-8999-6FBA808F34B6}"/>
    <hyperlink ref="C4957" r:id="rId4956" display="https://www.nj.gov/cgi-bin/education/csg/19/csg1a.pl?string=DK-8K-8401-750&amp;maxhits=1000" xr:uid="{856DA886-6D8A-6A4D-AB3E-E364CFEFD4CE}"/>
    <hyperlink ref="C4958" r:id="rId4957" display="https://www.nj.gov/cgi-bin/education/csg/19/csg1a.pl?string=MK-12K-121800-3500&amp;maxhits=1000" xr:uid="{04138EAC-E274-0C4F-B00B-302538879977}"/>
    <hyperlink ref="C4959" r:id="rId4958" display="https://www.nj.gov/cgi-bin/education/csg/19/csg1a.pl?string=EK-8K-8751plus&amp;maxhits=1000" xr:uid="{1B725BF1-79AA-774D-BA02-2C7C79222A19}"/>
    <hyperlink ref="C4960" r:id="rId4959" display="https://www.nj.gov/cgi-bin/education/csg/19/csg1a.pl?string=LK-12K-120-1800&amp;maxhits=1000" xr:uid="{919D7107-FBA5-EB4C-A821-1802D554CBD5}"/>
    <hyperlink ref="C4961" r:id="rId4960" display="https://www.nj.gov/cgi-bin/education/csg/19/csg1a.pl?string=CK-8K-80-400&amp;maxhits=1000" xr:uid="{A572CB87-2682-B941-A746-D6EB58091559}"/>
    <hyperlink ref="C4962" r:id="rId4961" display="https://www.nj.gov/cgi-bin/education/csg/19/csg1a.pl?string=MK-12K-121800-3500&amp;maxhits=1000" xr:uid="{9DDDEBC8-8DE7-6E4B-B129-E5A120AEE2FD}"/>
    <hyperlink ref="C4963" r:id="rId4962" display="https://www.nj.gov/cgi-bin/education/csg/19/csg1a.pl?string=JK-12K-8401-750&amp;maxhits=1000" xr:uid="{EF6D238A-F76F-E748-949C-99ACF1D714CF}"/>
    <hyperlink ref="C4964" r:id="rId4963" display="https://www.nj.gov/cgi-bin/education/csg/19/csg1a.pl?string=DK-8K-8401-750&amp;maxhits=1000" xr:uid="{8FCB661F-D6E9-7D44-9383-F4E128C68E66}"/>
    <hyperlink ref="C4965" r:id="rId4964" display="https://www.nj.gov/cgi-bin/education/csg/19/csg1a.pl?string=IK-12K-80-400&amp;maxhits=1000" xr:uid="{ABA8A905-2406-C647-90A8-F4E8E42E4890}"/>
    <hyperlink ref="C4966" r:id="rId4965" display="https://www.nj.gov/cgi-bin/education/csg/19/csg1a.pl?string=LK-12K-120-1800&amp;maxhits=1000" xr:uid="{72FB3F6A-1C35-3547-9F83-264E252BE5C7}"/>
    <hyperlink ref="C4967" r:id="rId4966" display="https://www.nj.gov/cgi-bin/education/csg/19/csg1a.pl?string=LK-12K-120-1800&amp;maxhits=1000" xr:uid="{D61620BB-1389-714B-8DAF-3D92EF5C9DE4}"/>
    <hyperlink ref="C4968" r:id="rId4967" display="https://www.nj.gov/cgi-bin/education/csg/19/csg1a.pl?string=IK-12K-80-400&amp;maxhits=1000" xr:uid="{EC7EF1F8-54D9-E249-A930-17BE09B60413}"/>
    <hyperlink ref="C4969" r:id="rId4968" display="https://www.nj.gov/cgi-bin/education/csg/19/csg1a.pl?string=EK-8K-8751plus&amp;maxhits=1000" xr:uid="{2FFE1957-0870-244D-B103-700ED5729DA1}"/>
    <hyperlink ref="C4970" r:id="rId4969" display="https://www.nj.gov/cgi-bin/education/csg/15/csg1a.pl?string=KK-12K-8751plus&amp;maxhits=1000" xr:uid="{732BABD3-DD79-854B-AC31-22935910FC19}"/>
    <hyperlink ref="C4971" r:id="rId4970" display="https://www.nj.gov/cgi-bin/education/csg/15/csg1a.pl?string=NK-12K-123500plus&amp;maxhits=1000" xr:uid="{36EEF5C3-3873-5748-840F-7BEEC8532D80}"/>
    <hyperlink ref="C4972" r:id="rId4971" display="https://www.nj.gov/cgi-bin/education/csg/15/csg1a.pl?string=PCSSD&amp;maxhits=1000" xr:uid="{D33BF914-FCC2-2D43-9D5B-B02D89CB4C53}"/>
    <hyperlink ref="C4973" r:id="rId4972" display="https://www.nj.gov/cgi-bin/education/csg/15/csg1a.pl?string=QCOUNTYVOC&amp;maxhits=1000" xr:uid="{4C0968D7-ADFF-0A48-9552-62AC0D068132}"/>
    <hyperlink ref="C4974" r:id="rId4973" display="https://www.nj.gov/cgi-bin/education/csg/15/csg1a.pl?string=JK-12K-8401-750&amp;maxhits=1000" xr:uid="{E57BD8BE-B3EC-9146-B14C-D53EEBCC6495}"/>
    <hyperlink ref="C4975" r:id="rId4974" display="https://www.nj.gov/cgi-bin/education/csg/15/csg1a.pl?string=MK-12K-121800-3500&amp;maxhits=1000" xr:uid="{3FF3A3BC-B5BD-4546-AED8-C361AA8D78BD}"/>
    <hyperlink ref="C4976" r:id="rId4975" display="https://www.nj.gov/cgi-bin/education/csg/15/csg1a.pl?string=OCHARTER&amp;maxhits=1000" xr:uid="{FEF9CD18-6C97-A74D-8CB6-7F5A82F29A81}"/>
    <hyperlink ref="C4977" r:id="rId4976" display="https://www.nj.gov/cgi-bin/education/csg/15/csg1a.pl?string=DK-8K-8401-750&amp;maxhits=1000" xr:uid="{B9E5DC61-C605-A24A-A49E-CBF56AB10207}"/>
    <hyperlink ref="C4978" r:id="rId4977" display="https://www.nj.gov/cgi-bin/education/csg/15/csg1a.pl?string=NK-12K-123500plus&amp;maxhits=1000" xr:uid="{75B0ED96-D256-8A43-AEED-3817F48D2659}"/>
    <hyperlink ref="C4979" r:id="rId4978" display="https://www.nj.gov/cgi-bin/education/csg/15/csg1a.pl?string=IK-12K-80-400&amp;maxhits=1000" xr:uid="{29691B67-B93B-2548-A1AA-0EECB5B2B4F0}"/>
    <hyperlink ref="C4980" r:id="rId4979" display="https://www.nj.gov/cgi-bin/education/csg/15/csg1a.pl?string=JK-12K-8401-750&amp;maxhits=1000" xr:uid="{07BB6AC1-A9E9-9C4C-80FB-DB8300D91C83}"/>
    <hyperlink ref="C4981" r:id="rId4980" display="https://www.nj.gov/cgi-bin/education/csg/15/csg1a.pl?string=OCHARTER&amp;maxhits=1000" xr:uid="{31FFCA2E-FEE0-6B41-9524-0A9BC0C1290E}"/>
    <hyperlink ref="C4982" r:id="rId4981" display="https://www.nj.gov/cgi-bin/education/csg/15/csg1a.pl?string=EK-8K-8751plus&amp;maxhits=1000" xr:uid="{031E83E1-31B8-384B-BD9A-B0D2D351A68E}"/>
    <hyperlink ref="C4983" r:id="rId4982" display="https://www.nj.gov/cgi-bin/education/csg/15/csg1a.pl?string=GG9-127-129-12&amp;maxhits=1000" xr:uid="{1C32BE23-9B16-324A-B48D-672EBB6323B7}"/>
    <hyperlink ref="C4984" r:id="rId4983" display="https://www.nj.gov/cgi-bin/education/csg/15/csg1a.pl?string=EK-8K-8751plus&amp;maxhits=1000" xr:uid="{399994D1-55A0-314A-AC1B-D48391E25D07}"/>
    <hyperlink ref="C4985" r:id="rId4984" display="https://www.nj.gov/cgi-bin/education/csg/15/csg1a.pl?string=NK-12K-123500plus&amp;maxhits=1000" xr:uid="{40E62236-AACC-E34F-AE68-7B4A2774C6ED}"/>
    <hyperlink ref="C4986" r:id="rId4985" display="https://www.nj.gov/cgi-bin/education/csg/15/csg1a.pl?string=EK-8K-8751plus&amp;maxhits=1000" xr:uid="{11600D69-2752-0E47-923D-019622F43564}"/>
    <hyperlink ref="C4987" r:id="rId4986" display="https://www.nj.gov/cgi-bin/education/csg/15/csg1a.pl?string=GG9-127-129-12&amp;maxhits=1000" xr:uid="{04050856-8FF8-5D45-874F-F1593433E848}"/>
    <hyperlink ref="C4988" r:id="rId4987" display="https://www.nj.gov/cgi-bin/education/csg/15/csg1a.pl?string=JK-12K-8401-750&amp;maxhits=1000" xr:uid="{77C37523-1341-9143-B5AF-57611B5AC205}"/>
    <hyperlink ref="C4989" r:id="rId4988" display="https://www.nj.gov/cgi-bin/education/csg/15/csg1a.pl?string=EK-8K-8751plus&amp;maxhits=1000" xr:uid="{EB2C4A0A-DBFD-0344-AFF2-84941051A3F9}"/>
    <hyperlink ref="C4990" r:id="rId4989" display="https://www.nj.gov/cgi-bin/education/csg/15/csg1a.pl?string=EK-8K-8751plus&amp;maxhits=1000" xr:uid="{29836A87-B016-6547-A6FD-818865C6AFE7}"/>
    <hyperlink ref="C4991" r:id="rId4990" display="https://www.nj.gov/cgi-bin/education/csg/15/csg1a.pl?string=NK-12K-123500plus&amp;maxhits=1000" xr:uid="{49C725F0-D508-4E49-BC40-84D919D39317}"/>
    <hyperlink ref="C4992" r:id="rId4991" display="https://www.nj.gov/cgi-bin/education/csg/15/csg1a.pl?string=IK-12K-80-400&amp;maxhits=1000" xr:uid="{DB805440-89AF-424F-8BFE-DD64083F67A6}"/>
    <hyperlink ref="C4993" r:id="rId4992" display="https://www.nj.gov/cgi-bin/education/csg/15/csg1a.pl?string=EK-8K-8751plus&amp;maxhits=1000" xr:uid="{76FD559A-592B-B94F-A551-F64CC1D97ED0}"/>
    <hyperlink ref="C4994" r:id="rId4993" display="https://www.nj.gov/cgi-bin/education/csg/15/csg1a.pl?string=KK-12K-8751plus&amp;maxhits=1000" xr:uid="{C7DA94F2-85BC-5447-9833-9D9F50588612}"/>
    <hyperlink ref="C4995" r:id="rId4994" display="https://www.nj.gov/cgi-bin/education/csg/15/csg1a.pl?string=IK-12K-80-400&amp;maxhits=1000" xr:uid="{9E2EE328-83FD-E147-91C9-1A9003314172}"/>
    <hyperlink ref="C4996" r:id="rId4995" display="https://www.nj.gov/cgi-bin/education/csg/15/csg1a.pl?string=EK-8K-8751plus&amp;maxhits=1000" xr:uid="{3532D90D-C3EB-5A4B-AFA3-C328B6D265BA}"/>
    <hyperlink ref="C4997" r:id="rId4996" display="https://www.nj.gov/cgi-bin/education/csg/15/csg1a.pl?string=IK-12K-80-400&amp;maxhits=1000" xr:uid="{66C29915-A92D-3849-A8A2-A535F4C4FB58}"/>
    <hyperlink ref="C4998" r:id="rId4997" display="https://www.nj.gov/cgi-bin/education/csg/15/csg1a.pl?string=OCHARTER&amp;maxhits=1000" xr:uid="{DEAC2639-8DA0-6345-913C-2E22BDBE06C7}"/>
    <hyperlink ref="C4999" r:id="rId4998" display="https://www.nj.gov/cgi-bin/education/csg/15/csg1a.pl?string=PCSSD&amp;maxhits=1000" xr:uid="{05D6043C-136F-A548-B281-D8E26DB3AB9C}"/>
    <hyperlink ref="C5000" r:id="rId4999" display="https://www.nj.gov/cgi-bin/education/csg/15/csg1a.pl?string=QCOUNTYVOC&amp;maxhits=1000" xr:uid="{1C997FC3-1149-A147-894D-B3C270BC7279}"/>
    <hyperlink ref="C5001" r:id="rId5000" display="https://www.nj.gov/cgi-bin/education/csg/15/csg1a.pl?string=MK-12K-121800-3500&amp;maxhits=1000" xr:uid="{46D5A52D-7827-074B-92A5-CCBB01BD9BBC}"/>
    <hyperlink ref="C5002" r:id="rId5001" display="https://www.nj.gov/cgi-bin/education/csg/15/csg1a.pl?string=LK-12K-120-1800&amp;maxhits=1000" xr:uid="{96803102-2A37-EC44-947C-41A6F480BD7C}"/>
    <hyperlink ref="C5003" r:id="rId5002" display="https://www.nj.gov/cgi-bin/education/csg/15/csg1a.pl?string=DK-8K-8401-750&amp;maxhits=1000" xr:uid="{86FC06D2-03C6-574D-866C-12E22F4F95A7}"/>
    <hyperlink ref="C5004" r:id="rId5003" display="https://www.nj.gov/cgi-bin/education/csg/15/csg1a.pl?string=GG9-127-129-12&amp;maxhits=1000" xr:uid="{6E8FB976-C042-6646-9D06-4A2DD3836216}"/>
    <hyperlink ref="C5005" r:id="rId5004" display="https://www.nj.gov/cgi-bin/education/csg/15/csg1a.pl?string=MK-12K-121800-3500&amp;maxhits=1000" xr:uid="{AAFA103C-4FAC-DD47-BDF6-764EE4F3DAD9}"/>
    <hyperlink ref="C5006" r:id="rId5005" display="https://www.nj.gov/cgi-bin/education/csg/15/csg1a.pl?string=EK-8K-8751plus&amp;maxhits=1000" xr:uid="{953BB696-FE7F-0449-B933-AA1DCE8DDFE8}"/>
    <hyperlink ref="C5007" r:id="rId5006" display="https://www.nj.gov/cgi-bin/education/csg/15/csg1a.pl?string=LK-12K-120-1800&amp;maxhits=1000" xr:uid="{858F4890-45A0-294B-951B-A44B6184478E}"/>
    <hyperlink ref="C5008" r:id="rId5007" display="https://www.nj.gov/cgi-bin/education/csg/15/csg1a.pl?string=DK-8K-8401-750&amp;maxhits=1000" xr:uid="{669B729B-7714-BD47-A6FF-07DE97F8155D}"/>
    <hyperlink ref="C5009" r:id="rId5008" display="https://www.nj.gov/cgi-bin/education/csg/15/csg1a.pl?string=MK-12K-121800-3500&amp;maxhits=1000" xr:uid="{71FF3834-15B4-204C-8F92-598078960352}"/>
    <hyperlink ref="C5010" r:id="rId5009" display="https://www.nj.gov/cgi-bin/education/csg/15/csg1a.pl?string=EK-8K-8751plus&amp;maxhits=1000" xr:uid="{C1201E56-70F7-B042-B731-8B8E16EF8107}"/>
    <hyperlink ref="C5011" r:id="rId5010" display="https://www.nj.gov/cgi-bin/education/csg/15/csg1a.pl?string=HK-12K-6&amp;maxhits=1000" xr:uid="{516972B0-2E0F-D343-8699-77970D4096E5}"/>
    <hyperlink ref="C5012" r:id="rId5011" display="https://www.nj.gov/cgi-bin/education/csg/15/csg1a.pl?string=MK-12K-121800-3500&amp;maxhits=1000" xr:uid="{A155541D-9BFD-264B-9589-1C15C63E32C8}"/>
    <hyperlink ref="C5013" r:id="rId5012" display="https://www.nj.gov/cgi-bin/education/csg/15/csg1a.pl?string=LK-12K-120-1800&amp;maxhits=1000" xr:uid="{99E9F367-1FA0-F94B-9EE3-A99C62714FAE}"/>
    <hyperlink ref="C5014" r:id="rId5013" display="https://www.nj.gov/cgi-bin/education/csg/15/csg1a.pl?string=MK-12K-121800-3500&amp;maxhits=1000" xr:uid="{29CBC4E4-9A1E-6C41-B6C9-919C9E87DD46}"/>
    <hyperlink ref="C5015" r:id="rId5014" display="https://www.nj.gov/cgi-bin/education/csg/15/csg1a.pl?string=JK-12K-8401-750&amp;maxhits=1000" xr:uid="{9CFC0B7A-1C17-4A4A-91E8-06A9B6ABE4D4}"/>
    <hyperlink ref="C5016" r:id="rId5015" display="https://www.nj.gov/cgi-bin/education/csg/15/csg1a.pl?string=OCHARTER&amp;maxhits=1000" xr:uid="{96397294-707A-434B-B494-89D0BA25CED3}"/>
    <hyperlink ref="C5017" r:id="rId5016" display="https://www.nj.gov/cgi-bin/education/csg/15/csg1a.pl?string=NK-12K-123500plus&amp;maxhits=1000" xr:uid="{5F1DEA03-5010-054A-A29C-3A522E9F506C}"/>
    <hyperlink ref="C5018" r:id="rId5017" display="https://www.nj.gov/cgi-bin/education/csg/15/csg1a.pl?string=KK-12K-8751plus&amp;maxhits=1000" xr:uid="{EF709AED-CD6E-6143-8F30-57572AF5D4F3}"/>
    <hyperlink ref="C5019" r:id="rId5018" display="https://www.nj.gov/cgi-bin/education/csg/15/csg1a.pl?string=NK-12K-123500plus&amp;maxhits=1000" xr:uid="{30717A33-2467-ED4C-B7FD-8BB75F0B1CC5}"/>
    <hyperlink ref="C5020" r:id="rId5019" display="https://www.nj.gov/cgi-bin/education/csg/15/csg1a.pl?string=EK-8K-8751plus&amp;maxhits=1000" xr:uid="{4CA32900-E2F3-EC47-8C40-84936DABBB78}"/>
    <hyperlink ref="C5021" r:id="rId5020" display="https://www.nj.gov/cgi-bin/education/csg/15/csg1a.pl?string=NK-12K-123500plus&amp;maxhits=1000" xr:uid="{FC441DF4-7CA9-6E42-8CB9-BDFF58FCB8B9}"/>
    <hyperlink ref="C5022" r:id="rId5021" display="https://www.nj.gov/cgi-bin/education/csg/15/csg1a.pl?string=MK-12K-121800-3500&amp;maxhits=1000" xr:uid="{7A7DBE31-1D12-7247-923C-104EA45F6690}"/>
    <hyperlink ref="C5023" r:id="rId5022" display="https://www.nj.gov/cgi-bin/education/csg/15/csg1a.pl?string=NK-12K-123500plus&amp;maxhits=1000" xr:uid="{43E0E4A8-DC1E-6F45-8194-B9141D81045F}"/>
    <hyperlink ref="C5024" r:id="rId5023" display="https://www.nj.gov/cgi-bin/education/csg/15/csg1a.pl?string=DK-8K-8401-750&amp;maxhits=1000" xr:uid="{A778533E-923A-FF42-BCE7-252BDDC0BD71}"/>
    <hyperlink ref="C5025" r:id="rId5024" display="https://www.nj.gov/cgi-bin/education/csg/15/csg1a.pl?string=MK-12K-121800-3500&amp;maxhits=1000" xr:uid="{E3BBD9CE-35DD-BC4B-B4AF-7FBD46103A34}"/>
    <hyperlink ref="C5026" r:id="rId5025" display="https://www.nj.gov/cgi-bin/education/csg/15/csg1a.pl?string=DK-8K-8401-750&amp;maxhits=1000" xr:uid="{3DC4986C-4B1F-C44A-B9B8-5E671286887D}"/>
    <hyperlink ref="C5027" r:id="rId5026" display="https://www.nj.gov/cgi-bin/education/csg/15/csg1a.pl?string=EK-8K-8751plus&amp;maxhits=1000" xr:uid="{87D8A11F-18DA-0D49-B051-3E1F24C85B13}"/>
    <hyperlink ref="C5028" r:id="rId5027" display="https://www.nj.gov/cgi-bin/education/csg/15/csg1a.pl?string=JK-12K-8401-750&amp;maxhits=1000" xr:uid="{8E5AFFC4-4254-384A-B59A-6FE6703710ED}"/>
    <hyperlink ref="C5029" r:id="rId5028" display="https://www.nj.gov/cgi-bin/education/csg/15/csg1a.pl?string=MK-12K-121800-3500&amp;maxhits=1000" xr:uid="{04441024-EDFF-C74F-80FA-CE3472960CB7}"/>
    <hyperlink ref="C5030" r:id="rId5029" display="https://www.nj.gov/cgi-bin/education/csg/15/csg1a.pl?string=KK-12K-8751plus&amp;maxhits=1000" xr:uid="{7A174352-6E47-0E41-91A4-34B963B24C87}"/>
    <hyperlink ref="C5031" r:id="rId5030" display="https://www.nj.gov/cgi-bin/education/csg/15/csg1a.pl?string=MK-12K-121800-3500&amp;maxhits=1000" xr:uid="{BF788BED-4DFD-C341-AC4C-4CB5516FFA6E}"/>
    <hyperlink ref="C5032" r:id="rId5031" display="https://www.nj.gov/cgi-bin/education/csg/15/csg1a.pl?string=MK-12K-121800-3500&amp;maxhits=1000" xr:uid="{2914165F-C670-E048-8619-FC2CED36831A}"/>
    <hyperlink ref="C5033" r:id="rId5032" display="https://www.nj.gov/cgi-bin/education/csg/15/csg1a.pl?string=MK-12K-121800-3500&amp;maxhits=1000" xr:uid="{E0BADE16-F593-9A43-AE2E-5EC1A03F0E41}"/>
    <hyperlink ref="C5034" r:id="rId5033" display="https://www.nj.gov/cgi-bin/education/csg/15/csg1a.pl?string=KK-12K-8751plus&amp;maxhits=1000" xr:uid="{089191B0-88D1-4448-BA29-4DD4302AE8F0}"/>
    <hyperlink ref="C5035" r:id="rId5034" display="https://www.nj.gov/cgi-bin/education/csg/15/csg1a.pl?string=LK-12K-120-1800&amp;maxhits=1000" xr:uid="{D28F9D4A-19B2-E045-AC54-63A5997E03B3}"/>
    <hyperlink ref="C5036" r:id="rId5035" display="https://www.nj.gov/cgi-bin/education/csg/15/csg1a.pl?string=EK-8K-8751plus&amp;maxhits=1000" xr:uid="{6F679BE6-F482-7342-9C03-4ED10DF875C7}"/>
    <hyperlink ref="C5037" r:id="rId5036" display="https://www.nj.gov/cgi-bin/education/csg/15/csg1a.pl?string=IK-12K-80-400&amp;maxhits=1000" xr:uid="{661DC81E-819D-F343-8CD8-C0BEC5E162FC}"/>
    <hyperlink ref="C5038" r:id="rId5037" display="https://www.nj.gov/cgi-bin/education/csg/15/csg1a.pl?string=MK-12K-121800-3500&amp;maxhits=1000" xr:uid="{A4008597-31BC-8A4B-9A65-F7460F3F0ED7}"/>
    <hyperlink ref="C5039" r:id="rId5038" display="https://www.nj.gov/cgi-bin/education/csg/15/csg1a.pl?string=LK-12K-120-1800&amp;maxhits=1000" xr:uid="{CEAE91B2-6224-654C-B345-B03CDE7ACD0D}"/>
    <hyperlink ref="C5040" r:id="rId5039" display="https://www.nj.gov/cgi-bin/education/csg/15/csg1a.pl?string=GG9-127-129-12&amp;maxhits=1000" xr:uid="{D501A943-CD84-A74A-AEB9-B224A9C252E6}"/>
    <hyperlink ref="C5041" r:id="rId5040" display="https://www.nj.gov/cgi-bin/education/csg/15/csg1a.pl?string=GG9-127-129-12&amp;maxhits=1000" xr:uid="{F0ED3844-B671-1440-95C9-687FB30CFDE8}"/>
    <hyperlink ref="C5042" r:id="rId5041" display="https://www.nj.gov/cgi-bin/education/csg/15/csg1a.pl?string=DK-8K-8401-750&amp;maxhits=1000" xr:uid="{C0AF4756-4463-2742-BBCD-A2EF1A9D3128}"/>
    <hyperlink ref="C5043" r:id="rId5042" display="https://www.nj.gov/cgi-bin/education/csg/15/csg1a.pl?string=DK-8K-8401-750&amp;maxhits=1000" xr:uid="{65F49EAF-E49C-894A-AF60-85443E4AC47C}"/>
    <hyperlink ref="C5044" r:id="rId5043" display="https://www.nj.gov/cgi-bin/education/csg/15/csg1a.pl?string=EK-8K-8751plus&amp;maxhits=1000" xr:uid="{C949D604-8A18-FB4A-B013-0724F43560AA}"/>
    <hyperlink ref="C5045" r:id="rId5044" display="https://www.nj.gov/cgi-bin/education/csg/15/csg1a.pl?string=DK-8K-8401-750&amp;maxhits=1000" xr:uid="{D35F8286-7F31-1B4B-975C-526CCA58B170}"/>
    <hyperlink ref="C5046" r:id="rId5045" display="https://www.nj.gov/cgi-bin/education/csg/15/csg1a.pl?string=AK-6K-6&amp;maxhits=1000" xr:uid="{442CD320-A885-9049-8D80-AE565CDD18DE}"/>
    <hyperlink ref="C5047" r:id="rId5046" display="https://www.nj.gov/cgi-bin/education/csg/15/csg1a.pl?string=LK-12K-120-1800&amp;maxhits=1000" xr:uid="{7D52E0E0-F227-694A-8A62-28FB6CD21A22}"/>
    <hyperlink ref="C5048" r:id="rId5047" display="https://www.nj.gov/cgi-bin/education/csg/15/csg1a.pl?string=NK-12K-123500plus&amp;maxhits=1000" xr:uid="{631C951A-4F4E-8B44-9572-3EE65F1D7925}"/>
    <hyperlink ref="C5049" r:id="rId5048" display="https://www.nj.gov/cgi-bin/education/csg/15/csg1a.pl?string=LK-12K-120-1800&amp;maxhits=1000" xr:uid="{CF5E6387-050D-2D42-9F5C-50AA31CF23FD}"/>
    <hyperlink ref="C5050" r:id="rId5049" display="https://www.nj.gov/cgi-bin/education/csg/15/csg1a.pl?string=GG9-127-129-12&amp;maxhits=1000" xr:uid="{AD935CFD-CE58-7348-B152-5D1A4E483F73}"/>
    <hyperlink ref="C5051" r:id="rId5050" display="https://www.nj.gov/cgi-bin/education/csg/15/csg1a.pl?string=GG9-127-129-12&amp;maxhits=1000" xr:uid="{A98FE124-3775-E345-A8F4-D80C99D3F0EF}"/>
    <hyperlink ref="C5052" r:id="rId5051" display="https://www.nj.gov/cgi-bin/education/csg/15/csg1a.pl?string=MK-12K-121800-3500&amp;maxhits=1000" xr:uid="{4C837EB2-5C4A-714F-8253-62FEE535F2AB}"/>
    <hyperlink ref="C5053" r:id="rId5052" display="https://www.nj.gov/cgi-bin/education/csg/15/csg1a.pl?string=LK-12K-120-1800&amp;maxhits=1000" xr:uid="{9964769E-0EC3-2649-8805-872601597A0B}"/>
    <hyperlink ref="C5054" r:id="rId5053" display="https://www.nj.gov/cgi-bin/education/csg/15/csg1a.pl?string=MK-12K-121800-3500&amp;maxhits=1000" xr:uid="{E3D5947A-4222-EF42-B75B-C347DC423BDE}"/>
    <hyperlink ref="C5055" r:id="rId5054" display="https://www.nj.gov/cgi-bin/education/csg/15/csg1a.pl?string=NK-12K-123500plus&amp;maxhits=1000" xr:uid="{CEDEB6EA-90DF-1440-ACAA-2E417AC79B05}"/>
    <hyperlink ref="C5056" r:id="rId5055" display="https://www.nj.gov/cgi-bin/education/csg/15/csg1a.pl?string=FG7-127-129-12&amp;maxhits=1000" xr:uid="{6A1185D0-929B-8D42-992F-E6B582A0F43D}"/>
    <hyperlink ref="C5057" r:id="rId5056" display="https://www.nj.gov/cgi-bin/education/csg/15/csg1a.pl?string=AK-6K-6&amp;maxhits=1000" xr:uid="{9EF4421C-F546-0044-8E3B-2711806E72FD}"/>
    <hyperlink ref="C5058" r:id="rId5057" display="https://www.nj.gov/cgi-bin/education/csg/15/csg1a.pl?string=EK-8K-8751plus&amp;maxhits=1000" xr:uid="{F91F1757-A164-D24B-AB27-DCAEBEB2D875}"/>
    <hyperlink ref="C5059" r:id="rId5058" display="https://www.nj.gov/cgi-bin/education/csg/15/csg1a.pl?string=JK-12K-8401-750&amp;maxhits=1000" xr:uid="{89215416-C0C5-F54D-A8BC-D13E4C8A585B}"/>
    <hyperlink ref="C5060" r:id="rId5059" display="https://www.nj.gov/cgi-bin/education/csg/15/csg1a.pl?string=MK-12K-121800-3500&amp;maxhits=1000" xr:uid="{47389276-9634-704D-B73D-9F12028FB792}"/>
    <hyperlink ref="C5061" r:id="rId5060" display="https://www.nj.gov/cgi-bin/education/csg/15/csg1a.pl?string=LK-12K-120-1800&amp;maxhits=1000" xr:uid="{84D78454-D47F-1E4E-B050-CADAC6014B88}"/>
    <hyperlink ref="C5062" r:id="rId5061" display="https://www.nj.gov/cgi-bin/education/csg/15/csg1a.pl?string=HK-12K-6&amp;maxhits=1000" xr:uid="{67BAFAC5-0426-9A43-B31B-F605B129CFE7}"/>
    <hyperlink ref="C5063" r:id="rId5062" display="https://www.nj.gov/cgi-bin/education/csg/15/csg1a.pl?string=IK-12K-80-400&amp;maxhits=1000" xr:uid="{99CED170-9445-2948-BCF8-4C5896587B87}"/>
    <hyperlink ref="C5064" r:id="rId5063" display="https://www.nj.gov/cgi-bin/education/csg/15/csg1a.pl?string=OCHARTER&amp;maxhits=1000" xr:uid="{9B1DEE00-03BF-2441-8A8A-3DB09395E949}"/>
    <hyperlink ref="C5065" r:id="rId5064" display="https://www.nj.gov/cgi-bin/education/csg/15/csg1a.pl?string=NK-12K-123500plus&amp;maxhits=1000" xr:uid="{BF0B2938-32DB-0740-AC8F-12AC34207562}"/>
    <hyperlink ref="C5066" r:id="rId5065" display="https://www.nj.gov/cgi-bin/education/csg/15/csg1a.pl?string=NK-12K-123500plus&amp;maxhits=1000" xr:uid="{A682F7FF-872A-C845-9739-3455BEFF82E6}"/>
    <hyperlink ref="C5067" r:id="rId5066" display="https://www.nj.gov/cgi-bin/education/csg/15/csg1a.pl?string=EK-8K-8751plus&amp;maxhits=1000" xr:uid="{0D70B235-8438-054B-8379-CB4F8EE65D5D}"/>
    <hyperlink ref="C5068" r:id="rId5067" display="https://www.nj.gov/cgi-bin/education/csg/15/csg1a.pl?string=LK-12K-120-1800&amp;maxhits=1000" xr:uid="{72F49075-0086-A242-866A-BCB1B7695AFF}"/>
    <hyperlink ref="C5069" r:id="rId5068" display="https://www.nj.gov/cgi-bin/education/csg/15/csg1a.pl?string=LK-12K-120-1800&amp;maxhits=1000" xr:uid="{72D75A0E-F8A6-BE48-9939-35221A14EB4C}"/>
    <hyperlink ref="C5070" r:id="rId5069" display="https://www.nj.gov/cgi-bin/education/csg/15/csg1a.pl?string=MK-12K-121800-3500&amp;maxhits=1000" xr:uid="{B07CBBE1-17BF-474E-A012-DA721642A8AC}"/>
    <hyperlink ref="C5071" r:id="rId5070" display="https://www.nj.gov/cgi-bin/education/csg/15/csg1a.pl?string=LK-12K-120-1800&amp;maxhits=1000" xr:uid="{4E56E9FC-240C-5E4F-BB57-9335C5A74DC9}"/>
    <hyperlink ref="C5072" r:id="rId5071" display="https://www.nj.gov/cgi-bin/education/csg/15/csg1a.pl?string=EK-8K-8751plus&amp;maxhits=1000" xr:uid="{D9BA7AB8-D7C5-1944-8649-A125D7973A2C}"/>
    <hyperlink ref="C5073" r:id="rId5072" display="https://www.nj.gov/cgi-bin/education/csg/15/csg1a.pl?string=EK-8K-8751plus&amp;maxhits=1000" xr:uid="{2F477891-6307-A944-ACDF-2CD63E729BFD}"/>
    <hyperlink ref="C5074" r:id="rId5073" display="https://www.nj.gov/cgi-bin/education/csg/15/csg1a.pl?string=AK-6K-6&amp;maxhits=1000" xr:uid="{866BBF75-1AC5-F342-A880-E85A6F4E36DD}"/>
    <hyperlink ref="C5075" r:id="rId5074" display="https://www.nj.gov/cgi-bin/education/csg/15/csg1a.pl?string=IK-12K-80-400&amp;maxhits=1000" xr:uid="{8D10B726-D15C-5343-AB51-AD0670D46016}"/>
    <hyperlink ref="C5076" r:id="rId5075" display="https://www.nj.gov/cgi-bin/education/csg/15/csg1a.pl?string=MK-12K-121800-3500&amp;maxhits=1000" xr:uid="{ADF663F4-D05F-0949-8FA2-61A1E7752170}"/>
    <hyperlink ref="C5077" r:id="rId5076" display="https://www.nj.gov/cgi-bin/education/csg/15/csg1a.pl?string=LK-12K-120-1800&amp;maxhits=1000" xr:uid="{77629BE3-2AAB-C543-B272-BABC7225D9F8}"/>
    <hyperlink ref="C5078" r:id="rId5077" display="https://www.nj.gov/cgi-bin/education/csg/15/csg1a.pl?string=PCSSD&amp;maxhits=1000" xr:uid="{2CB82D28-DB88-F34A-976F-C82F6F3ED9F5}"/>
    <hyperlink ref="C5079" r:id="rId5078" display="https://www.nj.gov/cgi-bin/education/csg/15/csg1a.pl?string=QCOUNTYVOC&amp;maxhits=1000" xr:uid="{9ADFB07E-7AEA-B54E-99DC-B823AF96EFAA}"/>
    <hyperlink ref="C5080" r:id="rId5079" display="https://www.nj.gov/cgi-bin/education/csg/15/csg1a.pl?string=NK-12K-123500plus&amp;maxhits=1000" xr:uid="{9632712D-71F1-2C4A-BF1B-30F17D32657A}"/>
    <hyperlink ref="C5081" r:id="rId5080" display="https://www.nj.gov/cgi-bin/education/csg/15/csg1a.pl?string=AK-6K-6&amp;maxhits=1000" xr:uid="{B3FE79F6-5D07-284E-99CE-188802CD07DD}"/>
    <hyperlink ref="C5082" r:id="rId5081" display="https://www.nj.gov/cgi-bin/education/csg/15/csg1a.pl?string=MK-12K-121800-3500&amp;maxhits=1000" xr:uid="{7114103B-FBB7-794C-9271-6498B650B135}"/>
    <hyperlink ref="C5083" r:id="rId5082" display="https://www.nj.gov/cgi-bin/education/csg/15/csg1a.pl?string=IK-12K-80-400&amp;maxhits=1000" xr:uid="{3A31DA62-9C29-E743-81BB-80EBAAED35DF}"/>
    <hyperlink ref="C5084" r:id="rId5083" display="https://www.nj.gov/cgi-bin/education/csg/15/csg1a.pl?string=MK-12K-121800-3500&amp;maxhits=1000" xr:uid="{B9946CF3-2C1D-264B-A685-646E0F9A401E}"/>
    <hyperlink ref="C5085" r:id="rId5084" display="https://www.nj.gov/cgi-bin/education/csg/15/csg1a.pl?string=DK-8K-8401-750&amp;maxhits=1000" xr:uid="{85A20DFB-3FEA-F54F-B2D2-57AE28321CE4}"/>
    <hyperlink ref="C5086" r:id="rId5085" display="https://www.nj.gov/cgi-bin/education/csg/15/csg1a.pl?string=KK-12K-8751plus&amp;maxhits=1000" xr:uid="{43762E71-6286-5B4D-B6E9-C5E279E7D8A6}"/>
    <hyperlink ref="C5087" r:id="rId5086" display="https://www.nj.gov/cgi-bin/education/csg/15/csg1a.pl?string=EK-8K-8751plus&amp;maxhits=1000" xr:uid="{EB509149-3252-804B-876B-070EF8235E8C}"/>
    <hyperlink ref="C5088" r:id="rId5087" display="https://www.nj.gov/cgi-bin/education/csg/15/csg1a.pl?string=LK-12K-120-1800&amp;maxhits=1000" xr:uid="{D7F1BD66-1563-1240-A11A-216875627DFF}"/>
    <hyperlink ref="C5089" r:id="rId5088" display="https://www.nj.gov/cgi-bin/education/csg/15/csg1a.pl?string=DK-8K-8401-750&amp;maxhits=1000" xr:uid="{45D3128A-FB2C-FE46-A29F-D7B53218A3D1}"/>
    <hyperlink ref="C5090" r:id="rId5089" display="https://www.nj.gov/cgi-bin/education/csg/15/csg1a.pl?string=GG9-127-129-12&amp;maxhits=1000" xr:uid="{52D6CC77-8879-384E-AEFF-E3BC5683A229}"/>
    <hyperlink ref="C5091" r:id="rId5090" display="https://www.nj.gov/cgi-bin/education/csg/15/csg1a.pl?string=EK-8K-8751plus&amp;maxhits=1000" xr:uid="{30E611AF-7EA6-1249-B31D-A3BB2FFF5F42}"/>
    <hyperlink ref="C5092" r:id="rId5091" display="https://www.nj.gov/cgi-bin/education/csg/15/csg1a.pl?string=AK-6K-6&amp;maxhits=1000" xr:uid="{35E59768-3FFA-C749-A396-1BFAA7DC01A1}"/>
    <hyperlink ref="C5093" r:id="rId5092" display="https://www.nj.gov/cgi-bin/education/csg/15/csg1a.pl?string=MK-12K-121800-3500&amp;maxhits=1000" xr:uid="{4D5CEB92-D17B-2049-9E46-6DD7E14177EE}"/>
    <hyperlink ref="C5094" r:id="rId5093" display="https://www.nj.gov/cgi-bin/education/csg/15/csg1a.pl?string=DK-8K-8401-750&amp;maxhits=1000" xr:uid="{BC1BFD80-B2FB-0846-B100-E31A9FB4D7D0}"/>
    <hyperlink ref="C5095" r:id="rId5094" display="https://www.nj.gov/cgi-bin/education/csg/15/csg1a.pl?string=EK-8K-8751plus&amp;maxhits=1000" xr:uid="{C453146C-5EAD-7248-8945-82C0131B165A}"/>
    <hyperlink ref="C5096" r:id="rId5095" display="https://www.nj.gov/cgi-bin/education/csg/15/csg1a.pl?string=NK-12K-123500plus&amp;maxhits=1000" xr:uid="{0B952E79-94F1-D347-A34E-0EE45FFA7F3F}"/>
    <hyperlink ref="C5097" r:id="rId5096" display="https://www.nj.gov/cgi-bin/education/csg/15/csg1a.pl?string=EK-8K-8751plus&amp;maxhits=1000" xr:uid="{4D73DE3C-4F26-C744-A34B-333808AB73F6}"/>
    <hyperlink ref="C5098" r:id="rId5097" display="https://www.nj.gov/cgi-bin/education/csg/15/csg1a.pl?string=EK-8K-8751plus&amp;maxhits=1000" xr:uid="{C9BAB117-3DB1-0445-8A96-06E95E8049E5}"/>
    <hyperlink ref="C5099" r:id="rId5098" display="https://www.nj.gov/cgi-bin/education/csg/15/csg1a.pl?string=IK-12K-80-400&amp;maxhits=1000" xr:uid="{61B49EB7-EB53-B74E-8493-985C94369484}"/>
    <hyperlink ref="C5100" r:id="rId5099" display="https://www.nj.gov/cgi-bin/education/csg/15/csg1a.pl?string=AK-6K-6&amp;maxhits=1000" xr:uid="{78C5B49E-19DE-1E40-9F4E-5D17074ADE91}"/>
    <hyperlink ref="C5101" r:id="rId5100" display="https://www.nj.gov/cgi-bin/education/csg/15/csg1a.pl?string=FG7-127-129-12&amp;maxhits=1000" xr:uid="{9EFF32FB-9062-FA4E-90EA-2483EE303FD0}"/>
    <hyperlink ref="C5102" r:id="rId5101" display="https://www.nj.gov/cgi-bin/education/csg/15/csg1a.pl?string=LK-12K-120-1800&amp;maxhits=1000" xr:uid="{25C7BC15-07B8-B749-81EA-CF4CAB37E07B}"/>
    <hyperlink ref="C5103" r:id="rId5102" display="https://www.nj.gov/cgi-bin/education/csg/15/csg1a.pl?string=NK-12K-123500plus&amp;maxhits=1000" xr:uid="{6E4D8278-13E2-F74A-87DA-8BF8D7878A10}"/>
    <hyperlink ref="C5104" r:id="rId5103" display="https://www.nj.gov/cgi-bin/education/csg/15/csg1a.pl?string=GG9-127-129-12&amp;maxhits=1000" xr:uid="{43431514-FC57-F540-A84C-421ACAD3295A}"/>
    <hyperlink ref="C5105" r:id="rId5104" display="https://www.nj.gov/cgi-bin/education/csg/15/csg1a.pl?string=OCHARTER&amp;maxhits=1000" xr:uid="{CFE5595A-8D05-4440-AF84-880A345E5F9A}"/>
    <hyperlink ref="C5106" r:id="rId5105" display="https://www.nj.gov/cgi-bin/education/csg/15/csg1a.pl?string=OCHARTER&amp;maxhits=1000" xr:uid="{E757F7FB-4261-6445-976A-4B66C27938E3}"/>
    <hyperlink ref="C5107" r:id="rId5106" display="https://www.nj.gov/cgi-bin/education/csg/15/csg1a.pl?string=LK-12K-120-1800&amp;maxhits=1000" xr:uid="{769BE247-E9C7-BA4F-896B-31146B11464B}"/>
    <hyperlink ref="C5108" r:id="rId5107" display="https://www.nj.gov/cgi-bin/education/csg/15/csg1a.pl?string=IK-12K-80-400&amp;maxhits=1000" xr:uid="{05E1041B-F7F5-594B-8819-609A8D9A4686}"/>
    <hyperlink ref="C5109" r:id="rId5108" display="https://www.nj.gov/cgi-bin/education/csg/15/csg1a.pl?string=EK-8K-8751plus&amp;maxhits=1000" xr:uid="{8007E48D-5015-5742-8390-5EB20E57659E}"/>
    <hyperlink ref="C5110" r:id="rId5109" display="https://www.nj.gov/cgi-bin/education/csg/15/csg1a.pl?string=DK-8K-8401-750&amp;maxhits=1000" xr:uid="{3F6C07EA-F3C3-8C43-86BC-2A8ED3C2B919}"/>
    <hyperlink ref="C5111" r:id="rId5110" display="https://www.nj.gov/cgi-bin/education/csg/15/csg1a.pl?string=AK-6K-6&amp;maxhits=1000" xr:uid="{F8ADB1B9-10AB-AD4F-9B0C-DC5635C38F51}"/>
    <hyperlink ref="C5112" r:id="rId5111" display="https://www.nj.gov/cgi-bin/education/csg/15/csg1a.pl?string=EK-8K-8751plus&amp;maxhits=1000" xr:uid="{911BFEA1-0372-E245-BCDC-A5F971B4D428}"/>
    <hyperlink ref="C5113" r:id="rId5112" display="https://www.nj.gov/cgi-bin/education/csg/15/csg1a.pl?string=OCHARTER&amp;maxhits=1000" xr:uid="{B9992561-FDB8-3F42-ACB7-DEDBF9B3A62E}"/>
    <hyperlink ref="C5114" r:id="rId5113" display="https://www.nj.gov/cgi-bin/education/csg/15/csg1a.pl?string=IK-12K-80-400&amp;maxhits=1000" xr:uid="{B0AC69F2-332F-7844-8A4C-B4208621CEEC}"/>
    <hyperlink ref="C5115" r:id="rId5114" display="https://www.nj.gov/cgi-bin/education/csg/15/csg1a.pl?string=EK-8K-8751plus&amp;maxhits=1000" xr:uid="{D8F8CDA7-D2EB-374E-AD2A-5AC707114037}"/>
    <hyperlink ref="C5116" r:id="rId5115" display="https://www.nj.gov/cgi-bin/education/csg/15/csg1a.pl?string=NK-12K-123500plus&amp;maxhits=1000" xr:uid="{5CAD6F44-2D0B-7446-91F8-559DEF5FE3FD}"/>
    <hyperlink ref="C5117" r:id="rId5116" display="https://www.nj.gov/cgi-bin/education/csg/15/csg1a.pl?string=CK-8K-80-400&amp;maxhits=1000" xr:uid="{BCBB3002-21CF-CD4C-9948-213C8C900633}"/>
    <hyperlink ref="C5118" r:id="rId5117" display="https://www.nj.gov/cgi-bin/education/csg/15/csg1a.pl?string=OCHARTER&amp;maxhits=1000" xr:uid="{0DD3D24D-B56C-B04D-B5B1-8FBD71E563DD}"/>
    <hyperlink ref="C5119" r:id="rId5118" display="https://www.nj.gov/cgi-bin/education/csg/15/csg1a.pl?string=LK-12K-120-1800&amp;maxhits=1000" xr:uid="{E55C2716-A6AA-AE42-970C-A0EFE5168A7F}"/>
    <hyperlink ref="C5120" r:id="rId5119" display="https://www.nj.gov/cgi-bin/education/csg/15/csg1a.pl?string=JK-12K-8401-750&amp;maxhits=1000" xr:uid="{3E7F9A23-2BDB-824D-A30C-28E74F9488DF}"/>
    <hyperlink ref="C5121" r:id="rId5120" display="https://www.nj.gov/cgi-bin/education/csg/15/csg1a.pl?string=EK-8K-8751plus&amp;maxhits=1000" xr:uid="{4B331E93-E18A-E549-AA14-A43A78872CE8}"/>
    <hyperlink ref="C5122" r:id="rId5121" display="https://www.nj.gov/cgi-bin/education/csg/15/csg1a.pl?string=EK-8K-8751plus&amp;maxhits=1000" xr:uid="{7DC69C1B-804C-F24D-A6D0-1FB85420A262}"/>
    <hyperlink ref="C5123" r:id="rId5122" display="https://www.nj.gov/cgi-bin/education/csg/15/csg1a.pl?string=JK-12K-8401-750&amp;maxhits=1000" xr:uid="{3C3CCE83-B8EF-BD4B-BCB7-F6AFEA38FD97}"/>
    <hyperlink ref="C5124" r:id="rId5123" display="https://www.nj.gov/cgi-bin/education/csg/15/csg1a.pl?string=GG9-127-129-12&amp;maxhits=1000" xr:uid="{2C87710F-CE16-9848-B6BE-45BF249F66F6}"/>
    <hyperlink ref="C5125" r:id="rId5124" display="https://www.nj.gov/cgi-bin/education/csg/15/csg1a.pl?string=IK-12K-80-400&amp;maxhits=1000" xr:uid="{EC6ACAE2-D342-E947-8277-ED3CE4E9955B}"/>
    <hyperlink ref="C5126" r:id="rId5125" display="https://www.nj.gov/cgi-bin/education/csg/15/csg1a.pl?string=OCHARTER&amp;maxhits=1000" xr:uid="{A89215F4-8A0E-324E-A4CE-99408A196BD2}"/>
    <hyperlink ref="C5127" r:id="rId5126" display="https://www.nj.gov/cgi-bin/education/csg/15/csg1a.pl?string=NK-12K-123500plus&amp;maxhits=1000" xr:uid="{F6031259-AA96-FA4C-AAF3-CAA8821E1428}"/>
    <hyperlink ref="C5128" r:id="rId5127" display="https://www.nj.gov/cgi-bin/education/csg/15/csg1a.pl?string=OCHARTER&amp;maxhits=1000" xr:uid="{F474FC9F-4A98-3D47-A0C8-C5EC40B3D735}"/>
    <hyperlink ref="C5129" r:id="rId5128" display="https://www.nj.gov/cgi-bin/education/csg/15/csg1a.pl?string=QCOUNTYVOC&amp;maxhits=1000" xr:uid="{411DD14C-7538-5348-8195-BB46279B4EBA}"/>
    <hyperlink ref="C5130" r:id="rId5129" display="https://www.nj.gov/cgi-bin/education/csg/15/csg1a.pl?string=OCHARTER&amp;maxhits=1000" xr:uid="{BD692F5D-3C5C-064A-A719-6C806C7C9031}"/>
    <hyperlink ref="C5131" r:id="rId5130" display="https://www.nj.gov/cgi-bin/education/csg/15/csg1a.pl?string=OCHARTER&amp;maxhits=1000" xr:uid="{97C2A703-DEFC-4448-8010-977023A3A7E3}"/>
    <hyperlink ref="C5132" r:id="rId5131" display="https://www.nj.gov/cgi-bin/education/csg/15/csg1a.pl?string=NK-12K-123500plus&amp;maxhits=1000" xr:uid="{96B2CA0F-1373-EF42-91FF-80052B269367}"/>
    <hyperlink ref="C5133" r:id="rId5132" display="https://www.nj.gov/cgi-bin/education/csg/15/csg1a.pl?string=OCHARTER&amp;maxhits=1000" xr:uid="{AD2998F7-98F0-7145-92C6-266D15D0A6C3}"/>
    <hyperlink ref="C5134" r:id="rId5133" display="https://www.nj.gov/cgi-bin/education/csg/15/csg1a.pl?string=JK-12K-8401-750&amp;maxhits=1000" xr:uid="{9C463C2D-D5D3-DA44-8B77-43472A05676C}"/>
    <hyperlink ref="C5135" r:id="rId5134" display="https://www.nj.gov/cgi-bin/education/csg/15/csg1a.pl?string=MK-12K-121800-3500&amp;maxhits=1000" xr:uid="{2B9D8A5A-A23A-4643-A604-863650552875}"/>
    <hyperlink ref="C5136" r:id="rId5135" display="https://www.nj.gov/cgi-bin/education/csg/15/csg1a.pl?string=OCHARTER&amp;maxhits=1000" xr:uid="{FD82D942-06C9-B94A-887C-360DA83312FB}"/>
    <hyperlink ref="C5137" r:id="rId5136" display="https://www.nj.gov/cgi-bin/education/csg/15/csg1a.pl?string=GG9-127-129-12&amp;maxhits=1000" xr:uid="{E39752AF-1257-8242-9188-F64B119DE7CF}"/>
    <hyperlink ref="C5138" r:id="rId5137" display="https://www.nj.gov/cgi-bin/education/csg/15/csg1a.pl?string=OCHARTER&amp;maxhits=1000" xr:uid="{7A9D16E5-1213-044C-ACEF-B4EA658CFF93}"/>
    <hyperlink ref="C5139" r:id="rId5138" display="https://www.nj.gov/cgi-bin/education/csg/15/csg1a.pl?string=OCHARTER&amp;maxhits=1000" xr:uid="{32E145CC-755B-ED4F-8BDD-85B470F71ADD}"/>
    <hyperlink ref="C5140" r:id="rId5139" display="https://www.nj.gov/cgi-bin/education/csg/15/csg1a.pl?string=CK-8K-80-400&amp;maxhits=1000" xr:uid="{53796B43-5E2B-6540-9777-11D7265913C0}"/>
    <hyperlink ref="C5141" r:id="rId5140" display="https://www.nj.gov/cgi-bin/education/csg/15/csg1a.pl?string=MK-12K-121800-3500&amp;maxhits=1000" xr:uid="{88862F92-D285-FA48-91AB-B9DF911E336E}"/>
    <hyperlink ref="C5142" r:id="rId5141" display="https://www.nj.gov/cgi-bin/education/csg/15/csg1a.pl?string=EK-8K-8751plus&amp;maxhits=1000" xr:uid="{880DFA08-8DDF-B647-B5A3-92AF13A5DA52}"/>
    <hyperlink ref="C5143" r:id="rId5142" display="https://www.nj.gov/cgi-bin/education/csg/15/csg1a.pl?string=LK-12K-120-1800&amp;maxhits=1000" xr:uid="{CC3F3A57-B773-C544-B3F6-96EDA29C5498}"/>
    <hyperlink ref="C5144" r:id="rId5143" display="https://www.nj.gov/cgi-bin/education/csg/15/csg1a.pl?string=MK-12K-121800-3500&amp;maxhits=1000" xr:uid="{51531FD4-7636-454C-8472-4914C3B095C3}"/>
    <hyperlink ref="C5145" r:id="rId5144" display="https://www.nj.gov/cgi-bin/education/csg/15/csg1a.pl?string=MK-12K-121800-3500&amp;maxhits=1000" xr:uid="{680AD075-D615-A74F-A571-BB726A9005E8}"/>
    <hyperlink ref="C5146" r:id="rId5145" display="https://www.nj.gov/cgi-bin/education/csg/15/csg1a.pl?string=OCHARTER&amp;maxhits=1000" xr:uid="{322B9A60-CECE-234F-ADA4-2D2F4E948AC0}"/>
    <hyperlink ref="C5147" r:id="rId5146" display="https://www.nj.gov/cgi-bin/education/csg/15/csg1a.pl?string=OCHARTER&amp;maxhits=1000" xr:uid="{EFE4E329-3186-034A-B33B-E253A2169BC0}"/>
    <hyperlink ref="C5148" r:id="rId5147" display="https://www.nj.gov/cgi-bin/education/csg/15/csg1a.pl?string=HK-12K-6&amp;maxhits=1000" xr:uid="{5C901407-1DD2-C145-B100-2C17522F3DA4}"/>
    <hyperlink ref="C5149" r:id="rId5148" display="https://www.nj.gov/cgi-bin/education/csg/15/csg1a.pl?string=IK-12K-80-400&amp;maxhits=1000" xr:uid="{03C164CD-7ED9-3342-BD59-CE937F76F384}"/>
    <hyperlink ref="C5150" r:id="rId5149" display="https://www.nj.gov/cgi-bin/education/csg/15/csg1a.pl?string=OCHARTER&amp;maxhits=1000" xr:uid="{C08B1406-7F1E-7146-9320-AF1CFFF73E03}"/>
    <hyperlink ref="C5151" r:id="rId5150" display="https://www.nj.gov/cgi-bin/education/csg/15/csg1a.pl?string=MK-12K-121800-3500&amp;maxhits=1000" xr:uid="{ACFC3AF6-4392-F34A-950A-0DC4E84692E8}"/>
    <hyperlink ref="C5152" r:id="rId5151" display="https://www.nj.gov/cgi-bin/education/csg/15/csg1a.pl?string=DK-8K-8401-750&amp;maxhits=1000" xr:uid="{F395518C-7619-CE49-B585-146D50FAA8FB}"/>
    <hyperlink ref="C5153" r:id="rId5152" display="https://www.nj.gov/cgi-bin/education/csg/15/csg1a.pl?string=IK-12K-80-400&amp;maxhits=1000" xr:uid="{3173B275-AE28-AB42-8021-DD3A858A4A45}"/>
    <hyperlink ref="C5154" r:id="rId5153" display="https://www.nj.gov/cgi-bin/education/csg/15/csg1a.pl?string=JK-12K-8401-750&amp;maxhits=1000" xr:uid="{2D4CE91B-C8B8-354F-A1B6-25F336A39A2E}"/>
    <hyperlink ref="C5155" r:id="rId5154" display="https://www.nj.gov/cgi-bin/education/csg/15/csg1a.pl?string=LK-12K-120-1800&amp;maxhits=1000" xr:uid="{F9D0EE35-A894-D54F-85BB-8D8C7B0BFD7D}"/>
    <hyperlink ref="C5156" r:id="rId5155" display="https://www.nj.gov/cgi-bin/education/csg/15/csg1a.pl?string=NK-12K-123500plus&amp;maxhits=1000" xr:uid="{04562CC8-0ED3-A04A-9E03-B31BBAEDC49E}"/>
    <hyperlink ref="C5157" r:id="rId5156" display="https://www.nj.gov/cgi-bin/education/csg/15/csg1a.pl?string=MK-12K-121800-3500&amp;maxhits=1000" xr:uid="{1A2D5ADD-2142-F242-A5D6-CD19674AEBC0}"/>
    <hyperlink ref="C5158" r:id="rId5157" display="https://www.nj.gov/cgi-bin/education/csg/15/csg1a.pl?string=EK-8K-8751plus&amp;maxhits=1000" xr:uid="{E2A2EF43-793F-C540-8792-A9D8EC90E41D}"/>
    <hyperlink ref="C5159" r:id="rId5158" display="https://www.nj.gov/cgi-bin/education/csg/15/csg1a.pl?string=DK-8K-8401-750&amp;maxhits=1000" xr:uid="{527E0F9F-C1C1-4F46-84CF-27BF38B3B6AD}"/>
    <hyperlink ref="C5160" r:id="rId5159" display="https://www.nj.gov/cgi-bin/education/csg/15/csg1a.pl?string=GG9-127-129-12&amp;maxhits=1000" xr:uid="{2CBC3A11-563A-034E-8B51-7C52818B1363}"/>
    <hyperlink ref="C5161" r:id="rId5160" display="https://www.nj.gov/cgi-bin/education/csg/15/csg1a.pl?string=EK-8K-8751plus&amp;maxhits=1000" xr:uid="{4D7FABD5-7FBA-CE48-8C2E-FD662272A7CC}"/>
    <hyperlink ref="C5162" r:id="rId5161" display="https://www.nj.gov/cgi-bin/education/csg/15/csg1a.pl?string=EK-8K-8751plus&amp;maxhits=1000" xr:uid="{4676E66C-C594-4C4E-8511-F118EAA7F38E}"/>
    <hyperlink ref="C5163" r:id="rId5162" display="https://www.nj.gov/cgi-bin/education/csg/15/csg1a.pl?string=HK-12K-6&amp;maxhits=1000" xr:uid="{9FEB7E4A-EA69-B744-A3A1-2EA76B6A80E7}"/>
    <hyperlink ref="C5164" r:id="rId5163" display="https://www.nj.gov/cgi-bin/education/csg/15/csg1a.pl?string=NK-12K-123500plus&amp;maxhits=1000" xr:uid="{C38BF688-3733-3145-AD59-8473010CA3C3}"/>
    <hyperlink ref="C5165" r:id="rId5164" display="https://www.nj.gov/cgi-bin/education/csg/15/csg1a.pl?string=IK-12K-80-400&amp;maxhits=1000" xr:uid="{15B6D14D-ED5A-084C-8B7A-140333DEAD31}"/>
    <hyperlink ref="C5166" r:id="rId5165" display="https://www.nj.gov/cgi-bin/education/csg/15/csg1a.pl?string=IK-12K-80-400&amp;maxhits=1000" xr:uid="{CD5E7356-355F-B448-ADDE-FAE631959A09}"/>
    <hyperlink ref="C5167" r:id="rId5166" display="https://www.nj.gov/cgi-bin/education/csg/15/csg1a.pl?string=AK-6K-6&amp;maxhits=1000" xr:uid="{8E16605C-1412-EC41-B9BD-7C3BE090DA39}"/>
    <hyperlink ref="C5168" r:id="rId5167" display="https://www.nj.gov/cgi-bin/education/csg/15/csg1a.pl?string=PCSSD&amp;maxhits=1000" xr:uid="{C8508AD9-3A59-1F43-AA7D-6BEB63F05151}"/>
    <hyperlink ref="C5169" r:id="rId5168" display="https://www.nj.gov/cgi-bin/education/csg/15/csg1a.pl?string=QCOUNTYVOC&amp;maxhits=1000" xr:uid="{7E3A9A3D-25BE-F142-9816-9F8697E0EE67}"/>
    <hyperlink ref="C5170" r:id="rId5169" display="https://www.nj.gov/cgi-bin/education/csg/15/csg1a.pl?string=JK-12K-8401-750&amp;maxhits=1000" xr:uid="{F2AB2F28-7BFD-8E46-AB27-8965B8BF6E9A}"/>
    <hyperlink ref="C5171" r:id="rId5170" display="https://www.nj.gov/cgi-bin/education/csg/15/csg1a.pl?string=FG7-127-129-12&amp;maxhits=1000" xr:uid="{4DB4D18C-1682-0D4A-9D79-F02E7FFDFC5B}"/>
    <hyperlink ref="C5172" r:id="rId5171" display="https://www.nj.gov/cgi-bin/education/csg/15/csg1a.pl?string=AK-6K-6&amp;maxhits=1000" xr:uid="{F7D1318B-9DE6-2944-8178-A62161FA304A}"/>
    <hyperlink ref="C5173" r:id="rId5172" display="https://www.nj.gov/cgi-bin/education/csg/15/csg1a.pl?string=MK-12K-121800-3500&amp;maxhits=1000" xr:uid="{E1F931DC-3158-484B-99BF-523024CB2887}"/>
    <hyperlink ref="C5174" r:id="rId5173" display="https://www.nj.gov/cgi-bin/education/csg/15/csg1a.pl?string=IK-12K-80-400&amp;maxhits=1000" xr:uid="{0ADABCB8-4809-8943-A97B-CB3132447817}"/>
    <hyperlink ref="C5175" r:id="rId5174" display="https://www.nj.gov/cgi-bin/education/csg/15/csg1a.pl?string=MK-12K-121800-3500&amp;maxhits=1000" xr:uid="{1625A205-F3ED-DC4E-BC30-7C8BA7A86415}"/>
    <hyperlink ref="C5176" r:id="rId5175" display="https://www.nj.gov/cgi-bin/education/csg/15/csg1a.pl?string=IK-12K-80-400&amp;maxhits=1000" xr:uid="{380E806C-8624-9841-9B49-FF0CF96A3F83}"/>
    <hyperlink ref="C5177" r:id="rId5176" display="https://www.nj.gov/cgi-bin/education/csg/15/csg1a.pl?string=KK-12K-8751plus&amp;maxhits=1000" xr:uid="{73341EA3-A72F-A543-91E5-E4164CD8773B}"/>
    <hyperlink ref="C5178" r:id="rId5177" display="https://www.nj.gov/cgi-bin/education/csg/15/csg1a.pl?string=AK-6K-6&amp;maxhits=1000" xr:uid="{CA94751C-1BE4-F847-BEE6-F52C55FA4DE5}"/>
    <hyperlink ref="C5179" r:id="rId5178" display="https://www.nj.gov/cgi-bin/education/csg/15/csg1a.pl?string=LK-12K-120-1800&amp;maxhits=1000" xr:uid="{83C15746-260B-BF40-8FF5-E85FA677AAAB}"/>
    <hyperlink ref="C5180" r:id="rId5179" display="https://www.nj.gov/cgi-bin/education/csg/15/csg1a.pl?string=IK-12K-80-400&amp;maxhits=1000" xr:uid="{A2696DD7-E6D8-4942-9119-2ED815F29D40}"/>
    <hyperlink ref="C5181" r:id="rId5180" display="https://www.nj.gov/cgi-bin/education/csg/15/csg1a.pl?string=IK-12K-80-400&amp;maxhits=1000" xr:uid="{3D82CA72-AB5C-EF4A-83FC-F8D1E97CB986}"/>
    <hyperlink ref="C5182" r:id="rId5181" display="https://www.nj.gov/cgi-bin/education/csg/15/csg1a.pl?string=NK-12K-123500plus&amp;maxhits=1000" xr:uid="{E32891D7-5C59-294D-A67B-FEB25A6883F7}"/>
    <hyperlink ref="C5183" r:id="rId5182" display="https://www.nj.gov/cgi-bin/education/csg/15/csg1a.pl?string=JK-12K-8401-750&amp;maxhits=1000" xr:uid="{2FA1AACA-6751-2441-B13C-3EF4550E771F}"/>
    <hyperlink ref="C5184" r:id="rId5183" display="https://www.nj.gov/cgi-bin/education/csg/15/csg1a.pl?string=OCHARTER&amp;maxhits=1000" xr:uid="{6CDA4F1B-015E-B349-B9CB-FB5F1F99A733}"/>
    <hyperlink ref="C5185" r:id="rId5184" display="https://www.nj.gov/cgi-bin/education/csg/15/csg1a.pl?string=QCOUNTYVOC&amp;maxhits=1000" xr:uid="{9A5D2631-89C5-7242-A7D0-EB262E089716}"/>
    <hyperlink ref="C5186" r:id="rId5185" display="https://www.nj.gov/cgi-bin/education/csg/15/csg1a.pl?string=GG9-127-129-12&amp;maxhits=1000" xr:uid="{09CD2157-ECF7-8943-9A0B-B7F14919FC4E}"/>
    <hyperlink ref="C5187" r:id="rId5186" display="https://www.nj.gov/cgi-bin/education/csg/15/csg1a.pl?string=CK-8K-80-400&amp;maxhits=1000" xr:uid="{27DEB139-9126-E04A-B181-17E84FE5DE09}"/>
    <hyperlink ref="C5188" r:id="rId5187" display="https://www.nj.gov/cgi-bin/education/csg/15/csg1a.pl?string=IK-12K-80-400&amp;maxhits=1000" xr:uid="{D9D9581B-25CE-5543-9A35-63CA4C00D693}"/>
    <hyperlink ref="C5189" r:id="rId5188" display="https://www.nj.gov/cgi-bin/education/csg/15/csg1a.pl?string=DK-8K-8401-750&amp;maxhits=1000" xr:uid="{9E8FA82E-DC41-B74D-A9BF-634AE9699E7F}"/>
    <hyperlink ref="C5190" r:id="rId5189" display="https://www.nj.gov/cgi-bin/education/csg/15/csg1a.pl?string=CK-8K-80-400&amp;maxhits=1000" xr:uid="{2DB730F0-D6BD-1145-90FA-FD78B009523C}"/>
    <hyperlink ref="C5191" r:id="rId5190" display="https://www.nj.gov/cgi-bin/education/csg/15/csg1a.pl?string=DK-8K-8401-750&amp;maxhits=1000" xr:uid="{5307E60D-CD9F-B540-9310-4C91F5E98117}"/>
    <hyperlink ref="C5192" r:id="rId5191" display="https://www.nj.gov/cgi-bin/education/csg/15/csg1a.pl?string=JK-12K-8401-750&amp;maxhits=1000" xr:uid="{EA2B3A11-4B8C-1440-9AD8-3A0B56504155}"/>
    <hyperlink ref="C5193" r:id="rId5192" display="https://www.nj.gov/cgi-bin/education/csg/15/csg1a.pl?string=JK-12K-8401-750&amp;maxhits=1000" xr:uid="{2CAA260E-4EE7-1D4A-AE1A-DAB86E72A809}"/>
    <hyperlink ref="C5194" r:id="rId5193" display="https://www.nj.gov/cgi-bin/education/csg/15/csg1a.pl?string=NK-12K-123500plus&amp;maxhits=1000" xr:uid="{4F9FED1A-5935-1E45-B3E2-E695992BF80C}"/>
    <hyperlink ref="C5195" r:id="rId5194" display="https://www.nj.gov/cgi-bin/education/csg/15/csg1a.pl?string=OCHARTER&amp;maxhits=1000" xr:uid="{74839C4A-BBAD-4F4E-B56A-0A0DDC51DD61}"/>
    <hyperlink ref="C5196" r:id="rId5195" display="https://www.nj.gov/cgi-bin/education/csg/15/csg1a.pl?string=CK-8K-80-400&amp;maxhits=1000" xr:uid="{339970A5-9FDF-A94C-A519-19C9BB9FBC7E}"/>
    <hyperlink ref="C5197" r:id="rId5196" display="https://www.nj.gov/cgi-bin/education/csg/15/csg1a.pl?string=EK-8K-8751plus&amp;maxhits=1000" xr:uid="{75737FA4-9FBB-934A-9B1D-5E6D0C163722}"/>
    <hyperlink ref="C5198" r:id="rId5197" display="https://www.nj.gov/cgi-bin/education/csg/15/csg1a.pl?string=NK-12K-123500plus&amp;maxhits=1000" xr:uid="{FCD2A141-3B68-8E45-A659-BEC63495E21A}"/>
    <hyperlink ref="C5199" r:id="rId5198" display="https://www.nj.gov/cgi-bin/education/csg/15/csg1a.pl?string=OCHARTER&amp;maxhits=1000" xr:uid="{3FECA3DF-B8A1-9A4F-BEB6-C9C36B1E3BAF}"/>
    <hyperlink ref="C5200" r:id="rId5199" display="https://www.nj.gov/cgi-bin/education/csg/15/csg1a.pl?string=NK-12K-123500plus&amp;maxhits=1000" xr:uid="{C1735236-AA56-2C45-BF36-47C055FAAFD1}"/>
    <hyperlink ref="C5201" r:id="rId5200" display="https://www.nj.gov/cgi-bin/education/csg/15/csg1a.pl?string=NK-12K-123500plus&amp;maxhits=1000" xr:uid="{94183CC3-8046-7C4C-91BF-1E874519F8EC}"/>
    <hyperlink ref="C5202" r:id="rId5201" display="https://www.nj.gov/cgi-bin/education/csg/15/csg1a.pl?string=OCHARTER&amp;maxhits=1000" xr:uid="{463AE74A-B9D7-7B4A-A159-5ED95D3CA9AA}"/>
    <hyperlink ref="C5203" r:id="rId5202" display="https://www.nj.gov/cgi-bin/education/csg/15/csg1a.pl?string=MK-12K-121800-3500&amp;maxhits=1000" xr:uid="{AB4CDB08-B98E-B047-8E5D-93B1AD236F62}"/>
    <hyperlink ref="C5204" r:id="rId5203" display="https://www.nj.gov/cgi-bin/education/csg/15/csg1a.pl?string=LK-12K-120-1800&amp;maxhits=1000" xr:uid="{4A034667-B758-2841-9EF9-AB8A2412A47C}"/>
    <hyperlink ref="C5205" r:id="rId5204" display="https://www.nj.gov/cgi-bin/education/csg/15/csg1a.pl?string=NK-12K-123500plus&amp;maxhits=1000" xr:uid="{6EE57333-8108-4445-B1A4-F48A6099A5B7}"/>
    <hyperlink ref="C5206" r:id="rId5205" display="https://www.nj.gov/cgi-bin/education/csg/15/csg1a.pl?string=OCHARTER&amp;maxhits=1000" xr:uid="{168890A9-F39A-4442-B4EC-3C2D9F8F0F0D}"/>
    <hyperlink ref="C5207" r:id="rId5206" display="https://www.nj.gov/cgi-bin/education/csg/15/csg1a.pl?string=NK-12K-123500plus&amp;maxhits=1000" xr:uid="{3FF4C5DE-B353-4B46-93D8-1EF3E0A3D8DE}"/>
    <hyperlink ref="C5208" r:id="rId5207" display="https://www.nj.gov/cgi-bin/education/csg/15/csg1a.pl?string=OCHARTER&amp;maxhits=1000" xr:uid="{FFF21DEF-56AE-1249-85FB-2D547321295E}"/>
    <hyperlink ref="C5209" r:id="rId5208" display="https://www.nj.gov/cgi-bin/education/csg/15/csg1a.pl?string=QCOUNTYVOC&amp;maxhits=1000" xr:uid="{FA672816-CB7B-A240-BBAD-97F60B42D557}"/>
    <hyperlink ref="C5210" r:id="rId5209" display="https://www.nj.gov/cgi-bin/education/csg/15/csg1a.pl?string=AK-6K-6&amp;maxhits=1000" xr:uid="{611FD1C4-FF08-1349-9D3C-20FDBB28E896}"/>
    <hyperlink ref="C5211" r:id="rId5210" display="https://www.nj.gov/cgi-bin/education/csg/15/csg1a.pl?string=AK-6K-6&amp;maxhits=1000" xr:uid="{31859C5F-5C34-9C47-A03F-C6FB112306D5}"/>
    <hyperlink ref="C5212" r:id="rId5211" display="https://www.nj.gov/cgi-bin/education/csg/15/csg1a.pl?string=MK-12K-121800-3500&amp;maxhits=1000" xr:uid="{00151BE3-4D17-B24D-AD1D-59AC7754EDF1}"/>
    <hyperlink ref="C5213" r:id="rId5212" display="https://www.nj.gov/cgi-bin/education/csg/15/csg1a.pl?string=OCHARTER&amp;maxhits=1000" xr:uid="{6E09ED68-C13A-6947-80F0-326A0B52C235}"/>
    <hyperlink ref="C5214" r:id="rId5213" display="https://www.nj.gov/cgi-bin/education/csg/15/csg1a.pl?string=OCHARTER&amp;maxhits=1000" xr:uid="{87042D07-BCEC-AB40-9B04-C022A8AC4017}"/>
    <hyperlink ref="C5215" r:id="rId5214" display="https://www.nj.gov/cgi-bin/education/csg/15/csg1a.pl?string=OCHARTER&amp;maxhits=1000" xr:uid="{F553866A-0584-7444-A681-D8861FA19038}"/>
    <hyperlink ref="C5216" r:id="rId5215" display="https://www.nj.gov/cgi-bin/education/csg/15/csg1a.pl?string=NK-12K-123500plus&amp;maxhits=1000" xr:uid="{5F0584CC-F17A-994C-89DC-E712DB3A84A2}"/>
    <hyperlink ref="C5217" r:id="rId5216" display="https://www.nj.gov/cgi-bin/education/csg/15/csg1a.pl?string=OCHARTER&amp;maxhits=1000" xr:uid="{3C49B280-9097-C847-9016-3490AE8DA176}"/>
    <hyperlink ref="C5218" r:id="rId5217" display="https://www.nj.gov/cgi-bin/education/csg/15/csg1a.pl?string=NK-12K-123500plus&amp;maxhits=1000" xr:uid="{BA9231CE-7440-B34E-BF25-642BF9902E0B}"/>
    <hyperlink ref="C5219" r:id="rId5218" display="https://www.nj.gov/cgi-bin/education/csg/15/csg1a.pl?string=OCHARTER&amp;maxhits=1000" xr:uid="{1908138C-8D23-B44B-B41B-0BEE32F3C220}"/>
    <hyperlink ref="C5220" r:id="rId5219" display="https://www.nj.gov/cgi-bin/education/csg/15/csg1a.pl?string=OCHARTER&amp;maxhits=1000" xr:uid="{523A0F05-B4EA-0C4F-9879-196902DB5591}"/>
    <hyperlink ref="C5221" r:id="rId5220" display="https://www.nj.gov/cgi-bin/education/csg/15/csg1a.pl?string=OCHARTER&amp;maxhits=1000" xr:uid="{A92EC372-AFA8-BE41-BE77-979B0C43CC79}"/>
    <hyperlink ref="C5222" r:id="rId5221" display="https://www.nj.gov/cgi-bin/education/csg/15/csg1a.pl?string=NK-12K-123500plus&amp;maxhits=1000" xr:uid="{099AD8FE-7823-9045-B579-D2B26F445C44}"/>
    <hyperlink ref="C5223" r:id="rId5222" display="https://www.nj.gov/cgi-bin/education/csg/15/csg1a.pl?string=NK-12K-123500plus&amp;maxhits=1000" xr:uid="{4A7A299B-C0D3-B547-963F-B446A4F52AA0}"/>
    <hyperlink ref="C5224" r:id="rId5223" display="https://www.nj.gov/cgi-bin/education/csg/15/csg1a.pl?string=OCHARTER&amp;maxhits=1000" xr:uid="{CD871C6B-0401-4A4D-B0DB-BE6239958BD8}"/>
    <hyperlink ref="C5225" r:id="rId5224" display="https://www.nj.gov/cgi-bin/education/csg/15/csg1a.pl?string=NK-12K-123500plus&amp;maxhits=1000" xr:uid="{287296B0-7FC9-A342-8A0A-59C2A9CA70AC}"/>
    <hyperlink ref="C5226" r:id="rId5225" display="https://www.nj.gov/cgi-bin/education/csg/15/csg1a.pl?string=OCHARTER&amp;maxhits=1000" xr:uid="{4753807C-CB2A-114B-B53C-A7025D38E60E}"/>
    <hyperlink ref="C5227" r:id="rId5226" display="https://www.nj.gov/cgi-bin/education/csg/15/csg1a.pl?string=OCHARTER&amp;maxhits=1000" xr:uid="{2ABC52ED-ADC2-9044-BC8C-644359A42AB5}"/>
    <hyperlink ref="C5228" r:id="rId5227" display="https://www.nj.gov/cgi-bin/education/csg/15/csg1a.pl?string=OCHARTER&amp;maxhits=1000" xr:uid="{74A4555A-FCD3-5B45-834C-B363D582DDF4}"/>
    <hyperlink ref="C5229" r:id="rId5228" display="https://www.nj.gov/cgi-bin/education/csg/15/csg1a.pl?string=AK-6K-6&amp;maxhits=1000" xr:uid="{2530CB50-2025-7641-83DE-6F6C340EB7BA}"/>
    <hyperlink ref="C5230" r:id="rId5229" display="https://www.nj.gov/cgi-bin/education/csg/15/csg1a.pl?string=OCHARTER&amp;maxhits=1000" xr:uid="{31A67001-F2A6-6844-8D96-958BA28F75F4}"/>
    <hyperlink ref="C5231" r:id="rId5230" display="https://www.nj.gov/cgi-bin/education/csg/15/csg1a.pl?string=NK-12K-123500plus&amp;maxhits=1000" xr:uid="{635B33EF-23FC-4444-A8C8-AC320DA1B4E9}"/>
    <hyperlink ref="C5232" r:id="rId5231" display="https://www.nj.gov/cgi-bin/education/csg/15/csg1a.pl?string=OCHARTER&amp;maxhits=1000" xr:uid="{CB1746E0-35A9-C84F-A7D6-ED57B92F5CAC}"/>
    <hyperlink ref="C5233" r:id="rId5232" display="https://www.nj.gov/cgi-bin/education/csg/15/csg1a.pl?string=OCHARTER&amp;maxhits=1000" xr:uid="{1840548C-4D0D-9C46-95DB-CB246BB046CF}"/>
    <hyperlink ref="C5234" r:id="rId5233" display="https://www.nj.gov/cgi-bin/education/csg/15/csg1a.pl?string=OCHARTER&amp;maxhits=1000" xr:uid="{7009FAF9-7AAA-5949-9E5B-F105B247F139}"/>
    <hyperlink ref="C5235" r:id="rId5234" display="https://www.nj.gov/cgi-bin/education/csg/15/csg1a.pl?string=OCHARTER&amp;maxhits=1000" xr:uid="{47267772-E24A-EF48-8A79-7BFCB948F10F}"/>
    <hyperlink ref="C5236" r:id="rId5235" display="https://www.nj.gov/cgi-bin/education/csg/15/csg1a.pl?string=AK-6K-6&amp;maxhits=1000" xr:uid="{1DDEA66F-6C6C-2043-AFCE-10572762E5D6}"/>
    <hyperlink ref="C5237" r:id="rId5236" display="https://www.nj.gov/cgi-bin/education/csg/15/csg1a.pl?string=OCHARTER&amp;maxhits=1000" xr:uid="{29D50A57-8425-CF41-B44A-141529FA03F9}"/>
    <hyperlink ref="C5238" r:id="rId5237" display="https://www.nj.gov/cgi-bin/education/csg/15/csg1a.pl?string=NK-12K-123500plus&amp;maxhits=1000" xr:uid="{52E5C47A-3D59-024A-9D64-022C79AC28C8}"/>
    <hyperlink ref="C5239" r:id="rId5238" display="https://www.nj.gov/cgi-bin/education/csg/15/csg1a.pl?string=OCHARTER&amp;maxhits=1000" xr:uid="{4C259319-12F7-A84E-AEC0-881BD5A08AA8}"/>
    <hyperlink ref="C5240" r:id="rId5239" display="https://www.nj.gov/cgi-bin/education/csg/15/csg1a.pl?string=OCHARTER&amp;maxhits=1000" xr:uid="{43CFCF53-FC42-CB41-B82D-609114348A0A}"/>
    <hyperlink ref="C5241" r:id="rId5240" display="https://www.nj.gov/cgi-bin/education/csg/15/csg1a.pl?string=OCHARTER&amp;maxhits=1000" xr:uid="{29A02D77-C06A-5640-B3B2-10B5E4F9941C}"/>
    <hyperlink ref="C5242" r:id="rId5241" display="https://www.nj.gov/cgi-bin/education/csg/15/csg1a.pl?string=MK-12K-121800-3500&amp;maxhits=1000" xr:uid="{531A7C1F-7AD8-DF4F-914C-7905A5CEFFD8}"/>
    <hyperlink ref="C5243" r:id="rId5242" display="https://www.nj.gov/cgi-bin/education/csg/15/csg1a.pl?string=OCHARTER&amp;maxhits=1000" xr:uid="{7A96A16F-64E1-2E42-8244-34DE6C03D38D}"/>
    <hyperlink ref="C5244" r:id="rId5243" display="https://www.nj.gov/cgi-bin/education/csg/15/csg1a.pl?string=FG7-127-129-12&amp;maxhits=1000" xr:uid="{11F2DEA1-84DD-304E-B8D0-5204F40CB750}"/>
    <hyperlink ref="C5245" r:id="rId5244" display="https://www.nj.gov/cgi-bin/education/csg/15/csg1a.pl?string=NK-12K-123500plus&amp;maxhits=1000" xr:uid="{A8C46620-A325-0C48-BF6E-396778EC93AF}"/>
    <hyperlink ref="C5246" r:id="rId5245" display="https://www.nj.gov/cgi-bin/education/csg/15/csg1a.pl?string=LK-12K-120-1800&amp;maxhits=1000" xr:uid="{1C014C55-3932-2044-8B77-F20E2D6ED28D}"/>
    <hyperlink ref="C5247" r:id="rId5246" display="https://www.nj.gov/cgi-bin/education/csg/15/csg1a.pl?string=FG7-127-129-12&amp;maxhits=1000" xr:uid="{02BB3301-4653-F546-B893-50A48A59E6A5}"/>
    <hyperlink ref="C5248" r:id="rId5247" display="https://www.nj.gov/cgi-bin/education/csg/15/csg1a.pl?string=FG7-127-129-12&amp;maxhits=1000" xr:uid="{36041D74-EEBE-E44A-86FD-9170C7A5D9CC}"/>
    <hyperlink ref="C5249" r:id="rId5248" display="https://www.nj.gov/cgi-bin/education/csg/15/csg1a.pl?string=NK-12K-123500plus&amp;maxhits=1000" xr:uid="{4A25FAEC-8FE1-7D4A-ACEE-23F4F643407F}"/>
    <hyperlink ref="C5250" r:id="rId5249" display="https://www.nj.gov/cgi-bin/education/csg/15/csg1a.pl?string=AK-6K-6&amp;maxhits=1000" xr:uid="{B8E02231-E0A6-7245-BD95-926DB398D5B6}"/>
    <hyperlink ref="C5251" r:id="rId5250" display="https://www.nj.gov/cgi-bin/education/csg/15/csg1a.pl?string=AK-6K-6&amp;maxhits=1000" xr:uid="{C7ACA479-BC07-324E-9EB9-6E05AD061C60}"/>
    <hyperlink ref="C5252" r:id="rId5251" display="https://www.nj.gov/cgi-bin/education/csg/15/csg1a.pl?string=AK-6K-6&amp;maxhits=1000" xr:uid="{EA7DBA84-DD99-D54D-9992-A1DA86EBB001}"/>
    <hyperlink ref="C5253" r:id="rId5252" display="https://www.nj.gov/cgi-bin/education/csg/15/csg1a.pl?string=FG7-127-129-12&amp;maxhits=1000" xr:uid="{D6832CE1-D023-BD48-B1B9-0B85E93CEF83}"/>
    <hyperlink ref="C5254" r:id="rId5253" display="https://www.nj.gov/cgi-bin/education/csg/15/csg1a.pl?string=MK-12K-121800-3500&amp;maxhits=1000" xr:uid="{4435CA54-A416-1341-868F-1A2051CDC367}"/>
    <hyperlink ref="C5255" r:id="rId5254" display="https://www.nj.gov/cgi-bin/education/csg/15/csg1a.pl?string=PCSSD&amp;maxhits=1000" xr:uid="{BD03FAB5-420A-B645-9314-4FDBB8EBE16E}"/>
    <hyperlink ref="C5256" r:id="rId5255" display="https://www.nj.gov/cgi-bin/education/csg/15/csg1a.pl?string=QCOUNTYVOC&amp;maxhits=1000" xr:uid="{033E2931-6199-8446-A849-2A647AFBF044}"/>
    <hyperlink ref="C5257" r:id="rId5256" display="https://www.nj.gov/cgi-bin/education/csg/15/csg1a.pl?string=JK-12K-8401-750&amp;maxhits=1000" xr:uid="{72A731E9-C9EA-594B-9708-694C0232AEB0}"/>
    <hyperlink ref="C5258" r:id="rId5257" display="https://www.nj.gov/cgi-bin/education/csg/15/csg1a.pl?string=AK-6K-6&amp;maxhits=1000" xr:uid="{6D69112B-E2AE-7C4E-8EEB-219CEA20C426}"/>
    <hyperlink ref="C5259" r:id="rId5258" display="https://www.nj.gov/cgi-bin/education/csg/15/csg1a.pl?string=FG7-127-129-12&amp;maxhits=1000" xr:uid="{C9AF81B3-0076-694D-9B03-B0893C556D82}"/>
    <hyperlink ref="C5260" r:id="rId5259" display="https://www.nj.gov/cgi-bin/education/csg/15/csg1a.pl?string=KK-12K-8751plus&amp;maxhits=1000" xr:uid="{3B155A87-596F-0A41-A726-F94F7CCDA9E7}"/>
    <hyperlink ref="C5261" r:id="rId5260" display="https://www.nj.gov/cgi-bin/education/csg/15/csg1a.pl?string=AK-6K-6&amp;maxhits=1000" xr:uid="{50B0E3C9-7DEE-B44F-A269-96B002DFF8D9}"/>
    <hyperlink ref="C5262" r:id="rId5261" display="https://www.nj.gov/cgi-bin/education/csg/15/csg1a.pl?string=NK-12K-123500plus&amp;maxhits=1000" xr:uid="{C4014C2A-1C4F-2144-83AA-3E0007BA2990}"/>
    <hyperlink ref="C5263" r:id="rId5262" display="https://www.nj.gov/cgi-bin/education/csg/15/csg1a.pl?string=AK-6K-6&amp;maxhits=1000" xr:uid="{ACE675BF-E6EE-1148-A3FE-1B69AA340BE6}"/>
    <hyperlink ref="C5264" r:id="rId5263" display="https://www.nj.gov/cgi-bin/education/csg/15/csg1a.pl?string=LK-12K-120-1800&amp;maxhits=1000" xr:uid="{D098F1D5-52BE-7E4D-AFEC-260654C0F8D5}"/>
    <hyperlink ref="C5265" r:id="rId5264" display="https://www.nj.gov/cgi-bin/education/csg/15/csg1a.pl?string=LK-12K-120-1800&amp;maxhits=1000" xr:uid="{3F3CB204-5EB1-064A-B732-BC3185D0A18A}"/>
    <hyperlink ref="C5266" r:id="rId5265" display="https://www.nj.gov/cgi-bin/education/csg/15/csg1a.pl?string=AK-6K-6&amp;maxhits=1000" xr:uid="{FECBD628-F59E-D547-B91D-2ACF787AD3B0}"/>
    <hyperlink ref="C5267" r:id="rId5266" display="https://www.nj.gov/cgi-bin/education/csg/15/csg1a.pl?string=AK-6K-6&amp;maxhits=1000" xr:uid="{A2CABD02-4A35-2440-828C-E96BF5F69BF7}"/>
    <hyperlink ref="C5268" r:id="rId5267" display="https://www.nj.gov/cgi-bin/education/csg/15/csg1a.pl?string=NK-12K-123500plus&amp;maxhits=1000" xr:uid="{9E89546C-C214-F149-9CB4-AC25AE95B90F}"/>
    <hyperlink ref="C5269" r:id="rId5268" display="https://www.nj.gov/cgi-bin/education/csg/15/csg1a.pl?string=AK-6K-6&amp;maxhits=1000" xr:uid="{C26CC563-F2B1-C342-85EE-E8065A2C683F}"/>
    <hyperlink ref="C5270" r:id="rId5269" display="https://www.nj.gov/cgi-bin/education/csg/15/csg1a.pl?string=MK-12K-121800-3500&amp;maxhits=1000" xr:uid="{99D1111D-7A84-C345-BA84-06006F96F9A7}"/>
    <hyperlink ref="C5271" r:id="rId5270" display="https://www.nj.gov/cgi-bin/education/csg/15/csg1a.pl?string=AK-6K-6&amp;maxhits=1000" xr:uid="{4AD7E1F8-0338-454E-BC3B-0CE71722516A}"/>
    <hyperlink ref="C5272" r:id="rId5271" display="https://www.nj.gov/cgi-bin/education/csg/15/csg1a.pl?string=LK-12K-120-1800&amp;maxhits=1000" xr:uid="{52906693-CE8E-9D4A-8CD7-AEC3C55F36B0}"/>
    <hyperlink ref="C5273" r:id="rId5272" display="https://www.nj.gov/cgi-bin/education/csg/15/csg1a.pl?string=AK-6K-6&amp;maxhits=1000" xr:uid="{94242888-828B-F04E-B427-70995983E46D}"/>
    <hyperlink ref="C5274" r:id="rId5273" display="https://www.nj.gov/cgi-bin/education/csg/15/csg1a.pl?string=NK-12K-123500plus&amp;maxhits=1000" xr:uid="{0997B0DE-B84B-954A-9AD3-62AA416BB6B2}"/>
    <hyperlink ref="C5275" r:id="rId5274" display="https://www.nj.gov/cgi-bin/education/csg/15/csg1a.pl?string=OCHARTER&amp;maxhits=1000" xr:uid="{02176DB1-A300-5B4D-B78D-F030A8D0A464}"/>
    <hyperlink ref="C5276" r:id="rId5275" display="https://www.nj.gov/cgi-bin/education/csg/15/csg1a.pl?string=OCHARTER&amp;maxhits=1000" xr:uid="{79D93654-FB70-B747-8C49-A8490231EB40}"/>
    <hyperlink ref="C5277" r:id="rId5276" display="https://www.nj.gov/cgi-bin/education/csg/15/csg1a.pl?string=IK-12K-80-400&amp;maxhits=1000" xr:uid="{6767912A-FC81-8F44-BB24-5A5C3D4E80D1}"/>
    <hyperlink ref="C5278" r:id="rId5277" display="https://www.nj.gov/cgi-bin/education/csg/15/csg1a.pl?string=OCHARTER&amp;maxhits=1000" xr:uid="{0240569D-A005-1345-B08F-BA43A56CCB3D}"/>
    <hyperlink ref="C5279" r:id="rId5278" display="https://www.nj.gov/cgi-bin/education/csg/15/csg1a.pl?string=KK-12K-8751plus&amp;maxhits=1000" xr:uid="{D2087F51-0CC4-5446-BE9E-65A1EACF9863}"/>
    <hyperlink ref="C5280" r:id="rId5279" display="https://www.nj.gov/cgi-bin/education/csg/15/csg1a.pl?string=MK-12K-121800-3500&amp;maxhits=1000" xr:uid="{40064D62-A5D0-C142-A645-9CCBDE45FF9D}"/>
    <hyperlink ref="C5281" r:id="rId5280" display="https://www.nj.gov/cgi-bin/education/csg/15/csg1a.pl?string=OCHARTER&amp;maxhits=1000" xr:uid="{B74FC83C-87F3-8644-BC27-9067879CBA79}"/>
    <hyperlink ref="C5282" r:id="rId5281" display="https://www.nj.gov/cgi-bin/education/csg/15/csg1a.pl?string=MK-12K-121800-3500&amp;maxhits=1000" xr:uid="{876CA2A3-5586-2644-BBF0-B694000EA8C3}"/>
    <hyperlink ref="C5283" r:id="rId5282" display="https://www.nj.gov/cgi-bin/education/csg/15/csg1a.pl?string=OCHARTER&amp;maxhits=1000" xr:uid="{32D71356-D776-DD4E-93B6-78640E89D530}"/>
    <hyperlink ref="C5284" r:id="rId5283" display="https://www.nj.gov/cgi-bin/education/csg/15/csg1a.pl?string=QCOUNTYVOC&amp;maxhits=1000" xr:uid="{63C02C48-A7B7-4243-9F0D-A82E4EEF3246}"/>
    <hyperlink ref="C5285" r:id="rId5284" display="https://www.nj.gov/cgi-bin/education/csg/15/csg1a.pl?string=NK-12K-123500plus&amp;maxhits=1000" xr:uid="{2E43E11F-8DA4-C74E-9F6E-8ED33A94F578}"/>
    <hyperlink ref="C5286" r:id="rId5285" display="https://www.nj.gov/cgi-bin/education/csg/15/csg1a.pl?string=OCHARTER&amp;maxhits=1000" xr:uid="{ECB25F4A-F03B-8949-8ACF-6B6211E7606B}"/>
    <hyperlink ref="C5287" r:id="rId5286" display="https://www.nj.gov/cgi-bin/education/csg/15/csg1a.pl?string=OCHARTER&amp;maxhits=1000" xr:uid="{5BEED45A-24DE-E849-9FAB-100B3BC89FA6}"/>
    <hyperlink ref="C5288" r:id="rId5287" display="https://www.nj.gov/cgi-bin/education/csg/15/csg1a.pl?string=NK-12K-123500plus&amp;maxhits=1000" xr:uid="{F2A3056F-054E-1D49-9454-2F8B5A1973E8}"/>
    <hyperlink ref="C5289" r:id="rId5288" display="https://www.nj.gov/cgi-bin/education/csg/15/csg1a.pl?string=OCHARTER&amp;maxhits=1000" xr:uid="{1A4E3527-1F26-7247-8E28-4FEE5F32F3A0}"/>
    <hyperlink ref="C5290" r:id="rId5289" display="https://www.nj.gov/cgi-bin/education/csg/15/csg1a.pl?string=OCHARTER&amp;maxhits=1000" xr:uid="{B94B12AC-71F9-E240-81A1-A2390589BE91}"/>
    <hyperlink ref="C5291" r:id="rId5290" display="https://www.nj.gov/cgi-bin/education/csg/15/csg1a.pl?string=NK-12K-123500plus&amp;maxhits=1000" xr:uid="{C39F27BD-D00E-D943-A7CF-817C3ED49190}"/>
    <hyperlink ref="C5292" r:id="rId5291" display="https://www.nj.gov/cgi-bin/education/csg/15/csg1a.pl?string=MK-12K-121800-3500&amp;maxhits=1000" xr:uid="{C77E1BB4-3187-5F4C-A174-1835E4F30373}"/>
    <hyperlink ref="C5293" r:id="rId5292" display="https://www.nj.gov/cgi-bin/education/csg/15/csg1a.pl?string=OCHARTER&amp;maxhits=1000" xr:uid="{DBAAEBBB-F86C-8C42-B67C-17E72DE9F3BF}"/>
    <hyperlink ref="C5294" r:id="rId5293" display="https://www.nj.gov/cgi-bin/education/csg/15/csg1a.pl?string=OCHARTER&amp;maxhits=1000" xr:uid="{3433A134-A56B-764B-942B-98077AC53724}"/>
    <hyperlink ref="C5295" r:id="rId5294" display="https://www.nj.gov/cgi-bin/education/csg/15/csg1a.pl?string=OCHARTER&amp;maxhits=1000" xr:uid="{D0BD8CFC-7B6D-064F-8CA9-77DFD3B01472}"/>
    <hyperlink ref="C5296" r:id="rId5295" display="https://www.nj.gov/cgi-bin/education/csg/15/csg1a.pl?string=NK-12K-123500plus&amp;maxhits=1000" xr:uid="{959D3821-64B6-F443-B1BE-90BAC3A21922}"/>
    <hyperlink ref="C5297" r:id="rId5296" display="https://www.nj.gov/cgi-bin/education/csg/15/csg1a.pl?string=OCHARTER&amp;maxhits=1000" xr:uid="{8DD19E63-D3C3-E04A-AB88-1C65B1918EB4}"/>
    <hyperlink ref="C5298" r:id="rId5297" display="https://www.nj.gov/cgi-bin/education/csg/15/csg1a.pl?string=LK-12K-120-1800&amp;maxhits=1000" xr:uid="{F3CCCAF2-A5BE-844F-98E6-BA771E39608D}"/>
    <hyperlink ref="C5299" r:id="rId5298" display="https://www.nj.gov/cgi-bin/education/csg/15/csg1a.pl?string=NK-12K-123500plus&amp;maxhits=1000" xr:uid="{D2C48C3D-CF77-634F-85D2-FAFCB7A67137}"/>
    <hyperlink ref="C5300" r:id="rId5299" display="https://www.nj.gov/cgi-bin/education/csg/15/csg1a.pl?string=DK-8K-8401-750&amp;maxhits=1000" xr:uid="{97A7AC63-FE63-AA43-A8E3-F8B28D9E5CB6}"/>
    <hyperlink ref="C5301" r:id="rId5300" display="https://www.nj.gov/cgi-bin/education/csg/15/csg1a.pl?string=CK-8K-80-400&amp;maxhits=1000" xr:uid="{3D08B635-DCD9-0940-A157-3A51C4310A6A}"/>
    <hyperlink ref="C5302" r:id="rId5301" display="https://www.nj.gov/cgi-bin/education/csg/15/csg1a.pl?string=IK-12K-80-400&amp;maxhits=1000" xr:uid="{CD37B4C9-BB80-004B-8E38-E3DDAA2F861E}"/>
    <hyperlink ref="C5303" r:id="rId5302" display="https://www.nj.gov/cgi-bin/education/csg/15/csg1a.pl?string=CK-8K-80-400&amp;maxhits=1000" xr:uid="{82D0A8AD-0BC5-0849-B112-8EFB63725918}"/>
    <hyperlink ref="C5304" r:id="rId5303" display="https://www.nj.gov/cgi-bin/education/csg/15/csg1a.pl?string=CK-8K-80-400&amp;maxhits=1000" xr:uid="{B642ADD5-DF6E-EA40-8923-79D8C14D1CD0}"/>
    <hyperlink ref="C5305" r:id="rId5304" display="https://www.nj.gov/cgi-bin/education/csg/15/csg1a.pl?string=EK-8K-8751plus&amp;maxhits=1000" xr:uid="{97EB9140-2BDE-0B44-8ACD-EEE34288E68D}"/>
    <hyperlink ref="C5306" r:id="rId5305" display="https://www.nj.gov/cgi-bin/education/csg/15/csg1a.pl?string=CK-8K-80-400&amp;maxhits=1000" xr:uid="{809FBCAA-AA98-7148-9601-C362CB53BF91}"/>
    <hyperlink ref="C5307" r:id="rId5306" display="https://www.nj.gov/cgi-bin/education/csg/15/csg1a.pl?string=GG9-127-129-12&amp;maxhits=1000" xr:uid="{1560B862-469D-E740-815C-EB0C873780E4}"/>
    <hyperlink ref="C5308" r:id="rId5307" display="https://www.nj.gov/cgi-bin/education/csg/15/csg1a.pl?string=CK-8K-80-400&amp;maxhits=1000" xr:uid="{741E7753-4C73-B14E-8500-9FB01C06A3D7}"/>
    <hyperlink ref="C5309" r:id="rId5308" display="https://www.nj.gov/cgi-bin/education/csg/15/csg1a.pl?string=EK-8K-8751plus&amp;maxhits=1000" xr:uid="{D94F96D3-ADDB-DA46-9EB5-996F85F47B87}"/>
    <hyperlink ref="C5310" r:id="rId5309" display="https://www.nj.gov/cgi-bin/education/csg/15/csg1a.pl?string=CK-8K-80-400&amp;maxhits=1000" xr:uid="{ADAA8B53-2452-E54A-A614-A7A14F6D2381}"/>
    <hyperlink ref="C5311" r:id="rId5310" display="https://www.nj.gov/cgi-bin/education/csg/15/csg1a.pl?string=CK-8K-80-400&amp;maxhits=1000" xr:uid="{A64FDC82-EFFF-E34B-8420-EF4DE63F37B8}"/>
    <hyperlink ref="C5312" r:id="rId5311" display="https://www.nj.gov/cgi-bin/education/csg/15/csg1a.pl?string=CK-8K-80-400&amp;maxhits=1000" xr:uid="{683A08B2-1B01-F94B-9586-1DC1ACF4C758}"/>
    <hyperlink ref="C5313" r:id="rId5312" display="https://www.nj.gov/cgi-bin/education/csg/15/csg1a.pl?string=CK-8K-80-400&amp;maxhits=1000" xr:uid="{B5C0D8FE-17C1-2048-B751-A3CD61EE7AE1}"/>
    <hyperlink ref="C5314" r:id="rId5313" display="https://www.nj.gov/cgi-bin/education/csg/15/csg1a.pl?string=DK-8K-8401-750&amp;maxhits=1000" xr:uid="{2B6EAA3F-14FD-5042-B3ED-D7858EEDF1DC}"/>
    <hyperlink ref="C5315" r:id="rId5314" display="https://www.nj.gov/cgi-bin/education/csg/15/csg1a.pl?string=GG9-127-129-12&amp;maxhits=1000" xr:uid="{A13DCC7D-C970-274F-B256-EE046C0DC3EA}"/>
    <hyperlink ref="C5316" r:id="rId5315" display="https://www.nj.gov/cgi-bin/education/csg/15/csg1a.pl?string=QCOUNTYVOC&amp;maxhits=1000" xr:uid="{D61B907B-E9CD-7649-B1E2-E7936AFD3221}"/>
    <hyperlink ref="C5317" r:id="rId5316" display="https://www.nj.gov/cgi-bin/education/csg/15/csg1a.pl?string=CK-8K-80-400&amp;maxhits=1000" xr:uid="{C1A33A21-3B54-BE47-BFA3-7DDF0A6E5F36}"/>
    <hyperlink ref="C5318" r:id="rId5317" display="https://www.nj.gov/cgi-bin/education/csg/15/csg1a.pl?string=BK-8K-6&amp;maxhits=1000" xr:uid="{98D892C1-D689-6F4F-B92F-D1C321DDBC02}"/>
    <hyperlink ref="C5319" r:id="rId5318" display="https://www.nj.gov/cgi-bin/education/csg/15/csg1a.pl?string=DK-8K-8401-750&amp;maxhits=1000" xr:uid="{4BC10B4F-4AC2-3842-B5D9-42D62A10A30D}"/>
    <hyperlink ref="C5320" r:id="rId5319" display="https://www.nj.gov/cgi-bin/education/csg/15/csg1a.pl?string=CK-8K-80-400&amp;maxhits=1000" xr:uid="{73C14F77-0B8D-6C4F-A330-9B04FB4CF0A3}"/>
    <hyperlink ref="C5321" r:id="rId5320" display="https://www.nj.gov/cgi-bin/education/csg/15/csg1a.pl?string=GG9-127-129-12&amp;maxhits=1000" xr:uid="{A0514E63-4FDF-1149-9904-828821F878CA}"/>
    <hyperlink ref="C5322" r:id="rId5321" display="https://www.nj.gov/cgi-bin/education/csg/15/csg1a.pl?string=EK-8K-8751plus&amp;maxhits=1000" xr:uid="{19C6B78F-5A12-FE48-9C41-B0CB03363FC0}"/>
    <hyperlink ref="C5323" r:id="rId5322" display="https://www.nj.gov/cgi-bin/education/csg/15/csg1a.pl?string=DK-8K-8401-750&amp;maxhits=1000" xr:uid="{05DBAB49-A314-9445-B88B-A961A99FE739}"/>
    <hyperlink ref="C5324" r:id="rId5323" display="https://www.nj.gov/cgi-bin/education/csg/15/csg1a.pl?string=DK-8K-8401-750&amp;maxhits=1000" xr:uid="{07B8154F-28EA-1F4E-BC3B-192599424DC8}"/>
    <hyperlink ref="C5325" r:id="rId5324" display="https://www.nj.gov/cgi-bin/education/csg/15/csg1a.pl?string=NK-12K-123500plus&amp;maxhits=1000" xr:uid="{EE9E4E11-3672-574B-B4DD-C7675BD5C985}"/>
    <hyperlink ref="C5326" r:id="rId5325" display="https://www.nj.gov/cgi-bin/education/csg/15/csg1a.pl?string=NK-12K-123500plus&amp;maxhits=1000" xr:uid="{3F8BC0EF-7DE0-F743-8FF6-E5053E8192D9}"/>
    <hyperlink ref="C5327" r:id="rId5326" display="https://www.nj.gov/cgi-bin/education/csg/15/csg1a.pl?string=OCHARTER&amp;maxhits=1000" xr:uid="{0EE1AB66-BECA-FC49-8F7D-55EC7A4F7984}"/>
    <hyperlink ref="C5328" r:id="rId5327" display="https://www.nj.gov/cgi-bin/education/csg/15/csg1a.pl?string=NK-12K-123500plus&amp;maxhits=1000" xr:uid="{5C81F8E6-A3E0-8049-8127-6BEE04799D05}"/>
    <hyperlink ref="C5329" r:id="rId5328" display="https://www.nj.gov/cgi-bin/education/csg/15/csg1a.pl?string=NK-12K-123500plus&amp;maxhits=1000" xr:uid="{A6BE54A7-4CC7-6341-B743-FEA9C1787692}"/>
    <hyperlink ref="C5330" r:id="rId5329" display="https://www.nj.gov/cgi-bin/education/csg/15/csg1a.pl?string=OCHARTER&amp;maxhits=1000" xr:uid="{883121AE-4507-F544-8938-6D15A03C759E}"/>
    <hyperlink ref="C5331" r:id="rId5330" display="https://www.nj.gov/cgi-bin/education/csg/15/csg1a.pl?string=NK-12K-123500plus&amp;maxhits=1000" xr:uid="{30C38809-4E5E-0C48-B182-2B9282E8CF96}"/>
    <hyperlink ref="C5332" r:id="rId5331" display="https://www.nj.gov/cgi-bin/education/csg/15/csg1a.pl?string=PCSSD&amp;maxhits=1000" xr:uid="{C0CEB314-9162-4548-B64E-74B8292E0C25}"/>
    <hyperlink ref="C5333" r:id="rId5332" display="https://www.nj.gov/cgi-bin/education/csg/15/csg1a.pl?string=QCOUNTYVOC&amp;maxhits=1000" xr:uid="{558B13B8-06DC-0E48-BE68-25487A67B296}"/>
    <hyperlink ref="C5334" r:id="rId5333" display="https://www.nj.gov/cgi-bin/education/csg/15/csg1a.pl?string=OCHARTER&amp;maxhits=1000" xr:uid="{49F20C69-F648-3D4D-A222-7EB01B77CA03}"/>
    <hyperlink ref="C5335" r:id="rId5334" display="https://www.nj.gov/cgi-bin/education/csg/15/csg1a.pl?string=OCHARTER&amp;maxhits=1000" xr:uid="{DC9442CF-F5B5-954E-85C7-61D312C8978A}"/>
    <hyperlink ref="C5336" r:id="rId5335" display="https://www.nj.gov/cgi-bin/education/csg/15/csg1a.pl?string=NK-12K-123500plus&amp;maxhits=1000" xr:uid="{BD96DF7F-7607-6A4F-8F38-B2BC4CA9C8DD}"/>
    <hyperlink ref="C5337" r:id="rId5336" display="https://www.nj.gov/cgi-bin/education/csg/15/csg1a.pl?string=OCHARTER&amp;maxhits=1000" xr:uid="{03ECDC4A-8C7D-B841-9111-F4CBCB53CFCF}"/>
    <hyperlink ref="C5338" r:id="rId5337" display="https://www.nj.gov/cgi-bin/education/csg/15/csg1a.pl?string=MK-12K-121800-3500&amp;maxhits=1000" xr:uid="{6359DB51-9C4E-B643-8BA5-CC0C06BDEFAA}"/>
    <hyperlink ref="C5339" r:id="rId5338" display="https://www.nj.gov/cgi-bin/education/csg/15/csg1a.pl?string=NK-12K-123500plus&amp;maxhits=1000" xr:uid="{C27A3BA2-D4FD-5A46-A8E9-C11969EFA66B}"/>
    <hyperlink ref="C5340" r:id="rId5339" display="https://www.nj.gov/cgi-bin/education/csg/15/csg1a.pl?string=OCHARTER&amp;maxhits=1000" xr:uid="{B9A2E7FD-BF16-B441-8B19-8DDB772BEAA8}"/>
    <hyperlink ref="C5341" r:id="rId5340" display="https://www.nj.gov/cgi-bin/education/csg/15/csg1a.pl?string=NK-12K-123500plus&amp;maxhits=1000" xr:uid="{D9C04678-5741-644F-86DC-097F7B1DEA50}"/>
    <hyperlink ref="C5342" r:id="rId5341" display="https://www.nj.gov/cgi-bin/education/csg/15/csg1a.pl?string=OCHARTER&amp;maxhits=1000" xr:uid="{956ED4B7-0185-D141-8056-804581228E22}"/>
    <hyperlink ref="C5343" r:id="rId5342" display="https://www.nj.gov/cgi-bin/education/csg/15/csg1a.pl?string=NK-12K-123500plus&amp;maxhits=1000" xr:uid="{446B8F87-B715-D841-82B3-C621318F2016}"/>
    <hyperlink ref="C5344" r:id="rId5343" display="https://www.nj.gov/cgi-bin/education/csg/15/csg1a.pl?string=JK-12K-8401-750&amp;maxhits=1000" xr:uid="{243A3A96-9AC6-A64C-BBC9-8AAFCD6C8E1E}"/>
    <hyperlink ref="C5345" r:id="rId5344" display="https://www.nj.gov/cgi-bin/education/csg/15/csg1a.pl?string=LK-12K-120-1800&amp;maxhits=1000" xr:uid="{14154851-7422-684E-AD70-E84CC4751594}"/>
    <hyperlink ref="C5346" r:id="rId5345" display="https://www.nj.gov/cgi-bin/education/csg/15/csg1a.pl?string=NK-12K-123500plus&amp;maxhits=1000" xr:uid="{D8736D7F-1635-3649-99B0-75023CC7FDAE}"/>
    <hyperlink ref="C5347" r:id="rId5346" display="https://www.nj.gov/cgi-bin/education/csg/15/csg1a.pl?string=NK-12K-123500plus&amp;maxhits=1000" xr:uid="{53CA9E32-D6DD-EF41-8FBF-AF65F997892B}"/>
    <hyperlink ref="C5348" r:id="rId5347" display="https://www.nj.gov/cgi-bin/education/csg/15/csg1a.pl?string=OCHARTER&amp;maxhits=1000" xr:uid="{A4D6B413-94DD-6A46-826E-639F4AE44D77}"/>
    <hyperlink ref="C5349" r:id="rId5348" display="https://www.nj.gov/cgi-bin/education/csg/15/csg1a.pl?string=OCHARTER&amp;maxhits=1000" xr:uid="{E51FA63D-D365-DE45-B074-098BF9A28C4B}"/>
    <hyperlink ref="C5350" r:id="rId5349" display="https://www.nj.gov/cgi-bin/education/csg/15/csg1a.pl?string=LK-12K-120-1800&amp;maxhits=1000" xr:uid="{EAC55FE0-6B4C-C04C-A02B-10E040CC1496}"/>
    <hyperlink ref="C5351" r:id="rId5350" display="https://www.nj.gov/cgi-bin/education/csg/15/csg1a.pl?string=JK-12K-8401-750&amp;maxhits=1000" xr:uid="{006B0A14-0A33-4847-82F3-733F5E1458F2}"/>
    <hyperlink ref="C5352" r:id="rId5351" display="https://www.nj.gov/cgi-bin/education/csg/15/csg1a.pl?string=MK-12K-121800-3500&amp;maxhits=1000" xr:uid="{57C6A9DC-8733-AD4A-8F5E-A2596961354A}"/>
    <hyperlink ref="C5353" r:id="rId5352" display="https://www.nj.gov/cgi-bin/education/csg/15/csg1a.pl?string=MK-12K-121800-3500&amp;maxhits=1000" xr:uid="{BA36C2A1-2BEA-DB40-95B8-ECD9125692F6}"/>
    <hyperlink ref="C5354" r:id="rId5353" display="https://www.nj.gov/cgi-bin/education/csg/15/csg1a.pl?string=QCOUNTYVOC&amp;maxhits=1000" xr:uid="{36029867-9FAD-6A4B-BC7B-242E7566A72E}"/>
    <hyperlink ref="C5355" r:id="rId5354" display="https://www.nj.gov/cgi-bin/education/csg/15/csg1a.pl?string=JK-12K-8401-750&amp;maxhits=1000" xr:uid="{5D478394-67A9-6B48-BC04-A8135D9A22D5}"/>
    <hyperlink ref="C5356" r:id="rId5355" display="https://www.nj.gov/cgi-bin/education/csg/15/csg1a.pl?string=NK-12K-123500plus&amp;maxhits=1000" xr:uid="{587DFAE1-4B3C-5949-B540-09D5C310E52D}"/>
    <hyperlink ref="C5357" r:id="rId5356" display="https://www.nj.gov/cgi-bin/education/csg/15/csg1a.pl?string=NK-12K-123500plus&amp;maxhits=1000" xr:uid="{5D0486F3-BDA2-E24A-9957-6E018C8B58C7}"/>
    <hyperlink ref="C5358" r:id="rId5357" display="https://www.nj.gov/cgi-bin/education/csg/15/csg1a.pl?string=NK-12K-123500plus&amp;maxhits=1000" xr:uid="{134CD6D8-B51D-9448-8BA9-E75DF3D91A36}"/>
    <hyperlink ref="C5359" r:id="rId5358" display="https://www.nj.gov/cgi-bin/education/csg/15/csg1a.pl?string=NK-12K-123500plus&amp;maxhits=1000" xr:uid="{B58EB239-8BFE-F542-AE63-90315B3D695B}"/>
    <hyperlink ref="C5360" r:id="rId5359" display="https://www.nj.gov/cgi-bin/education/csg/15/csg1a.pl?string=NK-12K-123500plus&amp;maxhits=1000" xr:uid="{D09C7CAE-ED31-5443-A7FF-DBDEAE55C73F}"/>
    <hyperlink ref="C5361" r:id="rId5360" display="https://www.nj.gov/cgi-bin/education/csg/15/csg1a.pl?string=NK-12K-123500plus&amp;maxhits=1000" xr:uid="{6634075D-B1F8-A64C-B785-15C7E2436516}"/>
    <hyperlink ref="C5362" r:id="rId5361" display="https://www.nj.gov/cgi-bin/education/csg/15/csg1a.pl?string=NK-12K-123500plus&amp;maxhits=1000" xr:uid="{E3823978-1621-D346-A048-A15987544268}"/>
    <hyperlink ref="C5363" r:id="rId5362" display="https://www.nj.gov/cgi-bin/education/csg/15/csg1a.pl?string=LK-12K-120-1800&amp;maxhits=1000" xr:uid="{ED9C83D8-4E23-5C46-80E1-1AA433617F22}"/>
    <hyperlink ref="C5364" r:id="rId5363" display="https://www.nj.gov/cgi-bin/education/csg/15/csg1a.pl?string=NK-12K-123500plus&amp;maxhits=1000" xr:uid="{CF2C30A0-2452-1040-9747-BC59CB9A5AC2}"/>
    <hyperlink ref="C5365" r:id="rId5364" display="https://www.nj.gov/cgi-bin/education/csg/15/csg1a.pl?string=NK-12K-123500plus&amp;maxhits=1000" xr:uid="{4A05F90E-02D3-DE4C-BE5F-307501CB2E4D}"/>
    <hyperlink ref="C5366" r:id="rId5365" display="https://www.nj.gov/cgi-bin/education/csg/15/csg1a.pl?string=MK-12K-121800-3500&amp;maxhits=1000" xr:uid="{7EA37252-F892-E54D-89CC-FF2DB33307A6}"/>
    <hyperlink ref="C5367" r:id="rId5366" display="https://www.nj.gov/cgi-bin/education/csg/15/csg1a.pl?string=LK-12K-120-1800&amp;maxhits=1000" xr:uid="{585F0A7C-9662-B74A-8ADF-29AFCA1E1243}"/>
    <hyperlink ref="C5368" r:id="rId5367" display="https://www.nj.gov/cgi-bin/education/csg/15/csg1a.pl?string=NK-12K-123500plus&amp;maxhits=1000" xr:uid="{98338E72-3757-2545-A1CD-1C6669F2AA06}"/>
    <hyperlink ref="C5369" r:id="rId5368" display="https://www.nj.gov/cgi-bin/education/csg/15/csg1a.pl?string=OCHARTER&amp;maxhits=1000" xr:uid="{3D44801F-E9E6-E246-B229-999227B1399C}"/>
    <hyperlink ref="C5370" r:id="rId5369" display="https://www.nj.gov/cgi-bin/education/csg/15/csg1a.pl?string=MK-12K-121800-3500&amp;maxhits=1000" xr:uid="{B796032B-0DDE-1E45-8DE3-9F9A90FB208C}"/>
    <hyperlink ref="C5371" r:id="rId5370" display="https://www.nj.gov/cgi-bin/education/csg/15/csg1a.pl?string=AK-6K-6&amp;maxhits=1000" xr:uid="{6A1F055F-5165-9C4D-AA91-5B04F55C42FD}"/>
    <hyperlink ref="C5372" r:id="rId5371" display="https://www.nj.gov/cgi-bin/education/csg/15/csg1a.pl?string=IK-12K-80-400&amp;maxhits=1000" xr:uid="{907F8DDF-0475-654F-A85F-11AA701B06BD}"/>
    <hyperlink ref="C5373" r:id="rId5372" display="https://www.nj.gov/cgi-bin/education/csg/15/csg1a.pl?string=JK-12K-8401-750&amp;maxhits=1000" xr:uid="{8CFC8967-ED2B-F046-A70C-99259863B787}"/>
    <hyperlink ref="C5374" r:id="rId5373" display="https://www.nj.gov/cgi-bin/education/csg/15/csg1a.pl?string=IK-12K-80-400&amp;maxhits=1000" xr:uid="{3876C271-A9D2-7145-972A-A035D3ED2C7D}"/>
    <hyperlink ref="C5375" r:id="rId5374" display="https://www.nj.gov/cgi-bin/education/csg/15/csg1a.pl?string=JK-12K-8401-750&amp;maxhits=1000" xr:uid="{2F76AE90-C1C5-2048-8270-80307AABA805}"/>
    <hyperlink ref="C5376" r:id="rId5375" display="https://www.nj.gov/cgi-bin/education/csg/15/csg1a.pl?string=EK-8K-8751plus&amp;maxhits=1000" xr:uid="{101C3E4A-9DA9-E549-B4F1-15ACD97323D8}"/>
    <hyperlink ref="C5377" r:id="rId5376" display="https://www.nj.gov/cgi-bin/education/csg/15/csg1a.pl?string=IK-12K-80-400&amp;maxhits=1000" xr:uid="{FA988AF7-080A-E642-B10B-41C7EAB90075}"/>
    <hyperlink ref="C5378" r:id="rId5377" display="https://www.nj.gov/cgi-bin/education/csg/15/csg1a.pl?string=EK-8K-8751plus&amp;maxhits=1000" xr:uid="{33AD2112-547F-3945-AFD2-BFE38AD9CF31}"/>
    <hyperlink ref="C5379" r:id="rId5378" display="https://www.nj.gov/cgi-bin/education/csg/15/csg1a.pl?string=EK-8K-8751plus&amp;maxhits=1000" xr:uid="{9C9ECDCD-14F4-3F46-8D08-053888710476}"/>
    <hyperlink ref="C5380" r:id="rId5379" display="https://www.nj.gov/cgi-bin/education/csg/15/csg1a.pl?string=CK-8K-80-400&amp;maxhits=1000" xr:uid="{A78433CA-5B70-2144-92B8-11F0E5513FD5}"/>
    <hyperlink ref="C5381" r:id="rId5380" display="https://www.nj.gov/cgi-bin/education/csg/15/csg1a.pl?string=EK-8K-8751plus&amp;maxhits=1000" xr:uid="{DEE1D215-EF93-CF42-9C76-EAAAE77BF292}"/>
    <hyperlink ref="C5382" r:id="rId5381" display="https://www.nj.gov/cgi-bin/education/csg/15/csg1a.pl?string=GG9-127-129-12&amp;maxhits=1000" xr:uid="{112DE257-189D-5F4F-9D9E-74D6EE6A208F}"/>
    <hyperlink ref="C5383" r:id="rId5382" display="https://www.nj.gov/cgi-bin/education/csg/15/csg1a.pl?string=EK-8K-8751plus&amp;maxhits=1000" xr:uid="{C422B56B-6D24-D14B-8B60-2C121DDFD164}"/>
    <hyperlink ref="C5384" r:id="rId5383" display="https://www.nj.gov/cgi-bin/education/csg/15/csg1a.pl?string=MK-12K-121800-3500&amp;maxhits=1000" xr:uid="{465A88D8-4499-514B-98DB-DCDD2712DBE8}"/>
    <hyperlink ref="C5385" r:id="rId5384" display="https://www.nj.gov/cgi-bin/education/csg/15/csg1a.pl?string=FG7-127-129-12&amp;maxhits=1000" xr:uid="{6F44FA22-F2EC-F949-882E-0A59FF5A0892}"/>
    <hyperlink ref="C5386" r:id="rId5385" display="https://www.nj.gov/cgi-bin/education/csg/15/csg1a.pl?string=AK-6K-6&amp;maxhits=1000" xr:uid="{0B32C298-8BED-3D4E-B0B6-AFDA59C6D380}"/>
    <hyperlink ref="C5387" r:id="rId5386" display="https://www.nj.gov/cgi-bin/education/csg/15/csg1a.pl?string=MK-12K-121800-3500&amp;maxhits=1000" xr:uid="{24E50E8D-536A-2146-82D3-6E5096D91E52}"/>
    <hyperlink ref="C5388" r:id="rId5387" display="https://www.nj.gov/cgi-bin/education/csg/15/csg1a.pl?string=OCHARTER&amp;maxhits=1000" xr:uid="{3F81BBE6-E20F-D244-A6C7-30DCB2DD4DAC}"/>
    <hyperlink ref="C5389" r:id="rId5388" display="https://www.nj.gov/cgi-bin/education/csg/15/csg1a.pl?string=EK-8K-8751plus&amp;maxhits=1000" xr:uid="{C1BA0D62-77CA-C246-882F-ED6272E5B91E}"/>
    <hyperlink ref="C5390" r:id="rId5389" display="https://www.nj.gov/cgi-bin/education/csg/15/csg1a.pl?string=LK-12K-120-1800&amp;maxhits=1000" xr:uid="{3155EAAC-18D0-7E49-BB33-A44AAF9C3298}"/>
    <hyperlink ref="C5391" r:id="rId5390" display="https://www.nj.gov/cgi-bin/education/csg/15/csg1a.pl?string=LK-12K-120-1800&amp;maxhits=1000" xr:uid="{7D532B77-A6F0-4640-BF29-39B66A35DD6A}"/>
    <hyperlink ref="C5392" r:id="rId5391" display="https://www.nj.gov/cgi-bin/education/csg/15/csg1a.pl?string=EK-8K-8751plus&amp;maxhits=1000" xr:uid="{430F4367-072A-1748-89EE-2989600443A4}"/>
    <hyperlink ref="C5393" r:id="rId5392" display="https://www.nj.gov/cgi-bin/education/csg/15/csg1a.pl?string=NK-12K-123500plus&amp;maxhits=1000" xr:uid="{DB67A08B-BA4B-0344-873B-83376FAE336D}"/>
    <hyperlink ref="C5394" r:id="rId5393" display="https://www.nj.gov/cgi-bin/education/csg/15/csg1a.pl?string=EK-8K-8751plus&amp;maxhits=1000" xr:uid="{F8A48E29-AAA7-4946-9816-2C56C2DDBA26}"/>
    <hyperlink ref="C5395" r:id="rId5394" display="https://www.nj.gov/cgi-bin/education/csg/15/csg1a.pl?string=LK-12K-120-1800&amp;maxhits=1000" xr:uid="{D2D2BC48-6F17-5648-802B-8E9AD272053D}"/>
    <hyperlink ref="C5396" r:id="rId5395" display="https://www.nj.gov/cgi-bin/education/csg/15/csg1a.pl?string=EK-8K-8751plus&amp;maxhits=1000" xr:uid="{A09AEA10-4ABB-3B47-90A8-27041D215564}"/>
    <hyperlink ref="C5397" r:id="rId5396" display="https://www.nj.gov/cgi-bin/education/csg/15/csg1a.pl?string=NK-12K-123500plus&amp;maxhits=1000" xr:uid="{2498524E-00C9-2341-80FC-54C3F025DB3B}"/>
    <hyperlink ref="C5398" r:id="rId5397" display="https://www.nj.gov/cgi-bin/education/csg/15/csg1a.pl?string=NK-12K-123500plus&amp;maxhits=1000" xr:uid="{CD2ED1E0-B3B5-4B42-8905-038FA6AFB836}"/>
    <hyperlink ref="C5399" r:id="rId5398" display="https://www.nj.gov/cgi-bin/education/csg/15/csg1a.pl?string=KK-12K-8751plus&amp;maxhits=1000" xr:uid="{BA9C46A0-3DF9-4F4B-943E-94E6222D0B40}"/>
    <hyperlink ref="C5400" r:id="rId5399" display="https://www.nj.gov/cgi-bin/education/csg/15/csg1a.pl?string=CK-8K-80-400&amp;maxhits=1000" xr:uid="{D0A92209-2138-B446-820F-594213FECB92}"/>
    <hyperlink ref="C5401" r:id="rId5400" display="https://www.nj.gov/cgi-bin/education/csg/15/csg1a.pl?string=QCOUNTYVOC&amp;maxhits=1000" xr:uid="{2A6BB639-6135-B04F-BA31-C97FA4CAC09F}"/>
    <hyperlink ref="C5402" r:id="rId5401" display="https://www.nj.gov/cgi-bin/education/csg/15/csg1a.pl?string=GG9-127-129-12&amp;maxhits=1000" xr:uid="{2C1EDC74-8C6D-3D4A-A587-3D4848461902}"/>
    <hyperlink ref="C5403" r:id="rId5402" display="https://www.nj.gov/cgi-bin/education/csg/15/csg1a.pl?string=IK-12K-80-400&amp;maxhits=1000" xr:uid="{FC6EC405-73D1-1349-BA19-1C15AA28BABA}"/>
    <hyperlink ref="C5404" r:id="rId5403" display="https://www.nj.gov/cgi-bin/education/csg/15/csg1a.pl?string=NK-12K-123500plus&amp;maxhits=1000" xr:uid="{887C5F80-6EBB-974D-A2B8-C20F5E1D44CD}"/>
    <hyperlink ref="C5405" r:id="rId5404" display="https://www.nj.gov/cgi-bin/education/csg/15/csg1a.pl?string=NK-12K-123500plus&amp;maxhits=1000" xr:uid="{FCC64B3A-AA93-F94B-8965-23213BDA238D}"/>
    <hyperlink ref="C5406" r:id="rId5405" display="https://www.nj.gov/cgi-bin/education/csg/15/csg1a.pl?string=DK-8K-8401-750&amp;maxhits=1000" xr:uid="{9680A247-488B-BA47-B0D7-82853A74C1F7}"/>
    <hyperlink ref="C5407" r:id="rId5406" display="https://www.nj.gov/cgi-bin/education/csg/15/csg1a.pl?string=EK-8K-8751plus&amp;maxhits=1000" xr:uid="{9AD7FDC2-C448-5A47-AF0C-EDAABA0477C0}"/>
    <hyperlink ref="C5408" r:id="rId5407" display="https://www.nj.gov/cgi-bin/education/csg/15/csg1a.pl?string=OCHARTER&amp;maxhits=1000" xr:uid="{12351578-D26C-4B49-84AE-14CEDC03965A}"/>
    <hyperlink ref="C5409" r:id="rId5408" display="https://www.nj.gov/cgi-bin/education/csg/15/csg1a.pl?string=GG9-127-129-12&amp;maxhits=1000" xr:uid="{3F93CBBD-3718-E24A-9FE6-60ECA17A7D01}"/>
    <hyperlink ref="C5410" r:id="rId5409" display="https://www.nj.gov/cgi-bin/education/csg/15/csg1a.pl?string=HK-12K-6&amp;maxhits=1000" xr:uid="{A1745B80-BCE8-104E-979D-7AF2D9F8E330}"/>
    <hyperlink ref="C5411" r:id="rId5410" display="https://www.nj.gov/cgi-bin/education/csg/15/csg1a.pl?string=EK-8K-8751plus&amp;maxhits=1000" xr:uid="{90E99547-7C4E-D441-80C8-D31DC72F374A}"/>
    <hyperlink ref="C5412" r:id="rId5411" display="https://www.nj.gov/cgi-bin/education/csg/15/csg1a.pl?string=GG9-127-129-12&amp;maxhits=1000" xr:uid="{C241A448-F0F2-E142-84DA-0FEF18EFD037}"/>
    <hyperlink ref="C5413" r:id="rId5412" display="https://www.nj.gov/cgi-bin/education/csg/15/csg1a.pl?string=IK-12K-80-400&amp;maxhits=1000" xr:uid="{46199DDB-142B-4049-9CC6-F73A8CBB6062}"/>
    <hyperlink ref="C5414" r:id="rId5413" display="https://www.nj.gov/cgi-bin/education/csg/15/csg1a.pl?string=GG9-127-129-12&amp;maxhits=1000" xr:uid="{EC491B7F-46D9-7642-B9F3-36522365B197}"/>
    <hyperlink ref="C5415" r:id="rId5414" display="https://www.nj.gov/cgi-bin/education/csg/15/csg1a.pl?string=DK-8K-8401-750&amp;maxhits=1000" xr:uid="{AC90229A-934C-0347-8F96-0AD10BBB97D8}"/>
    <hyperlink ref="C5416" r:id="rId5415" display="https://www.nj.gov/cgi-bin/education/csg/15/csg1a.pl?string=IK-12K-80-400&amp;maxhits=1000" xr:uid="{51A3EAC5-078E-854F-8D55-A3BA36909F80}"/>
    <hyperlink ref="C5417" r:id="rId5416" display="https://www.nj.gov/cgi-bin/education/csg/15/csg1a.pl?string=IK-12K-80-400&amp;maxhits=1000" xr:uid="{2D59C65B-F80E-E948-ABC1-13C536567A87}"/>
    <hyperlink ref="C5418" r:id="rId5417" display="https://www.nj.gov/cgi-bin/education/csg/15/csg1a.pl?string=EK-8K-8751plus&amp;maxhits=1000" xr:uid="{CB3C998C-A172-1F4A-82D9-1C311779D960}"/>
    <hyperlink ref="C5419" r:id="rId5418" display="https://www.nj.gov/cgi-bin/education/csg/15/csg1a.pl?string=JK-12K-8401-750&amp;maxhits=1000" xr:uid="{DEC01D3F-CD1F-1B4F-A209-A01EC7E9E7C8}"/>
    <hyperlink ref="C5420" r:id="rId5419" display="https://www.nj.gov/cgi-bin/education/csg/15/csg1a.pl?string=MK-12K-121800-3500&amp;maxhits=1000" xr:uid="{07A55008-696E-9349-B98D-AF074DF236FC}"/>
    <hyperlink ref="C5421" r:id="rId5420" display="https://www.nj.gov/cgi-bin/education/csg/15/csg1a.pl?string=NK-12K-123500plus&amp;maxhits=1000" xr:uid="{C6D888B5-6AC1-6D4E-9A20-7875D4B994C6}"/>
    <hyperlink ref="C5422" r:id="rId5421" display="https://www.nj.gov/cgi-bin/education/csg/15/csg1a.pl?string=DK-8K-8401-750&amp;maxhits=1000" xr:uid="{8BC8CA89-E9C8-0940-AB26-0E904553DABA}"/>
    <hyperlink ref="C5423" r:id="rId5422" display="https://www.nj.gov/cgi-bin/education/csg/15/csg1a.pl?string=LK-12K-120-1800&amp;maxhits=1000" xr:uid="{1AE70EC1-5336-184F-8BC0-C8F85CB38676}"/>
    <hyperlink ref="C5424" r:id="rId5423" display="https://www.nj.gov/cgi-bin/education/csg/15/csg1a.pl?string=JK-12K-8401-750&amp;maxhits=1000" xr:uid="{B00A344E-15AB-7F45-97C6-C4F1CFF8DA04}"/>
    <hyperlink ref="C5425" r:id="rId5424" display="https://www.nj.gov/cgi-bin/education/csg/15/csg1a.pl?string=LK-12K-120-1800&amp;maxhits=1000" xr:uid="{C8779AC7-A7AD-3F47-94D6-09E77D61C807}"/>
    <hyperlink ref="C5426" r:id="rId5425" display="https://www.nj.gov/cgi-bin/education/csg/15/csg1a.pl?string=EK-8K-8751plus&amp;maxhits=1000" xr:uid="{CF26E41E-5C87-0146-8280-5C5E5A961A90}"/>
    <hyperlink ref="C5427" r:id="rId5426" display="https://www.nj.gov/cgi-bin/education/csg/15/csg1a.pl?string=EK-8K-8751plus&amp;maxhits=1000" xr:uid="{6EE6BDD2-3AE3-C941-965F-63666F6BC890}"/>
    <hyperlink ref="C5428" r:id="rId5427" display="https://www.nj.gov/cgi-bin/education/csg/15/csg1a.pl?string=MK-12K-121800-3500&amp;maxhits=1000" xr:uid="{806610BC-1494-B740-BDE9-B001AE6AD353}"/>
    <hyperlink ref="C5429" r:id="rId5428" display="https://www.nj.gov/cgi-bin/education/csg/15/csg1a.pl?string=EK-8K-8751plus&amp;maxhits=1000" xr:uid="{4E78BE78-73A6-3A45-8AFA-BE534371F80F}"/>
    <hyperlink ref="C5430" r:id="rId5429" display="https://www.nj.gov/cgi-bin/education/csg/15/csg1a.pl?string=EK-8K-8751plus&amp;maxhits=1000" xr:uid="{C05F65DE-150E-4243-8C42-E084B3E04F06}"/>
    <hyperlink ref="C5431" r:id="rId5430" display="https://www.nj.gov/cgi-bin/education/csg/15/csg1a.pl?string=GG9-127-129-12&amp;maxhits=1000" xr:uid="{15EC3B32-F5B3-7C4D-9D02-E6DFC7A74626}"/>
    <hyperlink ref="C5432" r:id="rId5431" display="https://www.nj.gov/cgi-bin/education/csg/15/csg1a.pl?string=EK-8K-8751plus&amp;maxhits=1000" xr:uid="{89AA50BD-89C2-A047-BE6C-465DEB97AA47}"/>
    <hyperlink ref="C5433" r:id="rId5432" display="https://www.nj.gov/cgi-bin/education/csg/15/csg1a.pl?string=IK-12K-80-400&amp;maxhits=1000" xr:uid="{F00402BE-76B5-DE41-A75E-91D2C544E8E1}"/>
    <hyperlink ref="C5434" r:id="rId5433" display="https://www.nj.gov/cgi-bin/education/csg/15/csg1a.pl?string=MK-12K-121800-3500&amp;maxhits=1000" xr:uid="{4CD827AF-D38E-114F-A5E5-A2501EE830DD}"/>
    <hyperlink ref="C5435" r:id="rId5434" display="https://www.nj.gov/cgi-bin/education/csg/15/csg1a.pl?string=MK-12K-121800-3500&amp;maxhits=1000" xr:uid="{4463C240-3442-0248-A6CF-4FDA59CEB130}"/>
    <hyperlink ref="C5436" r:id="rId5435" display="https://www.nj.gov/cgi-bin/education/csg/15/csg1a.pl?string=KK-12K-8751plus&amp;maxhits=1000" xr:uid="{41ABE287-AB99-B847-943A-EA061162CE73}"/>
    <hyperlink ref="C5437" r:id="rId5436" display="https://www.nj.gov/cgi-bin/education/csg/15/csg1a.pl?string=EK-8K-8751plus&amp;maxhits=1000" xr:uid="{9558625D-0490-B741-AC29-234522776FD3}"/>
    <hyperlink ref="C5438" r:id="rId5437" display="https://www.nj.gov/cgi-bin/education/csg/15/csg1a.pl?string=MK-12K-121800-3500&amp;maxhits=1000" xr:uid="{C28E39DD-43FF-CF48-AB89-CAA4E7D48095}"/>
    <hyperlink ref="C5439" r:id="rId5438" display="https://www.nj.gov/cgi-bin/education/csg/15/csg1a.pl?string=DK-8K-8401-750&amp;maxhits=1000" xr:uid="{18C4A52D-59E9-6840-ACEB-262D427C6177}"/>
    <hyperlink ref="C5440" r:id="rId5439" display="https://www.nj.gov/cgi-bin/education/csg/15/csg1a.pl?string=DK-8K-8401-750&amp;maxhits=1000" xr:uid="{22FA7143-3694-7645-8945-8A2265510805}"/>
    <hyperlink ref="C5441" r:id="rId5440" display="https://www.nj.gov/cgi-bin/education/csg/15/csg1a.pl?string=HK-12K-6&amp;maxhits=1000" xr:uid="{2F45BACA-39A2-3A43-B2F8-B57D48A0D304}"/>
    <hyperlink ref="C5442" r:id="rId5441" display="https://www.nj.gov/cgi-bin/education/csg/15/csg1a.pl?string=NK-12K-123500plus&amp;maxhits=1000" xr:uid="{63EA872E-D08D-6D49-815F-7FB3B2784FFA}"/>
    <hyperlink ref="C5443" r:id="rId5442" display="https://www.nj.gov/cgi-bin/education/csg/15/csg1a.pl?string=QCOUNTYVOC&amp;maxhits=1000" xr:uid="{DFEF06F8-1D05-B04A-8BD3-3062D0AB9D09}"/>
    <hyperlink ref="C5444" r:id="rId5443" display="https://www.nj.gov/cgi-bin/education/csg/15/csg1a.pl?string=GG9-127-129-12&amp;maxhits=1000" xr:uid="{C2BBE9EC-13C2-F249-A971-243772611398}"/>
    <hyperlink ref="C5445" r:id="rId5444" display="https://www.nj.gov/cgi-bin/education/csg/15/csg1a.pl?string=JK-12K-8401-750&amp;maxhits=1000" xr:uid="{B18A36D5-E013-9F46-9D9B-EA9A2105234B}"/>
    <hyperlink ref="C5446" r:id="rId5445" display="https://www.nj.gov/cgi-bin/education/csg/15/csg1a.pl?string=NK-12K-123500plus&amp;maxhits=1000" xr:uid="{F148AF83-3F45-7F46-91D9-836A6929E7B2}"/>
    <hyperlink ref="C5447" r:id="rId5446" display="https://www.nj.gov/cgi-bin/education/csg/15/csg1a.pl?string=IK-12K-80-400&amp;maxhits=1000" xr:uid="{6DB88EE0-4724-644C-AFF9-0B89BCFDEAF6}"/>
    <hyperlink ref="C5448" r:id="rId5447" display="https://www.nj.gov/cgi-bin/education/csg/15/csg1a.pl?string=NK-12K-123500plus&amp;maxhits=1000" xr:uid="{2DA83B5B-E23F-0947-8AEC-98D56D1EF5D2}"/>
    <hyperlink ref="C5449" r:id="rId5448" display="https://www.nj.gov/cgi-bin/education/csg/15/csg1a.pl?string=LK-12K-120-1800&amp;maxhits=1000" xr:uid="{465D5FEE-97C4-3845-B439-259315335600}"/>
    <hyperlink ref="C5450" r:id="rId5449" display="https://www.nj.gov/cgi-bin/education/csg/15/csg1a.pl?string=CK-8K-80-400&amp;maxhits=1000" xr:uid="{26850A0B-5D04-584D-B2CB-9EAB6142BAF9}"/>
    <hyperlink ref="C5451" r:id="rId5450" display="https://www.nj.gov/cgi-bin/education/csg/15/csg1a.pl?string=NK-12K-123500plus&amp;maxhits=1000" xr:uid="{04D65407-306B-884A-ADD6-49D91AC5388D}"/>
    <hyperlink ref="C5452" r:id="rId5451" display="https://www.nj.gov/cgi-bin/education/csg/15/csg1a.pl?string=MK-12K-121800-3500&amp;maxhits=1000" xr:uid="{55B0B7E5-8E57-EA40-B8A8-3332B344F5A3}"/>
    <hyperlink ref="C5453" r:id="rId5452" display="https://www.nj.gov/cgi-bin/education/csg/15/csg1a.pl?string=NK-12K-123500plus&amp;maxhits=1000" xr:uid="{1B21DE92-BD27-6B4C-8825-44AF967FCD4C}"/>
    <hyperlink ref="C5454" r:id="rId5453" display="https://www.nj.gov/cgi-bin/education/csg/15/csg1a.pl?string=IK-12K-80-400&amp;maxhits=1000" xr:uid="{4A9835B1-43BD-DF4E-AE59-31ABEB49FB7C}"/>
    <hyperlink ref="C5455" r:id="rId5454" display="https://www.nj.gov/cgi-bin/education/csg/15/csg1a.pl?string=DK-8K-8401-750&amp;maxhits=1000" xr:uid="{33DD3D83-327D-C94E-B7DC-7E08AFC83948}"/>
    <hyperlink ref="C5456" r:id="rId5455" display="https://www.nj.gov/cgi-bin/education/csg/15/csg1a.pl?string=EK-8K-8751plus&amp;maxhits=1000" xr:uid="{A03DDA7C-BDD1-904B-9AFA-3BABEC189E29}"/>
    <hyperlink ref="C5457" r:id="rId5456" display="https://www.nj.gov/cgi-bin/education/csg/15/csg1a.pl?string=NK-12K-123500plus&amp;maxhits=1000" xr:uid="{A35C1B17-D7AE-B249-9667-8E31C77DEAA5}"/>
    <hyperlink ref="C5458" r:id="rId5457" display="https://www.nj.gov/cgi-bin/education/csg/15/csg1a.pl?string=NK-12K-123500plus&amp;maxhits=1000" xr:uid="{5CBF3A26-3BCE-F342-A646-A76AEE3CFF63}"/>
    <hyperlink ref="C5459" r:id="rId5458" display="https://www.nj.gov/cgi-bin/education/csg/15/csg1a.pl?string=OCHARTER&amp;maxhits=1000" xr:uid="{A321FC96-4F74-294A-A5A1-E442B4CB6D4E}"/>
    <hyperlink ref="C5460" r:id="rId5459" display="https://www.nj.gov/cgi-bin/education/csg/15/csg1a.pl?string=EK-8K-8751plus&amp;maxhits=1000" xr:uid="{9490BBA7-8B35-3146-86B4-EDC7064B750E}"/>
    <hyperlink ref="C5461" r:id="rId5460" display="https://www.nj.gov/cgi-bin/education/csg/15/csg1a.pl?string=GG9-127-129-12&amp;maxhits=1000" xr:uid="{80F76786-EC2F-2A49-9425-D91BAA8B2FD6}"/>
    <hyperlink ref="C5462" r:id="rId5461" display="https://www.nj.gov/cgi-bin/education/csg/15/csg1a.pl?string=EK-8K-8751plus&amp;maxhits=1000" xr:uid="{1BAE2552-F819-2D4D-8682-EDDEC990D8BE}"/>
    <hyperlink ref="C5463" r:id="rId5462" display="https://www.nj.gov/cgi-bin/education/csg/15/csg1a.pl?string=MK-12K-121800-3500&amp;maxhits=1000" xr:uid="{FA287DAE-98B4-144B-8E10-402639DB7BE1}"/>
    <hyperlink ref="C5464" r:id="rId5463" display="https://www.nj.gov/cgi-bin/education/csg/15/csg1a.pl?string=IK-12K-80-400&amp;maxhits=1000" xr:uid="{508EB71F-6EE4-A747-A670-AEDB1D045139}"/>
    <hyperlink ref="C5465" r:id="rId5464" display="https://www.nj.gov/cgi-bin/education/csg/15/csg1a.pl?string=AK-6K-6&amp;maxhits=1000" xr:uid="{B9665DB3-6819-2F43-82DE-1A9A7F93F0D5}"/>
    <hyperlink ref="C5466" r:id="rId5465" display="https://www.nj.gov/cgi-bin/education/csg/15/csg1a.pl?string=AK-6K-6&amp;maxhits=1000" xr:uid="{5A7DABE8-22EA-6C45-B083-E7433F312903}"/>
    <hyperlink ref="C5467" r:id="rId5466" display="https://www.nj.gov/cgi-bin/education/csg/15/csg1a.pl?string=NK-12K-123500plus&amp;maxhits=1000" xr:uid="{2BA7D763-C237-6041-82D4-89C022F70328}"/>
    <hyperlink ref="C5468" r:id="rId5467" display="https://www.nj.gov/cgi-bin/education/csg/15/csg1a.pl?string=FG7-127-129-12&amp;maxhits=1000" xr:uid="{95276890-E5FB-B744-BAEB-6F9816105914}"/>
    <hyperlink ref="C5469" r:id="rId5468" display="https://www.nj.gov/cgi-bin/education/csg/15/csg1a.pl?string=AK-6K-6&amp;maxhits=1000" xr:uid="{7F7B5C74-1B16-D046-A507-281A136605E6}"/>
    <hyperlink ref="C5470" r:id="rId5469" display="https://www.nj.gov/cgi-bin/education/csg/15/csg1a.pl?string=AK-6K-6&amp;maxhits=1000" xr:uid="{682CC447-11C4-7E4B-BAFE-87E971674C4B}"/>
    <hyperlink ref="C5471" r:id="rId5470" display="https://www.nj.gov/cgi-bin/education/csg/15/csg1a.pl?string=NK-12K-123500plus&amp;maxhits=1000" xr:uid="{CB62B0F1-F60F-0D48-BDA5-1D7B6A1DEA3B}"/>
    <hyperlink ref="C5472" r:id="rId5471" display="https://www.nj.gov/cgi-bin/education/csg/15/csg1a.pl?string=NK-12K-123500plus&amp;maxhits=1000" xr:uid="{C7785270-BE33-4740-9F92-5D3A2E652700}"/>
    <hyperlink ref="C5473" r:id="rId5472" display="https://www.nj.gov/cgi-bin/education/csg/15/csg1a.pl?string=IK-12K-80-400&amp;maxhits=1000" xr:uid="{E8AE3392-6678-1C46-B925-96BB37C4F756}"/>
    <hyperlink ref="C5474" r:id="rId5473" display="https://www.nj.gov/cgi-bin/education/csg/15/csg1a.pl?string=NK-12K-123500plus&amp;maxhits=1000" xr:uid="{5CB9E8FA-4E87-D247-A777-E5FA6D56BBFD}"/>
    <hyperlink ref="C5475" r:id="rId5474" display="https://www.nj.gov/cgi-bin/education/csg/15/csg1a.pl?string=IK-12K-80-400&amp;maxhits=1000" xr:uid="{6689C0F6-917D-9848-9DA9-DB334101CD64}"/>
    <hyperlink ref="C5476" r:id="rId5475" display="https://www.nj.gov/cgi-bin/education/csg/15/csg1a.pl?string=AK-6K-6&amp;maxhits=1000" xr:uid="{DDA513F0-3E9C-C44F-B6EA-4D92F44FAE37}"/>
    <hyperlink ref="C5477" r:id="rId5476" display="https://www.nj.gov/cgi-bin/education/csg/15/csg1a.pl?string=AK-6K-6&amp;maxhits=1000" xr:uid="{AA62B369-3795-6940-9629-C2ECC6C7FF41}"/>
    <hyperlink ref="C5478" r:id="rId5477" display="https://www.nj.gov/cgi-bin/education/csg/15/csg1a.pl?string=MK-12K-121800-3500&amp;maxhits=1000" xr:uid="{B0DC467C-EC2A-A040-9520-3F07B973F122}"/>
    <hyperlink ref="C5479" r:id="rId5478" display="https://www.nj.gov/cgi-bin/education/csg/15/csg1a.pl?string=QCOUNTYVOC&amp;maxhits=1000" xr:uid="{C5F232FD-66EB-0D4A-8257-0B4C574BCD34}"/>
    <hyperlink ref="C5480" r:id="rId5479" display="https://www.nj.gov/cgi-bin/education/csg/15/csg1a.pl?string=AK-6K-6&amp;maxhits=1000" xr:uid="{3226A40F-EC03-F546-9677-66B5D6988FA2}"/>
    <hyperlink ref="C5481" r:id="rId5480" display="https://www.nj.gov/cgi-bin/education/csg/15/csg1a.pl?string=HK-12K-6&amp;maxhits=1000" xr:uid="{3EDAE8B5-B7F4-8449-9303-866DEFEC7E87}"/>
    <hyperlink ref="C5482" r:id="rId5481" display="https://www.nj.gov/cgi-bin/education/csg/15/csg1a.pl?string=FG7-127-129-12&amp;maxhits=1000" xr:uid="{9AFD4772-9829-4A42-A520-C53E8CE817FC}"/>
    <hyperlink ref="C5483" r:id="rId5482" display="https://www.nj.gov/cgi-bin/education/csg/15/csg1a.pl?string=LK-12K-120-1800&amp;maxhits=1000" xr:uid="{F98503DD-9143-5346-A32D-07C70E0DF60E}"/>
    <hyperlink ref="C5484" r:id="rId5483" display="https://www.nj.gov/cgi-bin/education/csg/15/csg1a.pl?string=LK-12K-120-1800&amp;maxhits=1000" xr:uid="{18498901-F621-1F45-AAAC-DF45B7D9921A}"/>
    <hyperlink ref="C5485" r:id="rId5484" display="https://www.nj.gov/cgi-bin/education/csg/15/csg1a.pl?string=MK-12K-121800-3500&amp;maxhits=1000" xr:uid="{CA4AEC28-90FB-3440-85B7-803F2D69A2D8}"/>
    <hyperlink ref="C5486" r:id="rId5485" display="https://www.nj.gov/cgi-bin/education/csg/15/csg1a.pl?string=AK-6K-6&amp;maxhits=1000" xr:uid="{F75DEEE4-906A-BD4D-A9AB-6309F3A29040}"/>
    <hyperlink ref="C5487" r:id="rId5486" display="https://www.nj.gov/cgi-bin/education/csg/15/csg1a.pl?string=FG7-127-129-12&amp;maxhits=1000" xr:uid="{6F4266EE-E416-234D-BA59-7A118D58E257}"/>
    <hyperlink ref="C5488" r:id="rId5487" display="https://www.nj.gov/cgi-bin/education/csg/15/csg1a.pl?string=AK-6K-6&amp;maxhits=1000" xr:uid="{4A737BEB-5DF3-8343-80C7-E9E7586C15C8}"/>
    <hyperlink ref="C5489" r:id="rId5488" display="https://www.nj.gov/cgi-bin/education/csg/15/csg1a.pl?string=NK-12K-123500plus&amp;maxhits=1000" xr:uid="{D07ED587-815D-234D-8D9B-5D0E934C2F6F}"/>
    <hyperlink ref="C5490" r:id="rId5489" display="https://www.nj.gov/cgi-bin/education/csg/15/csg1a.pl?string=AK-6K-6&amp;maxhits=1000" xr:uid="{94A000CF-0DDA-0048-81F0-52B683162A98}"/>
    <hyperlink ref="C5491" r:id="rId5490" display="https://www.nj.gov/cgi-bin/education/csg/15/csg1a.pl?string=JK-12K-8401-750&amp;maxhits=1000" xr:uid="{EA0558E6-DDBA-D741-852B-C7FF5D6D9173}"/>
    <hyperlink ref="C5492" r:id="rId5491" display="https://www.nj.gov/cgi-bin/education/csg/15/csg1a.pl?string=OCHARTER&amp;maxhits=1000" xr:uid="{58EEB454-2413-C343-A919-C4F43154603C}"/>
    <hyperlink ref="C5493" r:id="rId5492" display="https://www.nj.gov/cgi-bin/education/csg/15/csg1a.pl?string=NK-12K-123500plus&amp;maxhits=1000" xr:uid="{12CAF3A2-C6B4-A240-8FEA-EE70CEE39D5E}"/>
    <hyperlink ref="C5494" r:id="rId5493" display="https://www.nj.gov/cgi-bin/education/csg/15/csg1a.pl?string=OCHARTER&amp;maxhits=1000" xr:uid="{D3F4AA3F-5503-A547-92BC-401B53922168}"/>
    <hyperlink ref="C5495" r:id="rId5494" display="https://www.nj.gov/cgi-bin/education/csg/15/csg1a.pl?string=EK-8K-8751plus&amp;maxhits=1000" xr:uid="{857C18F7-B2E6-E342-9475-BA798D15ABCA}"/>
    <hyperlink ref="C5496" r:id="rId5495" display="https://www.nj.gov/cgi-bin/education/csg/15/csg1a.pl?string=MK-12K-121800-3500&amp;maxhits=1000" xr:uid="{A8CCE16F-0D06-3347-ADA7-CB226BB26455}"/>
    <hyperlink ref="C5497" r:id="rId5496" display="https://www.nj.gov/cgi-bin/education/csg/15/csg1a.pl?string=OCHARTER&amp;maxhits=1000" xr:uid="{6BF37139-5E75-CD4C-99B1-BD645135E8E0}"/>
    <hyperlink ref="C5498" r:id="rId5497" display="https://www.nj.gov/cgi-bin/education/csg/15/csg1a.pl?string=GG9-127-129-12&amp;maxhits=1000" xr:uid="{F188BF85-8245-0341-9E51-D1A763229B72}"/>
    <hyperlink ref="C5499" r:id="rId5498" display="https://www.nj.gov/cgi-bin/education/csg/15/csg1a.pl?string=EK-8K-8751plus&amp;maxhits=1000" xr:uid="{B5226FCA-9A66-7041-B3DA-AF0BE5984016}"/>
    <hyperlink ref="C5500" r:id="rId5499" display="https://www.nj.gov/cgi-bin/education/csg/15/csg1a.pl?string=DK-8K-8401-750&amp;maxhits=1000" xr:uid="{90B5477D-1D55-194C-A692-0907ACC6D036}"/>
    <hyperlink ref="C5501" r:id="rId5500" display="https://www.nj.gov/cgi-bin/education/csg/15/csg1a.pl?string=OCHARTER&amp;maxhits=1000" xr:uid="{B4CD78F7-746A-4742-9A81-5D4754EFEFF4}"/>
    <hyperlink ref="C5502" r:id="rId5501" display="https://www.nj.gov/cgi-bin/education/csg/15/csg1a.pl?string=NK-12K-123500plus&amp;maxhits=1000" xr:uid="{60CBEDDB-6DC4-F14C-AEE0-637282DF6750}"/>
    <hyperlink ref="C5503" r:id="rId5502" display="https://www.nj.gov/cgi-bin/education/csg/15/csg1a.pl?string=GG9-127-129-12&amp;maxhits=1000" xr:uid="{E09B2F2D-E609-4748-8FA2-6FA5CD5E0FA4}"/>
    <hyperlink ref="C5504" r:id="rId5503" display="https://www.nj.gov/cgi-bin/education/csg/15/csg1a.pl?string=QCOUNTYVOC&amp;maxhits=1000" xr:uid="{A098DE6D-272A-2643-AC5A-0AE0636F324E}"/>
    <hyperlink ref="C5505" r:id="rId5504" display="https://www.nj.gov/cgi-bin/education/csg/15/csg1a.pl?string=GG9-127-129-12&amp;maxhits=1000" xr:uid="{5B196889-90DB-B549-AD70-A8C0F97C6A14}"/>
    <hyperlink ref="C5506" r:id="rId5505" display="https://www.nj.gov/cgi-bin/education/csg/15/csg1a.pl?string=OCHARTER&amp;maxhits=1000" xr:uid="{E5B0FF24-214F-204C-84A7-371D94C291C5}"/>
    <hyperlink ref="C5507" r:id="rId5506" display="https://www.nj.gov/cgi-bin/education/csg/15/csg1a.pl?string=OCHARTER&amp;maxhits=1000" xr:uid="{6B88BA5E-2B98-4845-B0D2-3977D007692D}"/>
    <hyperlink ref="C5508" r:id="rId5507" display="https://www.nj.gov/cgi-bin/education/csg/15/csg1a.pl?string=NK-12K-123500plus&amp;maxhits=1000" xr:uid="{CAA5953C-A8D9-214B-AB3F-6F9D4585243A}"/>
    <hyperlink ref="C5509" r:id="rId5508" display="https://www.nj.gov/cgi-bin/education/csg/15/csg1a.pl?string=LK-12K-120-1800&amp;maxhits=1000" xr:uid="{4961E8D0-4FB4-BF40-9134-7C390FD82478}"/>
    <hyperlink ref="C5510" r:id="rId5509" display="https://www.nj.gov/cgi-bin/education/csg/15/csg1a.pl?string=EK-8K-8751plus&amp;maxhits=1000" xr:uid="{8646D056-D54D-9E4F-8A51-ED6483D66A50}"/>
    <hyperlink ref="C5511" r:id="rId5510" display="https://www.nj.gov/cgi-bin/education/csg/15/csg1a.pl?string=EK-8K-8751plus&amp;maxhits=1000" xr:uid="{982BC488-5A73-0549-803E-11FD2DFFC50A}"/>
    <hyperlink ref="C5512" r:id="rId5511" display="https://www.nj.gov/cgi-bin/education/csg/15/csg1a.pl?string=EK-8K-8751plus&amp;maxhits=1000" xr:uid="{22ECD08E-6B4A-C34C-9DEA-48328593B448}"/>
    <hyperlink ref="C5513" r:id="rId5512" display="https://www.nj.gov/cgi-bin/education/csg/15/csg1a.pl?string=EK-8K-8751plus&amp;maxhits=1000" xr:uid="{79286B33-4BC8-684D-B870-DDD960353FDC}"/>
    <hyperlink ref="C5514" r:id="rId5513" display="https://www.nj.gov/cgi-bin/education/csg/15/csg1a.pl?string=NK-12K-123500plus&amp;maxhits=1000" xr:uid="{7320EA8B-8BDF-3D4A-BA97-8F144F3EC49C}"/>
    <hyperlink ref="C5515" r:id="rId5514" display="https://www.nj.gov/cgi-bin/education/csg/15/csg1a.pl?string=NK-12K-123500plus&amp;maxhits=1000" xr:uid="{75E0C0FF-9FC7-324A-8C6F-CFB7D988A2E6}"/>
    <hyperlink ref="C5516" r:id="rId5515" display="https://www.nj.gov/cgi-bin/education/csg/15/csg1a.pl?string=EK-8K-8751plus&amp;maxhits=1000" xr:uid="{658379CD-2F33-1B45-9A93-1E09B21CFD76}"/>
    <hyperlink ref="C5517" r:id="rId5516" display="https://www.nj.gov/cgi-bin/education/csg/15/csg1a.pl?string=IK-12K-80-400&amp;maxhits=1000" xr:uid="{4BC90180-1CB0-1B4A-8394-BEFAF025812D}"/>
    <hyperlink ref="C5518" r:id="rId5517" display="https://www.nj.gov/cgi-bin/education/csg/15/csg1a.pl?string=IK-12K-80-400&amp;maxhits=1000" xr:uid="{72646080-348E-8845-93D4-8C439BA3449D}"/>
    <hyperlink ref="C5519" r:id="rId5518" display="https://www.nj.gov/cgi-bin/education/csg/15/csg1a.pl?string=IK-12K-80-400&amp;maxhits=1000" xr:uid="{2773E55D-C339-554D-B231-568D661BAE40}"/>
    <hyperlink ref="C5520" r:id="rId5519" display="https://www.nj.gov/cgi-bin/education/csg/15/csg1a.pl?string=IK-12K-80-400&amp;maxhits=1000" xr:uid="{B788F3E4-EA52-2C43-98E6-B52F91C8A3A9}"/>
    <hyperlink ref="C5521" r:id="rId5520" display="https://www.nj.gov/cgi-bin/education/csg/15/csg1a.pl?string=IK-12K-80-400&amp;maxhits=1000" xr:uid="{E2DE6D15-F25F-EC41-B36E-9506045DDC67}"/>
    <hyperlink ref="C5522" r:id="rId5521" display="https://www.nj.gov/cgi-bin/education/csg/15/csg1a.pl?string=MK-12K-121800-3500&amp;maxhits=1000" xr:uid="{D77E3B15-8909-434F-9794-7088D1690945}"/>
    <hyperlink ref="C5523" r:id="rId5522" display="https://www.nj.gov/cgi-bin/education/csg/15/csg1a.pl?string=LK-12K-120-1800&amp;maxhits=1000" xr:uid="{8BA55B75-78E7-6943-915E-19DC4FBAFC65}"/>
    <hyperlink ref="C5524" r:id="rId5523" display="https://www.nj.gov/cgi-bin/education/csg/15/csg1a.pl?string=LK-12K-120-1800&amp;maxhits=1000" xr:uid="{2EB34738-FFEB-A747-96FA-B8B73FBFF35F}"/>
    <hyperlink ref="C5525" r:id="rId5524" display="https://www.nj.gov/cgi-bin/education/csg/15/csg1a.pl?string=IK-12K-80-400&amp;maxhits=1000" xr:uid="{E352B31E-B78A-6B4C-9692-AEEBF777A8E1}"/>
    <hyperlink ref="C5526" r:id="rId5525" display="https://www.nj.gov/cgi-bin/education/csg/15/csg1a.pl?string=LK-12K-120-1800&amp;maxhits=1000" xr:uid="{23023BA1-7E7C-1045-B34A-CF1C9CC67937}"/>
    <hyperlink ref="C5527" r:id="rId5526" display="https://www.nj.gov/cgi-bin/education/csg/15/csg1a.pl?string=PCSSD&amp;maxhits=1000" xr:uid="{7DB8CD05-1D72-7B40-997D-25DE9462BAE9}"/>
    <hyperlink ref="C5528" r:id="rId5527" display="https://www.nj.gov/cgi-bin/education/csg/15/csg1a.pl?string=QCOUNTYVOC&amp;maxhits=1000" xr:uid="{7E502FC6-1C78-0543-9C00-000EBBE4F824}"/>
    <hyperlink ref="C5529" r:id="rId5528" display="https://www.nj.gov/cgi-bin/education/csg/15/csg1a.pl?string=IK-12K-80-400&amp;maxhits=1000" xr:uid="{252BDFE3-6265-5644-9F5D-11664F232893}"/>
    <hyperlink ref="C5530" r:id="rId5529" display="https://www.nj.gov/cgi-bin/education/csg/15/csg1a.pl?string=LK-12K-120-1800&amp;maxhits=1000" xr:uid="{9013B76E-81F9-6744-BE66-5D10F7E6E6A1}"/>
    <hyperlink ref="C5531" r:id="rId5530" display="https://www.nj.gov/cgi-bin/education/csg/15/csg1a.pl?string=JK-12K-8401-750&amp;maxhits=1000" xr:uid="{B955E079-4C5D-6B40-B830-F2CF500C1C2A}"/>
    <hyperlink ref="C5532" r:id="rId5531" display="https://www.nj.gov/cgi-bin/education/csg/15/csg1a.pl?string=NK-12K-123500plus&amp;maxhits=1000" xr:uid="{6B9E663D-D93F-0040-B936-9AC4302D6A3F}"/>
    <hyperlink ref="C5533" r:id="rId5532" display="https://www.nj.gov/cgi-bin/education/csg/15/csg1a.pl?string=LK-12K-120-1800&amp;maxhits=1000" xr:uid="{39A5836D-93A6-B44D-9B7C-920F8437B8C4}"/>
    <hyperlink ref="C5534" r:id="rId5533" display="https://www.nj.gov/cgi-bin/education/csg/15/csg1a.pl?string=KK-12K-8751plus&amp;maxhits=1000" xr:uid="{EBB482D4-D6A8-EA4A-A87E-8CD585AEF591}"/>
    <hyperlink ref="C5535" r:id="rId5534" display="https://www.nj.gov/cgi-bin/education/csg/15/csg1a.pl?string=NK-12K-123500plus&amp;maxhits=1000" xr:uid="{6C600E5E-8649-9042-BB0A-0B4AE8B2A227}"/>
    <hyperlink ref="C5536" r:id="rId5535" display="https://www.nj.gov/cgi-bin/education/csg/15/csg1a.pl?string=OCHARTER&amp;maxhits=1000" xr:uid="{886725E4-74D9-9146-9E3D-E61AAE670BB4}"/>
    <hyperlink ref="C5537" r:id="rId5536" display="https://www.nj.gov/cgi-bin/education/csg/15/csg1a.pl?string=NK-12K-123500plus&amp;maxhits=1000" xr:uid="{726DC938-C0B2-714D-9D0C-EB90B74B110E}"/>
    <hyperlink ref="C5538" r:id="rId5537" display="https://www.nj.gov/cgi-bin/education/csg/15/csg1a.pl?string=KK-12K-8751plus&amp;maxhits=1000" xr:uid="{82F8F0A2-7141-D149-9F87-B658C158F2EC}"/>
    <hyperlink ref="C5539" r:id="rId5538" display="https://www.nj.gov/cgi-bin/education/csg/15/csg1a.pl?string=NK-12K-123500plus&amp;maxhits=1000" xr:uid="{018449A9-A4BB-3945-9A40-706B5EAB7789}"/>
    <hyperlink ref="C5540" r:id="rId5539" display="https://www.nj.gov/cgi-bin/education/csg/15/csg1a.pl?string=LK-12K-120-1800&amp;maxhits=1000" xr:uid="{DBCDC7F2-3A4E-E341-8DA6-37EC6FDA2C93}"/>
    <hyperlink ref="C5541" r:id="rId5540" display="https://www.nj.gov/cgi-bin/education/csg/15/csg1a.pl?string=NK-12K-123500plus&amp;maxhits=1000" xr:uid="{9F9B9A00-C0AA-974F-B968-182AF00E9212}"/>
    <hyperlink ref="C5542" r:id="rId5541" display="https://www.nj.gov/cgi-bin/education/csg/15/csg1a.pl?string=MK-12K-121800-3500&amp;maxhits=1000" xr:uid="{86FC7809-852C-3C4D-A615-64A767106006}"/>
    <hyperlink ref="C5543" r:id="rId5542" display="https://www.nj.gov/cgi-bin/education/csg/15/csg1a.pl?string=QCOUNTYVOC&amp;maxhits=1000" xr:uid="{D30C7935-BCA2-EC45-AA63-CA74FA53D98F}"/>
    <hyperlink ref="C5544" r:id="rId5543" display="https://www.nj.gov/cgi-bin/education/csg/15/csg1a.pl?string=MK-12K-121800-3500&amp;maxhits=1000" xr:uid="{F0CB4ADB-D9D9-6648-8D2F-5A65E7E8095A}"/>
    <hyperlink ref="C5545" r:id="rId5544" display="https://www.nj.gov/cgi-bin/education/csg/15/csg1a.pl?string=MK-12K-121800-3500&amp;maxhits=1000" xr:uid="{1B966C1D-CC30-CC41-9A56-BF4A8427FBEA}"/>
    <hyperlink ref="C5546" r:id="rId5545" display="https://www.nj.gov/cgi-bin/education/csg/15/csg1a.pl?string=JK-12K-8401-750&amp;maxhits=1000" xr:uid="{110DC8EA-4FFD-424C-A6E0-1A8D7D1DA70A}"/>
    <hyperlink ref="C5547" r:id="rId5546" display="https://www.nj.gov/cgi-bin/education/csg/15/csg1a.pl?string=OCHARTER&amp;maxhits=1000" xr:uid="{8A4DEFDC-363F-1347-9F1E-F4B3D8CB51FC}"/>
    <hyperlink ref="C5548" r:id="rId5547" display="https://www.nj.gov/cgi-bin/education/csg/15/csg1a.pl?string=EK-8K-8751plus&amp;maxhits=1000" xr:uid="{6305BAB3-C1DF-EF42-B063-4B99DBAE579F}"/>
    <hyperlink ref="C5549" r:id="rId5548" display="https://www.nj.gov/cgi-bin/education/csg/15/csg1a.pl?string=DK-8K-8401-750&amp;maxhits=1000" xr:uid="{AEE8415C-6524-E74E-A7CA-18850F3193E3}"/>
    <hyperlink ref="C5550" r:id="rId5549" display="https://www.nj.gov/cgi-bin/education/csg/15/csg1a.pl?string=GG9-127-129-12&amp;maxhits=1000" xr:uid="{31CE00EC-55FC-1748-AF50-15DB785281AD}"/>
    <hyperlink ref="C5551" r:id="rId5550" display="https://www.nj.gov/cgi-bin/education/csg/15/csg1a.pl?string=JK-12K-8401-750&amp;maxhits=1000" xr:uid="{BA345B42-1B92-A347-860B-841E9D9E9E48}"/>
    <hyperlink ref="C5552" r:id="rId5551" display="https://www.nj.gov/cgi-bin/education/csg/15/csg1a.pl?string=EK-8K-8751plus&amp;maxhits=1000" xr:uid="{B2C8B7E9-1F37-B141-9304-431CAFD6033B}"/>
    <hyperlink ref="C5553" r:id="rId5552" display="https://www.nj.gov/cgi-bin/education/csg/15/csg1a.pl?string=DK-8K-8401-750&amp;maxhits=1000" xr:uid="{0C7D5701-6816-354B-9AD3-456935BE0455}"/>
    <hyperlink ref="C5554" r:id="rId5553" display="https://www.nj.gov/cgi-bin/education/csg/15/csg1a.pl?string=DK-8K-8401-750&amp;maxhits=1000" xr:uid="{DE0A93CD-1B92-1949-89DB-59B32F9C4AA0}"/>
    <hyperlink ref="C5555" r:id="rId5554" display="https://www.nj.gov/cgi-bin/education/csg/15/csg1a.pl?string=AK-6K-6&amp;maxhits=1000" xr:uid="{95302979-71C6-3B46-BE82-DAD02151E3F0}"/>
    <hyperlink ref="C5556" r:id="rId5555" display="https://www.nj.gov/cgi-bin/education/csg/15/csg1a.pl?string=JK-12K-8401-750&amp;maxhits=1000" xr:uid="{B3DA946A-1303-4B4C-8E02-6788AD04327A}"/>
    <hyperlink ref="C5557" r:id="rId5556" display="https://www.nj.gov/cgi-bin/education/csg/15/csg1a.pl?string=CK-8K-80-400&amp;maxhits=1000" xr:uid="{B4F542E6-66D0-8A43-8298-49CAC8AF1437}"/>
    <hyperlink ref="C5558" r:id="rId5557" display="https://www.nj.gov/cgi-bin/education/csg/15/csg1a.pl?string=AK-6K-6&amp;maxhits=1000" xr:uid="{4B941CF0-1EF6-7044-AAE7-5561B8396447}"/>
    <hyperlink ref="C5559" r:id="rId5558" display="https://www.nj.gov/cgi-bin/education/csg/15/csg1a.pl?string=DK-8K-8401-750&amp;maxhits=1000" xr:uid="{7131526E-39BC-E942-A18B-7492D1A60D34}"/>
    <hyperlink ref="C5560" r:id="rId5559" display="https://www.nj.gov/cgi-bin/education/csg/15/csg1a.pl?string=GG9-127-129-12&amp;maxhits=1000" xr:uid="{04914C99-55DE-E549-AF9B-20C36463EF79}"/>
    <hyperlink ref="C5561" r:id="rId5560" display="https://www.nj.gov/cgi-bin/education/csg/15/csg1a.pl?string=LK-12K-120-1800&amp;maxhits=1000" xr:uid="{3AEF294D-4F77-6445-8198-FC270BDCDA77}"/>
    <hyperlink ref="C5562" r:id="rId5561" display="https://www.nj.gov/cgi-bin/education/csg/15/csg1a.pl?string=FG7-127-129-12&amp;maxhits=1000" xr:uid="{34E7490E-9A91-0041-B082-0030507F4D57}"/>
    <hyperlink ref="C5563" r:id="rId5562" display="https://www.nj.gov/cgi-bin/education/csg/15/csg1a.pl?string=CK-8K-80-400&amp;maxhits=1000" xr:uid="{FCC6BEC9-DDA8-BA49-B1C0-3B5F840CAF97}"/>
    <hyperlink ref="C5564" r:id="rId5563" display="https://www.nj.gov/cgi-bin/education/csg/15/csg1a.pl?string=GG9-127-129-12&amp;maxhits=1000" xr:uid="{476CD929-173C-3F4E-8018-55F8B12AB749}"/>
    <hyperlink ref="C5565" r:id="rId5564" display="https://www.nj.gov/cgi-bin/education/csg/15/csg1a.pl?string=IK-12K-80-400&amp;maxhits=1000" xr:uid="{8E565573-8EC3-B642-9BBB-47E58AF60111}"/>
    <hyperlink ref="C5566" r:id="rId5565" display="https://www.nj.gov/cgi-bin/education/csg/15/csg1a.pl?string=LK-12K-120-1800&amp;maxhits=1000" xr:uid="{92C46B7D-4446-8448-A904-58F95BAAC0D4}"/>
    <hyperlink ref="C5567" r:id="rId5566" display="https://www.nj.gov/cgi-bin/education/csg/15/csg1a.pl?string=CK-8K-80-400&amp;maxhits=1000" xr:uid="{0D264C4D-D9DA-8845-86FF-33A2AD9BBF83}"/>
    <hyperlink ref="C5568" r:id="rId5567" display="https://www.nj.gov/cgi-bin/education/csg/15/csg1a.pl?string=AK-6K-6&amp;maxhits=1000" xr:uid="{218831BB-CCE0-A94E-9603-79358CB203F9}"/>
    <hyperlink ref="C5569" r:id="rId5568" display="https://www.nj.gov/cgi-bin/education/csg/15/csg1a.pl?string=MK-12K-121800-3500&amp;maxhits=1000" xr:uid="{EF4587BB-474A-914F-AF47-DE9CE4E946EA}"/>
    <hyperlink ref="C5570" r:id="rId5569" display="https://www.nj.gov/cgi-bin/education/csg/15/csg1a.pl?string=CK-8K-80-400&amp;maxhits=1000" xr:uid="{F84F0D30-8854-9940-A3EE-2A9888BCECDC}"/>
    <hyperlink ref="C5571" r:id="rId5570" display="https://www.nj.gov/cgi-bin/education/csg/15/csg1a.pl?string=AK-6K-6&amp;maxhits=1000" xr:uid="{37BF1841-7584-0A47-BBDB-A4F5DD56E54E}"/>
    <hyperlink ref="C5572" r:id="rId5571" display="https://www.nj.gov/cgi-bin/education/csg/15/csg1a.pl?string=OCHARTER&amp;maxhits=1000" xr:uid="{E2162019-3DE2-9140-9C7F-5F15048ECD5E}"/>
    <hyperlink ref="C5573" r:id="rId5572" display="https://www.nj.gov/cgi-bin/education/csg/15/csg1a.pl?string=QCOUNTYVOC&amp;maxhits=1000" xr:uid="{085922F8-BBBA-7F41-8FF5-1DE2FECAB58F}"/>
    <hyperlink ref="C5574" r:id="rId5573" display="https://www.nj.gov/cgi-bin/education/csg/15/csg1a.pl?string=EK-8K-8751plus&amp;maxhits=1000" xr:uid="{F0A27DA9-13B6-2C48-A49E-6132A63951D9}"/>
    <hyperlink ref="C5575" r:id="rId5574" display="https://www.nj.gov/cgi-bin/education/csg/15/csg1a.pl?string=MK-12K-121800-3500&amp;maxhits=1000" xr:uid="{9DEE70FF-210A-8A44-BE26-204E1F3A84A7}"/>
    <hyperlink ref="C5576" r:id="rId5575" display="https://www.nj.gov/cgi-bin/education/csg/15/csg1a.pl?string=GG9-127-129-12&amp;maxhits=1000" xr:uid="{2D8C56A5-F7C7-C34E-880B-D133EC686F28}"/>
    <hyperlink ref="C5577" r:id="rId5576" display="https://www.nj.gov/cgi-bin/education/csg/15/csg1a.pl?string=MK-12K-121800-3500&amp;maxhits=1000" xr:uid="{0D4FA876-DFD8-7646-A16C-621067E7055B}"/>
    <hyperlink ref="C5578" r:id="rId5577" display="https://www.nj.gov/cgi-bin/education/csg/15/csg1a.pl?string=OCHARTER&amp;maxhits=1000" xr:uid="{5364F85D-8A2E-244C-A89A-F78B25399DC9}"/>
    <hyperlink ref="C5579" r:id="rId5578" display="https://www.nj.gov/cgi-bin/education/csg/15/csg1a.pl?string=MK-12K-121800-3500&amp;maxhits=1000" xr:uid="{9540984A-DD5A-A249-B2AF-73133CB2C981}"/>
    <hyperlink ref="C5580" r:id="rId5579" display="https://www.nj.gov/cgi-bin/education/csg/15/csg1a.pl?string=NK-12K-123500plus&amp;maxhits=1000" xr:uid="{36C9B5B1-3B7A-2C49-9E81-981FFFB119CB}"/>
    <hyperlink ref="C5581" r:id="rId5580" display="https://www.nj.gov/cgi-bin/education/csg/15/csg1a.pl?string=NK-12K-123500plus&amp;maxhits=1000" xr:uid="{D01AFBBE-0430-0D45-8191-4189BA12719E}"/>
    <hyperlink ref="C5582" r:id="rId5581" display="https://www.nj.gov/cgi-bin/education/csg/15/csg1a.pl?string=IK-12K-80-400&amp;maxhits=1000" xr:uid="{75A4C893-57E6-D547-85D4-2A8CD4C12306}"/>
    <hyperlink ref="C5583" r:id="rId5582" display="https://www.nj.gov/cgi-bin/education/csg/15/csg1a.pl?string=MK-12K-121800-3500&amp;maxhits=1000" xr:uid="{5348FF1F-9D75-4944-B3E7-049C831D05B6}"/>
    <hyperlink ref="C5584" r:id="rId5583" display="https://www.nj.gov/cgi-bin/education/csg/15/csg1a.pl?string=LK-12K-120-1800&amp;maxhits=1000" xr:uid="{6D5D4EDB-3BED-6343-A9D5-01FD9BC224B5}"/>
    <hyperlink ref="C5585" r:id="rId5584" display="https://www.nj.gov/cgi-bin/education/csg/15/csg1a.pl?string=NK-12K-123500plus&amp;maxhits=1000" xr:uid="{F37969A7-95D2-6C4D-97DD-1D493018693A}"/>
    <hyperlink ref="C5586" r:id="rId5585" display="https://www.nj.gov/cgi-bin/education/csg/15/csg1a.pl?string=JK-12K-8401-750&amp;maxhits=1000" xr:uid="{AF36622D-1FE1-1B4E-A6BA-9161686A0BA2}"/>
    <hyperlink ref="C5587" r:id="rId5586" display="https://www.nj.gov/cgi-bin/education/csg/15/csg1a.pl?string=MK-12K-121800-3500&amp;maxhits=1000" xr:uid="{EEC3BCD9-E600-9B43-AE8A-5CE0BD5C6257}"/>
    <hyperlink ref="C5588" r:id="rId5587" display="https://www.nj.gov/cgi-bin/education/csg/15/csg1a.pl?string=NK-12K-123500plus&amp;maxhits=1000" xr:uid="{71F5497A-E92D-D34D-B3F9-0EEA319F2008}"/>
    <hyperlink ref="C5589" r:id="rId5588" display="https://www.nj.gov/cgi-bin/education/csg/15/csg1a.pl?string=OCHARTER&amp;maxhits=1000" xr:uid="{9AB2E33D-8562-FF47-9183-AA96D134F133}"/>
    <hyperlink ref="C5590" r:id="rId5589" display="https://www.nj.gov/cgi-bin/education/csg/15/csg1a.pl?string=NK-12K-123500plus&amp;maxhits=1000" xr:uid="{B63146F2-4B94-FD47-A337-690FA4B65ADE}"/>
    <hyperlink ref="C5591" r:id="rId5590" display="https://www.nj.gov/cgi-bin/education/csg/15/csg1a.pl?string=MK-12K-121800-3500&amp;maxhits=1000" xr:uid="{36C7EF78-957D-E64C-8DAD-48FE808C4D76}"/>
    <hyperlink ref="C5592" r:id="rId5591" display="https://www.nj.gov/cgi-bin/education/csg/15/csg1a.pl?string=MK-12K-121800-3500&amp;maxhits=1000" xr:uid="{540D6517-0176-4343-8EF0-22D28DEF89A9}"/>
    <hyperlink ref="C5593" r:id="rId5592" display="https://www.nj.gov/cgi-bin/education/csg/15/csg1a.pl?string=NK-12K-123500plus&amp;maxhits=1000" xr:uid="{6E52DA0D-CD80-E248-B25D-963DFDD0E264}"/>
    <hyperlink ref="C5594" r:id="rId5593" display="https://www.nj.gov/cgi-bin/education/csg/15/csg1a.pl?string=MK-12K-121800-3500&amp;maxhits=1000" xr:uid="{15E2F6C3-A7D8-9847-859B-44B5ACC199F1}"/>
    <hyperlink ref="C5595" r:id="rId5594" display="https://www.nj.gov/cgi-bin/education/csg/15/csg1a.pl?string=NK-12K-123500plus&amp;maxhits=1000" xr:uid="{0691C31F-D5BB-874E-98C7-9C0972F186BA}"/>
    <hyperlink ref="C5596" r:id="rId5595" display="https://www.nj.gov/cgi-bin/education/csg/15/csg1a.pl?string=OCHARTER&amp;maxhits=1000" xr:uid="{0AB65DF5-72E8-7E44-9A05-6A2361DECE59}"/>
    <hyperlink ref="C5597" r:id="rId5596" display="https://www.nj.gov/cgi-bin/education/csg/15/csg1a.pl?string=OCHARTER&amp;maxhits=1000" xr:uid="{882F3803-E25A-4747-9AFB-4DD0B926933F}"/>
    <hyperlink ref="C5598" r:id="rId5597" display="https://www.nj.gov/cgi-bin/education/csg/15/csg1a.pl?string=QCOUNTYVOC&amp;maxhits=1000" xr:uid="{B3184952-3E08-B640-B474-C96B79F85F78}"/>
    <hyperlink ref="C5599" r:id="rId5598" display="https://www.nj.gov/cgi-bin/education/csg/15/csg1a.pl?string=NK-12K-123500plus&amp;maxhits=1000" xr:uid="{03FE836C-C720-2449-A886-5F99A13D19E3}"/>
    <hyperlink ref="C5600" r:id="rId5599" display="https://www.nj.gov/cgi-bin/education/csg/15/csg1a.pl?string=NK-12K-123500plus&amp;maxhits=1000" xr:uid="{131815DD-85D0-8349-81FC-7456FFF8BE86}"/>
    <hyperlink ref="C5601" r:id="rId5600" display="https://www.nj.gov/cgi-bin/education/csg/15/csg1a.pl?string=IK-12K-80-400&amp;maxhits=1000" xr:uid="{F56889E9-E931-CD41-832C-DE2DC3CF41D8}"/>
    <hyperlink ref="C5602" r:id="rId5601" display="https://www.nj.gov/cgi-bin/education/csg/15/csg1a.pl?string=JK-12K-8401-750&amp;maxhits=1000" xr:uid="{51B1C396-F602-3C46-82B5-4FF34EFB4AC8}"/>
    <hyperlink ref="C5603" r:id="rId5602" display="https://www.nj.gov/cgi-bin/education/csg/15/csg1a.pl?string=IK-12K-80-400&amp;maxhits=1000" xr:uid="{035F3602-BDFC-3E4F-B42D-F382202ADF4B}"/>
    <hyperlink ref="C5604" r:id="rId5603" display="https://www.nj.gov/cgi-bin/education/csg/15/csg1a.pl?string=LK-12K-120-1800&amp;maxhits=1000" xr:uid="{51EF08B7-6465-B54F-BF8E-7EC9703DA0B4}"/>
    <hyperlink ref="C5605" r:id="rId5604" display="https://www.nj.gov/cgi-bin/education/csg/15/csg1a.pl?string=AK-6K-6&amp;maxhits=1000" xr:uid="{95123BE3-2D51-C842-AE78-6E54269DA09F}"/>
    <hyperlink ref="C5606" r:id="rId5605" display="https://www.nj.gov/cgi-bin/education/csg/15/csg1a.pl?string=AK-6K-6&amp;maxhits=1000" xr:uid="{81E7A788-CAC2-894D-B3F5-B0AC872C5CF3}"/>
    <hyperlink ref="C5607" r:id="rId5606" display="https://www.nj.gov/cgi-bin/education/csg/15/csg1a.pl?string=AK-6K-6&amp;maxhits=1000" xr:uid="{BD064DE7-28BB-D445-870E-F8A857F4F1C2}"/>
    <hyperlink ref="C5608" r:id="rId5607" display="https://www.nj.gov/cgi-bin/education/csg/15/csg1a.pl?string=KK-12K-8751plus&amp;maxhits=1000" xr:uid="{7FEC6EDB-4FC7-5842-9DE3-32BF075AA6CD}"/>
    <hyperlink ref="C5609" r:id="rId5608" display="https://www.nj.gov/cgi-bin/education/csg/15/csg1a.pl?string=KK-12K-8751plus&amp;maxhits=1000" xr:uid="{9D8A6A94-DA84-7745-BEDC-2939790ED979}"/>
    <hyperlink ref="C5610" r:id="rId5609" display="https://www.nj.gov/cgi-bin/education/csg/15/csg1a.pl?string=MK-12K-121800-3500&amp;maxhits=1000" xr:uid="{C694551D-D99B-0841-87B2-3864D83D4EF9}"/>
    <hyperlink ref="C5611" r:id="rId5610" display="https://www.nj.gov/cgi-bin/education/csg/15/csg1a.pl?string=IK-12K-80-400&amp;maxhits=1000" xr:uid="{167B86CD-E164-3046-865A-913DB188AF80}"/>
    <hyperlink ref="C5612" r:id="rId5611" display="https://www.nj.gov/cgi-bin/education/csg/15/csg1a.pl?string=IK-12K-80-400&amp;maxhits=1000" xr:uid="{F4E2182D-1D3B-C548-AA99-208C7A160F1E}"/>
    <hyperlink ref="C5613" r:id="rId5612" display="https://www.nj.gov/cgi-bin/education/csg/15/csg1a.pl?string=AK-6K-6&amp;maxhits=1000" xr:uid="{769AB6A0-27BF-4F40-B148-685A95A107AA}"/>
    <hyperlink ref="C5614" r:id="rId5613" display="https://www.nj.gov/cgi-bin/education/csg/15/csg1a.pl?string=KK-12K-8751plus&amp;maxhits=1000" xr:uid="{1378B3DC-BF30-354F-BA2A-A9C7CC45BA1E}"/>
    <hyperlink ref="C5615" r:id="rId5614" display="https://www.nj.gov/cgi-bin/education/csg/15/csg1a.pl?string=AK-6K-6&amp;maxhits=1000" xr:uid="{CED4550B-812E-B04A-8765-0410D099026C}"/>
    <hyperlink ref="C5616" r:id="rId5615" display="https://www.nj.gov/cgi-bin/education/csg/15/csg1a.pl?string=FG7-127-129-12&amp;maxhits=1000" xr:uid="{32FD4902-9362-9149-B173-486568ED450A}"/>
    <hyperlink ref="C5617" r:id="rId5616" display="https://www.nj.gov/cgi-bin/education/csg/15/csg1a.pl?string=IK-12K-80-400&amp;maxhits=1000" xr:uid="{282A315F-B1AD-CF45-AB69-CDDC0A8D0E62}"/>
    <hyperlink ref="C5618" r:id="rId5617" display="https://www.nj.gov/cgi-bin/education/csg/15/csg1a.pl?string=NK-12K-123500plus&amp;maxhits=1000" xr:uid="{E63EC234-24D5-F441-BFBC-38263923726D}"/>
    <hyperlink ref="C5619" r:id="rId5618" display="https://www.nj.gov/cgi-bin/education/csg/15/csg1a.pl?string=IK-12K-80-400&amp;maxhits=1000" xr:uid="{25D48F49-5547-734F-A778-63DF94506B92}"/>
    <hyperlink ref="C5620" r:id="rId5619" display="https://www.nj.gov/cgi-bin/education/csg/15/csg1a.pl?string=OCHARTER&amp;maxhits=1000" xr:uid="{D665295D-6F1E-C347-A3B9-B9569FCE89C5}"/>
    <hyperlink ref="C5621" r:id="rId5620" display="https://www.nj.gov/cgi-bin/education/csg/15/csg1a.pl?string=PCSSD&amp;maxhits=1000" xr:uid="{72CBFC55-2F3E-6B49-B84D-DBE3A3730D45}"/>
    <hyperlink ref="C5622" r:id="rId5621" display="https://www.nj.gov/cgi-bin/education/csg/15/csg1a.pl?string=QCOUNTYVOC&amp;maxhits=1000" xr:uid="{53830B59-683C-D04C-9D86-4AA02E4546AF}"/>
    <hyperlink ref="C5623" r:id="rId5622" display="https://www.nj.gov/cgi-bin/education/csg/15/csg1a.pl?string=FG7-127-129-12&amp;maxhits=1000" xr:uid="{9285E917-E7AD-5E42-B7F4-3548C8D41FD0}"/>
    <hyperlink ref="C5624" r:id="rId5623" display="https://www.nj.gov/cgi-bin/education/csg/15/csg1a.pl?string=AK-6K-6&amp;maxhits=1000" xr:uid="{AA5D1D91-1898-CF41-BBDE-211715883116}"/>
    <hyperlink ref="C5625" r:id="rId5624" display="https://www.nj.gov/cgi-bin/education/csg/15/csg1a.pl?string=AK-6K-6&amp;maxhits=1000" xr:uid="{280A688B-A6F4-C04D-9FD8-976C284255BD}"/>
    <hyperlink ref="C5626" r:id="rId5625" display="https://www.nj.gov/cgi-bin/education/csg/15/csg1a.pl?string=IK-12K-80-400&amp;maxhits=1000" xr:uid="{08D3ADE2-DEB3-FC48-8803-F754DD3D19D9}"/>
    <hyperlink ref="C5627" r:id="rId5626" display="https://www.nj.gov/cgi-bin/education/csg/14/csg1a.pl?string=DK-8K-8401-750&amp;maxhits=1000" xr:uid="{37F39996-5B17-F547-89D7-20FCF7233687}"/>
    <hyperlink ref="C5628" r:id="rId5627" display="https://www.nj.gov/cgi-bin/education/csg/14/csg1a.pl?string=NK-12K-123500plus&amp;maxhits=1000" xr:uid="{2E199301-3489-E642-8BA1-58BD7D604DCC}"/>
    <hyperlink ref="C5629" r:id="rId5628" display="https://www.nj.gov/cgi-bin/education/csg/14/csg1a.pl?string=EK-8K-8751plus&amp;maxhits=1000" xr:uid="{9D4DABA6-4B80-6C41-89CE-B19DED20E40A}"/>
    <hyperlink ref="C5630" r:id="rId5629" display="https://www.nj.gov/cgi-bin/education/csg/14/csg1a.pl?string=CK-8K-80-400&amp;maxhits=1000" xr:uid="{ABFFB193-F0FF-6241-A64D-8A1286F7CE24}"/>
    <hyperlink ref="C5631" r:id="rId5630" display="https://www.nj.gov/cgi-bin/education/csg/14/csg1a.pl?string=JK-12K-8401-750&amp;maxhits=1000" xr:uid="{4AB8986C-0378-E14B-AFF2-141C33182ED0}"/>
    <hyperlink ref="C5632" r:id="rId5631" display="https://www.nj.gov/cgi-bin/education/csg/14/csg1a.pl?string=DK-8K-8401-750&amp;maxhits=1000" xr:uid="{1490842E-EA73-4642-BE21-2E96437BBC49}"/>
    <hyperlink ref="C5633" r:id="rId5632" display="https://www.nj.gov/cgi-bin/education/csg/14/csg1a.pl?string=CK-8K-80-400&amp;maxhits=1000" xr:uid="{430F1430-0FA9-D64B-9160-A2B33E915A67}"/>
    <hyperlink ref="C5634" r:id="rId5633" display="https://www.nj.gov/cgi-bin/education/csg/14/csg1a.pl?string=DK-8K-8401-750&amp;maxhits=1000" xr:uid="{33037D9B-9DC4-234E-AFED-B29AFDD0DE30}"/>
    <hyperlink ref="C5635" r:id="rId5634" display="https://www.nj.gov/cgi-bin/education/csg/14/csg1a.pl?string=DK-8K-8401-750&amp;maxhits=1000" xr:uid="{5B90E172-DA0B-A345-A5D8-0BB5DA57ABF4}"/>
    <hyperlink ref="C5636" r:id="rId5635" display="https://www.nj.gov/cgi-bin/education/csg/14/csg1a.pl?string=AK-6K-6&amp;maxhits=1000" xr:uid="{7CA778A2-C1EB-7F48-9D20-AC948EAFBE28}"/>
    <hyperlink ref="C5637" r:id="rId5636" display="https://www.nj.gov/cgi-bin/education/csg/14/csg1a.pl?string=FG7-127-129-12&amp;maxhits=1000" xr:uid="{08AA89C5-81C3-1549-AD73-31AA5FDB672A}"/>
    <hyperlink ref="C5638" r:id="rId5637" display="https://www.nj.gov/cgi-bin/education/csg/14/csg1a.pl?string=AK-6K-6&amp;maxhits=1000" xr:uid="{E8CD2207-E0E2-174C-82A7-8A5BF6611B45}"/>
    <hyperlink ref="C5639" r:id="rId5638" display="https://www.nj.gov/cgi-bin/education/csg/14/csg1a.pl?string=AK-6K-6&amp;maxhits=1000" xr:uid="{8ED83050-3FF9-F243-89BE-BA3E3BAAAB64}"/>
    <hyperlink ref="C5640" r:id="rId5639" display="https://www.nj.gov/cgi-bin/education/csg/14/csg1a.pl?string=MK-12K-121800-3500&amp;maxhits=1000" xr:uid="{D0F8C724-54D6-294C-A784-6E7D0ED94352}"/>
    <hyperlink ref="C5641" r:id="rId5640" display="https://www.nj.gov/cgi-bin/education/csg/14/csg1a.pl?string=MK-12K-121800-3500&amp;maxhits=1000" xr:uid="{1A3FC06E-D3F4-2C43-A693-21085F1DF674}"/>
    <hyperlink ref="C5642" r:id="rId5641" display="https://www.nj.gov/cgi-bin/education/csg/14/csg1a.pl?string=LK-12K-120-1800&amp;maxhits=1000" xr:uid="{F2C6E454-9575-D94A-97C7-0F0DA9188842}"/>
    <hyperlink ref="C5643" r:id="rId5642" display="https://www.nj.gov/cgi-bin/education/csg/14/csg1a.pl?string=JK-12K-8401-750&amp;maxhits=1000" xr:uid="{410B8DFA-9308-804E-9DB5-5BFDF93CAD8F}"/>
    <hyperlink ref="C5644" r:id="rId5643" display="https://www.nj.gov/cgi-bin/education/csg/14/csg1a.pl?string=EK-8K-8751plus&amp;maxhits=1000" xr:uid="{DAF280DC-00BE-F243-8965-4BCEB1CD7356}"/>
    <hyperlink ref="C5645" r:id="rId5644" display="https://www.nj.gov/cgi-bin/education/csg/14/csg1a.pl?string=NK-12K-123500plus&amp;maxhits=1000" xr:uid="{16437224-981E-E844-9BAE-E38DA56C2605}"/>
    <hyperlink ref="C5646" r:id="rId5645" display="https://www.nj.gov/cgi-bin/education/csg/14/csg1a.pl?string=KK-12K-8751plus&amp;maxhits=1000" xr:uid="{4687A427-2197-F241-8A2E-1BC2DB404297}"/>
    <hyperlink ref="C5647" r:id="rId5646" display="https://www.nj.gov/cgi-bin/education/csg/17/csg1a.pl?string=OCHARTER&amp;maxhits=1000" xr:uid="{450EC365-7A6C-BC48-8FB9-43B6EB43D3E3}"/>
    <hyperlink ref="C5648" r:id="rId5647" display="https://www.nj.gov/cgi-bin/education/csg/17/csg1a.pl?string=OCHARTER&amp;maxhits=1000" xr:uid="{97E1A0BF-AC31-E045-851A-798C0567055F}"/>
    <hyperlink ref="C5649" r:id="rId5648" display="https://www.nj.gov/cgi-bin/education/csg/17/csg1a.pl?string=OCHARTER&amp;maxhits=1000" xr:uid="{F74927C3-BA87-8840-A0E6-24CCF371C72B}"/>
    <hyperlink ref="C5650" r:id="rId5649" display="https://www.nj.gov/cgi-bin/education/csg/17/csg1a.pl?string=IK-12K-80-400&amp;maxhits=1000" xr:uid="{9C8B5CD9-2558-CC4C-9A02-66117CB0CF1C}"/>
    <hyperlink ref="C5651" r:id="rId5650" display="https://www.nj.gov/cgi-bin/education/csg/17/csg1a.pl?string=JK-12K-8401-750&amp;maxhits=1000" xr:uid="{F851705A-FD57-4B44-B837-F62B34C11472}"/>
    <hyperlink ref="C5652" r:id="rId5651" display="https://www.nj.gov/cgi-bin/education/csg/17/csg1a.pl?string=OCHARTER&amp;maxhits=1000" xr:uid="{722AE72C-2C5E-C143-876E-13ED575B637D}"/>
    <hyperlink ref="C5653" r:id="rId5652" display="https://www.nj.gov/cgi-bin/education/csg/17/csg1a.pl?string=MK-12K-121800-3500&amp;maxhits=1000" xr:uid="{F6EFB6D9-4F9B-1D49-82A5-23B5C7871731}"/>
    <hyperlink ref="C5654" r:id="rId5653" display="https://www.nj.gov/cgi-bin/education/csg/17/csg1a.pl?string=OCHARTER&amp;maxhits=1000" xr:uid="{6CD532F7-5A67-634F-AE83-55DC9D837AC6}"/>
    <hyperlink ref="C5655" r:id="rId5654" display="https://www.nj.gov/cgi-bin/education/csg/17/csg1a.pl?string=OCHARTER&amp;maxhits=1000" xr:uid="{E179344D-0400-9941-8BC5-E066F5652FB4}"/>
    <hyperlink ref="C5656" r:id="rId5655" display="https://www.nj.gov/cgi-bin/education/csg/17/csg1a.pl?string=OCHARTER&amp;maxhits=1000" xr:uid="{FD8C9453-4B2E-A948-8F21-BB280E31D041}"/>
    <hyperlink ref="C5657" r:id="rId5656" display="https://www.nj.gov/cgi-bin/education/csg/17/csg1a.pl?string=OCHARTER&amp;maxhits=1000" xr:uid="{94F1BE31-1CC8-F74D-9025-F9D5A6FB1700}"/>
    <hyperlink ref="C5658" r:id="rId5657" display="https://www.nj.gov/cgi-bin/education/csg/17/csg1a.pl?string=DK-8K-8401-750&amp;maxhits=1000" xr:uid="{AAC46C5E-E3A9-F343-982B-FA23D54680ED}"/>
    <hyperlink ref="C5659" r:id="rId5658" display="https://www.nj.gov/cgi-bin/education/csg/17/csg1a.pl?string=OCHARTER&amp;maxhits=1000" xr:uid="{91289EFB-28D5-9C42-AA13-2AA3D5209E24}"/>
    <hyperlink ref="C5660" r:id="rId5659" display="https://www.nj.gov/cgi-bin/education/csg/17/csg1a.pl?string=OCHARTER&amp;maxhits=1000" xr:uid="{A169B4C1-F1C5-AE4F-96C7-970B8B00749C}"/>
    <hyperlink ref="C5661" r:id="rId5660" display="https://www.nj.gov/cgi-bin/education/csg/17/csg1a.pl?string=OCHARTER&amp;maxhits=1000" xr:uid="{42015845-5392-2F4A-A708-83E548AAB8C6}"/>
    <hyperlink ref="C5662" r:id="rId5661" display="https://www.nj.gov/cgi-bin/education/csg/17/csg1a.pl?string=OCHARTER&amp;maxhits=1000" xr:uid="{284504FF-865E-D747-A7F7-639B16F08E6B}"/>
    <hyperlink ref="C5663" r:id="rId5662" display="https://www.nj.gov/cgi-bin/education/csg/17/csg1a.pl?string=OCHARTER&amp;maxhits=1000" xr:uid="{C29E905B-D1C6-ED47-A0FC-146CDE7C5779}"/>
    <hyperlink ref="C5664" r:id="rId5663" display="https://www.nj.gov/cgi-bin/education/csg/17/csg1a.pl?string=OCHARTER&amp;maxhits=1000" xr:uid="{217373F6-AFC2-9648-9326-D57DDA09C581}"/>
    <hyperlink ref="C5665" r:id="rId5664" display="https://www.nj.gov/cgi-bin/education/csg/17/csg1a.pl?string=OCHARTER&amp;maxhits=1000" xr:uid="{6490B5F1-860C-6347-833B-CE04E017ADDA}"/>
    <hyperlink ref="C5666" r:id="rId5665" display="https://www.nj.gov/cgi-bin/education/csg/17/csg1a.pl?string=OCHARTER&amp;maxhits=1000" xr:uid="{897FA963-9714-D64F-9E0B-38B929ADD982}"/>
    <hyperlink ref="C5667" r:id="rId5666" display="https://www.nj.gov/cgi-bin/education/csg/17/csg1a.pl?string=OCHARTER&amp;maxhits=1000" xr:uid="{F2C9CBAF-219F-634A-8736-7CB8FA19D706}"/>
    <hyperlink ref="C5668" r:id="rId5667" display="https://www.nj.gov/cgi-bin/education/csg/17/csg1a.pl?string=OCHARTER&amp;maxhits=1000" xr:uid="{BDA3B3DF-9C47-3A4E-90C9-2BB15AA9D675}"/>
    <hyperlink ref="C5669" r:id="rId5668" display="https://www.nj.gov/cgi-bin/education/csg/17/csg1a.pl?string=OCHARTER&amp;maxhits=1000" xr:uid="{C9A08B18-772D-9D41-971B-EC1666B40F8A}"/>
    <hyperlink ref="C5670" r:id="rId5669" display="https://www.nj.gov/cgi-bin/education/csg/17/csg1a.pl?string=OCHARTER&amp;maxhits=1000" xr:uid="{9E92C473-830D-6E40-8653-F60F4BCA8DD4}"/>
    <hyperlink ref="C5671" r:id="rId5670" display="https://www.nj.gov/cgi-bin/education/csg/17/csg1a.pl?string=OCHARTER&amp;maxhits=1000" xr:uid="{326751F9-8525-9F4B-8432-E96F911B7DA2}"/>
    <hyperlink ref="C5672" r:id="rId5671" display="https://www.nj.gov/cgi-bin/education/csg/17/csg1a.pl?string=OCHARTER&amp;maxhits=1000" xr:uid="{2F85CE59-443E-DE48-891D-B4C1B877C263}"/>
    <hyperlink ref="C5673" r:id="rId5672" display="https://www.nj.gov/cgi-bin/education/csg/17/csg1a.pl?string=OCHARTER&amp;maxhits=1000" xr:uid="{2B85464C-72CE-A34A-B78C-E4FF97B359CC}"/>
    <hyperlink ref="C5674" r:id="rId5673" display="https://www.nj.gov/cgi-bin/education/csg/17/csg1a.pl?string=OCHARTER&amp;maxhits=1000" xr:uid="{6D6E960F-7D1F-7248-B1D9-A2BCB51446EA}"/>
    <hyperlink ref="C5675" r:id="rId5674" display="https://www.nj.gov/cgi-bin/education/csg/17/csg1a.pl?string=OCHARTER&amp;maxhits=1000" xr:uid="{2FF5054E-1A05-E94F-91D5-1F867D3DB3C7}"/>
    <hyperlink ref="C5676" r:id="rId5675" display="https://www.nj.gov/cgi-bin/education/csg/17/csg1a.pl?string=OCHARTER&amp;maxhits=1000" xr:uid="{B50AE047-356E-D641-BDB1-34160640B71C}"/>
    <hyperlink ref="C5677" r:id="rId5676" display="https://www.nj.gov/cgi-bin/education/csg/17/csg1a.pl?string=OCHARTER&amp;maxhits=1000" xr:uid="{6B31E670-6549-D44E-9592-39BEA0C5CC55}"/>
    <hyperlink ref="C5678" r:id="rId5677" display="https://www.nj.gov/cgi-bin/education/csg/17/csg1a.pl?string=OCHARTER&amp;maxhits=1000" xr:uid="{CC1E6A6B-BBC2-9E44-92A1-14C3178B4289}"/>
    <hyperlink ref="C5679" r:id="rId5678" display="https://www.nj.gov/cgi-bin/education/csg/17/csg1a.pl?string=OCHARTER&amp;maxhits=1000" xr:uid="{342D2A82-C3AB-8340-85CF-767BD5C4C0D8}"/>
    <hyperlink ref="C5680" r:id="rId5679" display="https://www.nj.gov/cgi-bin/education/csg/17/csg1a.pl?string=OCHARTER&amp;maxhits=1000" xr:uid="{A8C5149D-7C38-5D4A-ACC3-A232B1881FDF}"/>
    <hyperlink ref="C5681" r:id="rId5680" display="https://www.nj.gov/cgi-bin/education/csg/17/csg1a.pl?string=OCHARTER&amp;maxhits=1000" xr:uid="{E3C0C7F1-0CF9-9E46-8DDE-313685EFF670}"/>
    <hyperlink ref="C5682" r:id="rId5681" display="https://www.nj.gov/cgi-bin/education/csg/17/csg1a.pl?string=OCHARTER&amp;maxhits=1000" xr:uid="{43A1B769-282C-904D-9B03-EDE91724FD84}"/>
    <hyperlink ref="C5683" r:id="rId5682" display="https://www.nj.gov/cgi-bin/education/csg/17/csg1a.pl?string=OCHARTER&amp;maxhits=1000" xr:uid="{29DAC665-4674-EF4D-9FA1-983CBE026BD2}"/>
    <hyperlink ref="C5684" r:id="rId5683" display="https://www.nj.gov/cgi-bin/education/csg/17/csg1a.pl?string=OCHARTER&amp;maxhits=1000" xr:uid="{1942F332-E066-9748-8DC2-FD615EB42126}"/>
    <hyperlink ref="C5685" r:id="rId5684" display="https://www.nj.gov/cgi-bin/education/csg/17/csg1a.pl?string=OCHARTER&amp;maxhits=1000" xr:uid="{4993B4A8-E36F-9D43-8EBF-F4959167AD45}"/>
    <hyperlink ref="C5686" r:id="rId5685" display="https://www.nj.gov/cgi-bin/education/csg/17/csg1a.pl?string=OCHARTER&amp;maxhits=1000" xr:uid="{2BBFFD9D-DFC7-EB48-BB49-9AF149DC5DA9}"/>
    <hyperlink ref="C5687" r:id="rId5686" display="https://www.nj.gov/cgi-bin/education/csg/17/csg1a.pl?string=OCHARTER&amp;maxhits=1000" xr:uid="{421ED485-A9C8-1447-9166-FA11A9805949}"/>
    <hyperlink ref="C5688" r:id="rId5687" display="https://www.nj.gov/cgi-bin/education/csg/17/csg1a.pl?string=OCHARTER&amp;maxhits=1000" xr:uid="{332301AA-470B-4249-85AD-6E7E63314467}"/>
    <hyperlink ref="C5689" r:id="rId5688" display="https://www.nj.gov/cgi-bin/education/csg/17/csg1a.pl?string=OCHARTER&amp;maxhits=1000" xr:uid="{96619117-642A-AD4D-A08C-3A0D6B99C099}"/>
    <hyperlink ref="C5690" r:id="rId5689" display="https://www.nj.gov/cgi-bin/education/csg/17/csg1a.pl?string=OCHARTER&amp;maxhits=1000" xr:uid="{01445E60-E255-3A48-B9D5-7F62FA219A38}"/>
    <hyperlink ref="C5691" r:id="rId5690" display="https://www.nj.gov/cgi-bin/education/csg/17/csg1a.pl?string=LK-12K-120-1800&amp;maxhits=1000" xr:uid="{CF3C2AC8-B1CA-E34C-8848-B8082FE3B846}"/>
    <hyperlink ref="C5692" r:id="rId5691" display="https://www.nj.gov/cgi-bin/education/csg/17/csg1a.pl?string=OCHARTER&amp;maxhits=1000" xr:uid="{4EEDF068-D8A0-A549-B0D9-CFB774D986DA}"/>
    <hyperlink ref="C5693" r:id="rId5692" display="https://www.nj.gov/cgi-bin/education/csg/17/csg1a.pl?string=OCHARTER&amp;maxhits=1000" xr:uid="{3F5583D4-14D9-0D43-9021-2986DE2FAD42}"/>
    <hyperlink ref="C5694" r:id="rId5693" display="https://www.nj.gov/cgi-bin/education/csg/17/csg1a.pl?string=OCHARTER&amp;maxhits=1000" xr:uid="{5EEC545C-85BE-774F-A19C-634DE327058F}"/>
    <hyperlink ref="C5695" r:id="rId5694" display="https://www.nj.gov/cgi-bin/education/csg/17/csg1a.pl?string=OCHARTER&amp;maxhits=1000" xr:uid="{658F6DE5-4D3A-5B41-996F-8A769D3DCD01}"/>
    <hyperlink ref="C5696" r:id="rId5695" display="https://www.nj.gov/cgi-bin/education/csg/17/csg1a.pl?string=OCHARTER&amp;maxhits=1000" xr:uid="{3B741C3D-439B-4949-BEBA-D607B3C1B15B}"/>
    <hyperlink ref="C5697" r:id="rId5696" display="https://www.nj.gov/cgi-bin/education/csg/17/csg1a.pl?string=OCHARTER&amp;maxhits=1000" xr:uid="{4027C3EB-77EA-BA49-8F2F-C5805198F03A}"/>
    <hyperlink ref="C5698" r:id="rId5697" display="https://www.nj.gov/cgi-bin/education/csg/17/csg1a.pl?string=OCHARTER&amp;maxhits=1000" xr:uid="{21628F09-2A24-E246-8F89-1E5DF4E7E79C}"/>
    <hyperlink ref="C5699" r:id="rId5698" display="https://www.nj.gov/cgi-bin/education/csg/17/csg1a.pl?string=OCHARTER&amp;maxhits=1000" xr:uid="{22D72DA2-1366-B04B-81D8-489E958D51D0}"/>
    <hyperlink ref="C5700" r:id="rId5699" display="https://www.nj.gov/cgi-bin/education/csg/17/csg1a.pl?string=LK-12K-120-1800&amp;maxhits=1000" xr:uid="{BC65012B-4C86-2B47-A64D-D9BCFD93A97C}"/>
    <hyperlink ref="C5701" r:id="rId5700" display="https://www.nj.gov/cgi-bin/education/csg/17/csg1a.pl?string=OCHARTER&amp;maxhits=1000" xr:uid="{332004AD-7D06-6646-8F43-F1DB7AA81A47}"/>
    <hyperlink ref="C5702" r:id="rId5701" display="https://www.nj.gov/cgi-bin/education/csg/17/csg1a.pl?string=OCHARTER&amp;maxhits=1000" xr:uid="{AA34ED25-EBAE-DD42-80D8-9FC42D2019CC}"/>
    <hyperlink ref="C5703" r:id="rId5702" display="https://www.nj.gov/cgi-bin/education/csg/17/csg1a.pl?string=OCHARTER&amp;maxhits=1000" xr:uid="{39865F11-3500-0148-A170-9C918C85BFE1}"/>
    <hyperlink ref="C5704" r:id="rId5703" display="https://www.nj.gov/cgi-bin/education/csg/17/csg1a.pl?string=OCHARTER&amp;maxhits=1000" xr:uid="{CA90985F-CDBD-9549-998D-D2964D276ACD}"/>
    <hyperlink ref="C5705" r:id="rId5704" display="https://www.nj.gov/cgi-bin/education/csg/17/csg1a.pl?string=OCHARTER&amp;maxhits=1000" xr:uid="{0F05670A-738B-8F4E-AE21-CA9CB62265FD}"/>
    <hyperlink ref="C5706" r:id="rId5705" display="https://www.nj.gov/cgi-bin/education/csg/17/csg1a.pl?string=OCHARTER&amp;maxhits=1000" xr:uid="{BBCD223F-052B-0F43-AD3B-1C1D30B5C410}"/>
    <hyperlink ref="C5707" r:id="rId5706" display="https://www.nj.gov/cgi-bin/education/csg/17/csg1a.pl?string=OCHARTER&amp;maxhits=1000" xr:uid="{C9A11B6A-1C7C-4246-9A40-90288A781AF6}"/>
    <hyperlink ref="C5708" r:id="rId5707" display="https://www.nj.gov/cgi-bin/education/csg/17/csg1a.pl?string=OCHARTER&amp;maxhits=1000" xr:uid="{322BB91D-DB94-E541-8FE5-279971AB7F05}"/>
    <hyperlink ref="C5709" r:id="rId5708" display="https://www.nj.gov/cgi-bin/education/csg/17/csg1a.pl?string=OCHARTER&amp;maxhits=1000" xr:uid="{ACEC4B8C-2C34-954D-BA18-A67707EACF2F}"/>
    <hyperlink ref="C5710" r:id="rId5709" display="https://www.nj.gov/cgi-bin/education/csg/17/csg1a.pl?string=OCHARTER&amp;maxhits=1000" xr:uid="{E9CBADD6-1578-2743-B4B3-EF23ED126F5F}"/>
    <hyperlink ref="C5711" r:id="rId5710" display="https://www.nj.gov/cgi-bin/education/csg/17/csg1a.pl?string=OCHARTER&amp;maxhits=1000" xr:uid="{8A05319C-10F2-B045-99E1-FD37B1475EB3}"/>
    <hyperlink ref="C5712" r:id="rId5711" display="https://www.nj.gov/cgi-bin/education/csg/17/csg1a.pl?string=OCHARTER&amp;maxhits=1000" xr:uid="{41F01222-E944-4249-921C-061AE0D9954D}"/>
    <hyperlink ref="C5713" r:id="rId5712" display="https://www.nj.gov/cgi-bin/education/csg/17/csg1a.pl?string=OCHARTER&amp;maxhits=1000" xr:uid="{304C4F58-9AF6-714D-B7DE-5A23170BA0AA}"/>
    <hyperlink ref="C5714" r:id="rId5713" display="https://www.nj.gov/cgi-bin/education/csg/17/csg1a.pl?string=MK-12K-121800-3500&amp;maxhits=1000" xr:uid="{CE56ED34-E12C-5448-8004-C64079816DF8}"/>
    <hyperlink ref="C5715" r:id="rId5714" display="https://www.nj.gov/cgi-bin/education/csg/17/csg1a.pl?string=OCHARTER&amp;maxhits=1000" xr:uid="{D46401DC-B46B-964A-A88D-3EDD2FCFE355}"/>
    <hyperlink ref="C5716" r:id="rId5715" display="https://www.nj.gov/cgi-bin/education/csg/17/csg1a.pl?string=OCHARTER&amp;maxhits=1000" xr:uid="{4C400805-A953-9749-AEC3-44F33BF6327C}"/>
    <hyperlink ref="C5717" r:id="rId5716" display="https://www.nj.gov/cgi-bin/education/csg/17/csg1a.pl?string=OCHARTER&amp;maxhits=1000" xr:uid="{85782FDD-BDB1-4E4C-B2EC-2A8279A89A05}"/>
    <hyperlink ref="C5718" r:id="rId5717" display="https://www.nj.gov/cgi-bin/education/csg/17/csg1a.pl?string=OCHARTER&amp;maxhits=1000" xr:uid="{41385002-E6DA-7845-8842-0DE40E8E5930}"/>
    <hyperlink ref="C5719" r:id="rId5718" display="https://www.nj.gov/cgi-bin/education/csg/17/csg1a.pl?string=OCHARTER&amp;maxhits=1000" xr:uid="{C877C740-6801-E044-8BBB-58FD827504B1}"/>
    <hyperlink ref="C5720" r:id="rId5719" display="https://www.nj.gov/cgi-bin/education/csg/17/csg1a.pl?string=OCHARTER&amp;maxhits=1000" xr:uid="{B4DC8F93-A289-ED4A-AA56-A687F89F07EE}"/>
    <hyperlink ref="C5721" r:id="rId5720" display="https://www.nj.gov/cgi-bin/education/csg/17/csg1a.pl?string=OCHARTER&amp;maxhits=1000" xr:uid="{006AD60A-D057-8541-9F69-E22B698FFD88}"/>
    <hyperlink ref="C5722" r:id="rId5721" display="https://www.nj.gov/cgi-bin/education/csg/17/csg1a.pl?string=MK-12K-121800-3500&amp;maxhits=1000" xr:uid="{A404A27A-DE22-C84F-B4A1-6B794637A36B}"/>
    <hyperlink ref="C5723" r:id="rId5722" display="https://www.nj.gov/cgi-bin/education/csg/17/csg1a.pl?string=MK-12K-121800-3500&amp;maxhits=1000" xr:uid="{7EB16C44-337B-6C4F-99EC-7DAD1ED723B8}"/>
    <hyperlink ref="C5724" r:id="rId5723" display="https://www.nj.gov/cgi-bin/education/csg/17/csg1a.pl?string=OCHARTER&amp;maxhits=1000" xr:uid="{F6A25D28-8549-9941-8563-0415508DE012}"/>
    <hyperlink ref="C5725" r:id="rId5724" display="https://www.nj.gov/cgi-bin/education/csg/17/csg1a.pl?string=OCHARTER&amp;maxhits=1000" xr:uid="{C3100353-51AB-2540-8C3F-FB1B677AC004}"/>
    <hyperlink ref="C5726" r:id="rId5725" display="https://www.nj.gov/cgi-bin/education/csg/17/csg1a.pl?string=OCHARTER&amp;maxhits=1000" xr:uid="{9CBFEBAC-0EBE-E041-B3D7-EF738CFDDF32}"/>
    <hyperlink ref="C5727" r:id="rId5726" display="https://www.nj.gov/cgi-bin/education/csg/17/csg1a.pl?string=OCHARTER&amp;maxhits=1000" xr:uid="{0353A04F-66A5-7C4B-8D4E-126D88CF2E68}"/>
    <hyperlink ref="C5728" r:id="rId5727" display="https://www.nj.gov/cgi-bin/education/csg/17/csg1a.pl?string=OCHARTER&amp;maxhits=1000" xr:uid="{AE36814C-BBF4-0042-ADD7-E12F529804FC}"/>
    <hyperlink ref="C5729" r:id="rId5728" display="https://www.nj.gov/cgi-bin/education/csg/17/csg1a.pl?string=JK-12K-8401-750&amp;maxhits=1000" xr:uid="{8CDB2BEA-4033-3F43-B35A-DF59AC83C530}"/>
    <hyperlink ref="C5730" r:id="rId5729" display="https://www.nj.gov/cgi-bin/education/csg/17/csg1a.pl?string=JK-12K-8401-750&amp;maxhits=1000" xr:uid="{A47BAC39-BF56-C24A-9C0F-215465C09A5C}"/>
    <hyperlink ref="C5731" r:id="rId5730" display="https://www.nj.gov/cgi-bin/education/csg/17/csg1a.pl?string=OCHARTER&amp;maxhits=1000" xr:uid="{6A7419EF-DECC-3840-A9F6-BA26333BA066}"/>
    <hyperlink ref="C5732" r:id="rId5731" display="https://www.nj.gov/cgi-bin/education/csg/19/csg1a.pl?string=JK-12K-8401-750&amp;maxhits=1000" xr:uid="{401E2299-D03B-BC41-9F26-011EA82C22DA}"/>
    <hyperlink ref="C5733" r:id="rId5732" display="https://www.nj.gov/cgi-bin/education/csg/19/csg1a.pl?string=IK-12K-80-400&amp;maxhits=1000" xr:uid="{F8E47BD2-92EC-3B46-A82A-FBC1AB3BE987}"/>
    <hyperlink ref="C5734" r:id="rId5733" display="https://www.nj.gov/cgi-bin/education/csg/19/csg1a.pl?string=GG9-127-129-12&amp;maxhits=1000" xr:uid="{3073353B-4EAD-3C47-BEE7-3E6959DCCAA8}"/>
    <hyperlink ref="C5735" r:id="rId5734" display="https://www.nj.gov/cgi-bin/education/csg/19/csg1a.pl?string=GG9-127-129-12&amp;maxhits=1000" xr:uid="{8E20B00C-9CB7-C746-8981-FBA940FF0EB1}"/>
    <hyperlink ref="C5736" r:id="rId5735" display="https://www.nj.gov/cgi-bin/education/csg/19/csg1a.pl?string=GG9-127-129-12&amp;maxhits=1000" xr:uid="{7977A02B-193C-B942-8F50-3A5B2D039C68}"/>
    <hyperlink ref="C5737" r:id="rId5736" display="https://www.nj.gov/cgi-bin/education/csg/19/csg1a.pl?string=EK-8K-8751plus&amp;maxhits=1000" xr:uid="{F0F271E7-506B-AE47-A8DD-995944BE843F}"/>
    <hyperlink ref="C5738" r:id="rId5737" display="https://www.nj.gov/cgi-bin/education/csg/19/csg1a.pl?string=EK-8K-8751plus&amp;maxhits=1000" xr:uid="{4518C8E7-B1A0-8447-AD37-AB25C6F25EF9}"/>
    <hyperlink ref="C5739" r:id="rId5738" display="https://www.nj.gov/cgi-bin/education/csg/19/csg1a.pl?string=EK-8K-8751plus&amp;maxhits=1000" xr:uid="{39648845-DD3E-7B43-8945-E453FDFC73FB}"/>
    <hyperlink ref="C5740" r:id="rId5739" display="https://www.nj.gov/cgi-bin/education/csg/19/csg1a.pl?string=EK-8K-8751plus&amp;maxhits=1000" xr:uid="{157F44D7-1D38-B048-BA5B-B99AF4BCF39E}"/>
    <hyperlink ref="C5741" r:id="rId5740" display="https://www.nj.gov/cgi-bin/education/csg/19/csg1a.pl?string=EK-8K-8751plus&amp;maxhits=1000" xr:uid="{88D634AD-1DB8-9948-8974-CCC856BC1D64}"/>
    <hyperlink ref="C5742" r:id="rId5741" display="https://www.nj.gov/cgi-bin/education/csg/19/csg1a.pl?string=AK-6K-6&amp;maxhits=1000" xr:uid="{58E00C08-84FB-0D46-8F6B-3768AC90F987}"/>
    <hyperlink ref="C5743" r:id="rId5742" display="https://www.nj.gov/cgi-bin/education/csg/19/csg1a.pl?string=AK-6K-6&amp;maxhits=1000" xr:uid="{4DA841E5-75F3-F142-B4C8-F96ADE86BE14}"/>
    <hyperlink ref="C5744" r:id="rId5743" display="https://www.nj.gov/cgi-bin/education/csg/19/csg1a.pl?string=DK-8K-8401-750&amp;maxhits=1000" xr:uid="{7EB7505C-F123-4E46-8579-083AD07F7F99}"/>
    <hyperlink ref="C5745" r:id="rId5744" display="https://www.nj.gov/cgi-bin/education/csg/19/csg1a.pl?string=DK-8K-8401-750&amp;maxhits=1000" xr:uid="{C37A2DD8-3868-7947-AC49-FAFE8666B997}"/>
    <hyperlink ref="C5746" r:id="rId5745" display="https://www.nj.gov/cgi-bin/education/csg/19/csg1a.pl?string=NK-12K-123500plus&amp;maxhits=1000" xr:uid="{2779F987-7644-CF42-A4A9-ACB5106BCF96}"/>
    <hyperlink ref="C5747" r:id="rId5746" display="https://www.nj.gov/cgi-bin/education/csg/19/csg1a.pl?string=DK-8K-8401-750&amp;maxhits=1000" xr:uid="{05BFFA76-2D12-DC4F-8891-18F286F16674}"/>
    <hyperlink ref="C5748" r:id="rId5747" display="https://www.nj.gov/cgi-bin/education/csg/19/csg1a.pl?string=EK-8K-8751plus&amp;maxhits=1000" xr:uid="{4431C713-BCF5-2346-84B8-0A465E8EAB03}"/>
    <hyperlink ref="C5749" r:id="rId5748" display="https://www.nj.gov/cgi-bin/education/csg/19/csg1a.pl?string=DK-8K-8401-750&amp;maxhits=1000" xr:uid="{567A7835-B604-034F-AB27-1A44344EFA2E}"/>
    <hyperlink ref="C5750" r:id="rId5749" display="https://www.nj.gov/cgi-bin/education/csg/19/csg1a.pl?string=MK-12K-121800-3500&amp;maxhits=1000" xr:uid="{5A11FBED-47FB-9347-AD96-E229C5648C38}"/>
    <hyperlink ref="C5751" r:id="rId5750" display="https://www.nj.gov/cgi-bin/education/csg/19/csg1a.pl?string=NK-12K-123500plus&amp;maxhits=1000" xr:uid="{D5DDB5EE-8613-F94F-A31B-7323012FB53C}"/>
    <hyperlink ref="C5752" r:id="rId5751" display="https://www.nj.gov/cgi-bin/education/csg/19/csg1a.pl?string=NK-12K-123500plus&amp;maxhits=1000" xr:uid="{8BFDD50F-6CDD-354D-848A-E12C2E8D4144}"/>
    <hyperlink ref="C5753" r:id="rId5752" display="https://www.nj.gov/cgi-bin/education/csg/19/csg1a.pl?string=KK-12K-8751plus&amp;maxhits=1000" xr:uid="{D92A2E03-69D5-2147-8E44-E5B79301C020}"/>
    <hyperlink ref="C5754" r:id="rId5753" display="https://www.nj.gov/cgi-bin/education/csg/19/csg1a.pl?string=NK-12K-123500plus&amp;maxhits=1000" xr:uid="{BBCD1A1E-A025-8045-9544-B1CE430FA6E1}"/>
    <hyperlink ref="C5755" r:id="rId5754" display="https://www.nj.gov/cgi-bin/education/csg/19/csg1a.pl?string=MK-12K-121800-3500&amp;maxhits=1000" xr:uid="{24529D9D-A179-3044-9A1C-A92961060405}"/>
    <hyperlink ref="C5756" r:id="rId5755" display="https://www.nj.gov/cgi-bin/education/csg/19/csg1a.pl?string=MK-12K-121800-3500&amp;maxhits=1000" xr:uid="{BCE9BA11-478B-294B-AAB7-559950EE748D}"/>
    <hyperlink ref="C5757" r:id="rId5756" display="https://www.nj.gov/cgi-bin/education/csg/19/csg1a.pl?string=NK-12K-123500plus&amp;maxhits=1000" xr:uid="{DD110787-00FE-A242-916F-B6972EC9DECE}"/>
    <hyperlink ref="C5758" r:id="rId5757" display="https://www.nj.gov/cgi-bin/education/csg/19/csg1a.pl?string=NK-12K-123500plus&amp;maxhits=1000" xr:uid="{294D12C0-A06D-3646-B0C3-55BFF2569BC7}"/>
    <hyperlink ref="C5759" r:id="rId5758" display="https://www.nj.gov/cgi-bin/education/csg/19/csg1a.pl?string=NK-12K-123500plus&amp;maxhits=1000" xr:uid="{15F93D38-24DC-2C44-947A-745CA9941814}"/>
    <hyperlink ref="C5760" r:id="rId5759" display="https://www.nj.gov/cgi-bin/education/csg/19/csg1a.pl?string=NK-12K-123500plus&amp;maxhits=1000" xr:uid="{5BFD552A-27BE-9F4A-98B8-B776D4CC6161}"/>
    <hyperlink ref="C5761" r:id="rId5760" display="https://www.nj.gov/cgi-bin/education/csg/19/csg1a.pl?string=NK-12K-123500plus&amp;maxhits=1000" xr:uid="{4E7DAED9-B41B-8E43-84FE-0E89D2325BBE}"/>
    <hyperlink ref="C5762" r:id="rId5761" display="https://www.nj.gov/cgi-bin/education/csg/19/csg1a.pl?string=NK-12K-123500plus&amp;maxhits=1000" xr:uid="{32F6DB9E-4334-5641-B8E1-178E3EA78BA1}"/>
    <hyperlink ref="C5763" r:id="rId5762" display="https://www.nj.gov/cgi-bin/education/csg/19/csg1a.pl?string=AK-6K-6&amp;maxhits=1000" xr:uid="{2ADC9637-4318-6740-A4AC-AC0C44906EC1}"/>
    <hyperlink ref="C5764" r:id="rId5763" display="https://www.nj.gov/cgi-bin/education/csg/19/csg1a.pl?string=NK-12K-123500plus&amp;maxhits=1000" xr:uid="{E8BA258F-9E0A-B04D-9B9E-96CF2FC716B2}"/>
    <hyperlink ref="C5765" r:id="rId5764" display="https://www.nj.gov/cgi-bin/education/csg/19/csg1a.pl?string=NK-12K-123500plus&amp;maxhits=1000" xr:uid="{8D758FE8-5D4B-424D-B9F6-8EC1BD65DBB6}"/>
    <hyperlink ref="C5766" r:id="rId5765" display="https://www.nj.gov/cgi-bin/education/csg/19/csg1a.pl?string=NK-12K-123500plus&amp;maxhits=1000" xr:uid="{BFA1BED0-C230-4744-8706-42300C091B14}"/>
    <hyperlink ref="C5767" r:id="rId5766" display="https://www.nj.gov/cgi-bin/education/csg/19/csg1a.pl?string=NK-12K-123500plus&amp;maxhits=1000" xr:uid="{A6F90ECD-CEFD-BE48-BC21-936981ED6B55}"/>
    <hyperlink ref="C5768" r:id="rId5767" display="https://www.nj.gov/cgi-bin/education/csg/19/csg1a.pl?string=NK-12K-123500plus&amp;maxhits=1000" xr:uid="{B3646E61-A263-7F40-B597-083B7191A864}"/>
    <hyperlink ref="C5769" r:id="rId5768" display="https://www.nj.gov/cgi-bin/education/csg/19/csg1a.pl?string=NK-12K-123500plus&amp;maxhits=1000" xr:uid="{1A0AE3E1-040A-AB4F-9715-BB149ADBC826}"/>
    <hyperlink ref="C5770" r:id="rId5769" display="https://www.nj.gov/cgi-bin/education/csg/19/csg1a.pl?string=NK-12K-123500plus&amp;maxhits=1000" xr:uid="{2903A155-796C-4049-8D96-95D454623F25}"/>
    <hyperlink ref="C5771" r:id="rId5770" display="https://www.nj.gov/cgi-bin/education/csg/19/csg1a.pl?string=NK-12K-123500plus&amp;maxhits=1000" xr:uid="{04F6EB24-7280-EC45-B508-9C63D54621A0}"/>
    <hyperlink ref="C5772" r:id="rId5771" display="https://www.nj.gov/cgi-bin/education/csg/19/csg1a.pl?string=NK-12K-123500plus&amp;maxhits=1000" xr:uid="{10995F4C-16A6-A647-8047-4BFD6B76B219}"/>
    <hyperlink ref="C5773" r:id="rId5772" display="https://www.nj.gov/cgi-bin/education/csg/19/csg1a.pl?string=NK-12K-123500plus&amp;maxhits=1000" xr:uid="{DF0AFF54-016B-4449-81C2-72E1CD6DF4F9}"/>
    <hyperlink ref="C5774" r:id="rId5773" display="https://www.nj.gov/cgi-bin/education/csg/19/csg1a.pl?string=NK-12K-123500plus&amp;maxhits=1000" xr:uid="{BB1ADAA5-F874-7E49-B630-ADA1F3D48164}"/>
    <hyperlink ref="C5775" r:id="rId5774" display="https://www.nj.gov/cgi-bin/education/csg/19/csg1a.pl?string=PCSSD&amp;maxhits=1000" xr:uid="{243330E9-F762-DB4E-A32A-BFA87B1804E7}"/>
    <hyperlink ref="C5776" r:id="rId5775" display="https://www.nj.gov/cgi-bin/education/csg/19/csg1a.pl?string=HK-12K-6&amp;maxhits=1000" xr:uid="{966C4430-325D-234B-A17E-5BCA5AC43668}"/>
    <hyperlink ref="C5777" r:id="rId5776" display="https://www.nj.gov/cgi-bin/education/csg/19/csg1a.pl?string=AK-6K-6&amp;maxhits=1000" xr:uid="{378681E3-EB2C-4E45-A3A8-FE29B6D05F78}"/>
    <hyperlink ref="C5778" r:id="rId5777" display="https://www.nj.gov/cgi-bin/education/csg/19/csg1a.pl?string=IK-12K-80-400&amp;maxhits=1000" xr:uid="{83839F3E-9C3D-9C47-BA3F-DF44B33100DD}"/>
    <hyperlink ref="C5779" r:id="rId5778" display="https://www.nj.gov/cgi-bin/education/csg/19/csg1a.pl?string=IK-12K-80-400&amp;maxhits=1000" xr:uid="{3A83F41B-4290-BD43-8F7B-C04C943A4432}"/>
    <hyperlink ref="C5780" r:id="rId5779" display="https://www.nj.gov/cgi-bin/education/csg/19/csg1a.pl?string=MK-12K-121800-3500&amp;maxhits=1000" xr:uid="{AEE99D05-0724-9F44-BEEB-2C5D74283DBC}"/>
    <hyperlink ref="C5781" r:id="rId5780" display="https://www.nj.gov/cgi-bin/education/csg/19/csg1a.pl?string=JK-12K-8401-750&amp;maxhits=1000" xr:uid="{DD4E6BA4-0BB3-3045-9737-964BA6AA4C44}"/>
    <hyperlink ref="C5782" r:id="rId5781" display="https://www.nj.gov/cgi-bin/education/csg/19/csg1a.pl?string=MK-12K-121800-3500&amp;maxhits=1000" xr:uid="{20FFE471-B0C0-9B44-9C39-6DC27099C8A3}"/>
    <hyperlink ref="C5783" r:id="rId5782" display="https://www.nj.gov/cgi-bin/education/csg/19/csg1a.pl?string=JK-12K-8401-750&amp;maxhits=1000" xr:uid="{65A4FE58-81D8-4D4F-A59C-9413A49EE05B}"/>
    <hyperlink ref="C5784" r:id="rId5783" display="https://www.nj.gov/cgi-bin/education/csg/19/csg1a.pl?string=DK-8K-8401-750&amp;maxhits=1000" xr:uid="{2A84DFB8-C481-8041-B432-4AAF0F374BA7}"/>
    <hyperlink ref="C5785" r:id="rId5784" display="https://www.nj.gov/cgi-bin/education/csg/19/csg1a.pl?string=DK-8K-8401-750&amp;maxhits=1000" xr:uid="{32E15490-D4B4-3549-B96C-6BFF64BD536B}"/>
    <hyperlink ref="C5786" r:id="rId5785" display="https://www.nj.gov/cgi-bin/education/csg/19/csg1a.pl?string=MK-12K-121800-3500&amp;maxhits=1000" xr:uid="{8C4094A4-BAE3-774D-8554-D6A2509BC340}"/>
    <hyperlink ref="C5787" r:id="rId5786" display="https://www.nj.gov/cgi-bin/education/csg/19/csg1a.pl?string=EK-8K-8751plus&amp;maxhits=1000" xr:uid="{6A4C14CE-A34C-B143-A3FB-739E35FBE697}"/>
    <hyperlink ref="C5788" r:id="rId5787" display="https://www.nj.gov/cgi-bin/education/csg/19/csg1a.pl?string=LK-12K-120-1800&amp;maxhits=1000" xr:uid="{EDCBF308-F7CD-9742-8D36-9838CC54BE0D}"/>
    <hyperlink ref="C5789" r:id="rId5788" display="https://www.nj.gov/cgi-bin/education/csg/19/csg1a.pl?string=CK-8K-80-400&amp;maxhits=1000" xr:uid="{C4067412-DBDA-7A48-88DE-31C2E87CFD47}"/>
    <hyperlink ref="C5790" r:id="rId5789" display="https://www.nj.gov/cgi-bin/education/csg/19/csg1a.pl?string=MK-12K-121800-3500&amp;maxhits=1000" xr:uid="{94CCF8F7-6CE7-0340-8C84-7B1445640B26}"/>
    <hyperlink ref="C5791" r:id="rId5790" display="https://www.nj.gov/cgi-bin/education/csg/19/csg1a.pl?string=JK-12K-8401-750&amp;maxhits=1000" xr:uid="{967EA48E-F32F-AD47-B87C-0C2659BCAC24}"/>
    <hyperlink ref="C5792" r:id="rId5791" display="https://www.nj.gov/cgi-bin/education/csg/19/csg1a.pl?string=DK-8K-8401-750&amp;maxhits=1000" xr:uid="{84E97C7D-08B7-824B-B741-2C18F2F86917}"/>
    <hyperlink ref="C5793" r:id="rId5792" display="https://www.nj.gov/cgi-bin/education/csg/19/csg1a.pl?string=IK-12K-80-400&amp;maxhits=1000" xr:uid="{8BB56689-9A32-2B40-B7E9-BB427D042AD8}"/>
    <hyperlink ref="C5794" r:id="rId5793" display="https://www.nj.gov/cgi-bin/education/csg/19/csg1a.pl?string=LK-12K-120-1800&amp;maxhits=1000" xr:uid="{416F89AF-A431-4D43-8B43-D614A7D7DB4F}"/>
    <hyperlink ref="C5795" r:id="rId5794" display="https://www.nj.gov/cgi-bin/education/csg/19/csg1a.pl?string=LK-12K-120-1800&amp;maxhits=1000" xr:uid="{AFA507F3-6B80-924C-B577-8B9F834954EF}"/>
    <hyperlink ref="C5796" r:id="rId5795" display="https://www.nj.gov/cgi-bin/education/csg/19/csg1a.pl?string=IK-12K-80-400&amp;maxhits=1000" xr:uid="{700A1A01-9D1A-244B-A58D-6DB6396D5823}"/>
    <hyperlink ref="C5797" r:id="rId5796" display="https://www.nj.gov/cgi-bin/education/csg/19/csg1a.pl?string=EK-8K-8751plus&amp;maxhits=1000" xr:uid="{97CA7A37-9556-F94E-9706-18345061693C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7CC30-0847-6749-8C1B-E6C94F2AF69A}">
  <dimension ref="A1:L2485"/>
  <sheetViews>
    <sheetView workbookViewId="0">
      <selection activeCell="B4" sqref="B4"/>
    </sheetView>
  </sheetViews>
  <sheetFormatPr baseColWidth="10" defaultRowHeight="15" x14ac:dyDescent="0.2"/>
  <cols>
    <col min="5" max="5" width="17.5" bestFit="1" customWidth="1"/>
  </cols>
  <sheetData>
    <row r="1" spans="1:12" ht="37" thickBot="1" x14ac:dyDescent="0.25">
      <c r="A1" s="17" t="s">
        <v>704</v>
      </c>
      <c r="B1" s="17" t="s">
        <v>705</v>
      </c>
      <c r="C1" s="18" t="s">
        <v>706</v>
      </c>
      <c r="D1" s="32"/>
      <c r="E1" t="s">
        <v>1477</v>
      </c>
      <c r="F1">
        <v>2012</v>
      </c>
      <c r="G1">
        <v>2013</v>
      </c>
      <c r="H1">
        <v>2014</v>
      </c>
      <c r="I1">
        <v>2015</v>
      </c>
      <c r="J1">
        <v>2016</v>
      </c>
      <c r="K1">
        <v>2017</v>
      </c>
      <c r="L1">
        <v>2018</v>
      </c>
    </row>
    <row r="2" spans="1:12" ht="32" x14ac:dyDescent="0.2">
      <c r="A2" s="19" t="s">
        <v>707</v>
      </c>
      <c r="B2" s="20" t="s">
        <v>708</v>
      </c>
      <c r="C2" s="3" t="s">
        <v>99</v>
      </c>
      <c r="D2" s="3"/>
      <c r="E2" t="s">
        <v>1478</v>
      </c>
      <c r="F2">
        <v>13688601</v>
      </c>
      <c r="G2">
        <v>13409191</v>
      </c>
      <c r="H2">
        <v>13898040</v>
      </c>
      <c r="I2">
        <v>14271640</v>
      </c>
      <c r="J2">
        <v>15182098</v>
      </c>
      <c r="K2">
        <v>15976759</v>
      </c>
      <c r="L2">
        <v>16497646</v>
      </c>
    </row>
    <row r="3" spans="1:12" ht="32" x14ac:dyDescent="0.2">
      <c r="A3" s="23" t="s">
        <v>707</v>
      </c>
      <c r="B3" s="24" t="s">
        <v>709</v>
      </c>
      <c r="C3" s="8" t="s">
        <v>24</v>
      </c>
      <c r="D3" s="8"/>
      <c r="E3" t="s">
        <v>1478</v>
      </c>
      <c r="F3">
        <v>174010107</v>
      </c>
      <c r="G3">
        <v>183301283</v>
      </c>
      <c r="H3">
        <v>195583437</v>
      </c>
      <c r="I3">
        <v>194708244</v>
      </c>
      <c r="J3">
        <v>177141732</v>
      </c>
      <c r="K3">
        <v>172307927</v>
      </c>
      <c r="L3">
        <v>172165007</v>
      </c>
    </row>
    <row r="4" spans="1:12" ht="24" x14ac:dyDescent="0.2">
      <c r="A4" s="19" t="s">
        <v>707</v>
      </c>
      <c r="B4" s="20" t="s">
        <v>712</v>
      </c>
      <c r="C4" s="3" t="s">
        <v>29</v>
      </c>
      <c r="D4" s="3"/>
      <c r="E4" t="s">
        <v>1478</v>
      </c>
      <c r="F4">
        <v>23102814</v>
      </c>
      <c r="G4">
        <v>23881860</v>
      </c>
      <c r="H4">
        <v>24390039</v>
      </c>
      <c r="I4">
        <v>24141362</v>
      </c>
      <c r="J4">
        <v>23211479</v>
      </c>
      <c r="K4">
        <v>22625162</v>
      </c>
      <c r="L4">
        <v>22831287</v>
      </c>
    </row>
    <row r="5" spans="1:12" ht="32" x14ac:dyDescent="0.2">
      <c r="A5" s="23" t="s">
        <v>707</v>
      </c>
      <c r="B5" s="24" t="s">
        <v>713</v>
      </c>
      <c r="C5" s="8" t="s">
        <v>714</v>
      </c>
      <c r="D5" s="8"/>
      <c r="E5" t="s">
        <v>1478</v>
      </c>
      <c r="F5">
        <v>16513149</v>
      </c>
      <c r="G5">
        <v>18598352</v>
      </c>
      <c r="H5">
        <v>21826909</v>
      </c>
      <c r="I5">
        <v>24311330</v>
      </c>
      <c r="J5">
        <v>26194327</v>
      </c>
      <c r="K5">
        <v>28384686</v>
      </c>
      <c r="L5">
        <v>32296966</v>
      </c>
    </row>
    <row r="6" spans="1:12" ht="32" x14ac:dyDescent="0.2">
      <c r="A6" s="19" t="s">
        <v>707</v>
      </c>
      <c r="B6" s="20" t="s">
        <v>715</v>
      </c>
      <c r="C6" s="3" t="s">
        <v>2</v>
      </c>
      <c r="D6" s="3"/>
      <c r="E6" t="s">
        <v>1478</v>
      </c>
      <c r="F6">
        <v>20546556</v>
      </c>
      <c r="G6">
        <v>22850903</v>
      </c>
      <c r="H6">
        <v>21657249</v>
      </c>
      <c r="I6">
        <v>20707460</v>
      </c>
      <c r="J6">
        <v>21216024</v>
      </c>
      <c r="K6">
        <v>22060428</v>
      </c>
      <c r="L6">
        <v>21767781</v>
      </c>
    </row>
    <row r="7" spans="1:12" ht="48" x14ac:dyDescent="0.2">
      <c r="A7" s="23" t="s">
        <v>707</v>
      </c>
      <c r="B7" s="24" t="s">
        <v>716</v>
      </c>
      <c r="C7" s="8" t="s">
        <v>14</v>
      </c>
      <c r="D7" s="8"/>
      <c r="E7" t="s">
        <v>1478</v>
      </c>
      <c r="F7">
        <v>43852340</v>
      </c>
      <c r="G7">
        <v>43107537</v>
      </c>
      <c r="H7">
        <v>41923841</v>
      </c>
      <c r="I7">
        <v>44813579</v>
      </c>
      <c r="J7">
        <v>44744322</v>
      </c>
      <c r="K7" t="e">
        <v>#N/A</v>
      </c>
      <c r="L7" t="e">
        <v>#N/A</v>
      </c>
    </row>
    <row r="8" spans="1:12" ht="36" x14ac:dyDescent="0.2">
      <c r="A8" s="19" t="s">
        <v>707</v>
      </c>
      <c r="B8" s="20" t="s">
        <v>1372</v>
      </c>
      <c r="C8" s="3" t="s">
        <v>711</v>
      </c>
      <c r="D8" s="3"/>
      <c r="E8" t="s">
        <v>1478</v>
      </c>
      <c r="F8">
        <v>5018009</v>
      </c>
      <c r="G8">
        <v>4844664</v>
      </c>
      <c r="H8">
        <v>5250638</v>
      </c>
      <c r="I8" t="e">
        <v>#N/A</v>
      </c>
      <c r="J8" t="e">
        <v>#N/A</v>
      </c>
      <c r="K8" t="e">
        <v>#N/A</v>
      </c>
      <c r="L8" t="e">
        <v>#N/A</v>
      </c>
    </row>
    <row r="9" spans="1:12" ht="32" x14ac:dyDescent="0.2">
      <c r="A9" s="23" t="s">
        <v>707</v>
      </c>
      <c r="B9" s="24" t="s">
        <v>718</v>
      </c>
      <c r="C9" s="8" t="s">
        <v>68</v>
      </c>
      <c r="D9" s="8"/>
      <c r="E9" t="s">
        <v>1478</v>
      </c>
      <c r="F9">
        <v>10843720</v>
      </c>
      <c r="G9">
        <v>11540821</v>
      </c>
      <c r="H9">
        <v>11756656</v>
      </c>
      <c r="I9">
        <v>12206138</v>
      </c>
      <c r="J9">
        <v>12856888</v>
      </c>
      <c r="K9">
        <v>12961646</v>
      </c>
      <c r="L9">
        <v>12945232</v>
      </c>
    </row>
    <row r="10" spans="1:12" ht="32" x14ac:dyDescent="0.2">
      <c r="A10" s="19" t="s">
        <v>707</v>
      </c>
      <c r="B10" s="20" t="s">
        <v>719</v>
      </c>
      <c r="C10" s="3" t="s">
        <v>24</v>
      </c>
      <c r="D10" s="3"/>
      <c r="E10" t="s">
        <v>1478</v>
      </c>
      <c r="F10">
        <v>126502369</v>
      </c>
      <c r="G10">
        <v>136093960</v>
      </c>
      <c r="H10">
        <v>136451387</v>
      </c>
      <c r="I10">
        <v>140105440</v>
      </c>
      <c r="J10">
        <v>148123797</v>
      </c>
      <c r="K10">
        <v>152996716</v>
      </c>
      <c r="L10">
        <v>156806451</v>
      </c>
    </row>
    <row r="11" spans="1:12" ht="32" x14ac:dyDescent="0.2">
      <c r="A11" s="23" t="s">
        <v>707</v>
      </c>
      <c r="B11" s="24" t="s">
        <v>720</v>
      </c>
      <c r="C11" s="8" t="s">
        <v>4</v>
      </c>
      <c r="D11" s="8"/>
      <c r="E11" t="s">
        <v>1478</v>
      </c>
      <c r="F11">
        <v>4727681</v>
      </c>
      <c r="G11">
        <v>4763500</v>
      </c>
      <c r="H11">
        <v>4828257</v>
      </c>
      <c r="I11">
        <v>4886027</v>
      </c>
      <c r="J11">
        <v>4433483</v>
      </c>
      <c r="K11">
        <v>5203137</v>
      </c>
      <c r="L11">
        <v>5053506</v>
      </c>
    </row>
    <row r="12" spans="1:12" ht="32" x14ac:dyDescent="0.2">
      <c r="A12" s="19" t="s">
        <v>707</v>
      </c>
      <c r="B12" s="20" t="s">
        <v>721</v>
      </c>
      <c r="C12" s="3" t="s">
        <v>2</v>
      </c>
      <c r="D12" s="3"/>
      <c r="E12" t="s">
        <v>1478</v>
      </c>
      <c r="F12">
        <v>7542165</v>
      </c>
      <c r="G12">
        <v>7689958</v>
      </c>
      <c r="H12">
        <v>8388635</v>
      </c>
      <c r="I12">
        <v>8658799</v>
      </c>
      <c r="J12">
        <v>8876506</v>
      </c>
      <c r="K12">
        <v>9210858</v>
      </c>
      <c r="L12">
        <v>9820770</v>
      </c>
    </row>
    <row r="13" spans="1:12" ht="48" x14ac:dyDescent="0.2">
      <c r="A13" s="23" t="s">
        <v>707</v>
      </c>
      <c r="B13" s="24" t="s">
        <v>1373</v>
      </c>
      <c r="C13" s="8" t="s">
        <v>711</v>
      </c>
      <c r="D13" s="8"/>
      <c r="E13" t="s">
        <v>1478</v>
      </c>
      <c r="F13">
        <v>3453666</v>
      </c>
      <c r="G13">
        <v>3632996</v>
      </c>
      <c r="H13">
        <v>3847501</v>
      </c>
      <c r="I13" t="e">
        <v>#N/A</v>
      </c>
      <c r="J13" t="e">
        <v>#N/A</v>
      </c>
      <c r="K13" t="e">
        <v>#N/A</v>
      </c>
      <c r="L13" t="e">
        <v>#N/A</v>
      </c>
    </row>
    <row r="14" spans="1:12" ht="32" x14ac:dyDescent="0.2">
      <c r="A14" s="19" t="s">
        <v>707</v>
      </c>
      <c r="B14" s="20" t="s">
        <v>722</v>
      </c>
      <c r="C14" s="3" t="s">
        <v>66</v>
      </c>
      <c r="D14" s="3"/>
      <c r="E14" t="s">
        <v>1478</v>
      </c>
      <c r="F14">
        <v>58015242</v>
      </c>
      <c r="G14">
        <v>61156794</v>
      </c>
      <c r="H14">
        <v>63336967</v>
      </c>
      <c r="I14">
        <v>65330760</v>
      </c>
      <c r="J14">
        <v>66289469</v>
      </c>
      <c r="K14">
        <v>67859456</v>
      </c>
      <c r="L14">
        <v>72249780</v>
      </c>
    </row>
    <row r="15" spans="1:12" ht="32" x14ac:dyDescent="0.2">
      <c r="A15" s="23" t="s">
        <v>707</v>
      </c>
      <c r="B15" s="24" t="s">
        <v>723</v>
      </c>
      <c r="C15" s="8" t="s">
        <v>77</v>
      </c>
      <c r="D15" s="8"/>
      <c r="E15" t="s">
        <v>1478</v>
      </c>
      <c r="F15">
        <v>72314253</v>
      </c>
      <c r="G15">
        <v>75683150</v>
      </c>
      <c r="H15">
        <v>78082439</v>
      </c>
      <c r="I15">
        <v>81298769</v>
      </c>
      <c r="J15">
        <v>81228327</v>
      </c>
      <c r="K15">
        <v>85261385</v>
      </c>
      <c r="L15">
        <v>84487317</v>
      </c>
    </row>
    <row r="16" spans="1:12" ht="32" x14ac:dyDescent="0.2">
      <c r="A16" s="19" t="s">
        <v>707</v>
      </c>
      <c r="B16" s="20" t="s">
        <v>724</v>
      </c>
      <c r="C16" s="3" t="s">
        <v>66</v>
      </c>
      <c r="D16" s="3"/>
      <c r="E16" t="s">
        <v>1478</v>
      </c>
      <c r="F16">
        <v>49970631</v>
      </c>
      <c r="G16">
        <v>50715371</v>
      </c>
      <c r="H16">
        <v>53469036</v>
      </c>
      <c r="I16">
        <v>53268764</v>
      </c>
      <c r="J16">
        <v>54010978</v>
      </c>
      <c r="K16">
        <v>54536092</v>
      </c>
      <c r="L16">
        <v>57815244</v>
      </c>
    </row>
    <row r="17" spans="1:12" ht="32" x14ac:dyDescent="0.2">
      <c r="A17" s="23" t="s">
        <v>707</v>
      </c>
      <c r="B17" s="24" t="s">
        <v>725</v>
      </c>
      <c r="C17" s="8" t="s">
        <v>24</v>
      </c>
      <c r="D17" s="8"/>
      <c r="E17" t="s">
        <v>1478</v>
      </c>
      <c r="F17">
        <v>48885527</v>
      </c>
      <c r="G17">
        <v>50244989</v>
      </c>
      <c r="H17">
        <v>52701420</v>
      </c>
      <c r="I17">
        <v>52988652</v>
      </c>
      <c r="J17">
        <v>55107436</v>
      </c>
      <c r="K17">
        <v>57151569</v>
      </c>
      <c r="L17">
        <v>58596553</v>
      </c>
    </row>
    <row r="18" spans="1:12" ht="32" x14ac:dyDescent="0.2">
      <c r="A18" s="19" t="s">
        <v>707</v>
      </c>
      <c r="B18" s="20" t="s">
        <v>727</v>
      </c>
      <c r="C18" s="3" t="s">
        <v>66</v>
      </c>
      <c r="D18" s="3"/>
      <c r="E18" t="s">
        <v>1478</v>
      </c>
      <c r="F18">
        <v>15288393</v>
      </c>
      <c r="G18">
        <v>16004436</v>
      </c>
      <c r="H18">
        <v>15957177</v>
      </c>
      <c r="I18">
        <v>15520318</v>
      </c>
      <c r="J18">
        <v>15480321</v>
      </c>
      <c r="K18">
        <v>15796985</v>
      </c>
      <c r="L18">
        <v>16472791</v>
      </c>
    </row>
    <row r="19" spans="1:12" ht="32" x14ac:dyDescent="0.2">
      <c r="A19" s="23" t="s">
        <v>707</v>
      </c>
      <c r="B19" s="24" t="s">
        <v>728</v>
      </c>
      <c r="C19" s="8" t="s">
        <v>77</v>
      </c>
      <c r="D19" s="8"/>
      <c r="E19" t="s">
        <v>1478</v>
      </c>
      <c r="F19">
        <v>30066903</v>
      </c>
      <c r="G19">
        <v>31621233</v>
      </c>
      <c r="H19">
        <v>31947897</v>
      </c>
      <c r="I19">
        <v>32436083</v>
      </c>
      <c r="J19">
        <v>32368603</v>
      </c>
      <c r="K19">
        <v>32690017</v>
      </c>
      <c r="L19">
        <v>33318112</v>
      </c>
    </row>
    <row r="20" spans="1:12" ht="32" x14ac:dyDescent="0.2">
      <c r="A20" s="19" t="s">
        <v>707</v>
      </c>
      <c r="B20" s="20" t="s">
        <v>729</v>
      </c>
      <c r="C20" s="3" t="s">
        <v>2</v>
      </c>
      <c r="D20" s="3"/>
      <c r="E20" t="s">
        <v>1478</v>
      </c>
      <c r="F20">
        <v>14949492</v>
      </c>
      <c r="G20">
        <v>15699478</v>
      </c>
      <c r="H20">
        <v>15217281</v>
      </c>
      <c r="I20" t="e">
        <v>#N/A</v>
      </c>
      <c r="J20" t="e">
        <v>#N/A</v>
      </c>
      <c r="K20" t="e">
        <v>#N/A</v>
      </c>
      <c r="L20" t="e">
        <v>#N/A</v>
      </c>
    </row>
    <row r="21" spans="1:12" ht="32" x14ac:dyDescent="0.2">
      <c r="A21" s="23" t="s">
        <v>707</v>
      </c>
      <c r="B21" s="24" t="s">
        <v>730</v>
      </c>
      <c r="C21" s="8" t="s">
        <v>66</v>
      </c>
      <c r="D21" s="8"/>
      <c r="E21" t="s">
        <v>1478</v>
      </c>
      <c r="F21" t="e">
        <v>#N/A</v>
      </c>
      <c r="G21">
        <v>12232191</v>
      </c>
      <c r="H21">
        <v>12615843</v>
      </c>
      <c r="I21" t="e">
        <v>#N/A</v>
      </c>
      <c r="J21" t="e">
        <v>#N/A</v>
      </c>
      <c r="K21" t="e">
        <v>#N/A</v>
      </c>
      <c r="L21" t="e">
        <v>#N/A</v>
      </c>
    </row>
    <row r="22" spans="1:12" ht="32" x14ac:dyDescent="0.2">
      <c r="A22" s="19" t="s">
        <v>707</v>
      </c>
      <c r="B22" s="20" t="s">
        <v>731</v>
      </c>
      <c r="C22" s="3" t="s">
        <v>66</v>
      </c>
      <c r="D22" s="3"/>
      <c r="E22" t="s">
        <v>1478</v>
      </c>
      <c r="F22">
        <v>15296498</v>
      </c>
      <c r="G22">
        <v>16414423</v>
      </c>
      <c r="H22">
        <v>16067873</v>
      </c>
      <c r="I22">
        <v>16472676</v>
      </c>
      <c r="J22">
        <v>16677007</v>
      </c>
      <c r="K22">
        <v>16439613</v>
      </c>
      <c r="L22">
        <v>17432898</v>
      </c>
    </row>
    <row r="23" spans="1:12" ht="32" x14ac:dyDescent="0.2">
      <c r="A23" s="23" t="s">
        <v>707</v>
      </c>
      <c r="B23" s="24" t="s">
        <v>732</v>
      </c>
      <c r="C23" s="8" t="s">
        <v>24</v>
      </c>
      <c r="D23" s="8"/>
      <c r="E23" t="s">
        <v>1478</v>
      </c>
      <c r="F23">
        <v>95893109</v>
      </c>
      <c r="G23">
        <v>92891674</v>
      </c>
      <c r="H23">
        <v>92664771</v>
      </c>
      <c r="I23">
        <v>94797853</v>
      </c>
      <c r="J23">
        <v>97551664</v>
      </c>
      <c r="K23">
        <v>97266425</v>
      </c>
      <c r="L23">
        <v>96345838</v>
      </c>
    </row>
    <row r="24" spans="1:12" ht="36" x14ac:dyDescent="0.2">
      <c r="A24" s="19" t="s">
        <v>707</v>
      </c>
      <c r="B24" s="20" t="s">
        <v>733</v>
      </c>
      <c r="C24" s="3" t="s">
        <v>4</v>
      </c>
      <c r="D24" s="3"/>
      <c r="E24" t="s">
        <v>1478</v>
      </c>
      <c r="F24">
        <v>2883114</v>
      </c>
      <c r="G24">
        <v>2733864</v>
      </c>
      <c r="H24">
        <v>2928933</v>
      </c>
      <c r="I24">
        <v>2874083</v>
      </c>
      <c r="J24">
        <v>2998951</v>
      </c>
      <c r="K24">
        <v>3133900</v>
      </c>
      <c r="L24">
        <v>3131663</v>
      </c>
    </row>
    <row r="25" spans="1:12" ht="32" x14ac:dyDescent="0.2">
      <c r="A25" s="23" t="s">
        <v>707</v>
      </c>
      <c r="B25" s="24" t="s">
        <v>734</v>
      </c>
      <c r="C25" s="8" t="s">
        <v>66</v>
      </c>
      <c r="D25" s="8"/>
      <c r="E25" t="s">
        <v>1478</v>
      </c>
      <c r="F25">
        <v>16298314</v>
      </c>
      <c r="G25">
        <v>17321476</v>
      </c>
      <c r="H25">
        <v>17507745</v>
      </c>
      <c r="I25">
        <v>18892376</v>
      </c>
      <c r="J25">
        <v>19187427</v>
      </c>
      <c r="K25">
        <v>19512019</v>
      </c>
      <c r="L25">
        <v>20652115</v>
      </c>
    </row>
    <row r="26" spans="1:12" ht="32" x14ac:dyDescent="0.2">
      <c r="A26" s="19" t="s">
        <v>707</v>
      </c>
      <c r="B26" s="20" t="s">
        <v>735</v>
      </c>
      <c r="C26" s="3" t="s">
        <v>99</v>
      </c>
      <c r="D26" s="3"/>
      <c r="E26" t="s">
        <v>1478</v>
      </c>
      <c r="F26">
        <v>23690353</v>
      </c>
      <c r="G26">
        <v>24361642</v>
      </c>
      <c r="H26">
        <v>23858237</v>
      </c>
      <c r="I26" t="e">
        <v>#N/A</v>
      </c>
      <c r="J26" t="e">
        <v>#N/A</v>
      </c>
      <c r="K26" t="e">
        <v>#N/A</v>
      </c>
      <c r="L26" t="e">
        <v>#N/A</v>
      </c>
    </row>
    <row r="27" spans="1:12" ht="32" x14ac:dyDescent="0.2">
      <c r="A27" s="23" t="s">
        <v>707</v>
      </c>
      <c r="B27" s="24" t="s">
        <v>736</v>
      </c>
      <c r="C27" s="8" t="s">
        <v>4</v>
      </c>
      <c r="D27" s="8"/>
      <c r="E27" t="s">
        <v>1478</v>
      </c>
      <c r="F27">
        <v>4953890</v>
      </c>
      <c r="G27">
        <v>5374028</v>
      </c>
      <c r="H27">
        <v>5227486</v>
      </c>
      <c r="I27">
        <v>5111982</v>
      </c>
      <c r="J27">
        <v>4987864</v>
      </c>
      <c r="K27">
        <v>5050353</v>
      </c>
      <c r="L27">
        <v>5435996</v>
      </c>
    </row>
    <row r="28" spans="1:12" ht="32" x14ac:dyDescent="0.2">
      <c r="A28" s="19" t="s">
        <v>737</v>
      </c>
      <c r="B28" s="20" t="s">
        <v>738</v>
      </c>
      <c r="C28" s="3" t="s">
        <v>66</v>
      </c>
      <c r="D28" s="3"/>
      <c r="E28" t="s">
        <v>1478</v>
      </c>
      <c r="F28">
        <v>16248491</v>
      </c>
      <c r="G28">
        <v>15501480</v>
      </c>
      <c r="H28">
        <v>17356748</v>
      </c>
      <c r="I28">
        <v>17295204</v>
      </c>
      <c r="J28">
        <v>18839747</v>
      </c>
      <c r="K28">
        <v>18568226</v>
      </c>
      <c r="L28">
        <v>19646991</v>
      </c>
    </row>
    <row r="29" spans="1:12" ht="32" x14ac:dyDescent="0.2">
      <c r="A29" s="23" t="s">
        <v>737</v>
      </c>
      <c r="B29" s="24" t="s">
        <v>739</v>
      </c>
      <c r="C29" s="8" t="s">
        <v>4</v>
      </c>
      <c r="D29" s="8"/>
      <c r="E29" t="s">
        <v>1478</v>
      </c>
      <c r="F29">
        <v>5691489</v>
      </c>
      <c r="G29">
        <v>5954061</v>
      </c>
      <c r="H29">
        <v>6077466</v>
      </c>
      <c r="I29">
        <v>10868397</v>
      </c>
      <c r="J29">
        <v>6811840</v>
      </c>
      <c r="K29">
        <v>6903158</v>
      </c>
      <c r="L29">
        <v>7229733</v>
      </c>
    </row>
    <row r="30" spans="1:12" ht="48" x14ac:dyDescent="0.2">
      <c r="A30" s="19" t="s">
        <v>737</v>
      </c>
      <c r="B30" s="20" t="s">
        <v>1374</v>
      </c>
      <c r="C30" s="3" t="s">
        <v>711</v>
      </c>
      <c r="D30" s="3"/>
      <c r="E30" t="s">
        <v>1478</v>
      </c>
      <c r="F30">
        <v>8685762</v>
      </c>
      <c r="G30">
        <v>9014629</v>
      </c>
      <c r="H30">
        <v>11724332</v>
      </c>
      <c r="I30" t="e">
        <v>#N/A</v>
      </c>
      <c r="J30" t="e">
        <v>#N/A</v>
      </c>
      <c r="K30" t="e">
        <v>#N/A</v>
      </c>
      <c r="L30" t="e">
        <v>#N/A</v>
      </c>
    </row>
    <row r="31" spans="1:12" ht="36" x14ac:dyDescent="0.2">
      <c r="A31" s="23" t="s">
        <v>737</v>
      </c>
      <c r="B31" s="24" t="s">
        <v>741</v>
      </c>
      <c r="C31" s="8" t="s">
        <v>29</v>
      </c>
      <c r="D31" s="8"/>
      <c r="E31" t="s">
        <v>1478</v>
      </c>
      <c r="F31">
        <v>60892182</v>
      </c>
      <c r="G31">
        <v>62623643</v>
      </c>
      <c r="H31">
        <v>61967715</v>
      </c>
      <c r="I31">
        <v>62989855</v>
      </c>
      <c r="J31">
        <v>63826293</v>
      </c>
      <c r="K31">
        <v>60684202</v>
      </c>
      <c r="L31">
        <v>62702317</v>
      </c>
    </row>
    <row r="32" spans="1:12" ht="36" x14ac:dyDescent="0.2">
      <c r="A32" s="19" t="s">
        <v>737</v>
      </c>
      <c r="B32" s="20" t="s">
        <v>742</v>
      </c>
      <c r="C32" s="3" t="s">
        <v>714</v>
      </c>
      <c r="D32" s="3"/>
      <c r="E32" t="s">
        <v>1478</v>
      </c>
      <c r="F32">
        <v>76299633</v>
      </c>
      <c r="G32">
        <v>70909248</v>
      </c>
      <c r="H32">
        <v>71577083</v>
      </c>
      <c r="I32">
        <v>76378638</v>
      </c>
      <c r="J32">
        <v>76801115</v>
      </c>
      <c r="K32">
        <v>76219691</v>
      </c>
      <c r="L32">
        <v>79362905</v>
      </c>
    </row>
    <row r="33" spans="1:12" ht="48" x14ac:dyDescent="0.2">
      <c r="A33" s="23" t="s">
        <v>737</v>
      </c>
      <c r="B33" s="24" t="s">
        <v>743</v>
      </c>
      <c r="C33" s="8" t="s">
        <v>14</v>
      </c>
      <c r="D33" s="8"/>
      <c r="E33" t="s">
        <v>1478</v>
      </c>
      <c r="F33" t="e">
        <v>#N/A</v>
      </c>
      <c r="G33">
        <v>64545157</v>
      </c>
      <c r="H33">
        <v>68379516</v>
      </c>
      <c r="I33" t="e">
        <v>#N/A</v>
      </c>
      <c r="J33" t="e">
        <v>#N/A</v>
      </c>
      <c r="K33" t="e">
        <v>#N/A</v>
      </c>
      <c r="L33" t="e">
        <v>#N/A</v>
      </c>
    </row>
    <row r="34" spans="1:12" ht="32" x14ac:dyDescent="0.2">
      <c r="A34" s="19" t="s">
        <v>737</v>
      </c>
      <c r="B34" s="20" t="s">
        <v>744</v>
      </c>
      <c r="C34" s="3" t="s">
        <v>6</v>
      </c>
      <c r="D34" s="3"/>
      <c r="E34" t="s">
        <v>1478</v>
      </c>
      <c r="F34">
        <v>20904761</v>
      </c>
      <c r="G34">
        <v>21222785</v>
      </c>
      <c r="H34">
        <v>23177516</v>
      </c>
      <c r="I34">
        <v>22352242</v>
      </c>
      <c r="J34">
        <v>22541031</v>
      </c>
      <c r="K34">
        <v>25350711</v>
      </c>
      <c r="L34">
        <v>26862594</v>
      </c>
    </row>
    <row r="35" spans="1:12" ht="32" x14ac:dyDescent="0.2">
      <c r="A35" s="23" t="s">
        <v>737</v>
      </c>
      <c r="B35" s="24" t="s">
        <v>745</v>
      </c>
      <c r="C35" s="8" t="s">
        <v>68</v>
      </c>
      <c r="D35" s="8"/>
      <c r="E35" t="s">
        <v>1478</v>
      </c>
      <c r="F35">
        <v>12171218</v>
      </c>
      <c r="G35">
        <v>12377946</v>
      </c>
      <c r="H35">
        <v>12365207</v>
      </c>
      <c r="I35">
        <v>12929173</v>
      </c>
      <c r="J35">
        <v>13128466</v>
      </c>
      <c r="K35">
        <v>13557226</v>
      </c>
      <c r="L35">
        <v>14000076</v>
      </c>
    </row>
    <row r="36" spans="1:12" ht="36" x14ac:dyDescent="0.2">
      <c r="A36" s="19" t="s">
        <v>737</v>
      </c>
      <c r="B36" s="20" t="s">
        <v>746</v>
      </c>
      <c r="C36" s="3" t="s">
        <v>77</v>
      </c>
      <c r="D36" s="3"/>
      <c r="E36" t="s">
        <v>1478</v>
      </c>
      <c r="F36">
        <v>12759418</v>
      </c>
      <c r="G36">
        <v>13662232</v>
      </c>
      <c r="H36">
        <v>14970772</v>
      </c>
      <c r="I36">
        <v>15520307</v>
      </c>
      <c r="J36">
        <v>16381609</v>
      </c>
      <c r="K36">
        <v>15998769</v>
      </c>
      <c r="L36">
        <v>16317028</v>
      </c>
    </row>
    <row r="37" spans="1:12" ht="48" x14ac:dyDescent="0.2">
      <c r="A37" s="23" t="s">
        <v>737</v>
      </c>
      <c r="B37" s="24" t="s">
        <v>747</v>
      </c>
      <c r="C37" s="8" t="s">
        <v>14</v>
      </c>
      <c r="D37" s="8"/>
      <c r="E37" t="s">
        <v>1478</v>
      </c>
      <c r="F37">
        <v>42786007</v>
      </c>
      <c r="G37">
        <v>43806407</v>
      </c>
      <c r="H37">
        <v>47485345</v>
      </c>
      <c r="I37">
        <v>48120395</v>
      </c>
      <c r="J37">
        <v>51230451</v>
      </c>
      <c r="K37">
        <v>53825776</v>
      </c>
      <c r="L37">
        <v>57624860</v>
      </c>
    </row>
    <row r="38" spans="1:12" ht="32" x14ac:dyDescent="0.2">
      <c r="A38" s="19" t="s">
        <v>737</v>
      </c>
      <c r="B38" s="20" t="s">
        <v>748</v>
      </c>
      <c r="C38" s="3" t="s">
        <v>66</v>
      </c>
      <c r="D38" s="3"/>
      <c r="E38" t="s">
        <v>1478</v>
      </c>
      <c r="F38">
        <v>18870656</v>
      </c>
      <c r="G38">
        <v>19701224</v>
      </c>
      <c r="H38">
        <v>20362131</v>
      </c>
      <c r="I38">
        <v>20329789</v>
      </c>
      <c r="J38">
        <v>21560411</v>
      </c>
      <c r="K38">
        <v>22747884</v>
      </c>
      <c r="L38">
        <v>23507453</v>
      </c>
    </row>
    <row r="39" spans="1:12" ht="32" x14ac:dyDescent="0.2">
      <c r="A39" s="23" t="s">
        <v>737</v>
      </c>
      <c r="B39" s="24" t="s">
        <v>749</v>
      </c>
      <c r="C39" s="8" t="s">
        <v>6</v>
      </c>
      <c r="D39" s="8"/>
      <c r="E39" t="s">
        <v>1478</v>
      </c>
      <c r="F39">
        <v>29209412</v>
      </c>
      <c r="G39">
        <v>30355225</v>
      </c>
      <c r="H39">
        <v>30948399</v>
      </c>
      <c r="I39" t="e">
        <v>#N/A</v>
      </c>
      <c r="J39" t="e">
        <v>#N/A</v>
      </c>
      <c r="K39" t="e">
        <v>#N/A</v>
      </c>
      <c r="L39" t="e">
        <v>#N/A</v>
      </c>
    </row>
    <row r="40" spans="1:12" ht="32" x14ac:dyDescent="0.2">
      <c r="A40" s="19" t="s">
        <v>737</v>
      </c>
      <c r="B40" s="20" t="s">
        <v>750</v>
      </c>
      <c r="C40" s="3" t="s">
        <v>68</v>
      </c>
      <c r="D40" s="3"/>
      <c r="E40" t="s">
        <v>1478</v>
      </c>
      <c r="F40">
        <v>13347542</v>
      </c>
      <c r="G40">
        <v>14090743</v>
      </c>
      <c r="H40">
        <v>15018555</v>
      </c>
      <c r="I40">
        <v>14559858</v>
      </c>
      <c r="J40">
        <v>15670753</v>
      </c>
      <c r="K40">
        <v>21467742</v>
      </c>
      <c r="L40">
        <v>17115769</v>
      </c>
    </row>
    <row r="41" spans="1:12" ht="48" x14ac:dyDescent="0.2">
      <c r="A41" s="23" t="s">
        <v>737</v>
      </c>
      <c r="B41" s="24" t="s">
        <v>751</v>
      </c>
      <c r="C41" s="8" t="s">
        <v>14</v>
      </c>
      <c r="D41" s="8"/>
      <c r="E41" t="s">
        <v>1478</v>
      </c>
      <c r="F41">
        <v>45606211</v>
      </c>
      <c r="G41">
        <v>47781359</v>
      </c>
      <c r="H41">
        <v>48991455</v>
      </c>
      <c r="I41">
        <v>49611629</v>
      </c>
      <c r="J41">
        <v>49483828</v>
      </c>
      <c r="K41">
        <v>51316451</v>
      </c>
      <c r="L41">
        <v>55591083</v>
      </c>
    </row>
    <row r="42" spans="1:12" ht="36" x14ac:dyDescent="0.2">
      <c r="A42" s="19" t="s">
        <v>737</v>
      </c>
      <c r="B42" s="20" t="s">
        <v>752</v>
      </c>
      <c r="C42" s="3" t="s">
        <v>66</v>
      </c>
      <c r="D42" s="3"/>
      <c r="E42" t="s">
        <v>1478</v>
      </c>
      <c r="F42">
        <v>15810838</v>
      </c>
      <c r="G42">
        <v>16522427</v>
      </c>
      <c r="H42">
        <v>17200259</v>
      </c>
      <c r="I42">
        <v>17600297</v>
      </c>
      <c r="J42">
        <v>18153709</v>
      </c>
      <c r="K42">
        <v>18759259</v>
      </c>
      <c r="L42">
        <v>19921279</v>
      </c>
    </row>
    <row r="43" spans="1:12" ht="24" x14ac:dyDescent="0.2">
      <c r="A43" s="23" t="s">
        <v>737</v>
      </c>
      <c r="B43" s="24" t="s">
        <v>753</v>
      </c>
      <c r="C43" s="8" t="s">
        <v>181</v>
      </c>
      <c r="D43" s="8"/>
      <c r="E43" t="s">
        <v>1478</v>
      </c>
      <c r="F43">
        <v>17172476</v>
      </c>
      <c r="G43">
        <v>18337308</v>
      </c>
      <c r="H43">
        <v>19959787</v>
      </c>
      <c r="I43">
        <v>21804934</v>
      </c>
      <c r="J43">
        <v>23318428</v>
      </c>
      <c r="K43">
        <v>24860104</v>
      </c>
      <c r="L43">
        <v>25467354</v>
      </c>
    </row>
    <row r="44" spans="1:12" ht="48" x14ac:dyDescent="0.2">
      <c r="A44" s="19" t="s">
        <v>737</v>
      </c>
      <c r="B44" s="20" t="s">
        <v>754</v>
      </c>
      <c r="C44" s="3" t="s">
        <v>14</v>
      </c>
      <c r="D44" s="3"/>
      <c r="E44" t="s">
        <v>1478</v>
      </c>
      <c r="F44">
        <v>38892353</v>
      </c>
      <c r="G44">
        <v>38044175</v>
      </c>
      <c r="H44">
        <v>39296461</v>
      </c>
      <c r="I44">
        <v>41989189</v>
      </c>
      <c r="J44">
        <v>44881387</v>
      </c>
      <c r="K44">
        <v>44977781</v>
      </c>
      <c r="L44">
        <v>46477929</v>
      </c>
    </row>
    <row r="45" spans="1:12" ht="32" x14ac:dyDescent="0.2">
      <c r="A45" s="23" t="s">
        <v>737</v>
      </c>
      <c r="B45" s="24" t="s">
        <v>755</v>
      </c>
      <c r="C45" s="8" t="s">
        <v>6</v>
      </c>
      <c r="D45" s="8"/>
      <c r="E45" t="s">
        <v>1478</v>
      </c>
      <c r="F45">
        <v>19680884</v>
      </c>
      <c r="G45">
        <v>20386314</v>
      </c>
      <c r="H45">
        <v>20325538</v>
      </c>
      <c r="I45">
        <v>22544613</v>
      </c>
      <c r="J45">
        <v>22756403</v>
      </c>
      <c r="K45">
        <v>23056677</v>
      </c>
      <c r="L45">
        <v>23902315</v>
      </c>
    </row>
    <row r="46" spans="1:12" ht="48" x14ac:dyDescent="0.2">
      <c r="A46" s="19" t="s">
        <v>737</v>
      </c>
      <c r="B46" s="20" t="s">
        <v>756</v>
      </c>
      <c r="C46" s="3" t="s">
        <v>14</v>
      </c>
      <c r="D46" s="3"/>
      <c r="E46" t="s">
        <v>1478</v>
      </c>
      <c r="F46">
        <v>69144194</v>
      </c>
      <c r="G46">
        <v>64810537</v>
      </c>
      <c r="H46">
        <v>67759573</v>
      </c>
      <c r="I46">
        <v>74594769</v>
      </c>
      <c r="J46">
        <v>76282282</v>
      </c>
      <c r="K46">
        <v>79874487</v>
      </c>
      <c r="L46">
        <v>80735585</v>
      </c>
    </row>
    <row r="47" spans="1:12" ht="32" x14ac:dyDescent="0.2">
      <c r="A47" s="23" t="s">
        <v>737</v>
      </c>
      <c r="B47" s="24" t="s">
        <v>757</v>
      </c>
      <c r="C47" s="8" t="s">
        <v>2</v>
      </c>
      <c r="D47" s="8"/>
      <c r="E47" t="s">
        <v>1478</v>
      </c>
      <c r="F47">
        <v>10843946</v>
      </c>
      <c r="G47">
        <v>11509594</v>
      </c>
      <c r="H47">
        <v>12640497</v>
      </c>
      <c r="I47">
        <v>12621150</v>
      </c>
      <c r="J47">
        <v>13404567</v>
      </c>
      <c r="K47">
        <v>14765288</v>
      </c>
      <c r="L47">
        <v>16630237</v>
      </c>
    </row>
    <row r="48" spans="1:12" ht="60" x14ac:dyDescent="0.2">
      <c r="A48" s="19" t="s">
        <v>737</v>
      </c>
      <c r="B48" s="20" t="s">
        <v>1375</v>
      </c>
      <c r="C48" s="3" t="s">
        <v>711</v>
      </c>
      <c r="D48" s="3"/>
      <c r="E48" t="s">
        <v>1478</v>
      </c>
      <c r="F48">
        <v>3311976</v>
      </c>
      <c r="G48">
        <v>3293241</v>
      </c>
      <c r="H48">
        <v>4174216</v>
      </c>
      <c r="I48" t="e">
        <v>#N/A</v>
      </c>
      <c r="J48" t="e">
        <v>#N/A</v>
      </c>
      <c r="K48" t="e">
        <v>#N/A</v>
      </c>
      <c r="L48" t="e">
        <v>#N/A</v>
      </c>
    </row>
    <row r="49" spans="1:12" ht="32" x14ac:dyDescent="0.2">
      <c r="A49" s="23" t="s">
        <v>737</v>
      </c>
      <c r="B49" s="24" t="s">
        <v>759</v>
      </c>
      <c r="C49" s="8" t="s">
        <v>24</v>
      </c>
      <c r="D49" s="8"/>
      <c r="E49" t="s">
        <v>1478</v>
      </c>
      <c r="F49">
        <v>86976479</v>
      </c>
      <c r="G49">
        <v>91707190</v>
      </c>
      <c r="H49">
        <v>93074865</v>
      </c>
      <c r="I49">
        <v>96037435</v>
      </c>
      <c r="J49">
        <v>97292251</v>
      </c>
      <c r="K49">
        <v>103588981</v>
      </c>
      <c r="L49">
        <v>107560724</v>
      </c>
    </row>
    <row r="50" spans="1:12" ht="32" x14ac:dyDescent="0.2">
      <c r="A50" s="19" t="s">
        <v>737</v>
      </c>
      <c r="B50" s="20" t="s">
        <v>760</v>
      </c>
      <c r="C50" s="3" t="s">
        <v>99</v>
      </c>
      <c r="D50" s="3"/>
      <c r="E50" t="s">
        <v>1478</v>
      </c>
      <c r="F50">
        <v>21365878</v>
      </c>
      <c r="G50">
        <v>23400157</v>
      </c>
      <c r="H50">
        <v>23631848</v>
      </c>
      <c r="I50">
        <v>25597911</v>
      </c>
      <c r="J50">
        <v>25357591</v>
      </c>
      <c r="K50">
        <v>26475581</v>
      </c>
      <c r="L50">
        <v>30416208</v>
      </c>
    </row>
    <row r="51" spans="1:12" ht="32" x14ac:dyDescent="0.2">
      <c r="A51" s="23" t="s">
        <v>737</v>
      </c>
      <c r="B51" s="24" t="s">
        <v>761</v>
      </c>
      <c r="C51" s="8" t="s">
        <v>24</v>
      </c>
      <c r="D51" s="8"/>
      <c r="E51" t="s">
        <v>1478</v>
      </c>
      <c r="F51">
        <v>58586614</v>
      </c>
      <c r="G51">
        <v>65397580</v>
      </c>
      <c r="H51">
        <v>68555027</v>
      </c>
      <c r="I51">
        <v>69990105</v>
      </c>
      <c r="J51">
        <v>72927808</v>
      </c>
      <c r="K51">
        <v>78258959</v>
      </c>
      <c r="L51">
        <v>80241325</v>
      </c>
    </row>
    <row r="52" spans="1:12" ht="32" x14ac:dyDescent="0.2">
      <c r="A52" s="19" t="s">
        <v>737</v>
      </c>
      <c r="B52" s="20" t="s">
        <v>762</v>
      </c>
      <c r="C52" s="3" t="s">
        <v>66</v>
      </c>
      <c r="D52" s="3"/>
      <c r="E52" t="s">
        <v>1478</v>
      </c>
      <c r="F52">
        <v>29754758</v>
      </c>
      <c r="G52">
        <v>30862452</v>
      </c>
      <c r="H52">
        <v>30747050</v>
      </c>
      <c r="I52">
        <v>31024607</v>
      </c>
      <c r="J52">
        <v>32515863</v>
      </c>
      <c r="K52">
        <v>33084558</v>
      </c>
      <c r="L52">
        <v>34696852</v>
      </c>
    </row>
    <row r="53" spans="1:12" ht="32" x14ac:dyDescent="0.2">
      <c r="A53" s="23" t="s">
        <v>737</v>
      </c>
      <c r="B53" s="24" t="s">
        <v>763</v>
      </c>
      <c r="C53" s="8" t="s">
        <v>24</v>
      </c>
      <c r="D53" s="8"/>
      <c r="E53" t="s">
        <v>1478</v>
      </c>
      <c r="F53">
        <v>94894059</v>
      </c>
      <c r="G53">
        <v>103089518</v>
      </c>
      <c r="H53">
        <v>102448906</v>
      </c>
      <c r="I53">
        <v>104751444</v>
      </c>
      <c r="J53">
        <v>111929987</v>
      </c>
      <c r="K53">
        <v>114235603</v>
      </c>
      <c r="L53">
        <v>115395456</v>
      </c>
    </row>
    <row r="54" spans="1:12" ht="48" x14ac:dyDescent="0.2">
      <c r="A54" s="19" t="s">
        <v>737</v>
      </c>
      <c r="B54" s="20" t="s">
        <v>764</v>
      </c>
      <c r="C54" s="3" t="s">
        <v>14</v>
      </c>
      <c r="D54" s="3"/>
      <c r="E54" t="s">
        <v>1478</v>
      </c>
      <c r="F54">
        <v>47405654</v>
      </c>
      <c r="G54">
        <v>51395846</v>
      </c>
      <c r="H54">
        <v>50404929</v>
      </c>
      <c r="I54">
        <v>51803850</v>
      </c>
      <c r="J54">
        <v>53012151</v>
      </c>
      <c r="K54">
        <v>52944004</v>
      </c>
      <c r="L54">
        <v>56812491</v>
      </c>
    </row>
    <row r="55" spans="1:12" ht="32" x14ac:dyDescent="0.2">
      <c r="A55" s="23" t="s">
        <v>737</v>
      </c>
      <c r="B55" s="24" t="s">
        <v>765</v>
      </c>
      <c r="C55" s="8" t="s">
        <v>24</v>
      </c>
      <c r="D55" s="8"/>
      <c r="E55" t="s">
        <v>1478</v>
      </c>
      <c r="F55">
        <v>99139648</v>
      </c>
      <c r="G55">
        <v>103776144</v>
      </c>
      <c r="H55">
        <v>107864947</v>
      </c>
      <c r="I55">
        <v>108511757</v>
      </c>
      <c r="J55">
        <v>112952819</v>
      </c>
      <c r="K55">
        <v>116073133</v>
      </c>
      <c r="L55">
        <v>122074548</v>
      </c>
    </row>
    <row r="56" spans="1:12" ht="32" x14ac:dyDescent="0.2">
      <c r="A56" s="19" t="s">
        <v>737</v>
      </c>
      <c r="B56" s="20" t="s">
        <v>766</v>
      </c>
      <c r="C56" s="3" t="s">
        <v>68</v>
      </c>
      <c r="D56" s="3"/>
      <c r="E56" t="s">
        <v>1478</v>
      </c>
      <c r="F56">
        <v>11724543</v>
      </c>
      <c r="G56">
        <v>11902263</v>
      </c>
      <c r="H56">
        <v>12351062</v>
      </c>
      <c r="I56">
        <v>12693904</v>
      </c>
      <c r="J56">
        <v>14139697</v>
      </c>
      <c r="K56">
        <v>14769002</v>
      </c>
      <c r="L56">
        <v>15151482</v>
      </c>
    </row>
    <row r="57" spans="1:12" ht="48" x14ac:dyDescent="0.2">
      <c r="A57" s="23" t="s">
        <v>737</v>
      </c>
      <c r="B57" s="24" t="s">
        <v>767</v>
      </c>
      <c r="C57" s="8" t="s">
        <v>14</v>
      </c>
      <c r="D57" s="8"/>
      <c r="E57" t="s">
        <v>1478</v>
      </c>
      <c r="F57">
        <v>28818523</v>
      </c>
      <c r="G57">
        <v>29347100</v>
      </c>
      <c r="H57">
        <v>30843361</v>
      </c>
      <c r="I57">
        <v>32300052</v>
      </c>
      <c r="J57">
        <v>33979879</v>
      </c>
      <c r="K57" t="e">
        <v>#N/A</v>
      </c>
      <c r="L57" t="e">
        <v>#N/A</v>
      </c>
    </row>
    <row r="58" spans="1:12" ht="32" x14ac:dyDescent="0.2">
      <c r="A58" s="19" t="s">
        <v>737</v>
      </c>
      <c r="B58" s="20" t="s">
        <v>768</v>
      </c>
      <c r="C58" s="3" t="s">
        <v>68</v>
      </c>
      <c r="D58" s="3"/>
      <c r="E58" t="s">
        <v>1478</v>
      </c>
      <c r="F58">
        <v>9048161</v>
      </c>
      <c r="G58">
        <v>8894130</v>
      </c>
      <c r="H58">
        <v>9887202</v>
      </c>
      <c r="I58">
        <v>10388632</v>
      </c>
      <c r="J58">
        <v>10144224</v>
      </c>
      <c r="K58" t="e">
        <v>#N/A</v>
      </c>
      <c r="L58" t="e">
        <v>#N/A</v>
      </c>
    </row>
    <row r="59" spans="1:12" ht="32" x14ac:dyDescent="0.2">
      <c r="A59" s="23" t="s">
        <v>737</v>
      </c>
      <c r="B59" s="24" t="s">
        <v>769</v>
      </c>
      <c r="C59" s="8" t="s">
        <v>66</v>
      </c>
      <c r="D59" s="8"/>
      <c r="E59" t="s">
        <v>1478</v>
      </c>
      <c r="F59">
        <v>21412347</v>
      </c>
      <c r="G59">
        <v>22139507</v>
      </c>
      <c r="H59">
        <v>23040026</v>
      </c>
      <c r="I59">
        <v>23541463</v>
      </c>
      <c r="J59">
        <v>24674625</v>
      </c>
      <c r="K59">
        <v>25161691</v>
      </c>
      <c r="L59">
        <v>26494587</v>
      </c>
    </row>
    <row r="60" spans="1:12" ht="32" x14ac:dyDescent="0.2">
      <c r="A60" s="19" t="s">
        <v>737</v>
      </c>
      <c r="B60" s="20" t="s">
        <v>770</v>
      </c>
      <c r="C60" s="3" t="s">
        <v>2</v>
      </c>
      <c r="D60" s="3"/>
      <c r="E60" t="s">
        <v>1478</v>
      </c>
      <c r="F60">
        <v>13979202</v>
      </c>
      <c r="G60">
        <v>14171945</v>
      </c>
      <c r="H60">
        <v>14681613</v>
      </c>
      <c r="I60">
        <v>15332021</v>
      </c>
      <c r="J60">
        <v>15988564</v>
      </c>
      <c r="K60">
        <v>16436390</v>
      </c>
      <c r="L60">
        <v>17058562</v>
      </c>
    </row>
    <row r="61" spans="1:12" ht="48" x14ac:dyDescent="0.2">
      <c r="A61" s="23" t="s">
        <v>737</v>
      </c>
      <c r="B61" s="24" t="s">
        <v>771</v>
      </c>
      <c r="C61" s="8" t="s">
        <v>14</v>
      </c>
      <c r="D61" s="8"/>
      <c r="E61" t="s">
        <v>1478</v>
      </c>
      <c r="F61">
        <v>31463891</v>
      </c>
      <c r="G61">
        <v>33530906</v>
      </c>
      <c r="H61">
        <v>34588243</v>
      </c>
      <c r="I61">
        <v>35514137</v>
      </c>
      <c r="J61">
        <v>37351845</v>
      </c>
      <c r="K61">
        <v>38700567</v>
      </c>
      <c r="L61">
        <v>44013384</v>
      </c>
    </row>
    <row r="62" spans="1:12" ht="32" x14ac:dyDescent="0.2">
      <c r="A62" s="19" t="s">
        <v>737</v>
      </c>
      <c r="B62" s="20" t="s">
        <v>772</v>
      </c>
      <c r="C62" s="3" t="s">
        <v>99</v>
      </c>
      <c r="D62" s="3"/>
      <c r="E62" t="s">
        <v>1478</v>
      </c>
      <c r="F62">
        <v>19950110</v>
      </c>
      <c r="G62">
        <v>20304441</v>
      </c>
      <c r="H62">
        <v>19534787</v>
      </c>
      <c r="I62">
        <v>21473195</v>
      </c>
      <c r="J62">
        <v>22434674</v>
      </c>
      <c r="K62">
        <v>24341636</v>
      </c>
      <c r="L62">
        <v>25762774</v>
      </c>
    </row>
    <row r="63" spans="1:12" ht="48" x14ac:dyDescent="0.2">
      <c r="A63" s="23" t="s">
        <v>737</v>
      </c>
      <c r="B63" s="24" t="s">
        <v>773</v>
      </c>
      <c r="C63" s="8" t="s">
        <v>14</v>
      </c>
      <c r="D63" s="8"/>
      <c r="E63" t="s">
        <v>1478</v>
      </c>
      <c r="F63">
        <v>58670130</v>
      </c>
      <c r="G63">
        <v>57466355</v>
      </c>
      <c r="H63">
        <v>60081342</v>
      </c>
      <c r="I63">
        <v>59887355</v>
      </c>
      <c r="J63">
        <v>68510520</v>
      </c>
      <c r="K63">
        <v>60804232</v>
      </c>
      <c r="L63">
        <v>65581908</v>
      </c>
    </row>
    <row r="64" spans="1:12" ht="48" x14ac:dyDescent="0.2">
      <c r="A64" s="19" t="s">
        <v>737</v>
      </c>
      <c r="B64" s="20" t="s">
        <v>774</v>
      </c>
      <c r="C64" s="3" t="s">
        <v>14</v>
      </c>
      <c r="D64" s="3"/>
      <c r="E64" t="s">
        <v>1478</v>
      </c>
      <c r="F64">
        <v>38831461</v>
      </c>
      <c r="G64">
        <v>40450716</v>
      </c>
      <c r="H64">
        <v>40685961</v>
      </c>
      <c r="I64">
        <v>41770602</v>
      </c>
      <c r="J64">
        <v>44102779</v>
      </c>
      <c r="K64">
        <v>47092378</v>
      </c>
      <c r="L64">
        <v>48538307</v>
      </c>
    </row>
    <row r="65" spans="1:12" ht="48" x14ac:dyDescent="0.2">
      <c r="A65" s="23" t="s">
        <v>737</v>
      </c>
      <c r="B65" s="24" t="s">
        <v>775</v>
      </c>
      <c r="C65" s="8" t="s">
        <v>14</v>
      </c>
      <c r="D65" s="8"/>
      <c r="E65" t="s">
        <v>1478</v>
      </c>
      <c r="F65">
        <v>61321374</v>
      </c>
      <c r="G65">
        <v>64486414</v>
      </c>
      <c r="H65">
        <v>68134931</v>
      </c>
      <c r="I65">
        <v>70223735</v>
      </c>
      <c r="J65">
        <v>68687260</v>
      </c>
      <c r="K65">
        <v>72784306</v>
      </c>
      <c r="L65">
        <v>75640962</v>
      </c>
    </row>
    <row r="66" spans="1:12" ht="32" x14ac:dyDescent="0.2">
      <c r="A66" s="19" t="s">
        <v>737</v>
      </c>
      <c r="B66" s="20" t="s">
        <v>776</v>
      </c>
      <c r="C66" s="3" t="s">
        <v>99</v>
      </c>
      <c r="D66" s="3"/>
      <c r="E66" t="s">
        <v>1478</v>
      </c>
      <c r="F66">
        <v>18796025</v>
      </c>
      <c r="G66">
        <v>19846662</v>
      </c>
      <c r="H66">
        <v>20414780</v>
      </c>
      <c r="I66">
        <v>21149172</v>
      </c>
      <c r="J66">
        <v>22038209</v>
      </c>
      <c r="K66">
        <v>23038493</v>
      </c>
      <c r="L66">
        <v>23626405</v>
      </c>
    </row>
    <row r="67" spans="1:12" ht="32" x14ac:dyDescent="0.2">
      <c r="A67" s="23" t="s">
        <v>737</v>
      </c>
      <c r="B67" s="24" t="s">
        <v>777</v>
      </c>
      <c r="C67" s="8" t="s">
        <v>6</v>
      </c>
      <c r="D67" s="8"/>
      <c r="E67" t="s">
        <v>1478</v>
      </c>
      <c r="F67">
        <v>20708334</v>
      </c>
      <c r="G67">
        <v>21950325</v>
      </c>
      <c r="H67">
        <v>23020729</v>
      </c>
      <c r="I67">
        <v>22436575</v>
      </c>
      <c r="J67">
        <v>23857380</v>
      </c>
      <c r="K67">
        <v>25546100</v>
      </c>
      <c r="L67">
        <v>26666257</v>
      </c>
    </row>
    <row r="68" spans="1:12" ht="32" x14ac:dyDescent="0.2">
      <c r="A68" s="19" t="s">
        <v>737</v>
      </c>
      <c r="B68" s="20" t="s">
        <v>778</v>
      </c>
      <c r="C68" s="3" t="s">
        <v>66</v>
      </c>
      <c r="D68" s="3"/>
      <c r="E68" t="s">
        <v>1478</v>
      </c>
      <c r="F68">
        <v>16358708</v>
      </c>
      <c r="G68">
        <v>17533302</v>
      </c>
      <c r="H68">
        <v>18147486</v>
      </c>
      <c r="I68">
        <v>17924177</v>
      </c>
      <c r="J68">
        <v>18120292</v>
      </c>
      <c r="K68">
        <v>19402099</v>
      </c>
      <c r="L68">
        <v>19713682</v>
      </c>
    </row>
    <row r="69" spans="1:12" ht="32" x14ac:dyDescent="0.2">
      <c r="A69" s="23" t="s">
        <v>737</v>
      </c>
      <c r="B69" s="24" t="s">
        <v>779</v>
      </c>
      <c r="C69" s="8" t="s">
        <v>4</v>
      </c>
      <c r="D69" s="8"/>
      <c r="E69" t="s">
        <v>1478</v>
      </c>
      <c r="F69">
        <v>8345101</v>
      </c>
      <c r="G69">
        <v>11163183</v>
      </c>
      <c r="H69">
        <v>9728110</v>
      </c>
      <c r="I69">
        <v>8806588</v>
      </c>
      <c r="J69">
        <v>9036757</v>
      </c>
      <c r="K69">
        <v>9121263</v>
      </c>
      <c r="L69">
        <v>9760407</v>
      </c>
    </row>
    <row r="70" spans="1:12" ht="48" x14ac:dyDescent="0.2">
      <c r="A70" s="19" t="s">
        <v>737</v>
      </c>
      <c r="B70" s="20" t="s">
        <v>780</v>
      </c>
      <c r="C70" s="3" t="s">
        <v>14</v>
      </c>
      <c r="D70" s="3"/>
      <c r="E70" t="s">
        <v>1478</v>
      </c>
      <c r="F70">
        <v>32948601</v>
      </c>
      <c r="G70">
        <v>34469764</v>
      </c>
      <c r="H70">
        <v>35794863</v>
      </c>
      <c r="I70">
        <v>39437630</v>
      </c>
      <c r="J70">
        <v>39164952</v>
      </c>
      <c r="K70">
        <v>41117763</v>
      </c>
      <c r="L70">
        <v>42161676</v>
      </c>
    </row>
    <row r="71" spans="1:12" ht="36" x14ac:dyDescent="0.2">
      <c r="A71" s="23" t="s">
        <v>737</v>
      </c>
      <c r="B71" s="24" t="s">
        <v>781</v>
      </c>
      <c r="C71" s="8" t="s">
        <v>6</v>
      </c>
      <c r="D71" s="8"/>
      <c r="E71" t="s">
        <v>1478</v>
      </c>
      <c r="F71">
        <v>26961944</v>
      </c>
      <c r="G71">
        <v>27788758</v>
      </c>
      <c r="H71">
        <v>26927120</v>
      </c>
      <c r="I71">
        <v>27174107</v>
      </c>
      <c r="J71">
        <v>26971065</v>
      </c>
      <c r="K71" t="e">
        <v>#N/A</v>
      </c>
      <c r="L71" t="e">
        <v>#N/A</v>
      </c>
    </row>
    <row r="72" spans="1:12" ht="36" x14ac:dyDescent="0.2">
      <c r="A72" s="19" t="s">
        <v>737</v>
      </c>
      <c r="B72" s="20" t="s">
        <v>782</v>
      </c>
      <c r="C72" s="3" t="s">
        <v>77</v>
      </c>
      <c r="D72" s="3"/>
      <c r="E72" t="s">
        <v>1478</v>
      </c>
      <c r="F72">
        <v>27183304</v>
      </c>
      <c r="G72">
        <v>28533495</v>
      </c>
      <c r="H72">
        <v>29615242</v>
      </c>
      <c r="I72">
        <v>31620430</v>
      </c>
      <c r="J72">
        <v>34555935</v>
      </c>
      <c r="K72">
        <v>34222922</v>
      </c>
      <c r="L72">
        <v>35601581</v>
      </c>
    </row>
    <row r="73" spans="1:12" ht="36" x14ac:dyDescent="0.2">
      <c r="A73" s="23" t="s">
        <v>737</v>
      </c>
      <c r="B73" s="24" t="s">
        <v>783</v>
      </c>
      <c r="C73" s="8" t="s">
        <v>77</v>
      </c>
      <c r="D73" s="8"/>
      <c r="E73" t="s">
        <v>1478</v>
      </c>
      <c r="F73">
        <v>55652168</v>
      </c>
      <c r="G73">
        <v>58134429</v>
      </c>
      <c r="H73">
        <v>60641970</v>
      </c>
      <c r="I73">
        <v>62124489</v>
      </c>
      <c r="J73">
        <v>62948407</v>
      </c>
      <c r="K73">
        <v>65267533</v>
      </c>
      <c r="L73">
        <v>67684301</v>
      </c>
    </row>
    <row r="74" spans="1:12" ht="32" x14ac:dyDescent="0.2">
      <c r="A74" s="19" t="s">
        <v>737</v>
      </c>
      <c r="B74" s="20" t="s">
        <v>784</v>
      </c>
      <c r="C74" s="3" t="s">
        <v>68</v>
      </c>
      <c r="D74" s="3"/>
      <c r="E74" t="s">
        <v>1478</v>
      </c>
      <c r="F74">
        <v>9260552</v>
      </c>
      <c r="G74">
        <v>9778768</v>
      </c>
      <c r="H74">
        <v>10263342</v>
      </c>
      <c r="I74">
        <v>10582807</v>
      </c>
      <c r="J74">
        <v>11330629</v>
      </c>
      <c r="K74">
        <v>11776452</v>
      </c>
      <c r="L74">
        <v>12031943</v>
      </c>
    </row>
    <row r="75" spans="1:12" ht="32" x14ac:dyDescent="0.2">
      <c r="A75" s="23" t="s">
        <v>737</v>
      </c>
      <c r="B75" s="24" t="s">
        <v>785</v>
      </c>
      <c r="C75" s="8" t="s">
        <v>68</v>
      </c>
      <c r="D75" s="8"/>
      <c r="E75" t="s">
        <v>1478</v>
      </c>
      <c r="F75">
        <v>9804274</v>
      </c>
      <c r="G75">
        <v>10243200</v>
      </c>
      <c r="H75">
        <v>11257505</v>
      </c>
      <c r="I75">
        <v>11308512</v>
      </c>
      <c r="J75">
        <v>11776095</v>
      </c>
      <c r="K75">
        <v>12060987</v>
      </c>
      <c r="L75">
        <v>13113459</v>
      </c>
    </row>
    <row r="76" spans="1:12" ht="32" x14ac:dyDescent="0.2">
      <c r="A76" s="19" t="s">
        <v>737</v>
      </c>
      <c r="B76" s="20" t="s">
        <v>786</v>
      </c>
      <c r="C76" s="3" t="s">
        <v>66</v>
      </c>
      <c r="D76" s="3"/>
      <c r="E76" t="s">
        <v>1478</v>
      </c>
      <c r="F76">
        <v>28721272</v>
      </c>
      <c r="G76">
        <v>29738285</v>
      </c>
      <c r="H76">
        <v>28644613</v>
      </c>
      <c r="I76">
        <v>32152923</v>
      </c>
      <c r="J76">
        <v>31950592</v>
      </c>
      <c r="K76">
        <v>33342533</v>
      </c>
      <c r="L76">
        <v>35244443</v>
      </c>
    </row>
    <row r="77" spans="1:12" ht="32" x14ac:dyDescent="0.2">
      <c r="A77" s="23" t="s">
        <v>737</v>
      </c>
      <c r="B77" s="24" t="s">
        <v>787</v>
      </c>
      <c r="C77" s="8" t="s">
        <v>68</v>
      </c>
      <c r="D77" s="8"/>
      <c r="E77" t="s">
        <v>1478</v>
      </c>
      <c r="F77" t="e">
        <v>#N/A</v>
      </c>
      <c r="G77">
        <v>14450968</v>
      </c>
      <c r="H77">
        <v>14874648</v>
      </c>
      <c r="I77">
        <v>14221663</v>
      </c>
      <c r="J77">
        <v>15160208</v>
      </c>
      <c r="K77">
        <v>15791298</v>
      </c>
      <c r="L77">
        <v>15579498</v>
      </c>
    </row>
    <row r="78" spans="1:12" ht="24" x14ac:dyDescent="0.2">
      <c r="A78" s="19" t="s">
        <v>737</v>
      </c>
      <c r="B78" s="20" t="s">
        <v>788</v>
      </c>
      <c r="C78" s="3" t="s">
        <v>8</v>
      </c>
      <c r="D78" s="3"/>
      <c r="E78" t="s">
        <v>1478</v>
      </c>
      <c r="F78">
        <v>12271335</v>
      </c>
      <c r="G78">
        <v>12130367</v>
      </c>
      <c r="H78">
        <v>12044722</v>
      </c>
      <c r="I78">
        <v>12245282</v>
      </c>
      <c r="J78">
        <v>12650187</v>
      </c>
      <c r="K78">
        <v>13816420</v>
      </c>
      <c r="L78">
        <v>13954875</v>
      </c>
    </row>
    <row r="79" spans="1:12" ht="32" x14ac:dyDescent="0.2">
      <c r="A79" s="23" t="s">
        <v>737</v>
      </c>
      <c r="B79" s="24" t="s">
        <v>789</v>
      </c>
      <c r="C79" s="8" t="s">
        <v>6</v>
      </c>
      <c r="D79" s="8"/>
      <c r="E79" t="s">
        <v>1478</v>
      </c>
      <c r="F79">
        <v>24271571</v>
      </c>
      <c r="G79">
        <v>26374592</v>
      </c>
      <c r="H79">
        <v>25711247</v>
      </c>
      <c r="I79">
        <v>27069389</v>
      </c>
      <c r="J79">
        <v>28266483</v>
      </c>
      <c r="K79">
        <v>28916762</v>
      </c>
      <c r="L79">
        <v>31331208</v>
      </c>
    </row>
    <row r="80" spans="1:12" ht="32" x14ac:dyDescent="0.2">
      <c r="A80" s="19" t="s">
        <v>737</v>
      </c>
      <c r="B80" s="20" t="s">
        <v>790</v>
      </c>
      <c r="C80" s="3" t="s">
        <v>24</v>
      </c>
      <c r="D80" s="3"/>
      <c r="E80" t="s">
        <v>1478</v>
      </c>
      <c r="F80">
        <v>80733448</v>
      </c>
      <c r="G80">
        <v>83628849</v>
      </c>
      <c r="H80">
        <v>82248129</v>
      </c>
      <c r="I80">
        <v>88238465</v>
      </c>
      <c r="J80">
        <v>89421983</v>
      </c>
      <c r="K80">
        <v>92583061</v>
      </c>
      <c r="L80">
        <v>96586618</v>
      </c>
    </row>
    <row r="81" spans="1:12" ht="32" x14ac:dyDescent="0.2">
      <c r="A81" s="23" t="s">
        <v>737</v>
      </c>
      <c r="B81" s="24" t="s">
        <v>791</v>
      </c>
      <c r="C81" s="8" t="s">
        <v>6</v>
      </c>
      <c r="D81" s="8"/>
      <c r="E81" t="s">
        <v>1478</v>
      </c>
      <c r="F81">
        <v>26268828</v>
      </c>
      <c r="G81">
        <v>29609008</v>
      </c>
      <c r="H81">
        <v>30842727</v>
      </c>
      <c r="I81">
        <v>30996593</v>
      </c>
      <c r="J81">
        <v>30573261</v>
      </c>
      <c r="K81">
        <v>32856728</v>
      </c>
      <c r="L81">
        <v>35574455</v>
      </c>
    </row>
    <row r="82" spans="1:12" ht="36" x14ac:dyDescent="0.2">
      <c r="A82" s="19" t="s">
        <v>737</v>
      </c>
      <c r="B82" s="20" t="s">
        <v>792</v>
      </c>
      <c r="C82" s="3" t="s">
        <v>77</v>
      </c>
      <c r="D82" s="3"/>
      <c r="E82" t="s">
        <v>1478</v>
      </c>
      <c r="F82">
        <v>47906204</v>
      </c>
      <c r="G82">
        <v>48913803</v>
      </c>
      <c r="H82">
        <v>51370870</v>
      </c>
      <c r="I82">
        <v>52444548</v>
      </c>
      <c r="J82">
        <v>54730290</v>
      </c>
      <c r="K82">
        <v>55817936</v>
      </c>
      <c r="L82">
        <v>61610426</v>
      </c>
    </row>
    <row r="83" spans="1:12" ht="36" x14ac:dyDescent="0.2">
      <c r="A83" s="23" t="s">
        <v>737</v>
      </c>
      <c r="B83" s="24" t="s">
        <v>793</v>
      </c>
      <c r="C83" s="8" t="s">
        <v>77</v>
      </c>
      <c r="D83" s="8"/>
      <c r="E83" t="s">
        <v>1478</v>
      </c>
      <c r="F83">
        <v>50923735</v>
      </c>
      <c r="G83">
        <v>52121072</v>
      </c>
      <c r="H83">
        <v>56618946</v>
      </c>
      <c r="I83">
        <v>53999383</v>
      </c>
      <c r="J83">
        <v>57253666</v>
      </c>
      <c r="K83">
        <v>58465807</v>
      </c>
      <c r="L83">
        <v>62508373</v>
      </c>
    </row>
    <row r="84" spans="1:12" ht="48" x14ac:dyDescent="0.2">
      <c r="A84" s="19" t="s">
        <v>737</v>
      </c>
      <c r="B84" s="20" t="s">
        <v>794</v>
      </c>
      <c r="C84" s="3" t="s">
        <v>14</v>
      </c>
      <c r="D84" s="3"/>
      <c r="E84" t="s">
        <v>1478</v>
      </c>
      <c r="F84">
        <v>55666838</v>
      </c>
      <c r="G84">
        <v>59104426</v>
      </c>
      <c r="H84">
        <v>58457490</v>
      </c>
      <c r="I84">
        <v>61715715</v>
      </c>
      <c r="J84">
        <v>62528247</v>
      </c>
      <c r="K84">
        <v>65293031</v>
      </c>
      <c r="L84">
        <v>68520950</v>
      </c>
    </row>
    <row r="85" spans="1:12" ht="32" x14ac:dyDescent="0.2">
      <c r="A85" s="23" t="s">
        <v>737</v>
      </c>
      <c r="B85" s="24" t="s">
        <v>795</v>
      </c>
      <c r="C85" s="8" t="s">
        <v>6</v>
      </c>
      <c r="D85" s="8"/>
      <c r="E85" t="s">
        <v>1478</v>
      </c>
      <c r="F85">
        <v>35382534</v>
      </c>
      <c r="G85">
        <v>37166005</v>
      </c>
      <c r="H85">
        <v>38417842</v>
      </c>
      <c r="I85">
        <v>39445526</v>
      </c>
      <c r="J85">
        <v>42045021</v>
      </c>
      <c r="K85">
        <v>43527755</v>
      </c>
      <c r="L85">
        <v>44000501</v>
      </c>
    </row>
    <row r="86" spans="1:12" ht="48" x14ac:dyDescent="0.2">
      <c r="A86" s="19" t="s">
        <v>737</v>
      </c>
      <c r="B86" s="20" t="s">
        <v>796</v>
      </c>
      <c r="C86" s="3" t="s">
        <v>14</v>
      </c>
      <c r="D86" s="3"/>
      <c r="E86" t="s">
        <v>1478</v>
      </c>
      <c r="F86">
        <v>36283944</v>
      </c>
      <c r="G86">
        <v>38505454</v>
      </c>
      <c r="H86">
        <v>38751837</v>
      </c>
      <c r="I86">
        <v>39769264</v>
      </c>
      <c r="J86">
        <v>43382727</v>
      </c>
      <c r="K86">
        <v>42070654</v>
      </c>
      <c r="L86">
        <v>44297131</v>
      </c>
    </row>
    <row r="87" spans="1:12" ht="32" x14ac:dyDescent="0.2">
      <c r="A87" s="23" t="s">
        <v>737</v>
      </c>
      <c r="B87" s="24" t="s">
        <v>797</v>
      </c>
      <c r="C87" s="8" t="s">
        <v>24</v>
      </c>
      <c r="D87" s="8"/>
      <c r="E87" t="s">
        <v>1478</v>
      </c>
      <c r="F87">
        <v>101246274</v>
      </c>
      <c r="G87">
        <v>104979055</v>
      </c>
      <c r="H87">
        <v>106223375</v>
      </c>
      <c r="I87">
        <v>109353093</v>
      </c>
      <c r="J87">
        <v>110053215</v>
      </c>
      <c r="K87">
        <v>117443609</v>
      </c>
      <c r="L87">
        <v>121521852</v>
      </c>
    </row>
    <row r="88" spans="1:12" ht="32" x14ac:dyDescent="0.2">
      <c r="A88" s="19" t="s">
        <v>737</v>
      </c>
      <c r="B88" s="20" t="s">
        <v>798</v>
      </c>
      <c r="C88" s="3" t="s">
        <v>21</v>
      </c>
      <c r="D88" s="3"/>
      <c r="E88" t="s">
        <v>1478</v>
      </c>
      <c r="F88">
        <v>31666879</v>
      </c>
      <c r="G88">
        <v>33203684</v>
      </c>
      <c r="H88">
        <v>33405572</v>
      </c>
      <c r="I88">
        <v>34006087</v>
      </c>
      <c r="J88">
        <v>35416634</v>
      </c>
      <c r="K88">
        <v>37757544</v>
      </c>
      <c r="L88">
        <v>39327471</v>
      </c>
    </row>
    <row r="89" spans="1:12" ht="24" x14ac:dyDescent="0.2">
      <c r="A89" s="23" t="s">
        <v>737</v>
      </c>
      <c r="B89" s="24" t="s">
        <v>799</v>
      </c>
      <c r="C89" s="8" t="s">
        <v>8</v>
      </c>
      <c r="D89" s="8"/>
      <c r="E89" t="s">
        <v>1478</v>
      </c>
      <c r="F89">
        <v>16892234</v>
      </c>
      <c r="G89">
        <v>18041507</v>
      </c>
      <c r="H89">
        <v>18543582</v>
      </c>
      <c r="I89">
        <v>18782327</v>
      </c>
      <c r="J89">
        <v>19806453</v>
      </c>
      <c r="K89">
        <v>20682047</v>
      </c>
      <c r="L89">
        <v>21794832</v>
      </c>
    </row>
    <row r="90" spans="1:12" ht="32" x14ac:dyDescent="0.2">
      <c r="A90" s="19" t="s">
        <v>737</v>
      </c>
      <c r="B90" s="20" t="s">
        <v>800</v>
      </c>
      <c r="C90" s="3" t="s">
        <v>66</v>
      </c>
      <c r="D90" s="3"/>
      <c r="E90" t="s">
        <v>1478</v>
      </c>
      <c r="F90">
        <v>22388342</v>
      </c>
      <c r="G90">
        <v>22707962</v>
      </c>
      <c r="H90">
        <v>24663226</v>
      </c>
      <c r="I90">
        <v>23408490</v>
      </c>
      <c r="J90">
        <v>24405472</v>
      </c>
      <c r="K90">
        <v>25392853</v>
      </c>
      <c r="L90">
        <v>26883215</v>
      </c>
    </row>
    <row r="91" spans="1:12" ht="32" x14ac:dyDescent="0.2">
      <c r="A91" s="23" t="s">
        <v>737</v>
      </c>
      <c r="B91" s="24" t="s">
        <v>801</v>
      </c>
      <c r="C91" s="8" t="s">
        <v>2</v>
      </c>
      <c r="D91" s="8"/>
      <c r="E91" t="s">
        <v>1478</v>
      </c>
      <c r="F91">
        <v>10951806</v>
      </c>
      <c r="G91">
        <v>11125576</v>
      </c>
      <c r="H91">
        <v>11959643</v>
      </c>
      <c r="I91">
        <v>12958604</v>
      </c>
      <c r="J91">
        <v>13690514</v>
      </c>
      <c r="K91">
        <v>13353389</v>
      </c>
      <c r="L91">
        <v>13944766</v>
      </c>
    </row>
    <row r="92" spans="1:12" ht="48" x14ac:dyDescent="0.2">
      <c r="A92" s="19" t="s">
        <v>737</v>
      </c>
      <c r="B92" s="20" t="s">
        <v>802</v>
      </c>
      <c r="C92" s="3" t="s">
        <v>14</v>
      </c>
      <c r="D92" s="3"/>
      <c r="E92" t="s">
        <v>1478</v>
      </c>
      <c r="F92">
        <v>42754723</v>
      </c>
      <c r="G92">
        <v>44438793</v>
      </c>
      <c r="H92">
        <v>45646902</v>
      </c>
      <c r="I92">
        <v>47685181</v>
      </c>
      <c r="J92">
        <v>49164605</v>
      </c>
      <c r="K92">
        <v>49654012</v>
      </c>
      <c r="L92">
        <v>53247964</v>
      </c>
    </row>
    <row r="93" spans="1:12" ht="32" x14ac:dyDescent="0.2">
      <c r="A93" s="23" t="s">
        <v>737</v>
      </c>
      <c r="B93" s="24" t="s">
        <v>803</v>
      </c>
      <c r="C93" s="8" t="s">
        <v>6</v>
      </c>
      <c r="D93" s="8"/>
      <c r="E93" t="s">
        <v>1478</v>
      </c>
      <c r="F93">
        <v>32169825</v>
      </c>
      <c r="G93">
        <v>41116495</v>
      </c>
      <c r="H93">
        <v>34567440</v>
      </c>
      <c r="I93">
        <v>35093361</v>
      </c>
      <c r="J93">
        <v>36507722</v>
      </c>
      <c r="K93">
        <v>39097033</v>
      </c>
      <c r="L93">
        <v>40890553</v>
      </c>
    </row>
    <row r="94" spans="1:12" ht="24" x14ac:dyDescent="0.2">
      <c r="A94" s="19" t="s">
        <v>737</v>
      </c>
      <c r="B94" s="20" t="s">
        <v>804</v>
      </c>
      <c r="C94" s="3" t="s">
        <v>181</v>
      </c>
      <c r="D94" s="3"/>
      <c r="E94" t="s">
        <v>1478</v>
      </c>
      <c r="F94">
        <v>8830344</v>
      </c>
      <c r="G94">
        <v>8841437</v>
      </c>
      <c r="H94">
        <v>8866300</v>
      </c>
      <c r="I94">
        <v>9039647</v>
      </c>
      <c r="J94">
        <v>9144035</v>
      </c>
      <c r="K94">
        <v>9649926</v>
      </c>
      <c r="L94">
        <v>9810997</v>
      </c>
    </row>
    <row r="95" spans="1:12" ht="36" x14ac:dyDescent="0.2">
      <c r="A95" s="23" t="s">
        <v>737</v>
      </c>
      <c r="B95" s="24" t="s">
        <v>805</v>
      </c>
      <c r="C95" s="8" t="s">
        <v>4</v>
      </c>
      <c r="D95" s="8"/>
      <c r="E95" t="s">
        <v>1478</v>
      </c>
      <c r="F95">
        <v>7900626</v>
      </c>
      <c r="G95">
        <v>8086759</v>
      </c>
      <c r="H95">
        <v>8557127</v>
      </c>
      <c r="I95">
        <v>8495917</v>
      </c>
      <c r="J95">
        <v>9232327</v>
      </c>
      <c r="K95">
        <v>9031774</v>
      </c>
      <c r="L95">
        <v>9177346</v>
      </c>
    </row>
    <row r="96" spans="1:12" ht="48" x14ac:dyDescent="0.2">
      <c r="A96" s="19" t="s">
        <v>737</v>
      </c>
      <c r="B96" s="20" t="s">
        <v>1376</v>
      </c>
      <c r="C96" s="3" t="s">
        <v>711</v>
      </c>
      <c r="D96" s="3"/>
      <c r="E96" t="s">
        <v>1478</v>
      </c>
      <c r="F96">
        <v>4997337</v>
      </c>
      <c r="G96">
        <v>4900605</v>
      </c>
      <c r="H96">
        <v>5337126</v>
      </c>
      <c r="I96" t="e">
        <v>#N/A</v>
      </c>
      <c r="J96" t="e">
        <v>#N/A</v>
      </c>
      <c r="K96" t="e">
        <v>#N/A</v>
      </c>
      <c r="L96" t="e">
        <v>#N/A</v>
      </c>
    </row>
    <row r="97" spans="1:12" ht="32" x14ac:dyDescent="0.2">
      <c r="A97" s="23" t="s">
        <v>737</v>
      </c>
      <c r="B97" s="24" t="s">
        <v>807</v>
      </c>
      <c r="C97" s="8" t="s">
        <v>24</v>
      </c>
      <c r="D97" s="8"/>
      <c r="E97" t="s">
        <v>1478</v>
      </c>
      <c r="F97">
        <v>91372836</v>
      </c>
      <c r="G97">
        <v>93881498</v>
      </c>
      <c r="H97">
        <v>97324876</v>
      </c>
      <c r="I97">
        <v>101402248</v>
      </c>
      <c r="J97">
        <v>98012825</v>
      </c>
      <c r="K97">
        <v>100035250</v>
      </c>
      <c r="L97">
        <v>101642004</v>
      </c>
    </row>
    <row r="98" spans="1:12" ht="32" x14ac:dyDescent="0.2">
      <c r="A98" s="19" t="s">
        <v>737</v>
      </c>
      <c r="B98" s="20" t="s">
        <v>808</v>
      </c>
      <c r="C98" s="3" t="s">
        <v>24</v>
      </c>
      <c r="D98" s="3"/>
      <c r="E98" t="s">
        <v>1478</v>
      </c>
      <c r="F98">
        <v>65739916</v>
      </c>
      <c r="G98">
        <v>68985769</v>
      </c>
      <c r="H98">
        <v>69393904</v>
      </c>
      <c r="I98">
        <v>72266865</v>
      </c>
      <c r="J98">
        <v>76176891</v>
      </c>
      <c r="K98">
        <v>77250029</v>
      </c>
      <c r="L98">
        <v>80684517</v>
      </c>
    </row>
    <row r="99" spans="1:12" ht="36" x14ac:dyDescent="0.2">
      <c r="A99" s="23" t="s">
        <v>737</v>
      </c>
      <c r="B99" s="24" t="s">
        <v>809</v>
      </c>
      <c r="C99" s="8" t="s">
        <v>66</v>
      </c>
      <c r="D99" s="8"/>
      <c r="E99" t="s">
        <v>1478</v>
      </c>
      <c r="F99">
        <v>22235029</v>
      </c>
      <c r="G99">
        <v>24684500</v>
      </c>
      <c r="H99">
        <v>24339344</v>
      </c>
      <c r="I99">
        <v>24898550</v>
      </c>
      <c r="J99">
        <v>25777504</v>
      </c>
      <c r="K99">
        <v>26655485</v>
      </c>
      <c r="L99">
        <v>27515980</v>
      </c>
    </row>
    <row r="100" spans="1:12" ht="32" x14ac:dyDescent="0.2">
      <c r="A100" s="19" t="s">
        <v>737</v>
      </c>
      <c r="B100" s="20" t="s">
        <v>810</v>
      </c>
      <c r="C100" s="3" t="s">
        <v>6</v>
      </c>
      <c r="D100" s="3"/>
      <c r="E100" t="s">
        <v>1478</v>
      </c>
      <c r="F100">
        <v>28505289</v>
      </c>
      <c r="G100">
        <v>31326051</v>
      </c>
      <c r="H100">
        <v>30839750</v>
      </c>
      <c r="I100">
        <v>32014261</v>
      </c>
      <c r="J100">
        <v>32292221</v>
      </c>
      <c r="K100">
        <v>33856771</v>
      </c>
      <c r="L100">
        <v>37671128</v>
      </c>
    </row>
    <row r="101" spans="1:12" ht="32" x14ac:dyDescent="0.2">
      <c r="A101" s="23" t="s">
        <v>737</v>
      </c>
      <c r="B101" s="24" t="s">
        <v>811</v>
      </c>
      <c r="C101" s="8" t="s">
        <v>6</v>
      </c>
      <c r="D101" s="8"/>
      <c r="E101" t="s">
        <v>1478</v>
      </c>
      <c r="F101">
        <v>17595581</v>
      </c>
      <c r="G101">
        <v>18893259</v>
      </c>
      <c r="H101">
        <v>19297821</v>
      </c>
      <c r="I101">
        <v>22481758</v>
      </c>
      <c r="J101">
        <v>21804895</v>
      </c>
      <c r="K101">
        <v>22846298</v>
      </c>
      <c r="L101">
        <v>23619291</v>
      </c>
    </row>
    <row r="102" spans="1:12" ht="48" x14ac:dyDescent="0.2">
      <c r="A102" s="19" t="s">
        <v>737</v>
      </c>
      <c r="B102" s="20" t="s">
        <v>812</v>
      </c>
      <c r="C102" s="3" t="s">
        <v>14</v>
      </c>
      <c r="D102" s="3"/>
      <c r="E102" t="s">
        <v>1478</v>
      </c>
      <c r="F102">
        <v>50855041</v>
      </c>
      <c r="G102">
        <v>55251085</v>
      </c>
      <c r="H102">
        <v>54583071</v>
      </c>
      <c r="I102">
        <v>55078767</v>
      </c>
      <c r="J102">
        <v>55088051</v>
      </c>
      <c r="K102">
        <v>58788122</v>
      </c>
      <c r="L102">
        <v>64362157</v>
      </c>
    </row>
    <row r="103" spans="1:12" ht="32" x14ac:dyDescent="0.2">
      <c r="A103" s="23" t="s">
        <v>737</v>
      </c>
      <c r="B103" s="24" t="s">
        <v>813</v>
      </c>
      <c r="C103" s="8" t="s">
        <v>6</v>
      </c>
      <c r="D103" s="8"/>
      <c r="E103" t="s">
        <v>1478</v>
      </c>
      <c r="F103">
        <v>18128834</v>
      </c>
      <c r="G103">
        <v>19929143</v>
      </c>
      <c r="H103">
        <v>20572523</v>
      </c>
      <c r="I103">
        <v>23523817</v>
      </c>
      <c r="J103">
        <v>22622573</v>
      </c>
      <c r="K103">
        <v>23253677</v>
      </c>
      <c r="L103">
        <v>24844368</v>
      </c>
    </row>
    <row r="104" spans="1:12" ht="32" x14ac:dyDescent="0.2">
      <c r="A104" s="19" t="s">
        <v>737</v>
      </c>
      <c r="B104" s="20" t="s">
        <v>814</v>
      </c>
      <c r="C104" s="3" t="s">
        <v>66</v>
      </c>
      <c r="D104" s="3"/>
      <c r="E104" t="s">
        <v>1478</v>
      </c>
      <c r="F104">
        <v>14769930</v>
      </c>
      <c r="G104">
        <v>16108760</v>
      </c>
      <c r="H104">
        <v>16795179</v>
      </c>
      <c r="I104">
        <v>15866337</v>
      </c>
      <c r="J104">
        <v>17814559</v>
      </c>
      <c r="K104" t="e">
        <v>#N/A</v>
      </c>
      <c r="L104" t="e">
        <v>#N/A</v>
      </c>
    </row>
    <row r="105" spans="1:12" ht="32" x14ac:dyDescent="0.2">
      <c r="A105" s="23" t="s">
        <v>737</v>
      </c>
      <c r="B105" s="24" t="s">
        <v>815</v>
      </c>
      <c r="C105" s="8" t="s">
        <v>66</v>
      </c>
      <c r="D105" s="8"/>
      <c r="E105" t="s">
        <v>1478</v>
      </c>
      <c r="F105">
        <v>37822587</v>
      </c>
      <c r="G105">
        <v>39756830</v>
      </c>
      <c r="H105">
        <v>41269877</v>
      </c>
      <c r="I105">
        <v>42607555</v>
      </c>
      <c r="J105">
        <v>44107015</v>
      </c>
      <c r="K105">
        <v>45738428</v>
      </c>
      <c r="L105">
        <v>46583366</v>
      </c>
    </row>
    <row r="106" spans="1:12" ht="24" x14ac:dyDescent="0.2">
      <c r="A106" s="19" t="s">
        <v>816</v>
      </c>
      <c r="B106" s="20" t="s">
        <v>817</v>
      </c>
      <c r="C106" s="3" t="s">
        <v>8</v>
      </c>
      <c r="D106" s="3"/>
      <c r="E106" t="s">
        <v>1478</v>
      </c>
      <c r="F106">
        <v>2349799</v>
      </c>
      <c r="G106">
        <v>2689560</v>
      </c>
      <c r="H106">
        <v>2571472</v>
      </c>
      <c r="I106">
        <v>2642086</v>
      </c>
      <c r="J106">
        <v>2754989</v>
      </c>
      <c r="K106">
        <v>2730410</v>
      </c>
      <c r="L106">
        <v>2909224</v>
      </c>
    </row>
    <row r="107" spans="1:12" ht="32" x14ac:dyDescent="0.2">
      <c r="A107" s="23" t="s">
        <v>816</v>
      </c>
      <c r="B107" s="24" t="s">
        <v>819</v>
      </c>
      <c r="C107" s="8" t="s">
        <v>4</v>
      </c>
      <c r="D107" s="8"/>
      <c r="E107" t="s">
        <v>1478</v>
      </c>
      <c r="F107">
        <v>7244914</v>
      </c>
      <c r="G107">
        <v>7472627</v>
      </c>
      <c r="H107">
        <v>7606117</v>
      </c>
      <c r="I107">
        <v>7616908</v>
      </c>
      <c r="J107">
        <v>7542910</v>
      </c>
      <c r="K107">
        <v>7432525</v>
      </c>
      <c r="L107">
        <v>7970633</v>
      </c>
    </row>
    <row r="108" spans="1:12" ht="48" x14ac:dyDescent="0.2">
      <c r="A108" s="19" t="s">
        <v>816</v>
      </c>
      <c r="B108" s="20" t="s">
        <v>820</v>
      </c>
      <c r="C108" s="3" t="s">
        <v>14</v>
      </c>
      <c r="D108" s="3"/>
      <c r="E108" t="s">
        <v>1478</v>
      </c>
      <c r="F108">
        <v>41134484</v>
      </c>
      <c r="G108">
        <v>42802305</v>
      </c>
      <c r="H108">
        <v>44211985</v>
      </c>
      <c r="I108">
        <v>44931656</v>
      </c>
      <c r="J108">
        <v>46790804</v>
      </c>
      <c r="K108">
        <v>47675648</v>
      </c>
      <c r="L108">
        <v>48496844</v>
      </c>
    </row>
    <row r="109" spans="1:12" ht="32" x14ac:dyDescent="0.2">
      <c r="A109" s="23" t="s">
        <v>816</v>
      </c>
      <c r="B109" s="24" t="s">
        <v>821</v>
      </c>
      <c r="C109" s="8" t="s">
        <v>6</v>
      </c>
      <c r="D109" s="8"/>
      <c r="E109" t="s">
        <v>1478</v>
      </c>
      <c r="F109">
        <v>41991474</v>
      </c>
      <c r="G109">
        <v>42376792</v>
      </c>
      <c r="H109">
        <v>43739119</v>
      </c>
      <c r="I109">
        <v>44715908</v>
      </c>
      <c r="J109">
        <v>50030405</v>
      </c>
      <c r="K109">
        <v>49546278</v>
      </c>
      <c r="L109">
        <v>52002158</v>
      </c>
    </row>
    <row r="110" spans="1:12" ht="24" x14ac:dyDescent="0.2">
      <c r="A110" s="19" t="s">
        <v>816</v>
      </c>
      <c r="B110" s="20" t="s">
        <v>822</v>
      </c>
      <c r="C110" s="3" t="s">
        <v>29</v>
      </c>
      <c r="D110" s="3"/>
      <c r="E110" t="s">
        <v>1478</v>
      </c>
      <c r="F110">
        <v>45220781</v>
      </c>
      <c r="G110">
        <v>45407746</v>
      </c>
      <c r="H110">
        <v>42948915</v>
      </c>
      <c r="I110">
        <v>41476717</v>
      </c>
      <c r="J110">
        <v>45093186</v>
      </c>
      <c r="K110">
        <v>44274743</v>
      </c>
      <c r="L110">
        <v>46156290</v>
      </c>
    </row>
    <row r="111" spans="1:12" ht="36" x14ac:dyDescent="0.2">
      <c r="A111" s="23" t="s">
        <v>816</v>
      </c>
      <c r="B111" s="24" t="s">
        <v>823</v>
      </c>
      <c r="C111" s="8" t="s">
        <v>714</v>
      </c>
      <c r="D111" s="8"/>
      <c r="E111" t="s">
        <v>1478</v>
      </c>
      <c r="F111">
        <v>44579777</v>
      </c>
      <c r="G111">
        <v>43685671</v>
      </c>
      <c r="H111">
        <v>45202291</v>
      </c>
      <c r="I111">
        <v>44500032</v>
      </c>
      <c r="J111">
        <v>47781394</v>
      </c>
      <c r="K111">
        <v>48685125</v>
      </c>
      <c r="L111">
        <v>46533372</v>
      </c>
    </row>
    <row r="112" spans="1:12" ht="32" x14ac:dyDescent="0.2">
      <c r="A112" s="19" t="s">
        <v>816</v>
      </c>
      <c r="B112" s="20" t="s">
        <v>824</v>
      </c>
      <c r="C112" s="3" t="s">
        <v>24</v>
      </c>
      <c r="D112" s="3"/>
      <c r="E112" t="s">
        <v>1478</v>
      </c>
      <c r="F112">
        <v>65774946</v>
      </c>
      <c r="G112">
        <v>69314545</v>
      </c>
      <c r="H112">
        <v>73087708</v>
      </c>
      <c r="I112">
        <v>71965800</v>
      </c>
      <c r="J112">
        <v>73861890</v>
      </c>
      <c r="K112">
        <v>75413033</v>
      </c>
      <c r="L112">
        <v>78539040</v>
      </c>
    </row>
    <row r="113" spans="1:12" ht="24" x14ac:dyDescent="0.2">
      <c r="A113" s="23" t="s">
        <v>816</v>
      </c>
      <c r="B113" s="24" t="s">
        <v>825</v>
      </c>
      <c r="C113" s="8" t="s">
        <v>8</v>
      </c>
      <c r="D113" s="8"/>
      <c r="E113" t="s">
        <v>1478</v>
      </c>
      <c r="F113">
        <v>9897373</v>
      </c>
      <c r="G113">
        <v>10564126</v>
      </c>
      <c r="H113">
        <v>11169239</v>
      </c>
      <c r="I113">
        <v>12057937</v>
      </c>
      <c r="J113">
        <v>12761573</v>
      </c>
      <c r="K113">
        <v>13112948</v>
      </c>
      <c r="L113">
        <v>13502765</v>
      </c>
    </row>
    <row r="114" spans="1:12" ht="48" x14ac:dyDescent="0.2">
      <c r="A114" s="19" t="s">
        <v>816</v>
      </c>
      <c r="B114" s="20" t="s">
        <v>826</v>
      </c>
      <c r="C114" s="3" t="s">
        <v>14</v>
      </c>
      <c r="D114" s="3"/>
      <c r="E114" t="s">
        <v>1478</v>
      </c>
      <c r="F114">
        <v>43124249</v>
      </c>
      <c r="G114">
        <v>45064677</v>
      </c>
      <c r="H114">
        <v>46624240</v>
      </c>
      <c r="I114">
        <v>46992730</v>
      </c>
      <c r="J114">
        <v>49404077</v>
      </c>
      <c r="K114">
        <v>51833933</v>
      </c>
      <c r="L114">
        <v>53539780</v>
      </c>
    </row>
    <row r="115" spans="1:12" ht="32" x14ac:dyDescent="0.2">
      <c r="A115" s="23" t="s">
        <v>816</v>
      </c>
      <c r="B115" s="24" t="s">
        <v>827</v>
      </c>
      <c r="C115" s="8" t="s">
        <v>4</v>
      </c>
      <c r="D115" s="8"/>
      <c r="E115" t="s">
        <v>1478</v>
      </c>
      <c r="F115">
        <v>8493765</v>
      </c>
      <c r="G115">
        <v>9349198</v>
      </c>
      <c r="H115">
        <v>9013227</v>
      </c>
      <c r="I115">
        <v>9238829</v>
      </c>
      <c r="J115">
        <v>9775363</v>
      </c>
      <c r="K115" t="e">
        <v>#N/A</v>
      </c>
      <c r="L115" t="e">
        <v>#N/A</v>
      </c>
    </row>
    <row r="116" spans="1:12" ht="48" x14ac:dyDescent="0.2">
      <c r="A116" s="19" t="s">
        <v>816</v>
      </c>
      <c r="B116" s="20" t="s">
        <v>828</v>
      </c>
      <c r="C116" s="3" t="s">
        <v>14</v>
      </c>
      <c r="D116" s="3"/>
      <c r="E116" t="s">
        <v>1478</v>
      </c>
      <c r="F116">
        <v>43311943</v>
      </c>
      <c r="G116">
        <v>47056620</v>
      </c>
      <c r="H116">
        <v>48342020</v>
      </c>
      <c r="I116">
        <v>49633052</v>
      </c>
      <c r="J116">
        <v>52057857</v>
      </c>
      <c r="K116">
        <v>51993408</v>
      </c>
      <c r="L116">
        <v>54040528</v>
      </c>
    </row>
    <row r="117" spans="1:12" ht="32" x14ac:dyDescent="0.2">
      <c r="A117" s="23" t="s">
        <v>816</v>
      </c>
      <c r="B117" s="24" t="s">
        <v>829</v>
      </c>
      <c r="C117" s="8" t="s">
        <v>68</v>
      </c>
      <c r="D117" s="8"/>
      <c r="E117" t="s">
        <v>1478</v>
      </c>
      <c r="F117">
        <v>11609702</v>
      </c>
      <c r="G117">
        <v>11949078</v>
      </c>
      <c r="H117">
        <v>11867689</v>
      </c>
      <c r="I117">
        <v>11754263</v>
      </c>
      <c r="J117">
        <v>12403017</v>
      </c>
      <c r="K117">
        <v>12242101</v>
      </c>
      <c r="L117">
        <v>12939822</v>
      </c>
    </row>
    <row r="118" spans="1:12" ht="32" x14ac:dyDescent="0.2">
      <c r="A118" s="19" t="s">
        <v>816</v>
      </c>
      <c r="B118" s="20" t="s">
        <v>830</v>
      </c>
      <c r="C118" s="3" t="s">
        <v>99</v>
      </c>
      <c r="D118" s="3"/>
      <c r="E118" t="s">
        <v>1478</v>
      </c>
      <c r="F118">
        <v>16537026</v>
      </c>
      <c r="G118">
        <v>17799452</v>
      </c>
      <c r="H118">
        <v>18555155</v>
      </c>
      <c r="I118">
        <v>18865472</v>
      </c>
      <c r="J118">
        <v>18514238</v>
      </c>
      <c r="K118">
        <v>19104712</v>
      </c>
      <c r="L118">
        <v>19949932</v>
      </c>
    </row>
    <row r="119" spans="1:12" ht="32" x14ac:dyDescent="0.2">
      <c r="A119" s="23" t="s">
        <v>816</v>
      </c>
      <c r="B119" s="24" t="s">
        <v>831</v>
      </c>
      <c r="C119" s="8" t="s">
        <v>66</v>
      </c>
      <c r="D119" s="8"/>
      <c r="E119" t="s">
        <v>1478</v>
      </c>
      <c r="F119">
        <v>77702066</v>
      </c>
      <c r="G119">
        <v>81117922</v>
      </c>
      <c r="H119">
        <v>83810886</v>
      </c>
      <c r="I119">
        <v>85242838</v>
      </c>
      <c r="J119">
        <v>86336939</v>
      </c>
      <c r="K119">
        <v>88147599</v>
      </c>
      <c r="L119">
        <v>91491189</v>
      </c>
    </row>
    <row r="120" spans="1:12" ht="32" x14ac:dyDescent="0.2">
      <c r="A120" s="19" t="s">
        <v>816</v>
      </c>
      <c r="B120" s="20" t="s">
        <v>832</v>
      </c>
      <c r="C120" s="3" t="s">
        <v>6</v>
      </c>
      <c r="D120" s="3"/>
      <c r="E120" t="s">
        <v>1478</v>
      </c>
      <c r="F120">
        <v>29272526</v>
      </c>
      <c r="G120">
        <v>30279006</v>
      </c>
      <c r="H120">
        <v>30967626</v>
      </c>
      <c r="I120">
        <v>30956639</v>
      </c>
      <c r="J120">
        <v>31761456</v>
      </c>
      <c r="K120">
        <v>31908818</v>
      </c>
      <c r="L120">
        <v>32660424</v>
      </c>
    </row>
    <row r="121" spans="1:12" ht="32" x14ac:dyDescent="0.2">
      <c r="A121" s="23" t="s">
        <v>816</v>
      </c>
      <c r="B121" s="24" t="s">
        <v>833</v>
      </c>
      <c r="C121" s="8" t="s">
        <v>68</v>
      </c>
      <c r="D121" s="8"/>
      <c r="E121" t="s">
        <v>1478</v>
      </c>
      <c r="F121">
        <v>10305404</v>
      </c>
      <c r="G121">
        <v>10596444</v>
      </c>
      <c r="H121">
        <v>10898598</v>
      </c>
      <c r="I121">
        <v>10980964</v>
      </c>
      <c r="J121">
        <v>11114820</v>
      </c>
      <c r="K121">
        <v>11512800</v>
      </c>
      <c r="L121">
        <v>12215297</v>
      </c>
    </row>
    <row r="122" spans="1:12" ht="32" x14ac:dyDescent="0.2">
      <c r="A122" s="19" t="s">
        <v>816</v>
      </c>
      <c r="B122" s="20" t="s">
        <v>834</v>
      </c>
      <c r="C122" s="3" t="s">
        <v>77</v>
      </c>
      <c r="D122" s="3"/>
      <c r="E122" t="s">
        <v>1478</v>
      </c>
      <c r="F122">
        <v>153430360</v>
      </c>
      <c r="G122">
        <v>157028352</v>
      </c>
      <c r="H122">
        <v>155124027</v>
      </c>
      <c r="I122">
        <v>163144583</v>
      </c>
      <c r="J122">
        <v>168868288</v>
      </c>
      <c r="K122">
        <v>169824467</v>
      </c>
      <c r="L122">
        <v>175945909</v>
      </c>
    </row>
    <row r="123" spans="1:12" ht="32" x14ac:dyDescent="0.2">
      <c r="A123" s="23" t="s">
        <v>816</v>
      </c>
      <c r="B123" s="24" t="s">
        <v>835</v>
      </c>
      <c r="C123" s="8" t="s">
        <v>66</v>
      </c>
      <c r="D123" s="8"/>
      <c r="E123" t="s">
        <v>1478</v>
      </c>
      <c r="F123">
        <v>25943728</v>
      </c>
      <c r="G123">
        <v>26894307</v>
      </c>
      <c r="H123">
        <v>26995665</v>
      </c>
      <c r="I123">
        <v>27464195</v>
      </c>
      <c r="J123">
        <v>27696176</v>
      </c>
      <c r="K123">
        <v>27498451</v>
      </c>
      <c r="L123">
        <v>28483649</v>
      </c>
    </row>
    <row r="124" spans="1:12" ht="24" x14ac:dyDescent="0.2">
      <c r="A124" s="19" t="s">
        <v>816</v>
      </c>
      <c r="B124" s="20" t="s">
        <v>836</v>
      </c>
      <c r="C124" s="3" t="s">
        <v>8</v>
      </c>
      <c r="D124" s="3"/>
      <c r="E124" t="s">
        <v>1478</v>
      </c>
      <c r="F124">
        <v>11294143</v>
      </c>
      <c r="G124">
        <v>11794392</v>
      </c>
      <c r="H124">
        <v>12156835</v>
      </c>
      <c r="I124">
        <v>12767948</v>
      </c>
      <c r="J124">
        <v>13344943</v>
      </c>
      <c r="K124">
        <v>13929836</v>
      </c>
      <c r="L124">
        <v>14198521</v>
      </c>
    </row>
    <row r="125" spans="1:12" ht="48" x14ac:dyDescent="0.2">
      <c r="A125" s="23" t="s">
        <v>816</v>
      </c>
      <c r="B125" s="24" t="s">
        <v>837</v>
      </c>
      <c r="C125" s="8" t="s">
        <v>14</v>
      </c>
      <c r="D125" s="8"/>
      <c r="E125" t="s">
        <v>1478</v>
      </c>
      <c r="F125">
        <v>35824439</v>
      </c>
      <c r="G125">
        <v>37578721</v>
      </c>
      <c r="H125">
        <v>38158194</v>
      </c>
      <c r="I125">
        <v>39550316</v>
      </c>
      <c r="J125">
        <v>41743477</v>
      </c>
      <c r="K125">
        <v>42720643</v>
      </c>
      <c r="L125">
        <v>43907564</v>
      </c>
    </row>
    <row r="126" spans="1:12" ht="32" x14ac:dyDescent="0.2">
      <c r="A126" s="19" t="s">
        <v>816</v>
      </c>
      <c r="B126" s="20" t="s">
        <v>838</v>
      </c>
      <c r="C126" s="3" t="s">
        <v>68</v>
      </c>
      <c r="D126" s="3"/>
      <c r="E126" t="s">
        <v>1478</v>
      </c>
      <c r="F126">
        <v>7451329</v>
      </c>
      <c r="G126">
        <v>8164165</v>
      </c>
      <c r="H126">
        <v>7935092</v>
      </c>
      <c r="I126">
        <v>8122531</v>
      </c>
      <c r="J126">
        <v>8361415</v>
      </c>
      <c r="K126">
        <v>8651805</v>
      </c>
      <c r="L126">
        <v>9312427</v>
      </c>
    </row>
    <row r="127" spans="1:12" ht="32" x14ac:dyDescent="0.2">
      <c r="A127" s="23" t="s">
        <v>816</v>
      </c>
      <c r="B127" s="24" t="s">
        <v>839</v>
      </c>
      <c r="C127" s="8" t="s">
        <v>66</v>
      </c>
      <c r="D127" s="8"/>
      <c r="E127" t="s">
        <v>1478</v>
      </c>
      <c r="F127">
        <v>49314523</v>
      </c>
      <c r="G127">
        <v>51494634</v>
      </c>
      <c r="H127">
        <v>53120352</v>
      </c>
      <c r="I127">
        <v>53502654</v>
      </c>
      <c r="J127">
        <v>54658580</v>
      </c>
      <c r="K127">
        <v>56920309</v>
      </c>
      <c r="L127">
        <v>59365389</v>
      </c>
    </row>
    <row r="128" spans="1:12" ht="32" x14ac:dyDescent="0.2">
      <c r="A128" s="19" t="s">
        <v>816</v>
      </c>
      <c r="B128" s="20" t="s">
        <v>840</v>
      </c>
      <c r="C128" s="3" t="s">
        <v>24</v>
      </c>
      <c r="D128" s="3"/>
      <c r="E128" t="s">
        <v>1478</v>
      </c>
      <c r="F128">
        <v>71819819</v>
      </c>
      <c r="G128">
        <v>73529558</v>
      </c>
      <c r="H128">
        <v>74079450</v>
      </c>
      <c r="I128">
        <v>76353761</v>
      </c>
      <c r="J128">
        <v>79989455</v>
      </c>
      <c r="K128">
        <v>83272651</v>
      </c>
      <c r="L128">
        <v>87869617</v>
      </c>
    </row>
    <row r="129" spans="1:12" ht="32" x14ac:dyDescent="0.2">
      <c r="A129" s="23" t="s">
        <v>816</v>
      </c>
      <c r="B129" s="24" t="s">
        <v>841</v>
      </c>
      <c r="C129" s="8" t="s">
        <v>66</v>
      </c>
      <c r="D129" s="8"/>
      <c r="E129" t="s">
        <v>1478</v>
      </c>
      <c r="F129">
        <v>18454573</v>
      </c>
      <c r="G129">
        <v>20083870</v>
      </c>
      <c r="H129">
        <v>20476108</v>
      </c>
      <c r="I129">
        <v>21008327</v>
      </c>
      <c r="J129">
        <v>21365084</v>
      </c>
      <c r="K129">
        <v>23117268</v>
      </c>
      <c r="L129">
        <v>24031008</v>
      </c>
    </row>
    <row r="130" spans="1:12" ht="32" x14ac:dyDescent="0.2">
      <c r="A130" s="19" t="s">
        <v>816</v>
      </c>
      <c r="B130" s="20" t="s">
        <v>842</v>
      </c>
      <c r="C130" s="3" t="s">
        <v>66</v>
      </c>
      <c r="D130" s="3"/>
      <c r="E130" t="s">
        <v>1478</v>
      </c>
      <c r="F130">
        <v>69042609</v>
      </c>
      <c r="G130">
        <v>72082832</v>
      </c>
      <c r="H130">
        <v>72773745</v>
      </c>
      <c r="I130">
        <v>75079967</v>
      </c>
      <c r="J130">
        <v>78135024</v>
      </c>
      <c r="K130">
        <v>79600830</v>
      </c>
      <c r="L130">
        <v>83743141</v>
      </c>
    </row>
    <row r="131" spans="1:12" ht="32" x14ac:dyDescent="0.2">
      <c r="A131" s="23" t="s">
        <v>816</v>
      </c>
      <c r="B131" s="24" t="s">
        <v>843</v>
      </c>
      <c r="C131" s="8" t="s">
        <v>4</v>
      </c>
      <c r="D131" s="8"/>
      <c r="E131" t="s">
        <v>1478</v>
      </c>
      <c r="F131">
        <v>6996788</v>
      </c>
      <c r="G131">
        <v>5179190</v>
      </c>
      <c r="H131">
        <v>5620533</v>
      </c>
      <c r="I131">
        <v>6268107</v>
      </c>
      <c r="J131">
        <v>6654707</v>
      </c>
      <c r="K131">
        <v>6608775</v>
      </c>
      <c r="L131">
        <v>6294244</v>
      </c>
    </row>
    <row r="132" spans="1:12" ht="24" x14ac:dyDescent="0.2">
      <c r="A132" s="19" t="s">
        <v>816</v>
      </c>
      <c r="B132" s="20" t="s">
        <v>844</v>
      </c>
      <c r="C132" s="3" t="s">
        <v>8</v>
      </c>
      <c r="D132" s="3"/>
      <c r="E132" t="s">
        <v>1478</v>
      </c>
      <c r="F132">
        <v>24120245</v>
      </c>
      <c r="G132">
        <v>24993453</v>
      </c>
      <c r="H132">
        <v>25233822</v>
      </c>
      <c r="I132">
        <v>24735301</v>
      </c>
      <c r="J132">
        <v>29060732</v>
      </c>
      <c r="K132">
        <v>29715949</v>
      </c>
      <c r="L132">
        <v>25027508</v>
      </c>
    </row>
    <row r="133" spans="1:12" ht="36" x14ac:dyDescent="0.2">
      <c r="A133" s="23" t="s">
        <v>816</v>
      </c>
      <c r="B133" s="24" t="s">
        <v>845</v>
      </c>
      <c r="C133" s="8" t="s">
        <v>21</v>
      </c>
      <c r="D133" s="8"/>
      <c r="E133" t="s">
        <v>1478</v>
      </c>
      <c r="F133">
        <v>35228806</v>
      </c>
      <c r="G133">
        <v>37825753</v>
      </c>
      <c r="H133">
        <v>38120353</v>
      </c>
      <c r="I133">
        <v>40205638</v>
      </c>
      <c r="J133">
        <v>41463774</v>
      </c>
      <c r="K133">
        <v>42089112</v>
      </c>
      <c r="L133">
        <v>43397951</v>
      </c>
    </row>
    <row r="134" spans="1:12" ht="32" x14ac:dyDescent="0.2">
      <c r="A134" s="19" t="s">
        <v>816</v>
      </c>
      <c r="B134" s="20" t="s">
        <v>846</v>
      </c>
      <c r="C134" s="3" t="s">
        <v>6</v>
      </c>
      <c r="D134" s="3"/>
      <c r="E134" t="s">
        <v>1478</v>
      </c>
      <c r="F134">
        <v>17137057</v>
      </c>
      <c r="G134">
        <v>17203547</v>
      </c>
      <c r="H134">
        <v>16986391</v>
      </c>
      <c r="I134">
        <v>17602159</v>
      </c>
      <c r="J134">
        <v>18295438</v>
      </c>
      <c r="K134">
        <v>19093155</v>
      </c>
      <c r="L134">
        <v>19620167</v>
      </c>
    </row>
    <row r="135" spans="1:12" ht="32" x14ac:dyDescent="0.2">
      <c r="A135" s="23" t="s">
        <v>816</v>
      </c>
      <c r="B135" s="24" t="s">
        <v>847</v>
      </c>
      <c r="C135" s="8" t="s">
        <v>24</v>
      </c>
      <c r="D135" s="8"/>
      <c r="E135" t="s">
        <v>1478</v>
      </c>
      <c r="F135">
        <v>121627480</v>
      </c>
      <c r="G135">
        <v>121901435</v>
      </c>
      <c r="H135">
        <v>118353616</v>
      </c>
      <c r="I135">
        <v>118372818</v>
      </c>
      <c r="J135">
        <v>124176650</v>
      </c>
      <c r="K135">
        <v>130404507</v>
      </c>
      <c r="L135">
        <v>137853171</v>
      </c>
    </row>
    <row r="136" spans="1:12" ht="36" x14ac:dyDescent="0.2">
      <c r="A136" s="19" t="s">
        <v>816</v>
      </c>
      <c r="B136" s="20" t="s">
        <v>848</v>
      </c>
      <c r="C136" s="3" t="s">
        <v>77</v>
      </c>
      <c r="D136" s="3"/>
      <c r="E136" t="s">
        <v>1478</v>
      </c>
      <c r="F136">
        <v>33795105</v>
      </c>
      <c r="G136">
        <v>36818352</v>
      </c>
      <c r="H136">
        <v>37994909</v>
      </c>
      <c r="I136">
        <v>42053195</v>
      </c>
      <c r="J136">
        <v>39738046</v>
      </c>
      <c r="K136">
        <v>42204223</v>
      </c>
      <c r="L136">
        <v>42856506</v>
      </c>
    </row>
    <row r="137" spans="1:12" ht="48" x14ac:dyDescent="0.2">
      <c r="A137" s="23" t="s">
        <v>816</v>
      </c>
      <c r="B137" s="24" t="s">
        <v>1377</v>
      </c>
      <c r="C137" s="8" t="s">
        <v>711</v>
      </c>
      <c r="D137" s="8"/>
      <c r="E137" t="s">
        <v>1478</v>
      </c>
      <c r="F137">
        <v>1492085</v>
      </c>
      <c r="G137">
        <v>1550084</v>
      </c>
      <c r="H137">
        <v>37647</v>
      </c>
      <c r="I137" t="e">
        <v>#N/A</v>
      </c>
      <c r="J137" t="e">
        <v>#N/A</v>
      </c>
      <c r="K137" t="e">
        <v>#N/A</v>
      </c>
      <c r="L137" t="e">
        <v>#N/A</v>
      </c>
    </row>
    <row r="138" spans="1:12" ht="48" x14ac:dyDescent="0.2">
      <c r="A138" s="19" t="s">
        <v>816</v>
      </c>
      <c r="B138" s="20" t="s">
        <v>1378</v>
      </c>
      <c r="C138" s="3" t="s">
        <v>711</v>
      </c>
      <c r="D138" s="3"/>
      <c r="E138" t="s">
        <v>1478</v>
      </c>
      <c r="F138">
        <v>1385877</v>
      </c>
      <c r="G138">
        <v>1510732</v>
      </c>
      <c r="H138">
        <v>1716086</v>
      </c>
      <c r="I138" t="e">
        <v>#N/A</v>
      </c>
      <c r="J138" t="e">
        <v>#N/A</v>
      </c>
      <c r="K138" t="e">
        <v>#N/A</v>
      </c>
      <c r="L138" t="e">
        <v>#N/A</v>
      </c>
    </row>
    <row r="139" spans="1:12" ht="32" x14ac:dyDescent="0.2">
      <c r="A139" s="23" t="s">
        <v>816</v>
      </c>
      <c r="B139" s="24" t="s">
        <v>850</v>
      </c>
      <c r="C139" s="8" t="s">
        <v>6</v>
      </c>
      <c r="D139" s="8"/>
      <c r="E139" t="s">
        <v>1478</v>
      </c>
      <c r="F139">
        <v>23771516</v>
      </c>
      <c r="G139">
        <v>25002391</v>
      </c>
      <c r="H139">
        <v>25199515</v>
      </c>
      <c r="I139">
        <v>25191375</v>
      </c>
      <c r="J139">
        <v>26217361</v>
      </c>
      <c r="K139">
        <v>26838991</v>
      </c>
      <c r="L139">
        <v>28059546</v>
      </c>
    </row>
    <row r="140" spans="1:12" ht="32" x14ac:dyDescent="0.2">
      <c r="A140" s="19" t="s">
        <v>816</v>
      </c>
      <c r="B140" s="20" t="s">
        <v>851</v>
      </c>
      <c r="C140" s="3" t="s">
        <v>4</v>
      </c>
      <c r="D140" s="3"/>
      <c r="E140" t="s">
        <v>1478</v>
      </c>
      <c r="F140">
        <v>5518474</v>
      </c>
      <c r="G140">
        <v>5800723</v>
      </c>
      <c r="H140">
        <v>5862669</v>
      </c>
      <c r="I140">
        <v>5943921</v>
      </c>
      <c r="J140">
        <v>6134436</v>
      </c>
      <c r="K140">
        <v>6228729</v>
      </c>
      <c r="L140">
        <v>7015551</v>
      </c>
    </row>
    <row r="141" spans="1:12" ht="32" x14ac:dyDescent="0.2">
      <c r="A141" s="23" t="s">
        <v>816</v>
      </c>
      <c r="B141" s="24" t="s">
        <v>852</v>
      </c>
      <c r="C141" s="8" t="s">
        <v>66</v>
      </c>
      <c r="D141" s="8"/>
      <c r="E141" t="s">
        <v>1478</v>
      </c>
      <c r="F141">
        <v>14563145</v>
      </c>
      <c r="G141">
        <v>14918103</v>
      </c>
      <c r="H141">
        <v>15020331</v>
      </c>
      <c r="I141">
        <v>15159163</v>
      </c>
      <c r="J141">
        <v>15819291</v>
      </c>
      <c r="K141" t="e">
        <v>#N/A</v>
      </c>
      <c r="L141" t="e">
        <v>#N/A</v>
      </c>
    </row>
    <row r="142" spans="1:12" ht="32" x14ac:dyDescent="0.2">
      <c r="A142" s="19" t="s">
        <v>816</v>
      </c>
      <c r="B142" s="20" t="s">
        <v>853</v>
      </c>
      <c r="C142" s="3" t="s">
        <v>68</v>
      </c>
      <c r="D142" s="3"/>
      <c r="E142" t="s">
        <v>1478</v>
      </c>
      <c r="F142">
        <v>14112232</v>
      </c>
      <c r="G142">
        <v>14621251</v>
      </c>
      <c r="H142">
        <v>15250859</v>
      </c>
      <c r="I142">
        <v>15095977</v>
      </c>
      <c r="J142">
        <v>15530045</v>
      </c>
      <c r="K142">
        <v>15897183</v>
      </c>
      <c r="L142">
        <v>16667547</v>
      </c>
    </row>
    <row r="143" spans="1:12" ht="24" x14ac:dyDescent="0.2">
      <c r="A143" s="23" t="s">
        <v>816</v>
      </c>
      <c r="B143" s="24" t="s">
        <v>854</v>
      </c>
      <c r="C143" s="8" t="s">
        <v>8</v>
      </c>
      <c r="D143" s="8"/>
      <c r="E143" t="s">
        <v>1478</v>
      </c>
      <c r="F143">
        <v>4808552</v>
      </c>
      <c r="G143">
        <v>4980915</v>
      </c>
      <c r="H143">
        <v>5844321</v>
      </c>
      <c r="I143">
        <v>5436120</v>
      </c>
      <c r="J143">
        <v>5268909</v>
      </c>
      <c r="K143">
        <v>5771458</v>
      </c>
      <c r="L143">
        <v>5826295</v>
      </c>
    </row>
    <row r="144" spans="1:12" ht="32" x14ac:dyDescent="0.2">
      <c r="A144" s="19" t="s">
        <v>816</v>
      </c>
      <c r="B144" s="20" t="s">
        <v>855</v>
      </c>
      <c r="C144" s="3" t="s">
        <v>66</v>
      </c>
      <c r="D144" s="3"/>
      <c r="E144" t="s">
        <v>1478</v>
      </c>
      <c r="F144">
        <v>14277688</v>
      </c>
      <c r="G144">
        <v>14972381</v>
      </c>
      <c r="H144">
        <v>14028536</v>
      </c>
      <c r="I144" t="e">
        <v>#N/A</v>
      </c>
      <c r="J144" t="e">
        <v>#N/A</v>
      </c>
      <c r="K144" t="e">
        <v>#N/A</v>
      </c>
      <c r="L144" t="e">
        <v>#N/A</v>
      </c>
    </row>
    <row r="145" spans="1:12" ht="48" x14ac:dyDescent="0.2">
      <c r="A145" s="23" t="s">
        <v>816</v>
      </c>
      <c r="B145" s="24" t="s">
        <v>1379</v>
      </c>
      <c r="C145" s="8" t="s">
        <v>711</v>
      </c>
      <c r="D145" s="8"/>
      <c r="E145" t="s">
        <v>1478</v>
      </c>
      <c r="F145">
        <v>0</v>
      </c>
      <c r="G145">
        <v>1467626</v>
      </c>
      <c r="H145">
        <v>2087199</v>
      </c>
      <c r="I145" t="e">
        <v>#N/A</v>
      </c>
      <c r="J145" t="e">
        <v>#N/A</v>
      </c>
      <c r="K145" t="e">
        <v>#N/A</v>
      </c>
      <c r="L145" t="e">
        <v>#N/A</v>
      </c>
    </row>
    <row r="146" spans="1:12" ht="32" x14ac:dyDescent="0.2">
      <c r="A146" s="19" t="s">
        <v>816</v>
      </c>
      <c r="B146" s="20" t="s">
        <v>1008</v>
      </c>
      <c r="C146" s="3" t="s">
        <v>4</v>
      </c>
      <c r="D146" s="3"/>
      <c r="E146" t="s">
        <v>1478</v>
      </c>
      <c r="F146">
        <v>2024514</v>
      </c>
      <c r="G146">
        <v>2029570</v>
      </c>
      <c r="H146">
        <v>2065962</v>
      </c>
      <c r="I146" t="e">
        <v>#N/A</v>
      </c>
      <c r="J146" t="e">
        <v>#N/A</v>
      </c>
      <c r="K146" t="e">
        <v>#N/A</v>
      </c>
      <c r="L146" t="e">
        <v>#N/A</v>
      </c>
    </row>
    <row r="147" spans="1:12" ht="32" x14ac:dyDescent="0.2">
      <c r="A147" s="23" t="s">
        <v>816</v>
      </c>
      <c r="B147" s="24" t="s">
        <v>856</v>
      </c>
      <c r="C147" s="8" t="s">
        <v>66</v>
      </c>
      <c r="D147" s="8"/>
      <c r="E147" t="s">
        <v>1478</v>
      </c>
      <c r="F147">
        <v>14663586</v>
      </c>
      <c r="G147">
        <v>15075086</v>
      </c>
      <c r="H147">
        <v>15551685</v>
      </c>
      <c r="I147">
        <v>15617029</v>
      </c>
      <c r="J147">
        <v>15396733</v>
      </c>
      <c r="K147">
        <v>15651882</v>
      </c>
      <c r="L147">
        <v>16681251</v>
      </c>
    </row>
    <row r="148" spans="1:12" ht="32" x14ac:dyDescent="0.2">
      <c r="A148" s="19" t="s">
        <v>816</v>
      </c>
      <c r="B148" s="20" t="s">
        <v>857</v>
      </c>
      <c r="C148" s="3" t="s">
        <v>24</v>
      </c>
      <c r="D148" s="3"/>
      <c r="E148" t="s">
        <v>1478</v>
      </c>
      <c r="F148">
        <v>75958460</v>
      </c>
      <c r="G148">
        <v>79918021</v>
      </c>
      <c r="H148">
        <v>74349750</v>
      </c>
      <c r="I148">
        <v>80622831</v>
      </c>
      <c r="J148">
        <v>82496042</v>
      </c>
      <c r="K148" t="e">
        <v>#N/A</v>
      </c>
      <c r="L148" t="e">
        <v>#N/A</v>
      </c>
    </row>
    <row r="149" spans="1:12" ht="32" x14ac:dyDescent="0.2">
      <c r="A149" s="23" t="s">
        <v>816</v>
      </c>
      <c r="B149" s="24" t="s">
        <v>858</v>
      </c>
      <c r="C149" s="8" t="s">
        <v>73</v>
      </c>
      <c r="D149" s="8"/>
      <c r="E149" t="s">
        <v>1478</v>
      </c>
      <c r="F149">
        <v>2620963</v>
      </c>
      <c r="G149">
        <v>2697727</v>
      </c>
      <c r="H149">
        <v>2782249</v>
      </c>
      <c r="I149">
        <v>3006340</v>
      </c>
      <c r="J149">
        <v>3138886</v>
      </c>
      <c r="K149">
        <v>3277181</v>
      </c>
      <c r="L149">
        <v>3224936</v>
      </c>
    </row>
    <row r="150" spans="1:12" ht="48" x14ac:dyDescent="0.2">
      <c r="A150" s="19" t="s">
        <v>1380</v>
      </c>
      <c r="B150" s="20" t="s">
        <v>1381</v>
      </c>
      <c r="C150" s="3" t="s">
        <v>711</v>
      </c>
      <c r="D150" s="3"/>
      <c r="E150" t="s">
        <v>1478</v>
      </c>
      <c r="F150">
        <v>1396158</v>
      </c>
      <c r="G150">
        <v>1935800</v>
      </c>
      <c r="H150">
        <v>2254089</v>
      </c>
      <c r="I150" t="e">
        <v>#N/A</v>
      </c>
      <c r="J150" t="e">
        <v>#N/A</v>
      </c>
      <c r="K150" t="e">
        <v>#N/A</v>
      </c>
      <c r="L150" t="e">
        <v>#N/A</v>
      </c>
    </row>
    <row r="151" spans="1:12" ht="32" x14ac:dyDescent="0.2">
      <c r="A151" s="23" t="s">
        <v>859</v>
      </c>
      <c r="B151" s="24" t="s">
        <v>860</v>
      </c>
      <c r="C151" s="8" t="s">
        <v>6</v>
      </c>
      <c r="D151" s="8"/>
      <c r="E151" t="s">
        <v>1478</v>
      </c>
      <c r="F151">
        <v>24518408</v>
      </c>
      <c r="G151">
        <v>25253377</v>
      </c>
      <c r="H151">
        <v>26032222</v>
      </c>
      <c r="I151">
        <v>26641234</v>
      </c>
      <c r="J151">
        <v>27773625</v>
      </c>
      <c r="K151">
        <v>28682404</v>
      </c>
      <c r="L151">
        <v>29615053</v>
      </c>
    </row>
    <row r="152" spans="1:12" ht="32" x14ac:dyDescent="0.2">
      <c r="A152" s="19" t="s">
        <v>859</v>
      </c>
      <c r="B152" s="20" t="s">
        <v>861</v>
      </c>
      <c r="C152" s="3" t="s">
        <v>2</v>
      </c>
      <c r="D152" s="3"/>
      <c r="E152" t="s">
        <v>1478</v>
      </c>
      <c r="F152">
        <v>14095067</v>
      </c>
      <c r="G152">
        <v>13666780</v>
      </c>
      <c r="H152">
        <v>14190009</v>
      </c>
      <c r="I152">
        <v>14669344</v>
      </c>
      <c r="J152">
        <v>14921127</v>
      </c>
      <c r="K152">
        <v>15517865</v>
      </c>
      <c r="L152">
        <v>16047531</v>
      </c>
    </row>
    <row r="153" spans="1:12" ht="32" x14ac:dyDescent="0.2">
      <c r="A153" s="23" t="s">
        <v>859</v>
      </c>
      <c r="B153" s="24" t="s">
        <v>862</v>
      </c>
      <c r="C153" s="8" t="s">
        <v>66</v>
      </c>
      <c r="D153" s="8"/>
      <c r="E153" t="s">
        <v>1478</v>
      </c>
      <c r="F153">
        <v>14445756</v>
      </c>
      <c r="G153">
        <v>15620334</v>
      </c>
      <c r="H153">
        <v>16790244</v>
      </c>
      <c r="I153">
        <v>18652355</v>
      </c>
      <c r="J153">
        <v>19003243</v>
      </c>
      <c r="K153">
        <v>18768562</v>
      </c>
      <c r="L153">
        <v>19948114</v>
      </c>
    </row>
    <row r="154" spans="1:12" ht="32" x14ac:dyDescent="0.2">
      <c r="A154" s="19" t="s">
        <v>859</v>
      </c>
      <c r="B154" s="20" t="s">
        <v>863</v>
      </c>
      <c r="C154" s="3" t="s">
        <v>66</v>
      </c>
      <c r="D154" s="3"/>
      <c r="E154" t="s">
        <v>1478</v>
      </c>
      <c r="F154">
        <v>11655105</v>
      </c>
      <c r="G154">
        <v>12426181</v>
      </c>
      <c r="H154">
        <v>12964042</v>
      </c>
      <c r="I154">
        <v>13003504</v>
      </c>
      <c r="J154">
        <v>13192058</v>
      </c>
      <c r="K154">
        <v>13491617</v>
      </c>
      <c r="L154">
        <v>14128818</v>
      </c>
    </row>
    <row r="155" spans="1:12" ht="32" x14ac:dyDescent="0.2">
      <c r="A155" s="23" t="s">
        <v>859</v>
      </c>
      <c r="B155" s="24" t="s">
        <v>864</v>
      </c>
      <c r="C155" s="8" t="s">
        <v>2</v>
      </c>
      <c r="D155" s="8"/>
      <c r="E155" t="s">
        <v>1478</v>
      </c>
      <c r="F155">
        <v>14693804</v>
      </c>
      <c r="G155">
        <v>15809533</v>
      </c>
      <c r="H155">
        <v>15822508</v>
      </c>
      <c r="I155">
        <v>16612906</v>
      </c>
      <c r="J155">
        <v>16948817</v>
      </c>
      <c r="K155">
        <v>17166414</v>
      </c>
      <c r="L155">
        <v>16959485</v>
      </c>
    </row>
    <row r="156" spans="1:12" ht="36" x14ac:dyDescent="0.2">
      <c r="A156" s="19" t="s">
        <v>859</v>
      </c>
      <c r="B156" s="20" t="s">
        <v>865</v>
      </c>
      <c r="C156" s="3" t="s">
        <v>77</v>
      </c>
      <c r="D156" s="3"/>
      <c r="E156" t="s">
        <v>1478</v>
      </c>
      <c r="F156">
        <v>68672435</v>
      </c>
      <c r="G156">
        <v>72432270</v>
      </c>
      <c r="H156">
        <v>73174383</v>
      </c>
      <c r="I156">
        <v>77123684</v>
      </c>
      <c r="J156">
        <v>78435196</v>
      </c>
      <c r="K156">
        <v>80143725</v>
      </c>
      <c r="L156">
        <v>82276165</v>
      </c>
    </row>
    <row r="157" spans="1:12" ht="32" x14ac:dyDescent="0.2">
      <c r="A157" s="23" t="s">
        <v>859</v>
      </c>
      <c r="B157" s="24" t="s">
        <v>866</v>
      </c>
      <c r="C157" s="8" t="s">
        <v>4</v>
      </c>
      <c r="D157" s="8"/>
      <c r="E157" t="s">
        <v>1478</v>
      </c>
      <c r="F157">
        <v>6018099</v>
      </c>
      <c r="G157">
        <v>6472602</v>
      </c>
      <c r="H157">
        <v>6727574</v>
      </c>
      <c r="I157">
        <v>6633991</v>
      </c>
      <c r="J157">
        <v>7015987</v>
      </c>
      <c r="K157">
        <v>6839623</v>
      </c>
      <c r="L157">
        <v>7579238</v>
      </c>
    </row>
    <row r="158" spans="1:12" ht="48" x14ac:dyDescent="0.2">
      <c r="A158" s="19" t="s">
        <v>859</v>
      </c>
      <c r="B158" s="20" t="s">
        <v>1382</v>
      </c>
      <c r="C158" s="3" t="s">
        <v>711</v>
      </c>
      <c r="D158" s="3"/>
      <c r="E158" t="s">
        <v>1478</v>
      </c>
      <c r="F158">
        <v>7184235</v>
      </c>
      <c r="G158">
        <v>8193298</v>
      </c>
      <c r="H158">
        <v>9237193</v>
      </c>
      <c r="I158" t="e">
        <v>#N/A</v>
      </c>
      <c r="J158" t="e">
        <v>#N/A</v>
      </c>
      <c r="K158" t="e">
        <v>#N/A</v>
      </c>
      <c r="L158" t="e">
        <v>#N/A</v>
      </c>
    </row>
    <row r="159" spans="1:12" ht="32" x14ac:dyDescent="0.2">
      <c r="A159" s="23" t="s">
        <v>859</v>
      </c>
      <c r="B159" s="24" t="s">
        <v>867</v>
      </c>
      <c r="C159" s="8" t="s">
        <v>24</v>
      </c>
      <c r="D159" s="8"/>
      <c r="E159" t="s">
        <v>1478</v>
      </c>
      <c r="F159">
        <v>335804717</v>
      </c>
      <c r="G159">
        <v>349576889</v>
      </c>
      <c r="H159">
        <v>361322562</v>
      </c>
      <c r="I159">
        <v>324329243</v>
      </c>
      <c r="J159">
        <v>316863502</v>
      </c>
      <c r="K159">
        <v>308060718</v>
      </c>
      <c r="L159">
        <v>292696786</v>
      </c>
    </row>
    <row r="160" spans="1:12" ht="48" x14ac:dyDescent="0.2">
      <c r="A160" s="19" t="s">
        <v>859</v>
      </c>
      <c r="B160" s="20" t="s">
        <v>1383</v>
      </c>
      <c r="C160" s="3" t="s">
        <v>711</v>
      </c>
      <c r="D160" s="3"/>
      <c r="E160" t="s">
        <v>1478</v>
      </c>
      <c r="F160" t="e">
        <v>#N/A</v>
      </c>
      <c r="G160">
        <v>0</v>
      </c>
      <c r="H160">
        <v>3200548</v>
      </c>
      <c r="I160" t="e">
        <v>#N/A</v>
      </c>
      <c r="J160" t="e">
        <v>#N/A</v>
      </c>
      <c r="K160" t="e">
        <v>#N/A</v>
      </c>
      <c r="L160" t="e">
        <v>#N/A</v>
      </c>
    </row>
    <row r="161" spans="1:12" ht="36" x14ac:dyDescent="0.2">
      <c r="A161" s="23" t="s">
        <v>859</v>
      </c>
      <c r="B161" s="24" t="s">
        <v>869</v>
      </c>
      <c r="C161" s="8" t="s">
        <v>714</v>
      </c>
      <c r="D161" s="8"/>
      <c r="E161" t="s">
        <v>1478</v>
      </c>
      <c r="F161">
        <v>45775515</v>
      </c>
      <c r="G161">
        <v>47347931</v>
      </c>
      <c r="H161">
        <v>49494259</v>
      </c>
      <c r="I161">
        <v>47046048</v>
      </c>
      <c r="J161">
        <v>46691409</v>
      </c>
      <c r="K161">
        <v>50239184</v>
      </c>
      <c r="L161">
        <v>51457867</v>
      </c>
    </row>
    <row r="162" spans="1:12" ht="48" x14ac:dyDescent="0.2">
      <c r="A162" s="19" t="s">
        <v>859</v>
      </c>
      <c r="B162" s="20" t="s">
        <v>1384</v>
      </c>
      <c r="C162" s="3" t="s">
        <v>711</v>
      </c>
      <c r="D162" s="3"/>
      <c r="E162" t="s">
        <v>1478</v>
      </c>
      <c r="F162">
        <v>3489107</v>
      </c>
      <c r="G162">
        <v>3696709</v>
      </c>
      <c r="H162">
        <v>3784393</v>
      </c>
      <c r="I162" t="e">
        <v>#N/A</v>
      </c>
      <c r="J162" t="e">
        <v>#N/A</v>
      </c>
      <c r="K162" t="e">
        <v>#N/A</v>
      </c>
      <c r="L162" t="e">
        <v>#N/A</v>
      </c>
    </row>
    <row r="163" spans="1:12" ht="48" x14ac:dyDescent="0.2">
      <c r="A163" s="23" t="s">
        <v>859</v>
      </c>
      <c r="B163" s="24" t="s">
        <v>1385</v>
      </c>
      <c r="C163" s="8" t="s">
        <v>711</v>
      </c>
      <c r="D163" s="8"/>
      <c r="E163" t="s">
        <v>1478</v>
      </c>
      <c r="F163">
        <v>8404987</v>
      </c>
      <c r="G163">
        <v>9482066</v>
      </c>
      <c r="H163">
        <v>9030184</v>
      </c>
      <c r="I163" t="e">
        <v>#N/A</v>
      </c>
      <c r="J163" t="e">
        <v>#N/A</v>
      </c>
      <c r="K163" t="e">
        <v>#N/A</v>
      </c>
      <c r="L163" t="e">
        <v>#N/A</v>
      </c>
    </row>
    <row r="164" spans="1:12" ht="32" x14ac:dyDescent="0.2">
      <c r="A164" s="19" t="s">
        <v>859</v>
      </c>
      <c r="B164" s="20" t="s">
        <v>871</v>
      </c>
      <c r="C164" s="3" t="s">
        <v>24</v>
      </c>
      <c r="D164" s="3"/>
      <c r="E164" t="s">
        <v>1478</v>
      </c>
      <c r="F164">
        <v>187943376</v>
      </c>
      <c r="G164">
        <v>198665051</v>
      </c>
      <c r="H164">
        <v>194785816</v>
      </c>
      <c r="I164">
        <v>200316639</v>
      </c>
      <c r="J164">
        <v>205383110</v>
      </c>
      <c r="K164">
        <v>214092302</v>
      </c>
      <c r="L164">
        <v>218869429</v>
      </c>
    </row>
    <row r="165" spans="1:12" ht="48" x14ac:dyDescent="0.2">
      <c r="A165" s="23" t="s">
        <v>859</v>
      </c>
      <c r="B165" s="24" t="s">
        <v>1386</v>
      </c>
      <c r="C165" s="8" t="s">
        <v>711</v>
      </c>
      <c r="D165" s="8"/>
      <c r="E165" t="s">
        <v>1478</v>
      </c>
      <c r="F165">
        <v>0</v>
      </c>
      <c r="G165">
        <v>3613845</v>
      </c>
      <c r="H165">
        <v>0</v>
      </c>
      <c r="I165" t="e">
        <v>#N/A</v>
      </c>
      <c r="J165" t="e">
        <v>#N/A</v>
      </c>
      <c r="K165" t="e">
        <v>#N/A</v>
      </c>
      <c r="L165" t="e">
        <v>#N/A</v>
      </c>
    </row>
    <row r="166" spans="1:12" ht="32" x14ac:dyDescent="0.2">
      <c r="A166" s="19" t="s">
        <v>859</v>
      </c>
      <c r="B166" s="20" t="s">
        <v>872</v>
      </c>
      <c r="C166" s="3" t="s">
        <v>2</v>
      </c>
      <c r="D166" s="3"/>
      <c r="E166" t="s">
        <v>1478</v>
      </c>
      <c r="F166">
        <v>12075563</v>
      </c>
      <c r="G166">
        <v>12437624</v>
      </c>
      <c r="H166">
        <v>12384889</v>
      </c>
      <c r="I166">
        <v>12097529</v>
      </c>
      <c r="J166">
        <v>12482855</v>
      </c>
      <c r="K166">
        <v>12779674</v>
      </c>
      <c r="L166">
        <v>14428819</v>
      </c>
    </row>
    <row r="167" spans="1:12" ht="48" x14ac:dyDescent="0.2">
      <c r="A167" s="23" t="s">
        <v>859</v>
      </c>
      <c r="B167" s="24" t="s">
        <v>873</v>
      </c>
      <c r="C167" s="8" t="s">
        <v>14</v>
      </c>
      <c r="D167" s="8"/>
      <c r="E167" t="s">
        <v>1478</v>
      </c>
      <c r="F167">
        <v>33392507</v>
      </c>
      <c r="G167">
        <v>35290212</v>
      </c>
      <c r="H167">
        <v>35951939</v>
      </c>
      <c r="I167">
        <v>36984350</v>
      </c>
      <c r="J167">
        <v>38211592</v>
      </c>
      <c r="K167">
        <v>39170684</v>
      </c>
      <c r="L167">
        <v>40707077</v>
      </c>
    </row>
    <row r="168" spans="1:12" ht="36" x14ac:dyDescent="0.2">
      <c r="A168" s="19" t="s">
        <v>859</v>
      </c>
      <c r="B168" s="20" t="s">
        <v>1387</v>
      </c>
      <c r="C168" s="3" t="s">
        <v>711</v>
      </c>
      <c r="D168" s="3"/>
      <c r="E168" t="s">
        <v>1478</v>
      </c>
      <c r="F168">
        <v>8479106</v>
      </c>
      <c r="G168">
        <v>9165873</v>
      </c>
      <c r="H168">
        <v>10492093</v>
      </c>
      <c r="I168" t="e">
        <v>#N/A</v>
      </c>
      <c r="J168" t="e">
        <v>#N/A</v>
      </c>
      <c r="K168" t="e">
        <v>#N/A</v>
      </c>
      <c r="L168" t="e">
        <v>#N/A</v>
      </c>
    </row>
    <row r="169" spans="1:12" ht="36" x14ac:dyDescent="0.2">
      <c r="A169" s="23" t="s">
        <v>859</v>
      </c>
      <c r="B169" s="24" t="s">
        <v>874</v>
      </c>
      <c r="C169" s="8" t="s">
        <v>77</v>
      </c>
      <c r="D169" s="8"/>
      <c r="E169" t="s">
        <v>1478</v>
      </c>
      <c r="F169">
        <v>34774841</v>
      </c>
      <c r="G169">
        <v>37119298</v>
      </c>
      <c r="H169">
        <v>38921846</v>
      </c>
      <c r="I169">
        <v>38091133</v>
      </c>
      <c r="J169">
        <v>39122326</v>
      </c>
      <c r="K169">
        <v>41658724</v>
      </c>
      <c r="L169">
        <v>41854460</v>
      </c>
    </row>
    <row r="170" spans="1:12" ht="48" x14ac:dyDescent="0.2">
      <c r="A170" s="19" t="s">
        <v>859</v>
      </c>
      <c r="B170" s="20" t="s">
        <v>1388</v>
      </c>
      <c r="C170" s="3" t="s">
        <v>711</v>
      </c>
      <c r="D170" s="3"/>
      <c r="E170" t="s">
        <v>1478</v>
      </c>
      <c r="F170">
        <v>2606139</v>
      </c>
      <c r="G170">
        <v>2679498</v>
      </c>
      <c r="H170">
        <v>3484869</v>
      </c>
      <c r="I170" t="e">
        <v>#N/A</v>
      </c>
      <c r="J170" t="e">
        <v>#N/A</v>
      </c>
      <c r="K170" t="e">
        <v>#N/A</v>
      </c>
      <c r="L170" t="e">
        <v>#N/A</v>
      </c>
    </row>
    <row r="171" spans="1:12" ht="48" x14ac:dyDescent="0.2">
      <c r="A171" s="23" t="s">
        <v>859</v>
      </c>
      <c r="B171" s="24" t="s">
        <v>1389</v>
      </c>
      <c r="C171" s="8" t="s">
        <v>711</v>
      </c>
      <c r="D171" s="8"/>
      <c r="E171" t="s">
        <v>1478</v>
      </c>
      <c r="F171">
        <v>3764163</v>
      </c>
      <c r="G171">
        <v>4105592</v>
      </c>
      <c r="H171">
        <v>4094465</v>
      </c>
      <c r="I171" t="e">
        <v>#N/A</v>
      </c>
      <c r="J171" t="e">
        <v>#N/A</v>
      </c>
      <c r="K171" t="e">
        <v>#N/A</v>
      </c>
      <c r="L171" t="e">
        <v>#N/A</v>
      </c>
    </row>
    <row r="172" spans="1:12" ht="32" x14ac:dyDescent="0.2">
      <c r="A172" s="19" t="s">
        <v>859</v>
      </c>
      <c r="B172" s="20" t="s">
        <v>877</v>
      </c>
      <c r="C172" s="3" t="s">
        <v>73</v>
      </c>
      <c r="D172" s="3"/>
      <c r="E172" t="s">
        <v>1478</v>
      </c>
      <c r="F172">
        <v>4674608</v>
      </c>
      <c r="G172">
        <v>4770702</v>
      </c>
      <c r="H172">
        <v>4919471</v>
      </c>
      <c r="I172">
        <v>5091861</v>
      </c>
      <c r="J172">
        <v>5282612</v>
      </c>
      <c r="K172">
        <v>5196511</v>
      </c>
      <c r="L172">
        <v>5340864</v>
      </c>
    </row>
    <row r="173" spans="1:12" ht="48" x14ac:dyDescent="0.2">
      <c r="A173" s="23" t="s">
        <v>859</v>
      </c>
      <c r="B173" s="24" t="s">
        <v>878</v>
      </c>
      <c r="C173" s="8" t="s">
        <v>14</v>
      </c>
      <c r="D173" s="8"/>
      <c r="E173" t="s">
        <v>1478</v>
      </c>
      <c r="F173">
        <v>48414307</v>
      </c>
      <c r="G173">
        <v>49658933</v>
      </c>
      <c r="H173">
        <v>50923997</v>
      </c>
      <c r="I173">
        <v>52494247</v>
      </c>
      <c r="J173">
        <v>57543085</v>
      </c>
      <c r="K173">
        <v>59786969</v>
      </c>
      <c r="L173">
        <v>61051151</v>
      </c>
    </row>
    <row r="174" spans="1:12" ht="32" x14ac:dyDescent="0.2">
      <c r="A174" s="19" t="s">
        <v>859</v>
      </c>
      <c r="B174" s="20" t="s">
        <v>879</v>
      </c>
      <c r="C174" s="3" t="s">
        <v>66</v>
      </c>
      <c r="D174" s="3"/>
      <c r="E174" t="s">
        <v>1478</v>
      </c>
      <c r="F174">
        <v>106863523</v>
      </c>
      <c r="G174">
        <v>110914236</v>
      </c>
      <c r="H174">
        <v>112925362</v>
      </c>
      <c r="I174">
        <v>115044177</v>
      </c>
      <c r="J174">
        <v>116509774</v>
      </c>
      <c r="K174">
        <v>120573185</v>
      </c>
      <c r="L174">
        <v>124339968</v>
      </c>
    </row>
    <row r="175" spans="1:12" ht="36" x14ac:dyDescent="0.2">
      <c r="A175" s="23" t="s">
        <v>859</v>
      </c>
      <c r="B175" s="24" t="s">
        <v>880</v>
      </c>
      <c r="C175" s="8" t="s">
        <v>6</v>
      </c>
      <c r="D175" s="8"/>
      <c r="E175" t="s">
        <v>1478</v>
      </c>
      <c r="F175">
        <v>22701683</v>
      </c>
      <c r="G175">
        <v>22663759</v>
      </c>
      <c r="H175">
        <v>22208695</v>
      </c>
      <c r="I175">
        <v>22681686</v>
      </c>
      <c r="J175">
        <v>23937215</v>
      </c>
      <c r="K175">
        <v>24262850</v>
      </c>
      <c r="L175">
        <v>25841314</v>
      </c>
    </row>
    <row r="176" spans="1:12" ht="48" x14ac:dyDescent="0.2">
      <c r="A176" s="19" t="s">
        <v>859</v>
      </c>
      <c r="B176" s="20" t="s">
        <v>881</v>
      </c>
      <c r="C176" s="3" t="s">
        <v>14</v>
      </c>
      <c r="D176" s="3"/>
      <c r="E176" t="s">
        <v>1478</v>
      </c>
      <c r="F176">
        <v>32576937</v>
      </c>
      <c r="G176">
        <v>33461748</v>
      </c>
      <c r="H176">
        <v>35123679</v>
      </c>
      <c r="I176">
        <v>36265616</v>
      </c>
      <c r="J176">
        <v>39027255</v>
      </c>
      <c r="K176">
        <v>41169582</v>
      </c>
      <c r="L176">
        <v>42062431</v>
      </c>
    </row>
    <row r="177" spans="1:12" ht="48" x14ac:dyDescent="0.2">
      <c r="A177" s="23" t="s">
        <v>859</v>
      </c>
      <c r="B177" s="24" t="s">
        <v>882</v>
      </c>
      <c r="C177" s="8" t="s">
        <v>14</v>
      </c>
      <c r="D177" s="8"/>
      <c r="E177" t="s">
        <v>1478</v>
      </c>
      <c r="F177">
        <v>37726013</v>
      </c>
      <c r="G177">
        <v>39457550</v>
      </c>
      <c r="H177">
        <v>38717359</v>
      </c>
      <c r="I177">
        <v>40206681</v>
      </c>
      <c r="J177">
        <v>43440317</v>
      </c>
      <c r="K177">
        <v>42108172</v>
      </c>
      <c r="L177">
        <v>44940583</v>
      </c>
    </row>
    <row r="178" spans="1:12" ht="48" x14ac:dyDescent="0.2">
      <c r="A178" s="19" t="s">
        <v>859</v>
      </c>
      <c r="B178" s="20" t="s">
        <v>1390</v>
      </c>
      <c r="C178" s="3" t="s">
        <v>711</v>
      </c>
      <c r="D178" s="3"/>
      <c r="E178" t="s">
        <v>1478</v>
      </c>
      <c r="F178" t="e">
        <v>#N/A</v>
      </c>
      <c r="G178">
        <v>0</v>
      </c>
      <c r="H178">
        <v>1515023</v>
      </c>
      <c r="I178" t="e">
        <v>#N/A</v>
      </c>
      <c r="J178" t="e">
        <v>#N/A</v>
      </c>
      <c r="K178" t="e">
        <v>#N/A</v>
      </c>
      <c r="L178" t="e">
        <v>#N/A</v>
      </c>
    </row>
    <row r="179" spans="1:12" ht="60" x14ac:dyDescent="0.2">
      <c r="A179" s="23" t="s">
        <v>859</v>
      </c>
      <c r="B179" s="24" t="s">
        <v>1391</v>
      </c>
      <c r="C179" s="8" t="s">
        <v>711</v>
      </c>
      <c r="D179" s="8"/>
      <c r="E179" t="s">
        <v>1478</v>
      </c>
      <c r="F179">
        <v>0</v>
      </c>
      <c r="G179">
        <v>2548164</v>
      </c>
      <c r="H179">
        <v>3769169</v>
      </c>
      <c r="I179" t="e">
        <v>#N/A</v>
      </c>
      <c r="J179" t="e">
        <v>#N/A</v>
      </c>
      <c r="K179" t="e">
        <v>#N/A</v>
      </c>
      <c r="L179" t="e">
        <v>#N/A</v>
      </c>
    </row>
    <row r="180" spans="1:12" ht="36" x14ac:dyDescent="0.2">
      <c r="A180" s="19" t="s">
        <v>859</v>
      </c>
      <c r="B180" s="20" t="s">
        <v>886</v>
      </c>
      <c r="C180" s="3" t="s">
        <v>181</v>
      </c>
      <c r="D180" s="3"/>
      <c r="E180" t="s">
        <v>1478</v>
      </c>
      <c r="F180">
        <v>4719144</v>
      </c>
      <c r="G180">
        <v>4939766</v>
      </c>
      <c r="H180">
        <v>5497606</v>
      </c>
      <c r="I180">
        <v>5174898</v>
      </c>
      <c r="J180">
        <v>5529213</v>
      </c>
      <c r="K180">
        <v>5590411</v>
      </c>
      <c r="L180">
        <v>5115811</v>
      </c>
    </row>
    <row r="181" spans="1:12" ht="32" x14ac:dyDescent="0.2">
      <c r="A181" s="23" t="s">
        <v>859</v>
      </c>
      <c r="B181" s="24" t="s">
        <v>887</v>
      </c>
      <c r="C181" s="8" t="s">
        <v>4</v>
      </c>
      <c r="D181" s="8"/>
      <c r="E181" t="s">
        <v>1478</v>
      </c>
      <c r="F181">
        <v>8872940</v>
      </c>
      <c r="G181">
        <v>8780776</v>
      </c>
      <c r="H181">
        <v>8911222</v>
      </c>
      <c r="I181">
        <v>9303958</v>
      </c>
      <c r="J181">
        <v>9332121</v>
      </c>
      <c r="K181">
        <v>9741979</v>
      </c>
      <c r="L181">
        <v>10425127</v>
      </c>
    </row>
    <row r="182" spans="1:12" ht="60" x14ac:dyDescent="0.2">
      <c r="A182" s="19" t="s">
        <v>859</v>
      </c>
      <c r="B182" s="20" t="s">
        <v>1392</v>
      </c>
      <c r="C182" s="3" t="s">
        <v>711</v>
      </c>
      <c r="D182" s="3"/>
      <c r="E182" t="s">
        <v>1478</v>
      </c>
      <c r="F182">
        <v>16755131</v>
      </c>
      <c r="G182">
        <v>20143544</v>
      </c>
      <c r="H182">
        <v>22051827</v>
      </c>
      <c r="I182" t="e">
        <v>#N/A</v>
      </c>
      <c r="J182" t="e">
        <v>#N/A</v>
      </c>
      <c r="K182" t="e">
        <v>#N/A</v>
      </c>
      <c r="L182" t="e">
        <v>#N/A</v>
      </c>
    </row>
    <row r="183" spans="1:12" ht="48" x14ac:dyDescent="0.2">
      <c r="A183" s="23" t="s">
        <v>859</v>
      </c>
      <c r="B183" s="24" t="s">
        <v>889</v>
      </c>
      <c r="C183" s="8" t="s">
        <v>14</v>
      </c>
      <c r="D183" s="8"/>
      <c r="E183" t="s">
        <v>1478</v>
      </c>
      <c r="F183">
        <v>42879392</v>
      </c>
      <c r="G183">
        <v>44602281</v>
      </c>
      <c r="H183">
        <v>45741575</v>
      </c>
      <c r="I183">
        <v>47718918</v>
      </c>
      <c r="J183">
        <v>48133265</v>
      </c>
      <c r="K183">
        <v>50785004</v>
      </c>
      <c r="L183">
        <v>53084564</v>
      </c>
    </row>
    <row r="184" spans="1:12" ht="32" x14ac:dyDescent="0.2">
      <c r="A184" s="19" t="s">
        <v>859</v>
      </c>
      <c r="B184" s="20" t="s">
        <v>890</v>
      </c>
      <c r="C184" s="3" t="s">
        <v>68</v>
      </c>
      <c r="D184" s="3"/>
      <c r="E184" t="s">
        <v>1478</v>
      </c>
      <c r="F184" t="e">
        <v>#N/A</v>
      </c>
      <c r="G184">
        <v>7005203</v>
      </c>
      <c r="H184">
        <v>6977525</v>
      </c>
      <c r="I184">
        <v>7237773</v>
      </c>
      <c r="J184">
        <v>7798348</v>
      </c>
      <c r="K184">
        <v>8714904</v>
      </c>
      <c r="L184">
        <v>9336157</v>
      </c>
    </row>
    <row r="185" spans="1:12" ht="32" x14ac:dyDescent="0.2">
      <c r="A185" s="23" t="s">
        <v>859</v>
      </c>
      <c r="B185" s="24" t="s">
        <v>892</v>
      </c>
      <c r="C185" s="8" t="s">
        <v>4</v>
      </c>
      <c r="D185" s="8"/>
      <c r="E185" t="s">
        <v>1478</v>
      </c>
      <c r="F185">
        <v>6867578</v>
      </c>
      <c r="G185">
        <v>7768734</v>
      </c>
      <c r="H185">
        <v>7329769</v>
      </c>
      <c r="I185">
        <v>8000480</v>
      </c>
      <c r="J185">
        <v>7952931</v>
      </c>
      <c r="K185" t="e">
        <v>#N/A</v>
      </c>
      <c r="L185" t="e">
        <v>#N/A</v>
      </c>
    </row>
    <row r="186" spans="1:12" ht="36" x14ac:dyDescent="0.2">
      <c r="A186" s="19" t="s">
        <v>859</v>
      </c>
      <c r="B186" s="20" t="s">
        <v>893</v>
      </c>
      <c r="C186" s="3" t="s">
        <v>2</v>
      </c>
      <c r="D186" s="3"/>
      <c r="E186" t="s">
        <v>1478</v>
      </c>
      <c r="F186">
        <v>10374893</v>
      </c>
      <c r="G186">
        <v>10477297</v>
      </c>
      <c r="H186">
        <v>11050683</v>
      </c>
      <c r="I186">
        <v>11687670</v>
      </c>
      <c r="J186">
        <v>11656558</v>
      </c>
      <c r="K186">
        <v>11644899</v>
      </c>
      <c r="L186">
        <v>12064406</v>
      </c>
    </row>
    <row r="187" spans="1:12" ht="32" x14ac:dyDescent="0.2">
      <c r="A187" s="23" t="s">
        <v>859</v>
      </c>
      <c r="B187" s="24" t="s">
        <v>894</v>
      </c>
      <c r="C187" s="8" t="s">
        <v>6</v>
      </c>
      <c r="D187" s="8"/>
      <c r="E187" t="s">
        <v>1478</v>
      </c>
      <c r="F187">
        <v>8581991</v>
      </c>
      <c r="G187">
        <v>8461365</v>
      </c>
      <c r="H187">
        <v>8072538</v>
      </c>
      <c r="I187">
        <v>8072075</v>
      </c>
      <c r="J187">
        <v>7981793</v>
      </c>
      <c r="K187">
        <v>8289005</v>
      </c>
      <c r="L187">
        <v>8740268</v>
      </c>
    </row>
    <row r="188" spans="1:12" ht="32" x14ac:dyDescent="0.2">
      <c r="A188" s="19" t="s">
        <v>859</v>
      </c>
      <c r="B188" s="20" t="s">
        <v>895</v>
      </c>
      <c r="C188" s="3" t="s">
        <v>24</v>
      </c>
      <c r="D188" s="3"/>
      <c r="E188" t="s">
        <v>1478</v>
      </c>
      <c r="F188">
        <v>101913224</v>
      </c>
      <c r="G188">
        <v>100623920</v>
      </c>
      <c r="H188">
        <v>99871371</v>
      </c>
      <c r="I188">
        <v>104661606</v>
      </c>
      <c r="J188">
        <v>100483037</v>
      </c>
      <c r="K188">
        <v>103312941</v>
      </c>
      <c r="L188">
        <v>107949179</v>
      </c>
    </row>
    <row r="189" spans="1:12" ht="48" x14ac:dyDescent="0.2">
      <c r="A189" s="23" t="s">
        <v>859</v>
      </c>
      <c r="B189" s="24" t="s">
        <v>896</v>
      </c>
      <c r="C189" s="8" t="s">
        <v>14</v>
      </c>
      <c r="D189" s="8"/>
      <c r="E189" t="s">
        <v>1478</v>
      </c>
      <c r="F189">
        <v>36888806</v>
      </c>
      <c r="G189">
        <v>38305601</v>
      </c>
      <c r="H189">
        <v>37896162</v>
      </c>
      <c r="I189">
        <v>38763057</v>
      </c>
      <c r="J189">
        <v>39187015</v>
      </c>
      <c r="K189">
        <v>40107524</v>
      </c>
      <c r="L189">
        <v>42814682</v>
      </c>
    </row>
    <row r="190" spans="1:12" ht="32" x14ac:dyDescent="0.2">
      <c r="A190" s="19" t="s">
        <v>859</v>
      </c>
      <c r="B190" s="20" t="s">
        <v>897</v>
      </c>
      <c r="C190" s="3" t="s">
        <v>66</v>
      </c>
      <c r="D190" s="3"/>
      <c r="E190" t="s">
        <v>1478</v>
      </c>
      <c r="F190">
        <v>12124795</v>
      </c>
      <c r="G190">
        <v>12566963</v>
      </c>
      <c r="H190">
        <v>12848639</v>
      </c>
      <c r="I190">
        <v>12882302</v>
      </c>
      <c r="J190">
        <v>14908611</v>
      </c>
      <c r="K190">
        <v>14223224</v>
      </c>
      <c r="L190">
        <v>15397481</v>
      </c>
    </row>
    <row r="191" spans="1:12" ht="32" x14ac:dyDescent="0.2">
      <c r="A191" s="23" t="s">
        <v>859</v>
      </c>
      <c r="B191" s="24" t="s">
        <v>898</v>
      </c>
      <c r="C191" s="8" t="s">
        <v>68</v>
      </c>
      <c r="D191" s="8"/>
      <c r="E191" t="s">
        <v>1478</v>
      </c>
      <c r="F191">
        <v>7436001</v>
      </c>
      <c r="G191">
        <v>8083337</v>
      </c>
      <c r="H191">
        <v>8213700</v>
      </c>
      <c r="I191">
        <v>8648858</v>
      </c>
      <c r="J191">
        <v>8870831</v>
      </c>
      <c r="K191">
        <v>9021575</v>
      </c>
      <c r="L191">
        <v>9179341</v>
      </c>
    </row>
    <row r="192" spans="1:12" ht="36" x14ac:dyDescent="0.2">
      <c r="A192" s="19" t="s">
        <v>859</v>
      </c>
      <c r="B192" s="20" t="s">
        <v>899</v>
      </c>
      <c r="C192" s="3" t="s">
        <v>77</v>
      </c>
      <c r="D192" s="3"/>
      <c r="E192" t="s">
        <v>1478</v>
      </c>
      <c r="F192">
        <v>17225972</v>
      </c>
      <c r="G192">
        <v>17313871</v>
      </c>
      <c r="H192">
        <v>16718601</v>
      </c>
      <c r="I192">
        <v>16748381</v>
      </c>
      <c r="J192">
        <v>17243239</v>
      </c>
      <c r="K192">
        <v>19086131</v>
      </c>
      <c r="L192">
        <v>20398355</v>
      </c>
    </row>
    <row r="193" spans="1:12" ht="32" x14ac:dyDescent="0.2">
      <c r="A193" s="23" t="s">
        <v>859</v>
      </c>
      <c r="B193" s="24" t="s">
        <v>900</v>
      </c>
      <c r="C193" s="8" t="s">
        <v>66</v>
      </c>
      <c r="D193" s="8"/>
      <c r="E193" t="s">
        <v>1478</v>
      </c>
      <c r="F193">
        <v>12601248</v>
      </c>
      <c r="G193">
        <v>13288887</v>
      </c>
      <c r="H193">
        <v>13546563</v>
      </c>
      <c r="I193">
        <v>15048396</v>
      </c>
      <c r="J193">
        <v>15880942</v>
      </c>
      <c r="K193">
        <v>16258334</v>
      </c>
      <c r="L193">
        <v>17558530</v>
      </c>
    </row>
    <row r="194" spans="1:12" ht="32" x14ac:dyDescent="0.2">
      <c r="A194" s="19" t="s">
        <v>859</v>
      </c>
      <c r="B194" s="20" t="s">
        <v>901</v>
      </c>
      <c r="C194" s="3" t="s">
        <v>66</v>
      </c>
      <c r="D194" s="3"/>
      <c r="E194" t="s">
        <v>1478</v>
      </c>
      <c r="F194">
        <v>51177328</v>
      </c>
      <c r="G194">
        <v>54761820</v>
      </c>
      <c r="H194">
        <v>53496631</v>
      </c>
      <c r="I194">
        <v>53925376</v>
      </c>
      <c r="J194">
        <v>57121854</v>
      </c>
      <c r="K194">
        <v>54345376</v>
      </c>
      <c r="L194">
        <v>57120220</v>
      </c>
    </row>
    <row r="195" spans="1:12" ht="24" x14ac:dyDescent="0.2">
      <c r="A195" s="23" t="s">
        <v>859</v>
      </c>
      <c r="B195" s="24" t="s">
        <v>902</v>
      </c>
      <c r="C195" s="8" t="s">
        <v>181</v>
      </c>
      <c r="D195" s="8"/>
      <c r="E195" t="s">
        <v>1478</v>
      </c>
      <c r="F195">
        <v>25839465</v>
      </c>
      <c r="G195">
        <v>26366025</v>
      </c>
      <c r="H195">
        <v>29064325</v>
      </c>
      <c r="I195">
        <v>28915314</v>
      </c>
      <c r="J195">
        <v>29359380</v>
      </c>
      <c r="K195">
        <v>30121733</v>
      </c>
      <c r="L195">
        <v>29152171</v>
      </c>
    </row>
    <row r="196" spans="1:12" ht="32" x14ac:dyDescent="0.2">
      <c r="A196" s="19" t="s">
        <v>859</v>
      </c>
      <c r="B196" s="20" t="s">
        <v>903</v>
      </c>
      <c r="C196" s="3" t="s">
        <v>24</v>
      </c>
      <c r="D196" s="3"/>
      <c r="E196" t="s">
        <v>1478</v>
      </c>
      <c r="F196">
        <v>99096119</v>
      </c>
      <c r="G196">
        <v>96391071</v>
      </c>
      <c r="H196">
        <v>104188356</v>
      </c>
      <c r="I196">
        <v>105463083</v>
      </c>
      <c r="J196">
        <v>115634431</v>
      </c>
      <c r="K196">
        <v>110348267</v>
      </c>
      <c r="L196">
        <v>125068731</v>
      </c>
    </row>
    <row r="197" spans="1:12" ht="32" x14ac:dyDescent="0.2">
      <c r="A197" s="23" t="s">
        <v>859</v>
      </c>
      <c r="B197" s="24" t="s">
        <v>904</v>
      </c>
      <c r="C197" s="8" t="s">
        <v>4</v>
      </c>
      <c r="D197" s="8"/>
      <c r="E197" t="s">
        <v>1478</v>
      </c>
      <c r="F197" t="e">
        <v>#N/A</v>
      </c>
      <c r="G197">
        <v>9841927</v>
      </c>
      <c r="H197">
        <v>9658915</v>
      </c>
      <c r="I197">
        <v>9647023</v>
      </c>
      <c r="J197">
        <v>9767222</v>
      </c>
      <c r="K197">
        <v>9984755</v>
      </c>
      <c r="L197">
        <v>11048252</v>
      </c>
    </row>
    <row r="198" spans="1:12" ht="32" x14ac:dyDescent="0.2">
      <c r="A198" s="19" t="s">
        <v>905</v>
      </c>
      <c r="B198" s="20" t="s">
        <v>906</v>
      </c>
      <c r="C198" s="3" t="s">
        <v>4</v>
      </c>
      <c r="D198" s="3"/>
      <c r="E198" t="s">
        <v>1478</v>
      </c>
      <c r="F198">
        <v>4732010</v>
      </c>
      <c r="G198">
        <v>4649908</v>
      </c>
      <c r="H198">
        <v>4644802</v>
      </c>
      <c r="I198">
        <v>4883193</v>
      </c>
      <c r="J198">
        <v>4530608</v>
      </c>
      <c r="K198">
        <v>4093131</v>
      </c>
      <c r="L198">
        <v>5138711</v>
      </c>
    </row>
    <row r="199" spans="1:12" ht="24" x14ac:dyDescent="0.2">
      <c r="A199" s="23" t="s">
        <v>905</v>
      </c>
      <c r="B199" s="24" t="s">
        <v>907</v>
      </c>
      <c r="C199" s="8" t="s">
        <v>8</v>
      </c>
      <c r="D199" s="8"/>
      <c r="E199" t="s">
        <v>1478</v>
      </c>
      <c r="F199">
        <v>3573883</v>
      </c>
      <c r="G199">
        <v>3869689</v>
      </c>
      <c r="H199">
        <v>3848747</v>
      </c>
      <c r="I199">
        <v>3712269</v>
      </c>
      <c r="J199">
        <v>3895206</v>
      </c>
      <c r="K199">
        <v>4151212</v>
      </c>
      <c r="L199">
        <v>4386589</v>
      </c>
    </row>
    <row r="200" spans="1:12" ht="24" x14ac:dyDescent="0.2">
      <c r="A200" s="19" t="s">
        <v>905</v>
      </c>
      <c r="B200" s="20" t="s">
        <v>908</v>
      </c>
      <c r="C200" s="3" t="s">
        <v>29</v>
      </c>
      <c r="D200" s="3"/>
      <c r="E200" t="s">
        <v>1478</v>
      </c>
      <c r="F200">
        <v>13072278</v>
      </c>
      <c r="G200">
        <v>13297088</v>
      </c>
      <c r="H200">
        <v>13095371</v>
      </c>
      <c r="I200">
        <v>13257848</v>
      </c>
      <c r="J200">
        <v>13347637</v>
      </c>
      <c r="K200">
        <v>13471605</v>
      </c>
      <c r="L200">
        <v>13750303</v>
      </c>
    </row>
    <row r="201" spans="1:12" ht="32" x14ac:dyDescent="0.2">
      <c r="A201" s="23" t="s">
        <v>905</v>
      </c>
      <c r="B201" s="24" t="s">
        <v>909</v>
      </c>
      <c r="C201" s="8" t="s">
        <v>714</v>
      </c>
      <c r="D201" s="8"/>
      <c r="E201" t="s">
        <v>1478</v>
      </c>
      <c r="F201">
        <v>17173717</v>
      </c>
      <c r="G201">
        <v>17199863</v>
      </c>
      <c r="H201">
        <v>15706980</v>
      </c>
      <c r="I201">
        <v>17119907</v>
      </c>
      <c r="J201">
        <v>16716412</v>
      </c>
      <c r="K201">
        <v>17781222</v>
      </c>
      <c r="L201">
        <v>17507128</v>
      </c>
    </row>
    <row r="202" spans="1:12" ht="32" x14ac:dyDescent="0.2">
      <c r="A202" s="19" t="s">
        <v>905</v>
      </c>
      <c r="B202" s="20" t="s">
        <v>910</v>
      </c>
      <c r="C202" s="3" t="s">
        <v>2</v>
      </c>
      <c r="D202" s="3"/>
      <c r="E202" t="s">
        <v>1478</v>
      </c>
      <c r="F202">
        <v>17222300</v>
      </c>
      <c r="G202">
        <v>17787115</v>
      </c>
      <c r="H202">
        <v>16638413</v>
      </c>
      <c r="I202">
        <v>16438851</v>
      </c>
      <c r="J202">
        <v>16830020</v>
      </c>
      <c r="K202">
        <v>18474054</v>
      </c>
      <c r="L202">
        <v>19315202</v>
      </c>
    </row>
    <row r="203" spans="1:12" ht="36" x14ac:dyDescent="0.2">
      <c r="A203" s="23" t="s">
        <v>905</v>
      </c>
      <c r="B203" s="24" t="s">
        <v>911</v>
      </c>
      <c r="C203" s="8" t="s">
        <v>21</v>
      </c>
      <c r="D203" s="8"/>
      <c r="E203" t="s">
        <v>1478</v>
      </c>
      <c r="F203">
        <v>31749525</v>
      </c>
      <c r="G203">
        <v>33121058</v>
      </c>
      <c r="H203">
        <v>33054110</v>
      </c>
      <c r="I203">
        <v>33234675</v>
      </c>
      <c r="J203">
        <v>33183156</v>
      </c>
      <c r="K203">
        <v>34033014</v>
      </c>
      <c r="L203">
        <v>35809243</v>
      </c>
    </row>
    <row r="204" spans="1:12" ht="16" x14ac:dyDescent="0.2">
      <c r="A204" s="19" t="s">
        <v>905</v>
      </c>
      <c r="B204" s="20" t="s">
        <v>912</v>
      </c>
      <c r="C204" s="3" t="s">
        <v>8</v>
      </c>
      <c r="D204" s="3"/>
      <c r="E204" t="s">
        <v>1478</v>
      </c>
      <c r="F204">
        <v>29460108</v>
      </c>
      <c r="G204">
        <v>31006423</v>
      </c>
      <c r="H204">
        <v>30705156</v>
      </c>
      <c r="I204">
        <v>30848821</v>
      </c>
      <c r="J204">
        <v>31369123</v>
      </c>
      <c r="K204">
        <v>32022106</v>
      </c>
      <c r="L204">
        <v>32069438</v>
      </c>
    </row>
    <row r="205" spans="1:12" ht="48" x14ac:dyDescent="0.2">
      <c r="A205" s="23" t="s">
        <v>905</v>
      </c>
      <c r="B205" s="24" t="s">
        <v>913</v>
      </c>
      <c r="C205" s="8" t="s">
        <v>14</v>
      </c>
      <c r="D205" s="8"/>
      <c r="E205" t="s">
        <v>1478</v>
      </c>
      <c r="F205">
        <v>46520856</v>
      </c>
      <c r="G205">
        <v>48614577</v>
      </c>
      <c r="H205">
        <v>49283880</v>
      </c>
      <c r="I205">
        <v>48543470</v>
      </c>
      <c r="J205">
        <v>50947514</v>
      </c>
      <c r="K205">
        <v>51520094</v>
      </c>
      <c r="L205">
        <v>52832320</v>
      </c>
    </row>
    <row r="206" spans="1:12" ht="36" x14ac:dyDescent="0.2">
      <c r="A206" s="19" t="s">
        <v>905</v>
      </c>
      <c r="B206" s="20" t="s">
        <v>914</v>
      </c>
      <c r="C206" s="3" t="s">
        <v>4</v>
      </c>
      <c r="D206" s="3"/>
      <c r="E206" t="s">
        <v>1478</v>
      </c>
      <c r="F206">
        <v>8957957</v>
      </c>
      <c r="G206">
        <v>9049411</v>
      </c>
      <c r="H206">
        <v>8908125</v>
      </c>
      <c r="I206">
        <v>9352415</v>
      </c>
      <c r="J206">
        <v>9463447</v>
      </c>
      <c r="K206">
        <v>9790024</v>
      </c>
      <c r="L206">
        <v>9530205</v>
      </c>
    </row>
    <row r="207" spans="1:12" ht="48" x14ac:dyDescent="0.2">
      <c r="A207" s="23" t="s">
        <v>905</v>
      </c>
      <c r="B207" s="24" t="s">
        <v>915</v>
      </c>
      <c r="C207" s="8" t="s">
        <v>14</v>
      </c>
      <c r="D207" s="8"/>
      <c r="E207" t="s">
        <v>1478</v>
      </c>
      <c r="F207">
        <v>41773353</v>
      </c>
      <c r="G207">
        <v>44279437</v>
      </c>
      <c r="H207">
        <v>45826809</v>
      </c>
      <c r="I207">
        <v>47029117</v>
      </c>
      <c r="J207">
        <v>46792197</v>
      </c>
      <c r="K207">
        <v>47413207</v>
      </c>
      <c r="L207">
        <v>49883949</v>
      </c>
    </row>
    <row r="208" spans="1:12" ht="36" x14ac:dyDescent="0.2">
      <c r="A208" s="19" t="s">
        <v>905</v>
      </c>
      <c r="B208" s="20" t="s">
        <v>916</v>
      </c>
      <c r="C208" s="3" t="s">
        <v>4</v>
      </c>
      <c r="D208" s="3"/>
      <c r="E208" t="s">
        <v>1478</v>
      </c>
      <c r="F208">
        <v>3439105</v>
      </c>
      <c r="G208">
        <v>3506631</v>
      </c>
      <c r="H208">
        <v>3689687</v>
      </c>
      <c r="I208">
        <v>3211460</v>
      </c>
      <c r="J208">
        <v>3246130</v>
      </c>
      <c r="K208">
        <v>3199365</v>
      </c>
      <c r="L208">
        <v>3095149</v>
      </c>
    </row>
    <row r="209" spans="1:12" ht="32" x14ac:dyDescent="0.2">
      <c r="A209" s="23" t="s">
        <v>905</v>
      </c>
      <c r="B209" s="24" t="s">
        <v>917</v>
      </c>
      <c r="C209" s="8" t="s">
        <v>99</v>
      </c>
      <c r="D209" s="8"/>
      <c r="E209" t="s">
        <v>1478</v>
      </c>
      <c r="F209">
        <v>34001923</v>
      </c>
      <c r="G209">
        <v>36003480</v>
      </c>
      <c r="H209">
        <v>35521704</v>
      </c>
      <c r="I209">
        <v>36759544</v>
      </c>
      <c r="J209">
        <v>37202358</v>
      </c>
      <c r="K209">
        <v>40046078</v>
      </c>
      <c r="L209">
        <v>38096912</v>
      </c>
    </row>
    <row r="210" spans="1:12" ht="24" x14ac:dyDescent="0.2">
      <c r="A210" s="19" t="s">
        <v>905</v>
      </c>
      <c r="B210" s="20" t="s">
        <v>918</v>
      </c>
      <c r="C210" s="3" t="s">
        <v>8</v>
      </c>
      <c r="D210" s="3"/>
      <c r="E210" t="s">
        <v>1478</v>
      </c>
      <c r="F210">
        <v>1275031</v>
      </c>
      <c r="G210">
        <v>1364655</v>
      </c>
      <c r="H210">
        <v>1434269</v>
      </c>
      <c r="I210">
        <v>1577484</v>
      </c>
      <c r="J210">
        <v>1890006</v>
      </c>
      <c r="K210">
        <v>1876032</v>
      </c>
      <c r="L210">
        <v>1968319</v>
      </c>
    </row>
    <row r="211" spans="1:12" ht="32" x14ac:dyDescent="0.2">
      <c r="A211" s="23" t="s">
        <v>905</v>
      </c>
      <c r="B211" s="24" t="s">
        <v>919</v>
      </c>
      <c r="C211" s="8" t="s">
        <v>6</v>
      </c>
      <c r="D211" s="8"/>
      <c r="E211" t="s">
        <v>1478</v>
      </c>
      <c r="F211">
        <v>21858182</v>
      </c>
      <c r="G211">
        <v>21387760</v>
      </c>
      <c r="H211">
        <v>20652453</v>
      </c>
      <c r="I211">
        <v>21156065</v>
      </c>
      <c r="J211">
        <v>22220752</v>
      </c>
      <c r="K211">
        <v>22787456</v>
      </c>
      <c r="L211">
        <v>23923462</v>
      </c>
    </row>
    <row r="212" spans="1:12" ht="32" x14ac:dyDescent="0.2">
      <c r="A212" s="19" t="s">
        <v>905</v>
      </c>
      <c r="B212" s="20" t="s">
        <v>920</v>
      </c>
      <c r="C212" s="3" t="s">
        <v>4</v>
      </c>
      <c r="D212" s="3"/>
      <c r="E212" t="s">
        <v>1478</v>
      </c>
      <c r="F212">
        <v>7735395</v>
      </c>
      <c r="G212">
        <v>7227938</v>
      </c>
      <c r="H212">
        <v>7511097</v>
      </c>
      <c r="I212">
        <v>7920446</v>
      </c>
      <c r="J212">
        <v>7996502</v>
      </c>
      <c r="K212">
        <v>8122035</v>
      </c>
      <c r="L212">
        <v>9558957</v>
      </c>
    </row>
    <row r="213" spans="1:12" ht="32" x14ac:dyDescent="0.2">
      <c r="A213" s="23" t="s">
        <v>905</v>
      </c>
      <c r="B213" s="24" t="s">
        <v>921</v>
      </c>
      <c r="C213" s="8" t="s">
        <v>4</v>
      </c>
      <c r="D213" s="8"/>
      <c r="E213" t="s">
        <v>1478</v>
      </c>
      <c r="F213">
        <v>6131086</v>
      </c>
      <c r="G213">
        <v>6406752</v>
      </c>
      <c r="H213">
        <v>6076885</v>
      </c>
      <c r="I213">
        <v>6072468</v>
      </c>
      <c r="J213">
        <v>6475393</v>
      </c>
      <c r="K213">
        <v>6450398</v>
      </c>
      <c r="L213">
        <v>6635329</v>
      </c>
    </row>
    <row r="214" spans="1:12" ht="32" x14ac:dyDescent="0.2">
      <c r="A214" s="19" t="s">
        <v>922</v>
      </c>
      <c r="B214" s="20" t="s">
        <v>923</v>
      </c>
      <c r="C214" s="3" t="s">
        <v>24</v>
      </c>
      <c r="D214" s="3"/>
      <c r="E214" t="s">
        <v>1478</v>
      </c>
      <c r="F214">
        <v>99370395</v>
      </c>
      <c r="G214">
        <v>109937321</v>
      </c>
      <c r="H214">
        <v>116050911</v>
      </c>
      <c r="I214">
        <v>119575708</v>
      </c>
      <c r="J214">
        <v>122979967</v>
      </c>
      <c r="K214">
        <v>123977223</v>
      </c>
      <c r="L214">
        <v>132874649</v>
      </c>
    </row>
    <row r="215" spans="1:12" ht="32" x14ac:dyDescent="0.2">
      <c r="A215" s="23" t="s">
        <v>922</v>
      </c>
      <c r="B215" s="24" t="s">
        <v>925</v>
      </c>
      <c r="C215" s="8" t="s">
        <v>2</v>
      </c>
      <c r="D215" s="8"/>
      <c r="E215" t="s">
        <v>1478</v>
      </c>
      <c r="F215">
        <v>14975155</v>
      </c>
      <c r="G215">
        <v>15482004</v>
      </c>
      <c r="H215">
        <v>14792309</v>
      </c>
      <c r="I215">
        <v>15177730</v>
      </c>
      <c r="J215">
        <v>14827467</v>
      </c>
      <c r="K215">
        <v>15719893</v>
      </c>
      <c r="L215">
        <v>15503957</v>
      </c>
    </row>
    <row r="216" spans="1:12" ht="48" x14ac:dyDescent="0.2">
      <c r="A216" s="19" t="s">
        <v>922</v>
      </c>
      <c r="B216" s="20" t="s">
        <v>1393</v>
      </c>
      <c r="C216" s="3" t="s">
        <v>711</v>
      </c>
      <c r="D216" s="3"/>
      <c r="E216" t="s">
        <v>1478</v>
      </c>
      <c r="F216" t="e">
        <v>#N/A</v>
      </c>
      <c r="G216">
        <v>0</v>
      </c>
      <c r="H216">
        <v>1149535</v>
      </c>
      <c r="I216" t="e">
        <v>#N/A</v>
      </c>
      <c r="J216" t="e">
        <v>#N/A</v>
      </c>
      <c r="K216" t="e">
        <v>#N/A</v>
      </c>
      <c r="L216" t="e">
        <v>#N/A</v>
      </c>
    </row>
    <row r="217" spans="1:12" ht="36" x14ac:dyDescent="0.2">
      <c r="A217" s="23" t="s">
        <v>922</v>
      </c>
      <c r="B217" s="24" t="s">
        <v>927</v>
      </c>
      <c r="C217" s="8" t="s">
        <v>714</v>
      </c>
      <c r="D217" s="8"/>
      <c r="E217" t="s">
        <v>1478</v>
      </c>
      <c r="F217">
        <v>8223602</v>
      </c>
      <c r="G217">
        <v>8634654</v>
      </c>
      <c r="H217">
        <v>8227275</v>
      </c>
      <c r="I217">
        <v>9565703</v>
      </c>
      <c r="J217">
        <v>11221344</v>
      </c>
      <c r="K217">
        <v>15472321</v>
      </c>
      <c r="L217">
        <v>16868909</v>
      </c>
    </row>
    <row r="218" spans="1:12" ht="32" x14ac:dyDescent="0.2">
      <c r="A218" s="19" t="s">
        <v>922</v>
      </c>
      <c r="B218" s="20" t="s">
        <v>928</v>
      </c>
      <c r="C218" s="3" t="s">
        <v>77</v>
      </c>
      <c r="D218" s="3"/>
      <c r="E218" t="s">
        <v>1478</v>
      </c>
      <c r="F218">
        <v>24705079</v>
      </c>
      <c r="G218">
        <v>26056892</v>
      </c>
      <c r="H218">
        <v>25342786</v>
      </c>
      <c r="I218">
        <v>25678052</v>
      </c>
      <c r="J218">
        <v>26361326</v>
      </c>
      <c r="K218">
        <v>26326747</v>
      </c>
      <c r="L218">
        <v>27151239</v>
      </c>
    </row>
    <row r="219" spans="1:12" ht="32" x14ac:dyDescent="0.2">
      <c r="A219" s="23" t="s">
        <v>922</v>
      </c>
      <c r="B219" s="24" t="s">
        <v>929</v>
      </c>
      <c r="C219" s="8" t="s">
        <v>73</v>
      </c>
      <c r="D219" s="8"/>
      <c r="E219" t="s">
        <v>1478</v>
      </c>
      <c r="F219">
        <v>6006361</v>
      </c>
      <c r="G219">
        <v>6352806</v>
      </c>
      <c r="H219">
        <v>6072624</v>
      </c>
      <c r="I219">
        <v>6128987</v>
      </c>
      <c r="J219">
        <v>6407533</v>
      </c>
      <c r="K219">
        <v>6641635</v>
      </c>
      <c r="L219">
        <v>6654773</v>
      </c>
    </row>
    <row r="220" spans="1:12" ht="32" x14ac:dyDescent="0.2">
      <c r="A220" s="19" t="s">
        <v>922</v>
      </c>
      <c r="B220" s="20" t="s">
        <v>930</v>
      </c>
      <c r="C220" s="3" t="s">
        <v>4</v>
      </c>
      <c r="D220" s="3"/>
      <c r="E220" t="s">
        <v>1478</v>
      </c>
      <c r="F220">
        <v>3675413</v>
      </c>
      <c r="G220">
        <v>3663189</v>
      </c>
      <c r="H220">
        <v>4230507</v>
      </c>
      <c r="I220">
        <v>4411420</v>
      </c>
      <c r="J220">
        <v>4259649</v>
      </c>
      <c r="K220">
        <v>4149874</v>
      </c>
      <c r="L220">
        <v>4531550</v>
      </c>
    </row>
    <row r="221" spans="1:12" ht="32" x14ac:dyDescent="0.2">
      <c r="A221" s="23" t="s">
        <v>922</v>
      </c>
      <c r="B221" s="24" t="s">
        <v>931</v>
      </c>
      <c r="C221" s="8" t="s">
        <v>68</v>
      </c>
      <c r="D221" s="8"/>
      <c r="E221" t="s">
        <v>1478</v>
      </c>
      <c r="F221">
        <v>10675100</v>
      </c>
      <c r="G221">
        <v>10937656</v>
      </c>
      <c r="H221">
        <v>11349889</v>
      </c>
      <c r="I221">
        <v>11303538</v>
      </c>
      <c r="J221">
        <v>12217910</v>
      </c>
      <c r="K221">
        <v>12314305</v>
      </c>
      <c r="L221">
        <v>12532459</v>
      </c>
    </row>
    <row r="222" spans="1:12" ht="32" x14ac:dyDescent="0.2">
      <c r="A222" s="19" t="s">
        <v>922</v>
      </c>
      <c r="B222" s="20" t="s">
        <v>932</v>
      </c>
      <c r="C222" s="3" t="s">
        <v>73</v>
      </c>
      <c r="D222" s="3"/>
      <c r="E222" t="s">
        <v>1478</v>
      </c>
      <c r="F222">
        <v>1367778</v>
      </c>
      <c r="G222">
        <v>1340042</v>
      </c>
      <c r="H222">
        <v>1529756</v>
      </c>
      <c r="I222">
        <v>1456823</v>
      </c>
      <c r="J222">
        <v>1477743</v>
      </c>
      <c r="K222">
        <v>1525517</v>
      </c>
      <c r="L222">
        <v>1701839</v>
      </c>
    </row>
    <row r="223" spans="1:12" ht="32" x14ac:dyDescent="0.2">
      <c r="A223" s="23" t="s">
        <v>922</v>
      </c>
      <c r="B223" s="24" t="s">
        <v>933</v>
      </c>
      <c r="C223" s="8" t="s">
        <v>68</v>
      </c>
      <c r="D223" s="8"/>
      <c r="E223" t="s">
        <v>1478</v>
      </c>
      <c r="F223">
        <v>8389608</v>
      </c>
      <c r="G223">
        <v>8053866</v>
      </c>
      <c r="H223">
        <v>8103966</v>
      </c>
      <c r="I223">
        <v>8021287</v>
      </c>
      <c r="J223">
        <v>8600534</v>
      </c>
      <c r="K223">
        <v>9031503</v>
      </c>
      <c r="L223">
        <v>9937043</v>
      </c>
    </row>
    <row r="224" spans="1:12" ht="32" x14ac:dyDescent="0.2">
      <c r="A224" s="19" t="s">
        <v>922</v>
      </c>
      <c r="B224" s="20" t="s">
        <v>934</v>
      </c>
      <c r="C224" s="3" t="s">
        <v>2</v>
      </c>
      <c r="D224" s="3"/>
      <c r="E224" t="s">
        <v>1478</v>
      </c>
      <c r="F224">
        <v>9950864</v>
      </c>
      <c r="G224">
        <v>9986869</v>
      </c>
      <c r="H224">
        <v>10534778</v>
      </c>
      <c r="I224">
        <v>10555691</v>
      </c>
      <c r="J224">
        <v>10638015</v>
      </c>
      <c r="K224">
        <v>10811811</v>
      </c>
      <c r="L224">
        <v>10779009</v>
      </c>
    </row>
    <row r="225" spans="1:12" ht="32" x14ac:dyDescent="0.2">
      <c r="A225" s="23" t="s">
        <v>922</v>
      </c>
      <c r="B225" s="24" t="s">
        <v>935</v>
      </c>
      <c r="C225" s="8" t="s">
        <v>2</v>
      </c>
      <c r="D225" s="8"/>
      <c r="E225" t="s">
        <v>1478</v>
      </c>
      <c r="F225">
        <v>8039490</v>
      </c>
      <c r="G225">
        <v>8554217</v>
      </c>
      <c r="H225">
        <v>8975305</v>
      </c>
      <c r="I225">
        <v>8590576</v>
      </c>
      <c r="J225">
        <v>9101527</v>
      </c>
      <c r="K225">
        <v>9132562</v>
      </c>
      <c r="L225">
        <v>9347704</v>
      </c>
    </row>
    <row r="226" spans="1:12" ht="32" x14ac:dyDescent="0.2">
      <c r="A226" s="19" t="s">
        <v>922</v>
      </c>
      <c r="B226" s="20" t="s">
        <v>936</v>
      </c>
      <c r="C226" s="3" t="s">
        <v>24</v>
      </c>
      <c r="D226" s="3"/>
      <c r="E226" t="s">
        <v>1478</v>
      </c>
      <c r="F226">
        <v>113113083</v>
      </c>
      <c r="G226">
        <v>115511332</v>
      </c>
      <c r="H226">
        <v>115811992</v>
      </c>
      <c r="I226">
        <v>116627852</v>
      </c>
      <c r="J226">
        <v>116919039</v>
      </c>
      <c r="K226">
        <v>118331908</v>
      </c>
      <c r="L226">
        <v>119231268</v>
      </c>
    </row>
    <row r="227" spans="1:12" ht="48" x14ac:dyDescent="0.2">
      <c r="A227" s="23" t="s">
        <v>922</v>
      </c>
      <c r="B227" s="24" t="s">
        <v>937</v>
      </c>
      <c r="C227" s="8" t="s">
        <v>711</v>
      </c>
      <c r="D227" s="8"/>
      <c r="E227" t="s">
        <v>1478</v>
      </c>
      <c r="F227">
        <v>992812</v>
      </c>
      <c r="G227">
        <v>1655734</v>
      </c>
      <c r="H227">
        <v>2156319</v>
      </c>
      <c r="I227">
        <v>2657753</v>
      </c>
      <c r="J227">
        <v>2956831</v>
      </c>
      <c r="K227" t="e">
        <v>#N/A</v>
      </c>
      <c r="L227" t="e">
        <v>#N/A</v>
      </c>
    </row>
    <row r="228" spans="1:12" ht="32" x14ac:dyDescent="0.2">
      <c r="A228" s="19" t="s">
        <v>922</v>
      </c>
      <c r="B228" s="20" t="s">
        <v>938</v>
      </c>
      <c r="C228" s="3" t="s">
        <v>73</v>
      </c>
      <c r="D228" s="3"/>
      <c r="E228" t="s">
        <v>1478</v>
      </c>
      <c r="F228">
        <v>2074932</v>
      </c>
      <c r="G228">
        <v>2009595</v>
      </c>
      <c r="H228">
        <v>2121797</v>
      </c>
      <c r="I228">
        <v>2294799</v>
      </c>
      <c r="J228">
        <v>2177577</v>
      </c>
      <c r="K228">
        <v>2224123</v>
      </c>
      <c r="L228">
        <v>2382359</v>
      </c>
    </row>
    <row r="229" spans="1:12" ht="36" x14ac:dyDescent="0.2">
      <c r="A229" s="23" t="s">
        <v>922</v>
      </c>
      <c r="B229" s="24" t="s">
        <v>939</v>
      </c>
      <c r="C229" s="8" t="s">
        <v>66</v>
      </c>
      <c r="D229" s="8"/>
      <c r="E229" t="s">
        <v>1478</v>
      </c>
      <c r="F229">
        <v>15290149</v>
      </c>
      <c r="G229">
        <v>16036971</v>
      </c>
      <c r="H229">
        <v>16091387</v>
      </c>
      <c r="I229">
        <v>16223769</v>
      </c>
      <c r="J229">
        <v>17575505</v>
      </c>
      <c r="K229">
        <v>17797097</v>
      </c>
      <c r="L229">
        <v>18796830</v>
      </c>
    </row>
    <row r="230" spans="1:12" ht="32" x14ac:dyDescent="0.2">
      <c r="A230" s="19" t="s">
        <v>922</v>
      </c>
      <c r="B230" s="20" t="s">
        <v>940</v>
      </c>
      <c r="C230" s="3" t="s">
        <v>24</v>
      </c>
      <c r="D230" s="3"/>
      <c r="E230" t="s">
        <v>1478</v>
      </c>
      <c r="F230">
        <v>211361788</v>
      </c>
      <c r="G230">
        <v>218353629</v>
      </c>
      <c r="H230">
        <v>215572070</v>
      </c>
      <c r="I230">
        <v>206303722</v>
      </c>
      <c r="J230">
        <v>222644190</v>
      </c>
      <c r="K230">
        <v>222399600</v>
      </c>
      <c r="L230">
        <v>233083042</v>
      </c>
    </row>
    <row r="231" spans="1:12" ht="48" x14ac:dyDescent="0.2">
      <c r="A231" s="23" t="s">
        <v>922</v>
      </c>
      <c r="B231" s="24" t="s">
        <v>941</v>
      </c>
      <c r="C231" s="8" t="s">
        <v>711</v>
      </c>
      <c r="D231" s="8"/>
      <c r="E231" t="s">
        <v>1478</v>
      </c>
      <c r="F231">
        <v>1875923</v>
      </c>
      <c r="G231">
        <v>2405962</v>
      </c>
      <c r="H231">
        <v>3039324</v>
      </c>
      <c r="I231">
        <v>3674172</v>
      </c>
      <c r="J231">
        <v>3737033</v>
      </c>
      <c r="K231" t="e">
        <v>#N/A</v>
      </c>
      <c r="L231" t="e">
        <v>#N/A</v>
      </c>
    </row>
    <row r="232" spans="1:12" ht="32" x14ac:dyDescent="0.2">
      <c r="A232" s="19" t="s">
        <v>942</v>
      </c>
      <c r="B232" s="20" t="s">
        <v>943</v>
      </c>
      <c r="C232" s="3" t="s">
        <v>24</v>
      </c>
      <c r="D232" s="3"/>
      <c r="E232" t="s">
        <v>1478</v>
      </c>
      <c r="F232">
        <v>66228219</v>
      </c>
      <c r="G232">
        <v>71814242</v>
      </c>
      <c r="H232">
        <v>75275430</v>
      </c>
      <c r="I232">
        <v>73351021</v>
      </c>
      <c r="J232">
        <v>75671678</v>
      </c>
      <c r="K232">
        <v>77574215</v>
      </c>
      <c r="L232">
        <v>80668324</v>
      </c>
    </row>
    <row r="233" spans="1:12" ht="32" x14ac:dyDescent="0.2">
      <c r="A233" s="23" t="s">
        <v>942</v>
      </c>
      <c r="B233" s="24" t="s">
        <v>944</v>
      </c>
      <c r="C233" s="8" t="s">
        <v>24</v>
      </c>
      <c r="D233" s="8"/>
      <c r="E233" t="s">
        <v>1478</v>
      </c>
      <c r="F233">
        <v>97491376</v>
      </c>
      <c r="G233">
        <v>98419002</v>
      </c>
      <c r="H233">
        <v>101247798</v>
      </c>
      <c r="I233">
        <v>104034739</v>
      </c>
      <c r="J233">
        <v>106197892</v>
      </c>
      <c r="K233">
        <v>110692076</v>
      </c>
      <c r="L233">
        <v>122263249</v>
      </c>
    </row>
    <row r="234" spans="1:12" ht="48" x14ac:dyDescent="0.2">
      <c r="A234" s="19" t="s">
        <v>942</v>
      </c>
      <c r="B234" s="20" t="s">
        <v>945</v>
      </c>
      <c r="C234" s="3" t="s">
        <v>711</v>
      </c>
      <c r="D234" s="3"/>
      <c r="E234" t="s">
        <v>1478</v>
      </c>
      <c r="F234">
        <v>3648318</v>
      </c>
      <c r="G234">
        <v>4633724</v>
      </c>
      <c r="H234">
        <v>5270892</v>
      </c>
      <c r="I234">
        <v>5692730</v>
      </c>
      <c r="J234">
        <v>5833973</v>
      </c>
      <c r="K234" t="e">
        <v>#N/A</v>
      </c>
      <c r="L234" t="e">
        <v>#N/A</v>
      </c>
    </row>
    <row r="235" spans="1:12" ht="48" x14ac:dyDescent="0.2">
      <c r="A235" s="23" t="s">
        <v>942</v>
      </c>
      <c r="B235" s="24" t="s">
        <v>946</v>
      </c>
      <c r="C235" s="8" t="s">
        <v>14</v>
      </c>
      <c r="D235" s="8"/>
      <c r="E235" t="s">
        <v>1478</v>
      </c>
      <c r="F235">
        <v>43695589</v>
      </c>
      <c r="G235">
        <v>44049320</v>
      </c>
      <c r="H235">
        <v>45916281</v>
      </c>
      <c r="I235">
        <v>48627566</v>
      </c>
      <c r="J235">
        <v>49661943</v>
      </c>
      <c r="K235">
        <v>52539222</v>
      </c>
      <c r="L235">
        <v>53726720</v>
      </c>
    </row>
    <row r="236" spans="1:12" ht="32" x14ac:dyDescent="0.2">
      <c r="A236" s="19" t="s">
        <v>942</v>
      </c>
      <c r="B236" s="20" t="s">
        <v>947</v>
      </c>
      <c r="C236" s="3" t="s">
        <v>6</v>
      </c>
      <c r="D236" s="3"/>
      <c r="E236" t="s">
        <v>1478</v>
      </c>
      <c r="F236">
        <v>27562944</v>
      </c>
      <c r="G236">
        <v>28753930</v>
      </c>
      <c r="H236">
        <v>29440628</v>
      </c>
      <c r="I236">
        <v>31138018</v>
      </c>
      <c r="J236">
        <v>32560010</v>
      </c>
      <c r="K236">
        <v>35130347</v>
      </c>
      <c r="L236">
        <v>35491429</v>
      </c>
    </row>
    <row r="237" spans="1:12" ht="32" x14ac:dyDescent="0.2">
      <c r="A237" s="23" t="s">
        <v>942</v>
      </c>
      <c r="B237" s="24" t="s">
        <v>948</v>
      </c>
      <c r="C237" s="8" t="s">
        <v>24</v>
      </c>
      <c r="D237" s="8"/>
      <c r="E237" t="s">
        <v>1478</v>
      </c>
      <c r="F237">
        <v>114175799</v>
      </c>
      <c r="G237">
        <v>113430490</v>
      </c>
      <c r="H237">
        <v>120425987</v>
      </c>
      <c r="I237">
        <v>120073806</v>
      </c>
      <c r="J237">
        <v>126148649</v>
      </c>
      <c r="K237">
        <v>121953294</v>
      </c>
      <c r="L237">
        <v>130921439</v>
      </c>
    </row>
    <row r="238" spans="1:12" ht="36" x14ac:dyDescent="0.2">
      <c r="A238" s="19" t="s">
        <v>942</v>
      </c>
      <c r="B238" s="20" t="s">
        <v>1394</v>
      </c>
      <c r="C238" s="3" t="s">
        <v>711</v>
      </c>
      <c r="D238" s="3"/>
      <c r="E238" t="s">
        <v>1478</v>
      </c>
      <c r="F238">
        <v>1337408</v>
      </c>
      <c r="G238">
        <v>1434716</v>
      </c>
      <c r="H238">
        <v>1324283</v>
      </c>
      <c r="I238" t="e">
        <v>#N/A</v>
      </c>
      <c r="J238" t="e">
        <v>#N/A</v>
      </c>
      <c r="K238" t="e">
        <v>#N/A</v>
      </c>
      <c r="L238" t="e">
        <v>#N/A</v>
      </c>
    </row>
    <row r="239" spans="1:12" ht="32" x14ac:dyDescent="0.2">
      <c r="A239" s="23" t="s">
        <v>942</v>
      </c>
      <c r="B239" s="24" t="s">
        <v>950</v>
      </c>
      <c r="C239" s="8" t="s">
        <v>24</v>
      </c>
      <c r="D239" s="8"/>
      <c r="E239" t="s">
        <v>1478</v>
      </c>
      <c r="F239">
        <v>256008422</v>
      </c>
      <c r="G239">
        <v>269813208</v>
      </c>
      <c r="H239">
        <v>270521210</v>
      </c>
      <c r="I239">
        <v>264883898</v>
      </c>
      <c r="J239">
        <v>280991297</v>
      </c>
      <c r="K239">
        <v>286657272</v>
      </c>
      <c r="L239">
        <v>286934675</v>
      </c>
    </row>
    <row r="240" spans="1:12" ht="48" x14ac:dyDescent="0.2">
      <c r="A240" s="19" t="s">
        <v>942</v>
      </c>
      <c r="B240" s="20" t="s">
        <v>1395</v>
      </c>
      <c r="C240" s="3" t="s">
        <v>711</v>
      </c>
      <c r="D240" s="3"/>
      <c r="E240" t="s">
        <v>1478</v>
      </c>
      <c r="F240">
        <v>8341890</v>
      </c>
      <c r="G240">
        <v>8223308</v>
      </c>
      <c r="H240">
        <v>8109702</v>
      </c>
      <c r="I240" t="e">
        <v>#N/A</v>
      </c>
      <c r="J240" t="e">
        <v>#N/A</v>
      </c>
      <c r="K240" t="e">
        <v>#N/A</v>
      </c>
      <c r="L240" t="e">
        <v>#N/A</v>
      </c>
    </row>
    <row r="241" spans="1:12" ht="32" x14ac:dyDescent="0.2">
      <c r="A241" s="23" t="s">
        <v>942</v>
      </c>
      <c r="B241" s="24" t="s">
        <v>952</v>
      </c>
      <c r="C241" s="8" t="s">
        <v>714</v>
      </c>
      <c r="D241" s="8"/>
      <c r="E241" t="s">
        <v>1478</v>
      </c>
      <c r="F241">
        <v>48161496</v>
      </c>
      <c r="G241">
        <v>49599758</v>
      </c>
      <c r="H241">
        <v>46861047</v>
      </c>
      <c r="I241">
        <v>47042756</v>
      </c>
      <c r="J241">
        <v>48948675</v>
      </c>
      <c r="K241">
        <v>54124292</v>
      </c>
      <c r="L241">
        <v>59133673</v>
      </c>
    </row>
    <row r="242" spans="1:12" ht="24" x14ac:dyDescent="0.2">
      <c r="A242" s="19" t="s">
        <v>942</v>
      </c>
      <c r="B242" s="20" t="s">
        <v>953</v>
      </c>
      <c r="C242" s="3" t="s">
        <v>8</v>
      </c>
      <c r="D242" s="3"/>
      <c r="E242" t="s">
        <v>1478</v>
      </c>
      <c r="F242">
        <v>4483120</v>
      </c>
      <c r="G242">
        <v>4794364</v>
      </c>
      <c r="H242">
        <v>5055499</v>
      </c>
      <c r="I242">
        <v>5018447</v>
      </c>
      <c r="J242">
        <v>5099713</v>
      </c>
      <c r="K242">
        <v>5134471</v>
      </c>
      <c r="L242">
        <v>5754332</v>
      </c>
    </row>
    <row r="243" spans="1:12" ht="24" x14ac:dyDescent="0.2">
      <c r="A243" s="23" t="s">
        <v>942</v>
      </c>
      <c r="B243" s="24" t="s">
        <v>931</v>
      </c>
      <c r="C243" s="8" t="s">
        <v>8</v>
      </c>
      <c r="D243" s="8"/>
      <c r="E243" t="s">
        <v>1478</v>
      </c>
      <c r="F243">
        <v>11575499</v>
      </c>
      <c r="G243">
        <v>12019458</v>
      </c>
      <c r="H243">
        <v>11993340</v>
      </c>
      <c r="I243">
        <v>12189057</v>
      </c>
      <c r="J243">
        <v>12772145</v>
      </c>
      <c r="K243">
        <v>13027357</v>
      </c>
      <c r="L243">
        <v>13261798</v>
      </c>
    </row>
    <row r="244" spans="1:12" ht="48" x14ac:dyDescent="0.2">
      <c r="A244" s="19" t="s">
        <v>942</v>
      </c>
      <c r="B244" s="20" t="s">
        <v>954</v>
      </c>
      <c r="C244" s="3" t="s">
        <v>14</v>
      </c>
      <c r="D244" s="3"/>
      <c r="E244" t="s">
        <v>1478</v>
      </c>
      <c r="F244">
        <v>29607405</v>
      </c>
      <c r="G244">
        <v>31640408</v>
      </c>
      <c r="H244">
        <v>32550283</v>
      </c>
      <c r="I244">
        <v>32980216</v>
      </c>
      <c r="J244">
        <v>34266213</v>
      </c>
      <c r="K244">
        <v>34904855</v>
      </c>
      <c r="L244">
        <v>37093599</v>
      </c>
    </row>
    <row r="245" spans="1:12" ht="36" x14ac:dyDescent="0.2">
      <c r="A245" s="23" t="s">
        <v>942</v>
      </c>
      <c r="B245" s="24" t="s">
        <v>1396</v>
      </c>
      <c r="C245" s="8" t="s">
        <v>711</v>
      </c>
      <c r="D245" s="8"/>
      <c r="E245" t="s">
        <v>1478</v>
      </c>
      <c r="F245">
        <v>4755642</v>
      </c>
      <c r="G245">
        <v>4810123</v>
      </c>
      <c r="H245">
        <v>5070369</v>
      </c>
      <c r="I245" t="e">
        <v>#N/A</v>
      </c>
      <c r="J245" t="e">
        <v>#N/A</v>
      </c>
      <c r="K245" t="e">
        <v>#N/A</v>
      </c>
      <c r="L245" t="e">
        <v>#N/A</v>
      </c>
    </row>
    <row r="246" spans="1:12" ht="36" x14ac:dyDescent="0.2">
      <c r="A246" s="19" t="s">
        <v>942</v>
      </c>
      <c r="B246" s="20" t="s">
        <v>956</v>
      </c>
      <c r="C246" s="3" t="s">
        <v>711</v>
      </c>
      <c r="D246" s="3"/>
      <c r="E246" t="s">
        <v>1478</v>
      </c>
      <c r="F246">
        <v>1949938</v>
      </c>
      <c r="G246">
        <v>3163588</v>
      </c>
      <c r="H246">
        <v>5240446</v>
      </c>
      <c r="I246">
        <v>6306106</v>
      </c>
      <c r="J246">
        <v>9486589</v>
      </c>
      <c r="K246" t="e">
        <v>#N/A</v>
      </c>
      <c r="L246" t="e">
        <v>#N/A</v>
      </c>
    </row>
    <row r="247" spans="1:12" ht="48" x14ac:dyDescent="0.2">
      <c r="A247" s="23" t="s">
        <v>942</v>
      </c>
      <c r="B247" s="24" t="s">
        <v>1397</v>
      </c>
      <c r="C247" s="8" t="s">
        <v>711</v>
      </c>
      <c r="D247" s="8"/>
      <c r="E247" t="s">
        <v>1478</v>
      </c>
      <c r="F247">
        <v>2703390</v>
      </c>
      <c r="G247">
        <v>3089732</v>
      </c>
      <c r="H247">
        <v>4910826</v>
      </c>
      <c r="I247" t="e">
        <v>#N/A</v>
      </c>
      <c r="J247" t="e">
        <v>#N/A</v>
      </c>
      <c r="K247" t="e">
        <v>#N/A</v>
      </c>
      <c r="L247" t="e">
        <v>#N/A</v>
      </c>
    </row>
    <row r="248" spans="1:12" ht="32" x14ac:dyDescent="0.2">
      <c r="A248" s="19" t="s">
        <v>942</v>
      </c>
      <c r="B248" s="20" t="s">
        <v>957</v>
      </c>
      <c r="C248" s="3" t="s">
        <v>24</v>
      </c>
      <c r="D248" s="3"/>
      <c r="E248" t="s">
        <v>1478</v>
      </c>
      <c r="F248">
        <v>173662705</v>
      </c>
      <c r="G248">
        <v>169510215</v>
      </c>
      <c r="H248">
        <v>175446618</v>
      </c>
      <c r="I248">
        <v>172253667</v>
      </c>
      <c r="J248">
        <v>177142380</v>
      </c>
      <c r="K248">
        <v>170359206</v>
      </c>
      <c r="L248">
        <v>180201985</v>
      </c>
    </row>
    <row r="249" spans="1:12" ht="48" x14ac:dyDescent="0.2">
      <c r="A249" s="23" t="s">
        <v>942</v>
      </c>
      <c r="B249" s="24" t="s">
        <v>1398</v>
      </c>
      <c r="C249" s="8" t="s">
        <v>711</v>
      </c>
      <c r="D249" s="8"/>
      <c r="E249" t="s">
        <v>1478</v>
      </c>
      <c r="F249">
        <v>8383151</v>
      </c>
      <c r="G249">
        <v>7987768</v>
      </c>
      <c r="H249">
        <v>7944160</v>
      </c>
      <c r="I249" t="e">
        <v>#N/A</v>
      </c>
      <c r="J249" t="e">
        <v>#N/A</v>
      </c>
      <c r="K249" t="e">
        <v>#N/A</v>
      </c>
      <c r="L249" t="e">
        <v>#N/A</v>
      </c>
    </row>
    <row r="250" spans="1:12" ht="32" x14ac:dyDescent="0.2">
      <c r="A250" s="19" t="s">
        <v>942</v>
      </c>
      <c r="B250" s="20" t="s">
        <v>960</v>
      </c>
      <c r="C250" s="3" t="s">
        <v>24</v>
      </c>
      <c r="D250" s="3"/>
      <c r="E250" t="s">
        <v>1478</v>
      </c>
      <c r="F250">
        <v>108802305</v>
      </c>
      <c r="G250">
        <v>113886455</v>
      </c>
      <c r="H250">
        <v>115124729</v>
      </c>
      <c r="I250">
        <v>119193866</v>
      </c>
      <c r="J250">
        <v>127860520</v>
      </c>
      <c r="K250">
        <v>131743315</v>
      </c>
      <c r="L250">
        <v>138912713</v>
      </c>
    </row>
    <row r="251" spans="1:12" ht="60" x14ac:dyDescent="0.2">
      <c r="A251" s="23" t="s">
        <v>942</v>
      </c>
      <c r="B251" s="24" t="s">
        <v>1399</v>
      </c>
      <c r="C251" s="8" t="s">
        <v>711</v>
      </c>
      <c r="D251" s="8"/>
      <c r="E251" t="s">
        <v>1478</v>
      </c>
      <c r="F251">
        <v>6912418</v>
      </c>
      <c r="G251">
        <v>8630780</v>
      </c>
      <c r="H251">
        <v>9039976</v>
      </c>
      <c r="I251" t="e">
        <v>#N/A</v>
      </c>
      <c r="J251" t="e">
        <v>#N/A</v>
      </c>
      <c r="K251" t="e">
        <v>#N/A</v>
      </c>
      <c r="L251" t="e">
        <v>#N/A</v>
      </c>
    </row>
    <row r="252" spans="1:12" ht="48" x14ac:dyDescent="0.2">
      <c r="A252" s="19" t="s">
        <v>942</v>
      </c>
      <c r="B252" s="20" t="s">
        <v>1400</v>
      </c>
      <c r="C252" s="3" t="s">
        <v>711</v>
      </c>
      <c r="D252" s="3"/>
      <c r="E252" t="s">
        <v>1478</v>
      </c>
      <c r="F252">
        <v>10664938</v>
      </c>
      <c r="G252">
        <v>11137099</v>
      </c>
      <c r="H252">
        <v>12210660</v>
      </c>
      <c r="I252" t="e">
        <v>#N/A</v>
      </c>
      <c r="J252" t="e">
        <v>#N/A</v>
      </c>
      <c r="K252" t="e">
        <v>#N/A</v>
      </c>
      <c r="L252" t="e">
        <v>#N/A</v>
      </c>
    </row>
    <row r="253" spans="1:12" ht="60" x14ac:dyDescent="0.2">
      <c r="A253" s="23" t="s">
        <v>942</v>
      </c>
      <c r="B253" s="24" t="s">
        <v>1401</v>
      </c>
      <c r="C253" s="8" t="s">
        <v>711</v>
      </c>
      <c r="D253" s="8"/>
      <c r="E253" t="s">
        <v>1478</v>
      </c>
      <c r="F253">
        <v>0</v>
      </c>
      <c r="G253">
        <v>1217602</v>
      </c>
      <c r="H253">
        <v>3766979</v>
      </c>
      <c r="I253" t="e">
        <v>#N/A</v>
      </c>
      <c r="J253" t="e">
        <v>#N/A</v>
      </c>
      <c r="K253" t="e">
        <v>#N/A</v>
      </c>
      <c r="L253" t="e">
        <v>#N/A</v>
      </c>
    </row>
    <row r="254" spans="1:12" ht="32" x14ac:dyDescent="0.2">
      <c r="A254" s="19" t="s">
        <v>942</v>
      </c>
      <c r="B254" s="20" t="s">
        <v>964</v>
      </c>
      <c r="C254" s="3" t="s">
        <v>24</v>
      </c>
      <c r="D254" s="3"/>
      <c r="E254" t="s">
        <v>1478</v>
      </c>
      <c r="F254">
        <v>88192889</v>
      </c>
      <c r="G254">
        <v>92786644</v>
      </c>
      <c r="H254">
        <v>94286429</v>
      </c>
      <c r="I254">
        <v>96628510</v>
      </c>
      <c r="J254">
        <v>98094552</v>
      </c>
      <c r="K254">
        <v>102080143</v>
      </c>
      <c r="L254">
        <v>107295323</v>
      </c>
    </row>
    <row r="255" spans="1:12" ht="32" x14ac:dyDescent="0.2">
      <c r="A255" s="23" t="s">
        <v>942</v>
      </c>
      <c r="B255" s="24" t="s">
        <v>965</v>
      </c>
      <c r="C255" s="8" t="s">
        <v>24</v>
      </c>
      <c r="D255" s="8"/>
      <c r="E255" t="s">
        <v>1478</v>
      </c>
      <c r="F255">
        <v>121587526</v>
      </c>
      <c r="G255">
        <v>126858428</v>
      </c>
      <c r="H255">
        <v>129305950</v>
      </c>
      <c r="I255">
        <v>136039881</v>
      </c>
      <c r="J255">
        <v>138009337</v>
      </c>
      <c r="K255">
        <v>144421218</v>
      </c>
      <c r="L255">
        <v>147004332</v>
      </c>
    </row>
    <row r="256" spans="1:12" ht="60" x14ac:dyDescent="0.2">
      <c r="A256" s="19" t="s">
        <v>942</v>
      </c>
      <c r="B256" s="20" t="s">
        <v>1402</v>
      </c>
      <c r="C256" s="3" t="s">
        <v>711</v>
      </c>
      <c r="D256" s="3"/>
      <c r="E256" t="s">
        <v>1478</v>
      </c>
      <c r="F256">
        <v>10181236</v>
      </c>
      <c r="G256">
        <v>7281241</v>
      </c>
      <c r="H256">
        <v>7457901</v>
      </c>
      <c r="I256" t="e">
        <v>#N/A</v>
      </c>
      <c r="J256" t="e">
        <v>#N/A</v>
      </c>
      <c r="K256" t="e">
        <v>#N/A</v>
      </c>
      <c r="L256" t="e">
        <v>#N/A</v>
      </c>
    </row>
    <row r="257" spans="1:12" ht="32" x14ac:dyDescent="0.2">
      <c r="A257" s="23" t="s">
        <v>942</v>
      </c>
      <c r="B257" s="24" t="s">
        <v>967</v>
      </c>
      <c r="C257" s="8" t="s">
        <v>24</v>
      </c>
      <c r="D257" s="8"/>
      <c r="E257" t="s">
        <v>1478</v>
      </c>
      <c r="F257">
        <v>1002577367</v>
      </c>
      <c r="G257">
        <v>1036080694</v>
      </c>
      <c r="H257">
        <v>958133304</v>
      </c>
      <c r="I257">
        <v>937848320</v>
      </c>
      <c r="J257">
        <v>956775489</v>
      </c>
      <c r="K257">
        <v>953613367</v>
      </c>
      <c r="L257">
        <v>989401009</v>
      </c>
    </row>
    <row r="258" spans="1:12" ht="48" x14ac:dyDescent="0.2">
      <c r="A258" s="19" t="s">
        <v>942</v>
      </c>
      <c r="B258" s="20" t="s">
        <v>1403</v>
      </c>
      <c r="C258" s="3" t="s">
        <v>711</v>
      </c>
      <c r="D258" s="3"/>
      <c r="E258" t="s">
        <v>1478</v>
      </c>
      <c r="F258">
        <v>4896998</v>
      </c>
      <c r="G258">
        <v>5289708</v>
      </c>
      <c r="H258">
        <v>5002476</v>
      </c>
      <c r="I258" t="e">
        <v>#N/A</v>
      </c>
      <c r="J258" t="e">
        <v>#N/A</v>
      </c>
      <c r="K258" t="e">
        <v>#N/A</v>
      </c>
      <c r="L258" t="e">
        <v>#N/A</v>
      </c>
    </row>
    <row r="259" spans="1:12" ht="48" x14ac:dyDescent="0.2">
      <c r="A259" s="23" t="s">
        <v>942</v>
      </c>
      <c r="B259" s="24" t="s">
        <v>1404</v>
      </c>
      <c r="C259" s="8" t="s">
        <v>711</v>
      </c>
      <c r="D259" s="8"/>
      <c r="E259" t="s">
        <v>1478</v>
      </c>
      <c r="F259">
        <v>2913839</v>
      </c>
      <c r="G259">
        <v>3552710</v>
      </c>
      <c r="H259">
        <v>4681848</v>
      </c>
      <c r="I259" t="e">
        <v>#N/A</v>
      </c>
      <c r="J259" t="e">
        <v>#N/A</v>
      </c>
      <c r="K259" t="e">
        <v>#N/A</v>
      </c>
      <c r="L259" t="e">
        <v>#N/A</v>
      </c>
    </row>
    <row r="260" spans="1:12" ht="36" x14ac:dyDescent="0.2">
      <c r="A260" s="19" t="s">
        <v>942</v>
      </c>
      <c r="B260" s="20" t="s">
        <v>969</v>
      </c>
      <c r="C260" s="3" t="s">
        <v>711</v>
      </c>
      <c r="D260" s="3"/>
      <c r="E260" t="s">
        <v>1478</v>
      </c>
      <c r="F260">
        <v>0</v>
      </c>
      <c r="G260">
        <v>2761605</v>
      </c>
      <c r="H260">
        <v>5718153</v>
      </c>
      <c r="I260">
        <v>7428069</v>
      </c>
      <c r="J260">
        <v>7798237</v>
      </c>
      <c r="K260" t="e">
        <v>#N/A</v>
      </c>
      <c r="L260" t="e">
        <v>#N/A</v>
      </c>
    </row>
    <row r="261" spans="1:12" ht="36" x14ac:dyDescent="0.2">
      <c r="A261" s="23" t="s">
        <v>942</v>
      </c>
      <c r="B261" s="24" t="s">
        <v>970</v>
      </c>
      <c r="C261" s="8" t="s">
        <v>8</v>
      </c>
      <c r="D261" s="8"/>
      <c r="E261" t="s">
        <v>1478</v>
      </c>
      <c r="F261">
        <v>12707587</v>
      </c>
      <c r="G261">
        <v>13351365</v>
      </c>
      <c r="H261">
        <v>13330075</v>
      </c>
      <c r="I261">
        <v>13826864</v>
      </c>
      <c r="J261">
        <v>14046354</v>
      </c>
      <c r="K261">
        <v>14062993</v>
      </c>
      <c r="L261">
        <v>14715017</v>
      </c>
    </row>
    <row r="262" spans="1:12" ht="60" x14ac:dyDescent="0.2">
      <c r="A262" s="19" t="s">
        <v>942</v>
      </c>
      <c r="B262" s="20" t="s">
        <v>1405</v>
      </c>
      <c r="C262" s="3" t="s">
        <v>711</v>
      </c>
      <c r="D262" s="3"/>
      <c r="E262" t="s">
        <v>1478</v>
      </c>
      <c r="F262">
        <v>30998597</v>
      </c>
      <c r="G262">
        <v>41397610</v>
      </c>
      <c r="H262">
        <v>50332421</v>
      </c>
      <c r="I262" t="e">
        <v>#N/A</v>
      </c>
      <c r="J262" t="e">
        <v>#N/A</v>
      </c>
      <c r="K262" t="e">
        <v>#N/A</v>
      </c>
      <c r="L262" t="e">
        <v>#N/A</v>
      </c>
    </row>
    <row r="263" spans="1:12" ht="32" x14ac:dyDescent="0.2">
      <c r="A263" s="23" t="s">
        <v>942</v>
      </c>
      <c r="B263" s="24" t="s">
        <v>972</v>
      </c>
      <c r="C263" s="8" t="s">
        <v>24</v>
      </c>
      <c r="D263" s="8"/>
      <c r="E263" t="s">
        <v>1478</v>
      </c>
      <c r="F263">
        <v>65162155</v>
      </c>
      <c r="G263">
        <v>66198118</v>
      </c>
      <c r="H263">
        <v>67726834</v>
      </c>
      <c r="I263">
        <v>71029750</v>
      </c>
      <c r="J263">
        <v>71912563</v>
      </c>
      <c r="K263">
        <v>77744073</v>
      </c>
      <c r="L263">
        <v>78627712</v>
      </c>
    </row>
    <row r="264" spans="1:12" ht="48" x14ac:dyDescent="0.2">
      <c r="A264" s="19" t="s">
        <v>942</v>
      </c>
      <c r="B264" s="20" t="s">
        <v>1406</v>
      </c>
      <c r="C264" s="3" t="s">
        <v>711</v>
      </c>
      <c r="D264" s="3"/>
      <c r="E264" t="s">
        <v>1478</v>
      </c>
      <c r="F264">
        <v>2211345</v>
      </c>
      <c r="G264">
        <v>3285650</v>
      </c>
      <c r="H264">
        <v>5396161</v>
      </c>
      <c r="I264" t="e">
        <v>#N/A</v>
      </c>
      <c r="J264" t="e">
        <v>#N/A</v>
      </c>
      <c r="K264" t="e">
        <v>#N/A</v>
      </c>
      <c r="L264" t="e">
        <v>#N/A</v>
      </c>
    </row>
    <row r="265" spans="1:12" ht="48" x14ac:dyDescent="0.2">
      <c r="A265" s="23" t="s">
        <v>942</v>
      </c>
      <c r="B265" s="24" t="s">
        <v>1407</v>
      </c>
      <c r="C265" s="8" t="s">
        <v>711</v>
      </c>
      <c r="D265" s="8"/>
      <c r="E265" t="s">
        <v>1478</v>
      </c>
      <c r="F265" t="e">
        <v>#N/A</v>
      </c>
      <c r="G265">
        <v>0</v>
      </c>
      <c r="H265">
        <v>4443590</v>
      </c>
      <c r="I265" t="e">
        <v>#N/A</v>
      </c>
      <c r="J265" t="e">
        <v>#N/A</v>
      </c>
      <c r="K265" t="e">
        <v>#N/A</v>
      </c>
      <c r="L265" t="e">
        <v>#N/A</v>
      </c>
    </row>
    <row r="266" spans="1:12" ht="48" x14ac:dyDescent="0.2">
      <c r="A266" s="19" t="s">
        <v>942</v>
      </c>
      <c r="B266" s="20" t="s">
        <v>976</v>
      </c>
      <c r="C266" s="3" t="s">
        <v>711</v>
      </c>
      <c r="D266" s="3"/>
      <c r="E266" t="s">
        <v>1478</v>
      </c>
      <c r="F266">
        <v>4801693</v>
      </c>
      <c r="G266">
        <v>4861256</v>
      </c>
      <c r="H266">
        <v>5083826</v>
      </c>
      <c r="I266">
        <v>5099687</v>
      </c>
      <c r="J266">
        <v>5158264</v>
      </c>
      <c r="K266">
        <v>5220629</v>
      </c>
      <c r="L266">
        <v>5228120</v>
      </c>
    </row>
    <row r="267" spans="1:12" ht="60" x14ac:dyDescent="0.2">
      <c r="A267" s="23" t="s">
        <v>942</v>
      </c>
      <c r="B267" s="24" t="s">
        <v>1408</v>
      </c>
      <c r="C267" s="8" t="s">
        <v>711</v>
      </c>
      <c r="D267" s="8"/>
      <c r="E267" t="s">
        <v>1478</v>
      </c>
      <c r="F267">
        <v>8783961</v>
      </c>
      <c r="G267">
        <v>9420860</v>
      </c>
      <c r="H267">
        <v>10231544</v>
      </c>
      <c r="I267" t="e">
        <v>#N/A</v>
      </c>
      <c r="J267" t="e">
        <v>#N/A</v>
      </c>
      <c r="K267" t="e">
        <v>#N/A</v>
      </c>
      <c r="L267" t="e">
        <v>#N/A</v>
      </c>
    </row>
    <row r="268" spans="1:12" ht="24" x14ac:dyDescent="0.2">
      <c r="A268" s="19" t="s">
        <v>942</v>
      </c>
      <c r="B268" s="20" t="s">
        <v>978</v>
      </c>
      <c r="C268" s="3" t="s">
        <v>8</v>
      </c>
      <c r="D268" s="3"/>
      <c r="E268" t="s">
        <v>1478</v>
      </c>
      <c r="F268">
        <v>8867427</v>
      </c>
      <c r="G268">
        <v>9214656</v>
      </c>
      <c r="H268">
        <v>9156349</v>
      </c>
      <c r="I268">
        <v>9213679</v>
      </c>
      <c r="J268">
        <v>10040577</v>
      </c>
      <c r="K268">
        <v>9739397</v>
      </c>
      <c r="L268">
        <v>10007886</v>
      </c>
    </row>
    <row r="269" spans="1:12" ht="48" x14ac:dyDescent="0.2">
      <c r="A269" s="23" t="s">
        <v>942</v>
      </c>
      <c r="B269" s="24" t="s">
        <v>1409</v>
      </c>
      <c r="C269" s="8" t="s">
        <v>711</v>
      </c>
      <c r="D269" s="8"/>
      <c r="E269" t="s">
        <v>1478</v>
      </c>
      <c r="F269">
        <v>1715523</v>
      </c>
      <c r="G269">
        <v>2871178</v>
      </c>
      <c r="H269">
        <v>3640598</v>
      </c>
      <c r="I269" t="e">
        <v>#N/A</v>
      </c>
      <c r="J269" t="e">
        <v>#N/A</v>
      </c>
      <c r="K269" t="e">
        <v>#N/A</v>
      </c>
      <c r="L269" t="e">
        <v>#N/A</v>
      </c>
    </row>
    <row r="270" spans="1:12" ht="36" x14ac:dyDescent="0.2">
      <c r="A270" s="19" t="s">
        <v>942</v>
      </c>
      <c r="B270" s="20" t="s">
        <v>980</v>
      </c>
      <c r="C270" s="3" t="s">
        <v>24</v>
      </c>
      <c r="D270" s="3"/>
      <c r="E270" t="s">
        <v>1478</v>
      </c>
      <c r="F270">
        <v>120439380</v>
      </c>
      <c r="G270">
        <v>126022619</v>
      </c>
      <c r="H270">
        <v>130004054</v>
      </c>
      <c r="I270">
        <v>128743376</v>
      </c>
      <c r="J270">
        <v>136719767</v>
      </c>
      <c r="K270">
        <v>139957044</v>
      </c>
      <c r="L270">
        <v>143825068</v>
      </c>
    </row>
    <row r="271" spans="1:12" ht="48" x14ac:dyDescent="0.2">
      <c r="A271" s="23" t="s">
        <v>942</v>
      </c>
      <c r="B271" s="24" t="s">
        <v>981</v>
      </c>
      <c r="C271" s="8" t="s">
        <v>711</v>
      </c>
      <c r="D271" s="8"/>
      <c r="E271" t="s">
        <v>1478</v>
      </c>
      <c r="F271">
        <v>29490005</v>
      </c>
      <c r="G271">
        <v>37209033</v>
      </c>
      <c r="H271">
        <v>46704102</v>
      </c>
      <c r="I271">
        <v>57745932</v>
      </c>
      <c r="J271">
        <v>67946149</v>
      </c>
      <c r="K271" t="e">
        <v>#N/A</v>
      </c>
      <c r="L271" t="e">
        <v>#N/A</v>
      </c>
    </row>
    <row r="272" spans="1:12" ht="60" x14ac:dyDescent="0.2">
      <c r="A272" s="19" t="s">
        <v>942</v>
      </c>
      <c r="B272" s="20" t="s">
        <v>1410</v>
      </c>
      <c r="C272" s="3" t="s">
        <v>711</v>
      </c>
      <c r="D272" s="3"/>
      <c r="E272" t="s">
        <v>1478</v>
      </c>
      <c r="F272">
        <v>0</v>
      </c>
      <c r="G272">
        <v>1035904</v>
      </c>
      <c r="H272">
        <v>2335944</v>
      </c>
      <c r="I272" t="e">
        <v>#N/A</v>
      </c>
      <c r="J272" t="e">
        <v>#N/A</v>
      </c>
      <c r="K272" t="e">
        <v>#N/A</v>
      </c>
      <c r="L272" t="e">
        <v>#N/A</v>
      </c>
    </row>
    <row r="273" spans="1:12" ht="48" x14ac:dyDescent="0.2">
      <c r="A273" s="23" t="s">
        <v>942</v>
      </c>
      <c r="B273" s="24" t="s">
        <v>1411</v>
      </c>
      <c r="C273" s="8" t="s">
        <v>711</v>
      </c>
      <c r="D273" s="8"/>
      <c r="E273" t="s">
        <v>1478</v>
      </c>
      <c r="F273">
        <v>4307976</v>
      </c>
      <c r="G273">
        <v>5720457</v>
      </c>
      <c r="H273">
        <v>10123990</v>
      </c>
      <c r="I273" t="e">
        <v>#N/A</v>
      </c>
      <c r="J273" t="e">
        <v>#N/A</v>
      </c>
      <c r="K273" t="e">
        <v>#N/A</v>
      </c>
      <c r="L273" t="e">
        <v>#N/A</v>
      </c>
    </row>
    <row r="274" spans="1:12" ht="48" x14ac:dyDescent="0.2">
      <c r="A274" s="19" t="s">
        <v>942</v>
      </c>
      <c r="B274" s="20" t="s">
        <v>983</v>
      </c>
      <c r="C274" s="3" t="s">
        <v>14</v>
      </c>
      <c r="D274" s="3"/>
      <c r="E274" t="s">
        <v>1478</v>
      </c>
      <c r="F274">
        <v>34590872</v>
      </c>
      <c r="G274">
        <v>35880857</v>
      </c>
      <c r="H274">
        <v>36732257</v>
      </c>
      <c r="I274">
        <v>38228795</v>
      </c>
      <c r="J274">
        <v>40028968</v>
      </c>
      <c r="K274">
        <v>42028808</v>
      </c>
      <c r="L274">
        <v>43861396</v>
      </c>
    </row>
    <row r="275" spans="1:12" ht="48" x14ac:dyDescent="0.2">
      <c r="A275" s="23" t="s">
        <v>942</v>
      </c>
      <c r="B275" s="24" t="s">
        <v>1412</v>
      </c>
      <c r="C275" s="8" t="s">
        <v>711</v>
      </c>
      <c r="D275" s="8"/>
      <c r="E275" t="s">
        <v>1478</v>
      </c>
      <c r="F275">
        <v>4063762</v>
      </c>
      <c r="G275">
        <v>5656514</v>
      </c>
      <c r="H275">
        <v>7429874</v>
      </c>
      <c r="I275" t="e">
        <v>#N/A</v>
      </c>
      <c r="J275" t="e">
        <v>#N/A</v>
      </c>
      <c r="K275" t="e">
        <v>#N/A</v>
      </c>
      <c r="L275" t="e">
        <v>#N/A</v>
      </c>
    </row>
    <row r="276" spans="1:12" ht="32" x14ac:dyDescent="0.2">
      <c r="A276" s="19" t="s">
        <v>942</v>
      </c>
      <c r="B276" s="20" t="s">
        <v>984</v>
      </c>
      <c r="C276" s="3" t="s">
        <v>21</v>
      </c>
      <c r="D276" s="3"/>
      <c r="E276" t="s">
        <v>1478</v>
      </c>
      <c r="F276">
        <v>37834062</v>
      </c>
      <c r="G276">
        <v>37880696</v>
      </c>
      <c r="H276">
        <v>38948114</v>
      </c>
      <c r="I276">
        <v>42397965</v>
      </c>
      <c r="J276">
        <v>42119808</v>
      </c>
      <c r="K276">
        <v>42995575</v>
      </c>
      <c r="L276">
        <v>44835771</v>
      </c>
    </row>
    <row r="277" spans="1:12" ht="32" x14ac:dyDescent="0.2">
      <c r="A277" s="23" t="s">
        <v>942</v>
      </c>
      <c r="B277" s="24" t="s">
        <v>985</v>
      </c>
      <c r="C277" s="8" t="s">
        <v>24</v>
      </c>
      <c r="D277" s="8"/>
      <c r="E277" t="s">
        <v>1478</v>
      </c>
      <c r="F277">
        <v>145133529</v>
      </c>
      <c r="G277">
        <v>154635315</v>
      </c>
      <c r="H277">
        <v>156594826</v>
      </c>
      <c r="I277">
        <v>161320073</v>
      </c>
      <c r="J277">
        <v>164040606</v>
      </c>
      <c r="K277">
        <v>174013572</v>
      </c>
      <c r="L277">
        <v>177657482</v>
      </c>
    </row>
    <row r="278" spans="1:12" ht="32" x14ac:dyDescent="0.2">
      <c r="A278" s="19" t="s">
        <v>986</v>
      </c>
      <c r="B278" s="20" t="s">
        <v>987</v>
      </c>
      <c r="C278" s="3" t="s">
        <v>6</v>
      </c>
      <c r="D278" s="3"/>
      <c r="E278" t="s">
        <v>1478</v>
      </c>
      <c r="F278">
        <v>22448723</v>
      </c>
      <c r="G278">
        <v>23833705</v>
      </c>
      <c r="H278">
        <v>23308460</v>
      </c>
      <c r="I278">
        <v>24974460</v>
      </c>
      <c r="J278">
        <v>26080569</v>
      </c>
      <c r="K278">
        <v>26028337</v>
      </c>
      <c r="L278">
        <v>27692791</v>
      </c>
    </row>
    <row r="279" spans="1:12" ht="32" x14ac:dyDescent="0.2">
      <c r="A279" s="23" t="s">
        <v>986</v>
      </c>
      <c r="B279" s="24" t="s">
        <v>988</v>
      </c>
      <c r="C279" s="8" t="s">
        <v>21</v>
      </c>
      <c r="D279" s="8"/>
      <c r="E279" t="s">
        <v>1478</v>
      </c>
      <c r="F279">
        <v>36454727</v>
      </c>
      <c r="G279">
        <v>39655371</v>
      </c>
      <c r="H279">
        <v>39526520</v>
      </c>
      <c r="I279">
        <v>40517846</v>
      </c>
      <c r="J279">
        <v>42233886</v>
      </c>
      <c r="K279">
        <v>42899205</v>
      </c>
      <c r="L279">
        <v>43984683</v>
      </c>
    </row>
    <row r="280" spans="1:12" ht="36" x14ac:dyDescent="0.2">
      <c r="A280" s="19" t="s">
        <v>986</v>
      </c>
      <c r="B280" s="20" t="s">
        <v>989</v>
      </c>
      <c r="C280" s="3" t="s">
        <v>21</v>
      </c>
      <c r="D280" s="3"/>
      <c r="E280" t="s">
        <v>1478</v>
      </c>
      <c r="F280">
        <v>30646925</v>
      </c>
      <c r="G280">
        <v>33289541</v>
      </c>
      <c r="H280">
        <v>34062585</v>
      </c>
      <c r="I280">
        <v>34523973</v>
      </c>
      <c r="J280">
        <v>36720457</v>
      </c>
      <c r="K280">
        <v>39894013</v>
      </c>
      <c r="L280">
        <v>40415833</v>
      </c>
    </row>
    <row r="281" spans="1:12" ht="32" x14ac:dyDescent="0.2">
      <c r="A281" s="23" t="s">
        <v>986</v>
      </c>
      <c r="B281" s="24" t="s">
        <v>990</v>
      </c>
      <c r="C281" s="8" t="s">
        <v>24</v>
      </c>
      <c r="D281" s="8"/>
      <c r="E281" t="s">
        <v>1478</v>
      </c>
      <c r="F281">
        <v>67401695</v>
      </c>
      <c r="G281">
        <v>67746259</v>
      </c>
      <c r="H281">
        <v>70566135</v>
      </c>
      <c r="I281">
        <v>74829582</v>
      </c>
      <c r="J281">
        <v>78744520</v>
      </c>
      <c r="K281">
        <v>80231756</v>
      </c>
      <c r="L281">
        <v>84409908</v>
      </c>
    </row>
    <row r="282" spans="1:12" ht="36" x14ac:dyDescent="0.2">
      <c r="A282" s="19" t="s">
        <v>986</v>
      </c>
      <c r="B282" s="20" t="s">
        <v>991</v>
      </c>
      <c r="C282" s="3" t="s">
        <v>8</v>
      </c>
      <c r="D282" s="3"/>
      <c r="E282" t="s">
        <v>1478</v>
      </c>
      <c r="F282">
        <v>13794045</v>
      </c>
      <c r="G282">
        <v>15134751</v>
      </c>
      <c r="H282">
        <v>17118362</v>
      </c>
      <c r="I282">
        <v>18447573</v>
      </c>
      <c r="J282">
        <v>20075173</v>
      </c>
      <c r="K282">
        <v>20878504</v>
      </c>
      <c r="L282">
        <v>21931916</v>
      </c>
    </row>
    <row r="283" spans="1:12" ht="16" x14ac:dyDescent="0.2">
      <c r="A283" s="23" t="s">
        <v>986</v>
      </c>
      <c r="B283" s="24" t="s">
        <v>992</v>
      </c>
      <c r="C283" s="8" t="s">
        <v>8</v>
      </c>
      <c r="D283" s="8"/>
      <c r="E283" t="s">
        <v>1478</v>
      </c>
      <c r="F283">
        <v>5890117</v>
      </c>
      <c r="G283">
        <v>6197990</v>
      </c>
      <c r="H283">
        <v>6420156</v>
      </c>
      <c r="I283">
        <v>6494373</v>
      </c>
      <c r="J283">
        <v>6028453</v>
      </c>
      <c r="K283">
        <v>6748745</v>
      </c>
      <c r="L283">
        <v>6846414</v>
      </c>
    </row>
    <row r="284" spans="1:12" ht="24" x14ac:dyDescent="0.2">
      <c r="A284" s="19" t="s">
        <v>986</v>
      </c>
      <c r="B284" s="20" t="s">
        <v>993</v>
      </c>
      <c r="C284" s="3" t="s">
        <v>8</v>
      </c>
      <c r="D284" s="3"/>
      <c r="E284" t="s">
        <v>1478</v>
      </c>
      <c r="F284">
        <v>19879137</v>
      </c>
      <c r="G284">
        <v>23470927</v>
      </c>
      <c r="H284">
        <v>21535596</v>
      </c>
      <c r="I284">
        <v>24057603</v>
      </c>
      <c r="J284">
        <v>22995805</v>
      </c>
      <c r="K284">
        <v>25907008</v>
      </c>
      <c r="L284">
        <v>26245865</v>
      </c>
    </row>
    <row r="285" spans="1:12" ht="32" x14ac:dyDescent="0.2">
      <c r="A285" s="23" t="s">
        <v>986</v>
      </c>
      <c r="B285" s="24" t="s">
        <v>994</v>
      </c>
      <c r="C285" s="8" t="s">
        <v>21</v>
      </c>
      <c r="D285" s="8"/>
      <c r="E285" t="s">
        <v>1478</v>
      </c>
      <c r="F285">
        <v>19605927</v>
      </c>
      <c r="G285">
        <v>21407400</v>
      </c>
      <c r="H285">
        <v>21250147</v>
      </c>
      <c r="I285">
        <v>22020736</v>
      </c>
      <c r="J285">
        <v>22842710</v>
      </c>
      <c r="K285">
        <v>23162641</v>
      </c>
      <c r="L285">
        <v>24318663</v>
      </c>
    </row>
    <row r="286" spans="1:12" ht="48" x14ac:dyDescent="0.2">
      <c r="A286" s="19" t="s">
        <v>986</v>
      </c>
      <c r="B286" s="20" t="s">
        <v>995</v>
      </c>
      <c r="C286" s="3" t="s">
        <v>14</v>
      </c>
      <c r="D286" s="3"/>
      <c r="E286" t="s">
        <v>1478</v>
      </c>
      <c r="F286">
        <v>40277706</v>
      </c>
      <c r="G286">
        <v>42435181</v>
      </c>
      <c r="H286">
        <v>43245814</v>
      </c>
      <c r="I286">
        <v>43341837</v>
      </c>
      <c r="J286">
        <v>44874820</v>
      </c>
      <c r="K286">
        <v>47507985</v>
      </c>
      <c r="L286">
        <v>48755832</v>
      </c>
    </row>
    <row r="287" spans="1:12" ht="24" x14ac:dyDescent="0.2">
      <c r="A287" s="23" t="s">
        <v>986</v>
      </c>
      <c r="B287" s="24" t="s">
        <v>996</v>
      </c>
      <c r="C287" s="8" t="s">
        <v>29</v>
      </c>
      <c r="D287" s="8"/>
      <c r="E287" t="s">
        <v>1478</v>
      </c>
      <c r="F287">
        <v>34527103</v>
      </c>
      <c r="G287">
        <v>36546942</v>
      </c>
      <c r="H287">
        <v>35670951</v>
      </c>
      <c r="I287">
        <v>36157367</v>
      </c>
      <c r="J287">
        <v>37253965</v>
      </c>
      <c r="K287">
        <v>37677143</v>
      </c>
      <c r="L287">
        <v>37668652</v>
      </c>
    </row>
    <row r="288" spans="1:12" ht="36" x14ac:dyDescent="0.2">
      <c r="A288" s="19" t="s">
        <v>986</v>
      </c>
      <c r="B288" s="20" t="s">
        <v>997</v>
      </c>
      <c r="C288" s="3" t="s">
        <v>714</v>
      </c>
      <c r="D288" s="3"/>
      <c r="E288" t="s">
        <v>1478</v>
      </c>
      <c r="F288">
        <v>24060994</v>
      </c>
      <c r="G288">
        <v>25818333</v>
      </c>
      <c r="H288">
        <v>25141694</v>
      </c>
      <c r="I288">
        <v>25480977</v>
      </c>
      <c r="J288">
        <v>25766090</v>
      </c>
      <c r="K288">
        <v>26601630</v>
      </c>
      <c r="L288">
        <v>27684353</v>
      </c>
    </row>
    <row r="289" spans="1:12" ht="32" x14ac:dyDescent="0.2">
      <c r="A289" s="23" t="s">
        <v>986</v>
      </c>
      <c r="B289" s="24" t="s">
        <v>932</v>
      </c>
      <c r="C289" s="8" t="s">
        <v>2</v>
      </c>
      <c r="D289" s="8"/>
      <c r="E289" t="s">
        <v>1478</v>
      </c>
      <c r="F289">
        <v>12267496</v>
      </c>
      <c r="G289">
        <v>11861362</v>
      </c>
      <c r="H289">
        <v>12109728</v>
      </c>
      <c r="I289">
        <v>12671414</v>
      </c>
      <c r="J289">
        <v>13206531</v>
      </c>
      <c r="K289">
        <v>12757301</v>
      </c>
      <c r="L289">
        <v>12984720</v>
      </c>
    </row>
    <row r="290" spans="1:12" ht="24" x14ac:dyDescent="0.2">
      <c r="A290" s="19" t="s">
        <v>986</v>
      </c>
      <c r="B290" s="20" t="s">
        <v>998</v>
      </c>
      <c r="C290" s="3" t="s">
        <v>8</v>
      </c>
      <c r="D290" s="3"/>
      <c r="E290" t="s">
        <v>1478</v>
      </c>
      <c r="F290">
        <v>20738292</v>
      </c>
      <c r="G290">
        <v>21362861</v>
      </c>
      <c r="H290">
        <v>21234228</v>
      </c>
      <c r="I290">
        <v>21831171</v>
      </c>
      <c r="J290">
        <v>21967667</v>
      </c>
      <c r="K290">
        <v>22485901</v>
      </c>
      <c r="L290">
        <v>22862910</v>
      </c>
    </row>
    <row r="291" spans="1:12" ht="32" x14ac:dyDescent="0.2">
      <c r="A291" s="23" t="s">
        <v>986</v>
      </c>
      <c r="B291" s="24" t="s">
        <v>999</v>
      </c>
      <c r="C291" s="8" t="s">
        <v>21</v>
      </c>
      <c r="D291" s="8"/>
      <c r="E291" t="s">
        <v>1478</v>
      </c>
      <c r="F291">
        <v>32695503</v>
      </c>
      <c r="G291">
        <v>36161183</v>
      </c>
      <c r="H291">
        <v>39037205</v>
      </c>
      <c r="I291">
        <v>40188831</v>
      </c>
      <c r="J291">
        <v>42784765</v>
      </c>
      <c r="K291">
        <v>42173192</v>
      </c>
      <c r="L291">
        <v>44276080</v>
      </c>
    </row>
    <row r="292" spans="1:12" ht="32" x14ac:dyDescent="0.2">
      <c r="A292" s="19" t="s">
        <v>986</v>
      </c>
      <c r="B292" s="20" t="s">
        <v>1000</v>
      </c>
      <c r="C292" s="3" t="s">
        <v>99</v>
      </c>
      <c r="D292" s="3"/>
      <c r="E292" t="s">
        <v>1478</v>
      </c>
      <c r="F292">
        <v>18782160</v>
      </c>
      <c r="G292">
        <v>19460553</v>
      </c>
      <c r="H292">
        <v>20311038</v>
      </c>
      <c r="I292">
        <v>20105507</v>
      </c>
      <c r="J292">
        <v>20131504</v>
      </c>
      <c r="K292">
        <v>20554500</v>
      </c>
      <c r="L292">
        <v>21652934</v>
      </c>
    </row>
    <row r="293" spans="1:12" ht="16" x14ac:dyDescent="0.2">
      <c r="A293" s="23" t="s">
        <v>986</v>
      </c>
      <c r="B293" s="24" t="s">
        <v>1001</v>
      </c>
      <c r="C293" s="8" t="s">
        <v>8</v>
      </c>
      <c r="D293" s="8"/>
      <c r="E293" t="s">
        <v>1478</v>
      </c>
      <c r="F293">
        <v>21701459</v>
      </c>
      <c r="G293">
        <v>21745616</v>
      </c>
      <c r="H293">
        <v>22548803</v>
      </c>
      <c r="I293">
        <v>23079001</v>
      </c>
      <c r="J293">
        <v>22966645</v>
      </c>
      <c r="K293">
        <v>23289348</v>
      </c>
      <c r="L293">
        <v>24285111</v>
      </c>
    </row>
    <row r="294" spans="1:12" ht="32" x14ac:dyDescent="0.2">
      <c r="A294" s="19" t="s">
        <v>986</v>
      </c>
      <c r="B294" s="20" t="s">
        <v>1002</v>
      </c>
      <c r="C294" s="3" t="s">
        <v>24</v>
      </c>
      <c r="D294" s="3"/>
      <c r="E294" t="s">
        <v>1478</v>
      </c>
      <c r="F294">
        <v>88982033</v>
      </c>
      <c r="G294">
        <v>94733779</v>
      </c>
      <c r="H294">
        <v>97480139</v>
      </c>
      <c r="I294">
        <v>97890985</v>
      </c>
      <c r="J294">
        <v>101086121</v>
      </c>
      <c r="K294">
        <v>106670882</v>
      </c>
      <c r="L294">
        <v>108682193</v>
      </c>
    </row>
    <row r="295" spans="1:12" ht="24" x14ac:dyDescent="0.2">
      <c r="A295" s="23" t="s">
        <v>986</v>
      </c>
      <c r="B295" s="24" t="s">
        <v>1003</v>
      </c>
      <c r="C295" s="8" t="s">
        <v>8</v>
      </c>
      <c r="D295" s="8"/>
      <c r="E295" t="s">
        <v>1478</v>
      </c>
      <c r="F295">
        <v>4432387</v>
      </c>
      <c r="G295">
        <v>4699478</v>
      </c>
      <c r="H295">
        <v>4983726</v>
      </c>
      <c r="I295">
        <v>5024922</v>
      </c>
      <c r="J295">
        <v>4904009</v>
      </c>
      <c r="K295">
        <v>5313546</v>
      </c>
      <c r="L295">
        <v>5367859</v>
      </c>
    </row>
    <row r="296" spans="1:12" ht="32" x14ac:dyDescent="0.2">
      <c r="A296" s="19" t="s">
        <v>986</v>
      </c>
      <c r="B296" s="20" t="s">
        <v>1004</v>
      </c>
      <c r="C296" s="3" t="s">
        <v>6</v>
      </c>
      <c r="D296" s="3"/>
      <c r="E296" t="s">
        <v>1478</v>
      </c>
      <c r="F296">
        <v>23097121</v>
      </c>
      <c r="G296">
        <v>23760179</v>
      </c>
      <c r="H296">
        <v>23513148</v>
      </c>
      <c r="I296">
        <v>23561206</v>
      </c>
      <c r="J296">
        <v>24655661</v>
      </c>
      <c r="K296">
        <v>26074052</v>
      </c>
      <c r="L296">
        <v>27455708</v>
      </c>
    </row>
    <row r="297" spans="1:12" ht="32" x14ac:dyDescent="0.2">
      <c r="A297" s="23" t="s">
        <v>986</v>
      </c>
      <c r="B297" s="24" t="s">
        <v>1005</v>
      </c>
      <c r="C297" s="8" t="s">
        <v>6</v>
      </c>
      <c r="D297" s="8"/>
      <c r="E297" t="s">
        <v>1478</v>
      </c>
      <c r="F297">
        <v>25496818</v>
      </c>
      <c r="G297">
        <v>26611815</v>
      </c>
      <c r="H297">
        <v>26564518</v>
      </c>
      <c r="I297">
        <v>27004064</v>
      </c>
      <c r="J297">
        <v>28600225</v>
      </c>
      <c r="K297">
        <v>28803722</v>
      </c>
      <c r="L297">
        <v>29853496</v>
      </c>
    </row>
    <row r="298" spans="1:12" ht="36" x14ac:dyDescent="0.2">
      <c r="A298" s="19" t="s">
        <v>986</v>
      </c>
      <c r="B298" s="20" t="s">
        <v>1006</v>
      </c>
      <c r="C298" s="3" t="s">
        <v>8</v>
      </c>
      <c r="D298" s="3"/>
      <c r="E298" t="s">
        <v>1478</v>
      </c>
      <c r="F298">
        <v>5075742</v>
      </c>
      <c r="G298">
        <v>5693874</v>
      </c>
      <c r="H298">
        <v>5811061</v>
      </c>
      <c r="I298">
        <v>6188045</v>
      </c>
      <c r="J298">
        <v>6446110</v>
      </c>
      <c r="K298">
        <v>6475050</v>
      </c>
      <c r="L298">
        <v>6871918</v>
      </c>
    </row>
    <row r="299" spans="1:12" ht="24" x14ac:dyDescent="0.2">
      <c r="A299" s="23" t="s">
        <v>986</v>
      </c>
      <c r="B299" s="24" t="s">
        <v>1007</v>
      </c>
      <c r="C299" s="8" t="s">
        <v>8</v>
      </c>
      <c r="D299" s="8"/>
      <c r="E299" t="s">
        <v>1478</v>
      </c>
      <c r="F299">
        <v>24190797</v>
      </c>
      <c r="G299">
        <v>25999516</v>
      </c>
      <c r="H299">
        <v>27364226</v>
      </c>
      <c r="I299">
        <v>29296828</v>
      </c>
      <c r="J299">
        <v>29804403</v>
      </c>
      <c r="K299">
        <v>31156746</v>
      </c>
      <c r="L299">
        <v>31469446</v>
      </c>
    </row>
    <row r="300" spans="1:12" ht="32" x14ac:dyDescent="0.2">
      <c r="A300" s="19" t="s">
        <v>986</v>
      </c>
      <c r="B300" s="20" t="s">
        <v>1008</v>
      </c>
      <c r="C300" s="3" t="s">
        <v>24</v>
      </c>
      <c r="D300" s="3"/>
      <c r="E300" t="s">
        <v>1478</v>
      </c>
      <c r="F300">
        <v>141680194</v>
      </c>
      <c r="G300">
        <v>147017092</v>
      </c>
      <c r="H300">
        <v>150803447</v>
      </c>
      <c r="I300">
        <v>154308575</v>
      </c>
      <c r="J300">
        <v>157863392</v>
      </c>
      <c r="K300">
        <v>161621908</v>
      </c>
      <c r="L300">
        <v>162786881</v>
      </c>
    </row>
    <row r="301" spans="1:12" ht="24" x14ac:dyDescent="0.2">
      <c r="A301" s="23" t="s">
        <v>986</v>
      </c>
      <c r="B301" s="24" t="s">
        <v>1009</v>
      </c>
      <c r="C301" s="8" t="s">
        <v>8</v>
      </c>
      <c r="D301" s="8"/>
      <c r="E301" t="s">
        <v>1478</v>
      </c>
      <c r="F301">
        <v>3276134</v>
      </c>
      <c r="G301">
        <v>3522047</v>
      </c>
      <c r="H301">
        <v>3558408</v>
      </c>
      <c r="I301">
        <v>3693574</v>
      </c>
      <c r="J301">
        <v>3681048</v>
      </c>
      <c r="K301">
        <v>3874058</v>
      </c>
      <c r="L301">
        <v>3962141</v>
      </c>
    </row>
    <row r="302" spans="1:12" ht="48" x14ac:dyDescent="0.2">
      <c r="A302" s="19" t="s">
        <v>986</v>
      </c>
      <c r="B302" s="20" t="s">
        <v>1010</v>
      </c>
      <c r="C302" s="3" t="s">
        <v>14</v>
      </c>
      <c r="D302" s="3"/>
      <c r="E302" t="s">
        <v>1478</v>
      </c>
      <c r="F302">
        <v>46966100</v>
      </c>
      <c r="G302">
        <v>48087414</v>
      </c>
      <c r="H302">
        <v>47643001</v>
      </c>
      <c r="I302">
        <v>48739118</v>
      </c>
      <c r="J302">
        <v>51740906</v>
      </c>
      <c r="K302">
        <v>54209409</v>
      </c>
      <c r="L302">
        <v>55988637</v>
      </c>
    </row>
    <row r="303" spans="1:12" ht="24" x14ac:dyDescent="0.2">
      <c r="A303" s="23" t="s">
        <v>986</v>
      </c>
      <c r="B303" s="24" t="s">
        <v>1011</v>
      </c>
      <c r="C303" s="8" t="s">
        <v>8</v>
      </c>
      <c r="D303" s="8"/>
      <c r="E303" t="s">
        <v>1478</v>
      </c>
      <c r="F303">
        <v>5683445</v>
      </c>
      <c r="G303">
        <v>5774284</v>
      </c>
      <c r="H303">
        <v>5839967</v>
      </c>
      <c r="I303">
        <v>6341972</v>
      </c>
      <c r="J303">
        <v>6767483</v>
      </c>
      <c r="K303">
        <v>6058843</v>
      </c>
      <c r="L303">
        <v>6150509</v>
      </c>
    </row>
    <row r="304" spans="1:12" ht="32" x14ac:dyDescent="0.2">
      <c r="A304" s="19" t="s">
        <v>986</v>
      </c>
      <c r="B304" s="20" t="s">
        <v>1012</v>
      </c>
      <c r="C304" s="3" t="s">
        <v>6</v>
      </c>
      <c r="D304" s="3"/>
      <c r="E304" t="s">
        <v>1478</v>
      </c>
      <c r="F304">
        <v>29078750</v>
      </c>
      <c r="G304">
        <v>30028238</v>
      </c>
      <c r="H304">
        <v>31099795</v>
      </c>
      <c r="I304">
        <v>31508526</v>
      </c>
      <c r="J304">
        <v>32952689</v>
      </c>
      <c r="K304">
        <v>33042632</v>
      </c>
      <c r="L304">
        <v>35146063</v>
      </c>
    </row>
    <row r="305" spans="1:12" ht="36" x14ac:dyDescent="0.2">
      <c r="A305" s="23" t="s">
        <v>986</v>
      </c>
      <c r="B305" s="24" t="s">
        <v>1013</v>
      </c>
      <c r="C305" s="8" t="s">
        <v>8</v>
      </c>
      <c r="D305" s="8"/>
      <c r="E305" t="s">
        <v>1478</v>
      </c>
      <c r="F305">
        <v>3468254</v>
      </c>
      <c r="G305">
        <v>3734440</v>
      </c>
      <c r="H305">
        <v>3811451</v>
      </c>
      <c r="I305">
        <v>3910381</v>
      </c>
      <c r="J305">
        <v>4146134</v>
      </c>
      <c r="K305">
        <v>4121622</v>
      </c>
      <c r="L305">
        <v>4242998</v>
      </c>
    </row>
    <row r="306" spans="1:12" ht="32" x14ac:dyDescent="0.2">
      <c r="A306" s="19" t="s">
        <v>1014</v>
      </c>
      <c r="B306" s="20" t="s">
        <v>1015</v>
      </c>
      <c r="C306" s="3" t="s">
        <v>24</v>
      </c>
      <c r="D306" s="3"/>
      <c r="E306" t="s">
        <v>1478</v>
      </c>
      <c r="F306">
        <v>134256707</v>
      </c>
      <c r="G306">
        <v>143764558</v>
      </c>
      <c r="H306">
        <v>150271981</v>
      </c>
      <c r="I306">
        <v>162323542</v>
      </c>
      <c r="J306">
        <v>162204753</v>
      </c>
      <c r="K306">
        <v>167290161</v>
      </c>
      <c r="L306">
        <v>169884986</v>
      </c>
    </row>
    <row r="307" spans="1:12" ht="48" x14ac:dyDescent="0.2">
      <c r="A307" s="23" t="s">
        <v>1014</v>
      </c>
      <c r="B307" s="24" t="s">
        <v>1016</v>
      </c>
      <c r="C307" s="8" t="s">
        <v>711</v>
      </c>
      <c r="D307" s="8"/>
      <c r="E307" t="s">
        <v>1478</v>
      </c>
      <c r="F307">
        <v>0</v>
      </c>
      <c r="G307">
        <v>4058713</v>
      </c>
      <c r="H307">
        <v>6377157</v>
      </c>
      <c r="I307">
        <v>8011968</v>
      </c>
      <c r="J307">
        <v>9162881</v>
      </c>
      <c r="K307" t="e">
        <v>#N/A</v>
      </c>
      <c r="L307" t="e">
        <v>#N/A</v>
      </c>
    </row>
    <row r="308" spans="1:12" ht="60" x14ac:dyDescent="0.2">
      <c r="A308" s="19" t="s">
        <v>1014</v>
      </c>
      <c r="B308" s="20" t="s">
        <v>1413</v>
      </c>
      <c r="C308" s="3" t="s">
        <v>711</v>
      </c>
      <c r="D308" s="3"/>
      <c r="E308" t="s">
        <v>1478</v>
      </c>
      <c r="F308">
        <v>3770448</v>
      </c>
      <c r="G308">
        <v>5264591</v>
      </c>
      <c r="H308">
        <v>5647919</v>
      </c>
      <c r="I308" t="e">
        <v>#N/A</v>
      </c>
      <c r="J308" t="e">
        <v>#N/A</v>
      </c>
      <c r="K308" t="e">
        <v>#N/A</v>
      </c>
      <c r="L308" t="e">
        <v>#N/A</v>
      </c>
    </row>
    <row r="309" spans="1:12" ht="32" x14ac:dyDescent="0.2">
      <c r="A309" s="23" t="s">
        <v>1014</v>
      </c>
      <c r="B309" s="24" t="s">
        <v>1018</v>
      </c>
      <c r="C309" s="8" t="s">
        <v>4</v>
      </c>
      <c r="D309" s="8"/>
      <c r="E309" t="s">
        <v>1478</v>
      </c>
      <c r="F309">
        <v>5575242</v>
      </c>
      <c r="G309">
        <v>5017204</v>
      </c>
      <c r="H309">
        <v>6636681</v>
      </c>
      <c r="I309">
        <v>5759124</v>
      </c>
      <c r="J309">
        <v>6059788</v>
      </c>
      <c r="K309">
        <v>5675222</v>
      </c>
      <c r="L309">
        <v>6100619</v>
      </c>
    </row>
    <row r="310" spans="1:12" ht="48" x14ac:dyDescent="0.2">
      <c r="A310" s="19" t="s">
        <v>1014</v>
      </c>
      <c r="B310" s="20" t="s">
        <v>1414</v>
      </c>
      <c r="C310" s="3" t="s">
        <v>711</v>
      </c>
      <c r="D310" s="3"/>
      <c r="E310" t="s">
        <v>1478</v>
      </c>
      <c r="F310">
        <v>4428644</v>
      </c>
      <c r="G310">
        <v>4639863</v>
      </c>
      <c r="H310">
        <v>4522937</v>
      </c>
      <c r="I310" t="e">
        <v>#N/A</v>
      </c>
      <c r="J310" t="e">
        <v>#N/A</v>
      </c>
      <c r="K310" t="e">
        <v>#N/A</v>
      </c>
      <c r="L310" t="e">
        <v>#N/A</v>
      </c>
    </row>
    <row r="311" spans="1:12" ht="32" x14ac:dyDescent="0.2">
      <c r="A311" s="23" t="s">
        <v>1014</v>
      </c>
      <c r="B311" s="24" t="s">
        <v>1022</v>
      </c>
      <c r="C311" s="8" t="s">
        <v>99</v>
      </c>
      <c r="D311" s="8"/>
      <c r="E311" t="s">
        <v>1478</v>
      </c>
      <c r="F311">
        <v>16359179</v>
      </c>
      <c r="G311">
        <v>17064004</v>
      </c>
      <c r="H311">
        <v>17785730</v>
      </c>
      <c r="I311">
        <v>18741362</v>
      </c>
      <c r="J311">
        <v>19159390</v>
      </c>
      <c r="K311">
        <v>19728326</v>
      </c>
      <c r="L311">
        <v>21215853</v>
      </c>
    </row>
    <row r="312" spans="1:12" ht="48" x14ac:dyDescent="0.2">
      <c r="A312" s="19" t="s">
        <v>1014</v>
      </c>
      <c r="B312" s="20" t="s">
        <v>1023</v>
      </c>
      <c r="C312" s="3" t="s">
        <v>14</v>
      </c>
      <c r="D312" s="3"/>
      <c r="E312" t="s">
        <v>1478</v>
      </c>
      <c r="F312">
        <v>49042581</v>
      </c>
      <c r="G312">
        <v>53741550</v>
      </c>
      <c r="H312">
        <v>54938698</v>
      </c>
      <c r="I312">
        <v>55709080</v>
      </c>
      <c r="J312">
        <v>60793742</v>
      </c>
      <c r="K312">
        <v>59811721</v>
      </c>
      <c r="L312">
        <v>63107614</v>
      </c>
    </row>
    <row r="313" spans="1:12" ht="36" x14ac:dyDescent="0.2">
      <c r="A313" s="23" t="s">
        <v>1014</v>
      </c>
      <c r="B313" s="24" t="s">
        <v>1415</v>
      </c>
      <c r="C313" s="8" t="s">
        <v>711</v>
      </c>
      <c r="D313" s="8"/>
      <c r="E313" t="s">
        <v>1478</v>
      </c>
      <c r="F313">
        <v>4664483</v>
      </c>
      <c r="G313">
        <v>4787106</v>
      </c>
      <c r="H313">
        <v>4877755</v>
      </c>
      <c r="I313" t="e">
        <v>#N/A</v>
      </c>
      <c r="J313" t="e">
        <v>#N/A</v>
      </c>
      <c r="K313" t="e">
        <v>#N/A</v>
      </c>
      <c r="L313" t="e">
        <v>#N/A</v>
      </c>
    </row>
    <row r="314" spans="1:12" ht="48" x14ac:dyDescent="0.2">
      <c r="A314" s="19" t="s">
        <v>1014</v>
      </c>
      <c r="B314" s="20" t="s">
        <v>1024</v>
      </c>
      <c r="C314" s="3" t="s">
        <v>14</v>
      </c>
      <c r="D314" s="3"/>
      <c r="E314" t="s">
        <v>1478</v>
      </c>
      <c r="F314">
        <v>59077482</v>
      </c>
      <c r="G314">
        <v>60610053</v>
      </c>
      <c r="H314">
        <v>59669956</v>
      </c>
      <c r="I314" t="e">
        <v>#N/A</v>
      </c>
      <c r="J314" t="e">
        <v>#N/A</v>
      </c>
      <c r="K314">
        <v>72498628</v>
      </c>
      <c r="L314">
        <v>73320285</v>
      </c>
    </row>
    <row r="315" spans="1:12" ht="60" x14ac:dyDescent="0.2">
      <c r="A315" s="23" t="s">
        <v>1014</v>
      </c>
      <c r="B315" s="24" t="s">
        <v>1416</v>
      </c>
      <c r="C315" s="8" t="s">
        <v>711</v>
      </c>
      <c r="D315" s="8"/>
      <c r="E315" t="s">
        <v>1478</v>
      </c>
      <c r="F315">
        <v>2249144</v>
      </c>
      <c r="G315">
        <v>2675759</v>
      </c>
      <c r="H315">
        <v>3189982</v>
      </c>
      <c r="I315" t="e">
        <v>#N/A</v>
      </c>
      <c r="J315" t="e">
        <v>#N/A</v>
      </c>
      <c r="K315" t="e">
        <v>#N/A</v>
      </c>
      <c r="L315" t="e">
        <v>#N/A</v>
      </c>
    </row>
    <row r="316" spans="1:12" ht="36" x14ac:dyDescent="0.2">
      <c r="A316" s="19" t="s">
        <v>1014</v>
      </c>
      <c r="B316" s="20" t="s">
        <v>1027</v>
      </c>
      <c r="C316" s="3" t="s">
        <v>714</v>
      </c>
      <c r="D316" s="3"/>
      <c r="E316" t="s">
        <v>1478</v>
      </c>
      <c r="F316">
        <v>49666982</v>
      </c>
      <c r="G316">
        <v>52195419</v>
      </c>
      <c r="H316">
        <v>51288243</v>
      </c>
      <c r="I316">
        <v>51547856</v>
      </c>
      <c r="J316">
        <v>57660376</v>
      </c>
      <c r="K316">
        <v>68495606</v>
      </c>
      <c r="L316">
        <v>71533935</v>
      </c>
    </row>
    <row r="317" spans="1:12" ht="32" x14ac:dyDescent="0.2">
      <c r="A317" s="23" t="s">
        <v>1014</v>
      </c>
      <c r="B317" s="24" t="s">
        <v>1028</v>
      </c>
      <c r="C317" s="8" t="s">
        <v>24</v>
      </c>
      <c r="D317" s="8"/>
      <c r="E317" t="s">
        <v>1478</v>
      </c>
      <c r="F317">
        <v>660881888</v>
      </c>
      <c r="G317">
        <v>680134496</v>
      </c>
      <c r="H317">
        <v>677958059</v>
      </c>
      <c r="I317">
        <v>670424948</v>
      </c>
      <c r="J317">
        <v>706761653</v>
      </c>
      <c r="K317">
        <v>719979144</v>
      </c>
      <c r="L317">
        <v>725612663</v>
      </c>
    </row>
    <row r="318" spans="1:12" ht="48" x14ac:dyDescent="0.2">
      <c r="A318" s="19" t="s">
        <v>1014</v>
      </c>
      <c r="B318" s="20" t="s">
        <v>1417</v>
      </c>
      <c r="C318" s="3" t="s">
        <v>711</v>
      </c>
      <c r="D318" s="3"/>
      <c r="E318" t="s">
        <v>1478</v>
      </c>
      <c r="F318">
        <v>7847517</v>
      </c>
      <c r="G318">
        <v>7940876</v>
      </c>
      <c r="H318">
        <v>8359018</v>
      </c>
      <c r="I318" t="e">
        <v>#N/A</v>
      </c>
      <c r="J318" t="e">
        <v>#N/A</v>
      </c>
      <c r="K318" t="e">
        <v>#N/A</v>
      </c>
      <c r="L318" t="e">
        <v>#N/A</v>
      </c>
    </row>
    <row r="319" spans="1:12" ht="48" x14ac:dyDescent="0.2">
      <c r="A319" s="23" t="s">
        <v>1014</v>
      </c>
      <c r="B319" s="24" t="s">
        <v>1031</v>
      </c>
      <c r="C319" s="8" t="s">
        <v>711</v>
      </c>
      <c r="D319" s="8"/>
      <c r="E319" t="s">
        <v>1478</v>
      </c>
      <c r="F319">
        <v>6719360</v>
      </c>
      <c r="G319">
        <v>6717414</v>
      </c>
      <c r="H319">
        <v>6302593</v>
      </c>
      <c r="I319">
        <v>6879913</v>
      </c>
      <c r="J319">
        <v>7358846</v>
      </c>
      <c r="K319" t="e">
        <v>#N/A</v>
      </c>
      <c r="L319" t="e">
        <v>#N/A</v>
      </c>
    </row>
    <row r="320" spans="1:12" ht="32" x14ac:dyDescent="0.2">
      <c r="A320" s="19" t="s">
        <v>1014</v>
      </c>
      <c r="B320" s="20" t="s">
        <v>1032</v>
      </c>
      <c r="C320" s="3" t="s">
        <v>24</v>
      </c>
      <c r="D320" s="3"/>
      <c r="E320" t="s">
        <v>1478</v>
      </c>
      <c r="F320">
        <v>88825555</v>
      </c>
      <c r="G320">
        <v>91068626</v>
      </c>
      <c r="H320">
        <v>90986350</v>
      </c>
      <c r="I320">
        <v>95271627</v>
      </c>
      <c r="J320">
        <v>98675269</v>
      </c>
      <c r="K320">
        <v>106252755</v>
      </c>
      <c r="L320">
        <v>105630674</v>
      </c>
    </row>
    <row r="321" spans="1:12" ht="48" x14ac:dyDescent="0.2">
      <c r="A321" s="23" t="s">
        <v>1014</v>
      </c>
      <c r="B321" s="24" t="s">
        <v>1418</v>
      </c>
      <c r="C321" s="8" t="s">
        <v>711</v>
      </c>
      <c r="D321" s="8"/>
      <c r="E321" t="s">
        <v>1478</v>
      </c>
      <c r="F321">
        <v>6539068</v>
      </c>
      <c r="G321">
        <v>6776353</v>
      </c>
      <c r="H321">
        <v>7263781</v>
      </c>
      <c r="I321" t="e">
        <v>#N/A</v>
      </c>
      <c r="J321" t="e">
        <v>#N/A</v>
      </c>
      <c r="K321" t="e">
        <v>#N/A</v>
      </c>
      <c r="L321" t="e">
        <v>#N/A</v>
      </c>
    </row>
    <row r="322" spans="1:12" ht="36" x14ac:dyDescent="0.2">
      <c r="A322" s="19" t="s">
        <v>1014</v>
      </c>
      <c r="B322" s="20" t="s">
        <v>1419</v>
      </c>
      <c r="C322" s="3" t="s">
        <v>711</v>
      </c>
      <c r="D322" s="3"/>
      <c r="E322" t="s">
        <v>1478</v>
      </c>
      <c r="F322">
        <v>3099080</v>
      </c>
      <c r="G322">
        <v>5093731</v>
      </c>
      <c r="H322">
        <v>5973766</v>
      </c>
      <c r="I322" t="e">
        <v>#N/A</v>
      </c>
      <c r="J322" t="e">
        <v>#N/A</v>
      </c>
      <c r="K322" t="e">
        <v>#N/A</v>
      </c>
      <c r="L322" t="e">
        <v>#N/A</v>
      </c>
    </row>
    <row r="323" spans="1:12" ht="32" x14ac:dyDescent="0.2">
      <c r="A323" s="23" t="s">
        <v>1014</v>
      </c>
      <c r="B323" s="24" t="s">
        <v>1035</v>
      </c>
      <c r="C323" s="8" t="s">
        <v>24</v>
      </c>
      <c r="D323" s="8"/>
      <c r="E323" t="s">
        <v>1478</v>
      </c>
      <c r="F323">
        <v>119871035</v>
      </c>
      <c r="G323">
        <v>125759406</v>
      </c>
      <c r="H323">
        <v>125434468</v>
      </c>
      <c r="I323">
        <v>130678692</v>
      </c>
      <c r="J323">
        <v>131123049</v>
      </c>
      <c r="K323">
        <v>138315291</v>
      </c>
      <c r="L323">
        <v>145823090</v>
      </c>
    </row>
    <row r="324" spans="1:12" ht="48" x14ac:dyDescent="0.2">
      <c r="A324" s="19" t="s">
        <v>1014</v>
      </c>
      <c r="B324" s="20" t="s">
        <v>1036</v>
      </c>
      <c r="C324" s="3" t="s">
        <v>14</v>
      </c>
      <c r="D324" s="3"/>
      <c r="E324" t="s">
        <v>1478</v>
      </c>
      <c r="F324">
        <v>37672541</v>
      </c>
      <c r="G324">
        <v>38847102</v>
      </c>
      <c r="H324">
        <v>39195754</v>
      </c>
      <c r="I324">
        <v>40362651</v>
      </c>
      <c r="J324">
        <v>42863127</v>
      </c>
      <c r="K324">
        <v>43884269</v>
      </c>
      <c r="L324">
        <v>45630845</v>
      </c>
    </row>
    <row r="325" spans="1:12" ht="48" x14ac:dyDescent="0.2">
      <c r="A325" s="23" t="s">
        <v>1014</v>
      </c>
      <c r="B325" s="24" t="s">
        <v>1420</v>
      </c>
      <c r="C325" s="8" t="s">
        <v>711</v>
      </c>
      <c r="D325" s="8"/>
      <c r="E325" t="s">
        <v>1478</v>
      </c>
      <c r="F325">
        <v>2716319</v>
      </c>
      <c r="G325">
        <v>2852605</v>
      </c>
      <c r="H325">
        <v>2977059</v>
      </c>
      <c r="I325" t="e">
        <v>#N/A</v>
      </c>
      <c r="J325" t="e">
        <v>#N/A</v>
      </c>
      <c r="K325" t="e">
        <v>#N/A</v>
      </c>
      <c r="L325" t="e">
        <v>#N/A</v>
      </c>
    </row>
    <row r="326" spans="1:12" ht="48" x14ac:dyDescent="0.2">
      <c r="A326" s="19" t="s">
        <v>1014</v>
      </c>
      <c r="B326" s="20" t="s">
        <v>1038</v>
      </c>
      <c r="C326" s="3" t="s">
        <v>711</v>
      </c>
      <c r="D326" s="3"/>
      <c r="E326" t="s">
        <v>1478</v>
      </c>
      <c r="F326">
        <v>2208869</v>
      </c>
      <c r="G326">
        <v>2831852</v>
      </c>
      <c r="H326">
        <v>3404309</v>
      </c>
      <c r="I326">
        <v>3898649</v>
      </c>
      <c r="J326">
        <v>4320662</v>
      </c>
      <c r="K326" t="e">
        <v>#N/A</v>
      </c>
      <c r="L326" t="e">
        <v>#N/A</v>
      </c>
    </row>
    <row r="327" spans="1:12" ht="48" x14ac:dyDescent="0.2">
      <c r="A327" s="23" t="s">
        <v>1014</v>
      </c>
      <c r="B327" s="24" t="s">
        <v>1421</v>
      </c>
      <c r="C327" s="8" t="s">
        <v>711</v>
      </c>
      <c r="D327" s="8"/>
      <c r="E327" t="s">
        <v>1478</v>
      </c>
      <c r="F327" t="e">
        <v>#N/A</v>
      </c>
      <c r="G327">
        <v>0</v>
      </c>
      <c r="H327">
        <v>2052774</v>
      </c>
      <c r="I327" t="e">
        <v>#N/A</v>
      </c>
      <c r="J327" t="e">
        <v>#N/A</v>
      </c>
      <c r="K327" t="e">
        <v>#N/A</v>
      </c>
      <c r="L327" t="e">
        <v>#N/A</v>
      </c>
    </row>
    <row r="328" spans="1:12" ht="32" x14ac:dyDescent="0.2">
      <c r="A328" s="19" t="s">
        <v>1014</v>
      </c>
      <c r="B328" s="20" t="s">
        <v>1039</v>
      </c>
      <c r="C328" s="3" t="s">
        <v>24</v>
      </c>
      <c r="D328" s="3"/>
      <c r="E328" t="s">
        <v>1478</v>
      </c>
      <c r="F328">
        <v>247856021</v>
      </c>
      <c r="G328">
        <v>263131525</v>
      </c>
      <c r="H328">
        <v>275177095</v>
      </c>
      <c r="I328">
        <v>266691888</v>
      </c>
      <c r="J328">
        <v>313507868</v>
      </c>
      <c r="K328">
        <v>292107534</v>
      </c>
      <c r="L328">
        <v>319136554</v>
      </c>
    </row>
    <row r="329" spans="1:12" ht="48" x14ac:dyDescent="0.2">
      <c r="A329" s="23" t="s">
        <v>1014</v>
      </c>
      <c r="B329" s="24" t="s">
        <v>1422</v>
      </c>
      <c r="C329" s="8" t="s">
        <v>711</v>
      </c>
      <c r="D329" s="8"/>
      <c r="E329" t="s">
        <v>1478</v>
      </c>
      <c r="F329">
        <v>6369322</v>
      </c>
      <c r="G329">
        <v>6421437</v>
      </c>
      <c r="H329">
        <v>6707328</v>
      </c>
      <c r="I329" t="e">
        <v>#N/A</v>
      </c>
      <c r="J329" t="e">
        <v>#N/A</v>
      </c>
      <c r="K329" t="e">
        <v>#N/A</v>
      </c>
      <c r="L329" t="e">
        <v>#N/A</v>
      </c>
    </row>
    <row r="330" spans="1:12" ht="32" x14ac:dyDescent="0.2">
      <c r="A330" s="19" t="s">
        <v>1014</v>
      </c>
      <c r="B330" s="20" t="s">
        <v>1041</v>
      </c>
      <c r="C330" s="3" t="s">
        <v>6</v>
      </c>
      <c r="D330" s="3"/>
      <c r="E330" t="s">
        <v>1478</v>
      </c>
      <c r="F330">
        <v>23944894</v>
      </c>
      <c r="G330">
        <v>25538928</v>
      </c>
      <c r="H330">
        <v>25649670</v>
      </c>
      <c r="I330">
        <v>26282887</v>
      </c>
      <c r="J330">
        <v>27896265</v>
      </c>
      <c r="K330">
        <v>28170119</v>
      </c>
      <c r="L330">
        <v>30136286</v>
      </c>
    </row>
    <row r="331" spans="1:12" ht="32" x14ac:dyDescent="0.2">
      <c r="A331" s="23" t="s">
        <v>1014</v>
      </c>
      <c r="B331" s="24" t="s">
        <v>1042</v>
      </c>
      <c r="C331" s="8" t="s">
        <v>24</v>
      </c>
      <c r="D331" s="8"/>
      <c r="E331" t="s">
        <v>1478</v>
      </c>
      <c r="F331">
        <v>153657057</v>
      </c>
      <c r="G331">
        <v>155603418</v>
      </c>
      <c r="H331">
        <v>158363853</v>
      </c>
      <c r="I331">
        <v>162217113</v>
      </c>
      <c r="J331">
        <v>172161978</v>
      </c>
      <c r="K331">
        <v>175582980</v>
      </c>
      <c r="L331">
        <v>177408639</v>
      </c>
    </row>
    <row r="332" spans="1:12" ht="32" x14ac:dyDescent="0.2">
      <c r="A332" s="19" t="s">
        <v>1043</v>
      </c>
      <c r="B332" s="20" t="s">
        <v>1044</v>
      </c>
      <c r="C332" s="3" t="s">
        <v>68</v>
      </c>
      <c r="D332" s="3"/>
      <c r="E332" t="s">
        <v>1478</v>
      </c>
      <c r="F332">
        <v>10917394</v>
      </c>
      <c r="G332">
        <v>11322953</v>
      </c>
      <c r="H332">
        <v>11131279</v>
      </c>
      <c r="I332">
        <v>11331245</v>
      </c>
      <c r="J332">
        <v>11386414</v>
      </c>
      <c r="K332">
        <v>11622347</v>
      </c>
      <c r="L332">
        <v>11918721</v>
      </c>
    </row>
    <row r="333" spans="1:12" ht="32" x14ac:dyDescent="0.2">
      <c r="A333" s="23" t="s">
        <v>1043</v>
      </c>
      <c r="B333" s="24" t="s">
        <v>1045</v>
      </c>
      <c r="C333" s="8" t="s">
        <v>73</v>
      </c>
      <c r="D333" s="8"/>
      <c r="E333" t="s">
        <v>1478</v>
      </c>
      <c r="F333" t="e">
        <v>#N/A</v>
      </c>
      <c r="G333">
        <v>9997950</v>
      </c>
      <c r="H333">
        <v>9862142</v>
      </c>
      <c r="I333">
        <v>9840283</v>
      </c>
      <c r="J333">
        <v>14980457</v>
      </c>
      <c r="K333">
        <v>10162116</v>
      </c>
      <c r="L333">
        <v>10674684</v>
      </c>
    </row>
    <row r="334" spans="1:12" ht="32" x14ac:dyDescent="0.2">
      <c r="A334" s="19" t="s">
        <v>1043</v>
      </c>
      <c r="B334" s="20" t="s">
        <v>1046</v>
      </c>
      <c r="C334" s="3" t="s">
        <v>4</v>
      </c>
      <c r="D334" s="3"/>
      <c r="E334" t="s">
        <v>1478</v>
      </c>
      <c r="F334">
        <v>2866506</v>
      </c>
      <c r="G334">
        <v>3147202</v>
      </c>
      <c r="H334">
        <v>3433935</v>
      </c>
      <c r="I334">
        <v>3398926</v>
      </c>
      <c r="J334">
        <v>3493713</v>
      </c>
      <c r="K334">
        <v>3429668</v>
      </c>
      <c r="L334">
        <v>3415022</v>
      </c>
    </row>
    <row r="335" spans="1:12" ht="32" x14ac:dyDescent="0.2">
      <c r="A335" s="23" t="s">
        <v>1043</v>
      </c>
      <c r="B335" s="24" t="s">
        <v>1047</v>
      </c>
      <c r="C335" s="8" t="s">
        <v>73</v>
      </c>
      <c r="D335" s="8"/>
      <c r="E335" t="s">
        <v>1478</v>
      </c>
      <c r="F335">
        <v>2623835</v>
      </c>
      <c r="G335">
        <v>2724137</v>
      </c>
      <c r="H335">
        <v>2652057</v>
      </c>
      <c r="I335">
        <v>2646839</v>
      </c>
      <c r="J335">
        <v>2899870</v>
      </c>
      <c r="K335">
        <v>3003535</v>
      </c>
      <c r="L335">
        <v>3074918</v>
      </c>
    </row>
    <row r="336" spans="1:12" ht="32" x14ac:dyDescent="0.2">
      <c r="A336" s="19" t="s">
        <v>1043</v>
      </c>
      <c r="B336" s="20" t="s">
        <v>1048</v>
      </c>
      <c r="C336" s="3" t="s">
        <v>73</v>
      </c>
      <c r="D336" s="3"/>
      <c r="E336" t="s">
        <v>1478</v>
      </c>
      <c r="F336" t="e">
        <v>#N/A</v>
      </c>
      <c r="G336">
        <v>9077673</v>
      </c>
      <c r="H336">
        <v>8984878</v>
      </c>
      <c r="I336">
        <v>8989097</v>
      </c>
      <c r="J336">
        <v>9620475</v>
      </c>
      <c r="K336">
        <v>9667995</v>
      </c>
      <c r="L336">
        <v>10622736</v>
      </c>
    </row>
    <row r="337" spans="1:12" ht="32" x14ac:dyDescent="0.2">
      <c r="A337" s="23" t="s">
        <v>1043</v>
      </c>
      <c r="B337" s="24" t="s">
        <v>1049</v>
      </c>
      <c r="C337" s="8" t="s">
        <v>66</v>
      </c>
      <c r="D337" s="8"/>
      <c r="E337" t="s">
        <v>1478</v>
      </c>
      <c r="F337">
        <v>30174460</v>
      </c>
      <c r="G337">
        <v>31545687</v>
      </c>
      <c r="H337">
        <v>32234158</v>
      </c>
      <c r="I337">
        <v>30203685</v>
      </c>
      <c r="J337">
        <v>32455199</v>
      </c>
      <c r="K337">
        <v>34980809</v>
      </c>
      <c r="L337">
        <v>32909178</v>
      </c>
    </row>
    <row r="338" spans="1:12" ht="32" x14ac:dyDescent="0.2">
      <c r="A338" s="19" t="s">
        <v>1043</v>
      </c>
      <c r="B338" s="20" t="s">
        <v>1050</v>
      </c>
      <c r="C338" s="3" t="s">
        <v>73</v>
      </c>
      <c r="D338" s="3"/>
      <c r="E338" t="s">
        <v>1478</v>
      </c>
      <c r="F338" t="e">
        <v>#N/A</v>
      </c>
      <c r="G338">
        <v>9507771</v>
      </c>
      <c r="H338">
        <v>10178036</v>
      </c>
      <c r="I338">
        <v>9869283</v>
      </c>
      <c r="J338">
        <v>10403912</v>
      </c>
      <c r="K338">
        <v>9932698</v>
      </c>
      <c r="L338">
        <v>10379643</v>
      </c>
    </row>
    <row r="339" spans="1:12" ht="36" x14ac:dyDescent="0.2">
      <c r="A339" s="23" t="s">
        <v>1043</v>
      </c>
      <c r="B339" s="24" t="s">
        <v>1051</v>
      </c>
      <c r="C339" s="8" t="s">
        <v>77</v>
      </c>
      <c r="D339" s="8"/>
      <c r="E339" t="s">
        <v>1478</v>
      </c>
      <c r="F339">
        <v>18993956</v>
      </c>
      <c r="G339">
        <v>19390168</v>
      </c>
      <c r="H339">
        <v>20489842</v>
      </c>
      <c r="I339">
        <v>20416234</v>
      </c>
      <c r="J339">
        <v>21089749</v>
      </c>
      <c r="K339">
        <v>21982904</v>
      </c>
      <c r="L339">
        <v>21516314</v>
      </c>
    </row>
    <row r="340" spans="1:12" ht="32" x14ac:dyDescent="0.2">
      <c r="A340" s="19" t="s">
        <v>1043</v>
      </c>
      <c r="B340" s="20" t="s">
        <v>1052</v>
      </c>
      <c r="C340" s="3" t="s">
        <v>73</v>
      </c>
      <c r="D340" s="3"/>
      <c r="E340" t="s">
        <v>1478</v>
      </c>
      <c r="F340" t="e">
        <v>#N/A</v>
      </c>
      <c r="G340">
        <v>8364713</v>
      </c>
      <c r="H340">
        <v>8924808</v>
      </c>
      <c r="I340">
        <v>9166631</v>
      </c>
      <c r="J340">
        <v>9106153</v>
      </c>
      <c r="K340">
        <v>10021127</v>
      </c>
      <c r="L340">
        <v>8927339</v>
      </c>
    </row>
    <row r="341" spans="1:12" ht="32" x14ac:dyDescent="0.2">
      <c r="A341" s="23" t="s">
        <v>1043</v>
      </c>
      <c r="B341" s="24" t="s">
        <v>1053</v>
      </c>
      <c r="C341" s="8" t="s">
        <v>66</v>
      </c>
      <c r="D341" s="8"/>
      <c r="E341" t="s">
        <v>1478</v>
      </c>
      <c r="F341">
        <v>59454013</v>
      </c>
      <c r="G341">
        <v>62828217</v>
      </c>
      <c r="H341">
        <v>62502290</v>
      </c>
      <c r="I341">
        <v>66732749</v>
      </c>
      <c r="J341">
        <v>66243104</v>
      </c>
      <c r="K341">
        <v>69493554</v>
      </c>
      <c r="L341">
        <v>72452767</v>
      </c>
    </row>
    <row r="342" spans="1:12" ht="32" x14ac:dyDescent="0.2">
      <c r="A342" s="19" t="s">
        <v>1043</v>
      </c>
      <c r="B342" s="20" t="s">
        <v>993</v>
      </c>
      <c r="C342" s="3" t="s">
        <v>73</v>
      </c>
      <c r="D342" s="3"/>
      <c r="E342" t="s">
        <v>1478</v>
      </c>
      <c r="F342">
        <v>6354999</v>
      </c>
      <c r="G342">
        <v>6843821</v>
      </c>
      <c r="H342">
        <v>6952781</v>
      </c>
      <c r="I342">
        <v>6713356</v>
      </c>
      <c r="J342">
        <v>7159175</v>
      </c>
      <c r="K342">
        <v>7752145</v>
      </c>
      <c r="L342">
        <v>7485835</v>
      </c>
    </row>
    <row r="343" spans="1:12" ht="32" x14ac:dyDescent="0.2">
      <c r="A343" s="23" t="s">
        <v>1043</v>
      </c>
      <c r="B343" s="24" t="s">
        <v>1054</v>
      </c>
      <c r="C343" s="8" t="s">
        <v>73</v>
      </c>
      <c r="D343" s="8"/>
      <c r="E343" t="s">
        <v>1478</v>
      </c>
      <c r="F343">
        <v>2901507</v>
      </c>
      <c r="G343">
        <v>2902348</v>
      </c>
      <c r="H343">
        <v>3090735</v>
      </c>
      <c r="I343">
        <v>3173982</v>
      </c>
      <c r="J343">
        <v>3191258</v>
      </c>
      <c r="K343">
        <v>3568573</v>
      </c>
      <c r="L343">
        <v>3562129</v>
      </c>
    </row>
    <row r="344" spans="1:12" ht="32" x14ac:dyDescent="0.2">
      <c r="A344" s="19" t="s">
        <v>1043</v>
      </c>
      <c r="B344" s="20" t="s">
        <v>1055</v>
      </c>
      <c r="C344" s="3" t="s">
        <v>73</v>
      </c>
      <c r="D344" s="3"/>
      <c r="E344" t="s">
        <v>1478</v>
      </c>
      <c r="F344">
        <v>3275830</v>
      </c>
      <c r="G344">
        <v>3368983</v>
      </c>
      <c r="H344">
        <v>2925355</v>
      </c>
      <c r="I344">
        <v>3066363</v>
      </c>
      <c r="J344">
        <v>3436224</v>
      </c>
      <c r="K344">
        <v>3483028</v>
      </c>
      <c r="L344">
        <v>3765142</v>
      </c>
    </row>
    <row r="345" spans="1:12" ht="32" x14ac:dyDescent="0.2">
      <c r="A345" s="23" t="s">
        <v>1043</v>
      </c>
      <c r="B345" s="24" t="s">
        <v>1056</v>
      </c>
      <c r="C345" s="8" t="s">
        <v>73</v>
      </c>
      <c r="D345" s="8"/>
      <c r="E345" t="s">
        <v>1478</v>
      </c>
      <c r="F345">
        <v>7978997</v>
      </c>
      <c r="G345">
        <v>8211802</v>
      </c>
      <c r="H345">
        <v>7709381</v>
      </c>
      <c r="I345">
        <v>8231515</v>
      </c>
      <c r="J345">
        <v>8545361</v>
      </c>
      <c r="K345">
        <v>9332042</v>
      </c>
      <c r="L345">
        <v>9424735</v>
      </c>
    </row>
    <row r="346" spans="1:12" ht="32" x14ac:dyDescent="0.2">
      <c r="A346" s="19" t="s">
        <v>1043</v>
      </c>
      <c r="B346" s="20" t="s">
        <v>1057</v>
      </c>
      <c r="C346" s="3" t="s">
        <v>68</v>
      </c>
      <c r="D346" s="3"/>
      <c r="E346" t="s">
        <v>1478</v>
      </c>
      <c r="F346">
        <v>11514845</v>
      </c>
      <c r="G346">
        <v>11521555</v>
      </c>
      <c r="H346">
        <v>11602075</v>
      </c>
      <c r="I346">
        <v>11902403</v>
      </c>
      <c r="J346">
        <v>11859642</v>
      </c>
      <c r="K346">
        <v>11864851</v>
      </c>
      <c r="L346">
        <v>12353783</v>
      </c>
    </row>
    <row r="347" spans="1:12" ht="32" x14ac:dyDescent="0.2">
      <c r="A347" s="23" t="s">
        <v>1043</v>
      </c>
      <c r="B347" s="24" t="s">
        <v>1058</v>
      </c>
      <c r="C347" s="8" t="s">
        <v>77</v>
      </c>
      <c r="D347" s="8"/>
      <c r="E347" t="s">
        <v>1478</v>
      </c>
      <c r="F347">
        <v>61326187</v>
      </c>
      <c r="G347">
        <v>63146137</v>
      </c>
      <c r="H347">
        <v>61730178</v>
      </c>
      <c r="I347">
        <v>61354767</v>
      </c>
      <c r="J347">
        <v>64706536</v>
      </c>
      <c r="K347">
        <v>68686133</v>
      </c>
      <c r="L347">
        <v>71003154</v>
      </c>
    </row>
    <row r="348" spans="1:12" ht="36" x14ac:dyDescent="0.2">
      <c r="A348" s="19" t="s">
        <v>1043</v>
      </c>
      <c r="B348" s="20" t="s">
        <v>1059</v>
      </c>
      <c r="C348" s="3" t="s">
        <v>714</v>
      </c>
      <c r="D348" s="3"/>
      <c r="E348" t="s">
        <v>1478</v>
      </c>
      <c r="F348">
        <v>4509939</v>
      </c>
      <c r="G348">
        <v>4498425</v>
      </c>
      <c r="H348">
        <v>5128997</v>
      </c>
      <c r="I348">
        <v>5622815</v>
      </c>
      <c r="J348">
        <v>5771700</v>
      </c>
      <c r="K348">
        <v>6138345</v>
      </c>
      <c r="L348">
        <v>7674122</v>
      </c>
    </row>
    <row r="349" spans="1:12" ht="32" x14ac:dyDescent="0.2">
      <c r="A349" s="23" t="s">
        <v>1043</v>
      </c>
      <c r="B349" s="24" t="s">
        <v>1060</v>
      </c>
      <c r="C349" s="8" t="s">
        <v>73</v>
      </c>
      <c r="D349" s="8"/>
      <c r="E349" t="s">
        <v>1478</v>
      </c>
      <c r="F349">
        <v>7906964</v>
      </c>
      <c r="G349">
        <v>7336821</v>
      </c>
      <c r="H349">
        <v>7546942</v>
      </c>
      <c r="I349">
        <v>8076314</v>
      </c>
      <c r="J349">
        <v>7918963</v>
      </c>
      <c r="K349">
        <v>8053558</v>
      </c>
      <c r="L349">
        <v>8070975</v>
      </c>
    </row>
    <row r="350" spans="1:12" ht="24" x14ac:dyDescent="0.2">
      <c r="A350" s="19" t="s">
        <v>1043</v>
      </c>
      <c r="B350" s="20" t="s">
        <v>1061</v>
      </c>
      <c r="C350" s="3" t="s">
        <v>360</v>
      </c>
      <c r="D350" s="3"/>
      <c r="E350" t="s">
        <v>1478</v>
      </c>
      <c r="F350">
        <v>2677792</v>
      </c>
      <c r="G350">
        <v>2576774</v>
      </c>
      <c r="H350">
        <v>2777632</v>
      </c>
      <c r="I350">
        <v>2985256</v>
      </c>
      <c r="J350">
        <v>2816168</v>
      </c>
      <c r="K350">
        <v>2982936</v>
      </c>
      <c r="L350">
        <v>3341399</v>
      </c>
    </row>
    <row r="351" spans="1:12" ht="32" x14ac:dyDescent="0.2">
      <c r="A351" s="23" t="s">
        <v>1043</v>
      </c>
      <c r="B351" s="24" t="s">
        <v>1062</v>
      </c>
      <c r="C351" s="8" t="s">
        <v>68</v>
      </c>
      <c r="D351" s="8"/>
      <c r="E351" t="s">
        <v>1478</v>
      </c>
      <c r="F351">
        <v>13375361</v>
      </c>
      <c r="G351">
        <v>13200055</v>
      </c>
      <c r="H351">
        <v>13450219</v>
      </c>
      <c r="I351">
        <v>13951650</v>
      </c>
      <c r="J351">
        <v>13965383</v>
      </c>
      <c r="K351">
        <v>13863907</v>
      </c>
      <c r="L351">
        <v>14505243</v>
      </c>
    </row>
    <row r="352" spans="1:12" ht="32" x14ac:dyDescent="0.2">
      <c r="A352" s="19" t="s">
        <v>1043</v>
      </c>
      <c r="B352" s="20" t="s">
        <v>1063</v>
      </c>
      <c r="C352" s="3" t="s">
        <v>73</v>
      </c>
      <c r="D352" s="3"/>
      <c r="E352" t="s">
        <v>1478</v>
      </c>
      <c r="F352">
        <v>2235232</v>
      </c>
      <c r="G352">
        <v>2387967</v>
      </c>
      <c r="H352">
        <v>3014513</v>
      </c>
      <c r="I352">
        <v>2559839</v>
      </c>
      <c r="J352">
        <v>2437276</v>
      </c>
      <c r="K352">
        <v>2665020</v>
      </c>
      <c r="L352">
        <v>2544999</v>
      </c>
    </row>
    <row r="353" spans="1:12" ht="36" x14ac:dyDescent="0.2">
      <c r="A353" s="23" t="s">
        <v>1043</v>
      </c>
      <c r="B353" s="24" t="s">
        <v>1064</v>
      </c>
      <c r="C353" s="8" t="s">
        <v>77</v>
      </c>
      <c r="D353" s="8"/>
      <c r="E353" t="s">
        <v>1478</v>
      </c>
      <c r="F353">
        <v>53458566</v>
      </c>
      <c r="G353">
        <v>58503767</v>
      </c>
      <c r="H353">
        <v>54379351</v>
      </c>
      <c r="I353">
        <v>63018575</v>
      </c>
      <c r="J353">
        <v>59381427</v>
      </c>
      <c r="K353">
        <v>65410543</v>
      </c>
      <c r="L353">
        <v>66059311</v>
      </c>
    </row>
    <row r="354" spans="1:12" ht="32" x14ac:dyDescent="0.2">
      <c r="A354" s="19" t="s">
        <v>1043</v>
      </c>
      <c r="B354" s="20" t="s">
        <v>1065</v>
      </c>
      <c r="C354" s="3" t="s">
        <v>66</v>
      </c>
      <c r="D354" s="3"/>
      <c r="E354" t="s">
        <v>1478</v>
      </c>
      <c r="F354">
        <v>33272415</v>
      </c>
      <c r="G354">
        <v>34735955</v>
      </c>
      <c r="H354">
        <v>36526849</v>
      </c>
      <c r="I354">
        <v>34698651</v>
      </c>
      <c r="J354">
        <v>35065749</v>
      </c>
      <c r="K354">
        <v>35898610</v>
      </c>
      <c r="L354">
        <v>39621829</v>
      </c>
    </row>
    <row r="355" spans="1:12" ht="32" x14ac:dyDescent="0.2">
      <c r="A355" s="23" t="s">
        <v>1043</v>
      </c>
      <c r="B355" s="24" t="s">
        <v>1067</v>
      </c>
      <c r="C355" s="8" t="s">
        <v>68</v>
      </c>
      <c r="D355" s="8"/>
      <c r="E355" t="s">
        <v>1478</v>
      </c>
      <c r="F355">
        <v>13588684</v>
      </c>
      <c r="G355">
        <v>13583468</v>
      </c>
      <c r="H355">
        <v>14220866</v>
      </c>
      <c r="I355">
        <v>13892741</v>
      </c>
      <c r="J355">
        <v>15568595</v>
      </c>
      <c r="K355">
        <v>15871674</v>
      </c>
      <c r="L355">
        <v>16453994</v>
      </c>
    </row>
    <row r="356" spans="1:12" ht="32" x14ac:dyDescent="0.2">
      <c r="A356" s="19" t="s">
        <v>1043</v>
      </c>
      <c r="B356" s="20" t="s">
        <v>1068</v>
      </c>
      <c r="C356" s="3" t="s">
        <v>68</v>
      </c>
      <c r="D356" s="3"/>
      <c r="E356" t="s">
        <v>1478</v>
      </c>
      <c r="F356">
        <v>10247983</v>
      </c>
      <c r="G356">
        <v>10324816</v>
      </c>
      <c r="H356">
        <v>10597106</v>
      </c>
      <c r="I356">
        <v>10911167</v>
      </c>
      <c r="J356">
        <v>11663564</v>
      </c>
      <c r="K356">
        <v>10866541</v>
      </c>
      <c r="L356">
        <v>11488105</v>
      </c>
    </row>
    <row r="357" spans="1:12" ht="36" x14ac:dyDescent="0.2">
      <c r="A357" s="23" t="s">
        <v>1069</v>
      </c>
      <c r="B357" s="24" t="s">
        <v>1070</v>
      </c>
      <c r="C357" s="8" t="s">
        <v>24</v>
      </c>
      <c r="D357" s="8"/>
      <c r="E357" t="s">
        <v>1478</v>
      </c>
      <c r="F357">
        <v>86240848</v>
      </c>
      <c r="G357">
        <v>90633008</v>
      </c>
      <c r="H357">
        <v>96184388</v>
      </c>
      <c r="I357">
        <v>95639364</v>
      </c>
      <c r="J357">
        <v>100723679</v>
      </c>
      <c r="K357">
        <v>102117485</v>
      </c>
      <c r="L357">
        <v>105791731</v>
      </c>
    </row>
    <row r="358" spans="1:12" ht="32" x14ac:dyDescent="0.2">
      <c r="A358" s="19" t="s">
        <v>1069</v>
      </c>
      <c r="B358" s="20" t="s">
        <v>1071</v>
      </c>
      <c r="C358" s="3" t="s">
        <v>24</v>
      </c>
      <c r="D358" s="3"/>
      <c r="E358" t="s">
        <v>1478</v>
      </c>
      <c r="F358">
        <v>70167850</v>
      </c>
      <c r="G358">
        <v>75472225</v>
      </c>
      <c r="H358">
        <v>75651206</v>
      </c>
      <c r="I358">
        <v>78198509</v>
      </c>
      <c r="J358">
        <v>79871347</v>
      </c>
      <c r="K358" t="e">
        <v>#N/A</v>
      </c>
      <c r="L358" t="e">
        <v>#N/A</v>
      </c>
    </row>
    <row r="359" spans="1:12" ht="48" x14ac:dyDescent="0.2">
      <c r="A359" s="23" t="s">
        <v>1069</v>
      </c>
      <c r="B359" s="24" t="s">
        <v>1423</v>
      </c>
      <c r="C359" s="8" t="s">
        <v>711</v>
      </c>
      <c r="D359" s="8"/>
      <c r="E359" t="s">
        <v>1478</v>
      </c>
      <c r="F359">
        <v>4817811</v>
      </c>
      <c r="G359">
        <v>6559736</v>
      </c>
      <c r="H359">
        <v>8722712</v>
      </c>
      <c r="I359" t="e">
        <v>#N/A</v>
      </c>
      <c r="J359" t="e">
        <v>#N/A</v>
      </c>
      <c r="K359" t="e">
        <v>#N/A</v>
      </c>
      <c r="L359" t="e">
        <v>#N/A</v>
      </c>
    </row>
    <row r="360" spans="1:12" ht="32" x14ac:dyDescent="0.2">
      <c r="A360" s="19" t="s">
        <v>1069</v>
      </c>
      <c r="B360" s="20" t="s">
        <v>724</v>
      </c>
      <c r="C360" s="3" t="s">
        <v>24</v>
      </c>
      <c r="D360" s="3"/>
      <c r="E360" t="s">
        <v>1478</v>
      </c>
      <c r="F360">
        <v>191875279</v>
      </c>
      <c r="G360">
        <v>199696558</v>
      </c>
      <c r="H360">
        <v>210192805</v>
      </c>
      <c r="I360">
        <v>207307932</v>
      </c>
      <c r="J360">
        <v>213046182</v>
      </c>
      <c r="K360">
        <v>225349625</v>
      </c>
      <c r="L360">
        <v>235702505</v>
      </c>
    </row>
    <row r="361" spans="1:12" ht="36" x14ac:dyDescent="0.2">
      <c r="A361" s="23" t="s">
        <v>1069</v>
      </c>
      <c r="B361" s="24" t="s">
        <v>1073</v>
      </c>
      <c r="C361" s="8" t="s">
        <v>24</v>
      </c>
      <c r="D361" s="8"/>
      <c r="E361" t="s">
        <v>1478</v>
      </c>
      <c r="F361">
        <v>79884156</v>
      </c>
      <c r="G361">
        <v>84799747</v>
      </c>
      <c r="H361">
        <v>83757063</v>
      </c>
      <c r="I361">
        <v>85067291</v>
      </c>
      <c r="J361">
        <v>88438644</v>
      </c>
      <c r="K361" t="e">
        <v>#N/A</v>
      </c>
      <c r="L361" t="e">
        <v>#N/A</v>
      </c>
    </row>
    <row r="362" spans="1:12" ht="48" x14ac:dyDescent="0.2">
      <c r="A362" s="19" t="s">
        <v>1069</v>
      </c>
      <c r="B362" s="20" t="s">
        <v>1424</v>
      </c>
      <c r="C362" s="3" t="s">
        <v>711</v>
      </c>
      <c r="D362" s="3"/>
      <c r="E362" t="s">
        <v>1478</v>
      </c>
      <c r="F362">
        <v>1744057</v>
      </c>
      <c r="G362">
        <v>1508325</v>
      </c>
      <c r="H362">
        <v>1528468</v>
      </c>
      <c r="I362" t="e">
        <v>#N/A</v>
      </c>
      <c r="J362" t="e">
        <v>#N/A</v>
      </c>
      <c r="K362" t="e">
        <v>#N/A</v>
      </c>
      <c r="L362" t="e">
        <v>#N/A</v>
      </c>
    </row>
    <row r="363" spans="1:12" ht="32" x14ac:dyDescent="0.2">
      <c r="A363" s="23" t="s">
        <v>1069</v>
      </c>
      <c r="B363" s="24" t="s">
        <v>934</v>
      </c>
      <c r="C363" s="8" t="s">
        <v>24</v>
      </c>
      <c r="D363" s="8"/>
      <c r="E363" t="s">
        <v>1478</v>
      </c>
      <c r="F363">
        <v>74628602</v>
      </c>
      <c r="G363">
        <v>75607907</v>
      </c>
      <c r="H363">
        <v>75346021</v>
      </c>
      <c r="I363">
        <v>79511598</v>
      </c>
      <c r="J363">
        <v>81311709</v>
      </c>
      <c r="K363">
        <v>88172191</v>
      </c>
      <c r="L363">
        <v>87037048</v>
      </c>
    </row>
    <row r="364" spans="1:12" ht="36" x14ac:dyDescent="0.2">
      <c r="A364" s="19" t="s">
        <v>1069</v>
      </c>
      <c r="B364" s="20" t="s">
        <v>1076</v>
      </c>
      <c r="C364" s="3" t="s">
        <v>29</v>
      </c>
      <c r="D364" s="3"/>
      <c r="E364" t="s">
        <v>1478</v>
      </c>
      <c r="F364">
        <v>40912797</v>
      </c>
      <c r="G364">
        <v>42051644</v>
      </c>
      <c r="H364">
        <v>40861650</v>
      </c>
      <c r="I364">
        <v>43053599</v>
      </c>
      <c r="J364">
        <v>43382610</v>
      </c>
      <c r="K364">
        <v>43725401</v>
      </c>
      <c r="L364">
        <v>44020199</v>
      </c>
    </row>
    <row r="365" spans="1:12" ht="36" x14ac:dyDescent="0.2">
      <c r="A365" s="23" t="s">
        <v>1069</v>
      </c>
      <c r="B365" s="24" t="s">
        <v>1077</v>
      </c>
      <c r="C365" s="8" t="s">
        <v>714</v>
      </c>
      <c r="D365" s="8"/>
      <c r="E365" t="s">
        <v>1478</v>
      </c>
      <c r="F365">
        <v>11157885</v>
      </c>
      <c r="G365">
        <v>11184667</v>
      </c>
      <c r="H365">
        <v>11579246</v>
      </c>
      <c r="I365">
        <v>11921837</v>
      </c>
      <c r="J365">
        <v>13644866</v>
      </c>
      <c r="K365">
        <v>13225437</v>
      </c>
      <c r="L365">
        <v>14403002</v>
      </c>
    </row>
    <row r="366" spans="1:12" ht="48" x14ac:dyDescent="0.2">
      <c r="A366" s="19" t="s">
        <v>1069</v>
      </c>
      <c r="B366" s="20" t="s">
        <v>1425</v>
      </c>
      <c r="C366" s="3" t="s">
        <v>711</v>
      </c>
      <c r="D366" s="3"/>
      <c r="E366" t="s">
        <v>1478</v>
      </c>
      <c r="F366">
        <v>1584211</v>
      </c>
      <c r="G366">
        <v>1797050</v>
      </c>
      <c r="H366">
        <v>2342886</v>
      </c>
      <c r="I366" t="e">
        <v>#N/A</v>
      </c>
      <c r="J366" t="e">
        <v>#N/A</v>
      </c>
      <c r="K366" t="e">
        <v>#N/A</v>
      </c>
      <c r="L366" t="e">
        <v>#N/A</v>
      </c>
    </row>
    <row r="367" spans="1:12" ht="60" x14ac:dyDescent="0.2">
      <c r="A367" s="23" t="s">
        <v>1069</v>
      </c>
      <c r="B367" s="24" t="s">
        <v>1426</v>
      </c>
      <c r="C367" s="8" t="s">
        <v>711</v>
      </c>
      <c r="D367" s="8"/>
      <c r="E367" t="s">
        <v>1478</v>
      </c>
      <c r="F367">
        <v>4781018</v>
      </c>
      <c r="G367">
        <v>5834772</v>
      </c>
      <c r="H367">
        <v>6615062</v>
      </c>
      <c r="I367" t="e">
        <v>#N/A</v>
      </c>
      <c r="J367" t="e">
        <v>#N/A</v>
      </c>
      <c r="K367" t="e">
        <v>#N/A</v>
      </c>
      <c r="L367" t="e">
        <v>#N/A</v>
      </c>
    </row>
    <row r="368" spans="1:12" ht="32" x14ac:dyDescent="0.2">
      <c r="A368" s="19" t="s">
        <v>1069</v>
      </c>
      <c r="B368" s="20" t="s">
        <v>1080</v>
      </c>
      <c r="C368" s="3" t="s">
        <v>24</v>
      </c>
      <c r="D368" s="3"/>
      <c r="E368" t="s">
        <v>1478</v>
      </c>
      <c r="F368" t="e">
        <v>#N/A</v>
      </c>
      <c r="G368">
        <v>82216002</v>
      </c>
      <c r="H368">
        <v>85461879</v>
      </c>
      <c r="I368">
        <v>88779657</v>
      </c>
      <c r="J368">
        <v>93024887</v>
      </c>
      <c r="K368">
        <v>94715589</v>
      </c>
      <c r="L368">
        <v>101625155</v>
      </c>
    </row>
    <row r="369" spans="1:12" ht="36" x14ac:dyDescent="0.2">
      <c r="A369" s="23" t="s">
        <v>1069</v>
      </c>
      <c r="B369" s="24" t="s">
        <v>1427</v>
      </c>
      <c r="C369" s="8" t="s">
        <v>711</v>
      </c>
      <c r="D369" s="8"/>
      <c r="E369" t="s">
        <v>1478</v>
      </c>
      <c r="F369">
        <v>5574360</v>
      </c>
      <c r="G369">
        <v>5875178</v>
      </c>
      <c r="H369">
        <v>6044041</v>
      </c>
      <c r="I369" t="e">
        <v>#N/A</v>
      </c>
      <c r="J369" t="e">
        <v>#N/A</v>
      </c>
      <c r="K369" t="e">
        <v>#N/A</v>
      </c>
      <c r="L369" t="e">
        <v>#N/A</v>
      </c>
    </row>
    <row r="370" spans="1:12" ht="48" x14ac:dyDescent="0.2">
      <c r="A370" s="19" t="s">
        <v>1069</v>
      </c>
      <c r="B370" s="20" t="s">
        <v>1082</v>
      </c>
      <c r="C370" s="3" t="s">
        <v>14</v>
      </c>
      <c r="D370" s="3"/>
      <c r="E370" t="s">
        <v>1478</v>
      </c>
      <c r="F370">
        <v>42442705</v>
      </c>
      <c r="G370">
        <v>43524691</v>
      </c>
      <c r="H370">
        <v>47650400</v>
      </c>
      <c r="I370">
        <v>49005289</v>
      </c>
      <c r="J370">
        <v>50061770</v>
      </c>
      <c r="K370">
        <v>51340474</v>
      </c>
      <c r="L370">
        <v>52177741</v>
      </c>
    </row>
    <row r="371" spans="1:12" ht="32" x14ac:dyDescent="0.2">
      <c r="A371" s="23" t="s">
        <v>1069</v>
      </c>
      <c r="B371" s="24" t="s">
        <v>1083</v>
      </c>
      <c r="C371" s="8" t="s">
        <v>24</v>
      </c>
      <c r="D371" s="8"/>
      <c r="E371" t="s">
        <v>1478</v>
      </c>
      <c r="F371">
        <v>284744839</v>
      </c>
      <c r="G371">
        <v>303939261</v>
      </c>
      <c r="H371">
        <v>330187517</v>
      </c>
      <c r="I371">
        <v>323004914</v>
      </c>
      <c r="J371">
        <v>318779614</v>
      </c>
      <c r="K371">
        <v>306116055</v>
      </c>
      <c r="L371">
        <v>322196755</v>
      </c>
    </row>
    <row r="372" spans="1:12" ht="36" x14ac:dyDescent="0.2">
      <c r="A372" s="19" t="s">
        <v>1069</v>
      </c>
      <c r="B372" s="20" t="s">
        <v>1428</v>
      </c>
      <c r="C372" s="3" t="s">
        <v>711</v>
      </c>
      <c r="D372" s="3"/>
      <c r="E372" t="s">
        <v>1478</v>
      </c>
      <c r="F372">
        <v>5975840</v>
      </c>
      <c r="G372">
        <v>5886902</v>
      </c>
      <c r="H372">
        <v>6524907</v>
      </c>
      <c r="I372" t="e">
        <v>#N/A</v>
      </c>
      <c r="J372" t="e">
        <v>#N/A</v>
      </c>
      <c r="K372" t="e">
        <v>#N/A</v>
      </c>
      <c r="L372" t="e">
        <v>#N/A</v>
      </c>
    </row>
    <row r="373" spans="1:12" ht="36" x14ac:dyDescent="0.2">
      <c r="A373" s="23" t="s">
        <v>1069</v>
      </c>
      <c r="B373" s="24" t="s">
        <v>1086</v>
      </c>
      <c r="C373" s="8" t="s">
        <v>24</v>
      </c>
      <c r="D373" s="8"/>
      <c r="E373" t="s">
        <v>1478</v>
      </c>
      <c r="F373">
        <v>165486351</v>
      </c>
      <c r="G373">
        <v>167724155</v>
      </c>
      <c r="H373">
        <v>169765145</v>
      </c>
      <c r="I373">
        <v>183304016</v>
      </c>
      <c r="J373">
        <v>180515827</v>
      </c>
      <c r="K373">
        <v>183216339</v>
      </c>
      <c r="L373">
        <v>191069004</v>
      </c>
    </row>
    <row r="374" spans="1:12" ht="48" x14ac:dyDescent="0.2">
      <c r="A374" s="19" t="s">
        <v>1087</v>
      </c>
      <c r="B374" s="20" t="s">
        <v>1429</v>
      </c>
      <c r="C374" s="3" t="s">
        <v>711</v>
      </c>
      <c r="D374" s="3"/>
      <c r="E374" t="s">
        <v>1478</v>
      </c>
      <c r="F374">
        <v>2728511</v>
      </c>
      <c r="G374">
        <v>4062238</v>
      </c>
      <c r="H374">
        <v>5192909</v>
      </c>
      <c r="I374" t="e">
        <v>#N/A</v>
      </c>
      <c r="J374" t="e">
        <v>#N/A</v>
      </c>
      <c r="K374" t="e">
        <v>#N/A</v>
      </c>
      <c r="L374" t="e">
        <v>#N/A</v>
      </c>
    </row>
    <row r="375" spans="1:12" ht="32" x14ac:dyDescent="0.2">
      <c r="A375" s="23" t="s">
        <v>1087</v>
      </c>
      <c r="B375" s="24" t="s">
        <v>1089</v>
      </c>
      <c r="C375" s="8" t="s">
        <v>24</v>
      </c>
      <c r="D375" s="8"/>
      <c r="E375" t="s">
        <v>1478</v>
      </c>
      <c r="F375">
        <v>57436217</v>
      </c>
      <c r="G375">
        <v>63721607</v>
      </c>
      <c r="H375">
        <v>65537210</v>
      </c>
      <c r="I375">
        <v>62135704</v>
      </c>
      <c r="J375">
        <v>64507697</v>
      </c>
      <c r="K375">
        <v>67403462</v>
      </c>
      <c r="L375">
        <v>70987522</v>
      </c>
    </row>
    <row r="376" spans="1:12" ht="32" x14ac:dyDescent="0.2">
      <c r="A376" s="19" t="s">
        <v>1087</v>
      </c>
      <c r="B376" s="20" t="s">
        <v>1090</v>
      </c>
      <c r="C376" s="3" t="s">
        <v>2</v>
      </c>
      <c r="D376" s="3"/>
      <c r="E376" t="s">
        <v>1478</v>
      </c>
      <c r="F376">
        <v>17935342</v>
      </c>
      <c r="G376">
        <v>17719883</v>
      </c>
      <c r="H376">
        <v>17256956</v>
      </c>
      <c r="I376">
        <v>18367163</v>
      </c>
      <c r="J376">
        <v>18942977</v>
      </c>
      <c r="K376">
        <v>18287203</v>
      </c>
      <c r="L376">
        <v>18774171</v>
      </c>
    </row>
    <row r="377" spans="1:12" ht="32" x14ac:dyDescent="0.2">
      <c r="A377" s="23" t="s">
        <v>1087</v>
      </c>
      <c r="B377" s="24" t="s">
        <v>1091</v>
      </c>
      <c r="C377" s="8" t="s">
        <v>6</v>
      </c>
      <c r="D377" s="8"/>
      <c r="E377" t="s">
        <v>1478</v>
      </c>
      <c r="F377">
        <v>17200797</v>
      </c>
      <c r="G377">
        <v>18029237</v>
      </c>
      <c r="H377">
        <v>18116438</v>
      </c>
      <c r="I377">
        <v>19684173</v>
      </c>
      <c r="J377">
        <v>19821603</v>
      </c>
      <c r="K377">
        <v>19873307</v>
      </c>
      <c r="L377">
        <v>21716754</v>
      </c>
    </row>
    <row r="378" spans="1:12" ht="36" x14ac:dyDescent="0.2">
      <c r="A378" s="19" t="s">
        <v>1087</v>
      </c>
      <c r="B378" s="20" t="s">
        <v>1092</v>
      </c>
      <c r="C378" s="3" t="s">
        <v>24</v>
      </c>
      <c r="D378" s="3"/>
      <c r="E378" t="s">
        <v>1478</v>
      </c>
      <c r="F378">
        <v>148061431</v>
      </c>
      <c r="G378">
        <v>158492221</v>
      </c>
      <c r="H378">
        <v>156701286</v>
      </c>
      <c r="I378">
        <v>162890377</v>
      </c>
      <c r="J378">
        <v>173236636</v>
      </c>
      <c r="K378">
        <v>175035071</v>
      </c>
      <c r="L378">
        <v>179727278</v>
      </c>
    </row>
    <row r="379" spans="1:12" ht="32" x14ac:dyDescent="0.2">
      <c r="A379" s="23" t="s">
        <v>1087</v>
      </c>
      <c r="B379" s="24" t="s">
        <v>1093</v>
      </c>
      <c r="C379" s="8" t="s">
        <v>24</v>
      </c>
      <c r="D379" s="8"/>
      <c r="E379" t="s">
        <v>1478</v>
      </c>
      <c r="F379">
        <v>235425453</v>
      </c>
      <c r="G379">
        <v>239528718</v>
      </c>
      <c r="H379">
        <v>237312294</v>
      </c>
      <c r="I379">
        <v>246433300</v>
      </c>
      <c r="J379">
        <v>266878419</v>
      </c>
      <c r="K379">
        <v>269729715</v>
      </c>
      <c r="L379">
        <v>278074467</v>
      </c>
    </row>
    <row r="380" spans="1:12" ht="48" x14ac:dyDescent="0.2">
      <c r="A380" s="19" t="s">
        <v>1087</v>
      </c>
      <c r="B380" s="20" t="s">
        <v>1430</v>
      </c>
      <c r="C380" s="3" t="s">
        <v>711</v>
      </c>
      <c r="D380" s="3"/>
      <c r="E380" t="s">
        <v>1478</v>
      </c>
      <c r="F380">
        <v>5334097</v>
      </c>
      <c r="G380">
        <v>6163665</v>
      </c>
      <c r="H380">
        <v>6547717</v>
      </c>
      <c r="I380" t="e">
        <v>#N/A</v>
      </c>
      <c r="J380" t="e">
        <v>#N/A</v>
      </c>
      <c r="K380" t="e">
        <v>#N/A</v>
      </c>
      <c r="L380" t="e">
        <v>#N/A</v>
      </c>
    </row>
    <row r="381" spans="1:12" ht="48" x14ac:dyDescent="0.2">
      <c r="A381" s="23" t="s">
        <v>1087</v>
      </c>
      <c r="B381" s="24" t="s">
        <v>1431</v>
      </c>
      <c r="C381" s="8" t="s">
        <v>711</v>
      </c>
      <c r="D381" s="8"/>
      <c r="E381" t="s">
        <v>1478</v>
      </c>
      <c r="F381">
        <v>1871514</v>
      </c>
      <c r="G381">
        <v>2266295</v>
      </c>
      <c r="H381">
        <v>3305986</v>
      </c>
      <c r="I381" t="e">
        <v>#N/A</v>
      </c>
      <c r="J381" t="e">
        <v>#N/A</v>
      </c>
      <c r="K381" t="e">
        <v>#N/A</v>
      </c>
      <c r="L381" t="e">
        <v>#N/A</v>
      </c>
    </row>
    <row r="382" spans="1:12" ht="32" x14ac:dyDescent="0.2">
      <c r="A382" s="19" t="s">
        <v>1087</v>
      </c>
      <c r="B382" s="20" t="s">
        <v>1096</v>
      </c>
      <c r="C382" s="3" t="s">
        <v>6</v>
      </c>
      <c r="D382" s="3"/>
      <c r="E382" t="s">
        <v>1478</v>
      </c>
      <c r="F382">
        <v>30379471</v>
      </c>
      <c r="G382">
        <v>32255090</v>
      </c>
      <c r="H382">
        <v>32914275</v>
      </c>
      <c r="I382">
        <v>33479400</v>
      </c>
      <c r="J382">
        <v>35090001</v>
      </c>
      <c r="K382">
        <v>36982099</v>
      </c>
      <c r="L382">
        <v>39289301</v>
      </c>
    </row>
    <row r="383" spans="1:12" ht="32" x14ac:dyDescent="0.2">
      <c r="A383" s="23" t="s">
        <v>1087</v>
      </c>
      <c r="B383" s="24" t="s">
        <v>1097</v>
      </c>
      <c r="C383" s="8" t="s">
        <v>2</v>
      </c>
      <c r="D383" s="8"/>
      <c r="E383" t="s">
        <v>1478</v>
      </c>
      <c r="F383">
        <v>13334874</v>
      </c>
      <c r="G383">
        <v>14134315</v>
      </c>
      <c r="H383">
        <v>14184159</v>
      </c>
      <c r="I383">
        <v>14393236</v>
      </c>
      <c r="J383">
        <v>14448145</v>
      </c>
      <c r="K383">
        <v>14795845</v>
      </c>
      <c r="L383">
        <v>16932009</v>
      </c>
    </row>
    <row r="384" spans="1:12" ht="48" x14ac:dyDescent="0.2">
      <c r="A384" s="19" t="s">
        <v>1087</v>
      </c>
      <c r="B384" s="20" t="s">
        <v>1098</v>
      </c>
      <c r="C384" s="3" t="s">
        <v>14</v>
      </c>
      <c r="D384" s="3"/>
      <c r="E384" t="s">
        <v>1478</v>
      </c>
      <c r="F384">
        <v>37140268</v>
      </c>
      <c r="G384">
        <v>39536028</v>
      </c>
      <c r="H384">
        <v>40213133</v>
      </c>
      <c r="I384">
        <v>40990492</v>
      </c>
      <c r="J384">
        <v>42715327</v>
      </c>
      <c r="K384">
        <v>44571099</v>
      </c>
      <c r="L384">
        <v>46778341</v>
      </c>
    </row>
    <row r="385" spans="1:12" ht="48" x14ac:dyDescent="0.2">
      <c r="A385" s="23" t="s">
        <v>1087</v>
      </c>
      <c r="B385" s="24" t="s">
        <v>1099</v>
      </c>
      <c r="C385" s="8" t="s">
        <v>14</v>
      </c>
      <c r="D385" s="8"/>
      <c r="E385" t="s">
        <v>1478</v>
      </c>
      <c r="F385">
        <v>33042814</v>
      </c>
      <c r="G385">
        <v>35154204</v>
      </c>
      <c r="H385">
        <v>35366664</v>
      </c>
      <c r="I385">
        <v>37401869</v>
      </c>
      <c r="J385">
        <v>39106706</v>
      </c>
      <c r="K385">
        <v>40333930</v>
      </c>
      <c r="L385">
        <v>40778297</v>
      </c>
    </row>
    <row r="386" spans="1:12" ht="32" x14ac:dyDescent="0.2">
      <c r="A386" s="19" t="s">
        <v>1087</v>
      </c>
      <c r="B386" s="20" t="s">
        <v>1100</v>
      </c>
      <c r="C386" s="3" t="s">
        <v>714</v>
      </c>
      <c r="D386" s="3"/>
      <c r="E386" t="s">
        <v>1478</v>
      </c>
      <c r="F386">
        <v>46188145</v>
      </c>
      <c r="G386">
        <v>48968814</v>
      </c>
      <c r="H386">
        <v>49497258</v>
      </c>
      <c r="I386">
        <v>50789123</v>
      </c>
      <c r="J386">
        <v>52286739</v>
      </c>
      <c r="K386">
        <v>54176769</v>
      </c>
      <c r="L386">
        <v>55374906</v>
      </c>
    </row>
    <row r="387" spans="1:12" ht="32" x14ac:dyDescent="0.2">
      <c r="A387" s="23" t="s">
        <v>1087</v>
      </c>
      <c r="B387" s="24" t="s">
        <v>1101</v>
      </c>
      <c r="C387" s="8" t="s">
        <v>2</v>
      </c>
      <c r="D387" s="8"/>
      <c r="E387" t="s">
        <v>1478</v>
      </c>
      <c r="F387">
        <v>14843009</v>
      </c>
      <c r="G387">
        <v>15441917</v>
      </c>
      <c r="H387">
        <v>16446348</v>
      </c>
      <c r="I387">
        <v>17170016</v>
      </c>
      <c r="J387">
        <v>17346280</v>
      </c>
      <c r="K387" t="e">
        <v>#N/A</v>
      </c>
      <c r="L387" t="e">
        <v>#N/A</v>
      </c>
    </row>
    <row r="388" spans="1:12" ht="32" x14ac:dyDescent="0.2">
      <c r="A388" s="19" t="s">
        <v>1087</v>
      </c>
      <c r="B388" s="20" t="s">
        <v>1002</v>
      </c>
      <c r="C388" s="3" t="s">
        <v>24</v>
      </c>
      <c r="D388" s="3"/>
      <c r="E388" t="s">
        <v>1478</v>
      </c>
      <c r="F388">
        <v>108135559</v>
      </c>
      <c r="G388">
        <v>113103570</v>
      </c>
      <c r="H388">
        <v>115863716</v>
      </c>
      <c r="I388">
        <v>118921778</v>
      </c>
      <c r="J388">
        <v>123400332</v>
      </c>
      <c r="K388">
        <v>130495848</v>
      </c>
      <c r="L388">
        <v>137925111</v>
      </c>
    </row>
    <row r="389" spans="1:12" ht="36" x14ac:dyDescent="0.2">
      <c r="A389" s="23" t="s">
        <v>1087</v>
      </c>
      <c r="B389" s="24" t="s">
        <v>1102</v>
      </c>
      <c r="C389" s="8" t="s">
        <v>24</v>
      </c>
      <c r="D389" s="8"/>
      <c r="E389" t="s">
        <v>1478</v>
      </c>
      <c r="F389">
        <v>181833657</v>
      </c>
      <c r="G389">
        <v>209194758</v>
      </c>
      <c r="H389">
        <v>206594541</v>
      </c>
      <c r="I389">
        <v>221738535</v>
      </c>
      <c r="J389">
        <v>234678090</v>
      </c>
      <c r="K389">
        <v>236196356</v>
      </c>
      <c r="L389">
        <v>245539057</v>
      </c>
    </row>
    <row r="390" spans="1:12" ht="36" x14ac:dyDescent="0.2">
      <c r="A390" s="19" t="s">
        <v>1087</v>
      </c>
      <c r="B390" s="20" t="s">
        <v>1103</v>
      </c>
      <c r="C390" s="3" t="s">
        <v>24</v>
      </c>
      <c r="D390" s="3"/>
      <c r="E390" t="s">
        <v>1478</v>
      </c>
      <c r="F390">
        <v>94755415</v>
      </c>
      <c r="G390">
        <v>98076883</v>
      </c>
      <c r="H390">
        <v>103949093</v>
      </c>
      <c r="I390">
        <v>105118299</v>
      </c>
      <c r="J390">
        <v>109236202</v>
      </c>
      <c r="K390">
        <v>113500597</v>
      </c>
      <c r="L390">
        <v>120833634</v>
      </c>
    </row>
    <row r="391" spans="1:12" ht="32" x14ac:dyDescent="0.2">
      <c r="A391" s="23" t="s">
        <v>1087</v>
      </c>
      <c r="B391" s="24" t="s">
        <v>1104</v>
      </c>
      <c r="C391" s="8" t="s">
        <v>24</v>
      </c>
      <c r="D391" s="8"/>
      <c r="E391" t="s">
        <v>1478</v>
      </c>
      <c r="F391">
        <v>150378856</v>
      </c>
      <c r="G391">
        <v>156490523</v>
      </c>
      <c r="H391">
        <v>154736702</v>
      </c>
      <c r="I391">
        <v>159413645</v>
      </c>
      <c r="J391">
        <v>163908881</v>
      </c>
      <c r="K391">
        <v>170052139</v>
      </c>
      <c r="L391">
        <v>175436711</v>
      </c>
    </row>
    <row r="392" spans="1:12" ht="32" x14ac:dyDescent="0.2">
      <c r="A392" s="19" t="s">
        <v>1087</v>
      </c>
      <c r="B392" s="20" t="s">
        <v>1105</v>
      </c>
      <c r="C392" s="3" t="s">
        <v>24</v>
      </c>
      <c r="D392" s="3"/>
      <c r="E392" t="s">
        <v>1478</v>
      </c>
      <c r="F392">
        <v>187040377</v>
      </c>
      <c r="G392">
        <v>209035821</v>
      </c>
      <c r="H392">
        <v>209190993</v>
      </c>
      <c r="I392">
        <v>225914572</v>
      </c>
      <c r="J392">
        <v>241354405</v>
      </c>
      <c r="K392">
        <v>273723210</v>
      </c>
      <c r="L392">
        <v>266556037</v>
      </c>
    </row>
    <row r="393" spans="1:12" ht="32" x14ac:dyDescent="0.2">
      <c r="A393" s="23" t="s">
        <v>1087</v>
      </c>
      <c r="B393" s="24" t="s">
        <v>1106</v>
      </c>
      <c r="C393" s="8" t="s">
        <v>24</v>
      </c>
      <c r="D393" s="8"/>
      <c r="E393" t="s">
        <v>1478</v>
      </c>
      <c r="F393">
        <v>112129162</v>
      </c>
      <c r="G393">
        <v>115345653</v>
      </c>
      <c r="H393">
        <v>116253583</v>
      </c>
      <c r="I393">
        <v>119558699</v>
      </c>
      <c r="J393">
        <v>125376149</v>
      </c>
      <c r="K393">
        <v>125911392</v>
      </c>
      <c r="L393">
        <v>133274017</v>
      </c>
    </row>
    <row r="394" spans="1:12" ht="32" x14ac:dyDescent="0.2">
      <c r="A394" s="19" t="s">
        <v>1087</v>
      </c>
      <c r="B394" s="20" t="s">
        <v>1107</v>
      </c>
      <c r="C394" s="3" t="s">
        <v>24</v>
      </c>
      <c r="D394" s="3"/>
      <c r="E394" t="s">
        <v>1478</v>
      </c>
      <c r="F394">
        <v>88868310</v>
      </c>
      <c r="G394">
        <v>93284056</v>
      </c>
      <c r="H394">
        <v>93350908</v>
      </c>
      <c r="I394">
        <v>96306295</v>
      </c>
      <c r="J394">
        <v>97350633</v>
      </c>
      <c r="K394">
        <v>101238163</v>
      </c>
      <c r="L394">
        <v>104180210</v>
      </c>
    </row>
    <row r="395" spans="1:12" ht="32" x14ac:dyDescent="0.2">
      <c r="A395" s="23" t="s">
        <v>1087</v>
      </c>
      <c r="B395" s="24" t="s">
        <v>1108</v>
      </c>
      <c r="C395" s="8" t="s">
        <v>6</v>
      </c>
      <c r="D395" s="8"/>
      <c r="E395" t="s">
        <v>1478</v>
      </c>
      <c r="F395">
        <v>17457138</v>
      </c>
      <c r="G395">
        <v>18645942</v>
      </c>
      <c r="H395">
        <v>18628112</v>
      </c>
      <c r="I395">
        <v>18946993</v>
      </c>
      <c r="J395">
        <v>19850122</v>
      </c>
      <c r="K395">
        <v>20124300</v>
      </c>
      <c r="L395">
        <v>20466711</v>
      </c>
    </row>
    <row r="396" spans="1:12" ht="36" x14ac:dyDescent="0.2">
      <c r="A396" s="19" t="s">
        <v>1087</v>
      </c>
      <c r="B396" s="20" t="s">
        <v>1109</v>
      </c>
      <c r="C396" s="3" t="s">
        <v>24</v>
      </c>
      <c r="D396" s="3"/>
      <c r="E396" t="s">
        <v>1478</v>
      </c>
      <c r="F396">
        <v>140456697</v>
      </c>
      <c r="G396">
        <v>143304195</v>
      </c>
      <c r="H396">
        <v>145816638</v>
      </c>
      <c r="I396">
        <v>155355774</v>
      </c>
      <c r="J396">
        <v>152595749</v>
      </c>
      <c r="K396">
        <v>159371194</v>
      </c>
      <c r="L396">
        <v>159570131</v>
      </c>
    </row>
    <row r="397" spans="1:12" ht="36" x14ac:dyDescent="0.2">
      <c r="A397" s="23" t="s">
        <v>1087</v>
      </c>
      <c r="B397" s="24" t="s">
        <v>1110</v>
      </c>
      <c r="C397" s="8" t="s">
        <v>24</v>
      </c>
      <c r="D397" s="8"/>
      <c r="E397" t="s">
        <v>1478</v>
      </c>
      <c r="F397" t="e">
        <v>#N/A</v>
      </c>
      <c r="G397">
        <v>60778517</v>
      </c>
      <c r="H397">
        <v>62343047</v>
      </c>
      <c r="I397" t="e">
        <v>#N/A</v>
      </c>
      <c r="J397" t="e">
        <v>#N/A</v>
      </c>
      <c r="K397" t="e">
        <v>#N/A</v>
      </c>
      <c r="L397" t="e">
        <v>#N/A</v>
      </c>
    </row>
    <row r="398" spans="1:12" ht="48" x14ac:dyDescent="0.2">
      <c r="A398" s="19" t="s">
        <v>1087</v>
      </c>
      <c r="B398" s="20" t="s">
        <v>1111</v>
      </c>
      <c r="C398" s="3" t="s">
        <v>14</v>
      </c>
      <c r="D398" s="3"/>
      <c r="E398" t="s">
        <v>1478</v>
      </c>
      <c r="F398">
        <v>31775311</v>
      </c>
      <c r="G398">
        <v>34055086</v>
      </c>
      <c r="H398">
        <v>34093379</v>
      </c>
      <c r="I398">
        <v>34952226</v>
      </c>
      <c r="J398">
        <v>36500562</v>
      </c>
      <c r="K398">
        <v>37180715</v>
      </c>
      <c r="L398">
        <v>37992274</v>
      </c>
    </row>
    <row r="399" spans="1:12" ht="32" x14ac:dyDescent="0.2">
      <c r="A399" s="23" t="s">
        <v>1087</v>
      </c>
      <c r="B399" s="24" t="s">
        <v>1432</v>
      </c>
      <c r="C399" s="8" t="s">
        <v>6</v>
      </c>
      <c r="D399" s="8"/>
      <c r="E399" t="s">
        <v>1478</v>
      </c>
      <c r="F399" t="e">
        <v>#N/A</v>
      </c>
      <c r="G399">
        <v>30737102</v>
      </c>
      <c r="H399">
        <v>29246195</v>
      </c>
      <c r="I399" t="e">
        <v>#N/A</v>
      </c>
      <c r="J399" t="e">
        <v>#N/A</v>
      </c>
      <c r="K399" t="e">
        <v>#N/A</v>
      </c>
      <c r="L399" t="e">
        <v>#N/A</v>
      </c>
    </row>
    <row r="400" spans="1:12" ht="32" x14ac:dyDescent="0.2">
      <c r="A400" s="19" t="s">
        <v>1087</v>
      </c>
      <c r="B400" s="20" t="s">
        <v>1113</v>
      </c>
      <c r="C400" s="3" t="s">
        <v>24</v>
      </c>
      <c r="D400" s="3"/>
      <c r="E400" t="s">
        <v>1478</v>
      </c>
      <c r="F400">
        <v>208696857</v>
      </c>
      <c r="G400">
        <v>215098213</v>
      </c>
      <c r="H400">
        <v>219851495</v>
      </c>
      <c r="I400">
        <v>229085670</v>
      </c>
      <c r="J400">
        <v>234788986</v>
      </c>
      <c r="K400">
        <v>243896588</v>
      </c>
      <c r="L400">
        <v>253878264</v>
      </c>
    </row>
    <row r="401" spans="1:12" ht="36" x14ac:dyDescent="0.2">
      <c r="A401" s="23" t="s">
        <v>1114</v>
      </c>
      <c r="B401" s="24" t="s">
        <v>1115</v>
      </c>
      <c r="C401" s="8" t="s">
        <v>711</v>
      </c>
      <c r="D401" s="8"/>
      <c r="E401" t="s">
        <v>1478</v>
      </c>
      <c r="F401">
        <v>3581632</v>
      </c>
      <c r="G401">
        <v>3672122</v>
      </c>
      <c r="H401">
        <v>3806385</v>
      </c>
      <c r="I401">
        <v>3653201</v>
      </c>
      <c r="J401">
        <v>3750120</v>
      </c>
      <c r="K401" t="e">
        <v>#N/A</v>
      </c>
      <c r="L401" t="e">
        <v>#N/A</v>
      </c>
    </row>
    <row r="402" spans="1:12" ht="48" x14ac:dyDescent="0.2">
      <c r="A402" s="19" t="s">
        <v>1114</v>
      </c>
      <c r="B402" s="20" t="s">
        <v>1116</v>
      </c>
      <c r="C402" s="3" t="s">
        <v>14</v>
      </c>
      <c r="D402" s="3"/>
      <c r="E402" t="s">
        <v>1478</v>
      </c>
      <c r="F402">
        <v>76702610</v>
      </c>
      <c r="G402">
        <v>76685941</v>
      </c>
      <c r="H402">
        <v>81757200</v>
      </c>
      <c r="I402">
        <v>81662620</v>
      </c>
      <c r="J402">
        <v>84785164</v>
      </c>
      <c r="K402">
        <v>83142094</v>
      </c>
      <c r="L402">
        <v>81262753</v>
      </c>
    </row>
    <row r="403" spans="1:12" ht="36" x14ac:dyDescent="0.2">
      <c r="A403" s="23" t="s">
        <v>1114</v>
      </c>
      <c r="B403" s="24" t="s">
        <v>1117</v>
      </c>
      <c r="C403" s="8" t="s">
        <v>8</v>
      </c>
      <c r="D403" s="8"/>
      <c r="E403" t="s">
        <v>1478</v>
      </c>
      <c r="F403">
        <v>5707881</v>
      </c>
      <c r="G403">
        <v>5896918</v>
      </c>
      <c r="H403">
        <v>5872590</v>
      </c>
      <c r="I403">
        <v>5980927</v>
      </c>
      <c r="J403">
        <v>6214413</v>
      </c>
      <c r="K403">
        <v>6520542</v>
      </c>
      <c r="L403">
        <v>6799162</v>
      </c>
    </row>
    <row r="404" spans="1:12" ht="32" x14ac:dyDescent="0.2">
      <c r="A404" s="19" t="s">
        <v>1114</v>
      </c>
      <c r="B404" s="20" t="s">
        <v>1118</v>
      </c>
      <c r="C404" s="3" t="s">
        <v>4</v>
      </c>
      <c r="D404" s="3"/>
      <c r="E404" t="s">
        <v>1478</v>
      </c>
      <c r="F404">
        <v>4016121</v>
      </c>
      <c r="G404">
        <v>4040669</v>
      </c>
      <c r="H404">
        <v>3866034</v>
      </c>
      <c r="I404">
        <v>4170985</v>
      </c>
      <c r="J404">
        <v>4249030</v>
      </c>
      <c r="K404">
        <v>4470580</v>
      </c>
      <c r="L404">
        <v>4895542</v>
      </c>
    </row>
    <row r="405" spans="1:12" ht="32" x14ac:dyDescent="0.2">
      <c r="A405" s="23" t="s">
        <v>1114</v>
      </c>
      <c r="B405" s="24" t="s">
        <v>1119</v>
      </c>
      <c r="C405" s="8" t="s">
        <v>2</v>
      </c>
      <c r="D405" s="8"/>
      <c r="E405" t="s">
        <v>1478</v>
      </c>
      <c r="F405">
        <v>12482371</v>
      </c>
      <c r="G405">
        <v>12522174</v>
      </c>
      <c r="H405">
        <v>12856061</v>
      </c>
      <c r="I405">
        <v>13835527</v>
      </c>
      <c r="J405">
        <v>13473745</v>
      </c>
      <c r="K405">
        <v>13760178</v>
      </c>
      <c r="L405">
        <v>13889564</v>
      </c>
    </row>
    <row r="406" spans="1:12" ht="32" x14ac:dyDescent="0.2">
      <c r="A406" s="19" t="s">
        <v>1114</v>
      </c>
      <c r="B406" s="20" t="s">
        <v>1120</v>
      </c>
      <c r="C406" s="3" t="s">
        <v>4</v>
      </c>
      <c r="D406" s="3"/>
      <c r="E406" t="s">
        <v>1478</v>
      </c>
      <c r="F406">
        <v>7275989</v>
      </c>
      <c r="G406">
        <v>7745784</v>
      </c>
      <c r="H406">
        <v>8166098</v>
      </c>
      <c r="I406">
        <v>7813187</v>
      </c>
      <c r="J406">
        <v>8201022</v>
      </c>
      <c r="K406">
        <v>8541661</v>
      </c>
      <c r="L406">
        <v>8812430</v>
      </c>
    </row>
    <row r="407" spans="1:12" ht="32" x14ac:dyDescent="0.2">
      <c r="A407" s="23" t="s">
        <v>1114</v>
      </c>
      <c r="B407" s="24" t="s">
        <v>1121</v>
      </c>
      <c r="C407" s="8" t="s">
        <v>2</v>
      </c>
      <c r="D407" s="8"/>
      <c r="E407" t="s">
        <v>1478</v>
      </c>
      <c r="F407">
        <v>13936096</v>
      </c>
      <c r="G407">
        <v>13982213</v>
      </c>
      <c r="H407">
        <v>13938694</v>
      </c>
      <c r="I407">
        <v>14479044</v>
      </c>
      <c r="J407">
        <v>14384567</v>
      </c>
      <c r="K407">
        <v>15056726</v>
      </c>
      <c r="L407">
        <v>15776154</v>
      </c>
    </row>
    <row r="408" spans="1:12" ht="32" x14ac:dyDescent="0.2">
      <c r="A408" s="19" t="s">
        <v>1114</v>
      </c>
      <c r="B408" s="20" t="s">
        <v>1122</v>
      </c>
      <c r="C408" s="3" t="s">
        <v>66</v>
      </c>
      <c r="D408" s="3"/>
      <c r="E408" t="s">
        <v>1478</v>
      </c>
      <c r="F408">
        <v>24594399</v>
      </c>
      <c r="G408">
        <v>25471077</v>
      </c>
      <c r="H408">
        <v>26053609</v>
      </c>
      <c r="I408">
        <v>26503164</v>
      </c>
      <c r="J408">
        <v>26346628</v>
      </c>
      <c r="K408">
        <v>27384573</v>
      </c>
      <c r="L408">
        <v>28769554</v>
      </c>
    </row>
    <row r="409" spans="1:12" ht="32" x14ac:dyDescent="0.2">
      <c r="A409" s="23" t="s">
        <v>1114</v>
      </c>
      <c r="B409" s="24" t="s">
        <v>1123</v>
      </c>
      <c r="C409" s="8" t="s">
        <v>4</v>
      </c>
      <c r="D409" s="8"/>
      <c r="E409" t="s">
        <v>1478</v>
      </c>
      <c r="F409">
        <v>3675444</v>
      </c>
      <c r="G409">
        <v>4028042</v>
      </c>
      <c r="H409">
        <v>4489684</v>
      </c>
      <c r="I409">
        <v>4134627</v>
      </c>
      <c r="J409">
        <v>4355430</v>
      </c>
      <c r="K409">
        <v>4370474</v>
      </c>
      <c r="L409">
        <v>4411701</v>
      </c>
    </row>
    <row r="410" spans="1:12" ht="32" x14ac:dyDescent="0.2">
      <c r="A410" s="19" t="s">
        <v>1114</v>
      </c>
      <c r="B410" s="20" t="s">
        <v>1124</v>
      </c>
      <c r="C410" s="3" t="s">
        <v>66</v>
      </c>
      <c r="D410" s="3"/>
      <c r="E410" t="s">
        <v>1478</v>
      </c>
      <c r="F410">
        <v>21297807</v>
      </c>
      <c r="G410">
        <v>22216431</v>
      </c>
      <c r="H410">
        <v>22259801</v>
      </c>
      <c r="I410">
        <v>22405989</v>
      </c>
      <c r="J410">
        <v>22614348</v>
      </c>
      <c r="K410">
        <v>24080630</v>
      </c>
      <c r="L410">
        <v>25125436</v>
      </c>
    </row>
    <row r="411" spans="1:12" ht="32" x14ac:dyDescent="0.2">
      <c r="A411" s="23" t="s">
        <v>1114</v>
      </c>
      <c r="B411" s="24" t="s">
        <v>1125</v>
      </c>
      <c r="C411" s="8" t="s">
        <v>66</v>
      </c>
      <c r="D411" s="8"/>
      <c r="E411" t="s">
        <v>1478</v>
      </c>
      <c r="F411">
        <v>14160676</v>
      </c>
      <c r="G411">
        <v>15237208</v>
      </c>
      <c r="H411">
        <v>15031053</v>
      </c>
      <c r="I411">
        <v>15473804</v>
      </c>
      <c r="J411">
        <v>17184382</v>
      </c>
      <c r="K411">
        <v>17459946</v>
      </c>
      <c r="L411">
        <v>17806695</v>
      </c>
    </row>
    <row r="412" spans="1:12" ht="32" x14ac:dyDescent="0.2">
      <c r="A412" s="19" t="s">
        <v>1114</v>
      </c>
      <c r="B412" s="20" t="s">
        <v>1126</v>
      </c>
      <c r="C412" s="3" t="s">
        <v>73</v>
      </c>
      <c r="D412" s="3"/>
      <c r="E412" t="s">
        <v>1478</v>
      </c>
      <c r="F412">
        <v>2510297</v>
      </c>
      <c r="G412">
        <v>2714044</v>
      </c>
      <c r="H412">
        <v>2671498</v>
      </c>
      <c r="I412">
        <v>2791919</v>
      </c>
      <c r="J412">
        <v>2902781</v>
      </c>
      <c r="K412">
        <v>3335532</v>
      </c>
      <c r="L412">
        <v>3271484</v>
      </c>
    </row>
    <row r="413" spans="1:12" ht="32" x14ac:dyDescent="0.2">
      <c r="A413" s="23" t="s">
        <v>1114</v>
      </c>
      <c r="B413" s="24" t="s">
        <v>1127</v>
      </c>
      <c r="C413" s="8" t="s">
        <v>66</v>
      </c>
      <c r="D413" s="8"/>
      <c r="E413" t="s">
        <v>1478</v>
      </c>
      <c r="F413">
        <v>22060903</v>
      </c>
      <c r="G413">
        <v>23932260</v>
      </c>
      <c r="H413">
        <v>24204300</v>
      </c>
      <c r="I413">
        <v>24956170</v>
      </c>
      <c r="J413">
        <v>27535053</v>
      </c>
      <c r="K413">
        <v>28554001</v>
      </c>
      <c r="L413">
        <v>31149670</v>
      </c>
    </row>
    <row r="414" spans="1:12" ht="32" x14ac:dyDescent="0.2">
      <c r="A414" s="19" t="s">
        <v>1114</v>
      </c>
      <c r="B414" s="20" t="s">
        <v>1128</v>
      </c>
      <c r="C414" s="3" t="s">
        <v>77</v>
      </c>
      <c r="D414" s="3"/>
      <c r="E414" t="s">
        <v>1478</v>
      </c>
      <c r="F414">
        <v>185629144</v>
      </c>
      <c r="G414">
        <v>192555265</v>
      </c>
      <c r="H414">
        <v>195329864</v>
      </c>
      <c r="I414">
        <v>204370452</v>
      </c>
      <c r="J414">
        <v>214285574</v>
      </c>
      <c r="K414">
        <v>218460077</v>
      </c>
      <c r="L414">
        <v>225048072</v>
      </c>
    </row>
    <row r="415" spans="1:12" ht="32" x14ac:dyDescent="0.2">
      <c r="A415" s="23" t="s">
        <v>1114</v>
      </c>
      <c r="B415" s="24" t="s">
        <v>1129</v>
      </c>
      <c r="C415" s="8" t="s">
        <v>66</v>
      </c>
      <c r="D415" s="8"/>
      <c r="E415" t="s">
        <v>1478</v>
      </c>
      <c r="F415">
        <v>70431499</v>
      </c>
      <c r="G415">
        <v>74806103</v>
      </c>
      <c r="H415">
        <v>78887922</v>
      </c>
      <c r="I415">
        <v>79111446</v>
      </c>
      <c r="J415">
        <v>83065980</v>
      </c>
      <c r="K415">
        <v>81704278</v>
      </c>
      <c r="L415">
        <v>86879899</v>
      </c>
    </row>
    <row r="416" spans="1:12" ht="48" x14ac:dyDescent="0.2">
      <c r="A416" s="19" t="s">
        <v>1114</v>
      </c>
      <c r="B416" s="20" t="s">
        <v>1130</v>
      </c>
      <c r="C416" s="3" t="s">
        <v>14</v>
      </c>
      <c r="D416" s="3"/>
      <c r="E416" t="s">
        <v>1478</v>
      </c>
      <c r="F416">
        <v>51595829</v>
      </c>
      <c r="G416">
        <v>52257340</v>
      </c>
      <c r="H416">
        <v>56421818</v>
      </c>
      <c r="I416">
        <v>54920840</v>
      </c>
      <c r="J416">
        <v>56401193</v>
      </c>
      <c r="K416">
        <v>57847228</v>
      </c>
      <c r="L416">
        <v>63116318</v>
      </c>
    </row>
    <row r="417" spans="1:12" ht="36" x14ac:dyDescent="0.2">
      <c r="A417" s="23" t="s">
        <v>1114</v>
      </c>
      <c r="B417" s="24" t="s">
        <v>1131</v>
      </c>
      <c r="C417" s="8" t="s">
        <v>21</v>
      </c>
      <c r="D417" s="8"/>
      <c r="E417" t="s">
        <v>1478</v>
      </c>
      <c r="F417">
        <v>9630637</v>
      </c>
      <c r="G417">
        <v>9971452</v>
      </c>
      <c r="H417">
        <v>9883198</v>
      </c>
      <c r="I417">
        <v>10215975</v>
      </c>
      <c r="J417">
        <v>9496211</v>
      </c>
      <c r="K417">
        <v>10225946</v>
      </c>
      <c r="L417">
        <v>10239744</v>
      </c>
    </row>
    <row r="418" spans="1:12" ht="24" x14ac:dyDescent="0.2">
      <c r="A418" s="19" t="s">
        <v>1114</v>
      </c>
      <c r="B418" s="20" t="s">
        <v>1132</v>
      </c>
      <c r="C418" s="3" t="s">
        <v>8</v>
      </c>
      <c r="D418" s="3"/>
      <c r="E418" t="s">
        <v>1478</v>
      </c>
      <c r="F418">
        <v>4068600</v>
      </c>
      <c r="G418">
        <v>4418549</v>
      </c>
      <c r="H418">
        <v>4603695</v>
      </c>
      <c r="I418">
        <v>4432979</v>
      </c>
      <c r="J418">
        <v>4664222</v>
      </c>
      <c r="K418">
        <v>4986109</v>
      </c>
      <c r="L418">
        <v>5297665</v>
      </c>
    </row>
    <row r="419" spans="1:12" ht="48" x14ac:dyDescent="0.2">
      <c r="A419" s="23" t="s">
        <v>1114</v>
      </c>
      <c r="B419" s="24" t="s">
        <v>1133</v>
      </c>
      <c r="C419" s="8" t="s">
        <v>14</v>
      </c>
      <c r="D419" s="8"/>
      <c r="E419" t="s">
        <v>1478</v>
      </c>
      <c r="F419">
        <v>60278855</v>
      </c>
      <c r="G419">
        <v>62782443</v>
      </c>
      <c r="H419">
        <v>62145467</v>
      </c>
      <c r="I419">
        <v>63265493</v>
      </c>
      <c r="J419">
        <v>66683127</v>
      </c>
      <c r="K419">
        <v>66454082</v>
      </c>
      <c r="L419">
        <v>69100402</v>
      </c>
    </row>
    <row r="420" spans="1:12" ht="48" x14ac:dyDescent="0.2">
      <c r="A420" s="19" t="s">
        <v>1114</v>
      </c>
      <c r="B420" s="20" t="s">
        <v>1433</v>
      </c>
      <c r="C420" s="3" t="s">
        <v>711</v>
      </c>
      <c r="D420" s="3"/>
      <c r="E420" t="s">
        <v>1478</v>
      </c>
      <c r="F420">
        <v>3793617</v>
      </c>
      <c r="G420">
        <v>3932904</v>
      </c>
      <c r="H420">
        <v>3870782</v>
      </c>
      <c r="I420" t="e">
        <v>#N/A</v>
      </c>
      <c r="J420" t="e">
        <v>#N/A</v>
      </c>
      <c r="K420" t="e">
        <v>#N/A</v>
      </c>
      <c r="L420" t="e">
        <v>#N/A</v>
      </c>
    </row>
    <row r="421" spans="1:12" ht="32" x14ac:dyDescent="0.2">
      <c r="A421" s="23" t="s">
        <v>1114</v>
      </c>
      <c r="B421" s="24" t="s">
        <v>1135</v>
      </c>
      <c r="C421" s="8" t="s">
        <v>66</v>
      </c>
      <c r="D421" s="8"/>
      <c r="E421" t="s">
        <v>1478</v>
      </c>
      <c r="F421">
        <v>114752101</v>
      </c>
      <c r="G421">
        <v>120178726</v>
      </c>
      <c r="H421">
        <v>122638601</v>
      </c>
      <c r="I421">
        <v>129528824</v>
      </c>
      <c r="J421">
        <v>128031202</v>
      </c>
      <c r="K421">
        <v>128118209</v>
      </c>
      <c r="L421">
        <v>131327204</v>
      </c>
    </row>
    <row r="422" spans="1:12" ht="32" x14ac:dyDescent="0.2">
      <c r="A422" s="19" t="s">
        <v>1114</v>
      </c>
      <c r="B422" s="20" t="s">
        <v>1136</v>
      </c>
      <c r="C422" s="3" t="s">
        <v>6</v>
      </c>
      <c r="D422" s="3"/>
      <c r="E422" t="s">
        <v>1478</v>
      </c>
      <c r="F422">
        <v>44051713</v>
      </c>
      <c r="G422">
        <v>46799818</v>
      </c>
      <c r="H422">
        <v>44778020</v>
      </c>
      <c r="I422">
        <v>45482550</v>
      </c>
      <c r="J422">
        <v>48991686</v>
      </c>
      <c r="K422">
        <v>49729142</v>
      </c>
      <c r="L422">
        <v>51668882</v>
      </c>
    </row>
    <row r="423" spans="1:12" ht="32" x14ac:dyDescent="0.2">
      <c r="A423" s="23" t="s">
        <v>1114</v>
      </c>
      <c r="B423" s="24" t="s">
        <v>1137</v>
      </c>
      <c r="C423" s="8" t="s">
        <v>6</v>
      </c>
      <c r="D423" s="8"/>
      <c r="E423" t="s">
        <v>1478</v>
      </c>
      <c r="F423">
        <v>20468237</v>
      </c>
      <c r="G423">
        <v>19870114</v>
      </c>
      <c r="H423">
        <v>21647899</v>
      </c>
      <c r="I423">
        <v>21240470</v>
      </c>
      <c r="J423">
        <v>21001210</v>
      </c>
      <c r="K423">
        <v>21657435</v>
      </c>
      <c r="L423">
        <v>22131807</v>
      </c>
    </row>
    <row r="424" spans="1:12" ht="32" x14ac:dyDescent="0.2">
      <c r="A424" s="19" t="s">
        <v>1114</v>
      </c>
      <c r="B424" s="20" t="s">
        <v>1138</v>
      </c>
      <c r="C424" s="3" t="s">
        <v>66</v>
      </c>
      <c r="D424" s="3"/>
      <c r="E424" t="s">
        <v>1478</v>
      </c>
      <c r="F424">
        <v>13074003</v>
      </c>
      <c r="G424">
        <v>14374628</v>
      </c>
      <c r="H424">
        <v>14068564</v>
      </c>
      <c r="I424">
        <v>15175370</v>
      </c>
      <c r="J424">
        <v>15510137</v>
      </c>
      <c r="K424">
        <v>15921825</v>
      </c>
      <c r="L424">
        <v>16761461</v>
      </c>
    </row>
    <row r="425" spans="1:12" ht="32" x14ac:dyDescent="0.2">
      <c r="A425" s="23" t="s">
        <v>1114</v>
      </c>
      <c r="B425" s="24" t="s">
        <v>1139</v>
      </c>
      <c r="C425" s="8" t="s">
        <v>24</v>
      </c>
      <c r="D425" s="8"/>
      <c r="E425" t="s">
        <v>1478</v>
      </c>
      <c r="F425">
        <v>113107118</v>
      </c>
      <c r="G425">
        <v>116116398</v>
      </c>
      <c r="H425">
        <v>118553443</v>
      </c>
      <c r="I425">
        <v>124073841</v>
      </c>
      <c r="J425">
        <v>143836819</v>
      </c>
      <c r="K425">
        <v>141232605</v>
      </c>
      <c r="L425">
        <v>143952259</v>
      </c>
    </row>
    <row r="426" spans="1:12" ht="36" x14ac:dyDescent="0.2">
      <c r="A426" s="19" t="s">
        <v>1114</v>
      </c>
      <c r="B426" s="20" t="s">
        <v>1140</v>
      </c>
      <c r="C426" s="3" t="s">
        <v>66</v>
      </c>
      <c r="D426" s="3"/>
      <c r="E426" t="s">
        <v>1478</v>
      </c>
      <c r="F426">
        <v>81148002</v>
      </c>
      <c r="G426">
        <v>86833367</v>
      </c>
      <c r="H426">
        <v>87310114</v>
      </c>
      <c r="I426">
        <v>90533113</v>
      </c>
      <c r="J426">
        <v>92170249</v>
      </c>
      <c r="K426">
        <v>96320228</v>
      </c>
      <c r="L426">
        <v>100945016</v>
      </c>
    </row>
    <row r="427" spans="1:12" ht="32" x14ac:dyDescent="0.2">
      <c r="A427" s="23" t="s">
        <v>1114</v>
      </c>
      <c r="B427" s="24" t="s">
        <v>1141</v>
      </c>
      <c r="C427" s="8" t="s">
        <v>6</v>
      </c>
      <c r="D427" s="8"/>
      <c r="E427" t="s">
        <v>1478</v>
      </c>
      <c r="F427">
        <v>26991385</v>
      </c>
      <c r="G427">
        <v>28364085</v>
      </c>
      <c r="H427">
        <v>26746413</v>
      </c>
      <c r="I427">
        <v>27977432</v>
      </c>
      <c r="J427">
        <v>28828626</v>
      </c>
      <c r="K427">
        <v>29920147</v>
      </c>
      <c r="L427">
        <v>31108509</v>
      </c>
    </row>
    <row r="428" spans="1:12" ht="32" x14ac:dyDescent="0.2">
      <c r="A428" s="19" t="s">
        <v>1114</v>
      </c>
      <c r="B428" s="20" t="s">
        <v>1142</v>
      </c>
      <c r="C428" s="3" t="s">
        <v>66</v>
      </c>
      <c r="D428" s="3"/>
      <c r="E428" t="s">
        <v>1478</v>
      </c>
      <c r="F428">
        <v>84918489</v>
      </c>
      <c r="G428">
        <v>90186421</v>
      </c>
      <c r="H428">
        <v>91058099</v>
      </c>
      <c r="I428">
        <v>96210522</v>
      </c>
      <c r="J428">
        <v>96291062</v>
      </c>
      <c r="K428">
        <v>99345285</v>
      </c>
      <c r="L428">
        <v>102754658</v>
      </c>
    </row>
    <row r="429" spans="1:12" ht="36" x14ac:dyDescent="0.2">
      <c r="A429" s="23" t="s">
        <v>1114</v>
      </c>
      <c r="B429" s="24" t="s">
        <v>1143</v>
      </c>
      <c r="C429" s="8" t="s">
        <v>24</v>
      </c>
      <c r="D429" s="8"/>
      <c r="E429" t="s">
        <v>1478</v>
      </c>
      <c r="F429">
        <v>63682430</v>
      </c>
      <c r="G429">
        <v>66491452</v>
      </c>
      <c r="H429">
        <v>72152859</v>
      </c>
      <c r="I429">
        <v>73964480</v>
      </c>
      <c r="J429">
        <v>76828615</v>
      </c>
      <c r="K429">
        <v>78476849</v>
      </c>
      <c r="L429">
        <v>82027664</v>
      </c>
    </row>
    <row r="430" spans="1:12" ht="32" x14ac:dyDescent="0.2">
      <c r="A430" s="19" t="s">
        <v>1114</v>
      </c>
      <c r="B430" s="20" t="s">
        <v>1144</v>
      </c>
      <c r="C430" s="3" t="s">
        <v>24</v>
      </c>
      <c r="D430" s="3"/>
      <c r="E430" t="s">
        <v>1478</v>
      </c>
      <c r="F430">
        <v>162616073</v>
      </c>
      <c r="G430">
        <v>172497688</v>
      </c>
      <c r="H430">
        <v>175833089</v>
      </c>
      <c r="I430">
        <v>177591695</v>
      </c>
      <c r="J430">
        <v>183441347</v>
      </c>
      <c r="K430">
        <v>190532059</v>
      </c>
      <c r="L430">
        <v>199366990</v>
      </c>
    </row>
    <row r="431" spans="1:12" ht="32" x14ac:dyDescent="0.2">
      <c r="A431" s="23" t="s">
        <v>1114</v>
      </c>
      <c r="B431" s="24" t="s">
        <v>1145</v>
      </c>
      <c r="C431" s="8" t="s">
        <v>99</v>
      </c>
      <c r="D431" s="8"/>
      <c r="E431" t="s">
        <v>1478</v>
      </c>
      <c r="F431">
        <v>37927242</v>
      </c>
      <c r="G431">
        <v>38971088</v>
      </c>
      <c r="H431">
        <v>38807188</v>
      </c>
      <c r="I431">
        <v>39841531</v>
      </c>
      <c r="J431">
        <v>41013389</v>
      </c>
      <c r="K431">
        <v>41416882</v>
      </c>
      <c r="L431">
        <v>41917413</v>
      </c>
    </row>
    <row r="432" spans="1:12" ht="32" x14ac:dyDescent="0.2">
      <c r="A432" s="19" t="s">
        <v>1114</v>
      </c>
      <c r="B432" s="20" t="s">
        <v>1146</v>
      </c>
      <c r="C432" s="3" t="s">
        <v>73</v>
      </c>
      <c r="D432" s="3"/>
      <c r="E432" t="s">
        <v>1478</v>
      </c>
      <c r="F432">
        <v>4346010</v>
      </c>
      <c r="G432">
        <v>4607970</v>
      </c>
      <c r="H432">
        <v>5094238</v>
      </c>
      <c r="I432">
        <v>5095929</v>
      </c>
      <c r="J432">
        <v>5673346</v>
      </c>
      <c r="K432">
        <v>5457352</v>
      </c>
      <c r="L432">
        <v>5545740</v>
      </c>
    </row>
    <row r="433" spans="1:12" ht="36" x14ac:dyDescent="0.2">
      <c r="A433" s="23" t="s">
        <v>1114</v>
      </c>
      <c r="B433" s="24" t="s">
        <v>1147</v>
      </c>
      <c r="C433" s="8" t="s">
        <v>714</v>
      </c>
      <c r="D433" s="8"/>
      <c r="E433" t="s">
        <v>1478</v>
      </c>
      <c r="F433">
        <v>46294139</v>
      </c>
      <c r="G433">
        <v>51241444</v>
      </c>
      <c r="H433">
        <v>53747617</v>
      </c>
      <c r="I433">
        <v>52645113</v>
      </c>
      <c r="J433">
        <v>53025258</v>
      </c>
      <c r="K433">
        <v>53919068</v>
      </c>
      <c r="L433">
        <v>55110357</v>
      </c>
    </row>
    <row r="434" spans="1:12" ht="32" x14ac:dyDescent="0.2">
      <c r="A434" s="19" t="s">
        <v>1114</v>
      </c>
      <c r="B434" s="20" t="s">
        <v>1148</v>
      </c>
      <c r="C434" s="3" t="s">
        <v>77</v>
      </c>
      <c r="D434" s="3"/>
      <c r="E434" t="s">
        <v>1478</v>
      </c>
      <c r="F434">
        <v>26563870</v>
      </c>
      <c r="G434">
        <v>26783145</v>
      </c>
      <c r="H434">
        <v>26856593</v>
      </c>
      <c r="I434">
        <v>28035968</v>
      </c>
      <c r="J434">
        <v>29748014</v>
      </c>
      <c r="K434">
        <v>29362473</v>
      </c>
      <c r="L434">
        <v>29539659</v>
      </c>
    </row>
    <row r="435" spans="1:12" ht="32" x14ac:dyDescent="0.2">
      <c r="A435" s="23" t="s">
        <v>1114</v>
      </c>
      <c r="B435" s="24" t="s">
        <v>1149</v>
      </c>
      <c r="C435" s="8" t="s">
        <v>4</v>
      </c>
      <c r="D435" s="8"/>
      <c r="E435" t="s">
        <v>1478</v>
      </c>
      <c r="F435">
        <v>8738268</v>
      </c>
      <c r="G435">
        <v>9177335</v>
      </c>
      <c r="H435">
        <v>9592657</v>
      </c>
      <c r="I435">
        <v>9827273</v>
      </c>
      <c r="J435">
        <v>9736240</v>
      </c>
      <c r="K435">
        <v>9981129</v>
      </c>
      <c r="L435">
        <v>9668804</v>
      </c>
    </row>
    <row r="436" spans="1:12" ht="32" x14ac:dyDescent="0.2">
      <c r="A436" s="19" t="s">
        <v>1114</v>
      </c>
      <c r="B436" s="20" t="s">
        <v>1150</v>
      </c>
      <c r="C436" s="3" t="s">
        <v>24</v>
      </c>
      <c r="D436" s="3"/>
      <c r="E436" t="s">
        <v>1478</v>
      </c>
      <c r="F436">
        <v>103496980</v>
      </c>
      <c r="G436">
        <v>102187868</v>
      </c>
      <c r="H436">
        <v>101487222</v>
      </c>
      <c r="I436">
        <v>104283948</v>
      </c>
      <c r="J436">
        <v>113906272</v>
      </c>
      <c r="K436">
        <v>121445960</v>
      </c>
      <c r="L436">
        <v>118328629</v>
      </c>
    </row>
    <row r="437" spans="1:12" ht="32" x14ac:dyDescent="0.2">
      <c r="A437" s="23" t="s">
        <v>1114</v>
      </c>
      <c r="B437" s="24" t="s">
        <v>1151</v>
      </c>
      <c r="C437" s="8" t="s">
        <v>24</v>
      </c>
      <c r="D437" s="8"/>
      <c r="E437" t="s">
        <v>1478</v>
      </c>
      <c r="F437">
        <v>73717423</v>
      </c>
      <c r="G437">
        <v>77108787</v>
      </c>
      <c r="H437">
        <v>79336816</v>
      </c>
      <c r="I437">
        <v>81296809</v>
      </c>
      <c r="J437">
        <v>83668710</v>
      </c>
      <c r="K437" t="e">
        <v>#N/A</v>
      </c>
      <c r="L437" t="e">
        <v>#N/A</v>
      </c>
    </row>
    <row r="438" spans="1:12" ht="32" x14ac:dyDescent="0.2">
      <c r="A438" s="19" t="s">
        <v>1114</v>
      </c>
      <c r="B438" s="20" t="s">
        <v>1152</v>
      </c>
      <c r="C438" s="3" t="s">
        <v>68</v>
      </c>
      <c r="D438" s="3"/>
      <c r="E438" t="s">
        <v>1478</v>
      </c>
      <c r="F438">
        <v>10393193</v>
      </c>
      <c r="G438">
        <v>10897527</v>
      </c>
      <c r="H438">
        <v>10830378</v>
      </c>
      <c r="I438">
        <v>10267893</v>
      </c>
      <c r="J438">
        <v>11392752</v>
      </c>
      <c r="K438">
        <v>11879284</v>
      </c>
      <c r="L438">
        <v>12346697</v>
      </c>
    </row>
    <row r="439" spans="1:12" ht="32" x14ac:dyDescent="0.2">
      <c r="A439" s="23" t="s">
        <v>1114</v>
      </c>
      <c r="B439" s="24" t="s">
        <v>1153</v>
      </c>
      <c r="C439" s="8" t="s">
        <v>66</v>
      </c>
      <c r="D439" s="8"/>
      <c r="E439" t="s">
        <v>1478</v>
      </c>
      <c r="F439">
        <v>19459109</v>
      </c>
      <c r="G439">
        <v>22271622</v>
      </c>
      <c r="H439">
        <v>22813202</v>
      </c>
      <c r="I439">
        <v>22846028</v>
      </c>
      <c r="J439">
        <v>24270481</v>
      </c>
      <c r="K439">
        <v>27851261</v>
      </c>
      <c r="L439">
        <v>28485618</v>
      </c>
    </row>
    <row r="440" spans="1:12" ht="36" x14ac:dyDescent="0.2">
      <c r="A440" s="19" t="s">
        <v>1114</v>
      </c>
      <c r="B440" s="20" t="s">
        <v>1434</v>
      </c>
      <c r="C440" s="3" t="s">
        <v>711</v>
      </c>
      <c r="D440" s="3"/>
      <c r="E440" t="s">
        <v>1478</v>
      </c>
      <c r="F440">
        <v>2951204</v>
      </c>
      <c r="G440">
        <v>3137697</v>
      </c>
      <c r="H440">
        <v>3197425</v>
      </c>
      <c r="I440" t="e">
        <v>#N/A</v>
      </c>
      <c r="J440" t="e">
        <v>#N/A</v>
      </c>
      <c r="K440" t="e">
        <v>#N/A</v>
      </c>
      <c r="L440" t="e">
        <v>#N/A</v>
      </c>
    </row>
    <row r="441" spans="1:12" ht="32" x14ac:dyDescent="0.2">
      <c r="A441" s="23" t="s">
        <v>1114</v>
      </c>
      <c r="B441" s="24" t="s">
        <v>1154</v>
      </c>
      <c r="C441" s="8" t="s">
        <v>77</v>
      </c>
      <c r="D441" s="8"/>
      <c r="E441" t="s">
        <v>1478</v>
      </c>
      <c r="F441">
        <v>28149613</v>
      </c>
      <c r="G441">
        <v>27330003</v>
      </c>
      <c r="H441">
        <v>28768756</v>
      </c>
      <c r="I441">
        <v>29457039</v>
      </c>
      <c r="J441">
        <v>31466577</v>
      </c>
      <c r="K441">
        <v>31415366</v>
      </c>
      <c r="L441">
        <v>32810780</v>
      </c>
    </row>
    <row r="442" spans="1:12" ht="24" x14ac:dyDescent="0.2">
      <c r="A442" s="19" t="s">
        <v>1114</v>
      </c>
      <c r="B442" s="20" t="s">
        <v>1155</v>
      </c>
      <c r="C442" s="3" t="s">
        <v>181</v>
      </c>
      <c r="D442" s="3"/>
      <c r="E442" t="s">
        <v>1478</v>
      </c>
      <c r="F442">
        <v>2436382</v>
      </c>
      <c r="G442">
        <v>2836400</v>
      </c>
      <c r="H442">
        <v>2528547</v>
      </c>
      <c r="I442">
        <v>2585593</v>
      </c>
      <c r="J442">
        <v>2630890</v>
      </c>
      <c r="K442">
        <v>2903078</v>
      </c>
      <c r="L442">
        <v>2883700</v>
      </c>
    </row>
    <row r="443" spans="1:12" ht="32" x14ac:dyDescent="0.2">
      <c r="A443" s="23" t="s">
        <v>1114</v>
      </c>
      <c r="B443" s="24" t="s">
        <v>1156</v>
      </c>
      <c r="C443" s="8" t="s">
        <v>66</v>
      </c>
      <c r="D443" s="8"/>
      <c r="E443" t="s">
        <v>1478</v>
      </c>
      <c r="F443">
        <v>15846639</v>
      </c>
      <c r="G443">
        <v>17573079</v>
      </c>
      <c r="H443">
        <v>17191618</v>
      </c>
      <c r="I443">
        <v>17975173</v>
      </c>
      <c r="J443">
        <v>18113756</v>
      </c>
      <c r="K443">
        <v>19226666</v>
      </c>
      <c r="L443">
        <v>20240602</v>
      </c>
    </row>
    <row r="444" spans="1:12" ht="32" x14ac:dyDescent="0.2">
      <c r="A444" s="19" t="s">
        <v>1114</v>
      </c>
      <c r="B444" s="20" t="s">
        <v>1157</v>
      </c>
      <c r="C444" s="3" t="s">
        <v>77</v>
      </c>
      <c r="D444" s="3"/>
      <c r="E444" t="s">
        <v>1478</v>
      </c>
      <c r="F444">
        <v>18400375</v>
      </c>
      <c r="G444">
        <v>18551362</v>
      </c>
      <c r="H444">
        <v>20686735</v>
      </c>
      <c r="I444">
        <v>19766536</v>
      </c>
      <c r="J444">
        <v>21417206</v>
      </c>
      <c r="K444">
        <v>22546464</v>
      </c>
      <c r="L444">
        <v>23511208</v>
      </c>
    </row>
    <row r="445" spans="1:12" ht="32" x14ac:dyDescent="0.2">
      <c r="A445" s="23" t="s">
        <v>1114</v>
      </c>
      <c r="B445" s="24" t="s">
        <v>1158</v>
      </c>
      <c r="C445" s="8" t="s">
        <v>4</v>
      </c>
      <c r="D445" s="8"/>
      <c r="E445" t="s">
        <v>1478</v>
      </c>
      <c r="F445">
        <v>4608012</v>
      </c>
      <c r="G445">
        <v>4719439</v>
      </c>
      <c r="H445">
        <v>4499014</v>
      </c>
      <c r="I445">
        <v>4437544</v>
      </c>
      <c r="J445">
        <v>4763214</v>
      </c>
      <c r="K445">
        <v>4575688</v>
      </c>
      <c r="L445">
        <v>4709649</v>
      </c>
    </row>
    <row r="446" spans="1:12" ht="32" x14ac:dyDescent="0.2">
      <c r="A446" s="19" t="s">
        <v>1114</v>
      </c>
      <c r="B446" s="20" t="s">
        <v>1159</v>
      </c>
      <c r="C446" s="3" t="s">
        <v>77</v>
      </c>
      <c r="D446" s="3"/>
      <c r="E446" t="s">
        <v>1478</v>
      </c>
      <c r="F446">
        <v>16461815</v>
      </c>
      <c r="G446">
        <v>17375577</v>
      </c>
      <c r="H446">
        <v>18312214</v>
      </c>
      <c r="I446">
        <v>19375944</v>
      </c>
      <c r="J446">
        <v>18252517</v>
      </c>
      <c r="K446">
        <v>18732211</v>
      </c>
      <c r="L446">
        <v>20318454</v>
      </c>
    </row>
    <row r="447" spans="1:12" ht="32" x14ac:dyDescent="0.2">
      <c r="A447" s="23" t="s">
        <v>1114</v>
      </c>
      <c r="B447" s="24" t="s">
        <v>1160</v>
      </c>
      <c r="C447" s="8" t="s">
        <v>68</v>
      </c>
      <c r="D447" s="8"/>
      <c r="E447" t="s">
        <v>1478</v>
      </c>
      <c r="F447">
        <v>8341509</v>
      </c>
      <c r="G447">
        <v>8491420</v>
      </c>
      <c r="H447">
        <v>8612721</v>
      </c>
      <c r="I447">
        <v>8819679</v>
      </c>
      <c r="J447">
        <v>9128824</v>
      </c>
      <c r="K447">
        <v>9253622</v>
      </c>
      <c r="L447">
        <v>9962979</v>
      </c>
    </row>
    <row r="448" spans="1:12" ht="32" x14ac:dyDescent="0.2">
      <c r="A448" s="19" t="s">
        <v>1114</v>
      </c>
      <c r="B448" s="20" t="s">
        <v>1161</v>
      </c>
      <c r="C448" s="3" t="s">
        <v>4</v>
      </c>
      <c r="D448" s="3"/>
      <c r="E448" t="s">
        <v>1478</v>
      </c>
      <c r="F448">
        <v>6896501</v>
      </c>
      <c r="G448">
        <v>7044367</v>
      </c>
      <c r="H448">
        <v>7444918</v>
      </c>
      <c r="I448">
        <v>7928245</v>
      </c>
      <c r="J448">
        <v>7514025</v>
      </c>
      <c r="K448">
        <v>7771595</v>
      </c>
      <c r="L448">
        <v>8080065</v>
      </c>
    </row>
    <row r="449" spans="1:12" ht="36" x14ac:dyDescent="0.2">
      <c r="A449" s="23" t="s">
        <v>1114</v>
      </c>
      <c r="B449" s="24" t="s">
        <v>1162</v>
      </c>
      <c r="C449" s="8" t="s">
        <v>4</v>
      </c>
      <c r="D449" s="8"/>
      <c r="E449" t="s">
        <v>1478</v>
      </c>
      <c r="F449">
        <v>8440115</v>
      </c>
      <c r="G449">
        <v>8438259</v>
      </c>
      <c r="H449">
        <v>9010473</v>
      </c>
      <c r="I449">
        <v>9373946</v>
      </c>
      <c r="J449">
        <v>9299182</v>
      </c>
      <c r="K449">
        <v>9616709</v>
      </c>
      <c r="L449">
        <v>9908752</v>
      </c>
    </row>
    <row r="450" spans="1:12" ht="32" x14ac:dyDescent="0.2">
      <c r="A450" s="19" t="s">
        <v>1114</v>
      </c>
      <c r="B450" s="20" t="s">
        <v>1164</v>
      </c>
      <c r="C450" s="3" t="s">
        <v>66</v>
      </c>
      <c r="D450" s="3"/>
      <c r="E450" t="s">
        <v>1478</v>
      </c>
      <c r="F450">
        <v>26824869</v>
      </c>
      <c r="G450">
        <v>28339531</v>
      </c>
      <c r="H450">
        <v>28101624</v>
      </c>
      <c r="I450">
        <v>31148685</v>
      </c>
      <c r="J450">
        <v>30487444</v>
      </c>
      <c r="K450">
        <v>31439571</v>
      </c>
      <c r="L450">
        <v>32770997</v>
      </c>
    </row>
    <row r="451" spans="1:12" ht="32" x14ac:dyDescent="0.2">
      <c r="A451" s="23" t="s">
        <v>1114</v>
      </c>
      <c r="B451" s="24" t="s">
        <v>1165</v>
      </c>
      <c r="C451" s="8" t="s">
        <v>2</v>
      </c>
      <c r="D451" s="8"/>
      <c r="E451" t="s">
        <v>1478</v>
      </c>
      <c r="F451">
        <v>17330890</v>
      </c>
      <c r="G451">
        <v>17501181</v>
      </c>
      <c r="H451">
        <v>17002267</v>
      </c>
      <c r="I451">
        <v>15986690</v>
      </c>
      <c r="J451">
        <v>16099190</v>
      </c>
      <c r="K451">
        <v>16443893</v>
      </c>
      <c r="L451">
        <v>17757895</v>
      </c>
    </row>
    <row r="452" spans="1:12" ht="48" x14ac:dyDescent="0.2">
      <c r="A452" s="19" t="s">
        <v>1114</v>
      </c>
      <c r="B452" s="20" t="s">
        <v>1166</v>
      </c>
      <c r="C452" s="3" t="s">
        <v>14</v>
      </c>
      <c r="D452" s="3"/>
      <c r="E452" t="s">
        <v>1478</v>
      </c>
      <c r="F452">
        <v>40556273</v>
      </c>
      <c r="G452">
        <v>42792896</v>
      </c>
      <c r="H452">
        <v>42263579</v>
      </c>
      <c r="I452">
        <v>43539282</v>
      </c>
      <c r="J452">
        <v>45591869</v>
      </c>
      <c r="K452">
        <v>46442366</v>
      </c>
      <c r="L452">
        <v>47890047</v>
      </c>
    </row>
    <row r="453" spans="1:12" ht="32" x14ac:dyDescent="0.2">
      <c r="A453" s="23" t="s">
        <v>1114</v>
      </c>
      <c r="B453" s="24" t="s">
        <v>1167</v>
      </c>
      <c r="C453" s="8" t="s">
        <v>24</v>
      </c>
      <c r="D453" s="8"/>
      <c r="E453" t="s">
        <v>1478</v>
      </c>
      <c r="F453">
        <v>69136268</v>
      </c>
      <c r="G453">
        <v>73620864</v>
      </c>
      <c r="H453">
        <v>74466473</v>
      </c>
      <c r="I453" t="e">
        <v>#N/A</v>
      </c>
      <c r="J453" t="e">
        <v>#N/A</v>
      </c>
      <c r="K453" t="e">
        <v>#N/A</v>
      </c>
      <c r="L453" t="e">
        <v>#N/A</v>
      </c>
    </row>
    <row r="454" spans="1:12" ht="36" x14ac:dyDescent="0.2">
      <c r="A454" s="19" t="s">
        <v>1114</v>
      </c>
      <c r="B454" s="20" t="s">
        <v>1168</v>
      </c>
      <c r="C454" s="3" t="s">
        <v>68</v>
      </c>
      <c r="D454" s="3"/>
      <c r="E454" t="s">
        <v>1478</v>
      </c>
      <c r="F454">
        <v>11102569</v>
      </c>
      <c r="G454">
        <v>11670974</v>
      </c>
      <c r="H454">
        <v>12088853</v>
      </c>
      <c r="I454">
        <v>11948062</v>
      </c>
      <c r="J454">
        <v>12139149</v>
      </c>
      <c r="K454">
        <v>13605294</v>
      </c>
      <c r="L454">
        <v>13995315</v>
      </c>
    </row>
    <row r="455" spans="1:12" ht="32" x14ac:dyDescent="0.2">
      <c r="A455" s="23" t="s">
        <v>1169</v>
      </c>
      <c r="B455" s="24" t="s">
        <v>1170</v>
      </c>
      <c r="C455" s="8" t="s">
        <v>6</v>
      </c>
      <c r="D455" s="8"/>
      <c r="E455" t="s">
        <v>1478</v>
      </c>
      <c r="F455">
        <v>26825281</v>
      </c>
      <c r="G455">
        <v>28902162</v>
      </c>
      <c r="H455">
        <v>28821858</v>
      </c>
      <c r="I455">
        <v>29938691</v>
      </c>
      <c r="J455">
        <v>31126648</v>
      </c>
      <c r="K455">
        <v>31871314</v>
      </c>
      <c r="L455">
        <v>33524696</v>
      </c>
    </row>
    <row r="456" spans="1:12" ht="32" x14ac:dyDescent="0.2">
      <c r="A456" s="19" t="s">
        <v>1169</v>
      </c>
      <c r="B456" s="20" t="s">
        <v>1171</v>
      </c>
      <c r="C456" s="3" t="s">
        <v>2</v>
      </c>
      <c r="D456" s="3"/>
      <c r="E456" t="s">
        <v>1478</v>
      </c>
      <c r="F456">
        <v>12781948</v>
      </c>
      <c r="G456">
        <v>13822733</v>
      </c>
      <c r="H456">
        <v>13718845</v>
      </c>
      <c r="I456">
        <v>13997194</v>
      </c>
      <c r="J456">
        <v>14385356</v>
      </c>
      <c r="K456">
        <v>14992736</v>
      </c>
      <c r="L456">
        <v>15201297</v>
      </c>
    </row>
    <row r="457" spans="1:12" ht="32" x14ac:dyDescent="0.2">
      <c r="A457" s="23" t="s">
        <v>1169</v>
      </c>
      <c r="B457" s="24" t="s">
        <v>1172</v>
      </c>
      <c r="C457" s="8" t="s">
        <v>6</v>
      </c>
      <c r="D457" s="8"/>
      <c r="E457" t="s">
        <v>1478</v>
      </c>
      <c r="F457">
        <v>21811267</v>
      </c>
      <c r="G457">
        <v>23635361</v>
      </c>
      <c r="H457">
        <v>23740686</v>
      </c>
      <c r="I457">
        <v>24477363</v>
      </c>
      <c r="J457">
        <v>25240354</v>
      </c>
      <c r="K457">
        <v>28281727</v>
      </c>
      <c r="L457">
        <v>28040148</v>
      </c>
    </row>
    <row r="458" spans="1:12" ht="32" x14ac:dyDescent="0.2">
      <c r="A458" s="19" t="s">
        <v>1169</v>
      </c>
      <c r="B458" s="20" t="s">
        <v>1173</v>
      </c>
      <c r="C458" s="3" t="s">
        <v>66</v>
      </c>
      <c r="D458" s="3"/>
      <c r="E458" t="s">
        <v>1478</v>
      </c>
      <c r="F458">
        <v>23198665</v>
      </c>
      <c r="G458">
        <v>24372917</v>
      </c>
      <c r="H458">
        <v>24801676</v>
      </c>
      <c r="I458">
        <v>25069798</v>
      </c>
      <c r="J458">
        <v>25661297</v>
      </c>
      <c r="K458">
        <v>25955846</v>
      </c>
      <c r="L458">
        <v>27327737</v>
      </c>
    </row>
    <row r="459" spans="1:12" ht="32" x14ac:dyDescent="0.2">
      <c r="A459" s="23" t="s">
        <v>1169</v>
      </c>
      <c r="B459" s="24" t="s">
        <v>1174</v>
      </c>
      <c r="C459" s="8" t="s">
        <v>66</v>
      </c>
      <c r="D459" s="8"/>
      <c r="E459" t="s">
        <v>1478</v>
      </c>
      <c r="F459">
        <v>28307518</v>
      </c>
      <c r="G459">
        <v>30014328</v>
      </c>
      <c r="H459">
        <v>31392142</v>
      </c>
      <c r="I459">
        <v>31150211</v>
      </c>
      <c r="J459">
        <v>31687120</v>
      </c>
      <c r="K459">
        <v>34055469</v>
      </c>
      <c r="L459">
        <v>35187060</v>
      </c>
    </row>
    <row r="460" spans="1:12" ht="48" x14ac:dyDescent="0.2">
      <c r="A460" s="19" t="s">
        <v>1169</v>
      </c>
      <c r="B460" s="20" t="s">
        <v>1175</v>
      </c>
      <c r="C460" s="3" t="s">
        <v>14</v>
      </c>
      <c r="D460" s="3"/>
      <c r="E460" t="s">
        <v>1478</v>
      </c>
      <c r="F460">
        <v>47928754</v>
      </c>
      <c r="G460">
        <v>50157166</v>
      </c>
      <c r="H460">
        <v>47940224</v>
      </c>
      <c r="I460">
        <v>50506543</v>
      </c>
      <c r="J460">
        <v>51661111</v>
      </c>
      <c r="K460">
        <v>52780702</v>
      </c>
      <c r="L460">
        <v>54049003</v>
      </c>
    </row>
    <row r="461" spans="1:12" ht="32" x14ac:dyDescent="0.2">
      <c r="A461" s="23" t="s">
        <v>1169</v>
      </c>
      <c r="B461" s="24" t="s">
        <v>1176</v>
      </c>
      <c r="C461" s="8" t="s">
        <v>66</v>
      </c>
      <c r="D461" s="8"/>
      <c r="E461" t="s">
        <v>1478</v>
      </c>
      <c r="F461">
        <v>19808808</v>
      </c>
      <c r="G461">
        <v>20672268</v>
      </c>
      <c r="H461">
        <v>20595032</v>
      </c>
      <c r="I461">
        <v>21651893</v>
      </c>
      <c r="J461">
        <v>21955108</v>
      </c>
      <c r="K461">
        <v>23140247</v>
      </c>
      <c r="L461">
        <v>23669781</v>
      </c>
    </row>
    <row r="462" spans="1:12" ht="32" x14ac:dyDescent="0.2">
      <c r="A462" s="19" t="s">
        <v>1169</v>
      </c>
      <c r="B462" s="20" t="s">
        <v>1177</v>
      </c>
      <c r="C462" s="3" t="s">
        <v>66</v>
      </c>
      <c r="D462" s="3"/>
      <c r="E462" t="s">
        <v>1478</v>
      </c>
      <c r="F462">
        <v>18038125</v>
      </c>
      <c r="G462">
        <v>18849575</v>
      </c>
      <c r="H462">
        <v>19625944</v>
      </c>
      <c r="I462">
        <v>20019000</v>
      </c>
      <c r="J462">
        <v>20348702</v>
      </c>
      <c r="K462">
        <v>20941431</v>
      </c>
      <c r="L462">
        <v>22423855</v>
      </c>
    </row>
    <row r="463" spans="1:12" ht="36" x14ac:dyDescent="0.2">
      <c r="A463" s="23" t="s">
        <v>1169</v>
      </c>
      <c r="B463" s="24" t="s">
        <v>1178</v>
      </c>
      <c r="C463" s="8" t="s">
        <v>77</v>
      </c>
      <c r="D463" s="8"/>
      <c r="E463" t="s">
        <v>1478</v>
      </c>
      <c r="F463">
        <v>32709421</v>
      </c>
      <c r="G463">
        <v>34822948</v>
      </c>
      <c r="H463">
        <v>35654900</v>
      </c>
      <c r="I463">
        <v>37062545</v>
      </c>
      <c r="J463">
        <v>38458435</v>
      </c>
      <c r="K463">
        <v>41558808</v>
      </c>
      <c r="L463">
        <v>42442993</v>
      </c>
    </row>
    <row r="464" spans="1:12" ht="32" x14ac:dyDescent="0.2">
      <c r="A464" s="19" t="s">
        <v>1169</v>
      </c>
      <c r="B464" s="20" t="s">
        <v>1179</v>
      </c>
      <c r="C464" s="3" t="s">
        <v>66</v>
      </c>
      <c r="D464" s="3"/>
      <c r="E464" t="s">
        <v>1478</v>
      </c>
      <c r="F464">
        <v>24659003</v>
      </c>
      <c r="G464">
        <v>26079875</v>
      </c>
      <c r="H464">
        <v>26413921</v>
      </c>
      <c r="I464">
        <v>28402030</v>
      </c>
      <c r="J464">
        <v>28850045</v>
      </c>
      <c r="K464">
        <v>30789026</v>
      </c>
      <c r="L464">
        <v>31776843</v>
      </c>
    </row>
    <row r="465" spans="1:12" ht="32" x14ac:dyDescent="0.2">
      <c r="A465" s="23" t="s">
        <v>1169</v>
      </c>
      <c r="B465" s="24" t="s">
        <v>1180</v>
      </c>
      <c r="C465" s="8" t="s">
        <v>4</v>
      </c>
      <c r="D465" s="8"/>
      <c r="E465" t="s">
        <v>1478</v>
      </c>
      <c r="F465">
        <v>10363086</v>
      </c>
      <c r="G465">
        <v>10568659</v>
      </c>
      <c r="H465">
        <v>11132248</v>
      </c>
      <c r="I465">
        <v>11184375</v>
      </c>
      <c r="J465">
        <v>11664942</v>
      </c>
      <c r="K465">
        <v>11757484</v>
      </c>
      <c r="L465">
        <v>12557805</v>
      </c>
    </row>
    <row r="466" spans="1:12" ht="48" x14ac:dyDescent="0.2">
      <c r="A466" s="19" t="s">
        <v>1169</v>
      </c>
      <c r="B466" s="20" t="s">
        <v>1181</v>
      </c>
      <c r="C466" s="3" t="s">
        <v>14</v>
      </c>
      <c r="D466" s="3"/>
      <c r="E466" t="s">
        <v>1478</v>
      </c>
      <c r="F466">
        <v>61138226</v>
      </c>
      <c r="G466">
        <v>63093608</v>
      </c>
      <c r="H466">
        <v>63603460</v>
      </c>
      <c r="I466">
        <v>64983341</v>
      </c>
      <c r="J466">
        <v>66783773</v>
      </c>
      <c r="K466">
        <v>67743078</v>
      </c>
      <c r="L466">
        <v>70850377</v>
      </c>
    </row>
    <row r="467" spans="1:12" ht="48" x14ac:dyDescent="0.2">
      <c r="A467" s="23" t="s">
        <v>1169</v>
      </c>
      <c r="B467" s="24" t="s">
        <v>1182</v>
      </c>
      <c r="C467" s="8" t="s">
        <v>14</v>
      </c>
      <c r="D467" s="8"/>
      <c r="E467" t="s">
        <v>1478</v>
      </c>
      <c r="F467">
        <v>38429056</v>
      </c>
      <c r="G467">
        <v>40811123</v>
      </c>
      <c r="H467">
        <v>40177869</v>
      </c>
      <c r="I467">
        <v>42248907</v>
      </c>
      <c r="J467">
        <v>43263939</v>
      </c>
      <c r="K467">
        <v>44238377</v>
      </c>
      <c r="L467">
        <v>46760932</v>
      </c>
    </row>
    <row r="468" spans="1:12" ht="32" x14ac:dyDescent="0.2">
      <c r="A468" s="19" t="s">
        <v>1169</v>
      </c>
      <c r="B468" s="20" t="s">
        <v>1183</v>
      </c>
      <c r="C468" s="3" t="s">
        <v>99</v>
      </c>
      <c r="D468" s="3"/>
      <c r="E468" t="s">
        <v>1478</v>
      </c>
      <c r="F468">
        <v>20542979</v>
      </c>
      <c r="G468">
        <v>21820372</v>
      </c>
      <c r="H468">
        <v>21818006</v>
      </c>
      <c r="I468">
        <v>22725684</v>
      </c>
      <c r="J468">
        <v>23146322</v>
      </c>
      <c r="K468">
        <v>22978998</v>
      </c>
      <c r="L468">
        <v>23921452</v>
      </c>
    </row>
    <row r="469" spans="1:12" ht="32" x14ac:dyDescent="0.2">
      <c r="A469" s="23" t="s">
        <v>1169</v>
      </c>
      <c r="B469" s="24" t="s">
        <v>1184</v>
      </c>
      <c r="C469" s="8" t="s">
        <v>66</v>
      </c>
      <c r="D469" s="8"/>
      <c r="E469" t="s">
        <v>1478</v>
      </c>
      <c r="F469">
        <v>17045530</v>
      </c>
      <c r="G469">
        <v>17861348</v>
      </c>
      <c r="H469">
        <v>18022261</v>
      </c>
      <c r="I469">
        <v>17445249</v>
      </c>
      <c r="J469">
        <v>18426943</v>
      </c>
      <c r="K469">
        <v>19227636</v>
      </c>
      <c r="L469">
        <v>19780219</v>
      </c>
    </row>
    <row r="470" spans="1:12" ht="48" x14ac:dyDescent="0.2">
      <c r="A470" s="19" t="s">
        <v>1169</v>
      </c>
      <c r="B470" s="20" t="s">
        <v>1185</v>
      </c>
      <c r="C470" s="3" t="s">
        <v>14</v>
      </c>
      <c r="D470" s="3"/>
      <c r="E470" t="s">
        <v>1478</v>
      </c>
      <c r="F470">
        <v>41307738</v>
      </c>
      <c r="G470">
        <v>45485349</v>
      </c>
      <c r="H470">
        <v>44510981</v>
      </c>
      <c r="I470">
        <v>48061343</v>
      </c>
      <c r="J470">
        <v>49924464</v>
      </c>
      <c r="K470">
        <v>52984229</v>
      </c>
      <c r="L470">
        <v>59496794</v>
      </c>
    </row>
    <row r="471" spans="1:12" ht="32" x14ac:dyDescent="0.2">
      <c r="A471" s="23" t="s">
        <v>1169</v>
      </c>
      <c r="B471" s="24" t="s">
        <v>1186</v>
      </c>
      <c r="C471" s="8" t="s">
        <v>68</v>
      </c>
      <c r="D471" s="8"/>
      <c r="E471" t="s">
        <v>1478</v>
      </c>
      <c r="F471">
        <v>10871989</v>
      </c>
      <c r="G471">
        <v>11257686</v>
      </c>
      <c r="H471">
        <v>11828616</v>
      </c>
      <c r="I471">
        <v>12445316</v>
      </c>
      <c r="J471">
        <v>12552668</v>
      </c>
      <c r="K471">
        <v>12724750</v>
      </c>
      <c r="L471">
        <v>13475931</v>
      </c>
    </row>
    <row r="472" spans="1:12" ht="32" x14ac:dyDescent="0.2">
      <c r="A472" s="19" t="s">
        <v>1169</v>
      </c>
      <c r="B472" s="20" t="s">
        <v>1187</v>
      </c>
      <c r="C472" s="3" t="s">
        <v>68</v>
      </c>
      <c r="D472" s="3"/>
      <c r="E472" t="s">
        <v>1478</v>
      </c>
      <c r="F472">
        <v>17560824</v>
      </c>
      <c r="G472">
        <v>18467326</v>
      </c>
      <c r="H472">
        <v>18491198</v>
      </c>
      <c r="I472">
        <v>19227959</v>
      </c>
      <c r="J472">
        <v>19469397</v>
      </c>
      <c r="K472">
        <v>19554722</v>
      </c>
      <c r="L472">
        <v>21108263</v>
      </c>
    </row>
    <row r="473" spans="1:12" ht="16" x14ac:dyDescent="0.2">
      <c r="A473" s="23" t="s">
        <v>1169</v>
      </c>
      <c r="B473" s="24" t="s">
        <v>1188</v>
      </c>
      <c r="C473" s="8" t="s">
        <v>181</v>
      </c>
      <c r="D473" s="8"/>
      <c r="E473" t="s">
        <v>1478</v>
      </c>
      <c r="F473">
        <v>10034772</v>
      </c>
      <c r="G473">
        <v>9403843</v>
      </c>
      <c r="H473">
        <v>9605785</v>
      </c>
      <c r="I473">
        <v>10782938</v>
      </c>
      <c r="J473">
        <v>10438499</v>
      </c>
      <c r="K473">
        <v>10884485</v>
      </c>
      <c r="L473">
        <v>10317172</v>
      </c>
    </row>
    <row r="474" spans="1:12" ht="32" x14ac:dyDescent="0.2">
      <c r="A474" s="19" t="s">
        <v>1169</v>
      </c>
      <c r="B474" s="20" t="s">
        <v>1189</v>
      </c>
      <c r="C474" s="3" t="s">
        <v>24</v>
      </c>
      <c r="D474" s="3"/>
      <c r="E474" t="s">
        <v>1478</v>
      </c>
      <c r="F474">
        <v>70375778</v>
      </c>
      <c r="G474">
        <v>74894382</v>
      </c>
      <c r="H474">
        <v>75797702</v>
      </c>
      <c r="I474">
        <v>79760108</v>
      </c>
      <c r="J474">
        <v>85315433</v>
      </c>
      <c r="K474">
        <v>86029542</v>
      </c>
      <c r="L474">
        <v>90093253</v>
      </c>
    </row>
    <row r="475" spans="1:12" ht="36" x14ac:dyDescent="0.2">
      <c r="A475" s="23" t="s">
        <v>1169</v>
      </c>
      <c r="B475" s="24" t="s">
        <v>1190</v>
      </c>
      <c r="C475" s="8" t="s">
        <v>714</v>
      </c>
      <c r="D475" s="8"/>
      <c r="E475" t="s">
        <v>1478</v>
      </c>
      <c r="F475">
        <v>19258349</v>
      </c>
      <c r="G475">
        <v>20320739</v>
      </c>
      <c r="H475">
        <v>19883244</v>
      </c>
      <c r="I475">
        <v>20810873</v>
      </c>
      <c r="J475">
        <v>21442536</v>
      </c>
      <c r="K475">
        <v>21945581</v>
      </c>
      <c r="L475">
        <v>23846077</v>
      </c>
    </row>
    <row r="476" spans="1:12" ht="32" x14ac:dyDescent="0.2">
      <c r="A476" s="19" t="s">
        <v>1169</v>
      </c>
      <c r="B476" s="20" t="s">
        <v>1191</v>
      </c>
      <c r="C476" s="3" t="s">
        <v>77</v>
      </c>
      <c r="D476" s="3"/>
      <c r="E476" t="s">
        <v>1478</v>
      </c>
      <c r="F476">
        <v>63339344</v>
      </c>
      <c r="G476">
        <v>67633642</v>
      </c>
      <c r="H476">
        <v>71924658</v>
      </c>
      <c r="I476">
        <v>71242283</v>
      </c>
      <c r="J476">
        <v>73497993</v>
      </c>
      <c r="K476">
        <v>78399135</v>
      </c>
      <c r="L476">
        <v>80185214</v>
      </c>
    </row>
    <row r="477" spans="1:12" ht="32" x14ac:dyDescent="0.2">
      <c r="A477" s="23" t="s">
        <v>1169</v>
      </c>
      <c r="B477" s="24" t="s">
        <v>1192</v>
      </c>
      <c r="C477" s="8" t="s">
        <v>2</v>
      </c>
      <c r="D477" s="8"/>
      <c r="E477" t="s">
        <v>1478</v>
      </c>
      <c r="F477">
        <v>15898621</v>
      </c>
      <c r="G477">
        <v>16339306</v>
      </c>
      <c r="H477">
        <v>16793535</v>
      </c>
      <c r="I477">
        <v>16835696</v>
      </c>
      <c r="J477">
        <v>17610244</v>
      </c>
      <c r="K477">
        <v>18728147</v>
      </c>
      <c r="L477">
        <v>19463127</v>
      </c>
    </row>
    <row r="478" spans="1:12" ht="36" x14ac:dyDescent="0.2">
      <c r="A478" s="19" t="s">
        <v>1169</v>
      </c>
      <c r="B478" s="20" t="s">
        <v>1193</v>
      </c>
      <c r="C478" s="3" t="s">
        <v>24</v>
      </c>
      <c r="D478" s="3"/>
      <c r="E478" t="s">
        <v>1478</v>
      </c>
      <c r="F478">
        <v>98590661</v>
      </c>
      <c r="G478">
        <v>104933092</v>
      </c>
      <c r="H478">
        <v>104549203</v>
      </c>
      <c r="I478">
        <v>112389001</v>
      </c>
      <c r="J478">
        <v>107881792</v>
      </c>
      <c r="K478">
        <v>116293577</v>
      </c>
      <c r="L478">
        <v>122379376</v>
      </c>
    </row>
    <row r="479" spans="1:12" ht="36" x14ac:dyDescent="0.2">
      <c r="A479" s="23" t="s">
        <v>1169</v>
      </c>
      <c r="B479" s="24" t="s">
        <v>1194</v>
      </c>
      <c r="C479" s="8" t="s">
        <v>4</v>
      </c>
      <c r="D479" s="8"/>
      <c r="E479" t="s">
        <v>1478</v>
      </c>
      <c r="F479">
        <v>10368922</v>
      </c>
      <c r="G479">
        <v>10775760</v>
      </c>
      <c r="H479">
        <v>11021909</v>
      </c>
      <c r="I479">
        <v>11279588</v>
      </c>
      <c r="J479">
        <v>11327346</v>
      </c>
      <c r="K479">
        <v>11722727</v>
      </c>
      <c r="L479">
        <v>12819667</v>
      </c>
    </row>
    <row r="480" spans="1:12" ht="32" x14ac:dyDescent="0.2">
      <c r="A480" s="19" t="s">
        <v>1169</v>
      </c>
      <c r="B480" s="20" t="s">
        <v>1195</v>
      </c>
      <c r="C480" s="3" t="s">
        <v>24</v>
      </c>
      <c r="D480" s="3"/>
      <c r="E480" t="s">
        <v>1478</v>
      </c>
      <c r="F480">
        <v>86639392</v>
      </c>
      <c r="G480">
        <v>88972186</v>
      </c>
      <c r="H480">
        <v>88298227</v>
      </c>
      <c r="I480">
        <v>92183153</v>
      </c>
      <c r="J480">
        <v>98419720</v>
      </c>
      <c r="K480">
        <v>98980680</v>
      </c>
      <c r="L480">
        <v>104665679</v>
      </c>
    </row>
    <row r="481" spans="1:12" ht="32" x14ac:dyDescent="0.2">
      <c r="A481" s="23" t="s">
        <v>1169</v>
      </c>
      <c r="B481" s="24" t="s">
        <v>1196</v>
      </c>
      <c r="C481" s="8" t="s">
        <v>6</v>
      </c>
      <c r="D481" s="8"/>
      <c r="E481" t="s">
        <v>1478</v>
      </c>
      <c r="F481">
        <v>37483612</v>
      </c>
      <c r="G481">
        <v>39641115</v>
      </c>
      <c r="H481">
        <v>38482607</v>
      </c>
      <c r="I481">
        <v>39368677</v>
      </c>
      <c r="J481">
        <v>40654260</v>
      </c>
      <c r="K481">
        <v>41329518</v>
      </c>
      <c r="L481">
        <v>42937499</v>
      </c>
    </row>
    <row r="482" spans="1:12" ht="32" x14ac:dyDescent="0.2">
      <c r="A482" s="19" t="s">
        <v>1169</v>
      </c>
      <c r="B482" s="20" t="s">
        <v>1197</v>
      </c>
      <c r="C482" s="3" t="s">
        <v>73</v>
      </c>
      <c r="D482" s="3"/>
      <c r="E482" t="s">
        <v>1478</v>
      </c>
      <c r="F482">
        <v>4552170</v>
      </c>
      <c r="G482">
        <v>4995220</v>
      </c>
      <c r="H482">
        <v>5268586</v>
      </c>
      <c r="I482">
        <v>5140780</v>
      </c>
      <c r="J482">
        <v>5407889</v>
      </c>
      <c r="K482">
        <v>5691334</v>
      </c>
      <c r="L482">
        <v>6317132</v>
      </c>
    </row>
    <row r="483" spans="1:12" ht="36" x14ac:dyDescent="0.2">
      <c r="A483" s="23" t="s">
        <v>1169</v>
      </c>
      <c r="B483" s="24" t="s">
        <v>1198</v>
      </c>
      <c r="C483" s="8" t="s">
        <v>24</v>
      </c>
      <c r="D483" s="8"/>
      <c r="E483" t="s">
        <v>1478</v>
      </c>
      <c r="F483">
        <v>137631578</v>
      </c>
      <c r="G483">
        <v>139478461</v>
      </c>
      <c r="H483">
        <v>144580171</v>
      </c>
      <c r="I483">
        <v>147852900</v>
      </c>
      <c r="J483">
        <v>159664221</v>
      </c>
      <c r="K483">
        <v>160506823</v>
      </c>
      <c r="L483">
        <v>162788338</v>
      </c>
    </row>
    <row r="484" spans="1:12" ht="48" x14ac:dyDescent="0.2">
      <c r="A484" s="19" t="s">
        <v>1169</v>
      </c>
      <c r="B484" s="20" t="s">
        <v>1199</v>
      </c>
      <c r="C484" s="3" t="s">
        <v>14</v>
      </c>
      <c r="D484" s="3"/>
      <c r="E484" t="s">
        <v>1478</v>
      </c>
      <c r="F484">
        <v>38683040</v>
      </c>
      <c r="G484">
        <v>39058640</v>
      </c>
      <c r="H484">
        <v>40795968</v>
      </c>
      <c r="I484">
        <v>42213092</v>
      </c>
      <c r="J484">
        <v>43397815</v>
      </c>
      <c r="K484">
        <v>42051518</v>
      </c>
      <c r="L484">
        <v>44580801</v>
      </c>
    </row>
    <row r="485" spans="1:12" ht="32" x14ac:dyDescent="0.2">
      <c r="A485" s="23" t="s">
        <v>1169</v>
      </c>
      <c r="B485" s="24" t="s">
        <v>1200</v>
      </c>
      <c r="C485" s="8" t="s">
        <v>24</v>
      </c>
      <c r="D485" s="8"/>
      <c r="E485" t="s">
        <v>1478</v>
      </c>
      <c r="F485">
        <v>91408937</v>
      </c>
      <c r="G485">
        <v>94228816</v>
      </c>
      <c r="H485">
        <v>94797715</v>
      </c>
      <c r="I485">
        <v>98098997</v>
      </c>
      <c r="J485">
        <v>97517562</v>
      </c>
      <c r="K485">
        <v>100360253</v>
      </c>
      <c r="L485">
        <v>104956183</v>
      </c>
    </row>
    <row r="486" spans="1:12" ht="32" x14ac:dyDescent="0.2">
      <c r="A486" s="19" t="s">
        <v>1169</v>
      </c>
      <c r="B486" s="20" t="s">
        <v>1201</v>
      </c>
      <c r="C486" s="3" t="s">
        <v>4</v>
      </c>
      <c r="D486" s="3"/>
      <c r="E486" t="s">
        <v>1478</v>
      </c>
      <c r="F486">
        <v>7462410</v>
      </c>
      <c r="G486">
        <v>7903999</v>
      </c>
      <c r="H486">
        <v>7982559</v>
      </c>
      <c r="I486">
        <v>8394104</v>
      </c>
      <c r="J486">
        <v>8782260</v>
      </c>
      <c r="K486">
        <v>8976847</v>
      </c>
      <c r="L486">
        <v>9183418</v>
      </c>
    </row>
    <row r="487" spans="1:12" ht="32" x14ac:dyDescent="0.2">
      <c r="A487" s="23" t="s">
        <v>1169</v>
      </c>
      <c r="B487" s="24" t="s">
        <v>1202</v>
      </c>
      <c r="C487" s="8" t="s">
        <v>68</v>
      </c>
      <c r="D487" s="8"/>
      <c r="E487" t="s">
        <v>1478</v>
      </c>
      <c r="F487">
        <v>8517198</v>
      </c>
      <c r="G487">
        <v>8530380</v>
      </c>
      <c r="H487">
        <v>8653914</v>
      </c>
      <c r="I487">
        <v>9920075</v>
      </c>
      <c r="J487">
        <v>9489177</v>
      </c>
      <c r="K487">
        <v>9934924</v>
      </c>
      <c r="L487">
        <v>10320519</v>
      </c>
    </row>
    <row r="488" spans="1:12" ht="32" x14ac:dyDescent="0.2">
      <c r="A488" s="19" t="s">
        <v>1169</v>
      </c>
      <c r="B488" s="20" t="s">
        <v>1203</v>
      </c>
      <c r="C488" s="3" t="s">
        <v>66</v>
      </c>
      <c r="D488" s="3"/>
      <c r="E488" t="s">
        <v>1478</v>
      </c>
      <c r="F488">
        <v>46722923</v>
      </c>
      <c r="G488">
        <v>48916350</v>
      </c>
      <c r="H488">
        <v>49876781</v>
      </c>
      <c r="I488">
        <v>51686803</v>
      </c>
      <c r="J488">
        <v>54156518</v>
      </c>
      <c r="K488">
        <v>55609105</v>
      </c>
      <c r="L488">
        <v>56282870</v>
      </c>
    </row>
    <row r="489" spans="1:12" ht="32" x14ac:dyDescent="0.2">
      <c r="A489" s="23" t="s">
        <v>1169</v>
      </c>
      <c r="B489" s="24" t="s">
        <v>1204</v>
      </c>
      <c r="C489" s="8" t="s">
        <v>24</v>
      </c>
      <c r="D489" s="8"/>
      <c r="E489" t="s">
        <v>1478</v>
      </c>
      <c r="F489">
        <v>72057091</v>
      </c>
      <c r="G489">
        <v>74878453</v>
      </c>
      <c r="H489">
        <v>75925494</v>
      </c>
      <c r="I489">
        <v>80431394</v>
      </c>
      <c r="J489">
        <v>80383745</v>
      </c>
      <c r="K489">
        <v>82404635</v>
      </c>
      <c r="L489">
        <v>83830221</v>
      </c>
    </row>
    <row r="490" spans="1:12" ht="36" x14ac:dyDescent="0.2">
      <c r="A490" s="19" t="s">
        <v>1169</v>
      </c>
      <c r="B490" s="20" t="s">
        <v>1205</v>
      </c>
      <c r="C490" s="3" t="s">
        <v>24</v>
      </c>
      <c r="D490" s="3"/>
      <c r="E490" t="s">
        <v>1478</v>
      </c>
      <c r="F490">
        <v>64560859</v>
      </c>
      <c r="G490">
        <v>66500389</v>
      </c>
      <c r="H490">
        <v>69472194</v>
      </c>
      <c r="I490">
        <v>75476070</v>
      </c>
      <c r="J490">
        <v>74755429</v>
      </c>
      <c r="K490">
        <v>76818591</v>
      </c>
      <c r="L490">
        <v>80757402</v>
      </c>
    </row>
    <row r="491" spans="1:12" ht="36" x14ac:dyDescent="0.2">
      <c r="A491" s="23" t="s">
        <v>1169</v>
      </c>
      <c r="B491" s="24" t="s">
        <v>1435</v>
      </c>
      <c r="C491" s="8" t="s">
        <v>711</v>
      </c>
      <c r="D491" s="8"/>
      <c r="E491" t="s">
        <v>1478</v>
      </c>
      <c r="F491">
        <v>2463766</v>
      </c>
      <c r="G491">
        <v>2835151</v>
      </c>
      <c r="H491">
        <v>2956530</v>
      </c>
      <c r="I491" t="e">
        <v>#N/A</v>
      </c>
      <c r="J491" t="e">
        <v>#N/A</v>
      </c>
      <c r="K491" t="e">
        <v>#N/A</v>
      </c>
      <c r="L491" t="e">
        <v>#N/A</v>
      </c>
    </row>
    <row r="492" spans="1:12" ht="32" x14ac:dyDescent="0.2">
      <c r="A492" s="19" t="s">
        <v>1169</v>
      </c>
      <c r="B492" s="20" t="s">
        <v>1008</v>
      </c>
      <c r="C492" s="3" t="s">
        <v>66</v>
      </c>
      <c r="D492" s="3"/>
      <c r="E492" t="s">
        <v>1478</v>
      </c>
      <c r="F492">
        <v>45686780</v>
      </c>
      <c r="G492">
        <v>46292699</v>
      </c>
      <c r="H492">
        <v>46419561</v>
      </c>
      <c r="I492">
        <v>46465940</v>
      </c>
      <c r="J492">
        <v>47738709</v>
      </c>
      <c r="K492">
        <v>49244057</v>
      </c>
      <c r="L492">
        <v>51041138</v>
      </c>
    </row>
    <row r="493" spans="1:12" ht="32" x14ac:dyDescent="0.2">
      <c r="A493" s="23" t="s">
        <v>1169</v>
      </c>
      <c r="B493" s="24" t="s">
        <v>1207</v>
      </c>
      <c r="C493" s="8" t="s">
        <v>77</v>
      </c>
      <c r="D493" s="8"/>
      <c r="E493" t="s">
        <v>1478</v>
      </c>
      <c r="F493">
        <v>50969746</v>
      </c>
      <c r="G493">
        <v>52539019</v>
      </c>
      <c r="H493">
        <v>53596743</v>
      </c>
      <c r="I493">
        <v>55781890</v>
      </c>
      <c r="J493">
        <v>56725174</v>
      </c>
      <c r="K493">
        <v>57148170</v>
      </c>
      <c r="L493">
        <v>59074686</v>
      </c>
    </row>
    <row r="494" spans="1:12" ht="32" x14ac:dyDescent="0.2">
      <c r="A494" s="19" t="s">
        <v>1169</v>
      </c>
      <c r="B494" s="20" t="s">
        <v>1208</v>
      </c>
      <c r="C494" s="3" t="s">
        <v>66</v>
      </c>
      <c r="D494" s="3"/>
      <c r="E494" t="s">
        <v>1478</v>
      </c>
      <c r="F494">
        <v>13440660</v>
      </c>
      <c r="G494">
        <v>13400652</v>
      </c>
      <c r="H494">
        <v>15195642</v>
      </c>
      <c r="I494">
        <v>14198911</v>
      </c>
      <c r="J494">
        <v>15496725</v>
      </c>
      <c r="K494" t="e">
        <v>#N/A</v>
      </c>
      <c r="L494" t="e">
        <v>#N/A</v>
      </c>
    </row>
    <row r="495" spans="1:12" ht="48" x14ac:dyDescent="0.2">
      <c r="A495" s="23" t="s">
        <v>1209</v>
      </c>
      <c r="B495" s="24" t="s">
        <v>1210</v>
      </c>
      <c r="C495" s="8" t="s">
        <v>14</v>
      </c>
      <c r="D495" s="8"/>
      <c r="E495" t="s">
        <v>1478</v>
      </c>
      <c r="F495">
        <v>57901112</v>
      </c>
      <c r="G495">
        <v>59277742</v>
      </c>
      <c r="H495">
        <v>58326264</v>
      </c>
      <c r="I495">
        <v>59528941</v>
      </c>
      <c r="J495">
        <v>63598586</v>
      </c>
      <c r="K495">
        <v>64012423</v>
      </c>
      <c r="L495">
        <v>69349959</v>
      </c>
    </row>
    <row r="496" spans="1:12" ht="32" x14ac:dyDescent="0.2">
      <c r="A496" s="19" t="s">
        <v>1209</v>
      </c>
      <c r="B496" s="20" t="s">
        <v>1211</v>
      </c>
      <c r="C496" s="3" t="s">
        <v>4</v>
      </c>
      <c r="D496" s="3"/>
      <c r="E496" t="s">
        <v>1478</v>
      </c>
      <c r="F496">
        <v>3484563</v>
      </c>
      <c r="G496">
        <v>4059735</v>
      </c>
      <c r="H496">
        <v>3631946</v>
      </c>
      <c r="I496">
        <v>3877713</v>
      </c>
      <c r="J496">
        <v>4064023</v>
      </c>
      <c r="K496">
        <v>4265928</v>
      </c>
      <c r="L496">
        <v>4317900</v>
      </c>
    </row>
    <row r="497" spans="1:12" ht="24" x14ac:dyDescent="0.2">
      <c r="A497" s="23" t="s">
        <v>1209</v>
      </c>
      <c r="B497" s="24" t="s">
        <v>1212</v>
      </c>
      <c r="C497" s="8" t="s">
        <v>8</v>
      </c>
      <c r="D497" s="8"/>
      <c r="E497" t="s">
        <v>1478</v>
      </c>
      <c r="F497">
        <v>1482655</v>
      </c>
      <c r="G497">
        <v>1712021</v>
      </c>
      <c r="H497">
        <v>1722487</v>
      </c>
      <c r="I497">
        <v>1941732</v>
      </c>
      <c r="J497">
        <v>2124525</v>
      </c>
      <c r="K497">
        <v>2205875</v>
      </c>
      <c r="L497">
        <v>2088963</v>
      </c>
    </row>
    <row r="498" spans="1:12" ht="24" x14ac:dyDescent="0.2">
      <c r="A498" s="19" t="s">
        <v>1209</v>
      </c>
      <c r="B498" s="20" t="s">
        <v>1213</v>
      </c>
      <c r="C498" s="3" t="s">
        <v>8</v>
      </c>
      <c r="D498" s="3"/>
      <c r="E498" t="s">
        <v>1478</v>
      </c>
      <c r="F498">
        <v>33987187</v>
      </c>
      <c r="G498">
        <v>35647101</v>
      </c>
      <c r="H498">
        <v>35418142</v>
      </c>
      <c r="I498">
        <v>35805049</v>
      </c>
      <c r="J498">
        <v>38345010</v>
      </c>
      <c r="K498">
        <v>38884373</v>
      </c>
      <c r="L498">
        <v>40687978</v>
      </c>
    </row>
    <row r="499" spans="1:12" ht="32" x14ac:dyDescent="0.2">
      <c r="A499" s="23" t="s">
        <v>1209</v>
      </c>
      <c r="B499" s="24" t="s">
        <v>1214</v>
      </c>
      <c r="C499" s="8" t="s">
        <v>24</v>
      </c>
      <c r="D499" s="8"/>
      <c r="E499" t="s">
        <v>1478</v>
      </c>
      <c r="F499">
        <v>157283319</v>
      </c>
      <c r="G499">
        <v>160159298</v>
      </c>
      <c r="H499">
        <v>163062686</v>
      </c>
      <c r="I499">
        <v>159905354</v>
      </c>
      <c r="J499">
        <v>161373525</v>
      </c>
      <c r="K499">
        <v>168219449</v>
      </c>
      <c r="L499">
        <v>175890694</v>
      </c>
    </row>
    <row r="500" spans="1:12" ht="32" x14ac:dyDescent="0.2">
      <c r="A500" s="19" t="s">
        <v>1209</v>
      </c>
      <c r="B500" s="20" t="s">
        <v>1215</v>
      </c>
      <c r="C500" s="3" t="s">
        <v>21</v>
      </c>
      <c r="D500" s="3"/>
      <c r="E500" t="s">
        <v>1478</v>
      </c>
      <c r="F500">
        <v>35612658</v>
      </c>
      <c r="G500">
        <v>38155343</v>
      </c>
      <c r="H500">
        <v>38195882</v>
      </c>
      <c r="I500">
        <v>40273942</v>
      </c>
      <c r="J500">
        <v>41600540</v>
      </c>
      <c r="K500">
        <v>42560110</v>
      </c>
      <c r="L500">
        <v>45132915</v>
      </c>
    </row>
    <row r="501" spans="1:12" ht="24" x14ac:dyDescent="0.2">
      <c r="A501" s="23" t="s">
        <v>1209</v>
      </c>
      <c r="B501" s="24" t="s">
        <v>1216</v>
      </c>
      <c r="C501" s="8" t="s">
        <v>8</v>
      </c>
      <c r="D501" s="8"/>
      <c r="E501" t="s">
        <v>1478</v>
      </c>
      <c r="F501">
        <v>2502829</v>
      </c>
      <c r="G501">
        <v>2695760</v>
      </c>
      <c r="H501">
        <v>2751145</v>
      </c>
      <c r="I501">
        <v>3004224</v>
      </c>
      <c r="J501">
        <v>3120204</v>
      </c>
      <c r="K501">
        <v>3279392</v>
      </c>
      <c r="L501">
        <v>3617797</v>
      </c>
    </row>
    <row r="502" spans="1:12" ht="36" x14ac:dyDescent="0.2">
      <c r="A502" s="19" t="s">
        <v>1209</v>
      </c>
      <c r="B502" s="20" t="s">
        <v>1217</v>
      </c>
      <c r="C502" s="3" t="s">
        <v>8</v>
      </c>
      <c r="D502" s="3"/>
      <c r="E502" t="s">
        <v>1478</v>
      </c>
      <c r="F502">
        <v>2076238</v>
      </c>
      <c r="G502">
        <v>2132264</v>
      </c>
      <c r="H502">
        <v>2176906</v>
      </c>
      <c r="I502">
        <v>2529065</v>
      </c>
      <c r="J502">
        <v>2366154</v>
      </c>
      <c r="K502">
        <v>2621896</v>
      </c>
      <c r="L502">
        <v>2831800</v>
      </c>
    </row>
    <row r="503" spans="1:12" ht="32" x14ac:dyDescent="0.2">
      <c r="A503" s="23" t="s">
        <v>1209</v>
      </c>
      <c r="B503" s="24" t="s">
        <v>1218</v>
      </c>
      <c r="C503" s="8" t="s">
        <v>24</v>
      </c>
      <c r="D503" s="8"/>
      <c r="E503" t="s">
        <v>1478</v>
      </c>
      <c r="F503">
        <v>144835342</v>
      </c>
      <c r="G503">
        <v>149229511</v>
      </c>
      <c r="H503">
        <v>149976268</v>
      </c>
      <c r="I503">
        <v>160872502</v>
      </c>
      <c r="J503">
        <v>159108257</v>
      </c>
      <c r="K503">
        <v>163550500</v>
      </c>
      <c r="L503">
        <v>169751200</v>
      </c>
    </row>
    <row r="504" spans="1:12" ht="32" x14ac:dyDescent="0.2">
      <c r="A504" s="19" t="s">
        <v>1209</v>
      </c>
      <c r="B504" s="20" t="s">
        <v>1219</v>
      </c>
      <c r="C504" s="3" t="s">
        <v>24</v>
      </c>
      <c r="D504" s="3"/>
      <c r="E504" t="s">
        <v>1478</v>
      </c>
      <c r="F504">
        <v>76261538</v>
      </c>
      <c r="G504">
        <v>78447342</v>
      </c>
      <c r="H504">
        <v>77428871</v>
      </c>
      <c r="I504">
        <v>78689658</v>
      </c>
      <c r="J504">
        <v>80459224</v>
      </c>
      <c r="K504">
        <v>80316861</v>
      </c>
      <c r="L504">
        <v>83165148</v>
      </c>
    </row>
    <row r="505" spans="1:12" ht="32" x14ac:dyDescent="0.2">
      <c r="A505" s="23" t="s">
        <v>1209</v>
      </c>
      <c r="B505" s="24" t="s">
        <v>1220</v>
      </c>
      <c r="C505" s="8" t="s">
        <v>4</v>
      </c>
      <c r="D505" s="8"/>
      <c r="E505" t="s">
        <v>1478</v>
      </c>
      <c r="F505" t="e">
        <v>#N/A</v>
      </c>
      <c r="G505">
        <v>9531827</v>
      </c>
      <c r="H505">
        <v>9510828</v>
      </c>
      <c r="I505">
        <v>9957159</v>
      </c>
      <c r="J505">
        <v>10306044</v>
      </c>
      <c r="K505">
        <v>10565119</v>
      </c>
      <c r="L505">
        <v>11221896</v>
      </c>
    </row>
    <row r="506" spans="1:12" ht="32" x14ac:dyDescent="0.2">
      <c r="A506" s="19" t="s">
        <v>1209</v>
      </c>
      <c r="B506" s="20" t="s">
        <v>1221</v>
      </c>
      <c r="C506" s="3" t="s">
        <v>24</v>
      </c>
      <c r="D506" s="3"/>
      <c r="E506" t="s">
        <v>1478</v>
      </c>
      <c r="F506">
        <v>128833931</v>
      </c>
      <c r="G506">
        <v>141809125</v>
      </c>
      <c r="H506">
        <v>146908722</v>
      </c>
      <c r="I506">
        <v>149152726</v>
      </c>
      <c r="J506">
        <v>166876791</v>
      </c>
      <c r="K506">
        <v>186812557</v>
      </c>
      <c r="L506">
        <v>195416511</v>
      </c>
    </row>
    <row r="507" spans="1:12" ht="32" x14ac:dyDescent="0.2">
      <c r="A507" s="23" t="s">
        <v>1209</v>
      </c>
      <c r="B507" s="24" t="s">
        <v>1222</v>
      </c>
      <c r="C507" s="8" t="s">
        <v>4</v>
      </c>
      <c r="D507" s="8"/>
      <c r="E507" t="s">
        <v>1478</v>
      </c>
      <c r="F507">
        <v>4243407</v>
      </c>
      <c r="G507">
        <v>4347776</v>
      </c>
      <c r="H507">
        <v>4378015</v>
      </c>
      <c r="I507">
        <v>4124425</v>
      </c>
      <c r="J507">
        <v>4467710</v>
      </c>
      <c r="K507">
        <v>4645021</v>
      </c>
      <c r="L507">
        <v>5004701</v>
      </c>
    </row>
    <row r="508" spans="1:12" ht="24" x14ac:dyDescent="0.2">
      <c r="A508" s="19" t="s">
        <v>1209</v>
      </c>
      <c r="B508" s="20" t="s">
        <v>1223</v>
      </c>
      <c r="C508" s="3" t="s">
        <v>8</v>
      </c>
      <c r="D508" s="3"/>
      <c r="E508" t="s">
        <v>1478</v>
      </c>
      <c r="F508">
        <v>29425258</v>
      </c>
      <c r="G508">
        <v>32904813</v>
      </c>
      <c r="H508">
        <v>31050842</v>
      </c>
      <c r="I508">
        <v>31789978</v>
      </c>
      <c r="J508">
        <v>32041164</v>
      </c>
      <c r="K508">
        <v>32761012</v>
      </c>
      <c r="L508">
        <v>32560721</v>
      </c>
    </row>
    <row r="509" spans="1:12" ht="24" x14ac:dyDescent="0.2">
      <c r="A509" s="23" t="s">
        <v>1209</v>
      </c>
      <c r="B509" s="24" t="s">
        <v>1224</v>
      </c>
      <c r="C509" s="8" t="s">
        <v>8</v>
      </c>
      <c r="D509" s="8"/>
      <c r="E509" t="s">
        <v>1478</v>
      </c>
      <c r="F509">
        <v>6246373</v>
      </c>
      <c r="G509">
        <v>6316197</v>
      </c>
      <c r="H509">
        <v>6494074</v>
      </c>
      <c r="I509">
        <v>7512276</v>
      </c>
      <c r="J509">
        <v>7765367</v>
      </c>
      <c r="K509">
        <v>7219583</v>
      </c>
      <c r="L509">
        <v>7705049</v>
      </c>
    </row>
    <row r="510" spans="1:12" ht="48" x14ac:dyDescent="0.2">
      <c r="A510" s="19" t="s">
        <v>1209</v>
      </c>
      <c r="B510" s="20" t="s">
        <v>1225</v>
      </c>
      <c r="C510" s="3" t="s">
        <v>14</v>
      </c>
      <c r="D510" s="3"/>
      <c r="E510" t="s">
        <v>1478</v>
      </c>
      <c r="F510">
        <v>55650184</v>
      </c>
      <c r="G510">
        <v>57088715</v>
      </c>
      <c r="H510">
        <v>57533061</v>
      </c>
      <c r="I510">
        <v>59309850</v>
      </c>
      <c r="J510">
        <v>62141797</v>
      </c>
      <c r="K510">
        <v>64842185</v>
      </c>
      <c r="L510">
        <v>67303779</v>
      </c>
    </row>
    <row r="511" spans="1:12" ht="36" x14ac:dyDescent="0.2">
      <c r="A511" s="23" t="s">
        <v>1209</v>
      </c>
      <c r="B511" s="24" t="s">
        <v>1226</v>
      </c>
      <c r="C511" s="8" t="s">
        <v>714</v>
      </c>
      <c r="D511" s="8"/>
      <c r="E511" t="s">
        <v>1478</v>
      </c>
      <c r="F511">
        <v>24693067</v>
      </c>
      <c r="G511">
        <v>26494540</v>
      </c>
      <c r="H511">
        <v>26501512</v>
      </c>
      <c r="I511">
        <v>26608231</v>
      </c>
      <c r="J511">
        <v>28093040</v>
      </c>
      <c r="K511">
        <v>29377280</v>
      </c>
      <c r="L511">
        <v>29912049</v>
      </c>
    </row>
    <row r="512" spans="1:12" ht="24" x14ac:dyDescent="0.2">
      <c r="A512" s="19" t="s">
        <v>1209</v>
      </c>
      <c r="B512" s="20" t="s">
        <v>1227</v>
      </c>
      <c r="C512" s="3" t="s">
        <v>8</v>
      </c>
      <c r="D512" s="3"/>
      <c r="E512" t="s">
        <v>1478</v>
      </c>
      <c r="F512">
        <v>2929965</v>
      </c>
      <c r="G512">
        <v>3099192</v>
      </c>
      <c r="H512">
        <v>3108213</v>
      </c>
      <c r="I512">
        <v>3486730</v>
      </c>
      <c r="J512">
        <v>3170393</v>
      </c>
      <c r="K512">
        <v>3395039</v>
      </c>
      <c r="L512">
        <v>3460641</v>
      </c>
    </row>
    <row r="513" spans="1:12" ht="16" x14ac:dyDescent="0.2">
      <c r="A513" s="23" t="s">
        <v>1209</v>
      </c>
      <c r="B513" s="24" t="s">
        <v>1151</v>
      </c>
      <c r="C513" s="8" t="s">
        <v>181</v>
      </c>
      <c r="D513" s="8"/>
      <c r="E513" t="s">
        <v>1478</v>
      </c>
      <c r="F513">
        <v>17839012</v>
      </c>
      <c r="G513">
        <v>18350822</v>
      </c>
      <c r="H513">
        <v>18743070</v>
      </c>
      <c r="I513">
        <v>19597029</v>
      </c>
      <c r="J513">
        <v>19482071</v>
      </c>
      <c r="K513">
        <v>19837592</v>
      </c>
      <c r="L513">
        <v>20886374</v>
      </c>
    </row>
    <row r="514" spans="1:12" ht="32" x14ac:dyDescent="0.2">
      <c r="A514" s="19" t="s">
        <v>1209</v>
      </c>
      <c r="B514" s="20" t="s">
        <v>1228</v>
      </c>
      <c r="C514" s="3" t="s">
        <v>21</v>
      </c>
      <c r="D514" s="3"/>
      <c r="E514" t="s">
        <v>1478</v>
      </c>
      <c r="F514">
        <v>34594779</v>
      </c>
      <c r="G514">
        <v>36703550</v>
      </c>
      <c r="H514">
        <v>36305166</v>
      </c>
      <c r="I514">
        <v>37095082</v>
      </c>
      <c r="J514">
        <v>37333684</v>
      </c>
      <c r="K514">
        <v>37484339</v>
      </c>
      <c r="L514">
        <v>39172713</v>
      </c>
    </row>
    <row r="515" spans="1:12" ht="32" x14ac:dyDescent="0.2">
      <c r="A515" s="23" t="s">
        <v>1209</v>
      </c>
      <c r="B515" s="24" t="s">
        <v>1229</v>
      </c>
      <c r="C515" s="8" t="s">
        <v>6</v>
      </c>
      <c r="D515" s="8"/>
      <c r="E515" t="s">
        <v>1478</v>
      </c>
      <c r="F515">
        <v>28101700</v>
      </c>
      <c r="G515">
        <v>28794712</v>
      </c>
      <c r="H515">
        <v>36588523</v>
      </c>
      <c r="I515">
        <v>29753930</v>
      </c>
      <c r="J515">
        <v>31026802</v>
      </c>
      <c r="K515">
        <v>32499181</v>
      </c>
      <c r="L515">
        <v>33383085</v>
      </c>
    </row>
    <row r="516" spans="1:12" ht="36" x14ac:dyDescent="0.2">
      <c r="A516" s="19" t="s">
        <v>1209</v>
      </c>
      <c r="B516" s="20" t="s">
        <v>1230</v>
      </c>
      <c r="C516" s="3" t="s">
        <v>6</v>
      </c>
      <c r="D516" s="3"/>
      <c r="E516" t="s">
        <v>1478</v>
      </c>
      <c r="F516">
        <v>15667237</v>
      </c>
      <c r="G516">
        <v>16457889</v>
      </c>
      <c r="H516">
        <v>16504680</v>
      </c>
      <c r="I516">
        <v>17118920</v>
      </c>
      <c r="J516">
        <v>18161283</v>
      </c>
      <c r="K516">
        <v>21132644</v>
      </c>
      <c r="L516">
        <v>19073376</v>
      </c>
    </row>
    <row r="517" spans="1:12" ht="48" x14ac:dyDescent="0.2">
      <c r="A517" s="23" t="s">
        <v>1209</v>
      </c>
      <c r="B517" s="24" t="s">
        <v>1231</v>
      </c>
      <c r="C517" s="8" t="s">
        <v>14</v>
      </c>
      <c r="D517" s="8"/>
      <c r="E517" t="s">
        <v>1478</v>
      </c>
      <c r="F517">
        <v>40940407</v>
      </c>
      <c r="G517">
        <v>43263708</v>
      </c>
      <c r="H517">
        <v>45000683</v>
      </c>
      <c r="I517">
        <v>46625083</v>
      </c>
      <c r="J517">
        <v>47735119</v>
      </c>
      <c r="K517">
        <v>50376260</v>
      </c>
      <c r="L517">
        <v>51119812</v>
      </c>
    </row>
    <row r="518" spans="1:12" ht="36" x14ac:dyDescent="0.2">
      <c r="A518" s="19" t="s">
        <v>1209</v>
      </c>
      <c r="B518" s="20" t="s">
        <v>1232</v>
      </c>
      <c r="C518" s="3" t="s">
        <v>8</v>
      </c>
      <c r="D518" s="3"/>
      <c r="E518" t="s">
        <v>1478</v>
      </c>
      <c r="F518">
        <v>4354994</v>
      </c>
      <c r="G518">
        <v>5117832</v>
      </c>
      <c r="H518">
        <v>5561726</v>
      </c>
      <c r="I518">
        <v>4949205</v>
      </c>
      <c r="J518">
        <v>4825557</v>
      </c>
      <c r="K518">
        <v>5123068</v>
      </c>
      <c r="L518">
        <v>5772290</v>
      </c>
    </row>
    <row r="519" spans="1:12" ht="32" x14ac:dyDescent="0.2">
      <c r="A519" s="23" t="s">
        <v>1209</v>
      </c>
      <c r="B519" s="24" t="s">
        <v>1233</v>
      </c>
      <c r="C519" s="8" t="s">
        <v>21</v>
      </c>
      <c r="D519" s="8"/>
      <c r="E519" t="s">
        <v>1478</v>
      </c>
      <c r="F519">
        <v>57200468</v>
      </c>
      <c r="G519">
        <v>61227859</v>
      </c>
      <c r="H519">
        <v>59310500</v>
      </c>
      <c r="I519">
        <v>58779208</v>
      </c>
      <c r="J519">
        <v>63438285</v>
      </c>
      <c r="K519">
        <v>61254467</v>
      </c>
      <c r="L519">
        <v>64643366</v>
      </c>
    </row>
    <row r="520" spans="1:12" ht="24" x14ac:dyDescent="0.2">
      <c r="A520" s="19" t="s">
        <v>1209</v>
      </c>
      <c r="B520" s="20" t="s">
        <v>1234</v>
      </c>
      <c r="C520" s="3" t="s">
        <v>8</v>
      </c>
      <c r="D520" s="3"/>
      <c r="E520" t="s">
        <v>1478</v>
      </c>
      <c r="F520">
        <v>39161786</v>
      </c>
      <c r="G520">
        <v>42190779</v>
      </c>
      <c r="H520">
        <v>41014652</v>
      </c>
      <c r="I520">
        <v>39499563</v>
      </c>
      <c r="J520">
        <v>44412997</v>
      </c>
      <c r="K520">
        <v>44433878</v>
      </c>
      <c r="L520">
        <v>46167165</v>
      </c>
    </row>
    <row r="521" spans="1:12" ht="32" x14ac:dyDescent="0.2">
      <c r="A521" s="23" t="s">
        <v>1209</v>
      </c>
      <c r="B521" s="24" t="s">
        <v>1235</v>
      </c>
      <c r="C521" s="8" t="s">
        <v>24</v>
      </c>
      <c r="D521" s="8"/>
      <c r="E521" t="s">
        <v>1478</v>
      </c>
      <c r="F521">
        <v>236106589</v>
      </c>
      <c r="G521">
        <v>242465860</v>
      </c>
      <c r="H521">
        <v>243735154</v>
      </c>
      <c r="I521">
        <v>247662902</v>
      </c>
      <c r="J521">
        <v>259802528</v>
      </c>
      <c r="K521">
        <v>261949733</v>
      </c>
      <c r="L521">
        <v>273431660</v>
      </c>
    </row>
    <row r="522" spans="1:12" ht="24" x14ac:dyDescent="0.2">
      <c r="A522" s="19" t="s">
        <v>1209</v>
      </c>
      <c r="B522" s="20" t="s">
        <v>1236</v>
      </c>
      <c r="C522" s="3" t="s">
        <v>8</v>
      </c>
      <c r="D522" s="3"/>
      <c r="E522" t="s">
        <v>1478</v>
      </c>
      <c r="F522">
        <v>5316577</v>
      </c>
      <c r="G522">
        <v>5248876</v>
      </c>
      <c r="H522">
        <v>5471043</v>
      </c>
      <c r="I522">
        <v>5449620</v>
      </c>
      <c r="J522">
        <v>5774738</v>
      </c>
      <c r="K522">
        <v>6100467</v>
      </c>
      <c r="L522">
        <v>6589537</v>
      </c>
    </row>
    <row r="523" spans="1:12" ht="32" x14ac:dyDescent="0.2">
      <c r="A523" s="23" t="s">
        <v>1237</v>
      </c>
      <c r="B523" s="24" t="s">
        <v>1238</v>
      </c>
      <c r="C523" s="8" t="s">
        <v>2</v>
      </c>
      <c r="D523" s="8"/>
      <c r="E523" t="s">
        <v>1478</v>
      </c>
      <c r="F523">
        <v>17492881</v>
      </c>
      <c r="G523">
        <v>18416784</v>
      </c>
      <c r="H523">
        <v>19307940</v>
      </c>
      <c r="I523">
        <v>19697356</v>
      </c>
      <c r="J523">
        <v>19119302</v>
      </c>
      <c r="K523">
        <v>21026394</v>
      </c>
      <c r="L523">
        <v>20746470</v>
      </c>
    </row>
    <row r="524" spans="1:12" ht="60" x14ac:dyDescent="0.2">
      <c r="A524" s="19" t="s">
        <v>1237</v>
      </c>
      <c r="B524" s="20" t="s">
        <v>1436</v>
      </c>
      <c r="C524" s="3" t="s">
        <v>711</v>
      </c>
      <c r="D524" s="3"/>
      <c r="E524" t="s">
        <v>1478</v>
      </c>
      <c r="F524">
        <v>922069</v>
      </c>
      <c r="G524">
        <v>984910</v>
      </c>
      <c r="H524">
        <v>1270703</v>
      </c>
      <c r="I524" t="e">
        <v>#N/A</v>
      </c>
      <c r="J524" t="e">
        <v>#N/A</v>
      </c>
      <c r="K524" t="e">
        <v>#N/A</v>
      </c>
      <c r="L524" t="e">
        <v>#N/A</v>
      </c>
    </row>
    <row r="525" spans="1:12" ht="32" x14ac:dyDescent="0.2">
      <c r="A525" s="23" t="s">
        <v>1237</v>
      </c>
      <c r="B525" s="24" t="s">
        <v>1240</v>
      </c>
      <c r="C525" s="8" t="s">
        <v>24</v>
      </c>
      <c r="D525" s="8"/>
      <c r="E525" t="s">
        <v>1478</v>
      </c>
      <c r="F525">
        <v>160376772</v>
      </c>
      <c r="G525">
        <v>176464403</v>
      </c>
      <c r="H525">
        <v>174843823</v>
      </c>
      <c r="I525">
        <v>183359413</v>
      </c>
      <c r="J525">
        <v>186735082</v>
      </c>
      <c r="K525">
        <v>191277794</v>
      </c>
      <c r="L525">
        <v>198928265</v>
      </c>
    </row>
    <row r="526" spans="1:12" ht="48" x14ac:dyDescent="0.2">
      <c r="A526" s="19" t="s">
        <v>1237</v>
      </c>
      <c r="B526" s="20" t="s">
        <v>1437</v>
      </c>
      <c r="C526" s="3" t="s">
        <v>711</v>
      </c>
      <c r="D526" s="3"/>
      <c r="E526" t="s">
        <v>1478</v>
      </c>
      <c r="F526">
        <v>7824757</v>
      </c>
      <c r="G526">
        <v>9363384</v>
      </c>
      <c r="H526">
        <v>11581040</v>
      </c>
      <c r="I526" t="e">
        <v>#N/A</v>
      </c>
      <c r="J526" t="e">
        <v>#N/A</v>
      </c>
      <c r="K526" t="e">
        <v>#N/A</v>
      </c>
      <c r="L526" t="e">
        <v>#N/A</v>
      </c>
    </row>
    <row r="527" spans="1:12" ht="32" x14ac:dyDescent="0.2">
      <c r="A527" s="23" t="s">
        <v>1237</v>
      </c>
      <c r="B527" s="24" t="s">
        <v>1242</v>
      </c>
      <c r="C527" s="8" t="s">
        <v>66</v>
      </c>
      <c r="D527" s="8"/>
      <c r="E527" t="s">
        <v>1478</v>
      </c>
      <c r="F527">
        <v>14251016</v>
      </c>
      <c r="G527">
        <v>15582864</v>
      </c>
      <c r="H527">
        <v>17007649</v>
      </c>
      <c r="I527">
        <v>16003608</v>
      </c>
      <c r="J527">
        <v>17947357</v>
      </c>
      <c r="K527">
        <v>18281827</v>
      </c>
      <c r="L527">
        <v>19142730</v>
      </c>
    </row>
    <row r="528" spans="1:12" ht="48" x14ac:dyDescent="0.2">
      <c r="A528" s="19" t="s">
        <v>1237</v>
      </c>
      <c r="B528" s="20" t="s">
        <v>1243</v>
      </c>
      <c r="C528" s="3" t="s">
        <v>14</v>
      </c>
      <c r="D528" s="3"/>
      <c r="E528" t="s">
        <v>1478</v>
      </c>
      <c r="F528">
        <v>40225171</v>
      </c>
      <c r="G528">
        <v>42322241</v>
      </c>
      <c r="H528">
        <v>43967593</v>
      </c>
      <c r="I528">
        <v>43176138</v>
      </c>
      <c r="J528">
        <v>43846627</v>
      </c>
      <c r="K528">
        <v>45847083</v>
      </c>
      <c r="L528">
        <v>48045967</v>
      </c>
    </row>
    <row r="529" spans="1:12" ht="48" x14ac:dyDescent="0.2">
      <c r="A529" s="23" t="s">
        <v>1237</v>
      </c>
      <c r="B529" s="24" t="s">
        <v>1438</v>
      </c>
      <c r="C529" s="8" t="s">
        <v>711</v>
      </c>
      <c r="D529" s="8"/>
      <c r="E529" t="s">
        <v>1478</v>
      </c>
      <c r="F529">
        <v>2187946</v>
      </c>
      <c r="G529">
        <v>2767385</v>
      </c>
      <c r="H529">
        <v>3452115</v>
      </c>
      <c r="I529" t="e">
        <v>#N/A</v>
      </c>
      <c r="J529" t="e">
        <v>#N/A</v>
      </c>
      <c r="K529" t="e">
        <v>#N/A</v>
      </c>
      <c r="L529" t="e">
        <v>#N/A</v>
      </c>
    </row>
    <row r="530" spans="1:12" ht="32" x14ac:dyDescent="0.2">
      <c r="A530" s="19" t="s">
        <v>1237</v>
      </c>
      <c r="B530" s="20" t="s">
        <v>1245</v>
      </c>
      <c r="C530" s="3" t="s">
        <v>77</v>
      </c>
      <c r="D530" s="3"/>
      <c r="E530" t="s">
        <v>1478</v>
      </c>
      <c r="F530">
        <v>22286866</v>
      </c>
      <c r="G530">
        <v>23503475</v>
      </c>
      <c r="H530">
        <v>23976045</v>
      </c>
      <c r="I530">
        <v>27889406</v>
      </c>
      <c r="J530">
        <v>30264051</v>
      </c>
      <c r="K530">
        <v>26937050</v>
      </c>
      <c r="L530">
        <v>28356792</v>
      </c>
    </row>
    <row r="531" spans="1:12" ht="32" x14ac:dyDescent="0.2">
      <c r="A531" s="23" t="s">
        <v>1237</v>
      </c>
      <c r="B531" s="24" t="s">
        <v>1246</v>
      </c>
      <c r="C531" s="8" t="s">
        <v>66</v>
      </c>
      <c r="D531" s="8"/>
      <c r="E531" t="s">
        <v>1478</v>
      </c>
      <c r="F531">
        <v>14641585</v>
      </c>
      <c r="G531">
        <v>15219269</v>
      </c>
      <c r="H531">
        <v>15651554</v>
      </c>
      <c r="I531">
        <v>16398639</v>
      </c>
      <c r="J531">
        <v>16872130</v>
      </c>
      <c r="K531">
        <v>17255019</v>
      </c>
      <c r="L531">
        <v>17590966</v>
      </c>
    </row>
    <row r="532" spans="1:12" ht="36" x14ac:dyDescent="0.2">
      <c r="A532" s="19" t="s">
        <v>1237</v>
      </c>
      <c r="B532" s="20" t="s">
        <v>1247</v>
      </c>
      <c r="C532" s="3" t="s">
        <v>68</v>
      </c>
      <c r="D532" s="3"/>
      <c r="E532" t="s">
        <v>1478</v>
      </c>
      <c r="F532">
        <v>11403866</v>
      </c>
      <c r="G532">
        <v>11897365</v>
      </c>
      <c r="H532">
        <v>12096147</v>
      </c>
      <c r="I532">
        <v>13445646</v>
      </c>
      <c r="J532">
        <v>13002650</v>
      </c>
      <c r="K532">
        <v>12963785</v>
      </c>
      <c r="L532">
        <v>13439969</v>
      </c>
    </row>
    <row r="533" spans="1:12" ht="48" x14ac:dyDescent="0.2">
      <c r="A533" s="23" t="s">
        <v>1237</v>
      </c>
      <c r="B533" s="24" t="s">
        <v>1439</v>
      </c>
      <c r="C533" s="8" t="s">
        <v>711</v>
      </c>
      <c r="D533" s="8"/>
      <c r="E533" t="s">
        <v>1478</v>
      </c>
      <c r="F533">
        <v>4274409</v>
      </c>
      <c r="G533">
        <v>5110748</v>
      </c>
      <c r="H533">
        <v>6985552</v>
      </c>
      <c r="I533" t="e">
        <v>#N/A</v>
      </c>
      <c r="J533" t="e">
        <v>#N/A</v>
      </c>
      <c r="K533" t="e">
        <v>#N/A</v>
      </c>
      <c r="L533" t="e">
        <v>#N/A</v>
      </c>
    </row>
    <row r="534" spans="1:12" ht="32" x14ac:dyDescent="0.2">
      <c r="A534" s="19" t="s">
        <v>1237</v>
      </c>
      <c r="B534" s="20" t="s">
        <v>1249</v>
      </c>
      <c r="C534" s="3" t="s">
        <v>24</v>
      </c>
      <c r="D534" s="3"/>
      <c r="E534" t="s">
        <v>1478</v>
      </c>
      <c r="F534">
        <v>285433572</v>
      </c>
      <c r="G534">
        <v>338076899</v>
      </c>
      <c r="H534">
        <v>331675243</v>
      </c>
      <c r="I534">
        <v>325070964</v>
      </c>
      <c r="J534">
        <v>347103454</v>
      </c>
      <c r="K534">
        <v>344176013</v>
      </c>
      <c r="L534">
        <v>354908499</v>
      </c>
    </row>
    <row r="535" spans="1:12" ht="36" x14ac:dyDescent="0.2">
      <c r="A535" s="23" t="s">
        <v>1237</v>
      </c>
      <c r="B535" s="24" t="s">
        <v>1250</v>
      </c>
      <c r="C535" s="8" t="s">
        <v>77</v>
      </c>
      <c r="D535" s="8"/>
      <c r="E535" t="s">
        <v>1478</v>
      </c>
      <c r="F535">
        <v>18094018</v>
      </c>
      <c r="G535">
        <v>19168987</v>
      </c>
      <c r="H535">
        <v>19738721</v>
      </c>
      <c r="I535">
        <v>19765003</v>
      </c>
      <c r="J535">
        <v>20755691</v>
      </c>
      <c r="K535">
        <v>21399952</v>
      </c>
      <c r="L535">
        <v>22209499</v>
      </c>
    </row>
    <row r="536" spans="1:12" ht="36" x14ac:dyDescent="0.2">
      <c r="A536" s="19" t="s">
        <v>1237</v>
      </c>
      <c r="B536" s="20" t="s">
        <v>1251</v>
      </c>
      <c r="C536" s="3" t="s">
        <v>714</v>
      </c>
      <c r="D536" s="3"/>
      <c r="E536" t="s">
        <v>1478</v>
      </c>
      <c r="F536">
        <v>77983439</v>
      </c>
      <c r="G536">
        <v>81121376</v>
      </c>
      <c r="H536">
        <v>79832579</v>
      </c>
      <c r="I536">
        <v>83648157</v>
      </c>
      <c r="J536">
        <v>86244614</v>
      </c>
      <c r="K536">
        <v>88562811</v>
      </c>
      <c r="L536">
        <v>90570150</v>
      </c>
    </row>
    <row r="537" spans="1:12" ht="36" x14ac:dyDescent="0.2">
      <c r="A537" s="23" t="s">
        <v>1237</v>
      </c>
      <c r="B537" s="24" t="s">
        <v>1252</v>
      </c>
      <c r="C537" s="8" t="s">
        <v>77</v>
      </c>
      <c r="D537" s="8"/>
      <c r="E537" t="s">
        <v>1478</v>
      </c>
      <c r="F537">
        <v>25088960</v>
      </c>
      <c r="G537">
        <v>27378240</v>
      </c>
      <c r="H537">
        <v>27899817</v>
      </c>
      <c r="I537">
        <v>29036365</v>
      </c>
      <c r="J537">
        <v>29995347</v>
      </c>
      <c r="K537">
        <v>30211220</v>
      </c>
      <c r="L537">
        <v>32448479</v>
      </c>
    </row>
    <row r="538" spans="1:12" ht="60" x14ac:dyDescent="0.2">
      <c r="A538" s="19" t="s">
        <v>1237</v>
      </c>
      <c r="B538" s="20" t="s">
        <v>1440</v>
      </c>
      <c r="C538" s="3" t="s">
        <v>711</v>
      </c>
      <c r="D538" s="3"/>
      <c r="E538" t="s">
        <v>1478</v>
      </c>
      <c r="F538" t="e">
        <v>#N/A</v>
      </c>
      <c r="G538">
        <v>0</v>
      </c>
      <c r="H538">
        <v>4366449</v>
      </c>
      <c r="I538" t="e">
        <v>#N/A</v>
      </c>
      <c r="J538" t="e">
        <v>#N/A</v>
      </c>
      <c r="K538" t="e">
        <v>#N/A</v>
      </c>
      <c r="L538" t="e">
        <v>#N/A</v>
      </c>
    </row>
    <row r="539" spans="1:12" ht="48" x14ac:dyDescent="0.2">
      <c r="A539" s="23" t="s">
        <v>1237</v>
      </c>
      <c r="B539" s="24" t="s">
        <v>1441</v>
      </c>
      <c r="C539" s="8" t="s">
        <v>711</v>
      </c>
      <c r="D539" s="8"/>
      <c r="E539" t="s">
        <v>1478</v>
      </c>
      <c r="F539">
        <v>16691597</v>
      </c>
      <c r="G539">
        <v>16168531</v>
      </c>
      <c r="H539">
        <v>17494072</v>
      </c>
      <c r="I539" t="e">
        <v>#N/A</v>
      </c>
      <c r="J539" t="e">
        <v>#N/A</v>
      </c>
      <c r="K539" t="e">
        <v>#N/A</v>
      </c>
      <c r="L539" t="e">
        <v>#N/A</v>
      </c>
    </row>
    <row r="540" spans="1:12" ht="32" x14ac:dyDescent="0.2">
      <c r="A540" s="19" t="s">
        <v>1237</v>
      </c>
      <c r="B540" s="20" t="s">
        <v>1254</v>
      </c>
      <c r="C540" s="3" t="s">
        <v>24</v>
      </c>
      <c r="D540" s="3"/>
      <c r="E540" t="s">
        <v>1478</v>
      </c>
      <c r="F540">
        <v>552325971</v>
      </c>
      <c r="G540">
        <v>570461703</v>
      </c>
      <c r="H540">
        <v>561979379</v>
      </c>
      <c r="I540">
        <v>605933956</v>
      </c>
      <c r="J540">
        <v>618916932</v>
      </c>
      <c r="K540">
        <v>612425388</v>
      </c>
      <c r="L540">
        <v>874689113</v>
      </c>
    </row>
    <row r="541" spans="1:12" ht="32" x14ac:dyDescent="0.2">
      <c r="A541" s="23" t="s">
        <v>1237</v>
      </c>
      <c r="B541" s="24" t="s">
        <v>1256</v>
      </c>
      <c r="C541" s="8" t="s">
        <v>6</v>
      </c>
      <c r="D541" s="8"/>
      <c r="E541" t="s">
        <v>1478</v>
      </c>
      <c r="F541">
        <v>31982672</v>
      </c>
      <c r="G541">
        <v>32334243</v>
      </c>
      <c r="H541">
        <v>33270010</v>
      </c>
      <c r="I541">
        <v>33774425</v>
      </c>
      <c r="J541">
        <v>35120795</v>
      </c>
      <c r="K541">
        <v>36133064</v>
      </c>
      <c r="L541">
        <v>38149850</v>
      </c>
    </row>
    <row r="542" spans="1:12" ht="32" x14ac:dyDescent="0.2">
      <c r="A542" s="19" t="s">
        <v>1237</v>
      </c>
      <c r="B542" s="20" t="s">
        <v>1257</v>
      </c>
      <c r="C542" s="3" t="s">
        <v>66</v>
      </c>
      <c r="D542" s="3"/>
      <c r="E542" t="s">
        <v>1478</v>
      </c>
      <c r="F542">
        <v>12661631</v>
      </c>
      <c r="G542">
        <v>13832686</v>
      </c>
      <c r="H542">
        <v>13895756</v>
      </c>
      <c r="I542">
        <v>14470723</v>
      </c>
      <c r="J542">
        <v>15025936</v>
      </c>
      <c r="K542">
        <v>14611216</v>
      </c>
      <c r="L542">
        <v>15986991</v>
      </c>
    </row>
    <row r="543" spans="1:12" ht="32" x14ac:dyDescent="0.2">
      <c r="A543" s="23" t="s">
        <v>1237</v>
      </c>
      <c r="B543" s="24" t="s">
        <v>1258</v>
      </c>
      <c r="C543" s="8" t="s">
        <v>66</v>
      </c>
      <c r="D543" s="8"/>
      <c r="E543" t="s">
        <v>1478</v>
      </c>
      <c r="F543">
        <v>22514813</v>
      </c>
      <c r="G543">
        <v>23420745</v>
      </c>
      <c r="H543">
        <v>24660241</v>
      </c>
      <c r="I543">
        <v>25851628</v>
      </c>
      <c r="J543">
        <v>26492349</v>
      </c>
      <c r="K543">
        <v>27519474</v>
      </c>
      <c r="L543">
        <v>27235527</v>
      </c>
    </row>
    <row r="544" spans="1:12" ht="32" x14ac:dyDescent="0.2">
      <c r="A544" s="19" t="s">
        <v>1237</v>
      </c>
      <c r="B544" s="20" t="s">
        <v>1259</v>
      </c>
      <c r="C544" s="3" t="s">
        <v>66</v>
      </c>
      <c r="D544" s="3"/>
      <c r="E544" t="s">
        <v>1478</v>
      </c>
      <c r="F544">
        <v>15831606</v>
      </c>
      <c r="G544">
        <v>16251796</v>
      </c>
      <c r="H544">
        <v>16912894</v>
      </c>
      <c r="I544">
        <v>17930457</v>
      </c>
      <c r="J544">
        <v>17632016</v>
      </c>
      <c r="K544">
        <v>18609656</v>
      </c>
      <c r="L544">
        <v>18321373</v>
      </c>
    </row>
    <row r="545" spans="1:12" ht="32" x14ac:dyDescent="0.2">
      <c r="A545" s="23" t="s">
        <v>1237</v>
      </c>
      <c r="B545" s="24" t="s">
        <v>1260</v>
      </c>
      <c r="C545" s="8" t="s">
        <v>66</v>
      </c>
      <c r="D545" s="8"/>
      <c r="E545" t="s">
        <v>1478</v>
      </c>
      <c r="F545">
        <v>17901083</v>
      </c>
      <c r="G545">
        <v>18354670</v>
      </c>
      <c r="H545">
        <v>18755252</v>
      </c>
      <c r="I545">
        <v>19190029</v>
      </c>
      <c r="J545">
        <v>19736426</v>
      </c>
      <c r="K545">
        <v>20348546</v>
      </c>
      <c r="L545">
        <v>21764630</v>
      </c>
    </row>
    <row r="546" spans="1:12" ht="32" x14ac:dyDescent="0.2">
      <c r="A546" s="19" t="s">
        <v>1237</v>
      </c>
      <c r="B546" s="20" t="s">
        <v>1261</v>
      </c>
      <c r="C546" s="3" t="s">
        <v>24</v>
      </c>
      <c r="D546" s="3"/>
      <c r="E546" t="s">
        <v>1478</v>
      </c>
      <c r="F546">
        <v>151003523</v>
      </c>
      <c r="G546">
        <v>159415633</v>
      </c>
      <c r="H546">
        <v>162672505</v>
      </c>
      <c r="I546">
        <v>164432722</v>
      </c>
      <c r="J546">
        <v>172929406</v>
      </c>
      <c r="K546">
        <v>176062214</v>
      </c>
      <c r="L546">
        <v>183506846</v>
      </c>
    </row>
    <row r="547" spans="1:12" ht="32" x14ac:dyDescent="0.2">
      <c r="A547" s="23" t="s">
        <v>1237</v>
      </c>
      <c r="B547" s="24" t="s">
        <v>1262</v>
      </c>
      <c r="C547" s="8" t="s">
        <v>24</v>
      </c>
      <c r="D547" s="8"/>
      <c r="E547" t="s">
        <v>1478</v>
      </c>
      <c r="F547">
        <v>73006440</v>
      </c>
      <c r="G547">
        <v>74161291</v>
      </c>
      <c r="H547">
        <v>76449640</v>
      </c>
      <c r="I547" t="e">
        <v>#N/A</v>
      </c>
      <c r="J547" t="e">
        <v>#N/A</v>
      </c>
      <c r="K547" t="e">
        <v>#N/A</v>
      </c>
      <c r="L547" t="e">
        <v>#N/A</v>
      </c>
    </row>
    <row r="548" spans="1:12" ht="32" x14ac:dyDescent="0.2">
      <c r="A548" s="19" t="s">
        <v>1237</v>
      </c>
      <c r="B548" s="20" t="s">
        <v>1263</v>
      </c>
      <c r="C548" s="3" t="s">
        <v>66</v>
      </c>
      <c r="D548" s="3"/>
      <c r="E548" t="s">
        <v>1478</v>
      </c>
      <c r="F548">
        <v>16936344</v>
      </c>
      <c r="G548">
        <v>17886722</v>
      </c>
      <c r="H548">
        <v>18518276</v>
      </c>
      <c r="I548">
        <v>18526100</v>
      </c>
      <c r="J548">
        <v>19588172</v>
      </c>
      <c r="K548">
        <v>19855960</v>
      </c>
      <c r="L548">
        <v>21118915</v>
      </c>
    </row>
    <row r="549" spans="1:12" ht="32" x14ac:dyDescent="0.2">
      <c r="A549" s="23" t="s">
        <v>1264</v>
      </c>
      <c r="B549" s="24" t="s">
        <v>1265</v>
      </c>
      <c r="C549" s="8" t="s">
        <v>4</v>
      </c>
      <c r="D549" s="8"/>
      <c r="E549" t="s">
        <v>1478</v>
      </c>
      <c r="F549">
        <v>8395815</v>
      </c>
      <c r="G549">
        <v>8769768</v>
      </c>
      <c r="H549">
        <v>8559987</v>
      </c>
      <c r="I549">
        <v>8858120</v>
      </c>
      <c r="J549">
        <v>9082310</v>
      </c>
      <c r="K549">
        <v>9133575</v>
      </c>
      <c r="L549">
        <v>9132078</v>
      </c>
    </row>
    <row r="550" spans="1:12" ht="32" x14ac:dyDescent="0.2">
      <c r="A550" s="19" t="s">
        <v>1264</v>
      </c>
      <c r="B550" s="20" t="s">
        <v>1266</v>
      </c>
      <c r="C550" s="3" t="s">
        <v>4</v>
      </c>
      <c r="D550" s="3"/>
      <c r="E550" t="s">
        <v>1478</v>
      </c>
      <c r="F550">
        <v>2132502</v>
      </c>
      <c r="G550">
        <v>2238813</v>
      </c>
      <c r="H550">
        <v>2546151</v>
      </c>
      <c r="I550">
        <v>2549625</v>
      </c>
      <c r="J550">
        <v>3167618</v>
      </c>
      <c r="K550">
        <v>2408703</v>
      </c>
      <c r="L550">
        <v>2610826</v>
      </c>
    </row>
    <row r="551" spans="1:12" ht="36" x14ac:dyDescent="0.2">
      <c r="A551" s="23" t="s">
        <v>1264</v>
      </c>
      <c r="B551" s="24" t="s">
        <v>1267</v>
      </c>
      <c r="C551" s="8" t="s">
        <v>4</v>
      </c>
      <c r="D551" s="8"/>
      <c r="E551" t="s">
        <v>1478</v>
      </c>
      <c r="F551">
        <v>4818072</v>
      </c>
      <c r="G551">
        <v>5036552</v>
      </c>
      <c r="H551">
        <v>4527768</v>
      </c>
      <c r="I551">
        <v>4445568</v>
      </c>
      <c r="J551">
        <v>4581498</v>
      </c>
      <c r="K551">
        <v>5141785</v>
      </c>
      <c r="L551">
        <v>5578356</v>
      </c>
    </row>
    <row r="552" spans="1:12" ht="32" x14ac:dyDescent="0.2">
      <c r="A552" s="19" t="s">
        <v>1264</v>
      </c>
      <c r="B552" s="20" t="s">
        <v>1268</v>
      </c>
      <c r="C552" s="3" t="s">
        <v>4</v>
      </c>
      <c r="D552" s="3"/>
      <c r="E552" t="s">
        <v>1478</v>
      </c>
      <c r="F552">
        <v>3597411</v>
      </c>
      <c r="G552">
        <v>3723666</v>
      </c>
      <c r="H552">
        <v>3786893</v>
      </c>
      <c r="I552">
        <v>3673354</v>
      </c>
      <c r="J552">
        <v>3435408</v>
      </c>
      <c r="K552">
        <v>3670449</v>
      </c>
      <c r="L552">
        <v>3736455</v>
      </c>
    </row>
    <row r="553" spans="1:12" ht="32" x14ac:dyDescent="0.2">
      <c r="A553" s="23" t="s">
        <v>1264</v>
      </c>
      <c r="B553" s="24" t="s">
        <v>1269</v>
      </c>
      <c r="C553" s="8" t="s">
        <v>4</v>
      </c>
      <c r="D553" s="8"/>
      <c r="E553" t="s">
        <v>1478</v>
      </c>
      <c r="F553">
        <v>4771785</v>
      </c>
      <c r="G553">
        <v>5277110</v>
      </c>
      <c r="H553">
        <v>5329197</v>
      </c>
      <c r="I553">
        <v>5382318</v>
      </c>
      <c r="J553">
        <v>5467524</v>
      </c>
      <c r="K553">
        <v>5675273</v>
      </c>
      <c r="L553">
        <v>5718479</v>
      </c>
    </row>
    <row r="554" spans="1:12" ht="48" x14ac:dyDescent="0.2">
      <c r="A554" s="19" t="s">
        <v>1264</v>
      </c>
      <c r="B554" s="20" t="s">
        <v>1270</v>
      </c>
      <c r="C554" s="3" t="s">
        <v>14</v>
      </c>
      <c r="D554" s="3"/>
      <c r="E554" t="s">
        <v>1478</v>
      </c>
      <c r="F554">
        <v>40796739</v>
      </c>
      <c r="G554">
        <v>41010070</v>
      </c>
      <c r="H554">
        <v>41896372</v>
      </c>
      <c r="I554">
        <v>42758353</v>
      </c>
      <c r="J554">
        <v>42511402</v>
      </c>
      <c r="K554">
        <v>44223196</v>
      </c>
      <c r="L554">
        <v>45041287</v>
      </c>
    </row>
    <row r="555" spans="1:12" ht="32" x14ac:dyDescent="0.2">
      <c r="A555" s="23" t="s">
        <v>1264</v>
      </c>
      <c r="B555" s="24" t="s">
        <v>1271</v>
      </c>
      <c r="C555" s="8" t="s">
        <v>6</v>
      </c>
      <c r="D555" s="8"/>
      <c r="E555" t="s">
        <v>1478</v>
      </c>
      <c r="F555">
        <v>30493636</v>
      </c>
      <c r="G555">
        <v>31874491</v>
      </c>
      <c r="H555">
        <v>32763176</v>
      </c>
      <c r="I555">
        <v>31818169</v>
      </c>
      <c r="J555">
        <v>34089370</v>
      </c>
      <c r="K555">
        <v>35208622</v>
      </c>
      <c r="L555">
        <v>38505847</v>
      </c>
    </row>
    <row r="556" spans="1:12" ht="32" x14ac:dyDescent="0.2">
      <c r="A556" s="19" t="s">
        <v>1264</v>
      </c>
      <c r="B556" s="20" t="s">
        <v>1272</v>
      </c>
      <c r="C556" s="3" t="s">
        <v>6</v>
      </c>
      <c r="D556" s="3"/>
      <c r="E556" t="s">
        <v>1478</v>
      </c>
      <c r="F556">
        <v>28686106</v>
      </c>
      <c r="G556">
        <v>30164465</v>
      </c>
      <c r="H556">
        <v>30632577</v>
      </c>
      <c r="I556">
        <v>31095733</v>
      </c>
      <c r="J556">
        <v>31670069</v>
      </c>
      <c r="K556">
        <v>33680037</v>
      </c>
      <c r="L556">
        <v>35267374</v>
      </c>
    </row>
    <row r="557" spans="1:12" ht="32" x14ac:dyDescent="0.2">
      <c r="A557" s="23" t="s">
        <v>1264</v>
      </c>
      <c r="B557" s="24" t="s">
        <v>1273</v>
      </c>
      <c r="C557" s="8" t="s">
        <v>4</v>
      </c>
      <c r="D557" s="8"/>
      <c r="E557" t="s">
        <v>1478</v>
      </c>
      <c r="F557">
        <v>7000567</v>
      </c>
      <c r="G557">
        <v>6941810</v>
      </c>
      <c r="H557">
        <v>7132709</v>
      </c>
      <c r="I557">
        <v>6810431</v>
      </c>
      <c r="J557">
        <v>7427858</v>
      </c>
      <c r="K557">
        <v>7607450</v>
      </c>
      <c r="L557">
        <v>7831049</v>
      </c>
    </row>
    <row r="558" spans="1:12" ht="32" x14ac:dyDescent="0.2">
      <c r="A558" s="19" t="s">
        <v>1264</v>
      </c>
      <c r="B558" s="20" t="s">
        <v>1274</v>
      </c>
      <c r="C558" s="3" t="s">
        <v>6</v>
      </c>
      <c r="D558" s="3"/>
      <c r="E558" t="s">
        <v>1478</v>
      </c>
      <c r="F558">
        <v>27876218</v>
      </c>
      <c r="G558">
        <v>29410545</v>
      </c>
      <c r="H558">
        <v>28320833</v>
      </c>
      <c r="I558">
        <v>28634809</v>
      </c>
      <c r="J558">
        <v>29153818</v>
      </c>
      <c r="K558">
        <v>29768424</v>
      </c>
      <c r="L558">
        <v>30669130</v>
      </c>
    </row>
    <row r="559" spans="1:12" ht="36" x14ac:dyDescent="0.2">
      <c r="A559" s="23" t="s">
        <v>1264</v>
      </c>
      <c r="B559" s="24" t="s">
        <v>1275</v>
      </c>
      <c r="C559" s="8" t="s">
        <v>29</v>
      </c>
      <c r="D559" s="8"/>
      <c r="E559" t="s">
        <v>1478</v>
      </c>
      <c r="F559">
        <v>6070666</v>
      </c>
      <c r="G559">
        <v>6715870</v>
      </c>
      <c r="H559">
        <v>8069448</v>
      </c>
      <c r="I559">
        <v>9122485</v>
      </c>
      <c r="J559">
        <v>9063518</v>
      </c>
      <c r="K559">
        <v>9854072</v>
      </c>
      <c r="L559">
        <v>10360812</v>
      </c>
    </row>
    <row r="560" spans="1:12" ht="36" x14ac:dyDescent="0.2">
      <c r="A560" s="19" t="s">
        <v>1264</v>
      </c>
      <c r="B560" s="20" t="s">
        <v>1276</v>
      </c>
      <c r="C560" s="3" t="s">
        <v>714</v>
      </c>
      <c r="D560" s="3"/>
      <c r="E560" t="s">
        <v>1478</v>
      </c>
      <c r="F560">
        <v>9223395</v>
      </c>
      <c r="G560">
        <v>10419997</v>
      </c>
      <c r="H560">
        <v>9682895</v>
      </c>
      <c r="I560">
        <v>10229701</v>
      </c>
      <c r="J560">
        <v>10489208</v>
      </c>
      <c r="K560">
        <v>10863689</v>
      </c>
      <c r="L560">
        <v>11418344</v>
      </c>
    </row>
    <row r="561" spans="1:12" ht="36" x14ac:dyDescent="0.2">
      <c r="A561" s="23" t="s">
        <v>1264</v>
      </c>
      <c r="B561" s="24" t="s">
        <v>1277</v>
      </c>
      <c r="C561" s="8" t="s">
        <v>4</v>
      </c>
      <c r="D561" s="8"/>
      <c r="E561" t="s">
        <v>1478</v>
      </c>
      <c r="F561">
        <v>8233191</v>
      </c>
      <c r="G561">
        <v>8396092</v>
      </c>
      <c r="H561">
        <v>8096874</v>
      </c>
      <c r="I561">
        <v>8691581</v>
      </c>
      <c r="J561">
        <v>8677334</v>
      </c>
      <c r="K561">
        <v>8263320</v>
      </c>
      <c r="L561">
        <v>9321667</v>
      </c>
    </row>
    <row r="562" spans="1:12" ht="36" x14ac:dyDescent="0.2">
      <c r="A562" s="19" t="s">
        <v>1264</v>
      </c>
      <c r="B562" s="20" t="s">
        <v>1278</v>
      </c>
      <c r="C562" s="3" t="s">
        <v>6</v>
      </c>
      <c r="D562" s="3"/>
      <c r="E562" t="s">
        <v>1478</v>
      </c>
      <c r="F562">
        <v>23025181</v>
      </c>
      <c r="G562">
        <v>24686374</v>
      </c>
      <c r="H562">
        <v>26090304</v>
      </c>
      <c r="I562">
        <v>26737040</v>
      </c>
      <c r="J562">
        <v>27137007</v>
      </c>
      <c r="K562">
        <v>28369079</v>
      </c>
      <c r="L562">
        <v>28737315</v>
      </c>
    </row>
    <row r="563" spans="1:12" ht="32" x14ac:dyDescent="0.2">
      <c r="A563" s="23" t="s">
        <v>1279</v>
      </c>
      <c r="B563" s="24" t="s">
        <v>1280</v>
      </c>
      <c r="C563" s="8" t="s">
        <v>2</v>
      </c>
      <c r="D563" s="8"/>
      <c r="E563" t="s">
        <v>1478</v>
      </c>
      <c r="F563">
        <v>16711856</v>
      </c>
      <c r="G563">
        <v>17289671</v>
      </c>
      <c r="H563">
        <v>17456933</v>
      </c>
      <c r="I563">
        <v>19007110</v>
      </c>
      <c r="J563">
        <v>18935399</v>
      </c>
      <c r="K563">
        <v>19005262</v>
      </c>
      <c r="L563">
        <v>19222112</v>
      </c>
    </row>
    <row r="564" spans="1:12" ht="32" x14ac:dyDescent="0.2">
      <c r="A564" s="19" t="s">
        <v>1279</v>
      </c>
      <c r="B564" s="20" t="s">
        <v>1281</v>
      </c>
      <c r="C564" s="3" t="s">
        <v>24</v>
      </c>
      <c r="D564" s="3"/>
      <c r="E564" t="s">
        <v>1478</v>
      </c>
      <c r="F564">
        <v>94997069</v>
      </c>
      <c r="G564">
        <v>99415935</v>
      </c>
      <c r="H564">
        <v>99615768</v>
      </c>
      <c r="I564">
        <v>104156149</v>
      </c>
      <c r="J564">
        <v>107082784</v>
      </c>
      <c r="K564">
        <v>107513489</v>
      </c>
      <c r="L564">
        <v>113102934</v>
      </c>
    </row>
    <row r="565" spans="1:12" ht="32" x14ac:dyDescent="0.2">
      <c r="A565" s="23" t="s">
        <v>1279</v>
      </c>
      <c r="B565" s="24" t="s">
        <v>1282</v>
      </c>
      <c r="C565" s="8" t="s">
        <v>6</v>
      </c>
      <c r="D565" s="8"/>
      <c r="E565" t="s">
        <v>1478</v>
      </c>
      <c r="F565">
        <v>24923547</v>
      </c>
      <c r="G565">
        <v>25241273</v>
      </c>
      <c r="H565">
        <v>29254507</v>
      </c>
      <c r="I565" t="e">
        <v>#N/A</v>
      </c>
      <c r="J565" t="e">
        <v>#N/A</v>
      </c>
      <c r="K565" t="e">
        <v>#N/A</v>
      </c>
      <c r="L565" t="e">
        <v>#N/A</v>
      </c>
    </row>
    <row r="566" spans="1:12" ht="32" x14ac:dyDescent="0.2">
      <c r="A566" s="19" t="s">
        <v>1279</v>
      </c>
      <c r="B566" s="20" t="s">
        <v>1283</v>
      </c>
      <c r="C566" s="3" t="s">
        <v>99</v>
      </c>
      <c r="D566" s="3"/>
      <c r="E566" t="s">
        <v>1478</v>
      </c>
      <c r="F566">
        <v>43895984</v>
      </c>
      <c r="G566">
        <v>45168476</v>
      </c>
      <c r="H566">
        <v>46227324</v>
      </c>
      <c r="I566">
        <v>47617760</v>
      </c>
      <c r="J566">
        <v>47603444</v>
      </c>
      <c r="K566">
        <v>47333536</v>
      </c>
      <c r="L566">
        <v>48727823</v>
      </c>
    </row>
    <row r="567" spans="1:12" ht="36" x14ac:dyDescent="0.2">
      <c r="A567" s="23" t="s">
        <v>1279</v>
      </c>
      <c r="B567" s="24" t="s">
        <v>1284</v>
      </c>
      <c r="C567" s="8" t="s">
        <v>24</v>
      </c>
      <c r="D567" s="8"/>
      <c r="E567" t="s">
        <v>1478</v>
      </c>
      <c r="F567">
        <v>145927288</v>
      </c>
      <c r="G567">
        <v>153775457</v>
      </c>
      <c r="H567">
        <v>158036763</v>
      </c>
      <c r="I567">
        <v>161942384</v>
      </c>
      <c r="J567">
        <v>166488637</v>
      </c>
      <c r="K567">
        <v>173164004</v>
      </c>
      <c r="L567">
        <v>178673805</v>
      </c>
    </row>
    <row r="568" spans="1:12" ht="48" x14ac:dyDescent="0.2">
      <c r="A568" s="19" t="s">
        <v>1279</v>
      </c>
      <c r="B568" s="20" t="s">
        <v>1442</v>
      </c>
      <c r="C568" s="3" t="s">
        <v>711</v>
      </c>
      <c r="D568" s="3"/>
      <c r="E568" t="s">
        <v>1478</v>
      </c>
      <c r="F568">
        <v>4141863</v>
      </c>
      <c r="G568">
        <v>4440635</v>
      </c>
      <c r="H568">
        <v>4505212</v>
      </c>
      <c r="I568" t="e">
        <v>#N/A</v>
      </c>
      <c r="J568" t="e">
        <v>#N/A</v>
      </c>
      <c r="K568" t="e">
        <v>#N/A</v>
      </c>
      <c r="L568" t="e">
        <v>#N/A</v>
      </c>
    </row>
    <row r="569" spans="1:12" ht="32" x14ac:dyDescent="0.2">
      <c r="A569" s="23" t="s">
        <v>1279</v>
      </c>
      <c r="B569" s="24" t="s">
        <v>993</v>
      </c>
      <c r="C569" s="8" t="s">
        <v>24</v>
      </c>
      <c r="D569" s="8"/>
      <c r="E569" t="s">
        <v>1478</v>
      </c>
      <c r="F569">
        <v>147406296</v>
      </c>
      <c r="G569">
        <v>156481868</v>
      </c>
      <c r="H569">
        <v>152111586</v>
      </c>
      <c r="I569">
        <v>158164758</v>
      </c>
      <c r="J569">
        <v>162412150</v>
      </c>
      <c r="K569">
        <v>169213489</v>
      </c>
      <c r="L569">
        <v>175563778</v>
      </c>
    </row>
    <row r="570" spans="1:12" ht="32" x14ac:dyDescent="0.2">
      <c r="A570" s="19" t="s">
        <v>1279</v>
      </c>
      <c r="B570" s="20" t="s">
        <v>1286</v>
      </c>
      <c r="C570" s="3" t="s">
        <v>99</v>
      </c>
      <c r="D570" s="3"/>
      <c r="E570" t="s">
        <v>1478</v>
      </c>
      <c r="F570">
        <v>23557978</v>
      </c>
      <c r="G570">
        <v>24210351</v>
      </c>
      <c r="H570">
        <v>24931329</v>
      </c>
      <c r="I570">
        <v>25853398</v>
      </c>
      <c r="J570">
        <v>26318646</v>
      </c>
      <c r="K570">
        <v>26894440</v>
      </c>
      <c r="L570">
        <v>28379909</v>
      </c>
    </row>
    <row r="571" spans="1:12" ht="32" x14ac:dyDescent="0.2">
      <c r="A571" s="23" t="s">
        <v>1279</v>
      </c>
      <c r="B571" s="24" t="s">
        <v>1287</v>
      </c>
      <c r="C571" s="8" t="s">
        <v>24</v>
      </c>
      <c r="D571" s="8"/>
      <c r="E571" t="s">
        <v>1478</v>
      </c>
      <c r="F571">
        <v>122325726</v>
      </c>
      <c r="G571">
        <v>127105718</v>
      </c>
      <c r="H571">
        <v>125947039</v>
      </c>
      <c r="I571">
        <v>129386646</v>
      </c>
      <c r="J571">
        <v>135958432</v>
      </c>
      <c r="K571">
        <v>139243850</v>
      </c>
      <c r="L571">
        <v>149668772</v>
      </c>
    </row>
    <row r="572" spans="1:12" ht="32" x14ac:dyDescent="0.2">
      <c r="A572" s="19" t="s">
        <v>1279</v>
      </c>
      <c r="B572" s="20" t="s">
        <v>1288</v>
      </c>
      <c r="C572" s="3" t="s">
        <v>6</v>
      </c>
      <c r="D572" s="3"/>
      <c r="E572" t="s">
        <v>1478</v>
      </c>
      <c r="F572">
        <v>21286085</v>
      </c>
      <c r="G572">
        <v>21660683</v>
      </c>
      <c r="H572">
        <v>22654910</v>
      </c>
      <c r="I572">
        <v>22864071</v>
      </c>
      <c r="J572">
        <v>24510660</v>
      </c>
      <c r="K572">
        <v>23406847</v>
      </c>
      <c r="L572">
        <v>25799604</v>
      </c>
    </row>
    <row r="573" spans="1:12" ht="32" x14ac:dyDescent="0.2">
      <c r="A573" s="23" t="s">
        <v>1279</v>
      </c>
      <c r="B573" s="24" t="s">
        <v>1289</v>
      </c>
      <c r="C573" s="8" t="s">
        <v>24</v>
      </c>
      <c r="D573" s="8"/>
      <c r="E573" t="s">
        <v>1478</v>
      </c>
      <c r="F573">
        <v>83718839</v>
      </c>
      <c r="G573">
        <v>87056053</v>
      </c>
      <c r="H573">
        <v>90248747</v>
      </c>
      <c r="I573">
        <v>92133509</v>
      </c>
      <c r="J573">
        <v>95264283</v>
      </c>
      <c r="K573">
        <v>98339188</v>
      </c>
      <c r="L573">
        <v>102702488</v>
      </c>
    </row>
    <row r="574" spans="1:12" ht="48" x14ac:dyDescent="0.2">
      <c r="A574" s="19" t="s">
        <v>1279</v>
      </c>
      <c r="B574" s="20" t="s">
        <v>1290</v>
      </c>
      <c r="C574" s="3" t="s">
        <v>14</v>
      </c>
      <c r="D574" s="3"/>
      <c r="E574" t="s">
        <v>1478</v>
      </c>
      <c r="F574">
        <v>59403510</v>
      </c>
      <c r="G574">
        <v>63238074</v>
      </c>
      <c r="H574">
        <v>62628597</v>
      </c>
      <c r="I574">
        <v>65445555</v>
      </c>
      <c r="J574">
        <v>67778704</v>
      </c>
      <c r="K574">
        <v>68829778</v>
      </c>
      <c r="L574">
        <v>69787905</v>
      </c>
    </row>
    <row r="575" spans="1:12" ht="32" x14ac:dyDescent="0.2">
      <c r="A575" s="23" t="s">
        <v>1279</v>
      </c>
      <c r="B575" s="24" t="s">
        <v>1291</v>
      </c>
      <c r="C575" s="8" t="s">
        <v>714</v>
      </c>
      <c r="D575" s="8"/>
      <c r="E575" t="s">
        <v>1478</v>
      </c>
      <c r="F575">
        <v>15626466</v>
      </c>
      <c r="G575">
        <v>15246783</v>
      </c>
      <c r="H575">
        <v>16428257</v>
      </c>
      <c r="I575">
        <v>16622619</v>
      </c>
      <c r="J575">
        <v>16105139</v>
      </c>
      <c r="K575">
        <v>17766304</v>
      </c>
      <c r="L575">
        <v>17931777</v>
      </c>
    </row>
    <row r="576" spans="1:12" ht="48" x14ac:dyDescent="0.2">
      <c r="A576" s="19" t="s">
        <v>1279</v>
      </c>
      <c r="B576" s="20" t="s">
        <v>1292</v>
      </c>
      <c r="C576" s="3" t="s">
        <v>14</v>
      </c>
      <c r="D576" s="3"/>
      <c r="E576" t="s">
        <v>1478</v>
      </c>
      <c r="F576">
        <v>40557006</v>
      </c>
      <c r="G576">
        <v>41465259</v>
      </c>
      <c r="H576">
        <v>42896669</v>
      </c>
      <c r="I576">
        <v>43804437</v>
      </c>
      <c r="J576">
        <v>45136918</v>
      </c>
      <c r="K576">
        <v>45397953</v>
      </c>
      <c r="L576">
        <v>47220468</v>
      </c>
    </row>
    <row r="577" spans="1:12" ht="48" x14ac:dyDescent="0.2">
      <c r="A577" s="23" t="s">
        <v>1279</v>
      </c>
      <c r="B577" s="24" t="s">
        <v>1293</v>
      </c>
      <c r="C577" s="8" t="s">
        <v>14</v>
      </c>
      <c r="D577" s="8"/>
      <c r="E577" t="s">
        <v>1478</v>
      </c>
      <c r="F577">
        <v>42850203</v>
      </c>
      <c r="G577">
        <v>45785182</v>
      </c>
      <c r="H577">
        <v>45191764</v>
      </c>
      <c r="I577">
        <v>44790988</v>
      </c>
      <c r="J577">
        <v>46656537</v>
      </c>
      <c r="K577">
        <v>49039864</v>
      </c>
      <c r="L577">
        <v>48698305</v>
      </c>
    </row>
    <row r="578" spans="1:12" ht="32" x14ac:dyDescent="0.2">
      <c r="A578" s="19" t="s">
        <v>1279</v>
      </c>
      <c r="B578" s="20" t="s">
        <v>1294</v>
      </c>
      <c r="C578" s="3" t="s">
        <v>2</v>
      </c>
      <c r="D578" s="3"/>
      <c r="E578" t="s">
        <v>1478</v>
      </c>
      <c r="F578">
        <v>9567805</v>
      </c>
      <c r="G578">
        <v>9761541</v>
      </c>
      <c r="H578">
        <v>10269012</v>
      </c>
      <c r="I578">
        <v>10686163</v>
      </c>
      <c r="J578">
        <v>11071813</v>
      </c>
      <c r="K578">
        <v>10351370</v>
      </c>
      <c r="L578">
        <v>11052910</v>
      </c>
    </row>
    <row r="579" spans="1:12" ht="60" x14ac:dyDescent="0.2">
      <c r="A579" s="23" t="s">
        <v>1279</v>
      </c>
      <c r="B579" s="24" t="s">
        <v>1295</v>
      </c>
      <c r="C579" s="8" t="s">
        <v>711</v>
      </c>
      <c r="D579" s="8"/>
      <c r="E579" t="s">
        <v>1478</v>
      </c>
      <c r="F579">
        <v>0</v>
      </c>
      <c r="G579">
        <v>2097816</v>
      </c>
      <c r="H579">
        <v>2467456</v>
      </c>
      <c r="I579">
        <v>3258094</v>
      </c>
      <c r="J579">
        <v>3842614</v>
      </c>
      <c r="K579" t="e">
        <v>#N/A</v>
      </c>
      <c r="L579" t="e">
        <v>#N/A</v>
      </c>
    </row>
    <row r="580" spans="1:12" ht="32" x14ac:dyDescent="0.2">
      <c r="A580" s="19" t="s">
        <v>1279</v>
      </c>
      <c r="B580" s="20" t="s">
        <v>1296</v>
      </c>
      <c r="C580" s="3" t="s">
        <v>66</v>
      </c>
      <c r="D580" s="3"/>
      <c r="E580" t="s">
        <v>1478</v>
      </c>
      <c r="F580">
        <v>40777398</v>
      </c>
      <c r="G580">
        <v>45409466</v>
      </c>
      <c r="H580">
        <v>46374661</v>
      </c>
      <c r="I580">
        <v>46265533</v>
      </c>
      <c r="J580">
        <v>45940464</v>
      </c>
      <c r="K580">
        <v>46193007</v>
      </c>
      <c r="L580">
        <v>47608765</v>
      </c>
    </row>
    <row r="581" spans="1:12" ht="32" x14ac:dyDescent="0.2">
      <c r="A581" s="23" t="s">
        <v>1279</v>
      </c>
      <c r="B581" s="24" t="s">
        <v>1297</v>
      </c>
      <c r="C581" s="8" t="s">
        <v>68</v>
      </c>
      <c r="D581" s="8"/>
      <c r="E581" t="s">
        <v>1478</v>
      </c>
      <c r="F581">
        <v>13123346</v>
      </c>
      <c r="G581">
        <v>13617591</v>
      </c>
      <c r="H581">
        <v>14344895</v>
      </c>
      <c r="I581">
        <v>14640182</v>
      </c>
      <c r="J581">
        <v>15151484</v>
      </c>
      <c r="K581">
        <v>15707190</v>
      </c>
      <c r="L581">
        <v>13958542</v>
      </c>
    </row>
    <row r="582" spans="1:12" ht="36" x14ac:dyDescent="0.2">
      <c r="A582" s="19" t="s">
        <v>1279</v>
      </c>
      <c r="B582" s="20" t="s">
        <v>1298</v>
      </c>
      <c r="C582" s="3" t="s">
        <v>77</v>
      </c>
      <c r="D582" s="3"/>
      <c r="E582" t="s">
        <v>1478</v>
      </c>
      <c r="F582">
        <v>41977495</v>
      </c>
      <c r="G582">
        <v>42471714</v>
      </c>
      <c r="H582">
        <v>43095460</v>
      </c>
      <c r="I582">
        <v>44893301</v>
      </c>
      <c r="J582">
        <v>46574293</v>
      </c>
      <c r="K582">
        <v>48355771</v>
      </c>
      <c r="L582">
        <v>51850061</v>
      </c>
    </row>
    <row r="583" spans="1:12" ht="32" x14ac:dyDescent="0.2">
      <c r="A583" s="23" t="s">
        <v>1299</v>
      </c>
      <c r="B583" s="24" t="s">
        <v>1300</v>
      </c>
      <c r="C583" s="8" t="s">
        <v>2</v>
      </c>
      <c r="D583" s="8"/>
      <c r="E583" t="s">
        <v>1478</v>
      </c>
      <c r="F583">
        <v>16312546</v>
      </c>
      <c r="G583">
        <v>16838471</v>
      </c>
      <c r="H583">
        <v>16151335</v>
      </c>
      <c r="I583">
        <v>16948025</v>
      </c>
      <c r="J583">
        <v>17994182</v>
      </c>
      <c r="K583">
        <v>17367093</v>
      </c>
      <c r="L583">
        <v>17557659</v>
      </c>
    </row>
    <row r="584" spans="1:12" ht="32" x14ac:dyDescent="0.2">
      <c r="A584" s="19" t="s">
        <v>1299</v>
      </c>
      <c r="B584" s="20" t="s">
        <v>1301</v>
      </c>
      <c r="C584" s="3" t="s">
        <v>66</v>
      </c>
      <c r="D584" s="3"/>
      <c r="E584" t="s">
        <v>1478</v>
      </c>
      <c r="F584">
        <v>15696114</v>
      </c>
      <c r="G584">
        <v>16089348</v>
      </c>
      <c r="H584">
        <v>17446678</v>
      </c>
      <c r="I584">
        <v>16745691</v>
      </c>
      <c r="J584">
        <v>17638609</v>
      </c>
      <c r="K584">
        <v>18105362</v>
      </c>
      <c r="L584">
        <v>18039001</v>
      </c>
    </row>
    <row r="585" spans="1:12" ht="32" x14ac:dyDescent="0.2">
      <c r="A585" s="23" t="s">
        <v>1299</v>
      </c>
      <c r="B585" s="24" t="s">
        <v>1302</v>
      </c>
      <c r="C585" s="8" t="s">
        <v>68</v>
      </c>
      <c r="D585" s="8"/>
      <c r="E585" t="s">
        <v>1478</v>
      </c>
      <c r="F585">
        <v>11910019</v>
      </c>
      <c r="G585">
        <v>11922935</v>
      </c>
      <c r="H585">
        <v>11835524</v>
      </c>
      <c r="I585">
        <v>12076344</v>
      </c>
      <c r="J585">
        <v>11858587</v>
      </c>
      <c r="K585">
        <v>11922992</v>
      </c>
      <c r="L585">
        <v>12482399</v>
      </c>
    </row>
    <row r="586" spans="1:12" ht="32" x14ac:dyDescent="0.2">
      <c r="A586" s="19" t="s">
        <v>1299</v>
      </c>
      <c r="B586" s="20" t="s">
        <v>1303</v>
      </c>
      <c r="C586" s="3" t="s">
        <v>68</v>
      </c>
      <c r="D586" s="3"/>
      <c r="E586" t="s">
        <v>1478</v>
      </c>
      <c r="F586">
        <v>8474747</v>
      </c>
      <c r="G586">
        <v>8991881</v>
      </c>
      <c r="H586">
        <v>8973616</v>
      </c>
      <c r="I586">
        <v>9319836</v>
      </c>
      <c r="J586">
        <v>9546064</v>
      </c>
      <c r="K586">
        <v>9974997</v>
      </c>
      <c r="L586">
        <v>10114505</v>
      </c>
    </row>
    <row r="587" spans="1:12" ht="16" x14ac:dyDescent="0.2">
      <c r="A587" s="23" t="s">
        <v>1299</v>
      </c>
      <c r="B587" s="24" t="s">
        <v>1304</v>
      </c>
      <c r="C587" s="8" t="s">
        <v>8</v>
      </c>
      <c r="D587" s="8"/>
      <c r="E587" t="s">
        <v>1478</v>
      </c>
      <c r="F587">
        <v>5539571</v>
      </c>
      <c r="G587">
        <v>5595590</v>
      </c>
      <c r="H587">
        <v>5601806</v>
      </c>
      <c r="I587">
        <v>5547556</v>
      </c>
      <c r="J587">
        <v>5087397</v>
      </c>
      <c r="K587">
        <v>5289162</v>
      </c>
      <c r="L587">
        <v>6198896</v>
      </c>
    </row>
    <row r="588" spans="1:12" ht="32" x14ac:dyDescent="0.2">
      <c r="A588" s="19" t="s">
        <v>1299</v>
      </c>
      <c r="B588" s="20" t="s">
        <v>1305</v>
      </c>
      <c r="C588" s="3" t="s">
        <v>2</v>
      </c>
      <c r="D588" s="3"/>
      <c r="E588" t="s">
        <v>1478</v>
      </c>
      <c r="F588">
        <v>11139201</v>
      </c>
      <c r="G588">
        <v>11529606</v>
      </c>
      <c r="H588">
        <v>12137058</v>
      </c>
      <c r="I588">
        <v>12514651</v>
      </c>
      <c r="J588">
        <v>13328611</v>
      </c>
      <c r="K588">
        <v>13574935</v>
      </c>
      <c r="L588">
        <v>13943075</v>
      </c>
    </row>
    <row r="589" spans="1:12" ht="32" x14ac:dyDescent="0.2">
      <c r="A589" s="23" t="s">
        <v>1299</v>
      </c>
      <c r="B589" s="24" t="s">
        <v>1306</v>
      </c>
      <c r="C589" s="8" t="s">
        <v>73</v>
      </c>
      <c r="D589" s="8"/>
      <c r="E589" t="s">
        <v>1478</v>
      </c>
      <c r="F589">
        <v>5803285</v>
      </c>
      <c r="G589">
        <v>5958585</v>
      </c>
      <c r="H589">
        <v>6255054</v>
      </c>
      <c r="I589">
        <v>6269885</v>
      </c>
      <c r="J589">
        <v>6143987</v>
      </c>
      <c r="K589">
        <v>6835345</v>
      </c>
      <c r="L589">
        <v>6851834</v>
      </c>
    </row>
    <row r="590" spans="1:12" ht="24" x14ac:dyDescent="0.2">
      <c r="A590" s="19" t="s">
        <v>1299</v>
      </c>
      <c r="B590" s="20" t="s">
        <v>1307</v>
      </c>
      <c r="C590" s="3" t="s">
        <v>8</v>
      </c>
      <c r="D590" s="3"/>
      <c r="E590" t="s">
        <v>1478</v>
      </c>
      <c r="F590">
        <v>7077568</v>
      </c>
      <c r="G590">
        <v>6890006</v>
      </c>
      <c r="H590">
        <v>6650707</v>
      </c>
      <c r="I590">
        <v>7180290</v>
      </c>
      <c r="J590">
        <v>7324533</v>
      </c>
      <c r="K590">
        <v>7320829</v>
      </c>
      <c r="L590">
        <v>7446969</v>
      </c>
    </row>
    <row r="591" spans="1:12" ht="32" x14ac:dyDescent="0.2">
      <c r="A591" s="23" t="s">
        <v>1299</v>
      </c>
      <c r="B591" s="24" t="s">
        <v>1308</v>
      </c>
      <c r="C591" s="8" t="s">
        <v>68</v>
      </c>
      <c r="D591" s="8"/>
      <c r="E591" t="s">
        <v>1478</v>
      </c>
      <c r="F591" t="e">
        <v>#N/A</v>
      </c>
      <c r="G591">
        <v>12887607</v>
      </c>
      <c r="H591">
        <v>12840816</v>
      </c>
      <c r="I591">
        <v>13763343</v>
      </c>
      <c r="J591">
        <v>13907894</v>
      </c>
      <c r="K591">
        <v>13998424</v>
      </c>
      <c r="L591">
        <v>14411162</v>
      </c>
    </row>
    <row r="592" spans="1:12" ht="32" x14ac:dyDescent="0.2">
      <c r="A592" s="19" t="s">
        <v>1299</v>
      </c>
      <c r="B592" s="20" t="s">
        <v>1309</v>
      </c>
      <c r="C592" s="3" t="s">
        <v>77</v>
      </c>
      <c r="D592" s="3"/>
      <c r="E592" t="s">
        <v>1478</v>
      </c>
      <c r="F592">
        <v>24989574</v>
      </c>
      <c r="G592">
        <v>26302698</v>
      </c>
      <c r="H592">
        <v>26533362</v>
      </c>
      <c r="I592">
        <v>26766576</v>
      </c>
      <c r="J592">
        <v>26735176</v>
      </c>
      <c r="K592">
        <v>28413194</v>
      </c>
      <c r="L592">
        <v>26951805</v>
      </c>
    </row>
    <row r="593" spans="1:12" ht="32" x14ac:dyDescent="0.2">
      <c r="A593" s="23" t="s">
        <v>1299</v>
      </c>
      <c r="B593" s="24" t="s">
        <v>1310</v>
      </c>
      <c r="C593" s="8" t="s">
        <v>6</v>
      </c>
      <c r="D593" s="8"/>
      <c r="E593" t="s">
        <v>1478</v>
      </c>
      <c r="F593">
        <v>39740352</v>
      </c>
      <c r="G593">
        <v>38898484</v>
      </c>
      <c r="H593">
        <v>39149115</v>
      </c>
      <c r="I593">
        <v>37186912</v>
      </c>
      <c r="J593">
        <v>40941472</v>
      </c>
      <c r="K593">
        <v>41928977</v>
      </c>
      <c r="L593">
        <v>42430199</v>
      </c>
    </row>
    <row r="594" spans="1:12" ht="32" x14ac:dyDescent="0.2">
      <c r="A594" s="19" t="s">
        <v>1299</v>
      </c>
      <c r="B594" s="20" t="s">
        <v>1311</v>
      </c>
      <c r="C594" s="3" t="s">
        <v>21</v>
      </c>
      <c r="D594" s="3"/>
      <c r="E594" t="s">
        <v>1478</v>
      </c>
      <c r="F594">
        <v>21360110</v>
      </c>
      <c r="G594">
        <v>22524048</v>
      </c>
      <c r="H594">
        <v>22791209</v>
      </c>
      <c r="I594">
        <v>23682813</v>
      </c>
      <c r="J594">
        <v>24073609</v>
      </c>
      <c r="K594">
        <v>25383216</v>
      </c>
      <c r="L594">
        <v>25467023</v>
      </c>
    </row>
    <row r="595" spans="1:12" ht="32" x14ac:dyDescent="0.2">
      <c r="A595" s="23" t="s">
        <v>1299</v>
      </c>
      <c r="B595" s="24" t="s">
        <v>1312</v>
      </c>
      <c r="C595" s="8" t="s">
        <v>73</v>
      </c>
      <c r="D595" s="8"/>
      <c r="E595" t="s">
        <v>1478</v>
      </c>
      <c r="F595">
        <v>5003881</v>
      </c>
      <c r="G595">
        <v>5387258</v>
      </c>
      <c r="H595">
        <v>5424194</v>
      </c>
      <c r="I595">
        <v>5651346</v>
      </c>
      <c r="J595">
        <v>5936381</v>
      </c>
      <c r="K595">
        <v>5828730</v>
      </c>
      <c r="L595">
        <v>5833768</v>
      </c>
    </row>
    <row r="596" spans="1:12" ht="36" x14ac:dyDescent="0.2">
      <c r="A596" s="19" t="s">
        <v>1299</v>
      </c>
      <c r="B596" s="20" t="s">
        <v>1313</v>
      </c>
      <c r="C596" s="3" t="s">
        <v>77</v>
      </c>
      <c r="D596" s="3"/>
      <c r="E596" t="s">
        <v>1478</v>
      </c>
      <c r="F596">
        <v>15081650</v>
      </c>
      <c r="G596">
        <v>15610781</v>
      </c>
      <c r="H596">
        <v>15262371</v>
      </c>
      <c r="I596">
        <v>16772771</v>
      </c>
      <c r="J596">
        <v>17145493</v>
      </c>
      <c r="K596">
        <v>17239458</v>
      </c>
      <c r="L596">
        <v>17797944</v>
      </c>
    </row>
    <row r="597" spans="1:12" ht="32" x14ac:dyDescent="0.2">
      <c r="A597" s="23" t="s">
        <v>1299</v>
      </c>
      <c r="B597" s="24" t="s">
        <v>1314</v>
      </c>
      <c r="C597" s="8" t="s">
        <v>4</v>
      </c>
      <c r="D597" s="8"/>
      <c r="E597" t="s">
        <v>1478</v>
      </c>
      <c r="F597">
        <v>8266408</v>
      </c>
      <c r="G597">
        <v>9034064</v>
      </c>
      <c r="H597">
        <v>8477567</v>
      </c>
      <c r="I597">
        <v>9697792</v>
      </c>
      <c r="J597">
        <v>9583893</v>
      </c>
      <c r="K597">
        <v>8937816</v>
      </c>
      <c r="L597">
        <v>9407809</v>
      </c>
    </row>
    <row r="598" spans="1:12" ht="32" x14ac:dyDescent="0.2">
      <c r="A598" s="19" t="s">
        <v>1299</v>
      </c>
      <c r="B598" s="20" t="s">
        <v>1315</v>
      </c>
      <c r="C598" s="3" t="s">
        <v>6</v>
      </c>
      <c r="D598" s="3"/>
      <c r="E598" t="s">
        <v>1478</v>
      </c>
      <c r="F598">
        <v>27084675</v>
      </c>
      <c r="G598">
        <v>29043189</v>
      </c>
      <c r="H598">
        <v>28660072</v>
      </c>
      <c r="I598">
        <v>29796107</v>
      </c>
      <c r="J598">
        <v>30926459</v>
      </c>
      <c r="K598">
        <v>31730390</v>
      </c>
      <c r="L598">
        <v>33019409</v>
      </c>
    </row>
    <row r="599" spans="1:12" ht="32" x14ac:dyDescent="0.2">
      <c r="A599" s="23" t="s">
        <v>1299</v>
      </c>
      <c r="B599" s="24" t="s">
        <v>1316</v>
      </c>
      <c r="C599" s="8" t="s">
        <v>73</v>
      </c>
      <c r="D599" s="8"/>
      <c r="E599" t="s">
        <v>1478</v>
      </c>
      <c r="F599">
        <v>4717914</v>
      </c>
      <c r="G599">
        <v>5154389</v>
      </c>
      <c r="H599">
        <v>5113570</v>
      </c>
      <c r="I599">
        <v>5309253</v>
      </c>
      <c r="J599">
        <v>5276432</v>
      </c>
      <c r="K599">
        <v>5406413</v>
      </c>
      <c r="L599">
        <v>5312691</v>
      </c>
    </row>
    <row r="600" spans="1:12" ht="36" x14ac:dyDescent="0.2">
      <c r="A600" s="19" t="s">
        <v>1299</v>
      </c>
      <c r="B600" s="20" t="s">
        <v>1317</v>
      </c>
      <c r="C600" s="3" t="s">
        <v>8</v>
      </c>
      <c r="D600" s="3"/>
      <c r="E600" t="s">
        <v>1478</v>
      </c>
      <c r="F600">
        <v>2895985</v>
      </c>
      <c r="G600">
        <v>2941753</v>
      </c>
      <c r="H600">
        <v>2949301</v>
      </c>
      <c r="I600">
        <v>3321746</v>
      </c>
      <c r="J600">
        <v>3415419</v>
      </c>
      <c r="K600">
        <v>3549388</v>
      </c>
      <c r="L600">
        <v>3671903</v>
      </c>
    </row>
    <row r="601" spans="1:12" ht="48" x14ac:dyDescent="0.2">
      <c r="A601" s="23" t="s">
        <v>1299</v>
      </c>
      <c r="B601" s="24" t="s">
        <v>1318</v>
      </c>
      <c r="C601" s="8" t="s">
        <v>14</v>
      </c>
      <c r="D601" s="8"/>
      <c r="E601" t="s">
        <v>1478</v>
      </c>
      <c r="F601">
        <v>68137891</v>
      </c>
      <c r="G601">
        <v>69949265</v>
      </c>
      <c r="H601">
        <v>70600708</v>
      </c>
      <c r="I601">
        <v>72523500</v>
      </c>
      <c r="J601">
        <v>72762169</v>
      </c>
      <c r="K601">
        <v>73318545</v>
      </c>
      <c r="L601">
        <v>85209013</v>
      </c>
    </row>
    <row r="602" spans="1:12" ht="32" x14ac:dyDescent="0.2">
      <c r="A602" s="19" t="s">
        <v>1299</v>
      </c>
      <c r="B602" s="20" t="s">
        <v>1319</v>
      </c>
      <c r="C602" s="3" t="s">
        <v>73</v>
      </c>
      <c r="D602" s="3"/>
      <c r="E602" t="s">
        <v>1478</v>
      </c>
      <c r="F602">
        <v>5942683</v>
      </c>
      <c r="G602">
        <v>6251114</v>
      </c>
      <c r="H602">
        <v>6308490</v>
      </c>
      <c r="I602">
        <v>6707585</v>
      </c>
      <c r="J602">
        <v>6702695</v>
      </c>
      <c r="K602">
        <v>7072446</v>
      </c>
      <c r="L602">
        <v>7354526</v>
      </c>
    </row>
    <row r="603" spans="1:12" ht="24" x14ac:dyDescent="0.2">
      <c r="A603" s="23" t="s">
        <v>1299</v>
      </c>
      <c r="B603" s="24" t="s">
        <v>1320</v>
      </c>
      <c r="C603" s="8" t="s">
        <v>8</v>
      </c>
      <c r="D603" s="8"/>
      <c r="E603" t="s">
        <v>1478</v>
      </c>
      <c r="F603">
        <v>6490777</v>
      </c>
      <c r="G603">
        <v>6499413</v>
      </c>
      <c r="H603">
        <v>6513907</v>
      </c>
      <c r="I603">
        <v>6970355</v>
      </c>
      <c r="J603">
        <v>6785356</v>
      </c>
      <c r="K603">
        <v>6878684</v>
      </c>
      <c r="L603">
        <v>7277272</v>
      </c>
    </row>
    <row r="604" spans="1:12" ht="60" x14ac:dyDescent="0.2">
      <c r="A604" s="19" t="s">
        <v>1299</v>
      </c>
      <c r="B604" s="20" t="s">
        <v>1443</v>
      </c>
      <c r="C604" s="3" t="s">
        <v>711</v>
      </c>
      <c r="D604" s="3"/>
      <c r="E604" t="s">
        <v>1478</v>
      </c>
      <c r="F604">
        <v>2820379</v>
      </c>
      <c r="G604">
        <v>2991068</v>
      </c>
      <c r="H604">
        <v>3798235</v>
      </c>
      <c r="I604" t="e">
        <v>#N/A</v>
      </c>
      <c r="J604" t="e">
        <v>#N/A</v>
      </c>
      <c r="K604" t="e">
        <v>#N/A</v>
      </c>
      <c r="L604" t="e">
        <v>#N/A</v>
      </c>
    </row>
    <row r="605" spans="1:12" ht="36" x14ac:dyDescent="0.2">
      <c r="A605" s="23" t="s">
        <v>1299</v>
      </c>
      <c r="B605" s="24" t="s">
        <v>1322</v>
      </c>
      <c r="C605" s="8" t="s">
        <v>714</v>
      </c>
      <c r="D605" s="8"/>
      <c r="E605" t="s">
        <v>1478</v>
      </c>
      <c r="F605">
        <v>15152844</v>
      </c>
      <c r="G605">
        <v>16825280</v>
      </c>
      <c r="H605">
        <v>16092775</v>
      </c>
      <c r="I605">
        <v>16067877</v>
      </c>
      <c r="J605">
        <v>16352454</v>
      </c>
      <c r="K605">
        <v>16584598</v>
      </c>
      <c r="L605">
        <v>17160339</v>
      </c>
    </row>
    <row r="606" spans="1:12" ht="36" x14ac:dyDescent="0.2">
      <c r="A606" s="19" t="s">
        <v>1299</v>
      </c>
      <c r="B606" s="20" t="s">
        <v>1323</v>
      </c>
      <c r="C606" s="3" t="s">
        <v>66</v>
      </c>
      <c r="D606" s="3"/>
      <c r="E606" t="s">
        <v>1478</v>
      </c>
      <c r="F606">
        <v>24444123</v>
      </c>
      <c r="G606">
        <v>24736992</v>
      </c>
      <c r="H606">
        <v>24438246</v>
      </c>
      <c r="I606">
        <v>24757140</v>
      </c>
      <c r="J606">
        <v>26407808</v>
      </c>
      <c r="K606">
        <v>26330419</v>
      </c>
      <c r="L606">
        <v>26201253</v>
      </c>
    </row>
    <row r="607" spans="1:12" ht="48" x14ac:dyDescent="0.2">
      <c r="A607" s="23" t="s">
        <v>1299</v>
      </c>
      <c r="B607" s="24" t="s">
        <v>1324</v>
      </c>
      <c r="C607" s="8" t="s">
        <v>14</v>
      </c>
      <c r="D607" s="8"/>
      <c r="E607" t="s">
        <v>1478</v>
      </c>
      <c r="F607" t="e">
        <v>#N/A</v>
      </c>
      <c r="G607">
        <v>76850783</v>
      </c>
      <c r="H607">
        <v>78260418</v>
      </c>
      <c r="I607">
        <v>77248509</v>
      </c>
      <c r="J607">
        <v>76752883</v>
      </c>
      <c r="K607">
        <v>76729970</v>
      </c>
      <c r="L607">
        <v>77103302</v>
      </c>
    </row>
    <row r="608" spans="1:12" ht="36" x14ac:dyDescent="0.2">
      <c r="A608" s="19" t="s">
        <v>1299</v>
      </c>
      <c r="B608" s="20" t="s">
        <v>1325</v>
      </c>
      <c r="C608" s="3" t="s">
        <v>77</v>
      </c>
      <c r="D608" s="3"/>
      <c r="E608" t="s">
        <v>1478</v>
      </c>
      <c r="F608">
        <v>16165715</v>
      </c>
      <c r="G608">
        <v>16574949</v>
      </c>
      <c r="H608">
        <v>15959227</v>
      </c>
      <c r="I608">
        <v>16532609</v>
      </c>
      <c r="J608">
        <v>16988503</v>
      </c>
      <c r="K608">
        <v>17494556</v>
      </c>
      <c r="L608">
        <v>18288111</v>
      </c>
    </row>
    <row r="609" spans="1:12" ht="48" x14ac:dyDescent="0.2">
      <c r="A609" s="23" t="s">
        <v>1326</v>
      </c>
      <c r="B609" s="24" t="s">
        <v>1327</v>
      </c>
      <c r="C609" s="8" t="s">
        <v>14</v>
      </c>
      <c r="D609" s="8"/>
      <c r="E609" t="s">
        <v>1478</v>
      </c>
      <c r="F609">
        <v>45663645</v>
      </c>
      <c r="G609">
        <v>50636044</v>
      </c>
      <c r="H609">
        <v>51649660</v>
      </c>
      <c r="I609">
        <v>53061949</v>
      </c>
      <c r="J609">
        <v>55843398</v>
      </c>
      <c r="K609">
        <v>57767518</v>
      </c>
      <c r="L609">
        <v>60359811</v>
      </c>
    </row>
    <row r="610" spans="1:12" ht="48" x14ac:dyDescent="0.2">
      <c r="A610" s="19" t="s">
        <v>1326</v>
      </c>
      <c r="B610" s="20" t="s">
        <v>1444</v>
      </c>
      <c r="C610" s="3" t="s">
        <v>711</v>
      </c>
      <c r="D610" s="3"/>
      <c r="E610" t="s">
        <v>1478</v>
      </c>
      <c r="F610">
        <v>5574999</v>
      </c>
      <c r="G610">
        <v>5510455</v>
      </c>
      <c r="H610">
        <v>6286887</v>
      </c>
      <c r="I610" t="e">
        <v>#N/A</v>
      </c>
      <c r="J610" t="e">
        <v>#N/A</v>
      </c>
      <c r="K610" t="e">
        <v>#N/A</v>
      </c>
      <c r="L610" t="e">
        <v>#N/A</v>
      </c>
    </row>
    <row r="611" spans="1:12" ht="48" x14ac:dyDescent="0.2">
      <c r="A611" s="23" t="s">
        <v>1326</v>
      </c>
      <c r="B611" s="24" t="s">
        <v>1328</v>
      </c>
      <c r="C611" s="8" t="s">
        <v>14</v>
      </c>
      <c r="D611" s="8"/>
      <c r="E611" t="s">
        <v>1478</v>
      </c>
      <c r="F611">
        <v>36353147</v>
      </c>
      <c r="G611">
        <v>37282062</v>
      </c>
      <c r="H611">
        <v>36962497</v>
      </c>
      <c r="I611">
        <v>37974088</v>
      </c>
      <c r="J611">
        <v>41830399</v>
      </c>
      <c r="K611">
        <v>40708390</v>
      </c>
      <c r="L611">
        <v>40738667</v>
      </c>
    </row>
    <row r="612" spans="1:12" ht="32" x14ac:dyDescent="0.2">
      <c r="A612" s="19" t="s">
        <v>1326</v>
      </c>
      <c r="B612" s="20" t="s">
        <v>1330</v>
      </c>
      <c r="C612" s="3" t="s">
        <v>24</v>
      </c>
      <c r="D612" s="3"/>
      <c r="E612" t="s">
        <v>1478</v>
      </c>
      <c r="F612">
        <v>59315997</v>
      </c>
      <c r="G612">
        <v>64771112</v>
      </c>
      <c r="H612">
        <v>64412254</v>
      </c>
      <c r="I612">
        <v>65720317</v>
      </c>
      <c r="J612">
        <v>68576960</v>
      </c>
      <c r="K612">
        <v>71723434</v>
      </c>
      <c r="L612">
        <v>75557794</v>
      </c>
    </row>
    <row r="613" spans="1:12" ht="32" x14ac:dyDescent="0.2">
      <c r="A613" s="23" t="s">
        <v>1326</v>
      </c>
      <c r="B613" s="24" t="s">
        <v>1331</v>
      </c>
      <c r="C613" s="8" t="s">
        <v>24</v>
      </c>
      <c r="D613" s="8"/>
      <c r="E613" t="s">
        <v>1478</v>
      </c>
      <c r="F613">
        <v>530986531</v>
      </c>
      <c r="G613">
        <v>555193690</v>
      </c>
      <c r="H613">
        <v>570775870</v>
      </c>
      <c r="I613">
        <v>566505342</v>
      </c>
      <c r="J613">
        <v>585805321</v>
      </c>
      <c r="K613">
        <v>622851316</v>
      </c>
      <c r="L613">
        <v>633945458</v>
      </c>
    </row>
    <row r="614" spans="1:12" ht="32" x14ac:dyDescent="0.2">
      <c r="A614" s="19" t="s">
        <v>1326</v>
      </c>
      <c r="B614" s="20" t="s">
        <v>1332</v>
      </c>
      <c r="C614" s="3" t="s">
        <v>4</v>
      </c>
      <c r="D614" s="3"/>
      <c r="E614" t="s">
        <v>1478</v>
      </c>
      <c r="F614">
        <v>8460095</v>
      </c>
      <c r="G614">
        <v>9006670</v>
      </c>
      <c r="H614">
        <v>9074969</v>
      </c>
      <c r="I614">
        <v>8938878</v>
      </c>
      <c r="J614">
        <v>9414721</v>
      </c>
      <c r="K614">
        <v>9517276</v>
      </c>
      <c r="L614">
        <v>10202040</v>
      </c>
    </row>
    <row r="615" spans="1:12" ht="48" x14ac:dyDescent="0.2">
      <c r="A615" s="23" t="s">
        <v>1326</v>
      </c>
      <c r="B615" s="24" t="s">
        <v>1333</v>
      </c>
      <c r="C615" s="8" t="s">
        <v>14</v>
      </c>
      <c r="D615" s="8"/>
      <c r="E615" t="s">
        <v>1478</v>
      </c>
      <c r="F615">
        <v>54198715</v>
      </c>
      <c r="G615">
        <v>58077211</v>
      </c>
      <c r="H615">
        <v>58520176</v>
      </c>
      <c r="I615">
        <v>56730051</v>
      </c>
      <c r="J615">
        <v>60317752</v>
      </c>
      <c r="K615">
        <v>62347904</v>
      </c>
      <c r="L615">
        <v>64166465</v>
      </c>
    </row>
    <row r="616" spans="1:12" ht="32" x14ac:dyDescent="0.2">
      <c r="A616" s="19" t="s">
        <v>1326</v>
      </c>
      <c r="B616" s="20" t="s">
        <v>1334</v>
      </c>
      <c r="C616" s="3" t="s">
        <v>6</v>
      </c>
      <c r="D616" s="3"/>
      <c r="E616" t="s">
        <v>1478</v>
      </c>
      <c r="F616">
        <v>23585331</v>
      </c>
      <c r="G616">
        <v>24684629</v>
      </c>
      <c r="H616">
        <v>25492317</v>
      </c>
      <c r="I616">
        <v>26149657</v>
      </c>
      <c r="J616">
        <v>28361727</v>
      </c>
      <c r="K616">
        <v>28842492</v>
      </c>
      <c r="L616">
        <v>30196789</v>
      </c>
    </row>
    <row r="617" spans="1:12" ht="32" x14ac:dyDescent="0.2">
      <c r="A617" s="23" t="s">
        <v>1326</v>
      </c>
      <c r="B617" s="24" t="s">
        <v>1335</v>
      </c>
      <c r="C617" s="8" t="s">
        <v>24</v>
      </c>
      <c r="D617" s="8"/>
      <c r="E617" t="s">
        <v>1478</v>
      </c>
      <c r="F617">
        <v>110598298</v>
      </c>
      <c r="G617">
        <v>116420381</v>
      </c>
      <c r="H617">
        <v>128949286</v>
      </c>
      <c r="I617">
        <v>125250337</v>
      </c>
      <c r="J617">
        <v>128733216</v>
      </c>
      <c r="K617">
        <v>135115682</v>
      </c>
      <c r="L617">
        <v>142607852</v>
      </c>
    </row>
    <row r="618" spans="1:12" ht="32" x14ac:dyDescent="0.2">
      <c r="A618" s="19" t="s">
        <v>1326</v>
      </c>
      <c r="B618" s="20" t="s">
        <v>1336</v>
      </c>
      <c r="C618" s="3" t="s">
        <v>2</v>
      </c>
      <c r="D618" s="3"/>
      <c r="E618" t="s">
        <v>1478</v>
      </c>
      <c r="F618" t="e">
        <v>#N/A</v>
      </c>
      <c r="G618">
        <v>16048629</v>
      </c>
      <c r="H618">
        <v>16270652</v>
      </c>
      <c r="I618">
        <v>16802774</v>
      </c>
      <c r="J618">
        <v>19244100</v>
      </c>
      <c r="K618">
        <v>19950836</v>
      </c>
      <c r="L618">
        <v>20646358</v>
      </c>
    </row>
    <row r="619" spans="1:12" ht="48" x14ac:dyDescent="0.2">
      <c r="A619" s="23" t="s">
        <v>1326</v>
      </c>
      <c r="B619" s="24" t="s">
        <v>1337</v>
      </c>
      <c r="C619" s="8" t="s">
        <v>14</v>
      </c>
      <c r="D619" s="8"/>
      <c r="E619" t="s">
        <v>1478</v>
      </c>
      <c r="F619">
        <v>36948523</v>
      </c>
      <c r="G619">
        <v>38729347</v>
      </c>
      <c r="H619">
        <v>39207580</v>
      </c>
      <c r="I619">
        <v>41069393</v>
      </c>
      <c r="J619">
        <v>41136970</v>
      </c>
      <c r="K619">
        <v>43466033</v>
      </c>
      <c r="L619">
        <v>45333533</v>
      </c>
    </row>
    <row r="620" spans="1:12" ht="32" x14ac:dyDescent="0.2">
      <c r="A620" s="19" t="s">
        <v>1326</v>
      </c>
      <c r="B620" s="20" t="s">
        <v>1338</v>
      </c>
      <c r="C620" s="3" t="s">
        <v>24</v>
      </c>
      <c r="D620" s="3"/>
      <c r="E620" t="s">
        <v>1478</v>
      </c>
      <c r="F620">
        <v>161679991</v>
      </c>
      <c r="G620">
        <v>173142977</v>
      </c>
      <c r="H620">
        <v>179773259</v>
      </c>
      <c r="I620">
        <v>176594564</v>
      </c>
      <c r="J620">
        <v>192455955</v>
      </c>
      <c r="K620">
        <v>191666477</v>
      </c>
      <c r="L620">
        <v>197059176</v>
      </c>
    </row>
    <row r="621" spans="1:12" ht="48" x14ac:dyDescent="0.2">
      <c r="A621" s="23" t="s">
        <v>1326</v>
      </c>
      <c r="B621" s="24" t="s">
        <v>1445</v>
      </c>
      <c r="C621" s="8" t="s">
        <v>711</v>
      </c>
      <c r="D621" s="8"/>
      <c r="E621" t="s">
        <v>1478</v>
      </c>
      <c r="F621">
        <v>3519816</v>
      </c>
      <c r="G621">
        <v>4244792</v>
      </c>
      <c r="H621">
        <v>3968615</v>
      </c>
      <c r="I621" t="e">
        <v>#N/A</v>
      </c>
      <c r="J621" t="e">
        <v>#N/A</v>
      </c>
      <c r="K621" t="e">
        <v>#N/A</v>
      </c>
      <c r="L621" t="e">
        <v>#N/A</v>
      </c>
    </row>
    <row r="622" spans="1:12" ht="32" x14ac:dyDescent="0.2">
      <c r="A622" s="19" t="s">
        <v>1326</v>
      </c>
      <c r="B622" s="20" t="s">
        <v>1340</v>
      </c>
      <c r="C622" s="3" t="s">
        <v>24</v>
      </c>
      <c r="D622" s="3"/>
      <c r="E622" t="s">
        <v>1478</v>
      </c>
      <c r="F622">
        <v>66235006</v>
      </c>
      <c r="G622">
        <v>71041458</v>
      </c>
      <c r="H622">
        <v>72156979</v>
      </c>
      <c r="I622">
        <v>74361931</v>
      </c>
      <c r="J622">
        <v>76571806</v>
      </c>
      <c r="K622">
        <v>78118267</v>
      </c>
      <c r="L622">
        <v>81519944</v>
      </c>
    </row>
    <row r="623" spans="1:12" ht="48" x14ac:dyDescent="0.2">
      <c r="A623" s="23" t="s">
        <v>1326</v>
      </c>
      <c r="B623" s="24" t="s">
        <v>1341</v>
      </c>
      <c r="C623" s="8" t="s">
        <v>14</v>
      </c>
      <c r="D623" s="8"/>
      <c r="E623" t="s">
        <v>1478</v>
      </c>
      <c r="F623">
        <v>55659864</v>
      </c>
      <c r="G623">
        <v>54245520</v>
      </c>
      <c r="H623">
        <v>53750408</v>
      </c>
      <c r="I623">
        <v>54425013</v>
      </c>
      <c r="J623">
        <v>57384959</v>
      </c>
      <c r="K623">
        <v>59022883</v>
      </c>
      <c r="L623">
        <v>63590063</v>
      </c>
    </row>
    <row r="624" spans="1:12" ht="48" x14ac:dyDescent="0.2">
      <c r="A624" s="19" t="s">
        <v>1326</v>
      </c>
      <c r="B624" s="20" t="s">
        <v>1342</v>
      </c>
      <c r="C624" s="3" t="s">
        <v>14</v>
      </c>
      <c r="D624" s="3"/>
      <c r="E624" t="s">
        <v>1478</v>
      </c>
      <c r="F624">
        <v>33383124</v>
      </c>
      <c r="G624">
        <v>34317911</v>
      </c>
      <c r="H624">
        <v>34039322</v>
      </c>
      <c r="I624">
        <v>36416158</v>
      </c>
      <c r="J624">
        <v>37758737</v>
      </c>
      <c r="K624">
        <v>38372481</v>
      </c>
      <c r="L624">
        <v>41363609</v>
      </c>
    </row>
    <row r="625" spans="1:12" ht="48" x14ac:dyDescent="0.2">
      <c r="A625" s="23" t="s">
        <v>1326</v>
      </c>
      <c r="B625" s="24" t="s">
        <v>1343</v>
      </c>
      <c r="C625" s="8" t="s">
        <v>24</v>
      </c>
      <c r="D625" s="8"/>
      <c r="E625" t="s">
        <v>1478</v>
      </c>
      <c r="F625">
        <v>84511278</v>
      </c>
      <c r="G625">
        <v>90077143</v>
      </c>
      <c r="H625">
        <v>92271288</v>
      </c>
      <c r="I625">
        <v>92399842</v>
      </c>
      <c r="J625">
        <v>103148796</v>
      </c>
      <c r="K625">
        <v>104389299</v>
      </c>
      <c r="L625">
        <v>108192169</v>
      </c>
    </row>
    <row r="626" spans="1:12" ht="48" x14ac:dyDescent="0.2">
      <c r="A626" s="19" t="s">
        <v>1326</v>
      </c>
      <c r="B626" s="20" t="s">
        <v>854</v>
      </c>
      <c r="C626" s="3" t="s">
        <v>14</v>
      </c>
      <c r="D626" s="3"/>
      <c r="E626" t="s">
        <v>1478</v>
      </c>
      <c r="F626">
        <v>39106823</v>
      </c>
      <c r="G626">
        <v>40226560</v>
      </c>
      <c r="H626">
        <v>42068074</v>
      </c>
      <c r="I626">
        <v>42990239</v>
      </c>
      <c r="J626">
        <v>43848084</v>
      </c>
      <c r="K626">
        <v>46444952</v>
      </c>
      <c r="L626">
        <v>50351211</v>
      </c>
    </row>
    <row r="627" spans="1:12" ht="32" x14ac:dyDescent="0.2">
      <c r="A627" s="23" t="s">
        <v>1326</v>
      </c>
      <c r="B627" s="24" t="s">
        <v>1344</v>
      </c>
      <c r="C627" s="8" t="s">
        <v>24</v>
      </c>
      <c r="D627" s="8"/>
      <c r="E627" t="s">
        <v>1478</v>
      </c>
      <c r="F627">
        <v>74461454</v>
      </c>
      <c r="G627">
        <v>76031065</v>
      </c>
      <c r="H627">
        <v>79039559</v>
      </c>
      <c r="I627">
        <v>78642014</v>
      </c>
      <c r="J627">
        <v>81912607</v>
      </c>
      <c r="K627">
        <v>84530788</v>
      </c>
      <c r="L627">
        <v>88725052</v>
      </c>
    </row>
    <row r="628" spans="1:12" ht="60" x14ac:dyDescent="0.2">
      <c r="A628" s="19" t="s">
        <v>1326</v>
      </c>
      <c r="B628" s="20" t="s">
        <v>1345</v>
      </c>
      <c r="C628" s="3" t="s">
        <v>711</v>
      </c>
      <c r="D628" s="3"/>
      <c r="E628" t="s">
        <v>1478</v>
      </c>
      <c r="F628">
        <v>2531401</v>
      </c>
      <c r="G628">
        <v>3227272</v>
      </c>
      <c r="H628">
        <v>3446236</v>
      </c>
      <c r="I628">
        <v>3914893</v>
      </c>
      <c r="J628">
        <v>4391841</v>
      </c>
      <c r="K628">
        <v>4011232</v>
      </c>
      <c r="L628">
        <v>4447892</v>
      </c>
    </row>
    <row r="629" spans="1:12" ht="60" x14ac:dyDescent="0.2">
      <c r="A629" s="23" t="s">
        <v>1326</v>
      </c>
      <c r="B629" s="24" t="s">
        <v>1446</v>
      </c>
      <c r="C629" s="8" t="s">
        <v>711</v>
      </c>
      <c r="D629" s="8"/>
      <c r="E629" t="s">
        <v>1478</v>
      </c>
      <c r="F629">
        <v>3786998</v>
      </c>
      <c r="G629">
        <v>4483360</v>
      </c>
      <c r="H629">
        <v>4987525</v>
      </c>
      <c r="I629" t="e">
        <v>#N/A</v>
      </c>
      <c r="J629" t="e">
        <v>#N/A</v>
      </c>
      <c r="K629" t="e">
        <v>#N/A</v>
      </c>
      <c r="L629" t="e">
        <v>#N/A</v>
      </c>
    </row>
    <row r="630" spans="1:12" ht="36" x14ac:dyDescent="0.2">
      <c r="A630" s="19" t="s">
        <v>1326</v>
      </c>
      <c r="B630" s="20" t="s">
        <v>1347</v>
      </c>
      <c r="C630" s="3" t="s">
        <v>714</v>
      </c>
      <c r="D630" s="3"/>
      <c r="E630" t="s">
        <v>1478</v>
      </c>
      <c r="F630">
        <v>26763905</v>
      </c>
      <c r="G630">
        <v>28052722</v>
      </c>
      <c r="H630">
        <v>29522271</v>
      </c>
      <c r="I630">
        <v>29467583</v>
      </c>
      <c r="J630">
        <v>30086363</v>
      </c>
      <c r="K630">
        <v>31101296</v>
      </c>
      <c r="L630">
        <v>32366432</v>
      </c>
    </row>
    <row r="631" spans="1:12" ht="32" x14ac:dyDescent="0.2">
      <c r="A631" s="23" t="s">
        <v>1326</v>
      </c>
      <c r="B631" s="24" t="s">
        <v>1068</v>
      </c>
      <c r="C631" s="8" t="s">
        <v>24</v>
      </c>
      <c r="D631" s="8"/>
      <c r="E631" t="s">
        <v>1478</v>
      </c>
      <c r="F631">
        <v>120158462</v>
      </c>
      <c r="G631">
        <v>130196682</v>
      </c>
      <c r="H631">
        <v>132839314</v>
      </c>
      <c r="I631">
        <v>137245741</v>
      </c>
      <c r="J631">
        <v>142407747</v>
      </c>
      <c r="K631">
        <v>151780657</v>
      </c>
      <c r="L631">
        <v>161692347</v>
      </c>
    </row>
    <row r="632" spans="1:12" ht="32" x14ac:dyDescent="0.2">
      <c r="A632" s="19" t="s">
        <v>1326</v>
      </c>
      <c r="B632" s="20" t="s">
        <v>1348</v>
      </c>
      <c r="C632" s="3" t="s">
        <v>24</v>
      </c>
      <c r="D632" s="3"/>
      <c r="E632" t="s">
        <v>1478</v>
      </c>
      <c r="F632">
        <v>99079528</v>
      </c>
      <c r="G632">
        <v>105773025</v>
      </c>
      <c r="H632">
        <v>106352724</v>
      </c>
      <c r="I632">
        <v>110663632</v>
      </c>
      <c r="J632">
        <v>111225392</v>
      </c>
      <c r="K632">
        <v>113183527</v>
      </c>
      <c r="L632">
        <v>123814854</v>
      </c>
    </row>
    <row r="633" spans="1:12" ht="32" x14ac:dyDescent="0.2">
      <c r="A633" s="23" t="s">
        <v>1326</v>
      </c>
      <c r="B633" s="24" t="s">
        <v>1349</v>
      </c>
      <c r="C633" s="8" t="s">
        <v>4</v>
      </c>
      <c r="D633" s="8"/>
      <c r="E633" t="s">
        <v>1478</v>
      </c>
      <c r="F633">
        <v>3500621</v>
      </c>
      <c r="G633">
        <v>3471372</v>
      </c>
      <c r="H633">
        <v>3602656</v>
      </c>
      <c r="I633">
        <v>3671460</v>
      </c>
      <c r="J633">
        <v>3638529</v>
      </c>
      <c r="K633">
        <v>3538527</v>
      </c>
      <c r="L633">
        <v>3680809</v>
      </c>
    </row>
    <row r="634" spans="1:12" ht="32" x14ac:dyDescent="0.2">
      <c r="A634" s="19" t="s">
        <v>1350</v>
      </c>
      <c r="B634" s="20" t="s">
        <v>1351</v>
      </c>
      <c r="C634" s="3" t="s">
        <v>2</v>
      </c>
      <c r="D634" s="3"/>
      <c r="E634" t="s">
        <v>1478</v>
      </c>
      <c r="F634">
        <v>9562337</v>
      </c>
      <c r="G634">
        <v>9969442</v>
      </c>
      <c r="H634">
        <v>9977192</v>
      </c>
      <c r="I634">
        <v>10376569</v>
      </c>
      <c r="J634">
        <v>10628855</v>
      </c>
      <c r="K634">
        <v>11151936</v>
      </c>
      <c r="L634">
        <v>11300091</v>
      </c>
    </row>
    <row r="635" spans="1:12" ht="32" x14ac:dyDescent="0.2">
      <c r="A635" s="23" t="s">
        <v>1350</v>
      </c>
      <c r="B635" s="24" t="s">
        <v>1352</v>
      </c>
      <c r="C635" s="8" t="s">
        <v>4</v>
      </c>
      <c r="D635" s="8"/>
      <c r="E635" t="s">
        <v>1478</v>
      </c>
      <c r="F635">
        <v>5229585</v>
      </c>
      <c r="G635">
        <v>5580786</v>
      </c>
      <c r="H635">
        <v>5365836</v>
      </c>
      <c r="I635">
        <v>5840806</v>
      </c>
      <c r="J635">
        <v>5681989</v>
      </c>
      <c r="K635">
        <v>5763245</v>
      </c>
      <c r="L635">
        <v>5997226</v>
      </c>
    </row>
    <row r="636" spans="1:12" ht="32" x14ac:dyDescent="0.2">
      <c r="A636" s="19" t="s">
        <v>1350</v>
      </c>
      <c r="B636" s="20" t="s">
        <v>1353</v>
      </c>
      <c r="C636" s="3" t="s">
        <v>6</v>
      </c>
      <c r="D636" s="3"/>
      <c r="E636" t="s">
        <v>1478</v>
      </c>
      <c r="F636">
        <v>12563179</v>
      </c>
      <c r="G636">
        <v>13081104</v>
      </c>
      <c r="H636">
        <v>12347755</v>
      </c>
      <c r="I636">
        <v>12967665</v>
      </c>
      <c r="J636">
        <v>13406907</v>
      </c>
      <c r="K636">
        <v>13897163</v>
      </c>
      <c r="L636">
        <v>14517720</v>
      </c>
    </row>
    <row r="637" spans="1:12" ht="24" x14ac:dyDescent="0.2">
      <c r="A637" s="23" t="s">
        <v>1350</v>
      </c>
      <c r="B637" s="24" t="s">
        <v>1354</v>
      </c>
      <c r="C637" s="8" t="s">
        <v>8</v>
      </c>
      <c r="D637" s="8"/>
      <c r="E637" t="s">
        <v>1478</v>
      </c>
      <c r="F637">
        <v>9151160</v>
      </c>
      <c r="G637">
        <v>9256048</v>
      </c>
      <c r="H637">
        <v>9281281</v>
      </c>
      <c r="I637">
        <v>9375847</v>
      </c>
      <c r="J637">
        <v>9518126</v>
      </c>
      <c r="K637">
        <v>10291281</v>
      </c>
      <c r="L637">
        <v>9675299</v>
      </c>
    </row>
    <row r="638" spans="1:12" ht="24" x14ac:dyDescent="0.2">
      <c r="A638" s="19" t="s">
        <v>1350</v>
      </c>
      <c r="B638" s="20" t="s">
        <v>993</v>
      </c>
      <c r="C638" s="3" t="s">
        <v>8</v>
      </c>
      <c r="D638" s="3"/>
      <c r="E638" t="s">
        <v>1478</v>
      </c>
      <c r="F638">
        <v>5585536</v>
      </c>
      <c r="G638">
        <v>5497875</v>
      </c>
      <c r="H638">
        <v>5505528</v>
      </c>
      <c r="I638">
        <v>5431784</v>
      </c>
      <c r="J638">
        <v>5642145</v>
      </c>
      <c r="K638">
        <v>5766085</v>
      </c>
      <c r="L638">
        <v>5816306</v>
      </c>
    </row>
    <row r="639" spans="1:12" ht="24" x14ac:dyDescent="0.2">
      <c r="A639" s="23" t="s">
        <v>1350</v>
      </c>
      <c r="B639" s="24" t="s">
        <v>1355</v>
      </c>
      <c r="C639" s="8" t="s">
        <v>8</v>
      </c>
      <c r="D639" s="8"/>
      <c r="E639" t="s">
        <v>1478</v>
      </c>
      <c r="F639">
        <v>2889517</v>
      </c>
      <c r="G639">
        <v>2963817</v>
      </c>
      <c r="H639">
        <v>2774013</v>
      </c>
      <c r="I639">
        <v>2800593</v>
      </c>
      <c r="J639">
        <v>2889096</v>
      </c>
      <c r="K639">
        <v>2942799</v>
      </c>
      <c r="L639">
        <v>2794629</v>
      </c>
    </row>
    <row r="640" spans="1:12" ht="36" x14ac:dyDescent="0.2">
      <c r="A640" s="19" t="s">
        <v>1350</v>
      </c>
      <c r="B640" s="20" t="s">
        <v>1356</v>
      </c>
      <c r="C640" s="3" t="s">
        <v>99</v>
      </c>
      <c r="D640" s="3"/>
      <c r="E640" t="s">
        <v>1478</v>
      </c>
      <c r="F640">
        <v>20312152</v>
      </c>
      <c r="G640">
        <v>20564579</v>
      </c>
      <c r="H640">
        <v>20627040</v>
      </c>
      <c r="I640" t="e">
        <v>#N/A</v>
      </c>
      <c r="J640" t="e">
        <v>#N/A</v>
      </c>
      <c r="K640" t="e">
        <v>#N/A</v>
      </c>
      <c r="L640" t="e">
        <v>#N/A</v>
      </c>
    </row>
    <row r="641" spans="1:12" ht="32" x14ac:dyDescent="0.2">
      <c r="A641" s="23" t="s">
        <v>1350</v>
      </c>
      <c r="B641" s="24" t="s">
        <v>932</v>
      </c>
      <c r="C641" s="8" t="s">
        <v>99</v>
      </c>
      <c r="D641" s="8"/>
      <c r="E641" t="s">
        <v>1478</v>
      </c>
      <c r="F641">
        <v>15752340</v>
      </c>
      <c r="G641">
        <v>16704019</v>
      </c>
      <c r="H641">
        <v>18029900</v>
      </c>
      <c r="I641" t="e">
        <v>#N/A</v>
      </c>
      <c r="J641" t="e">
        <v>#N/A</v>
      </c>
      <c r="K641" t="e">
        <v>#N/A</v>
      </c>
      <c r="L641" t="e">
        <v>#N/A</v>
      </c>
    </row>
    <row r="642" spans="1:12" ht="48" x14ac:dyDescent="0.2">
      <c r="A642" s="19" t="s">
        <v>1350</v>
      </c>
      <c r="B642" s="20" t="s">
        <v>1357</v>
      </c>
      <c r="C642" s="3" t="s">
        <v>14</v>
      </c>
      <c r="D642" s="3"/>
      <c r="E642" t="s">
        <v>1478</v>
      </c>
      <c r="F642">
        <v>30697662</v>
      </c>
      <c r="G642">
        <v>31473395</v>
      </c>
      <c r="H642">
        <v>34605576</v>
      </c>
      <c r="I642">
        <v>31315938</v>
      </c>
      <c r="J642">
        <v>33566183</v>
      </c>
      <c r="K642">
        <v>36381504</v>
      </c>
      <c r="L642">
        <v>36962736</v>
      </c>
    </row>
    <row r="643" spans="1:12" ht="32" x14ac:dyDescent="0.2">
      <c r="A643" s="23" t="s">
        <v>1350</v>
      </c>
      <c r="B643" s="24" t="s">
        <v>1358</v>
      </c>
      <c r="C643" s="8" t="s">
        <v>4</v>
      </c>
      <c r="D643" s="8"/>
      <c r="E643" t="s">
        <v>1478</v>
      </c>
      <c r="F643">
        <v>6964259</v>
      </c>
      <c r="G643">
        <v>6847860</v>
      </c>
      <c r="H643">
        <v>6392378</v>
      </c>
      <c r="I643">
        <v>6654957</v>
      </c>
      <c r="J643">
        <v>6996338</v>
      </c>
      <c r="K643">
        <v>7921183</v>
      </c>
      <c r="L643">
        <v>7774194</v>
      </c>
    </row>
    <row r="644" spans="1:12" ht="32" x14ac:dyDescent="0.2">
      <c r="A644" s="19" t="s">
        <v>1350</v>
      </c>
      <c r="B644" s="20" t="s">
        <v>1359</v>
      </c>
      <c r="C644" s="3" t="s">
        <v>4</v>
      </c>
      <c r="D644" s="3"/>
      <c r="E644" t="s">
        <v>1478</v>
      </c>
      <c r="F644">
        <v>4839917</v>
      </c>
      <c r="G644">
        <v>4752970</v>
      </c>
      <c r="H644">
        <v>4891148</v>
      </c>
      <c r="I644">
        <v>5136733</v>
      </c>
      <c r="J644">
        <v>5091782</v>
      </c>
      <c r="K644">
        <v>5303901</v>
      </c>
      <c r="L644">
        <v>5214241</v>
      </c>
    </row>
    <row r="645" spans="1:12" ht="24" x14ac:dyDescent="0.2">
      <c r="A645" s="23" t="s">
        <v>1350</v>
      </c>
      <c r="B645" s="24" t="s">
        <v>1360</v>
      </c>
      <c r="C645" s="8" t="s">
        <v>8</v>
      </c>
      <c r="D645" s="8"/>
      <c r="E645" t="s">
        <v>1478</v>
      </c>
      <c r="F645">
        <v>4993285</v>
      </c>
      <c r="G645">
        <v>4708542</v>
      </c>
      <c r="H645">
        <v>4707396</v>
      </c>
      <c r="I645">
        <v>4682170</v>
      </c>
      <c r="J645">
        <v>4542681</v>
      </c>
      <c r="K645">
        <v>4597039</v>
      </c>
      <c r="L645">
        <v>4608309</v>
      </c>
    </row>
    <row r="646" spans="1:12" ht="32" x14ac:dyDescent="0.2">
      <c r="A646" s="19" t="s">
        <v>1350</v>
      </c>
      <c r="B646" s="20" t="s">
        <v>1361</v>
      </c>
      <c r="C646" s="3" t="s">
        <v>99</v>
      </c>
      <c r="D646" s="3"/>
      <c r="E646" t="s">
        <v>1478</v>
      </c>
      <c r="F646">
        <v>16918798</v>
      </c>
      <c r="G646">
        <v>18007659</v>
      </c>
      <c r="H646">
        <v>19108618</v>
      </c>
      <c r="I646">
        <v>20190393</v>
      </c>
      <c r="J646">
        <v>19655936</v>
      </c>
      <c r="K646" t="e">
        <v>#N/A</v>
      </c>
      <c r="L646" t="e">
        <v>#N/A</v>
      </c>
    </row>
    <row r="647" spans="1:12" ht="24" x14ac:dyDescent="0.2">
      <c r="A647" s="23" t="s">
        <v>1350</v>
      </c>
      <c r="B647" s="24" t="s">
        <v>836</v>
      </c>
      <c r="C647" s="8" t="s">
        <v>8</v>
      </c>
      <c r="D647" s="8"/>
      <c r="E647" t="s">
        <v>1478</v>
      </c>
      <c r="F647">
        <v>9560821</v>
      </c>
      <c r="G647">
        <v>10039591</v>
      </c>
      <c r="H647">
        <v>10354806</v>
      </c>
      <c r="I647">
        <v>10529205</v>
      </c>
      <c r="J647">
        <v>11327942</v>
      </c>
      <c r="K647">
        <v>11441839</v>
      </c>
      <c r="L647">
        <v>11949077</v>
      </c>
    </row>
    <row r="648" spans="1:12" ht="36" x14ac:dyDescent="0.2">
      <c r="A648" s="19" t="s">
        <v>1350</v>
      </c>
      <c r="B648" s="20" t="s">
        <v>1362</v>
      </c>
      <c r="C648" s="3" t="s">
        <v>21</v>
      </c>
      <c r="D648" s="3"/>
      <c r="E648" t="s">
        <v>1478</v>
      </c>
      <c r="F648">
        <v>17525888</v>
      </c>
      <c r="G648">
        <v>17641185</v>
      </c>
      <c r="H648">
        <v>17811404</v>
      </c>
      <c r="I648">
        <v>18350787</v>
      </c>
      <c r="J648">
        <v>18268182</v>
      </c>
      <c r="K648">
        <v>18740771</v>
      </c>
      <c r="L648">
        <v>20086992</v>
      </c>
    </row>
    <row r="649" spans="1:12" ht="32" x14ac:dyDescent="0.2">
      <c r="A649" s="23" t="s">
        <v>1350</v>
      </c>
      <c r="B649" s="24" t="s">
        <v>1363</v>
      </c>
      <c r="C649" s="8" t="s">
        <v>4</v>
      </c>
      <c r="D649" s="8"/>
      <c r="E649" t="s">
        <v>1478</v>
      </c>
      <c r="F649">
        <v>6823235</v>
      </c>
      <c r="G649">
        <v>6898876</v>
      </c>
      <c r="H649">
        <v>7088415</v>
      </c>
      <c r="I649">
        <v>7538396</v>
      </c>
      <c r="J649">
        <v>7723158</v>
      </c>
      <c r="K649">
        <v>8181457</v>
      </c>
      <c r="L649">
        <v>8165953</v>
      </c>
    </row>
    <row r="650" spans="1:12" ht="32" x14ac:dyDescent="0.2">
      <c r="A650" s="19" t="s">
        <v>1350</v>
      </c>
      <c r="B650" s="20" t="s">
        <v>1364</v>
      </c>
      <c r="C650" s="3" t="s">
        <v>24</v>
      </c>
      <c r="D650" s="3"/>
      <c r="E650" t="s">
        <v>1478</v>
      </c>
      <c r="F650">
        <v>72008972</v>
      </c>
      <c r="G650">
        <v>74181483</v>
      </c>
      <c r="H650">
        <v>77054492</v>
      </c>
      <c r="I650">
        <v>81811268</v>
      </c>
      <c r="J650">
        <v>89240276</v>
      </c>
      <c r="K650">
        <v>93365847</v>
      </c>
      <c r="L650">
        <v>105529147</v>
      </c>
    </row>
    <row r="651" spans="1:12" ht="32" x14ac:dyDescent="0.2">
      <c r="A651" s="23" t="s">
        <v>1350</v>
      </c>
      <c r="B651" s="24" t="s">
        <v>1365</v>
      </c>
      <c r="C651" s="8" t="s">
        <v>4</v>
      </c>
      <c r="D651" s="8"/>
      <c r="E651" t="s">
        <v>1478</v>
      </c>
      <c r="F651">
        <v>8148511</v>
      </c>
      <c r="G651">
        <v>8464830</v>
      </c>
      <c r="H651">
        <v>9325600</v>
      </c>
      <c r="I651">
        <v>9400198</v>
      </c>
      <c r="J651">
        <v>9108396</v>
      </c>
      <c r="K651">
        <v>8615229</v>
      </c>
      <c r="L651">
        <v>9205678</v>
      </c>
    </row>
    <row r="652" spans="1:12" ht="48" x14ac:dyDescent="0.2">
      <c r="A652" s="19" t="s">
        <v>1350</v>
      </c>
      <c r="B652" s="20" t="s">
        <v>1447</v>
      </c>
      <c r="C652" s="3" t="s">
        <v>711</v>
      </c>
      <c r="D652" s="3"/>
      <c r="E652" t="s">
        <v>1478</v>
      </c>
      <c r="F652">
        <v>2089870</v>
      </c>
      <c r="G652">
        <v>1723899</v>
      </c>
      <c r="H652">
        <v>1776900</v>
      </c>
      <c r="I652" t="e">
        <v>#N/A</v>
      </c>
      <c r="J652" t="e">
        <v>#N/A</v>
      </c>
      <c r="K652" t="e">
        <v>#N/A</v>
      </c>
      <c r="L652" t="e">
        <v>#N/A</v>
      </c>
    </row>
    <row r="653" spans="1:12" ht="36" x14ac:dyDescent="0.2">
      <c r="A653" s="23" t="s">
        <v>1350</v>
      </c>
      <c r="B653" s="24" t="s">
        <v>1367</v>
      </c>
      <c r="C653" s="8" t="s">
        <v>29</v>
      </c>
      <c r="D653" s="8"/>
      <c r="E653" t="s">
        <v>1478</v>
      </c>
      <c r="F653">
        <v>1663501</v>
      </c>
      <c r="G653">
        <v>1858990</v>
      </c>
      <c r="H653">
        <v>2022477</v>
      </c>
      <c r="I653">
        <v>1753318</v>
      </c>
      <c r="J653">
        <v>1695109</v>
      </c>
      <c r="K653">
        <v>2199036</v>
      </c>
      <c r="L653">
        <v>1844502</v>
      </c>
    </row>
    <row r="654" spans="1:12" ht="36" x14ac:dyDescent="0.2">
      <c r="A654" s="19" t="s">
        <v>1350</v>
      </c>
      <c r="B654" s="20" t="s">
        <v>1368</v>
      </c>
      <c r="C654" s="3" t="s">
        <v>714</v>
      </c>
      <c r="D654" s="3"/>
      <c r="E654" t="s">
        <v>1478</v>
      </c>
      <c r="F654">
        <v>10146159</v>
      </c>
      <c r="G654">
        <v>10549934</v>
      </c>
      <c r="H654">
        <v>10614928</v>
      </c>
      <c r="I654">
        <v>9443873</v>
      </c>
      <c r="J654">
        <v>12033040</v>
      </c>
      <c r="K654">
        <v>10984191</v>
      </c>
      <c r="L654">
        <v>11181193</v>
      </c>
    </row>
    <row r="655" spans="1:12" ht="36" x14ac:dyDescent="0.2">
      <c r="A655" s="23" t="s">
        <v>1350</v>
      </c>
      <c r="B655" s="24" t="s">
        <v>1369</v>
      </c>
      <c r="C655" s="8" t="s">
        <v>21</v>
      </c>
      <c r="D655" s="8"/>
      <c r="E655" t="s">
        <v>1478</v>
      </c>
      <c r="F655">
        <v>35244617</v>
      </c>
      <c r="G655">
        <v>36623258</v>
      </c>
      <c r="H655">
        <v>38788802</v>
      </c>
      <c r="I655">
        <v>38919184</v>
      </c>
      <c r="J655">
        <v>40744348</v>
      </c>
      <c r="K655">
        <v>43584506</v>
      </c>
      <c r="L655">
        <v>45764003</v>
      </c>
    </row>
    <row r="656" spans="1:12" ht="24" x14ac:dyDescent="0.2">
      <c r="A656" s="19" t="s">
        <v>1350</v>
      </c>
      <c r="B656" s="20" t="s">
        <v>1370</v>
      </c>
      <c r="C656" s="3" t="s">
        <v>8</v>
      </c>
      <c r="D656" s="3"/>
      <c r="E656" t="s">
        <v>1478</v>
      </c>
      <c r="F656">
        <v>7915239</v>
      </c>
      <c r="G656">
        <v>8644516</v>
      </c>
      <c r="H656">
        <v>8630941</v>
      </c>
      <c r="I656">
        <v>8870841</v>
      </c>
      <c r="J656">
        <v>8704473</v>
      </c>
      <c r="K656">
        <v>9094562</v>
      </c>
      <c r="L656">
        <v>9697033</v>
      </c>
    </row>
    <row r="657" spans="1:12" ht="24" x14ac:dyDescent="0.2">
      <c r="A657" s="23" t="s">
        <v>1350</v>
      </c>
      <c r="B657" s="24" t="s">
        <v>1008</v>
      </c>
      <c r="C657" s="8" t="s">
        <v>8</v>
      </c>
      <c r="D657" s="8"/>
      <c r="E657" t="s">
        <v>1478</v>
      </c>
      <c r="F657">
        <v>9047200</v>
      </c>
      <c r="G657">
        <v>9837359</v>
      </c>
      <c r="H657">
        <v>9504707</v>
      </c>
      <c r="I657">
        <v>9765792</v>
      </c>
      <c r="J657">
        <v>9977850</v>
      </c>
      <c r="K657">
        <v>9988480</v>
      </c>
      <c r="L657">
        <v>10258195</v>
      </c>
    </row>
    <row r="658" spans="1:12" ht="32" x14ac:dyDescent="0.2">
      <c r="A658" s="19" t="s">
        <v>1350</v>
      </c>
      <c r="B658" s="20" t="s">
        <v>1371</v>
      </c>
      <c r="C658" s="3" t="s">
        <v>4</v>
      </c>
      <c r="D658" s="3"/>
      <c r="E658" t="s">
        <v>1478</v>
      </c>
      <c r="F658">
        <v>9102408</v>
      </c>
      <c r="G658">
        <v>8778454</v>
      </c>
      <c r="H658">
        <v>9485663</v>
      </c>
      <c r="I658">
        <v>9724279</v>
      </c>
      <c r="J658">
        <v>10119486</v>
      </c>
      <c r="K658">
        <v>10382742</v>
      </c>
      <c r="L658">
        <v>10616440</v>
      </c>
    </row>
    <row r="659" spans="1:12" ht="32" x14ac:dyDescent="0.2">
      <c r="A659" s="23" t="s">
        <v>707</v>
      </c>
      <c r="B659" s="24" t="s">
        <v>730</v>
      </c>
      <c r="C659" s="8" t="s">
        <v>68</v>
      </c>
      <c r="D659" s="8"/>
      <c r="E659" t="s">
        <v>1478</v>
      </c>
      <c r="F659">
        <v>11734865</v>
      </c>
      <c r="G659" t="e">
        <v>#N/A</v>
      </c>
      <c r="H659" t="e">
        <v>#N/A</v>
      </c>
      <c r="I659">
        <v>12592487</v>
      </c>
      <c r="J659">
        <v>13237549</v>
      </c>
      <c r="K659">
        <v>13940596</v>
      </c>
      <c r="L659">
        <v>13343987</v>
      </c>
    </row>
    <row r="660" spans="1:12" ht="32" x14ac:dyDescent="0.2">
      <c r="A660" s="23" t="s">
        <v>737</v>
      </c>
      <c r="B660" s="24" t="s">
        <v>743</v>
      </c>
      <c r="C660" s="8" t="s">
        <v>24</v>
      </c>
      <c r="D660" s="8"/>
      <c r="E660" t="s">
        <v>1478</v>
      </c>
      <c r="F660">
        <v>62116576</v>
      </c>
      <c r="G660" t="e">
        <v>#N/A</v>
      </c>
      <c r="H660" t="e">
        <v>#N/A</v>
      </c>
      <c r="I660">
        <v>71929833</v>
      </c>
      <c r="J660">
        <v>69251626</v>
      </c>
      <c r="K660">
        <v>71588135</v>
      </c>
      <c r="L660">
        <v>73797241</v>
      </c>
    </row>
    <row r="661" spans="1:12" ht="32" x14ac:dyDescent="0.2">
      <c r="A661" s="23" t="s">
        <v>737</v>
      </c>
      <c r="B661" s="24" t="s">
        <v>787</v>
      </c>
      <c r="C661" s="8" t="s">
        <v>66</v>
      </c>
      <c r="D661" s="8"/>
      <c r="E661" t="s">
        <v>1478</v>
      </c>
      <c r="F661">
        <v>13301326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</row>
    <row r="662" spans="1:12" ht="32" x14ac:dyDescent="0.2">
      <c r="A662" s="19" t="s">
        <v>859</v>
      </c>
      <c r="B662" s="20" t="s">
        <v>890</v>
      </c>
      <c r="C662" s="3" t="s">
        <v>73</v>
      </c>
      <c r="D662" s="3"/>
      <c r="E662" t="s">
        <v>1478</v>
      </c>
      <c r="F662">
        <v>6955388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</row>
    <row r="663" spans="1:12" ht="32" x14ac:dyDescent="0.2">
      <c r="A663" s="23" t="s">
        <v>859</v>
      </c>
      <c r="B663" s="24" t="s">
        <v>904</v>
      </c>
      <c r="C663" s="8" t="s">
        <v>2</v>
      </c>
      <c r="D663" s="8"/>
      <c r="E663" t="s">
        <v>1478</v>
      </c>
      <c r="F663">
        <v>9879334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</row>
    <row r="664" spans="1:12" ht="32" x14ac:dyDescent="0.2">
      <c r="A664" s="19" t="s">
        <v>1043</v>
      </c>
      <c r="B664" s="20" t="s">
        <v>1045</v>
      </c>
      <c r="C664" s="3" t="s">
        <v>68</v>
      </c>
      <c r="D664" s="3"/>
      <c r="E664" t="s">
        <v>1478</v>
      </c>
      <c r="F664">
        <v>9567412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</row>
    <row r="665" spans="1:12" ht="36" x14ac:dyDescent="0.2">
      <c r="A665" s="23" t="s">
        <v>1043</v>
      </c>
      <c r="B665" s="24" t="s">
        <v>1448</v>
      </c>
      <c r="C665" s="8" t="s">
        <v>73</v>
      </c>
      <c r="D665" s="8"/>
      <c r="E665" t="s">
        <v>1478</v>
      </c>
      <c r="F665">
        <v>8568248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</row>
    <row r="666" spans="1:12" ht="32" x14ac:dyDescent="0.2">
      <c r="A666" s="23" t="s">
        <v>1043</v>
      </c>
      <c r="B666" s="24" t="s">
        <v>1050</v>
      </c>
      <c r="C666" s="8" t="s">
        <v>68</v>
      </c>
      <c r="D666" s="8"/>
      <c r="E666" t="s">
        <v>1478</v>
      </c>
      <c r="F666">
        <v>9376884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  <c r="L666" t="e">
        <v>#N/A</v>
      </c>
    </row>
    <row r="667" spans="1:12" ht="32" x14ac:dyDescent="0.2">
      <c r="A667" s="23" t="s">
        <v>1043</v>
      </c>
      <c r="B667" s="24" t="s">
        <v>1052</v>
      </c>
      <c r="C667" s="8" t="s">
        <v>68</v>
      </c>
      <c r="D667" s="8"/>
      <c r="E667" t="s">
        <v>1478</v>
      </c>
      <c r="F667">
        <v>8231429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</row>
    <row r="668" spans="1:12" ht="24" x14ac:dyDescent="0.2">
      <c r="A668" s="23" t="s">
        <v>1043</v>
      </c>
      <c r="B668" s="24" t="s">
        <v>1449</v>
      </c>
      <c r="C668" s="8" t="s">
        <v>8</v>
      </c>
      <c r="D668" s="8"/>
      <c r="E668" t="s">
        <v>1478</v>
      </c>
      <c r="F668">
        <v>3545203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</row>
    <row r="669" spans="1:12" ht="36" x14ac:dyDescent="0.2">
      <c r="A669" s="23" t="s">
        <v>1043</v>
      </c>
      <c r="B669" s="24" t="s">
        <v>1450</v>
      </c>
      <c r="C669" s="8" t="s">
        <v>21</v>
      </c>
      <c r="D669" s="8"/>
      <c r="E669" t="s">
        <v>1478</v>
      </c>
      <c r="F669">
        <v>11030808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</row>
    <row r="670" spans="1:12" ht="24" x14ac:dyDescent="0.2">
      <c r="A670" s="19" t="s">
        <v>1043</v>
      </c>
      <c r="B670" s="20" t="s">
        <v>1451</v>
      </c>
      <c r="C670" s="3" t="s">
        <v>8</v>
      </c>
      <c r="D670" s="3"/>
      <c r="E670" t="s">
        <v>1478</v>
      </c>
      <c r="F670">
        <v>928428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</row>
    <row r="671" spans="1:12" ht="24" x14ac:dyDescent="0.2">
      <c r="A671" s="23" t="s">
        <v>1043</v>
      </c>
      <c r="B671" s="24" t="s">
        <v>1452</v>
      </c>
      <c r="C671" s="8" t="s">
        <v>8</v>
      </c>
      <c r="D671" s="8"/>
      <c r="E671" t="s">
        <v>1478</v>
      </c>
      <c r="F671">
        <v>4439099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</row>
    <row r="672" spans="1:12" ht="48" x14ac:dyDescent="0.2">
      <c r="A672" s="19" t="s">
        <v>1069</v>
      </c>
      <c r="B672" s="20" t="s">
        <v>1453</v>
      </c>
      <c r="C672" s="3" t="s">
        <v>14</v>
      </c>
      <c r="D672" s="3"/>
      <c r="E672" t="s">
        <v>1478</v>
      </c>
      <c r="F672">
        <v>80234053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</row>
    <row r="673" spans="1:12" ht="48" x14ac:dyDescent="0.2">
      <c r="A673" s="19" t="s">
        <v>1087</v>
      </c>
      <c r="B673" s="20" t="s">
        <v>1110</v>
      </c>
      <c r="C673" s="3" t="s">
        <v>14</v>
      </c>
      <c r="D673" s="3"/>
      <c r="E673" t="s">
        <v>1478</v>
      </c>
      <c r="F673">
        <v>56336818</v>
      </c>
      <c r="G673" t="e">
        <v>#N/A</v>
      </c>
      <c r="H673" t="e">
        <v>#N/A</v>
      </c>
      <c r="I673">
        <v>63041088</v>
      </c>
      <c r="J673">
        <v>67086293</v>
      </c>
      <c r="K673">
        <v>66572253</v>
      </c>
      <c r="L673">
        <v>69958120</v>
      </c>
    </row>
    <row r="674" spans="1:12" ht="32" x14ac:dyDescent="0.2">
      <c r="A674" s="19" t="s">
        <v>1087</v>
      </c>
      <c r="B674" s="20" t="s">
        <v>1112</v>
      </c>
      <c r="C674" s="3" t="s">
        <v>6</v>
      </c>
      <c r="D674" s="3"/>
      <c r="E674" t="s">
        <v>1478</v>
      </c>
      <c r="F674">
        <v>28252136</v>
      </c>
      <c r="G674" t="e">
        <v>#N/A</v>
      </c>
      <c r="H674" t="e">
        <v>#N/A</v>
      </c>
      <c r="I674">
        <v>29808904</v>
      </c>
      <c r="J674">
        <v>30105271</v>
      </c>
      <c r="K674">
        <v>29841885</v>
      </c>
      <c r="L674">
        <v>31028458</v>
      </c>
    </row>
    <row r="675" spans="1:12" ht="32" x14ac:dyDescent="0.2">
      <c r="A675" s="19" t="s">
        <v>1209</v>
      </c>
      <c r="B675" s="20" t="s">
        <v>1220</v>
      </c>
      <c r="C675" s="3" t="s">
        <v>2</v>
      </c>
      <c r="D675" s="3"/>
      <c r="E675" t="s">
        <v>1478</v>
      </c>
      <c r="F675">
        <v>9173426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</row>
    <row r="676" spans="1:12" ht="32" x14ac:dyDescent="0.2">
      <c r="A676" s="23" t="s">
        <v>1299</v>
      </c>
      <c r="B676" s="24" t="s">
        <v>1308</v>
      </c>
      <c r="C676" s="8" t="s">
        <v>66</v>
      </c>
      <c r="D676" s="8"/>
      <c r="E676" t="s">
        <v>1478</v>
      </c>
      <c r="F676">
        <v>12672558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</row>
    <row r="677" spans="1:12" ht="32" x14ac:dyDescent="0.2">
      <c r="A677" s="23" t="s">
        <v>1299</v>
      </c>
      <c r="B677" s="24" t="s">
        <v>1324</v>
      </c>
      <c r="C677" s="8" t="s">
        <v>24</v>
      </c>
      <c r="D677" s="8"/>
      <c r="E677" t="s">
        <v>1478</v>
      </c>
      <c r="F677">
        <v>76742789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</row>
    <row r="678" spans="1:12" ht="32" x14ac:dyDescent="0.2">
      <c r="A678" s="19" t="s">
        <v>1326</v>
      </c>
      <c r="B678" s="20" t="s">
        <v>1336</v>
      </c>
      <c r="C678" s="3" t="s">
        <v>99</v>
      </c>
      <c r="D678" s="3"/>
      <c r="E678" t="s">
        <v>1478</v>
      </c>
      <c r="F678">
        <v>15811509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</row>
    <row r="679" spans="1:12" ht="60" x14ac:dyDescent="0.2">
      <c r="A679" s="19" t="s">
        <v>707</v>
      </c>
      <c r="B679" s="20" t="s">
        <v>710</v>
      </c>
      <c r="C679" s="3" t="s">
        <v>711</v>
      </c>
      <c r="D679" s="3"/>
      <c r="E679" t="s">
        <v>1478</v>
      </c>
      <c r="F679" t="e">
        <v>#N/A</v>
      </c>
      <c r="G679" t="e">
        <v>#N/A</v>
      </c>
      <c r="H679" t="e">
        <v>#N/A</v>
      </c>
      <c r="I679">
        <v>2783705</v>
      </c>
      <c r="J679">
        <v>2785967</v>
      </c>
      <c r="K679" t="e">
        <v>#N/A</v>
      </c>
      <c r="L679" t="e">
        <v>#N/A</v>
      </c>
    </row>
    <row r="680" spans="1:12" ht="36" x14ac:dyDescent="0.2">
      <c r="A680" s="23" t="s">
        <v>707</v>
      </c>
      <c r="B680" s="24" t="s">
        <v>717</v>
      </c>
      <c r="C680" s="8" t="s">
        <v>711</v>
      </c>
      <c r="D680" s="8"/>
      <c r="E680" t="s">
        <v>1478</v>
      </c>
      <c r="F680" t="e">
        <v>#N/A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</row>
    <row r="681" spans="1:12" ht="48" x14ac:dyDescent="0.2">
      <c r="A681" s="19" t="s">
        <v>707</v>
      </c>
      <c r="B681" s="20" t="s">
        <v>726</v>
      </c>
      <c r="C681" s="3" t="s">
        <v>711</v>
      </c>
      <c r="D681" s="3"/>
      <c r="E681" t="s">
        <v>1478</v>
      </c>
      <c r="F681" t="e">
        <v>#N/A</v>
      </c>
      <c r="G681" t="e">
        <v>#N/A</v>
      </c>
      <c r="H681" t="e">
        <v>#N/A</v>
      </c>
      <c r="I681">
        <v>0</v>
      </c>
      <c r="J681">
        <v>3965184</v>
      </c>
      <c r="K681" t="e">
        <v>#N/A</v>
      </c>
      <c r="L681" t="e">
        <v>#N/A</v>
      </c>
    </row>
    <row r="682" spans="1:12" ht="32" x14ac:dyDescent="0.2">
      <c r="A682" s="23" t="s">
        <v>707</v>
      </c>
      <c r="B682" s="24" t="s">
        <v>729</v>
      </c>
      <c r="C682" s="8" t="s">
        <v>4</v>
      </c>
      <c r="D682" s="8"/>
      <c r="E682" t="s">
        <v>1478</v>
      </c>
      <c r="F682" t="e">
        <v>#N/A</v>
      </c>
      <c r="G682" t="e">
        <v>#N/A</v>
      </c>
      <c r="H682" t="e">
        <v>#N/A</v>
      </c>
      <c r="I682">
        <v>15464008</v>
      </c>
      <c r="J682">
        <v>15803186</v>
      </c>
      <c r="K682">
        <v>15750701</v>
      </c>
      <c r="L682">
        <v>15954619</v>
      </c>
    </row>
    <row r="683" spans="1:12" ht="32" x14ac:dyDescent="0.2">
      <c r="A683" s="23" t="s">
        <v>707</v>
      </c>
      <c r="B683" s="24" t="s">
        <v>735</v>
      </c>
      <c r="C683" s="8" t="s">
        <v>2</v>
      </c>
      <c r="D683" s="8"/>
      <c r="E683" t="s">
        <v>1478</v>
      </c>
      <c r="F683" t="e">
        <v>#N/A</v>
      </c>
      <c r="G683" t="e">
        <v>#N/A</v>
      </c>
      <c r="H683" t="e">
        <v>#N/A</v>
      </c>
      <c r="I683">
        <v>24555001</v>
      </c>
      <c r="J683">
        <v>24392451</v>
      </c>
      <c r="K683">
        <v>24494361</v>
      </c>
      <c r="L683">
        <v>25601132</v>
      </c>
    </row>
    <row r="684" spans="1:12" ht="48" x14ac:dyDescent="0.2">
      <c r="A684" s="23" t="s">
        <v>737</v>
      </c>
      <c r="B684" s="24" t="s">
        <v>740</v>
      </c>
      <c r="C684" s="8" t="s">
        <v>711</v>
      </c>
      <c r="D684" s="8"/>
      <c r="E684" t="s">
        <v>1478</v>
      </c>
      <c r="F684" t="e">
        <v>#N/A</v>
      </c>
      <c r="G684" t="e">
        <v>#N/A</v>
      </c>
      <c r="H684" t="e">
        <v>#N/A</v>
      </c>
      <c r="I684">
        <v>14316949</v>
      </c>
      <c r="J684">
        <v>15340288</v>
      </c>
      <c r="K684" t="e">
        <v>#N/A</v>
      </c>
      <c r="L684" t="e">
        <v>#N/A</v>
      </c>
    </row>
    <row r="685" spans="1:12" ht="48" x14ac:dyDescent="0.2">
      <c r="A685" s="19" t="s">
        <v>737</v>
      </c>
      <c r="B685" s="20" t="s">
        <v>749</v>
      </c>
      <c r="C685" s="3" t="s">
        <v>14</v>
      </c>
      <c r="D685" s="3"/>
      <c r="E685" t="s">
        <v>1478</v>
      </c>
      <c r="F685" t="e">
        <v>#N/A</v>
      </c>
      <c r="G685" t="e">
        <v>#N/A</v>
      </c>
      <c r="H685" t="e">
        <v>#N/A</v>
      </c>
      <c r="I685">
        <v>32323535</v>
      </c>
      <c r="J685">
        <v>33840828</v>
      </c>
      <c r="K685">
        <v>34580242</v>
      </c>
      <c r="L685">
        <v>36995330</v>
      </c>
    </row>
    <row r="686" spans="1:12" ht="36" x14ac:dyDescent="0.2">
      <c r="A686" s="23" t="s">
        <v>737</v>
      </c>
      <c r="B686" s="24" t="s">
        <v>758</v>
      </c>
      <c r="C686" s="8" t="s">
        <v>711</v>
      </c>
      <c r="D686" s="8"/>
      <c r="E686" t="s">
        <v>1478</v>
      </c>
      <c r="F686" t="e">
        <v>#N/A</v>
      </c>
      <c r="G686" t="e">
        <v>#N/A</v>
      </c>
      <c r="H686" t="e">
        <v>#N/A</v>
      </c>
      <c r="I686">
        <v>4164468</v>
      </c>
      <c r="J686">
        <v>4395558</v>
      </c>
      <c r="K686">
        <v>4649169</v>
      </c>
      <c r="L686">
        <v>5330799</v>
      </c>
    </row>
    <row r="687" spans="1:12" ht="36" x14ac:dyDescent="0.2">
      <c r="A687" s="23" t="s">
        <v>737</v>
      </c>
      <c r="B687" s="24" t="s">
        <v>806</v>
      </c>
      <c r="C687" s="8" t="s">
        <v>711</v>
      </c>
      <c r="D687" s="8"/>
      <c r="E687" t="s">
        <v>1478</v>
      </c>
      <c r="F687" t="e">
        <v>#N/A</v>
      </c>
      <c r="G687" t="e">
        <v>#N/A</v>
      </c>
      <c r="H687" t="e">
        <v>#N/A</v>
      </c>
      <c r="I687">
        <v>5705111</v>
      </c>
      <c r="J687">
        <v>5445971</v>
      </c>
      <c r="K687">
        <v>5824935</v>
      </c>
      <c r="L687">
        <v>6268665</v>
      </c>
    </row>
    <row r="688" spans="1:12" ht="36" x14ac:dyDescent="0.2">
      <c r="A688" s="19" t="s">
        <v>816</v>
      </c>
      <c r="B688" s="20" t="s">
        <v>818</v>
      </c>
      <c r="C688" s="3" t="s">
        <v>711</v>
      </c>
      <c r="D688" s="3"/>
      <c r="E688" t="s">
        <v>1478</v>
      </c>
      <c r="F688" t="e">
        <v>#N/A</v>
      </c>
      <c r="G688" t="e">
        <v>#N/A</v>
      </c>
      <c r="H688" t="e">
        <v>#N/A</v>
      </c>
      <c r="I688">
        <v>2417316</v>
      </c>
      <c r="J688">
        <v>2495614</v>
      </c>
      <c r="K688">
        <v>2754484</v>
      </c>
      <c r="L688">
        <v>3390227</v>
      </c>
    </row>
    <row r="689" spans="1:12" ht="36" x14ac:dyDescent="0.2">
      <c r="A689" s="23" t="s">
        <v>816</v>
      </c>
      <c r="B689" s="24" t="s">
        <v>849</v>
      </c>
      <c r="C689" s="8" t="s">
        <v>711</v>
      </c>
      <c r="D689" s="8"/>
      <c r="E689" t="s">
        <v>1478</v>
      </c>
      <c r="F689" t="e">
        <v>#N/A</v>
      </c>
      <c r="G689" t="e">
        <v>#N/A</v>
      </c>
      <c r="H689" t="e">
        <v>#N/A</v>
      </c>
      <c r="I689">
        <v>1828952</v>
      </c>
      <c r="J689">
        <v>1884706</v>
      </c>
      <c r="K689">
        <v>1717940</v>
      </c>
      <c r="L689">
        <v>1681977</v>
      </c>
    </row>
    <row r="690" spans="1:12" ht="32" x14ac:dyDescent="0.2">
      <c r="A690" s="23" t="s">
        <v>816</v>
      </c>
      <c r="B690" s="24" t="s">
        <v>855</v>
      </c>
      <c r="C690" s="8" t="s">
        <v>68</v>
      </c>
      <c r="D690" s="8"/>
      <c r="E690" t="s">
        <v>1478</v>
      </c>
      <c r="F690" t="e">
        <v>#N/A</v>
      </c>
      <c r="G690" t="e">
        <v>#N/A</v>
      </c>
      <c r="H690" t="e">
        <v>#N/A</v>
      </c>
      <c r="I690">
        <v>15108258</v>
      </c>
      <c r="J690">
        <v>15709126</v>
      </c>
      <c r="K690">
        <v>16800130</v>
      </c>
      <c r="L690">
        <v>17284918</v>
      </c>
    </row>
    <row r="691" spans="1:12" ht="24" x14ac:dyDescent="0.2">
      <c r="A691" s="23" t="s">
        <v>859</v>
      </c>
      <c r="B691" s="24" t="s">
        <v>868</v>
      </c>
      <c r="C691" s="8" t="s">
        <v>711</v>
      </c>
      <c r="D691" s="8"/>
      <c r="E691" t="s">
        <v>1478</v>
      </c>
      <c r="F691" t="e">
        <v>#N/A</v>
      </c>
      <c r="G691" t="e">
        <v>#N/A</v>
      </c>
      <c r="H691" t="e">
        <v>#N/A</v>
      </c>
      <c r="I691">
        <v>5846300</v>
      </c>
      <c r="J691">
        <v>10049496</v>
      </c>
      <c r="K691" t="e">
        <v>#N/A</v>
      </c>
      <c r="L691" t="e">
        <v>#N/A</v>
      </c>
    </row>
    <row r="692" spans="1:12" ht="16" x14ac:dyDescent="0.2">
      <c r="A692" s="23" t="s">
        <v>859</v>
      </c>
      <c r="B692" s="24" t="s">
        <v>870</v>
      </c>
      <c r="C692" s="8" t="s">
        <v>711</v>
      </c>
      <c r="D692" s="8"/>
      <c r="E692" t="s">
        <v>1478</v>
      </c>
      <c r="F692" t="e">
        <v>#N/A</v>
      </c>
      <c r="G692" t="e">
        <v>#N/A</v>
      </c>
      <c r="H692" t="e">
        <v>#N/A</v>
      </c>
      <c r="I692">
        <v>2493862</v>
      </c>
      <c r="J692">
        <v>6622126</v>
      </c>
      <c r="K692">
        <v>7871789</v>
      </c>
      <c r="L692">
        <v>11930238</v>
      </c>
    </row>
    <row r="693" spans="1:12" ht="24" x14ac:dyDescent="0.2">
      <c r="A693" s="19" t="s">
        <v>859</v>
      </c>
      <c r="B693" s="20" t="s">
        <v>875</v>
      </c>
      <c r="C693" s="3" t="s">
        <v>711</v>
      </c>
      <c r="D693" s="3"/>
      <c r="E693" t="s">
        <v>1478</v>
      </c>
      <c r="F693" t="e">
        <v>#N/A</v>
      </c>
      <c r="G693" t="e">
        <v>#N/A</v>
      </c>
      <c r="H693" t="e">
        <v>#N/A</v>
      </c>
      <c r="I693">
        <v>3637903</v>
      </c>
      <c r="J693">
        <v>3651845</v>
      </c>
      <c r="K693">
        <v>3523634</v>
      </c>
      <c r="L693">
        <v>4372610</v>
      </c>
    </row>
    <row r="694" spans="1:12" ht="48" x14ac:dyDescent="0.2">
      <c r="A694" s="23" t="s">
        <v>859</v>
      </c>
      <c r="B694" s="24" t="s">
        <v>876</v>
      </c>
      <c r="C694" s="8" t="s">
        <v>711</v>
      </c>
      <c r="D694" s="8"/>
      <c r="E694" t="s">
        <v>1478</v>
      </c>
      <c r="F694" t="e">
        <v>#N/A</v>
      </c>
      <c r="G694" t="e">
        <v>#N/A</v>
      </c>
      <c r="H694" t="e">
        <v>#N/A</v>
      </c>
      <c r="I694">
        <v>10729981</v>
      </c>
      <c r="J694">
        <v>14147393</v>
      </c>
      <c r="K694" t="e">
        <v>#N/A</v>
      </c>
      <c r="L694" t="e">
        <v>#N/A</v>
      </c>
    </row>
    <row r="695" spans="1:12" ht="36" x14ac:dyDescent="0.2">
      <c r="A695" s="19" t="s">
        <v>859</v>
      </c>
      <c r="B695" s="20" t="s">
        <v>883</v>
      </c>
      <c r="C695" s="3" t="s">
        <v>711</v>
      </c>
      <c r="D695" s="3"/>
      <c r="E695" t="s">
        <v>1478</v>
      </c>
      <c r="F695" t="e">
        <v>#N/A</v>
      </c>
      <c r="G695" t="e">
        <v>#N/A</v>
      </c>
      <c r="H695" t="e">
        <v>#N/A</v>
      </c>
      <c r="I695">
        <v>2401723</v>
      </c>
      <c r="J695">
        <v>3110318</v>
      </c>
      <c r="K695">
        <v>3275781</v>
      </c>
      <c r="L695">
        <v>3598187</v>
      </c>
    </row>
    <row r="696" spans="1:12" ht="36" x14ac:dyDescent="0.2">
      <c r="A696" s="23" t="s">
        <v>859</v>
      </c>
      <c r="B696" s="24" t="s">
        <v>884</v>
      </c>
      <c r="C696" s="8" t="s">
        <v>711</v>
      </c>
      <c r="D696" s="8"/>
      <c r="E696" t="s">
        <v>1478</v>
      </c>
      <c r="F696" t="e">
        <v>#N/A</v>
      </c>
      <c r="G696" t="e">
        <v>#N/A</v>
      </c>
      <c r="H696" t="e">
        <v>#N/A</v>
      </c>
      <c r="I696">
        <v>2610948</v>
      </c>
      <c r="J696">
        <v>2684229</v>
      </c>
      <c r="K696">
        <v>2964286</v>
      </c>
      <c r="L696">
        <v>3070438</v>
      </c>
    </row>
    <row r="697" spans="1:12" ht="24" x14ac:dyDescent="0.2">
      <c r="A697" s="19" t="s">
        <v>859</v>
      </c>
      <c r="B697" s="20" t="s">
        <v>885</v>
      </c>
      <c r="C697" s="3" t="s">
        <v>711</v>
      </c>
      <c r="D697" s="3"/>
      <c r="E697" t="s">
        <v>1478</v>
      </c>
      <c r="F697" t="e">
        <v>#N/A</v>
      </c>
      <c r="G697" t="e">
        <v>#N/A</v>
      </c>
      <c r="H697" t="e">
        <v>#N/A</v>
      </c>
      <c r="I697">
        <v>4038880</v>
      </c>
      <c r="J697">
        <v>11323200</v>
      </c>
      <c r="K697">
        <v>16833982</v>
      </c>
      <c r="L697">
        <v>25615185</v>
      </c>
    </row>
    <row r="698" spans="1:12" ht="36" x14ac:dyDescent="0.2">
      <c r="A698" s="23" t="s">
        <v>859</v>
      </c>
      <c r="B698" s="24" t="s">
        <v>888</v>
      </c>
      <c r="C698" s="8" t="s">
        <v>711</v>
      </c>
      <c r="D698" s="8"/>
      <c r="E698" t="s">
        <v>1478</v>
      </c>
      <c r="F698" t="e">
        <v>#N/A</v>
      </c>
      <c r="G698" t="e">
        <v>#N/A</v>
      </c>
      <c r="H698" t="e">
        <v>#N/A</v>
      </c>
      <c r="I698">
        <v>22289107</v>
      </c>
      <c r="J698">
        <v>25816521</v>
      </c>
      <c r="K698">
        <v>26123501</v>
      </c>
      <c r="L698">
        <v>26796750</v>
      </c>
    </row>
    <row r="699" spans="1:12" ht="36" x14ac:dyDescent="0.2">
      <c r="A699" s="19" t="s">
        <v>859</v>
      </c>
      <c r="B699" s="20" t="s">
        <v>891</v>
      </c>
      <c r="C699" s="3" t="s">
        <v>711</v>
      </c>
      <c r="D699" s="3"/>
      <c r="E699" t="s">
        <v>1478</v>
      </c>
      <c r="F699" t="e">
        <v>#N/A</v>
      </c>
      <c r="G699" t="e">
        <v>#N/A</v>
      </c>
      <c r="H699" t="e">
        <v>#N/A</v>
      </c>
      <c r="I699">
        <v>7576813</v>
      </c>
      <c r="J699">
        <v>24570500</v>
      </c>
      <c r="K699">
        <v>31118686</v>
      </c>
      <c r="L699">
        <v>39589661</v>
      </c>
    </row>
    <row r="700" spans="1:12" ht="48" x14ac:dyDescent="0.2">
      <c r="A700" s="23" t="s">
        <v>922</v>
      </c>
      <c r="B700" s="24" t="s">
        <v>924</v>
      </c>
      <c r="C700" s="8" t="s">
        <v>711</v>
      </c>
      <c r="D700" s="8"/>
      <c r="E700" t="s">
        <v>1478</v>
      </c>
      <c r="F700" t="e">
        <v>#N/A</v>
      </c>
      <c r="G700" t="e">
        <v>#N/A</v>
      </c>
      <c r="H700" t="e">
        <v>#N/A</v>
      </c>
      <c r="I700">
        <v>0</v>
      </c>
      <c r="J700">
        <v>1483874</v>
      </c>
      <c r="K700" t="e">
        <v>#N/A</v>
      </c>
      <c r="L700" t="e">
        <v>#N/A</v>
      </c>
    </row>
    <row r="701" spans="1:12" ht="24" x14ac:dyDescent="0.2">
      <c r="A701" s="23" t="s">
        <v>922</v>
      </c>
      <c r="B701" s="24" t="s">
        <v>926</v>
      </c>
      <c r="C701" s="8" t="s">
        <v>711</v>
      </c>
      <c r="D701" s="8"/>
      <c r="E701" t="s">
        <v>1478</v>
      </c>
      <c r="F701" t="e">
        <v>#N/A</v>
      </c>
      <c r="G701" t="e">
        <v>#N/A</v>
      </c>
      <c r="H701" t="e">
        <v>#N/A</v>
      </c>
      <c r="I701">
        <v>1528814</v>
      </c>
      <c r="J701">
        <v>2003380</v>
      </c>
      <c r="K701">
        <v>1940435</v>
      </c>
      <c r="L701">
        <v>2237007</v>
      </c>
    </row>
    <row r="702" spans="1:12" ht="16" x14ac:dyDescent="0.2">
      <c r="A702" s="23" t="s">
        <v>942</v>
      </c>
      <c r="B702" s="24" t="s">
        <v>949</v>
      </c>
      <c r="C702" s="8" t="s">
        <v>711</v>
      </c>
      <c r="D702" s="8"/>
      <c r="E702" t="s">
        <v>1478</v>
      </c>
      <c r="F702" t="e">
        <v>#N/A</v>
      </c>
      <c r="G702" t="e">
        <v>#N/A</v>
      </c>
      <c r="H702" t="e">
        <v>#N/A</v>
      </c>
      <c r="I702">
        <v>1469397</v>
      </c>
      <c r="J702">
        <v>1671470</v>
      </c>
      <c r="K702">
        <v>1744932</v>
      </c>
      <c r="L702">
        <v>2065337</v>
      </c>
    </row>
    <row r="703" spans="1:12" ht="36" x14ac:dyDescent="0.2">
      <c r="A703" s="23" t="s">
        <v>942</v>
      </c>
      <c r="B703" s="24" t="s">
        <v>951</v>
      </c>
      <c r="C703" s="8" t="s">
        <v>711</v>
      </c>
      <c r="D703" s="8"/>
      <c r="E703" t="s">
        <v>1478</v>
      </c>
      <c r="F703" t="e">
        <v>#N/A</v>
      </c>
      <c r="G703" t="e">
        <v>#N/A</v>
      </c>
      <c r="H703" t="e">
        <v>#N/A</v>
      </c>
      <c r="I703">
        <v>8405117</v>
      </c>
      <c r="J703">
        <v>7803526</v>
      </c>
      <c r="K703">
        <v>7326736</v>
      </c>
      <c r="L703">
        <v>7771254</v>
      </c>
    </row>
    <row r="704" spans="1:12" ht="16" x14ac:dyDescent="0.2">
      <c r="A704" s="19" t="s">
        <v>942</v>
      </c>
      <c r="B704" s="20" t="s">
        <v>955</v>
      </c>
      <c r="C704" s="3" t="s">
        <v>711</v>
      </c>
      <c r="D704" s="3"/>
      <c r="E704" t="s">
        <v>1478</v>
      </c>
      <c r="F704" t="e">
        <v>#N/A</v>
      </c>
      <c r="G704" t="e">
        <v>#N/A</v>
      </c>
      <c r="H704" t="e">
        <v>#N/A</v>
      </c>
      <c r="I704">
        <v>4855206</v>
      </c>
      <c r="J704">
        <v>4640032</v>
      </c>
      <c r="K704">
        <v>5319836</v>
      </c>
      <c r="L704">
        <v>5900305</v>
      </c>
    </row>
    <row r="705" spans="1:12" ht="24" x14ac:dyDescent="0.2">
      <c r="A705" s="23" t="s">
        <v>942</v>
      </c>
      <c r="B705" s="24" t="s">
        <v>958</v>
      </c>
      <c r="C705" s="8" t="s">
        <v>711</v>
      </c>
      <c r="D705" s="8"/>
      <c r="E705" t="s">
        <v>1478</v>
      </c>
      <c r="F705" t="e">
        <v>#N/A</v>
      </c>
      <c r="G705" t="e">
        <v>#N/A</v>
      </c>
      <c r="H705" t="e">
        <v>#N/A</v>
      </c>
      <c r="I705">
        <v>10128789</v>
      </c>
      <c r="J705">
        <v>9196553</v>
      </c>
      <c r="K705" t="e">
        <v>#N/A</v>
      </c>
      <c r="L705" t="e">
        <v>#N/A</v>
      </c>
    </row>
    <row r="706" spans="1:12" ht="48" x14ac:dyDescent="0.2">
      <c r="A706" s="19" t="s">
        <v>942</v>
      </c>
      <c r="B706" s="20" t="s">
        <v>959</v>
      </c>
      <c r="C706" s="3" t="s">
        <v>711</v>
      </c>
      <c r="D706" s="3"/>
      <c r="E706" t="s">
        <v>1478</v>
      </c>
      <c r="F706" t="e">
        <v>#N/A</v>
      </c>
      <c r="G706" t="e">
        <v>#N/A</v>
      </c>
      <c r="H706" t="e">
        <v>#N/A</v>
      </c>
      <c r="I706">
        <v>3546055</v>
      </c>
      <c r="J706">
        <v>4795810</v>
      </c>
      <c r="K706" t="e">
        <v>#N/A</v>
      </c>
      <c r="L706" t="e">
        <v>#N/A</v>
      </c>
    </row>
    <row r="707" spans="1:12" ht="36" x14ac:dyDescent="0.2">
      <c r="A707" s="19" t="s">
        <v>942</v>
      </c>
      <c r="B707" s="20" t="s">
        <v>961</v>
      </c>
      <c r="C707" s="3" t="s">
        <v>711</v>
      </c>
      <c r="D707" s="3"/>
      <c r="E707" t="s">
        <v>1478</v>
      </c>
      <c r="F707" t="e">
        <v>#N/A</v>
      </c>
      <c r="G707" t="e">
        <v>#N/A</v>
      </c>
      <c r="H707" t="e">
        <v>#N/A</v>
      </c>
      <c r="I707">
        <v>9710081</v>
      </c>
      <c r="J707">
        <v>10861181</v>
      </c>
      <c r="K707">
        <v>10486666</v>
      </c>
      <c r="L707">
        <v>11451128</v>
      </c>
    </row>
    <row r="708" spans="1:12" ht="24" x14ac:dyDescent="0.2">
      <c r="A708" s="23" t="s">
        <v>942</v>
      </c>
      <c r="B708" s="24" t="s">
        <v>962</v>
      </c>
      <c r="C708" s="8" t="s">
        <v>711</v>
      </c>
      <c r="D708" s="8"/>
      <c r="E708" t="s">
        <v>1478</v>
      </c>
      <c r="F708" t="e">
        <v>#N/A</v>
      </c>
      <c r="G708" t="e">
        <v>#N/A</v>
      </c>
      <c r="H708" t="e">
        <v>#N/A</v>
      </c>
      <c r="I708">
        <v>21006395</v>
      </c>
      <c r="J708">
        <v>24408161</v>
      </c>
      <c r="K708">
        <v>28176460</v>
      </c>
      <c r="L708">
        <v>29755397</v>
      </c>
    </row>
    <row r="709" spans="1:12" ht="36" x14ac:dyDescent="0.2">
      <c r="A709" s="19" t="s">
        <v>942</v>
      </c>
      <c r="B709" s="20" t="s">
        <v>963</v>
      </c>
      <c r="C709" s="3" t="s">
        <v>711</v>
      </c>
      <c r="D709" s="3"/>
      <c r="E709" t="s">
        <v>1478</v>
      </c>
      <c r="F709" t="e">
        <v>#N/A</v>
      </c>
      <c r="G709" t="e">
        <v>#N/A</v>
      </c>
      <c r="H709" t="e">
        <v>#N/A</v>
      </c>
      <c r="I709">
        <v>5222364</v>
      </c>
      <c r="J709">
        <v>6488407</v>
      </c>
      <c r="K709" t="e">
        <v>#N/A</v>
      </c>
      <c r="L709" t="e">
        <v>#N/A</v>
      </c>
    </row>
    <row r="710" spans="1:12" ht="36" x14ac:dyDescent="0.2">
      <c r="A710" s="23" t="s">
        <v>942</v>
      </c>
      <c r="B710" s="24" t="s">
        <v>966</v>
      </c>
      <c r="C710" s="8" t="s">
        <v>711</v>
      </c>
      <c r="D710" s="8"/>
      <c r="E710" t="s">
        <v>1478</v>
      </c>
      <c r="F710" t="e">
        <v>#N/A</v>
      </c>
      <c r="G710" t="e">
        <v>#N/A</v>
      </c>
      <c r="H710" t="e">
        <v>#N/A</v>
      </c>
      <c r="I710">
        <v>8542745</v>
      </c>
      <c r="J710">
        <v>11961283</v>
      </c>
      <c r="K710">
        <v>8621402</v>
      </c>
      <c r="L710">
        <v>9188305</v>
      </c>
    </row>
    <row r="711" spans="1:12" ht="60" x14ac:dyDescent="0.2">
      <c r="A711" s="23" t="s">
        <v>942</v>
      </c>
      <c r="B711" s="24" t="s">
        <v>968</v>
      </c>
      <c r="C711" s="8" t="s">
        <v>711</v>
      </c>
      <c r="D711" s="8"/>
      <c r="E711" t="s">
        <v>1478</v>
      </c>
      <c r="F711" t="e">
        <v>#N/A</v>
      </c>
      <c r="G711" t="e">
        <v>#N/A</v>
      </c>
      <c r="H711" t="e">
        <v>#N/A</v>
      </c>
      <c r="I711">
        <v>5501937</v>
      </c>
      <c r="J711">
        <v>5604733</v>
      </c>
      <c r="K711" t="e">
        <v>#N/A</v>
      </c>
      <c r="L711" t="e">
        <v>#N/A</v>
      </c>
    </row>
    <row r="712" spans="1:12" ht="48" x14ac:dyDescent="0.2">
      <c r="A712" s="19" t="s">
        <v>942</v>
      </c>
      <c r="B712" s="20" t="s">
        <v>971</v>
      </c>
      <c r="C712" s="3" t="s">
        <v>711</v>
      </c>
      <c r="D712" s="3"/>
      <c r="E712" t="s">
        <v>1478</v>
      </c>
      <c r="F712" t="e">
        <v>#N/A</v>
      </c>
      <c r="G712" t="e">
        <v>#N/A</v>
      </c>
      <c r="H712" t="e">
        <v>#N/A</v>
      </c>
      <c r="I712">
        <v>63683636</v>
      </c>
      <c r="J712">
        <v>72868190</v>
      </c>
      <c r="K712" t="e">
        <v>#N/A</v>
      </c>
      <c r="L712" t="e">
        <v>#N/A</v>
      </c>
    </row>
    <row r="713" spans="1:12" ht="36" x14ac:dyDescent="0.2">
      <c r="A713" s="19" t="s">
        <v>942</v>
      </c>
      <c r="B713" s="20" t="s">
        <v>973</v>
      </c>
      <c r="C713" s="3" t="s">
        <v>711</v>
      </c>
      <c r="D713" s="3"/>
      <c r="E713" t="s">
        <v>1478</v>
      </c>
      <c r="F713" t="e">
        <v>#N/A</v>
      </c>
      <c r="G713" t="e">
        <v>#N/A</v>
      </c>
      <c r="H713" t="e">
        <v>#N/A</v>
      </c>
      <c r="I713">
        <v>3756925</v>
      </c>
      <c r="J713">
        <v>4717529</v>
      </c>
      <c r="K713" t="e">
        <v>#N/A</v>
      </c>
      <c r="L713" t="e">
        <v>#N/A</v>
      </c>
    </row>
    <row r="714" spans="1:12" ht="48" x14ac:dyDescent="0.2">
      <c r="A714" s="23" t="s">
        <v>942</v>
      </c>
      <c r="B714" s="24" t="s">
        <v>974</v>
      </c>
      <c r="C714" s="8" t="s">
        <v>711</v>
      </c>
      <c r="D714" s="8"/>
      <c r="E714" t="s">
        <v>1478</v>
      </c>
      <c r="F714" t="e">
        <v>#N/A</v>
      </c>
      <c r="G714" t="e">
        <v>#N/A</v>
      </c>
      <c r="H714" t="e">
        <v>#N/A</v>
      </c>
      <c r="I714">
        <v>7574032</v>
      </c>
      <c r="J714">
        <v>7423271</v>
      </c>
      <c r="K714">
        <v>8244073</v>
      </c>
      <c r="L714">
        <v>8597837</v>
      </c>
    </row>
    <row r="715" spans="1:12" ht="24" x14ac:dyDescent="0.2">
      <c r="A715" s="19" t="s">
        <v>942</v>
      </c>
      <c r="B715" s="20" t="s">
        <v>975</v>
      </c>
      <c r="C715" s="3" t="s">
        <v>711</v>
      </c>
      <c r="D715" s="3"/>
      <c r="E715" t="s">
        <v>1478</v>
      </c>
      <c r="F715" t="e">
        <v>#N/A</v>
      </c>
      <c r="G715" t="e">
        <v>#N/A</v>
      </c>
      <c r="H715" t="e">
        <v>#N/A</v>
      </c>
      <c r="I715">
        <v>4484447</v>
      </c>
      <c r="J715">
        <v>5260364</v>
      </c>
      <c r="K715">
        <v>6031765</v>
      </c>
      <c r="L715">
        <v>7364948</v>
      </c>
    </row>
    <row r="716" spans="1:12" ht="36" x14ac:dyDescent="0.2">
      <c r="A716" s="19" t="s">
        <v>942</v>
      </c>
      <c r="B716" s="20" t="s">
        <v>977</v>
      </c>
      <c r="C716" s="3" t="s">
        <v>711</v>
      </c>
      <c r="D716" s="3"/>
      <c r="E716" t="s">
        <v>1478</v>
      </c>
      <c r="F716" t="e">
        <v>#N/A</v>
      </c>
      <c r="G716" t="e">
        <v>#N/A</v>
      </c>
      <c r="H716" t="e">
        <v>#N/A</v>
      </c>
      <c r="I716">
        <v>10405879</v>
      </c>
      <c r="J716">
        <v>11131057</v>
      </c>
      <c r="K716">
        <v>11697166</v>
      </c>
      <c r="L716">
        <v>12340030</v>
      </c>
    </row>
    <row r="717" spans="1:12" ht="36" x14ac:dyDescent="0.2">
      <c r="A717" s="19" t="s">
        <v>942</v>
      </c>
      <c r="B717" s="20" t="s">
        <v>979</v>
      </c>
      <c r="C717" s="3" t="s">
        <v>711</v>
      </c>
      <c r="D717" s="3"/>
      <c r="E717" t="s">
        <v>1478</v>
      </c>
      <c r="F717" t="e">
        <v>#N/A</v>
      </c>
      <c r="G717" t="e">
        <v>#N/A</v>
      </c>
      <c r="H717" t="e">
        <v>#N/A</v>
      </c>
      <c r="I717">
        <v>4605090</v>
      </c>
      <c r="J717">
        <v>5385917</v>
      </c>
      <c r="K717">
        <v>5061823</v>
      </c>
      <c r="L717">
        <v>6064114</v>
      </c>
    </row>
    <row r="718" spans="1:12" ht="24" x14ac:dyDescent="0.2">
      <c r="A718" s="23" t="s">
        <v>942</v>
      </c>
      <c r="B718" s="24" t="s">
        <v>982</v>
      </c>
      <c r="C718" s="8" t="s">
        <v>711</v>
      </c>
      <c r="D718" s="8"/>
      <c r="E718" t="s">
        <v>1478</v>
      </c>
      <c r="F718" t="e">
        <v>#N/A</v>
      </c>
      <c r="G718" t="e">
        <v>#N/A</v>
      </c>
      <c r="H718" t="e">
        <v>#N/A</v>
      </c>
      <c r="I718">
        <v>10958755</v>
      </c>
      <c r="J718">
        <v>11002155</v>
      </c>
      <c r="K718">
        <v>13201962</v>
      </c>
      <c r="L718">
        <v>16728732</v>
      </c>
    </row>
    <row r="719" spans="1:12" ht="60" x14ac:dyDescent="0.2">
      <c r="A719" s="23" t="s">
        <v>1014</v>
      </c>
      <c r="B719" s="24" t="s">
        <v>1017</v>
      </c>
      <c r="C719" s="8" t="s">
        <v>711</v>
      </c>
      <c r="D719" s="8"/>
      <c r="E719" t="s">
        <v>1478</v>
      </c>
      <c r="F719" t="e">
        <v>#N/A</v>
      </c>
      <c r="G719" t="e">
        <v>#N/A</v>
      </c>
      <c r="H719" t="e">
        <v>#N/A</v>
      </c>
      <c r="I719">
        <v>5822962</v>
      </c>
      <c r="J719">
        <v>5779558</v>
      </c>
      <c r="K719" t="e">
        <v>#N/A</v>
      </c>
      <c r="L719" t="e">
        <v>#N/A</v>
      </c>
    </row>
    <row r="720" spans="1:12" ht="24" x14ac:dyDescent="0.2">
      <c r="A720" s="23" t="s">
        <v>1014</v>
      </c>
      <c r="B720" s="24" t="s">
        <v>1019</v>
      </c>
      <c r="C720" s="8" t="s">
        <v>711</v>
      </c>
      <c r="D720" s="8"/>
      <c r="E720" t="s">
        <v>1478</v>
      </c>
      <c r="F720" t="e">
        <v>#N/A</v>
      </c>
      <c r="G720" t="e">
        <v>#N/A</v>
      </c>
      <c r="H720" t="e">
        <v>#N/A</v>
      </c>
      <c r="I720">
        <v>4685278</v>
      </c>
      <c r="J720">
        <v>4614084</v>
      </c>
      <c r="K720">
        <v>4984669</v>
      </c>
      <c r="L720">
        <v>5606233</v>
      </c>
    </row>
    <row r="721" spans="1:12" ht="24" x14ac:dyDescent="0.2">
      <c r="A721" s="19" t="s">
        <v>1014</v>
      </c>
      <c r="B721" s="20" t="s">
        <v>1020</v>
      </c>
      <c r="C721" s="3" t="s">
        <v>711</v>
      </c>
      <c r="D721" s="3"/>
      <c r="E721" t="s">
        <v>1478</v>
      </c>
      <c r="F721" t="e">
        <v>#N/A</v>
      </c>
      <c r="G721" t="e">
        <v>#N/A</v>
      </c>
      <c r="H721" t="e">
        <v>#N/A</v>
      </c>
      <c r="I721">
        <v>0</v>
      </c>
      <c r="J721">
        <v>2264419</v>
      </c>
      <c r="K721">
        <v>4089249</v>
      </c>
      <c r="L721">
        <v>5695808</v>
      </c>
    </row>
    <row r="722" spans="1:12" ht="48" x14ac:dyDescent="0.2">
      <c r="A722" s="23" t="s">
        <v>1014</v>
      </c>
      <c r="B722" s="24" t="s">
        <v>1021</v>
      </c>
      <c r="C722" s="8" t="s">
        <v>711</v>
      </c>
      <c r="D722" s="8"/>
      <c r="E722" t="s">
        <v>1478</v>
      </c>
      <c r="F722" t="e">
        <v>#N/A</v>
      </c>
      <c r="G722" t="e">
        <v>#N/A</v>
      </c>
      <c r="H722" t="e">
        <v>#N/A</v>
      </c>
      <c r="I722">
        <v>1693154</v>
      </c>
      <c r="J722">
        <v>3213299</v>
      </c>
      <c r="K722" t="e">
        <v>#N/A</v>
      </c>
      <c r="L722" t="e">
        <v>#N/A</v>
      </c>
    </row>
    <row r="723" spans="1:12" ht="32" x14ac:dyDescent="0.2">
      <c r="A723" s="19" t="s">
        <v>1014</v>
      </c>
      <c r="B723" s="20" t="s">
        <v>1024</v>
      </c>
      <c r="C723" s="3" t="s">
        <v>6</v>
      </c>
      <c r="D723" s="3"/>
      <c r="E723" t="s">
        <v>1478</v>
      </c>
      <c r="F723" t="e">
        <v>#N/A</v>
      </c>
      <c r="G723" t="e">
        <v>#N/A</v>
      </c>
      <c r="H723" t="e">
        <v>#N/A</v>
      </c>
      <c r="I723">
        <v>60932294</v>
      </c>
      <c r="J723">
        <v>67607527</v>
      </c>
      <c r="K723" t="e">
        <v>#N/A</v>
      </c>
      <c r="L723" t="e">
        <v>#N/A</v>
      </c>
    </row>
    <row r="724" spans="1:12" ht="16" x14ac:dyDescent="0.2">
      <c r="A724" s="23" t="s">
        <v>1014</v>
      </c>
      <c r="B724" s="24" t="s">
        <v>1025</v>
      </c>
      <c r="C724" s="8" t="s">
        <v>711</v>
      </c>
      <c r="D724" s="8"/>
      <c r="E724" t="s">
        <v>1478</v>
      </c>
      <c r="F724" t="e">
        <v>#N/A</v>
      </c>
      <c r="G724" t="e">
        <v>#N/A</v>
      </c>
      <c r="H724" t="e">
        <v>#N/A</v>
      </c>
      <c r="I724">
        <v>4802885</v>
      </c>
      <c r="J724">
        <v>5146429</v>
      </c>
      <c r="K724">
        <v>5728334</v>
      </c>
      <c r="L724">
        <v>5920928</v>
      </c>
    </row>
    <row r="725" spans="1:12" ht="48" x14ac:dyDescent="0.2">
      <c r="A725" s="19" t="s">
        <v>1014</v>
      </c>
      <c r="B725" s="20" t="s">
        <v>1026</v>
      </c>
      <c r="C725" s="3" t="s">
        <v>711</v>
      </c>
      <c r="D725" s="3"/>
      <c r="E725" t="s">
        <v>1478</v>
      </c>
      <c r="F725" t="e">
        <v>#N/A</v>
      </c>
      <c r="G725" t="e">
        <v>#N/A</v>
      </c>
      <c r="H725" t="e">
        <v>#N/A</v>
      </c>
      <c r="I725">
        <v>3460391</v>
      </c>
      <c r="J725">
        <v>4743005</v>
      </c>
      <c r="K725">
        <v>5505275</v>
      </c>
      <c r="L725">
        <v>5911320</v>
      </c>
    </row>
    <row r="726" spans="1:12" ht="24" x14ac:dyDescent="0.2">
      <c r="A726" s="23" t="s">
        <v>1014</v>
      </c>
      <c r="B726" s="24" t="s">
        <v>1029</v>
      </c>
      <c r="C726" s="8" t="s">
        <v>711</v>
      </c>
      <c r="D726" s="8"/>
      <c r="E726" t="s">
        <v>1478</v>
      </c>
      <c r="F726" t="e">
        <v>#N/A</v>
      </c>
      <c r="G726" t="e">
        <v>#N/A</v>
      </c>
      <c r="H726" t="e">
        <v>#N/A</v>
      </c>
      <c r="I726">
        <v>8643952</v>
      </c>
      <c r="J726">
        <v>8234911</v>
      </c>
      <c r="K726">
        <v>8960437</v>
      </c>
      <c r="L726">
        <v>8677272</v>
      </c>
    </row>
    <row r="727" spans="1:12" ht="24" x14ac:dyDescent="0.2">
      <c r="A727" s="19" t="s">
        <v>1014</v>
      </c>
      <c r="B727" s="20" t="s">
        <v>1030</v>
      </c>
      <c r="C727" s="3" t="s">
        <v>711</v>
      </c>
      <c r="D727" s="3"/>
      <c r="E727" t="s">
        <v>1478</v>
      </c>
      <c r="F727" t="e">
        <v>#N/A</v>
      </c>
      <c r="G727" t="e">
        <v>#N/A</v>
      </c>
      <c r="H727" t="e">
        <v>#N/A</v>
      </c>
      <c r="I727">
        <v>2496763</v>
      </c>
      <c r="J727">
        <v>3163314</v>
      </c>
      <c r="K727">
        <v>3881081</v>
      </c>
      <c r="L727">
        <v>4322347</v>
      </c>
    </row>
    <row r="728" spans="1:12" ht="36" x14ac:dyDescent="0.2">
      <c r="A728" s="23" t="s">
        <v>1014</v>
      </c>
      <c r="B728" s="24" t="s">
        <v>1033</v>
      </c>
      <c r="C728" s="8" t="s">
        <v>711</v>
      </c>
      <c r="D728" s="8"/>
      <c r="E728" t="s">
        <v>1478</v>
      </c>
      <c r="F728" t="e">
        <v>#N/A</v>
      </c>
      <c r="G728" t="e">
        <v>#N/A</v>
      </c>
      <c r="H728" t="e">
        <v>#N/A</v>
      </c>
      <c r="I728">
        <v>7687388</v>
      </c>
      <c r="J728">
        <v>8126003</v>
      </c>
      <c r="K728">
        <v>7943670</v>
      </c>
      <c r="L728">
        <v>7744497</v>
      </c>
    </row>
    <row r="729" spans="1:12" ht="36" x14ac:dyDescent="0.2">
      <c r="A729" s="19" t="s">
        <v>1014</v>
      </c>
      <c r="B729" s="20" t="s">
        <v>1034</v>
      </c>
      <c r="C729" s="3" t="s">
        <v>711</v>
      </c>
      <c r="D729" s="3"/>
      <c r="E729" t="s">
        <v>1478</v>
      </c>
      <c r="F729" t="e">
        <v>#N/A</v>
      </c>
      <c r="G729" t="e">
        <v>#N/A</v>
      </c>
      <c r="H729" t="e">
        <v>#N/A</v>
      </c>
      <c r="I729">
        <v>7330613</v>
      </c>
      <c r="J729">
        <v>7716355</v>
      </c>
      <c r="K729">
        <v>7908083</v>
      </c>
      <c r="L729">
        <v>10049692</v>
      </c>
    </row>
    <row r="730" spans="1:12" ht="24" x14ac:dyDescent="0.2">
      <c r="A730" s="23" t="s">
        <v>1014</v>
      </c>
      <c r="B730" s="24" t="s">
        <v>1037</v>
      </c>
      <c r="C730" s="8" t="s">
        <v>711</v>
      </c>
      <c r="D730" s="8"/>
      <c r="E730" t="s">
        <v>1478</v>
      </c>
      <c r="F730" t="e">
        <v>#N/A</v>
      </c>
      <c r="G730" t="e">
        <v>#N/A</v>
      </c>
      <c r="H730" t="e">
        <v>#N/A</v>
      </c>
      <c r="I730">
        <v>3042997</v>
      </c>
      <c r="J730">
        <v>3219345</v>
      </c>
      <c r="K730">
        <v>3315450</v>
      </c>
      <c r="L730">
        <v>3516403</v>
      </c>
    </row>
    <row r="731" spans="1:12" ht="24" x14ac:dyDescent="0.2">
      <c r="A731" s="19" t="s">
        <v>1014</v>
      </c>
      <c r="B731" s="20" t="s">
        <v>1040</v>
      </c>
      <c r="C731" s="3" t="s">
        <v>711</v>
      </c>
      <c r="D731" s="3"/>
      <c r="E731" t="s">
        <v>1478</v>
      </c>
      <c r="F731" t="e">
        <v>#N/A</v>
      </c>
      <c r="G731" t="e">
        <v>#N/A</v>
      </c>
      <c r="H731" t="e">
        <v>#N/A</v>
      </c>
      <c r="I731">
        <v>7221298</v>
      </c>
      <c r="J731">
        <v>7219472</v>
      </c>
      <c r="K731">
        <v>7667916</v>
      </c>
      <c r="L731">
        <v>7929976</v>
      </c>
    </row>
    <row r="732" spans="1:12" ht="32" x14ac:dyDescent="0.2">
      <c r="A732" s="19" t="s">
        <v>1043</v>
      </c>
      <c r="B732" s="20" t="s">
        <v>1066</v>
      </c>
      <c r="C732" s="3" t="s">
        <v>6</v>
      </c>
      <c r="D732" s="3"/>
      <c r="E732" t="s">
        <v>1478</v>
      </c>
      <c r="F732" t="e">
        <v>#N/A</v>
      </c>
      <c r="G732" t="e">
        <v>#N/A</v>
      </c>
      <c r="H732" t="e">
        <v>#N/A</v>
      </c>
      <c r="I732">
        <v>22251806</v>
      </c>
      <c r="J732">
        <v>23476550</v>
      </c>
      <c r="K732">
        <v>24300476</v>
      </c>
      <c r="L732">
        <v>25175091</v>
      </c>
    </row>
    <row r="733" spans="1:12" ht="24" x14ac:dyDescent="0.2">
      <c r="A733" s="23" t="s">
        <v>1069</v>
      </c>
      <c r="B733" s="24" t="s">
        <v>1072</v>
      </c>
      <c r="C733" s="8" t="s">
        <v>711</v>
      </c>
      <c r="D733" s="8"/>
      <c r="E733" t="s">
        <v>1478</v>
      </c>
      <c r="F733" t="e">
        <v>#N/A</v>
      </c>
      <c r="G733" t="e">
        <v>#N/A</v>
      </c>
      <c r="H733" t="e">
        <v>#N/A</v>
      </c>
      <c r="I733">
        <v>11518914</v>
      </c>
      <c r="J733">
        <v>14255708</v>
      </c>
      <c r="K733">
        <v>16487378</v>
      </c>
      <c r="L733">
        <v>15946373</v>
      </c>
    </row>
    <row r="734" spans="1:12" ht="48" x14ac:dyDescent="0.2">
      <c r="A734" s="19" t="s">
        <v>1069</v>
      </c>
      <c r="B734" s="20" t="s">
        <v>1074</v>
      </c>
      <c r="C734" s="3" t="s">
        <v>711</v>
      </c>
      <c r="D734" s="3"/>
      <c r="E734" t="s">
        <v>1478</v>
      </c>
      <c r="F734" t="e">
        <v>#N/A</v>
      </c>
      <c r="G734" t="e">
        <v>#N/A</v>
      </c>
      <c r="H734" t="e">
        <v>#N/A</v>
      </c>
      <c r="I734">
        <v>4475997</v>
      </c>
      <c r="J734">
        <v>5898604</v>
      </c>
      <c r="K734" t="e">
        <v>#N/A</v>
      </c>
      <c r="L734" t="e">
        <v>#N/A</v>
      </c>
    </row>
    <row r="735" spans="1:12" ht="36" x14ac:dyDescent="0.2">
      <c r="A735" s="23" t="s">
        <v>1069</v>
      </c>
      <c r="B735" s="24" t="s">
        <v>1075</v>
      </c>
      <c r="C735" s="8" t="s">
        <v>711</v>
      </c>
      <c r="D735" s="8"/>
      <c r="E735" t="s">
        <v>1478</v>
      </c>
      <c r="F735" t="e">
        <v>#N/A</v>
      </c>
      <c r="G735" t="e">
        <v>#N/A</v>
      </c>
      <c r="H735" t="e">
        <v>#N/A</v>
      </c>
      <c r="I735">
        <v>1534257</v>
      </c>
      <c r="J735">
        <v>1473666</v>
      </c>
      <c r="K735">
        <v>1532590</v>
      </c>
      <c r="L735">
        <v>1604086</v>
      </c>
    </row>
    <row r="736" spans="1:12" ht="24" x14ac:dyDescent="0.2">
      <c r="A736" s="23" t="s">
        <v>1069</v>
      </c>
      <c r="B736" s="24" t="s">
        <v>1078</v>
      </c>
      <c r="C736" s="8" t="s">
        <v>711</v>
      </c>
      <c r="D736" s="8"/>
      <c r="E736" t="s">
        <v>1478</v>
      </c>
      <c r="F736" t="e">
        <v>#N/A</v>
      </c>
      <c r="G736" t="e">
        <v>#N/A</v>
      </c>
      <c r="H736" t="e">
        <v>#N/A</v>
      </c>
      <c r="I736">
        <v>3362879</v>
      </c>
      <c r="J736">
        <v>3583566</v>
      </c>
      <c r="K736">
        <v>4081542</v>
      </c>
      <c r="L736">
        <v>4479696</v>
      </c>
    </row>
    <row r="737" spans="1:12" ht="60" x14ac:dyDescent="0.2">
      <c r="A737" s="19" t="s">
        <v>1069</v>
      </c>
      <c r="B737" s="20" t="s">
        <v>1079</v>
      </c>
      <c r="C737" s="3" t="s">
        <v>711</v>
      </c>
      <c r="D737" s="3"/>
      <c r="E737" t="s">
        <v>1478</v>
      </c>
      <c r="F737" t="e">
        <v>#N/A</v>
      </c>
      <c r="G737" t="e">
        <v>#N/A</v>
      </c>
      <c r="H737" t="e">
        <v>#N/A</v>
      </c>
      <c r="I737">
        <v>7097777</v>
      </c>
      <c r="J737">
        <v>6514259</v>
      </c>
      <c r="K737" t="e">
        <v>#N/A</v>
      </c>
      <c r="L737" t="e">
        <v>#N/A</v>
      </c>
    </row>
    <row r="738" spans="1:12" ht="16" x14ac:dyDescent="0.2">
      <c r="A738" s="19" t="s">
        <v>1069</v>
      </c>
      <c r="B738" s="20" t="s">
        <v>1081</v>
      </c>
      <c r="C738" s="3" t="s">
        <v>711</v>
      </c>
      <c r="D738" s="3"/>
      <c r="E738" t="s">
        <v>1478</v>
      </c>
      <c r="F738" t="e">
        <v>#N/A</v>
      </c>
      <c r="G738" t="e">
        <v>#N/A</v>
      </c>
      <c r="H738" t="e">
        <v>#N/A</v>
      </c>
      <c r="I738">
        <v>7200008</v>
      </c>
      <c r="J738">
        <v>6149513</v>
      </c>
      <c r="K738">
        <v>6313986</v>
      </c>
      <c r="L738">
        <v>7335735</v>
      </c>
    </row>
    <row r="739" spans="1:12" ht="36" x14ac:dyDescent="0.2">
      <c r="A739" s="23" t="s">
        <v>1069</v>
      </c>
      <c r="B739" s="24" t="s">
        <v>1084</v>
      </c>
      <c r="C739" s="8" t="s">
        <v>711</v>
      </c>
      <c r="D739" s="8"/>
      <c r="E739" t="s">
        <v>1478</v>
      </c>
      <c r="F739" t="e">
        <v>#N/A</v>
      </c>
      <c r="G739" t="e">
        <v>#N/A</v>
      </c>
      <c r="H739" t="e">
        <v>#N/A</v>
      </c>
      <c r="I739">
        <v>1733668</v>
      </c>
      <c r="J739">
        <v>3427182</v>
      </c>
      <c r="K739">
        <v>5199597</v>
      </c>
      <c r="L739">
        <v>6984409</v>
      </c>
    </row>
    <row r="740" spans="1:12" ht="16" x14ac:dyDescent="0.2">
      <c r="A740" s="19" t="s">
        <v>1069</v>
      </c>
      <c r="B740" s="20" t="s">
        <v>1085</v>
      </c>
      <c r="C740" s="3" t="s">
        <v>711</v>
      </c>
      <c r="D740" s="3"/>
      <c r="E740" t="s">
        <v>1478</v>
      </c>
      <c r="F740" t="e">
        <v>#N/A</v>
      </c>
      <c r="G740" t="e">
        <v>#N/A</v>
      </c>
      <c r="H740" t="e">
        <v>#N/A</v>
      </c>
      <c r="I740">
        <v>6142953</v>
      </c>
      <c r="J740">
        <v>6213766</v>
      </c>
      <c r="K740">
        <v>5971975</v>
      </c>
      <c r="L740">
        <v>5955720</v>
      </c>
    </row>
    <row r="741" spans="1:12" ht="48" x14ac:dyDescent="0.2">
      <c r="A741" s="19" t="s">
        <v>1087</v>
      </c>
      <c r="B741" s="20" t="s">
        <v>1088</v>
      </c>
      <c r="C741" s="3" t="s">
        <v>711</v>
      </c>
      <c r="D741" s="3"/>
      <c r="E741" t="s">
        <v>1478</v>
      </c>
      <c r="F741" t="e">
        <v>#N/A</v>
      </c>
      <c r="G741" t="e">
        <v>#N/A</v>
      </c>
      <c r="H741" t="e">
        <v>#N/A</v>
      </c>
      <c r="I741">
        <v>6224947</v>
      </c>
      <c r="J741">
        <v>7678331</v>
      </c>
      <c r="K741" t="e">
        <v>#N/A</v>
      </c>
      <c r="L741" t="e">
        <v>#N/A</v>
      </c>
    </row>
    <row r="742" spans="1:12" ht="36" x14ac:dyDescent="0.2">
      <c r="A742" s="19" t="s">
        <v>1087</v>
      </c>
      <c r="B742" s="20" t="s">
        <v>1094</v>
      </c>
      <c r="C742" s="3" t="s">
        <v>711</v>
      </c>
      <c r="D742" s="3"/>
      <c r="E742" t="s">
        <v>1478</v>
      </c>
      <c r="F742" t="e">
        <v>#N/A</v>
      </c>
      <c r="G742" t="e">
        <v>#N/A</v>
      </c>
      <c r="H742" t="e">
        <v>#N/A</v>
      </c>
      <c r="I742">
        <v>13821145</v>
      </c>
      <c r="J742">
        <v>7000726</v>
      </c>
      <c r="K742">
        <v>7188742</v>
      </c>
      <c r="L742">
        <v>7655495</v>
      </c>
    </row>
    <row r="743" spans="1:12" ht="36" x14ac:dyDescent="0.2">
      <c r="A743" s="23" t="s">
        <v>1087</v>
      </c>
      <c r="B743" s="24" t="s">
        <v>1095</v>
      </c>
      <c r="C743" s="8" t="s">
        <v>711</v>
      </c>
      <c r="D743" s="8"/>
      <c r="E743" t="s">
        <v>1478</v>
      </c>
      <c r="F743" t="e">
        <v>#N/A</v>
      </c>
      <c r="G743" t="e">
        <v>#N/A</v>
      </c>
      <c r="H743" t="e">
        <v>#N/A</v>
      </c>
      <c r="I743">
        <v>3841141</v>
      </c>
      <c r="J743">
        <v>4679426</v>
      </c>
      <c r="K743">
        <v>5316248</v>
      </c>
      <c r="L743">
        <v>6013852</v>
      </c>
    </row>
    <row r="744" spans="1:12" ht="24" x14ac:dyDescent="0.2">
      <c r="A744" s="19" t="s">
        <v>1114</v>
      </c>
      <c r="B744" s="20" t="s">
        <v>1134</v>
      </c>
      <c r="C744" s="3" t="s">
        <v>711</v>
      </c>
      <c r="D744" s="3"/>
      <c r="E744" t="s">
        <v>1478</v>
      </c>
      <c r="F744" t="e">
        <v>#N/A</v>
      </c>
      <c r="G744" t="e">
        <v>#N/A</v>
      </c>
      <c r="H744" t="e">
        <v>#N/A</v>
      </c>
      <c r="I744">
        <v>3513909</v>
      </c>
      <c r="J744">
        <v>3443783</v>
      </c>
      <c r="K744">
        <v>3586395</v>
      </c>
      <c r="L744">
        <v>3918295</v>
      </c>
    </row>
    <row r="745" spans="1:12" ht="24" x14ac:dyDescent="0.2">
      <c r="A745" s="23" t="s">
        <v>1114</v>
      </c>
      <c r="B745" s="24" t="s">
        <v>1163</v>
      </c>
      <c r="C745" s="8" t="s">
        <v>711</v>
      </c>
      <c r="D745" s="8"/>
      <c r="E745" t="s">
        <v>1478</v>
      </c>
      <c r="F745" t="e">
        <v>#N/A</v>
      </c>
      <c r="G745" t="e">
        <v>#N/A</v>
      </c>
      <c r="H745" t="e">
        <v>#N/A</v>
      </c>
      <c r="I745">
        <v>3329450</v>
      </c>
      <c r="J745">
        <v>3449211</v>
      </c>
      <c r="K745">
        <v>3699909</v>
      </c>
      <c r="L745">
        <v>4407518</v>
      </c>
    </row>
    <row r="746" spans="1:12" ht="48" x14ac:dyDescent="0.2">
      <c r="A746" s="23" t="s">
        <v>1114</v>
      </c>
      <c r="B746" s="24" t="s">
        <v>1167</v>
      </c>
      <c r="C746" s="8" t="s">
        <v>14</v>
      </c>
      <c r="D746" s="8"/>
      <c r="E746" t="s">
        <v>1478</v>
      </c>
      <c r="F746" t="e">
        <v>#N/A</v>
      </c>
      <c r="G746" t="e">
        <v>#N/A</v>
      </c>
      <c r="H746" t="e">
        <v>#N/A</v>
      </c>
      <c r="I746">
        <v>77118196</v>
      </c>
      <c r="J746">
        <v>79165320</v>
      </c>
      <c r="K746">
        <v>80506567</v>
      </c>
      <c r="L746">
        <v>82548182</v>
      </c>
    </row>
    <row r="747" spans="1:12" ht="16" x14ac:dyDescent="0.2">
      <c r="A747" s="23" t="s">
        <v>1169</v>
      </c>
      <c r="B747" s="24" t="s">
        <v>1206</v>
      </c>
      <c r="C747" s="8" t="s">
        <v>711</v>
      </c>
      <c r="D747" s="8"/>
      <c r="E747" t="s">
        <v>1478</v>
      </c>
      <c r="F747" t="e">
        <v>#N/A</v>
      </c>
      <c r="G747" t="e">
        <v>#N/A</v>
      </c>
      <c r="H747" t="e">
        <v>#N/A</v>
      </c>
      <c r="I747">
        <v>3295943</v>
      </c>
      <c r="J747">
        <v>3608569</v>
      </c>
      <c r="K747">
        <v>4033205</v>
      </c>
      <c r="L747">
        <v>4280079</v>
      </c>
    </row>
    <row r="748" spans="1:12" ht="48" x14ac:dyDescent="0.2">
      <c r="A748" s="19" t="s">
        <v>1237</v>
      </c>
      <c r="B748" s="20" t="s">
        <v>1239</v>
      </c>
      <c r="C748" s="3" t="s">
        <v>711</v>
      </c>
      <c r="D748" s="3"/>
      <c r="E748" t="s">
        <v>1478</v>
      </c>
      <c r="F748" t="e">
        <v>#N/A</v>
      </c>
      <c r="G748" t="e">
        <v>#N/A</v>
      </c>
      <c r="H748" t="e">
        <v>#N/A</v>
      </c>
      <c r="I748">
        <v>1160408</v>
      </c>
      <c r="J748">
        <v>1304239</v>
      </c>
      <c r="K748" t="e">
        <v>#N/A</v>
      </c>
      <c r="L748" t="e">
        <v>#N/A</v>
      </c>
    </row>
    <row r="749" spans="1:12" ht="36" x14ac:dyDescent="0.2">
      <c r="A749" s="19" t="s">
        <v>1237</v>
      </c>
      <c r="B749" s="20" t="s">
        <v>1241</v>
      </c>
      <c r="C749" s="3" t="s">
        <v>711</v>
      </c>
      <c r="D749" s="3"/>
      <c r="E749" t="s">
        <v>1478</v>
      </c>
      <c r="F749" t="e">
        <v>#N/A</v>
      </c>
      <c r="G749" t="e">
        <v>#N/A</v>
      </c>
      <c r="H749" t="e">
        <v>#N/A</v>
      </c>
      <c r="I749">
        <v>12747864</v>
      </c>
      <c r="J749">
        <v>15668183</v>
      </c>
      <c r="K749">
        <v>15021459</v>
      </c>
      <c r="L749">
        <v>16077174</v>
      </c>
    </row>
    <row r="750" spans="1:12" ht="48" x14ac:dyDescent="0.2">
      <c r="A750" s="23" t="s">
        <v>1237</v>
      </c>
      <c r="B750" s="24" t="s">
        <v>1244</v>
      </c>
      <c r="C750" s="8" t="s">
        <v>711</v>
      </c>
      <c r="D750" s="8"/>
      <c r="E750" t="s">
        <v>1478</v>
      </c>
      <c r="F750" t="e">
        <v>#N/A</v>
      </c>
      <c r="G750" t="e">
        <v>#N/A</v>
      </c>
      <c r="H750" t="e">
        <v>#N/A</v>
      </c>
      <c r="I750">
        <v>3498064</v>
      </c>
      <c r="J750">
        <v>3525362</v>
      </c>
      <c r="K750" t="e">
        <v>#N/A</v>
      </c>
      <c r="L750" t="e">
        <v>#N/A</v>
      </c>
    </row>
    <row r="751" spans="1:12" ht="48" x14ac:dyDescent="0.2">
      <c r="A751" s="23" t="s">
        <v>1237</v>
      </c>
      <c r="B751" s="24" t="s">
        <v>1248</v>
      </c>
      <c r="C751" s="8" t="s">
        <v>711</v>
      </c>
      <c r="D751" s="8"/>
      <c r="E751" t="s">
        <v>1478</v>
      </c>
      <c r="F751" t="e">
        <v>#N/A</v>
      </c>
      <c r="G751" t="e">
        <v>#N/A</v>
      </c>
      <c r="H751" t="e">
        <v>#N/A</v>
      </c>
      <c r="I751">
        <v>7716332</v>
      </c>
      <c r="J751">
        <v>12373605</v>
      </c>
      <c r="K751" t="e">
        <v>#N/A</v>
      </c>
      <c r="L751" t="e">
        <v>#N/A</v>
      </c>
    </row>
    <row r="752" spans="1:12" ht="24" x14ac:dyDescent="0.2">
      <c r="A752" s="19" t="s">
        <v>1237</v>
      </c>
      <c r="B752" s="20" t="s">
        <v>1253</v>
      </c>
      <c r="C752" s="3" t="s">
        <v>711</v>
      </c>
      <c r="D752" s="3"/>
      <c r="E752" t="s">
        <v>1478</v>
      </c>
      <c r="F752" t="e">
        <v>#N/A</v>
      </c>
      <c r="G752" t="e">
        <v>#N/A</v>
      </c>
      <c r="H752" t="e">
        <v>#N/A</v>
      </c>
      <c r="I752">
        <v>6217301</v>
      </c>
      <c r="J752">
        <v>7683962</v>
      </c>
      <c r="K752">
        <v>7374379</v>
      </c>
      <c r="L752">
        <v>10261456</v>
      </c>
    </row>
    <row r="753" spans="1:12" ht="24" x14ac:dyDescent="0.2">
      <c r="A753" s="19" t="s">
        <v>1237</v>
      </c>
      <c r="B753" s="20" t="s">
        <v>1255</v>
      </c>
      <c r="C753" s="3" t="s">
        <v>711</v>
      </c>
      <c r="D753" s="3"/>
      <c r="E753" t="s">
        <v>1478</v>
      </c>
      <c r="F753" t="e">
        <v>#N/A</v>
      </c>
      <c r="G753" t="e">
        <v>#N/A</v>
      </c>
      <c r="H753" t="e">
        <v>#N/A</v>
      </c>
      <c r="I753">
        <v>19493054</v>
      </c>
      <c r="J753">
        <v>18369407</v>
      </c>
      <c r="K753">
        <v>17889146</v>
      </c>
      <c r="L753">
        <v>20867143</v>
      </c>
    </row>
    <row r="754" spans="1:12" ht="48" x14ac:dyDescent="0.2">
      <c r="A754" s="23" t="s">
        <v>1237</v>
      </c>
      <c r="B754" s="24" t="s">
        <v>1262</v>
      </c>
      <c r="C754" s="8" t="s">
        <v>14</v>
      </c>
      <c r="D754" s="8"/>
      <c r="E754" t="s">
        <v>1478</v>
      </c>
      <c r="F754" t="e">
        <v>#N/A</v>
      </c>
      <c r="G754" t="e">
        <v>#N/A</v>
      </c>
      <c r="H754" t="e">
        <v>#N/A</v>
      </c>
      <c r="I754">
        <v>79113552</v>
      </c>
      <c r="J754">
        <v>80309436</v>
      </c>
      <c r="K754">
        <v>82013283</v>
      </c>
      <c r="L754">
        <v>82874219</v>
      </c>
    </row>
    <row r="755" spans="1:12" ht="48" x14ac:dyDescent="0.2">
      <c r="A755" s="23" t="s">
        <v>1279</v>
      </c>
      <c r="B755" s="24" t="s">
        <v>1282</v>
      </c>
      <c r="C755" s="8" t="s">
        <v>14</v>
      </c>
      <c r="D755" s="8"/>
      <c r="E755" t="s">
        <v>1478</v>
      </c>
      <c r="F755" t="e">
        <v>#N/A</v>
      </c>
      <c r="G755" t="e">
        <v>#N/A</v>
      </c>
      <c r="H755" t="e">
        <v>#N/A</v>
      </c>
      <c r="I755">
        <v>29228115</v>
      </c>
      <c r="J755">
        <v>32096114</v>
      </c>
      <c r="K755">
        <v>32284423</v>
      </c>
      <c r="L755">
        <v>32816313</v>
      </c>
    </row>
    <row r="756" spans="1:12" ht="72" x14ac:dyDescent="0.2">
      <c r="A756" s="19" t="s">
        <v>1279</v>
      </c>
      <c r="B756" s="20" t="s">
        <v>1285</v>
      </c>
      <c r="C756" s="3" t="s">
        <v>711</v>
      </c>
      <c r="D756" s="3"/>
      <c r="E756" t="s">
        <v>1478</v>
      </c>
      <c r="F756" t="e">
        <v>#N/A</v>
      </c>
      <c r="G756" t="e">
        <v>#N/A</v>
      </c>
      <c r="H756" t="e">
        <v>#N/A</v>
      </c>
      <c r="I756">
        <v>5297126</v>
      </c>
      <c r="J756">
        <v>6619681</v>
      </c>
      <c r="K756" t="e">
        <v>#N/A</v>
      </c>
      <c r="L756" t="e">
        <v>#N/A</v>
      </c>
    </row>
    <row r="757" spans="1:12" ht="60" x14ac:dyDescent="0.2">
      <c r="A757" s="19" t="s">
        <v>1299</v>
      </c>
      <c r="B757" s="20" t="s">
        <v>1321</v>
      </c>
      <c r="C757" s="3" t="s">
        <v>711</v>
      </c>
      <c r="D757" s="3"/>
      <c r="E757" t="s">
        <v>1478</v>
      </c>
      <c r="F757" t="e">
        <v>#N/A</v>
      </c>
      <c r="G757" t="e">
        <v>#N/A</v>
      </c>
      <c r="H757" t="e">
        <v>#N/A</v>
      </c>
      <c r="I757">
        <v>3721224</v>
      </c>
      <c r="J757">
        <v>3976522</v>
      </c>
      <c r="K757" t="e">
        <v>#N/A</v>
      </c>
      <c r="L757" t="e">
        <v>#N/A</v>
      </c>
    </row>
    <row r="758" spans="1:12" ht="36" x14ac:dyDescent="0.2">
      <c r="A758" s="23" t="s">
        <v>1326</v>
      </c>
      <c r="B758" s="24" t="s">
        <v>1329</v>
      </c>
      <c r="C758" s="8" t="s">
        <v>711</v>
      </c>
      <c r="D758" s="8"/>
      <c r="E758" t="s">
        <v>1478</v>
      </c>
      <c r="F758" t="e">
        <v>#N/A</v>
      </c>
      <c r="G758" t="e">
        <v>#N/A</v>
      </c>
      <c r="H758" t="e">
        <v>#N/A</v>
      </c>
      <c r="I758">
        <v>0</v>
      </c>
      <c r="J758">
        <v>4380526</v>
      </c>
      <c r="K758">
        <v>7338348</v>
      </c>
      <c r="L758">
        <v>11061786</v>
      </c>
    </row>
    <row r="759" spans="1:12" ht="24" x14ac:dyDescent="0.2">
      <c r="A759" s="23" t="s">
        <v>1326</v>
      </c>
      <c r="B759" s="24" t="s">
        <v>1339</v>
      </c>
      <c r="C759" s="8" t="s">
        <v>711</v>
      </c>
      <c r="D759" s="8"/>
      <c r="E759" t="s">
        <v>1478</v>
      </c>
      <c r="F759" t="e">
        <v>#N/A</v>
      </c>
      <c r="G759" t="e">
        <v>#N/A</v>
      </c>
      <c r="H759" t="e">
        <v>#N/A</v>
      </c>
      <c r="I759">
        <v>3889169</v>
      </c>
      <c r="J759">
        <v>5839024</v>
      </c>
      <c r="K759">
        <v>4987575</v>
      </c>
      <c r="L759">
        <v>4819463</v>
      </c>
    </row>
    <row r="760" spans="1:12" ht="36" x14ac:dyDescent="0.2">
      <c r="A760" s="23" t="s">
        <v>1326</v>
      </c>
      <c r="B760" s="24" t="s">
        <v>1346</v>
      </c>
      <c r="C760" s="8" t="s">
        <v>711</v>
      </c>
      <c r="D760" s="8"/>
      <c r="E760" t="s">
        <v>1478</v>
      </c>
      <c r="F760" t="e">
        <v>#N/A</v>
      </c>
      <c r="G760" t="e">
        <v>#N/A</v>
      </c>
      <c r="H760" t="e">
        <v>#N/A</v>
      </c>
      <c r="I760">
        <v>4822578</v>
      </c>
      <c r="J760">
        <v>5239475</v>
      </c>
      <c r="K760">
        <v>5443648</v>
      </c>
      <c r="L760">
        <v>5406261</v>
      </c>
    </row>
    <row r="761" spans="1:12" ht="36" x14ac:dyDescent="0.2">
      <c r="A761" s="19" t="s">
        <v>1350</v>
      </c>
      <c r="B761" s="20" t="s">
        <v>1356</v>
      </c>
      <c r="C761" s="3" t="s">
        <v>2</v>
      </c>
      <c r="D761" s="3"/>
      <c r="E761" t="s">
        <v>1478</v>
      </c>
      <c r="F761" t="e">
        <v>#N/A</v>
      </c>
      <c r="G761" t="e">
        <v>#N/A</v>
      </c>
      <c r="H761" t="e">
        <v>#N/A</v>
      </c>
      <c r="I761">
        <v>21961503</v>
      </c>
      <c r="J761">
        <v>21997446</v>
      </c>
      <c r="K761">
        <v>21940353</v>
      </c>
      <c r="L761">
        <v>23112347</v>
      </c>
    </row>
    <row r="762" spans="1:12" ht="32" x14ac:dyDescent="0.2">
      <c r="A762" s="23" t="s">
        <v>1350</v>
      </c>
      <c r="B762" s="24" t="s">
        <v>932</v>
      </c>
      <c r="C762" s="8" t="s">
        <v>2</v>
      </c>
      <c r="D762" s="8"/>
      <c r="E762" t="s">
        <v>1478</v>
      </c>
      <c r="F762" t="e">
        <v>#N/A</v>
      </c>
      <c r="G762" t="e">
        <v>#N/A</v>
      </c>
      <c r="H762" t="e">
        <v>#N/A</v>
      </c>
      <c r="I762">
        <v>18322826</v>
      </c>
      <c r="J762">
        <v>19185718</v>
      </c>
      <c r="K762">
        <v>22285133</v>
      </c>
      <c r="L762">
        <v>20332827</v>
      </c>
    </row>
    <row r="763" spans="1:12" ht="24" x14ac:dyDescent="0.2">
      <c r="A763" s="19" t="s">
        <v>1350</v>
      </c>
      <c r="B763" s="20" t="s">
        <v>1366</v>
      </c>
      <c r="C763" s="3" t="s">
        <v>711</v>
      </c>
      <c r="D763" s="3"/>
      <c r="E763" t="s">
        <v>1478</v>
      </c>
      <c r="F763" t="e">
        <v>#N/A</v>
      </c>
      <c r="G763" t="e">
        <v>#N/A</v>
      </c>
      <c r="H763" t="e">
        <v>#N/A</v>
      </c>
      <c r="I763">
        <v>1896545</v>
      </c>
      <c r="J763">
        <v>1935727</v>
      </c>
      <c r="K763">
        <v>2050322</v>
      </c>
      <c r="L763">
        <v>2132739</v>
      </c>
    </row>
    <row r="764" spans="1:12" ht="32" x14ac:dyDescent="0.2">
      <c r="A764" s="1" t="s">
        <v>0</v>
      </c>
      <c r="B764" s="2" t="s">
        <v>18</v>
      </c>
      <c r="C764" s="3" t="s">
        <v>2</v>
      </c>
      <c r="D764" s="3"/>
      <c r="E764" t="s">
        <v>1478</v>
      </c>
      <c r="F764" t="e">
        <v>#N/A</v>
      </c>
      <c r="G764" t="e">
        <v>#N/A</v>
      </c>
      <c r="H764" t="e">
        <v>#N/A</v>
      </c>
      <c r="I764" t="e">
        <v>#N/A</v>
      </c>
      <c r="J764" t="e">
        <v>#N/A</v>
      </c>
      <c r="K764">
        <v>18417974</v>
      </c>
      <c r="L764">
        <v>18616492</v>
      </c>
    </row>
    <row r="765" spans="1:12" ht="42" x14ac:dyDescent="0.2">
      <c r="A765" s="6" t="s">
        <v>36</v>
      </c>
      <c r="B765" s="7" t="s">
        <v>41</v>
      </c>
      <c r="C765" s="8" t="s">
        <v>27</v>
      </c>
      <c r="D765" s="8"/>
      <c r="E765" t="s">
        <v>1478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>
        <v>1739827</v>
      </c>
      <c r="L765">
        <v>2285815</v>
      </c>
    </row>
    <row r="766" spans="1:12" ht="42" x14ac:dyDescent="0.2">
      <c r="A766" s="1" t="s">
        <v>63</v>
      </c>
      <c r="B766" s="2" t="s">
        <v>89</v>
      </c>
      <c r="C766" s="3" t="s">
        <v>27</v>
      </c>
      <c r="D766" s="3"/>
      <c r="E766" t="s">
        <v>1478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>
        <v>4204953</v>
      </c>
      <c r="L766">
        <v>4410032</v>
      </c>
    </row>
    <row r="767" spans="1:12" ht="42" x14ac:dyDescent="0.2">
      <c r="A767" s="1" t="s">
        <v>94</v>
      </c>
      <c r="B767" s="2" t="s">
        <v>101</v>
      </c>
      <c r="C767" s="3" t="s">
        <v>27</v>
      </c>
      <c r="D767" s="3"/>
      <c r="E767" t="s">
        <v>1478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>
        <v>6999764</v>
      </c>
      <c r="L767">
        <v>9127294</v>
      </c>
    </row>
    <row r="768" spans="1:12" ht="56" x14ac:dyDescent="0.2">
      <c r="A768" s="6" t="s">
        <v>94</v>
      </c>
      <c r="B768" s="7" t="s">
        <v>111</v>
      </c>
      <c r="C768" s="8" t="s">
        <v>27</v>
      </c>
      <c r="D768" s="8"/>
      <c r="E768" t="s">
        <v>1478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>
        <v>6416796</v>
      </c>
      <c r="L768">
        <v>6007015</v>
      </c>
    </row>
    <row r="769" spans="1:12" ht="42" x14ac:dyDescent="0.2">
      <c r="A769" s="1" t="s">
        <v>130</v>
      </c>
      <c r="B769" s="2" t="s">
        <v>132</v>
      </c>
      <c r="C769" s="3" t="s">
        <v>27</v>
      </c>
      <c r="D769" s="3"/>
      <c r="E769" t="s">
        <v>1478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>
        <v>1468985</v>
      </c>
      <c r="L769">
        <v>2116886</v>
      </c>
    </row>
    <row r="770" spans="1:12" ht="56" x14ac:dyDescent="0.2">
      <c r="A770" s="1" t="s">
        <v>130</v>
      </c>
      <c r="B770" s="2" t="s">
        <v>134</v>
      </c>
      <c r="C770" s="3" t="s">
        <v>27</v>
      </c>
      <c r="D770" s="3"/>
      <c r="E770" t="s">
        <v>1478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s">
        <v>135</v>
      </c>
      <c r="L770">
        <v>3628571</v>
      </c>
    </row>
    <row r="771" spans="1:12" ht="42" x14ac:dyDescent="0.2">
      <c r="A771" s="1" t="s">
        <v>130</v>
      </c>
      <c r="B771" s="2" t="s">
        <v>139</v>
      </c>
      <c r="C771" s="3" t="s">
        <v>27</v>
      </c>
      <c r="D771" s="3"/>
      <c r="E771" t="s">
        <v>1478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>
        <v>3784465</v>
      </c>
      <c r="L771">
        <v>5852051</v>
      </c>
    </row>
    <row r="772" spans="1:12" ht="42" x14ac:dyDescent="0.2">
      <c r="A772" s="1" t="s">
        <v>130</v>
      </c>
      <c r="B772" s="2" t="s">
        <v>143</v>
      </c>
      <c r="C772" s="3" t="s">
        <v>27</v>
      </c>
      <c r="D772" s="3"/>
      <c r="E772" t="s">
        <v>1478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>
        <v>12480521</v>
      </c>
      <c r="L772">
        <v>19744911</v>
      </c>
    </row>
    <row r="773" spans="1:12" ht="42" x14ac:dyDescent="0.2">
      <c r="A773" s="1" t="s">
        <v>130</v>
      </c>
      <c r="B773" s="2" t="s">
        <v>151</v>
      </c>
      <c r="C773" s="3" t="s">
        <v>27</v>
      </c>
      <c r="D773" s="3"/>
      <c r="E773" t="s">
        <v>1478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>
        <v>1525838</v>
      </c>
      <c r="L773">
        <v>2133438</v>
      </c>
    </row>
    <row r="774" spans="1:12" ht="56" x14ac:dyDescent="0.2">
      <c r="A774" s="6" t="s">
        <v>160</v>
      </c>
      <c r="B774" s="7" t="s">
        <v>177</v>
      </c>
      <c r="C774" s="8" t="s">
        <v>27</v>
      </c>
      <c r="D774" s="8"/>
      <c r="E774" t="s">
        <v>1478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 t="s">
        <v>135</v>
      </c>
      <c r="L774">
        <v>2076551</v>
      </c>
    </row>
    <row r="775" spans="1:12" ht="32" x14ac:dyDescent="0.2">
      <c r="A775" s="1" t="s">
        <v>160</v>
      </c>
      <c r="B775" s="2" t="s">
        <v>187</v>
      </c>
      <c r="C775" s="3" t="s">
        <v>188</v>
      </c>
      <c r="D775" s="3"/>
      <c r="E775" t="s">
        <v>1478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>
        <v>854325</v>
      </c>
      <c r="L775">
        <v>885129</v>
      </c>
    </row>
    <row r="776" spans="1:12" ht="32" x14ac:dyDescent="0.2">
      <c r="A776" s="1" t="s">
        <v>193</v>
      </c>
      <c r="B776" s="2" t="s">
        <v>232</v>
      </c>
      <c r="C776" s="3" t="s">
        <v>68</v>
      </c>
      <c r="D776" s="3"/>
      <c r="E776" t="s">
        <v>1478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>
        <v>16217946</v>
      </c>
      <c r="L776">
        <v>16716244</v>
      </c>
    </row>
    <row r="777" spans="1:12" ht="42" x14ac:dyDescent="0.2">
      <c r="A777" s="6" t="s">
        <v>233</v>
      </c>
      <c r="B777" s="7" t="s">
        <v>234</v>
      </c>
      <c r="C777" s="8" t="s">
        <v>27</v>
      </c>
      <c r="D777" s="8"/>
      <c r="E777" t="s">
        <v>1478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>
        <v>4045696</v>
      </c>
      <c r="L777">
        <v>4052500</v>
      </c>
    </row>
    <row r="778" spans="1:12" ht="32" x14ac:dyDescent="0.2">
      <c r="A778" s="1" t="s">
        <v>233</v>
      </c>
      <c r="B778" s="2" t="s">
        <v>235</v>
      </c>
      <c r="C778" s="3" t="s">
        <v>236</v>
      </c>
      <c r="D778" s="3"/>
      <c r="E778" t="s">
        <v>1478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>
        <v>168007</v>
      </c>
      <c r="L778">
        <v>198604</v>
      </c>
    </row>
    <row r="779" spans="1:12" ht="84" x14ac:dyDescent="0.2">
      <c r="A779" s="6" t="s">
        <v>233</v>
      </c>
      <c r="B779" s="7" t="s">
        <v>243</v>
      </c>
      <c r="C779" s="8" t="s">
        <v>27</v>
      </c>
      <c r="D779" s="8"/>
      <c r="E779" t="s">
        <v>1478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s">
        <v>135</v>
      </c>
      <c r="L779">
        <v>2595650</v>
      </c>
    </row>
    <row r="780" spans="1:12" ht="32" x14ac:dyDescent="0.2">
      <c r="A780" s="1" t="s">
        <v>233</v>
      </c>
      <c r="B780" s="2" t="s">
        <v>258</v>
      </c>
      <c r="C780" s="3" t="s">
        <v>236</v>
      </c>
      <c r="D780" s="3"/>
      <c r="E780" t="s">
        <v>1478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>
        <v>841582</v>
      </c>
      <c r="L780">
        <v>661478</v>
      </c>
    </row>
    <row r="781" spans="1:12" ht="32" x14ac:dyDescent="0.2">
      <c r="A781" s="6" t="s">
        <v>233</v>
      </c>
      <c r="B781" s="7" t="s">
        <v>261</v>
      </c>
      <c r="C781" s="8" t="s">
        <v>236</v>
      </c>
      <c r="D781" s="8"/>
      <c r="E781" t="s">
        <v>1478</v>
      </c>
      <c r="F781" t="e">
        <v>#N/A</v>
      </c>
      <c r="G781" t="e">
        <v>#N/A</v>
      </c>
      <c r="H781" t="e">
        <v>#N/A</v>
      </c>
      <c r="I781" t="e">
        <v>#N/A</v>
      </c>
      <c r="J781" t="e">
        <v>#N/A</v>
      </c>
      <c r="K781">
        <v>2869702</v>
      </c>
      <c r="L781">
        <v>3094288</v>
      </c>
    </row>
    <row r="782" spans="1:12" ht="48" x14ac:dyDescent="0.2">
      <c r="A782" s="6" t="s">
        <v>233</v>
      </c>
      <c r="B782" s="7" t="s">
        <v>180</v>
      </c>
      <c r="C782" s="8" t="s">
        <v>14</v>
      </c>
      <c r="D782" s="8"/>
      <c r="E782" t="s">
        <v>1478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>
        <v>86005126</v>
      </c>
      <c r="L782">
        <v>88707405</v>
      </c>
    </row>
    <row r="783" spans="1:12" ht="42" x14ac:dyDescent="0.2">
      <c r="A783" s="6" t="s">
        <v>292</v>
      </c>
      <c r="B783" s="7" t="s">
        <v>293</v>
      </c>
      <c r="C783" s="8" t="s">
        <v>27</v>
      </c>
      <c r="D783" s="8"/>
      <c r="E783" t="s">
        <v>1478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>
        <v>8182285</v>
      </c>
      <c r="L783">
        <v>9366803</v>
      </c>
    </row>
    <row r="784" spans="1:12" ht="42" x14ac:dyDescent="0.2">
      <c r="A784" s="6" t="s">
        <v>292</v>
      </c>
      <c r="B784" s="7" t="s">
        <v>305</v>
      </c>
      <c r="C784" s="8" t="s">
        <v>27</v>
      </c>
      <c r="D784" s="8"/>
      <c r="E784" t="s">
        <v>1478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s">
        <v>135</v>
      </c>
      <c r="L784" t="s">
        <v>135</v>
      </c>
    </row>
    <row r="785" spans="1:12" ht="32" x14ac:dyDescent="0.2">
      <c r="A785" s="6" t="s">
        <v>292</v>
      </c>
      <c r="B785" s="7" t="s">
        <v>307</v>
      </c>
      <c r="C785" s="8" t="s">
        <v>99</v>
      </c>
      <c r="D785" s="8"/>
      <c r="E785" t="s">
        <v>1478</v>
      </c>
      <c r="F785" t="e">
        <v>#N/A</v>
      </c>
      <c r="G785" t="e">
        <v>#N/A</v>
      </c>
      <c r="H785" t="e">
        <v>#N/A</v>
      </c>
      <c r="I785" t="e">
        <v>#N/A</v>
      </c>
      <c r="J785" t="e">
        <v>#N/A</v>
      </c>
      <c r="K785">
        <v>17863847</v>
      </c>
      <c r="L785">
        <v>18096649</v>
      </c>
    </row>
    <row r="786" spans="1:12" ht="70" x14ac:dyDescent="0.2">
      <c r="A786" s="6" t="s">
        <v>321</v>
      </c>
      <c r="B786" s="7" t="s">
        <v>322</v>
      </c>
      <c r="C786" s="8" t="s">
        <v>27</v>
      </c>
      <c r="D786" s="8"/>
      <c r="E786" t="s">
        <v>1478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s">
        <v>135</v>
      </c>
      <c r="L786" t="s">
        <v>135</v>
      </c>
    </row>
    <row r="787" spans="1:12" ht="48" x14ac:dyDescent="0.2">
      <c r="A787" s="6" t="s">
        <v>321</v>
      </c>
      <c r="B787" s="7" t="s">
        <v>324</v>
      </c>
      <c r="C787" s="8" t="s">
        <v>14</v>
      </c>
      <c r="D787" s="8"/>
      <c r="E787" t="s">
        <v>1478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>
        <v>82334820</v>
      </c>
      <c r="L787">
        <v>81178632</v>
      </c>
    </row>
    <row r="788" spans="1:12" ht="48" x14ac:dyDescent="0.2">
      <c r="A788" s="1" t="s">
        <v>321</v>
      </c>
      <c r="B788" s="2" t="s">
        <v>327</v>
      </c>
      <c r="C788" s="3" t="s">
        <v>14</v>
      </c>
      <c r="D788" s="3"/>
      <c r="E788" t="s">
        <v>1478</v>
      </c>
      <c r="F788" t="e">
        <v>#N/A</v>
      </c>
      <c r="G788" t="e">
        <v>#N/A</v>
      </c>
      <c r="H788" t="e">
        <v>#N/A</v>
      </c>
      <c r="I788" t="e">
        <v>#N/A</v>
      </c>
      <c r="J788" t="e">
        <v>#N/A</v>
      </c>
      <c r="K788">
        <v>87860736</v>
      </c>
      <c r="L788">
        <v>94119170</v>
      </c>
    </row>
    <row r="789" spans="1:12" ht="42" x14ac:dyDescent="0.2">
      <c r="A789" s="1" t="s">
        <v>321</v>
      </c>
      <c r="B789" s="2" t="s">
        <v>333</v>
      </c>
      <c r="C789" s="3" t="s">
        <v>27</v>
      </c>
      <c r="D789" s="3"/>
      <c r="E789" t="s">
        <v>1478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>
        <v>6339236</v>
      </c>
      <c r="L789">
        <v>6539832</v>
      </c>
    </row>
    <row r="790" spans="1:12" ht="42" x14ac:dyDescent="0.2">
      <c r="A790" s="6" t="s">
        <v>367</v>
      </c>
      <c r="B790" s="7" t="s">
        <v>369</v>
      </c>
      <c r="C790" s="8" t="s">
        <v>27</v>
      </c>
      <c r="D790" s="8"/>
      <c r="E790" t="s">
        <v>1478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>
        <v>10841441</v>
      </c>
      <c r="L790">
        <v>11470837</v>
      </c>
    </row>
    <row r="791" spans="1:12" ht="42" x14ac:dyDescent="0.2">
      <c r="A791" s="1" t="s">
        <v>367</v>
      </c>
      <c r="B791" s="2" t="s">
        <v>370</v>
      </c>
      <c r="C791" s="3" t="s">
        <v>27</v>
      </c>
      <c r="D791" s="3"/>
      <c r="E791" t="s">
        <v>1478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>
        <v>5700833</v>
      </c>
      <c r="L791">
        <v>5848502</v>
      </c>
    </row>
    <row r="792" spans="1:12" ht="42" x14ac:dyDescent="0.2">
      <c r="A792" s="6" t="s">
        <v>367</v>
      </c>
      <c r="B792" s="7" t="s">
        <v>379</v>
      </c>
      <c r="C792" s="8" t="s">
        <v>27</v>
      </c>
      <c r="D792" s="8"/>
      <c r="E792" t="s">
        <v>1478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>
        <v>4004775</v>
      </c>
      <c r="L792">
        <v>5313575</v>
      </c>
    </row>
    <row r="793" spans="1:12" ht="42" x14ac:dyDescent="0.2">
      <c r="A793" s="1" t="s">
        <v>367</v>
      </c>
      <c r="B793" s="2" t="s">
        <v>384</v>
      </c>
      <c r="C793" s="3" t="s">
        <v>27</v>
      </c>
      <c r="D793" s="3"/>
      <c r="E793" t="s">
        <v>1478</v>
      </c>
      <c r="F793" t="e">
        <v>#N/A</v>
      </c>
      <c r="G793" t="e">
        <v>#N/A</v>
      </c>
      <c r="H793" t="e">
        <v>#N/A</v>
      </c>
      <c r="I793" t="e">
        <v>#N/A</v>
      </c>
      <c r="J793" t="e">
        <v>#N/A</v>
      </c>
      <c r="K793">
        <v>7366750</v>
      </c>
      <c r="L793">
        <v>7754275</v>
      </c>
    </row>
    <row r="794" spans="1:12" ht="42" x14ac:dyDescent="0.2">
      <c r="A794" s="6" t="s">
        <v>367</v>
      </c>
      <c r="B794" s="7" t="s">
        <v>391</v>
      </c>
      <c r="C794" s="8" t="s">
        <v>27</v>
      </c>
      <c r="D794" s="8"/>
      <c r="E794" t="s">
        <v>1478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>
        <v>4907213</v>
      </c>
      <c r="L794">
        <v>4896047</v>
      </c>
    </row>
    <row r="795" spans="1:12" ht="32" x14ac:dyDescent="0.2">
      <c r="A795" s="1" t="s">
        <v>396</v>
      </c>
      <c r="B795" s="2" t="s">
        <v>412</v>
      </c>
      <c r="C795" s="3" t="s">
        <v>236</v>
      </c>
      <c r="D795" s="3"/>
      <c r="E795" t="s">
        <v>1478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>
        <v>3948957</v>
      </c>
      <c r="L795">
        <v>4134467</v>
      </c>
    </row>
    <row r="796" spans="1:12" ht="56" x14ac:dyDescent="0.2">
      <c r="A796" s="6" t="s">
        <v>422</v>
      </c>
      <c r="B796" s="7" t="s">
        <v>423</v>
      </c>
      <c r="C796" s="8" t="s">
        <v>27</v>
      </c>
      <c r="D796" s="8"/>
      <c r="E796" t="s">
        <v>1478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s">
        <v>135</v>
      </c>
      <c r="L796">
        <v>1043763</v>
      </c>
    </row>
    <row r="797" spans="1:12" ht="42" x14ac:dyDescent="0.2">
      <c r="A797" s="1" t="s">
        <v>422</v>
      </c>
      <c r="B797" s="2" t="s">
        <v>426</v>
      </c>
      <c r="C797" s="3" t="s">
        <v>27</v>
      </c>
      <c r="D797" s="3"/>
      <c r="E797" t="s">
        <v>1478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>
        <v>5521005</v>
      </c>
      <c r="L797">
        <v>5722218</v>
      </c>
    </row>
    <row r="798" spans="1:12" ht="56" x14ac:dyDescent="0.2">
      <c r="A798" s="1" t="s">
        <v>422</v>
      </c>
      <c r="B798" s="2" t="s">
        <v>438</v>
      </c>
      <c r="C798" s="3" t="s">
        <v>27</v>
      </c>
      <c r="D798" s="3"/>
      <c r="E798" t="s">
        <v>1478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>
        <v>21398186</v>
      </c>
      <c r="L798">
        <v>26954339</v>
      </c>
    </row>
    <row r="799" spans="1:12" ht="56" x14ac:dyDescent="0.2">
      <c r="A799" s="1" t="s">
        <v>422</v>
      </c>
      <c r="B799" s="2" t="s">
        <v>440</v>
      </c>
      <c r="C799" s="3" t="s">
        <v>27</v>
      </c>
      <c r="D799" s="3"/>
      <c r="E799" t="s">
        <v>1478</v>
      </c>
      <c r="F799" t="e">
        <v>#N/A</v>
      </c>
      <c r="G799" t="e">
        <v>#N/A</v>
      </c>
      <c r="H799" t="e">
        <v>#N/A</v>
      </c>
      <c r="I799" t="e">
        <v>#N/A</v>
      </c>
      <c r="J799" t="e">
        <v>#N/A</v>
      </c>
      <c r="K799" t="s">
        <v>135</v>
      </c>
      <c r="L799">
        <v>1614394</v>
      </c>
    </row>
    <row r="800" spans="1:12" ht="42" x14ac:dyDescent="0.2">
      <c r="A800" s="6" t="s">
        <v>422</v>
      </c>
      <c r="B800" s="7" t="s">
        <v>441</v>
      </c>
      <c r="C800" s="8" t="s">
        <v>27</v>
      </c>
      <c r="D800" s="8"/>
      <c r="E800" t="s">
        <v>1478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>
        <v>4801284</v>
      </c>
      <c r="L800">
        <v>5771028</v>
      </c>
    </row>
    <row r="801" spans="1:12" ht="42" x14ac:dyDescent="0.2">
      <c r="A801" s="6" t="s">
        <v>422</v>
      </c>
      <c r="B801" s="7" t="s">
        <v>449</v>
      </c>
      <c r="C801" s="8" t="s">
        <v>27</v>
      </c>
      <c r="D801" s="8"/>
      <c r="E801" t="s">
        <v>1478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>
        <v>5453567</v>
      </c>
      <c r="L801">
        <v>5640338</v>
      </c>
    </row>
    <row r="802" spans="1:12" ht="42" x14ac:dyDescent="0.2">
      <c r="A802" s="6" t="s">
        <v>422</v>
      </c>
      <c r="B802" s="7" t="s">
        <v>451</v>
      </c>
      <c r="C802" s="8" t="s">
        <v>27</v>
      </c>
      <c r="D802" s="8"/>
      <c r="E802" t="s">
        <v>1478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>
        <v>88073672</v>
      </c>
      <c r="L802">
        <v>89415620</v>
      </c>
    </row>
    <row r="803" spans="1:12" ht="42" x14ac:dyDescent="0.2">
      <c r="A803" s="1" t="s">
        <v>422</v>
      </c>
      <c r="B803" s="2" t="s">
        <v>460</v>
      </c>
      <c r="C803" s="3" t="s">
        <v>27</v>
      </c>
      <c r="D803" s="3"/>
      <c r="E803" t="s">
        <v>1478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>
        <v>77149273</v>
      </c>
      <c r="L803">
        <v>81277116</v>
      </c>
    </row>
    <row r="804" spans="1:12" ht="42" x14ac:dyDescent="0.2">
      <c r="A804" s="1" t="s">
        <v>465</v>
      </c>
      <c r="B804" s="2" t="s">
        <v>467</v>
      </c>
      <c r="C804" s="3" t="s">
        <v>27</v>
      </c>
      <c r="D804" s="3"/>
      <c r="E804" t="s">
        <v>1478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>
        <v>1757535</v>
      </c>
      <c r="L804">
        <v>1696568</v>
      </c>
    </row>
    <row r="805" spans="1:12" ht="42" x14ac:dyDescent="0.2">
      <c r="A805" s="6" t="s">
        <v>465</v>
      </c>
      <c r="B805" s="7" t="s">
        <v>477</v>
      </c>
      <c r="C805" s="8" t="s">
        <v>27</v>
      </c>
      <c r="D805" s="8"/>
      <c r="E805" t="s">
        <v>1478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>
        <v>3688554</v>
      </c>
      <c r="L805">
        <v>3422207</v>
      </c>
    </row>
    <row r="806" spans="1:12" ht="42" x14ac:dyDescent="0.2">
      <c r="A806" s="6" t="s">
        <v>465</v>
      </c>
      <c r="B806" s="7" t="s">
        <v>481</v>
      </c>
      <c r="C806" s="8" t="s">
        <v>27</v>
      </c>
      <c r="D806" s="8"/>
      <c r="E806" t="s">
        <v>1478</v>
      </c>
      <c r="F806" t="e">
        <v>#N/A</v>
      </c>
      <c r="G806" t="e">
        <v>#N/A</v>
      </c>
      <c r="H806" t="e">
        <v>#N/A</v>
      </c>
      <c r="I806" t="e">
        <v>#N/A</v>
      </c>
      <c r="J806" t="e">
        <v>#N/A</v>
      </c>
      <c r="K806">
        <v>4343432</v>
      </c>
      <c r="L806">
        <v>4788541</v>
      </c>
    </row>
    <row r="807" spans="1:12" ht="32" x14ac:dyDescent="0.2">
      <c r="A807" s="1" t="s">
        <v>482</v>
      </c>
      <c r="B807" s="2" t="s">
        <v>487</v>
      </c>
      <c r="C807" s="3" t="s">
        <v>236</v>
      </c>
      <c r="D807" s="3"/>
      <c r="E807" t="s">
        <v>1478</v>
      </c>
      <c r="F807" t="e">
        <v>#N/A</v>
      </c>
      <c r="G807" t="e">
        <v>#N/A</v>
      </c>
      <c r="H807" t="e">
        <v>#N/A</v>
      </c>
      <c r="I807" t="e">
        <v>#N/A</v>
      </c>
      <c r="J807" t="e">
        <v>#N/A</v>
      </c>
      <c r="K807">
        <v>69616</v>
      </c>
      <c r="L807">
        <v>66915</v>
      </c>
    </row>
    <row r="808" spans="1:12" ht="28" x14ac:dyDescent="0.2">
      <c r="A808" s="6" t="s">
        <v>482</v>
      </c>
      <c r="B808" s="7" t="s">
        <v>494</v>
      </c>
      <c r="C808" s="8" t="s">
        <v>181</v>
      </c>
      <c r="D808" s="8"/>
      <c r="E808" t="s">
        <v>1478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>
        <v>2342679</v>
      </c>
      <c r="L808">
        <v>1886358</v>
      </c>
    </row>
    <row r="809" spans="1:12" ht="32" x14ac:dyDescent="0.2">
      <c r="A809" s="6" t="s">
        <v>482</v>
      </c>
      <c r="B809" s="7" t="s">
        <v>498</v>
      </c>
      <c r="C809" s="8" t="s">
        <v>236</v>
      </c>
      <c r="D809" s="8"/>
      <c r="E809" t="s">
        <v>1478</v>
      </c>
      <c r="F809" t="e">
        <v>#N/A</v>
      </c>
      <c r="G809" t="e">
        <v>#N/A</v>
      </c>
      <c r="H809" t="e">
        <v>#N/A</v>
      </c>
      <c r="I809" t="e">
        <v>#N/A</v>
      </c>
      <c r="J809" t="e">
        <v>#N/A</v>
      </c>
      <c r="K809">
        <v>943343</v>
      </c>
      <c r="L809">
        <v>852296</v>
      </c>
    </row>
    <row r="810" spans="1:12" ht="42" x14ac:dyDescent="0.2">
      <c r="A810" s="6" t="s">
        <v>502</v>
      </c>
      <c r="B810" s="7" t="s">
        <v>513</v>
      </c>
      <c r="C810" s="8" t="s">
        <v>27</v>
      </c>
      <c r="D810" s="8"/>
      <c r="E810" t="s">
        <v>1478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>
        <v>33616400</v>
      </c>
      <c r="L810">
        <v>36385931</v>
      </c>
    </row>
    <row r="811" spans="1:12" ht="42" x14ac:dyDescent="0.2">
      <c r="A811" s="6" t="s">
        <v>502</v>
      </c>
      <c r="B811" s="7" t="s">
        <v>519</v>
      </c>
      <c r="C811" s="8" t="s">
        <v>27</v>
      </c>
      <c r="D811" s="8"/>
      <c r="E811" t="s">
        <v>1478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>
        <v>14694000</v>
      </c>
      <c r="L811">
        <v>16438463</v>
      </c>
    </row>
    <row r="812" spans="1:12" ht="32" x14ac:dyDescent="0.2">
      <c r="A812" s="1" t="s">
        <v>502</v>
      </c>
      <c r="B812" s="2" t="s">
        <v>526</v>
      </c>
      <c r="C812" s="3" t="s">
        <v>236</v>
      </c>
      <c r="D812" s="3"/>
      <c r="E812" t="s">
        <v>1478</v>
      </c>
      <c r="F812" t="e">
        <v>#N/A</v>
      </c>
      <c r="G812" t="e">
        <v>#N/A</v>
      </c>
      <c r="H812" t="e">
        <v>#N/A</v>
      </c>
      <c r="I812" t="e">
        <v>#N/A</v>
      </c>
      <c r="J812" t="e">
        <v>#N/A</v>
      </c>
      <c r="K812">
        <v>2557353</v>
      </c>
      <c r="L812">
        <v>2826369</v>
      </c>
    </row>
    <row r="813" spans="1:12" ht="32" x14ac:dyDescent="0.2">
      <c r="A813" s="1" t="s">
        <v>502</v>
      </c>
      <c r="B813" s="2" t="s">
        <v>536</v>
      </c>
      <c r="C813" s="3" t="s">
        <v>2</v>
      </c>
      <c r="D813" s="3"/>
      <c r="E813" t="s">
        <v>1478</v>
      </c>
      <c r="F813" t="e">
        <v>#N/A</v>
      </c>
      <c r="G813" t="e">
        <v>#N/A</v>
      </c>
      <c r="H813" t="e">
        <v>#N/A</v>
      </c>
      <c r="I813" t="e">
        <v>#N/A</v>
      </c>
      <c r="J813" t="e">
        <v>#N/A</v>
      </c>
      <c r="K813">
        <v>8382683</v>
      </c>
      <c r="L813">
        <v>8778223</v>
      </c>
    </row>
    <row r="814" spans="1:12" ht="32" x14ac:dyDescent="0.2">
      <c r="A814" s="6" t="s">
        <v>502</v>
      </c>
      <c r="B814" s="7" t="s">
        <v>541</v>
      </c>
      <c r="C814" s="8" t="s">
        <v>236</v>
      </c>
      <c r="D814" s="8"/>
      <c r="E814" t="s">
        <v>1478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s">
        <v>135</v>
      </c>
      <c r="L814">
        <v>1000</v>
      </c>
    </row>
    <row r="815" spans="1:12" ht="32" x14ac:dyDescent="0.2">
      <c r="A815" s="1" t="s">
        <v>550</v>
      </c>
      <c r="B815" s="2" t="s">
        <v>561</v>
      </c>
      <c r="C815" s="3" t="s">
        <v>2</v>
      </c>
      <c r="D815" s="3"/>
      <c r="E815" t="s">
        <v>1478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>
        <v>10086925</v>
      </c>
      <c r="L815">
        <v>10955614</v>
      </c>
    </row>
    <row r="816" spans="1:12" ht="32" x14ac:dyDescent="0.2">
      <c r="A816" s="6" t="s">
        <v>550</v>
      </c>
      <c r="B816" s="7" t="s">
        <v>585</v>
      </c>
      <c r="C816" s="8" t="s">
        <v>68</v>
      </c>
      <c r="D816" s="8"/>
      <c r="E816" t="s">
        <v>1478</v>
      </c>
      <c r="F816" t="e">
        <v>#N/A</v>
      </c>
      <c r="G816" t="e">
        <v>#N/A</v>
      </c>
      <c r="H816" t="e">
        <v>#N/A</v>
      </c>
      <c r="I816" t="e">
        <v>#N/A</v>
      </c>
      <c r="J816" t="e">
        <v>#N/A</v>
      </c>
      <c r="K816">
        <v>16177913</v>
      </c>
      <c r="L816">
        <v>16894109</v>
      </c>
    </row>
    <row r="817" spans="1:12" ht="32" x14ac:dyDescent="0.2">
      <c r="A817" s="6" t="s">
        <v>550</v>
      </c>
      <c r="B817" s="7" t="s">
        <v>34</v>
      </c>
      <c r="C817" s="8" t="s">
        <v>236</v>
      </c>
      <c r="D817" s="8"/>
      <c r="E817" t="s">
        <v>1478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>
        <v>1916335</v>
      </c>
      <c r="L817">
        <v>1525410</v>
      </c>
    </row>
    <row r="818" spans="1:12" ht="48" x14ac:dyDescent="0.2">
      <c r="A818" s="6" t="s">
        <v>550</v>
      </c>
      <c r="B818" s="7" t="s">
        <v>589</v>
      </c>
      <c r="C818" s="8" t="s">
        <v>14</v>
      </c>
      <c r="D818" s="8"/>
      <c r="E818" t="s">
        <v>1478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>
        <v>84320294</v>
      </c>
      <c r="L818">
        <v>87558757</v>
      </c>
    </row>
    <row r="819" spans="1:12" ht="42" x14ac:dyDescent="0.2">
      <c r="A819" s="6" t="s">
        <v>591</v>
      </c>
      <c r="B819" s="7" t="s">
        <v>594</v>
      </c>
      <c r="C819" s="8" t="s">
        <v>27</v>
      </c>
      <c r="D819" s="8"/>
      <c r="E819" t="s">
        <v>1478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>
        <v>15679105</v>
      </c>
      <c r="L819">
        <v>16297115</v>
      </c>
    </row>
    <row r="820" spans="1:12" ht="42" x14ac:dyDescent="0.2">
      <c r="A820" s="1" t="s">
        <v>591</v>
      </c>
      <c r="B820" s="2" t="s">
        <v>621</v>
      </c>
      <c r="C820" s="3" t="s">
        <v>6</v>
      </c>
      <c r="D820" s="3"/>
      <c r="E820" t="s">
        <v>1478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>
        <v>36243696</v>
      </c>
      <c r="L820">
        <v>35408087</v>
      </c>
    </row>
    <row r="821" spans="1:12" ht="32" x14ac:dyDescent="0.2">
      <c r="A821" s="6" t="s">
        <v>591</v>
      </c>
      <c r="B821" s="7" t="s">
        <v>622</v>
      </c>
      <c r="C821" s="8" t="s">
        <v>73</v>
      </c>
      <c r="D821" s="8"/>
      <c r="E821" t="s">
        <v>1478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>
        <v>10132459</v>
      </c>
      <c r="L821">
        <v>10896038</v>
      </c>
    </row>
    <row r="822" spans="1:12" ht="48" x14ac:dyDescent="0.2">
      <c r="A822" s="1" t="s">
        <v>591</v>
      </c>
      <c r="B822" s="2" t="s">
        <v>635</v>
      </c>
      <c r="C822" s="3" t="s">
        <v>14</v>
      </c>
      <c r="D822" s="3"/>
      <c r="E822" t="s">
        <v>1478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>
        <v>28053063</v>
      </c>
      <c r="L822">
        <v>30629862</v>
      </c>
    </row>
    <row r="823" spans="1:12" ht="32" x14ac:dyDescent="0.2">
      <c r="A823" s="6" t="s">
        <v>591</v>
      </c>
      <c r="B823" s="7" t="s">
        <v>656</v>
      </c>
      <c r="C823" s="8" t="s">
        <v>236</v>
      </c>
      <c r="D823" s="8"/>
      <c r="E823" t="s">
        <v>1478</v>
      </c>
      <c r="F823" t="e">
        <v>#N/A</v>
      </c>
      <c r="G823" t="e">
        <v>#N/A</v>
      </c>
      <c r="H823" t="e">
        <v>#N/A</v>
      </c>
      <c r="I823" t="e">
        <v>#N/A</v>
      </c>
      <c r="J823" t="e">
        <v>#N/A</v>
      </c>
      <c r="K823">
        <v>716118</v>
      </c>
      <c r="L823">
        <v>703846</v>
      </c>
    </row>
    <row r="824" spans="1:12" ht="32" x14ac:dyDescent="0.2">
      <c r="A824" s="1" t="s">
        <v>591</v>
      </c>
      <c r="B824" s="2" t="s">
        <v>669</v>
      </c>
      <c r="C824" s="3" t="s">
        <v>68</v>
      </c>
      <c r="D824" s="3"/>
      <c r="E824" t="s">
        <v>1478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>
        <v>19313482</v>
      </c>
      <c r="L824">
        <v>17904266</v>
      </c>
    </row>
    <row r="825" spans="1:12" ht="42" x14ac:dyDescent="0.2">
      <c r="A825" s="1" t="s">
        <v>671</v>
      </c>
      <c r="B825" s="2" t="s">
        <v>674</v>
      </c>
      <c r="C825" s="3" t="s">
        <v>27</v>
      </c>
      <c r="D825" s="3"/>
      <c r="E825" t="s">
        <v>1478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>
        <v>4967582</v>
      </c>
      <c r="L825">
        <v>6590247</v>
      </c>
    </row>
    <row r="826" spans="1:12" ht="32" x14ac:dyDescent="0.2">
      <c r="A826" s="1" t="s">
        <v>671</v>
      </c>
      <c r="B826" s="2" t="s">
        <v>678</v>
      </c>
      <c r="C826" s="3" t="s">
        <v>6</v>
      </c>
      <c r="D826" s="3"/>
      <c r="E826" t="s">
        <v>1478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>
        <v>45894390</v>
      </c>
      <c r="L826">
        <v>45589351</v>
      </c>
    </row>
    <row r="827" spans="1:12" ht="32" x14ac:dyDescent="0.2">
      <c r="A827" s="1" t="s">
        <v>671</v>
      </c>
      <c r="B827" s="2" t="s">
        <v>680</v>
      </c>
      <c r="C827" s="3" t="s">
        <v>236</v>
      </c>
      <c r="D827" s="3"/>
      <c r="E827" t="s">
        <v>1478</v>
      </c>
      <c r="F827" t="e">
        <v>#N/A</v>
      </c>
      <c r="G827" t="e">
        <v>#N/A</v>
      </c>
      <c r="H827" t="e">
        <v>#N/A</v>
      </c>
      <c r="I827" t="e">
        <v>#N/A</v>
      </c>
      <c r="J827" t="e">
        <v>#N/A</v>
      </c>
      <c r="K827">
        <v>1229330</v>
      </c>
      <c r="L827">
        <v>1170341</v>
      </c>
    </row>
    <row r="828" spans="1:12" ht="28" x14ac:dyDescent="0.2">
      <c r="A828" s="6" t="s">
        <v>671</v>
      </c>
      <c r="B828" s="7" t="s">
        <v>688</v>
      </c>
      <c r="C828" s="8" t="s">
        <v>27</v>
      </c>
      <c r="D828" s="8"/>
      <c r="E828" t="s">
        <v>1478</v>
      </c>
      <c r="F828" t="e">
        <v>#N/A</v>
      </c>
      <c r="G828" t="e">
        <v>#N/A</v>
      </c>
      <c r="H828" t="e">
        <v>#N/A</v>
      </c>
      <c r="I828" t="e">
        <v>#N/A</v>
      </c>
      <c r="J828" t="e">
        <v>#N/A</v>
      </c>
      <c r="K828">
        <v>4381436</v>
      </c>
      <c r="L828">
        <v>5494149</v>
      </c>
    </row>
    <row r="829" spans="1:12" ht="32" x14ac:dyDescent="0.2">
      <c r="A829" s="6" t="s">
        <v>671</v>
      </c>
      <c r="B829" s="7" t="s">
        <v>690</v>
      </c>
      <c r="C829" s="8" t="s">
        <v>236</v>
      </c>
      <c r="D829" s="8"/>
      <c r="E829" t="s">
        <v>1478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>
        <v>973809</v>
      </c>
      <c r="L829">
        <v>1205626</v>
      </c>
    </row>
    <row r="830" spans="1:12" ht="32" x14ac:dyDescent="0.2">
      <c r="A830" s="19" t="s">
        <v>707</v>
      </c>
      <c r="B830" s="20" t="s">
        <v>708</v>
      </c>
      <c r="C830" s="3" t="s">
        <v>99</v>
      </c>
      <c r="D830" s="3"/>
      <c r="E830" t="s">
        <v>1479</v>
      </c>
      <c r="F830">
        <v>938.6</v>
      </c>
      <c r="G830">
        <v>937.9</v>
      </c>
      <c r="H830">
        <v>910.8</v>
      </c>
      <c r="I830">
        <v>906.1</v>
      </c>
      <c r="J830">
        <v>892.1</v>
      </c>
      <c r="K830">
        <v>875</v>
      </c>
      <c r="L830">
        <v>913</v>
      </c>
    </row>
    <row r="831" spans="1:12" ht="32" x14ac:dyDescent="0.2">
      <c r="A831" s="23" t="s">
        <v>707</v>
      </c>
      <c r="B831" s="24" t="s">
        <v>709</v>
      </c>
      <c r="C831" s="8" t="s">
        <v>24</v>
      </c>
      <c r="D831" s="8"/>
      <c r="E831" t="s">
        <v>1479</v>
      </c>
      <c r="F831">
        <v>6807.8</v>
      </c>
      <c r="G831">
        <v>7139</v>
      </c>
      <c r="H831">
        <v>7135.2</v>
      </c>
      <c r="I831">
        <v>7310.6</v>
      </c>
      <c r="J831">
        <v>7334.8</v>
      </c>
      <c r="K831">
        <v>7171</v>
      </c>
      <c r="L831">
        <v>7153</v>
      </c>
    </row>
    <row r="832" spans="1:12" ht="24" x14ac:dyDescent="0.2">
      <c r="A832" s="19" t="s">
        <v>707</v>
      </c>
      <c r="B832" s="20" t="s">
        <v>712</v>
      </c>
      <c r="C832" s="3" t="s">
        <v>29</v>
      </c>
      <c r="D832" s="3"/>
      <c r="E832" t="s">
        <v>1479</v>
      </c>
      <c r="F832">
        <v>438.4</v>
      </c>
      <c r="G832">
        <v>434</v>
      </c>
      <c r="H832">
        <v>431</v>
      </c>
      <c r="I832">
        <v>411.2</v>
      </c>
      <c r="J832">
        <v>386.5</v>
      </c>
      <c r="K832">
        <v>365</v>
      </c>
      <c r="L832">
        <v>348</v>
      </c>
    </row>
    <row r="833" spans="1:12" ht="32" x14ac:dyDescent="0.2">
      <c r="A833" s="23" t="s">
        <v>707</v>
      </c>
      <c r="B833" s="24" t="s">
        <v>713</v>
      </c>
      <c r="C833" s="8" t="s">
        <v>714</v>
      </c>
      <c r="D833" s="8"/>
      <c r="E833" t="s">
        <v>1479</v>
      </c>
      <c r="F833">
        <v>1022</v>
      </c>
      <c r="G833">
        <v>1116.0999999999999</v>
      </c>
      <c r="H833">
        <v>1188</v>
      </c>
      <c r="I833">
        <v>1398</v>
      </c>
      <c r="J833">
        <v>1489</v>
      </c>
      <c r="K833">
        <v>1548</v>
      </c>
      <c r="L833">
        <v>1603</v>
      </c>
    </row>
    <row r="834" spans="1:12" ht="32" x14ac:dyDescent="0.2">
      <c r="A834" s="19" t="s">
        <v>707</v>
      </c>
      <c r="B834" s="20" t="s">
        <v>715</v>
      </c>
      <c r="C834" s="3" t="s">
        <v>2</v>
      </c>
      <c r="D834" s="3"/>
      <c r="E834" t="s">
        <v>1479</v>
      </c>
      <c r="F834">
        <v>1024.7</v>
      </c>
      <c r="G834">
        <v>987.6</v>
      </c>
      <c r="H834">
        <v>898.2</v>
      </c>
      <c r="I834">
        <v>850.3</v>
      </c>
      <c r="J834">
        <v>810.5</v>
      </c>
      <c r="K834">
        <v>738</v>
      </c>
      <c r="L834">
        <v>687</v>
      </c>
    </row>
    <row r="835" spans="1:12" ht="48" x14ac:dyDescent="0.2">
      <c r="A835" s="23" t="s">
        <v>707</v>
      </c>
      <c r="B835" s="24" t="s">
        <v>716</v>
      </c>
      <c r="C835" s="8" t="s">
        <v>14</v>
      </c>
      <c r="D835" s="8"/>
      <c r="E835" t="s">
        <v>1479</v>
      </c>
      <c r="F835">
        <v>2420.8000000000002</v>
      </c>
      <c r="G835">
        <v>2247</v>
      </c>
      <c r="H835">
        <v>2078.6</v>
      </c>
      <c r="I835">
        <v>2007</v>
      </c>
      <c r="J835">
        <v>1909.4</v>
      </c>
      <c r="K835" t="e">
        <v>#N/A</v>
      </c>
      <c r="L835" t="e">
        <v>#N/A</v>
      </c>
    </row>
    <row r="836" spans="1:12" ht="36" x14ac:dyDescent="0.2">
      <c r="A836" s="19" t="s">
        <v>707</v>
      </c>
      <c r="B836" s="20" t="s">
        <v>1372</v>
      </c>
      <c r="C836" s="3" t="s">
        <v>711</v>
      </c>
      <c r="D836" s="3"/>
      <c r="E836" t="s">
        <v>1479</v>
      </c>
      <c r="F836">
        <v>309.7</v>
      </c>
      <c r="G836">
        <v>303.5</v>
      </c>
      <c r="H836">
        <v>327.7</v>
      </c>
      <c r="I836" t="e">
        <v>#N/A</v>
      </c>
      <c r="J836" t="e">
        <v>#N/A</v>
      </c>
      <c r="K836" t="e">
        <v>#N/A</v>
      </c>
      <c r="L836" t="e">
        <v>#N/A</v>
      </c>
    </row>
    <row r="837" spans="1:12" ht="32" x14ac:dyDescent="0.2">
      <c r="A837" s="23" t="s">
        <v>707</v>
      </c>
      <c r="B837" s="24" t="s">
        <v>718</v>
      </c>
      <c r="C837" s="8" t="s">
        <v>68</v>
      </c>
      <c r="D837" s="8"/>
      <c r="E837" t="s">
        <v>1479</v>
      </c>
      <c r="F837">
        <v>498.9</v>
      </c>
      <c r="G837">
        <v>505.5</v>
      </c>
      <c r="H837">
        <v>504</v>
      </c>
      <c r="I837">
        <v>517.29999999999995</v>
      </c>
      <c r="J837">
        <v>527.20000000000005</v>
      </c>
      <c r="K837">
        <v>512</v>
      </c>
      <c r="L837">
        <v>553</v>
      </c>
    </row>
    <row r="838" spans="1:12" ht="32" x14ac:dyDescent="0.2">
      <c r="A838" s="19" t="s">
        <v>707</v>
      </c>
      <c r="B838" s="20" t="s">
        <v>719</v>
      </c>
      <c r="C838" s="3" t="s">
        <v>24</v>
      </c>
      <c r="D838" s="3"/>
      <c r="E838" t="s">
        <v>1479</v>
      </c>
      <c r="F838">
        <v>7825.6</v>
      </c>
      <c r="G838">
        <v>7785.4</v>
      </c>
      <c r="H838">
        <v>7593.1</v>
      </c>
      <c r="I838">
        <v>7575.1</v>
      </c>
      <c r="J838">
        <v>7424.4</v>
      </c>
      <c r="K838">
        <v>7497</v>
      </c>
      <c r="L838">
        <v>7485</v>
      </c>
    </row>
    <row r="839" spans="1:12" ht="32" x14ac:dyDescent="0.2">
      <c r="A839" s="23" t="s">
        <v>707</v>
      </c>
      <c r="B839" s="24" t="s">
        <v>720</v>
      </c>
      <c r="C839" s="8" t="s">
        <v>4</v>
      </c>
      <c r="D839" s="8"/>
      <c r="E839" t="s">
        <v>1479</v>
      </c>
      <c r="F839">
        <v>281.3</v>
      </c>
      <c r="G839">
        <v>268.5</v>
      </c>
      <c r="H839">
        <v>238.6</v>
      </c>
      <c r="I839">
        <v>213.5</v>
      </c>
      <c r="J839">
        <v>209.1</v>
      </c>
      <c r="K839">
        <v>208</v>
      </c>
      <c r="L839">
        <v>210</v>
      </c>
    </row>
    <row r="840" spans="1:12" ht="32" x14ac:dyDescent="0.2">
      <c r="A840" s="19" t="s">
        <v>707</v>
      </c>
      <c r="B840" s="20" t="s">
        <v>721</v>
      </c>
      <c r="C840" s="3" t="s">
        <v>2</v>
      </c>
      <c r="D840" s="3"/>
      <c r="E840" t="s">
        <v>1479</v>
      </c>
      <c r="F840">
        <v>522.5</v>
      </c>
      <c r="G840">
        <v>525.20000000000005</v>
      </c>
      <c r="H840">
        <v>525</v>
      </c>
      <c r="I840">
        <v>501</v>
      </c>
      <c r="J840">
        <v>485.4</v>
      </c>
      <c r="K840">
        <v>486</v>
      </c>
      <c r="L840">
        <v>475</v>
      </c>
    </row>
    <row r="841" spans="1:12" ht="48" x14ac:dyDescent="0.2">
      <c r="A841" s="23" t="s">
        <v>707</v>
      </c>
      <c r="B841" s="24" t="s">
        <v>1373</v>
      </c>
      <c r="C841" s="8" t="s">
        <v>711</v>
      </c>
      <c r="D841" s="8"/>
      <c r="E841" t="s">
        <v>1479</v>
      </c>
      <c r="F841">
        <v>164.1</v>
      </c>
      <c r="G841">
        <v>194.2</v>
      </c>
      <c r="H841">
        <v>226.8</v>
      </c>
      <c r="I841" t="e">
        <v>#N/A</v>
      </c>
      <c r="J841" t="e">
        <v>#N/A</v>
      </c>
      <c r="K841" t="e">
        <v>#N/A</v>
      </c>
      <c r="L841" t="e">
        <v>#N/A</v>
      </c>
    </row>
    <row r="842" spans="1:12" ht="32" x14ac:dyDescent="0.2">
      <c r="A842" s="19" t="s">
        <v>707</v>
      </c>
      <c r="B842" s="20" t="s">
        <v>722</v>
      </c>
      <c r="C842" s="3" t="s">
        <v>66</v>
      </c>
      <c r="D842" s="3"/>
      <c r="E842" t="s">
        <v>1479</v>
      </c>
      <c r="F842">
        <v>3467.3</v>
      </c>
      <c r="G842">
        <v>3433.3</v>
      </c>
      <c r="H842">
        <v>3385.8</v>
      </c>
      <c r="I842">
        <v>3318.4</v>
      </c>
      <c r="J842">
        <v>3343.7</v>
      </c>
      <c r="K842">
        <v>3336</v>
      </c>
      <c r="L842">
        <v>3357</v>
      </c>
    </row>
    <row r="843" spans="1:12" ht="32" x14ac:dyDescent="0.2">
      <c r="A843" s="23" t="s">
        <v>707</v>
      </c>
      <c r="B843" s="24" t="s">
        <v>723</v>
      </c>
      <c r="C843" s="8" t="s">
        <v>77</v>
      </c>
      <c r="D843" s="8"/>
      <c r="E843" t="s">
        <v>1479</v>
      </c>
      <c r="F843">
        <v>3783.5</v>
      </c>
      <c r="G843">
        <v>3751</v>
      </c>
      <c r="H843">
        <v>3578.4</v>
      </c>
      <c r="I843">
        <v>3407.8</v>
      </c>
      <c r="J843">
        <v>3392</v>
      </c>
      <c r="K843">
        <v>3270</v>
      </c>
      <c r="L843">
        <v>3184</v>
      </c>
    </row>
    <row r="844" spans="1:12" ht="32" x14ac:dyDescent="0.2">
      <c r="A844" s="19" t="s">
        <v>707</v>
      </c>
      <c r="B844" s="20" t="s">
        <v>724</v>
      </c>
      <c r="C844" s="3" t="s">
        <v>66</v>
      </c>
      <c r="D844" s="3"/>
      <c r="E844" t="s">
        <v>1479</v>
      </c>
      <c r="F844">
        <v>3183.2</v>
      </c>
      <c r="G844">
        <v>3113.4</v>
      </c>
      <c r="H844">
        <v>3144.7</v>
      </c>
      <c r="I844">
        <v>3096.2</v>
      </c>
      <c r="J844">
        <v>3049.5</v>
      </c>
      <c r="K844">
        <v>3132</v>
      </c>
      <c r="L844">
        <v>3049</v>
      </c>
    </row>
    <row r="845" spans="1:12" ht="32" x14ac:dyDescent="0.2">
      <c r="A845" s="23" t="s">
        <v>707</v>
      </c>
      <c r="B845" s="24" t="s">
        <v>725</v>
      </c>
      <c r="C845" s="8" t="s">
        <v>24</v>
      </c>
      <c r="D845" s="8"/>
      <c r="E845" t="s">
        <v>1479</v>
      </c>
      <c r="F845">
        <v>3571.6</v>
      </c>
      <c r="G845">
        <v>3631.3</v>
      </c>
      <c r="H845">
        <v>3663.9</v>
      </c>
      <c r="I845">
        <v>3622.1</v>
      </c>
      <c r="J845">
        <v>3667.2</v>
      </c>
      <c r="K845">
        <v>3631</v>
      </c>
      <c r="L845">
        <v>3546</v>
      </c>
    </row>
    <row r="846" spans="1:12" ht="32" x14ac:dyDescent="0.2">
      <c r="A846" s="19" t="s">
        <v>707</v>
      </c>
      <c r="B846" s="20" t="s">
        <v>727</v>
      </c>
      <c r="C846" s="3" t="s">
        <v>66</v>
      </c>
      <c r="D846" s="3"/>
      <c r="E846" t="s">
        <v>1479</v>
      </c>
      <c r="F846">
        <v>881.2</v>
      </c>
      <c r="G846">
        <v>884.7</v>
      </c>
      <c r="H846">
        <v>864.9</v>
      </c>
      <c r="I846">
        <v>862.4</v>
      </c>
      <c r="J846">
        <v>836.8</v>
      </c>
      <c r="K846">
        <v>840</v>
      </c>
      <c r="L846">
        <v>823</v>
      </c>
    </row>
    <row r="847" spans="1:12" ht="32" x14ac:dyDescent="0.2">
      <c r="A847" s="23" t="s">
        <v>707</v>
      </c>
      <c r="B847" s="24" t="s">
        <v>728</v>
      </c>
      <c r="C847" s="8" t="s">
        <v>77</v>
      </c>
      <c r="D847" s="8"/>
      <c r="E847" t="s">
        <v>1479</v>
      </c>
      <c r="F847">
        <v>1498.2</v>
      </c>
      <c r="G847">
        <v>1429.9</v>
      </c>
      <c r="H847">
        <v>1430.6</v>
      </c>
      <c r="I847">
        <v>1363.7</v>
      </c>
      <c r="J847">
        <v>1319.7</v>
      </c>
      <c r="K847">
        <v>1303</v>
      </c>
      <c r="L847">
        <v>1273</v>
      </c>
    </row>
    <row r="848" spans="1:12" ht="32" x14ac:dyDescent="0.2">
      <c r="A848" s="19" t="s">
        <v>707</v>
      </c>
      <c r="B848" s="20" t="s">
        <v>729</v>
      </c>
      <c r="C848" s="3" t="s">
        <v>2</v>
      </c>
      <c r="D848" s="3"/>
      <c r="E848" t="s">
        <v>1479</v>
      </c>
      <c r="F848">
        <v>618.6</v>
      </c>
      <c r="G848">
        <v>602.4</v>
      </c>
      <c r="H848">
        <v>568.1</v>
      </c>
      <c r="I848" t="e">
        <v>#N/A</v>
      </c>
      <c r="J848" t="e">
        <v>#N/A</v>
      </c>
      <c r="K848" t="e">
        <v>#N/A</v>
      </c>
      <c r="L848" t="e">
        <v>#N/A</v>
      </c>
    </row>
    <row r="849" spans="1:12" ht="32" x14ac:dyDescent="0.2">
      <c r="A849" s="23" t="s">
        <v>707</v>
      </c>
      <c r="B849" s="24" t="s">
        <v>730</v>
      </c>
      <c r="C849" s="8" t="s">
        <v>66</v>
      </c>
      <c r="D849" s="8"/>
      <c r="E849" t="s">
        <v>1479</v>
      </c>
      <c r="F849" t="e">
        <v>#N/A</v>
      </c>
      <c r="G849">
        <v>723.9</v>
      </c>
      <c r="H849">
        <v>700.6</v>
      </c>
      <c r="I849" t="e">
        <v>#N/A</v>
      </c>
      <c r="J849" t="e">
        <v>#N/A</v>
      </c>
      <c r="K849" t="e">
        <v>#N/A</v>
      </c>
      <c r="L849" t="e">
        <v>#N/A</v>
      </c>
    </row>
    <row r="850" spans="1:12" ht="32" x14ac:dyDescent="0.2">
      <c r="A850" s="19" t="s">
        <v>707</v>
      </c>
      <c r="B850" s="20" t="s">
        <v>731</v>
      </c>
      <c r="C850" s="3" t="s">
        <v>66</v>
      </c>
      <c r="D850" s="3"/>
      <c r="E850" t="s">
        <v>1479</v>
      </c>
      <c r="F850">
        <v>1049.9000000000001</v>
      </c>
      <c r="G850">
        <v>1007.5</v>
      </c>
      <c r="H850">
        <v>974.8</v>
      </c>
      <c r="I850">
        <v>926.8</v>
      </c>
      <c r="J850">
        <v>910.4</v>
      </c>
      <c r="K850">
        <v>932</v>
      </c>
      <c r="L850">
        <v>909</v>
      </c>
    </row>
    <row r="851" spans="1:12" ht="32" x14ac:dyDescent="0.2">
      <c r="A851" s="23" t="s">
        <v>707</v>
      </c>
      <c r="B851" s="24" t="s">
        <v>732</v>
      </c>
      <c r="C851" s="8" t="s">
        <v>24</v>
      </c>
      <c r="D851" s="8"/>
      <c r="E851" t="s">
        <v>1479</v>
      </c>
      <c r="F851">
        <v>4018.9</v>
      </c>
      <c r="G851">
        <v>4518.3</v>
      </c>
      <c r="H851">
        <v>4038.9</v>
      </c>
      <c r="I851">
        <v>3983.2</v>
      </c>
      <c r="J851">
        <v>4010.9</v>
      </c>
      <c r="K851">
        <v>3913</v>
      </c>
      <c r="L851">
        <v>3929</v>
      </c>
    </row>
    <row r="852" spans="1:12" ht="36" x14ac:dyDescent="0.2">
      <c r="A852" s="19" t="s">
        <v>707</v>
      </c>
      <c r="B852" s="20" t="s">
        <v>733</v>
      </c>
      <c r="C852" s="3" t="s">
        <v>4</v>
      </c>
      <c r="D852" s="3"/>
      <c r="E852" t="s">
        <v>1479</v>
      </c>
      <c r="F852">
        <v>163.30000000000001</v>
      </c>
      <c r="G852">
        <v>163.5</v>
      </c>
      <c r="H852">
        <v>179.7</v>
      </c>
      <c r="I852">
        <v>187.6</v>
      </c>
      <c r="J852">
        <v>173.1</v>
      </c>
      <c r="K852">
        <v>171</v>
      </c>
      <c r="L852">
        <v>162</v>
      </c>
    </row>
    <row r="853" spans="1:12" ht="32" x14ac:dyDescent="0.2">
      <c r="A853" s="23" t="s">
        <v>707</v>
      </c>
      <c r="B853" s="24" t="s">
        <v>734</v>
      </c>
      <c r="C853" s="8" t="s">
        <v>66</v>
      </c>
      <c r="D853" s="8"/>
      <c r="E853" t="s">
        <v>1479</v>
      </c>
      <c r="F853">
        <v>1111.8</v>
      </c>
      <c r="G853">
        <v>1096.3</v>
      </c>
      <c r="H853">
        <v>1065.9000000000001</v>
      </c>
      <c r="I853">
        <v>1018.9</v>
      </c>
      <c r="J853">
        <v>985</v>
      </c>
      <c r="K853">
        <v>963</v>
      </c>
      <c r="L853">
        <v>936</v>
      </c>
    </row>
    <row r="854" spans="1:12" ht="32" x14ac:dyDescent="0.2">
      <c r="A854" s="19" t="s">
        <v>707</v>
      </c>
      <c r="B854" s="20" t="s">
        <v>735</v>
      </c>
      <c r="C854" s="3" t="s">
        <v>99</v>
      </c>
      <c r="D854" s="3"/>
      <c r="E854" t="s">
        <v>1479</v>
      </c>
      <c r="F854">
        <v>1257.2</v>
      </c>
      <c r="G854">
        <v>1214.5999999999999</v>
      </c>
      <c r="H854">
        <v>1113.2</v>
      </c>
      <c r="I854" t="e">
        <v>#N/A</v>
      </c>
      <c r="J854" t="e">
        <v>#N/A</v>
      </c>
      <c r="K854" t="e">
        <v>#N/A</v>
      </c>
      <c r="L854" t="e">
        <v>#N/A</v>
      </c>
    </row>
    <row r="855" spans="1:12" ht="32" x14ac:dyDescent="0.2">
      <c r="A855" s="23" t="s">
        <v>707</v>
      </c>
      <c r="B855" s="24" t="s">
        <v>736</v>
      </c>
      <c r="C855" s="8" t="s">
        <v>4</v>
      </c>
      <c r="D855" s="8"/>
      <c r="E855" t="s">
        <v>1479</v>
      </c>
      <c r="F855">
        <v>302.10000000000002</v>
      </c>
      <c r="G855">
        <v>300.60000000000002</v>
      </c>
      <c r="H855">
        <v>269.10000000000002</v>
      </c>
      <c r="I855">
        <v>253.8</v>
      </c>
      <c r="J855">
        <v>230.9</v>
      </c>
      <c r="K855">
        <v>202</v>
      </c>
      <c r="L855">
        <v>201</v>
      </c>
    </row>
    <row r="856" spans="1:12" ht="32" x14ac:dyDescent="0.2">
      <c r="A856" s="19" t="s">
        <v>737</v>
      </c>
      <c r="B856" s="20" t="s">
        <v>738</v>
      </c>
      <c r="C856" s="3" t="s">
        <v>66</v>
      </c>
      <c r="D856" s="3"/>
      <c r="E856" t="s">
        <v>1479</v>
      </c>
      <c r="F856">
        <v>930</v>
      </c>
      <c r="G856">
        <v>935.2</v>
      </c>
      <c r="H856">
        <v>911.6</v>
      </c>
      <c r="I856">
        <v>909.8</v>
      </c>
      <c r="J856">
        <v>913</v>
      </c>
      <c r="K856">
        <v>925</v>
      </c>
      <c r="L856">
        <v>918</v>
      </c>
    </row>
    <row r="857" spans="1:12" ht="32" x14ac:dyDescent="0.2">
      <c r="A857" s="23" t="s">
        <v>737</v>
      </c>
      <c r="B857" s="24" t="s">
        <v>739</v>
      </c>
      <c r="C857" s="8" t="s">
        <v>4</v>
      </c>
      <c r="D857" s="8"/>
      <c r="E857" t="s">
        <v>1479</v>
      </c>
      <c r="F857">
        <v>219.4</v>
      </c>
      <c r="G857">
        <v>216.8</v>
      </c>
      <c r="H857">
        <v>238.6</v>
      </c>
      <c r="I857">
        <v>228.1</v>
      </c>
      <c r="J857">
        <v>221.4</v>
      </c>
      <c r="K857">
        <v>225</v>
      </c>
      <c r="L857">
        <v>213</v>
      </c>
    </row>
    <row r="858" spans="1:12" ht="48" x14ac:dyDescent="0.2">
      <c r="A858" s="19" t="s">
        <v>737</v>
      </c>
      <c r="B858" s="20" t="s">
        <v>1374</v>
      </c>
      <c r="C858" s="3" t="s">
        <v>711</v>
      </c>
      <c r="D858" s="3"/>
      <c r="E858" t="s">
        <v>1479</v>
      </c>
      <c r="F858">
        <v>594.29999999999995</v>
      </c>
      <c r="G858">
        <v>652.20000000000005</v>
      </c>
      <c r="H858">
        <v>873.7</v>
      </c>
      <c r="I858" t="e">
        <v>#N/A</v>
      </c>
      <c r="J858" t="e">
        <v>#N/A</v>
      </c>
      <c r="K858" t="e">
        <v>#N/A</v>
      </c>
      <c r="L858" t="e">
        <v>#N/A</v>
      </c>
    </row>
    <row r="859" spans="1:12" ht="36" x14ac:dyDescent="0.2">
      <c r="A859" s="23" t="s">
        <v>737</v>
      </c>
      <c r="B859" s="24" t="s">
        <v>741</v>
      </c>
      <c r="C859" s="8" t="s">
        <v>29</v>
      </c>
      <c r="D859" s="8"/>
      <c r="E859" t="s">
        <v>1479</v>
      </c>
      <c r="F859">
        <v>695.2</v>
      </c>
      <c r="G859">
        <v>666.5</v>
      </c>
      <c r="H859">
        <v>677.5</v>
      </c>
      <c r="I859">
        <v>675.3</v>
      </c>
      <c r="J859">
        <v>655.1</v>
      </c>
      <c r="K859">
        <v>642</v>
      </c>
      <c r="L859">
        <v>602</v>
      </c>
    </row>
    <row r="860" spans="1:12" ht="36" x14ac:dyDescent="0.2">
      <c r="A860" s="19" t="s">
        <v>737</v>
      </c>
      <c r="B860" s="20" t="s">
        <v>742</v>
      </c>
      <c r="C860" s="3" t="s">
        <v>714</v>
      </c>
      <c r="D860" s="3"/>
      <c r="E860" t="s">
        <v>1479</v>
      </c>
      <c r="F860">
        <v>2125.5</v>
      </c>
      <c r="G860">
        <v>2105.1</v>
      </c>
      <c r="H860">
        <v>2127.9</v>
      </c>
      <c r="I860">
        <v>2108</v>
      </c>
      <c r="J860">
        <v>2159.3000000000002</v>
      </c>
      <c r="K860">
        <v>2321</v>
      </c>
      <c r="L860">
        <v>2381</v>
      </c>
    </row>
    <row r="861" spans="1:12" ht="48" x14ac:dyDescent="0.2">
      <c r="A861" s="23" t="s">
        <v>737</v>
      </c>
      <c r="B861" s="24" t="s">
        <v>743</v>
      </c>
      <c r="C861" s="8" t="s">
        <v>14</v>
      </c>
      <c r="D861" s="8"/>
      <c r="E861" t="s">
        <v>1479</v>
      </c>
      <c r="F861" t="e">
        <v>#N/A</v>
      </c>
      <c r="G861">
        <v>3598.4</v>
      </c>
      <c r="H861">
        <v>3463.3</v>
      </c>
      <c r="I861" t="e">
        <v>#N/A</v>
      </c>
      <c r="J861" t="e">
        <v>#N/A</v>
      </c>
      <c r="K861" t="e">
        <v>#N/A</v>
      </c>
      <c r="L861" t="e">
        <v>#N/A</v>
      </c>
    </row>
    <row r="862" spans="1:12" ht="32" x14ac:dyDescent="0.2">
      <c r="A862" s="19" t="s">
        <v>737</v>
      </c>
      <c r="B862" s="20" t="s">
        <v>744</v>
      </c>
      <c r="C862" s="3" t="s">
        <v>6</v>
      </c>
      <c r="D862" s="3"/>
      <c r="E862" t="s">
        <v>1479</v>
      </c>
      <c r="F862">
        <v>1183.4000000000001</v>
      </c>
      <c r="G862">
        <v>1159.0999999999999</v>
      </c>
      <c r="H862">
        <v>1145.5999999999999</v>
      </c>
      <c r="I862">
        <v>1131.7</v>
      </c>
      <c r="J862">
        <v>1130.9000000000001</v>
      </c>
      <c r="K862">
        <v>1131</v>
      </c>
      <c r="L862">
        <v>1151</v>
      </c>
    </row>
    <row r="863" spans="1:12" ht="32" x14ac:dyDescent="0.2">
      <c r="A863" s="23" t="s">
        <v>737</v>
      </c>
      <c r="B863" s="24" t="s">
        <v>745</v>
      </c>
      <c r="C863" s="8" t="s">
        <v>68</v>
      </c>
      <c r="D863" s="8"/>
      <c r="E863" t="s">
        <v>1479</v>
      </c>
      <c r="F863">
        <v>593.29999999999995</v>
      </c>
      <c r="G863">
        <v>609.9</v>
      </c>
      <c r="H863">
        <v>603</v>
      </c>
      <c r="I863">
        <v>583.4</v>
      </c>
      <c r="J863">
        <v>574.79999999999995</v>
      </c>
      <c r="K863">
        <v>561</v>
      </c>
      <c r="L863">
        <v>557</v>
      </c>
    </row>
    <row r="864" spans="1:12" ht="36" x14ac:dyDescent="0.2">
      <c r="A864" s="19" t="s">
        <v>737</v>
      </c>
      <c r="B864" s="20" t="s">
        <v>746</v>
      </c>
      <c r="C864" s="3" t="s">
        <v>77</v>
      </c>
      <c r="D864" s="3"/>
      <c r="E864" t="s">
        <v>1479</v>
      </c>
      <c r="F864">
        <v>515.79999999999995</v>
      </c>
      <c r="G864">
        <v>525.6</v>
      </c>
      <c r="H864">
        <v>478.2</v>
      </c>
      <c r="I864">
        <v>522.5</v>
      </c>
      <c r="J864">
        <v>496.4</v>
      </c>
      <c r="K864">
        <v>496</v>
      </c>
      <c r="L864">
        <v>498</v>
      </c>
    </row>
    <row r="865" spans="1:12" ht="48" x14ac:dyDescent="0.2">
      <c r="A865" s="23" t="s">
        <v>737</v>
      </c>
      <c r="B865" s="24" t="s">
        <v>747</v>
      </c>
      <c r="C865" s="8" t="s">
        <v>14</v>
      </c>
      <c r="D865" s="8"/>
      <c r="E865" t="s">
        <v>1479</v>
      </c>
      <c r="F865">
        <v>2795.3</v>
      </c>
      <c r="G865">
        <v>2857.9</v>
      </c>
      <c r="H865">
        <v>2943.4</v>
      </c>
      <c r="I865">
        <v>2996.2</v>
      </c>
      <c r="J865">
        <v>2976.8</v>
      </c>
      <c r="K865">
        <v>3099</v>
      </c>
      <c r="L865">
        <v>3154</v>
      </c>
    </row>
    <row r="866" spans="1:12" ht="32" x14ac:dyDescent="0.2">
      <c r="A866" s="19" t="s">
        <v>737</v>
      </c>
      <c r="B866" s="20" t="s">
        <v>748</v>
      </c>
      <c r="C866" s="3" t="s">
        <v>66</v>
      </c>
      <c r="D866" s="3"/>
      <c r="E866" t="s">
        <v>1479</v>
      </c>
      <c r="F866">
        <v>1132.5</v>
      </c>
      <c r="G866">
        <v>1133.2</v>
      </c>
      <c r="H866">
        <v>1132.9000000000001</v>
      </c>
      <c r="I866">
        <v>1130.5</v>
      </c>
      <c r="J866">
        <v>1127.8</v>
      </c>
      <c r="K866">
        <v>1143</v>
      </c>
      <c r="L866">
        <v>1183</v>
      </c>
    </row>
    <row r="867" spans="1:12" ht="32" x14ac:dyDescent="0.2">
      <c r="A867" s="23" t="s">
        <v>737</v>
      </c>
      <c r="B867" s="24" t="s">
        <v>749</v>
      </c>
      <c r="C867" s="8" t="s">
        <v>6</v>
      </c>
      <c r="D867" s="8"/>
      <c r="E867" t="s">
        <v>1479</v>
      </c>
      <c r="F867">
        <v>1780.2</v>
      </c>
      <c r="G867">
        <v>1716.7</v>
      </c>
      <c r="H867">
        <v>1739.5</v>
      </c>
      <c r="I867" t="e">
        <v>#N/A</v>
      </c>
      <c r="J867" t="e">
        <v>#N/A</v>
      </c>
      <c r="K867" t="e">
        <v>#N/A</v>
      </c>
      <c r="L867" t="e">
        <v>#N/A</v>
      </c>
    </row>
    <row r="868" spans="1:12" ht="32" x14ac:dyDescent="0.2">
      <c r="A868" s="19" t="s">
        <v>737</v>
      </c>
      <c r="B868" s="20" t="s">
        <v>750</v>
      </c>
      <c r="C868" s="3" t="s">
        <v>68</v>
      </c>
      <c r="D868" s="3"/>
      <c r="E868" t="s">
        <v>1479</v>
      </c>
      <c r="F868">
        <v>669.7</v>
      </c>
      <c r="G868">
        <v>688.1</v>
      </c>
      <c r="H868">
        <v>700.9</v>
      </c>
      <c r="I868">
        <v>694.9</v>
      </c>
      <c r="J868">
        <v>687.9</v>
      </c>
      <c r="K868">
        <v>688</v>
      </c>
      <c r="L868">
        <v>699</v>
      </c>
    </row>
    <row r="869" spans="1:12" ht="48" x14ac:dyDescent="0.2">
      <c r="A869" s="23" t="s">
        <v>737</v>
      </c>
      <c r="B869" s="24" t="s">
        <v>751</v>
      </c>
      <c r="C869" s="8" t="s">
        <v>14</v>
      </c>
      <c r="D869" s="8"/>
      <c r="E869" t="s">
        <v>1479</v>
      </c>
      <c r="F869">
        <v>2749</v>
      </c>
      <c r="G869">
        <v>2723</v>
      </c>
      <c r="H869">
        <v>2676.1</v>
      </c>
      <c r="I869">
        <v>2647.7</v>
      </c>
      <c r="J869">
        <v>2613.1999999999998</v>
      </c>
      <c r="K869">
        <v>2549</v>
      </c>
      <c r="L869">
        <v>2601</v>
      </c>
    </row>
    <row r="870" spans="1:12" ht="36" x14ac:dyDescent="0.2">
      <c r="A870" s="19" t="s">
        <v>737</v>
      </c>
      <c r="B870" s="20" t="s">
        <v>752</v>
      </c>
      <c r="C870" s="3" t="s">
        <v>66</v>
      </c>
      <c r="D870" s="3"/>
      <c r="E870" t="s">
        <v>1479</v>
      </c>
      <c r="F870">
        <v>789.1</v>
      </c>
      <c r="G870">
        <v>779.5</v>
      </c>
      <c r="H870">
        <v>790.2</v>
      </c>
      <c r="I870">
        <v>787.4</v>
      </c>
      <c r="J870">
        <v>828.4</v>
      </c>
      <c r="K870">
        <v>836</v>
      </c>
      <c r="L870">
        <v>844</v>
      </c>
    </row>
    <row r="871" spans="1:12" ht="24" x14ac:dyDescent="0.2">
      <c r="A871" s="23" t="s">
        <v>737</v>
      </c>
      <c r="B871" s="24" t="s">
        <v>753</v>
      </c>
      <c r="C871" s="8" t="s">
        <v>181</v>
      </c>
      <c r="D871" s="8"/>
      <c r="E871" t="s">
        <v>1479</v>
      </c>
      <c r="F871">
        <v>1011.2</v>
      </c>
      <c r="G871">
        <v>1114.3</v>
      </c>
      <c r="H871">
        <v>1168.9000000000001</v>
      </c>
      <c r="I871">
        <v>1314.5</v>
      </c>
      <c r="J871">
        <v>1311.9</v>
      </c>
      <c r="K871">
        <v>1323</v>
      </c>
      <c r="L871">
        <v>1399</v>
      </c>
    </row>
    <row r="872" spans="1:12" ht="48" x14ac:dyDescent="0.2">
      <c r="A872" s="19" t="s">
        <v>737</v>
      </c>
      <c r="B872" s="20" t="s">
        <v>754</v>
      </c>
      <c r="C872" s="3" t="s">
        <v>14</v>
      </c>
      <c r="D872" s="3"/>
      <c r="E872" t="s">
        <v>1479</v>
      </c>
      <c r="F872">
        <v>2557.4</v>
      </c>
      <c r="G872">
        <v>2615.9</v>
      </c>
      <c r="H872">
        <v>2599.6999999999998</v>
      </c>
      <c r="I872">
        <v>2591.8000000000002</v>
      </c>
      <c r="J872">
        <v>2601.5</v>
      </c>
      <c r="K872">
        <v>2636</v>
      </c>
      <c r="L872">
        <v>2658</v>
      </c>
    </row>
    <row r="873" spans="1:12" ht="32" x14ac:dyDescent="0.2">
      <c r="A873" s="23" t="s">
        <v>737</v>
      </c>
      <c r="B873" s="24" t="s">
        <v>755</v>
      </c>
      <c r="C873" s="8" t="s">
        <v>6</v>
      </c>
      <c r="D873" s="8"/>
      <c r="E873" t="s">
        <v>1479</v>
      </c>
      <c r="F873">
        <v>1208.3</v>
      </c>
      <c r="G873">
        <v>1216.7</v>
      </c>
      <c r="H873">
        <v>1216.8</v>
      </c>
      <c r="I873">
        <v>1216.4000000000001</v>
      </c>
      <c r="J873">
        <v>1193</v>
      </c>
      <c r="K873">
        <v>1142</v>
      </c>
      <c r="L873">
        <v>1137</v>
      </c>
    </row>
    <row r="874" spans="1:12" ht="48" x14ac:dyDescent="0.2">
      <c r="A874" s="19" t="s">
        <v>737</v>
      </c>
      <c r="B874" s="20" t="s">
        <v>756</v>
      </c>
      <c r="C874" s="3" t="s">
        <v>14</v>
      </c>
      <c r="D874" s="3"/>
      <c r="E874" t="s">
        <v>1479</v>
      </c>
      <c r="F874">
        <v>2981.1</v>
      </c>
      <c r="G874">
        <v>3052.7</v>
      </c>
      <c r="H874">
        <v>3109.1</v>
      </c>
      <c r="I874">
        <v>3146.5</v>
      </c>
      <c r="J874">
        <v>3161.7</v>
      </c>
      <c r="K874">
        <v>3159</v>
      </c>
      <c r="L874">
        <v>3086</v>
      </c>
    </row>
    <row r="875" spans="1:12" ht="32" x14ac:dyDescent="0.2">
      <c r="A875" s="23" t="s">
        <v>737</v>
      </c>
      <c r="B875" s="24" t="s">
        <v>757</v>
      </c>
      <c r="C875" s="8" t="s">
        <v>2</v>
      </c>
      <c r="D875" s="8"/>
      <c r="E875" t="s">
        <v>1479</v>
      </c>
      <c r="F875">
        <v>512.70000000000005</v>
      </c>
      <c r="G875">
        <v>526</v>
      </c>
      <c r="H875">
        <v>563.1</v>
      </c>
      <c r="I875">
        <v>577</v>
      </c>
      <c r="J875">
        <v>592.9</v>
      </c>
      <c r="K875">
        <v>583</v>
      </c>
      <c r="L875">
        <v>550</v>
      </c>
    </row>
    <row r="876" spans="1:12" ht="60" x14ac:dyDescent="0.2">
      <c r="A876" s="19" t="s">
        <v>737</v>
      </c>
      <c r="B876" s="20" t="s">
        <v>1375</v>
      </c>
      <c r="C876" s="3" t="s">
        <v>711</v>
      </c>
      <c r="D876" s="3"/>
      <c r="E876" t="s">
        <v>1479</v>
      </c>
      <c r="F876">
        <v>185.7</v>
      </c>
      <c r="G876">
        <v>179.8</v>
      </c>
      <c r="H876">
        <v>197.9</v>
      </c>
      <c r="I876" t="e">
        <v>#N/A</v>
      </c>
      <c r="J876" t="e">
        <v>#N/A</v>
      </c>
      <c r="K876" t="e">
        <v>#N/A</v>
      </c>
      <c r="L876" t="e">
        <v>#N/A</v>
      </c>
    </row>
    <row r="877" spans="1:12" ht="32" x14ac:dyDescent="0.2">
      <c r="A877" s="23" t="s">
        <v>737</v>
      </c>
      <c r="B877" s="24" t="s">
        <v>759</v>
      </c>
      <c r="C877" s="8" t="s">
        <v>24</v>
      </c>
      <c r="D877" s="8"/>
      <c r="E877" t="s">
        <v>1479</v>
      </c>
      <c r="F877">
        <v>4665</v>
      </c>
      <c r="G877">
        <v>4719.8999999999996</v>
      </c>
      <c r="H877">
        <v>4747.5</v>
      </c>
      <c r="I877">
        <v>4794.3999999999996</v>
      </c>
      <c r="J877">
        <v>4842.2</v>
      </c>
      <c r="K877">
        <v>4947</v>
      </c>
      <c r="L877">
        <v>5015</v>
      </c>
    </row>
    <row r="878" spans="1:12" ht="32" x14ac:dyDescent="0.2">
      <c r="A878" s="19" t="s">
        <v>737</v>
      </c>
      <c r="B878" s="20" t="s">
        <v>760</v>
      </c>
      <c r="C878" s="3" t="s">
        <v>99</v>
      </c>
      <c r="D878" s="3"/>
      <c r="E878" t="s">
        <v>1479</v>
      </c>
      <c r="F878">
        <v>1604.4</v>
      </c>
      <c r="G878">
        <v>1667.9</v>
      </c>
      <c r="H878">
        <v>1751.2</v>
      </c>
      <c r="I878">
        <v>1795.3</v>
      </c>
      <c r="J878">
        <v>1832.9</v>
      </c>
      <c r="K878">
        <v>1948</v>
      </c>
      <c r="L878">
        <v>2016</v>
      </c>
    </row>
    <row r="879" spans="1:12" ht="32" x14ac:dyDescent="0.2">
      <c r="A879" s="23" t="s">
        <v>737</v>
      </c>
      <c r="B879" s="24" t="s">
        <v>761</v>
      </c>
      <c r="C879" s="8" t="s">
        <v>24</v>
      </c>
      <c r="D879" s="8"/>
      <c r="E879" t="s">
        <v>1479</v>
      </c>
      <c r="F879">
        <v>3749.4</v>
      </c>
      <c r="G879">
        <v>3802.9</v>
      </c>
      <c r="H879">
        <v>3809.1</v>
      </c>
      <c r="I879">
        <v>3784.4</v>
      </c>
      <c r="J879">
        <v>3761.4</v>
      </c>
      <c r="K879">
        <v>3793</v>
      </c>
      <c r="L879">
        <v>3977</v>
      </c>
    </row>
    <row r="880" spans="1:12" ht="32" x14ac:dyDescent="0.2">
      <c r="A880" s="19" t="s">
        <v>737</v>
      </c>
      <c r="B880" s="20" t="s">
        <v>762</v>
      </c>
      <c r="C880" s="3" t="s">
        <v>66</v>
      </c>
      <c r="D880" s="3"/>
      <c r="E880" t="s">
        <v>1479</v>
      </c>
      <c r="F880">
        <v>1422.1</v>
      </c>
      <c r="G880">
        <v>1324.9</v>
      </c>
      <c r="H880">
        <v>1292.7</v>
      </c>
      <c r="I880">
        <v>1231.3</v>
      </c>
      <c r="J880">
        <v>1189.8</v>
      </c>
      <c r="K880">
        <v>1169</v>
      </c>
      <c r="L880">
        <v>1137</v>
      </c>
    </row>
    <row r="881" spans="1:12" ht="32" x14ac:dyDescent="0.2">
      <c r="A881" s="23" t="s">
        <v>737</v>
      </c>
      <c r="B881" s="24" t="s">
        <v>763</v>
      </c>
      <c r="C881" s="8" t="s">
        <v>24</v>
      </c>
      <c r="D881" s="8"/>
      <c r="E881" t="s">
        <v>1479</v>
      </c>
      <c r="F881">
        <v>4921.7</v>
      </c>
      <c r="G881">
        <v>5029.8</v>
      </c>
      <c r="H881">
        <v>5070</v>
      </c>
      <c r="I881">
        <v>5132.6000000000004</v>
      </c>
      <c r="J881">
        <v>5034.1000000000004</v>
      </c>
      <c r="K881">
        <v>5029</v>
      </c>
      <c r="L881">
        <v>4969</v>
      </c>
    </row>
    <row r="882" spans="1:12" ht="48" x14ac:dyDescent="0.2">
      <c r="A882" s="19" t="s">
        <v>737</v>
      </c>
      <c r="B882" s="20" t="s">
        <v>764</v>
      </c>
      <c r="C882" s="3" t="s">
        <v>14</v>
      </c>
      <c r="D882" s="3"/>
      <c r="E882" t="s">
        <v>1479</v>
      </c>
      <c r="F882">
        <v>2450.9</v>
      </c>
      <c r="G882">
        <v>2413.6</v>
      </c>
      <c r="H882">
        <v>2432.9</v>
      </c>
      <c r="I882">
        <v>2449.1</v>
      </c>
      <c r="J882">
        <v>2472.5</v>
      </c>
      <c r="K882">
        <v>2509</v>
      </c>
      <c r="L882">
        <v>2556</v>
      </c>
    </row>
    <row r="883" spans="1:12" ht="32" x14ac:dyDescent="0.2">
      <c r="A883" s="23" t="s">
        <v>737</v>
      </c>
      <c r="B883" s="24" t="s">
        <v>765</v>
      </c>
      <c r="C883" s="8" t="s">
        <v>24</v>
      </c>
      <c r="D883" s="8"/>
      <c r="E883" t="s">
        <v>1479</v>
      </c>
      <c r="F883">
        <v>5332.9</v>
      </c>
      <c r="G883">
        <v>4306.7</v>
      </c>
      <c r="H883">
        <v>5562.6</v>
      </c>
      <c r="I883">
        <v>5704.9</v>
      </c>
      <c r="J883">
        <v>5756.3</v>
      </c>
      <c r="K883">
        <v>5769</v>
      </c>
      <c r="L883">
        <v>5766</v>
      </c>
    </row>
    <row r="884" spans="1:12" ht="32" x14ac:dyDescent="0.2">
      <c r="A884" s="19" t="s">
        <v>737</v>
      </c>
      <c r="B884" s="20" t="s">
        <v>766</v>
      </c>
      <c r="C884" s="3" t="s">
        <v>68</v>
      </c>
      <c r="D884" s="3"/>
      <c r="E884" t="s">
        <v>1479</v>
      </c>
      <c r="F884">
        <v>703.7</v>
      </c>
      <c r="G884">
        <v>644</v>
      </c>
      <c r="H884">
        <v>659.6</v>
      </c>
      <c r="I884">
        <v>662.8</v>
      </c>
      <c r="J884">
        <v>651.79999999999995</v>
      </c>
      <c r="K884">
        <v>631</v>
      </c>
      <c r="L884">
        <v>638</v>
      </c>
    </row>
    <row r="885" spans="1:12" ht="48" x14ac:dyDescent="0.2">
      <c r="A885" s="23" t="s">
        <v>737</v>
      </c>
      <c r="B885" s="24" t="s">
        <v>767</v>
      </c>
      <c r="C885" s="8" t="s">
        <v>14</v>
      </c>
      <c r="D885" s="8"/>
      <c r="E885" t="s">
        <v>1479</v>
      </c>
      <c r="F885">
        <v>1845.8</v>
      </c>
      <c r="G885">
        <v>1940</v>
      </c>
      <c r="H885">
        <v>1923</v>
      </c>
      <c r="I885">
        <v>1911.2</v>
      </c>
      <c r="J885">
        <v>1896</v>
      </c>
      <c r="K885" t="e">
        <v>#N/A</v>
      </c>
      <c r="L885" t="e">
        <v>#N/A</v>
      </c>
    </row>
    <row r="886" spans="1:12" ht="32" x14ac:dyDescent="0.2">
      <c r="A886" s="19" t="s">
        <v>737</v>
      </c>
      <c r="B886" s="20" t="s">
        <v>768</v>
      </c>
      <c r="C886" s="3" t="s">
        <v>68</v>
      </c>
      <c r="D886" s="3"/>
      <c r="E886" t="s">
        <v>1479</v>
      </c>
      <c r="F886">
        <v>448.1</v>
      </c>
      <c r="G886">
        <v>438.2</v>
      </c>
      <c r="H886">
        <v>441.7</v>
      </c>
      <c r="I886">
        <v>411.7</v>
      </c>
      <c r="J886">
        <v>429.2</v>
      </c>
      <c r="K886" t="e">
        <v>#N/A</v>
      </c>
      <c r="L886" t="e">
        <v>#N/A</v>
      </c>
    </row>
    <row r="887" spans="1:12" ht="32" x14ac:dyDescent="0.2">
      <c r="A887" s="23" t="s">
        <v>737</v>
      </c>
      <c r="B887" s="24" t="s">
        <v>769</v>
      </c>
      <c r="C887" s="8" t="s">
        <v>66</v>
      </c>
      <c r="D887" s="8"/>
      <c r="E887" t="s">
        <v>1479</v>
      </c>
      <c r="F887">
        <v>1400.8</v>
      </c>
      <c r="G887">
        <v>1340.9</v>
      </c>
      <c r="H887">
        <v>1313.7</v>
      </c>
      <c r="I887">
        <v>1262</v>
      </c>
      <c r="J887">
        <v>1191.7</v>
      </c>
      <c r="K887">
        <v>1199</v>
      </c>
      <c r="L887">
        <v>1161</v>
      </c>
    </row>
    <row r="888" spans="1:12" ht="32" x14ac:dyDescent="0.2">
      <c r="A888" s="19" t="s">
        <v>737</v>
      </c>
      <c r="B888" s="20" t="s">
        <v>770</v>
      </c>
      <c r="C888" s="3" t="s">
        <v>2</v>
      </c>
      <c r="D888" s="3"/>
      <c r="E888" t="s">
        <v>1479</v>
      </c>
      <c r="F888">
        <v>878.4</v>
      </c>
      <c r="G888">
        <v>868.1</v>
      </c>
      <c r="H888">
        <v>899.5</v>
      </c>
      <c r="I888">
        <v>888.2</v>
      </c>
      <c r="J888">
        <v>874.4</v>
      </c>
      <c r="K888">
        <v>865</v>
      </c>
      <c r="L888">
        <v>869</v>
      </c>
    </row>
    <row r="889" spans="1:12" ht="48" x14ac:dyDescent="0.2">
      <c r="A889" s="23" t="s">
        <v>737</v>
      </c>
      <c r="B889" s="24" t="s">
        <v>771</v>
      </c>
      <c r="C889" s="8" t="s">
        <v>14</v>
      </c>
      <c r="D889" s="8"/>
      <c r="E889" t="s">
        <v>1479</v>
      </c>
      <c r="F889">
        <v>1835.5</v>
      </c>
      <c r="G889">
        <v>1843.5</v>
      </c>
      <c r="H889">
        <v>1696.1</v>
      </c>
      <c r="I889">
        <v>1837.9</v>
      </c>
      <c r="J889">
        <v>1833.8</v>
      </c>
      <c r="K889">
        <v>1841</v>
      </c>
      <c r="L889">
        <v>1904</v>
      </c>
    </row>
    <row r="890" spans="1:12" ht="32" x14ac:dyDescent="0.2">
      <c r="A890" s="19" t="s">
        <v>737</v>
      </c>
      <c r="B890" s="20" t="s">
        <v>772</v>
      </c>
      <c r="C890" s="3" t="s">
        <v>99</v>
      </c>
      <c r="D890" s="3"/>
      <c r="E890" t="s">
        <v>1479</v>
      </c>
      <c r="F890">
        <v>1327.4</v>
      </c>
      <c r="G890">
        <v>1361.3</v>
      </c>
      <c r="H890">
        <v>1352.2</v>
      </c>
      <c r="I890">
        <v>1372</v>
      </c>
      <c r="J890">
        <v>1363.1</v>
      </c>
      <c r="K890">
        <v>1318</v>
      </c>
      <c r="L890">
        <v>1299</v>
      </c>
    </row>
    <row r="891" spans="1:12" ht="48" x14ac:dyDescent="0.2">
      <c r="A891" s="23" t="s">
        <v>737</v>
      </c>
      <c r="B891" s="24" t="s">
        <v>773</v>
      </c>
      <c r="C891" s="8" t="s">
        <v>14</v>
      </c>
      <c r="D891" s="8"/>
      <c r="E891" t="s">
        <v>1479</v>
      </c>
      <c r="F891">
        <v>3504.5</v>
      </c>
      <c r="G891">
        <v>3476.4</v>
      </c>
      <c r="H891">
        <v>3484.3</v>
      </c>
      <c r="I891">
        <v>3405.4</v>
      </c>
      <c r="J891">
        <v>3398.3</v>
      </c>
      <c r="K891">
        <v>3315</v>
      </c>
      <c r="L891">
        <v>3271</v>
      </c>
    </row>
    <row r="892" spans="1:12" ht="48" x14ac:dyDescent="0.2">
      <c r="A892" s="19" t="s">
        <v>737</v>
      </c>
      <c r="B892" s="20" t="s">
        <v>774</v>
      </c>
      <c r="C892" s="3" t="s">
        <v>14</v>
      </c>
      <c r="D892" s="3"/>
      <c r="E892" t="s">
        <v>1479</v>
      </c>
      <c r="F892">
        <v>2390.5</v>
      </c>
      <c r="G892">
        <v>2288.8000000000002</v>
      </c>
      <c r="H892">
        <v>2363.6</v>
      </c>
      <c r="I892">
        <v>2435.6999999999998</v>
      </c>
      <c r="J892">
        <v>2433.5</v>
      </c>
      <c r="K892">
        <v>2509</v>
      </c>
      <c r="L892">
        <v>2540</v>
      </c>
    </row>
    <row r="893" spans="1:12" ht="48" x14ac:dyDescent="0.2">
      <c r="A893" s="23" t="s">
        <v>737</v>
      </c>
      <c r="B893" s="24" t="s">
        <v>775</v>
      </c>
      <c r="C893" s="8" t="s">
        <v>14</v>
      </c>
      <c r="D893" s="8"/>
      <c r="E893" t="s">
        <v>1479</v>
      </c>
      <c r="F893">
        <v>3341.5</v>
      </c>
      <c r="G893">
        <v>3267.8</v>
      </c>
      <c r="H893">
        <v>3230.7</v>
      </c>
      <c r="I893">
        <v>3134.5</v>
      </c>
      <c r="J893">
        <v>3033.6</v>
      </c>
      <c r="K893">
        <v>2976</v>
      </c>
      <c r="L893">
        <v>2936</v>
      </c>
    </row>
    <row r="894" spans="1:12" ht="32" x14ac:dyDescent="0.2">
      <c r="A894" s="19" t="s">
        <v>737</v>
      </c>
      <c r="B894" s="20" t="s">
        <v>776</v>
      </c>
      <c r="C894" s="3" t="s">
        <v>99</v>
      </c>
      <c r="D894" s="3"/>
      <c r="E894" t="s">
        <v>1479</v>
      </c>
      <c r="F894">
        <v>1205.2</v>
      </c>
      <c r="G894">
        <v>1236.5</v>
      </c>
      <c r="H894">
        <v>1290.3</v>
      </c>
      <c r="I894">
        <v>1242.8</v>
      </c>
      <c r="J894">
        <v>1238.0999999999999</v>
      </c>
      <c r="K894">
        <v>1261</v>
      </c>
      <c r="L894">
        <v>1258</v>
      </c>
    </row>
    <row r="895" spans="1:12" ht="32" x14ac:dyDescent="0.2">
      <c r="A895" s="23" t="s">
        <v>737</v>
      </c>
      <c r="B895" s="24" t="s">
        <v>777</v>
      </c>
      <c r="C895" s="8" t="s">
        <v>6</v>
      </c>
      <c r="D895" s="8"/>
      <c r="E895" t="s">
        <v>1479</v>
      </c>
      <c r="F895">
        <v>1119.3</v>
      </c>
      <c r="G895">
        <v>1074.7</v>
      </c>
      <c r="H895">
        <v>1018.9</v>
      </c>
      <c r="I895">
        <v>1013</v>
      </c>
      <c r="J895">
        <v>991.6</v>
      </c>
      <c r="K895">
        <v>974</v>
      </c>
      <c r="L895">
        <v>961</v>
      </c>
    </row>
    <row r="896" spans="1:12" ht="32" x14ac:dyDescent="0.2">
      <c r="A896" s="19" t="s">
        <v>737</v>
      </c>
      <c r="B896" s="20" t="s">
        <v>778</v>
      </c>
      <c r="C896" s="3" t="s">
        <v>66</v>
      </c>
      <c r="D896" s="3"/>
      <c r="E896" t="s">
        <v>1479</v>
      </c>
      <c r="F896">
        <v>1100</v>
      </c>
      <c r="G896">
        <v>1089.3</v>
      </c>
      <c r="H896">
        <v>1058.4000000000001</v>
      </c>
      <c r="I896">
        <v>1059.8</v>
      </c>
      <c r="J896">
        <v>1009.7</v>
      </c>
      <c r="K896">
        <v>1005</v>
      </c>
      <c r="L896">
        <v>1009</v>
      </c>
    </row>
    <row r="897" spans="1:12" ht="32" x14ac:dyDescent="0.2">
      <c r="A897" s="23" t="s">
        <v>737</v>
      </c>
      <c r="B897" s="24" t="s">
        <v>779</v>
      </c>
      <c r="C897" s="8" t="s">
        <v>4</v>
      </c>
      <c r="D897" s="8"/>
      <c r="E897" t="s">
        <v>1479</v>
      </c>
      <c r="F897">
        <v>400.2</v>
      </c>
      <c r="G897">
        <v>388.5</v>
      </c>
      <c r="H897">
        <v>392.8</v>
      </c>
      <c r="I897">
        <v>409.4</v>
      </c>
      <c r="J897">
        <v>415.4</v>
      </c>
      <c r="K897">
        <v>427</v>
      </c>
      <c r="L897">
        <v>435</v>
      </c>
    </row>
    <row r="898" spans="1:12" ht="48" x14ac:dyDescent="0.2">
      <c r="A898" s="19" t="s">
        <v>737</v>
      </c>
      <c r="B898" s="20" t="s">
        <v>780</v>
      </c>
      <c r="C898" s="3" t="s">
        <v>14</v>
      </c>
      <c r="D898" s="3"/>
      <c r="E898" t="s">
        <v>1479</v>
      </c>
      <c r="F898">
        <v>2088.1999999999998</v>
      </c>
      <c r="G898">
        <v>2106</v>
      </c>
      <c r="H898">
        <v>2044</v>
      </c>
      <c r="I898">
        <v>2006.6</v>
      </c>
      <c r="J898">
        <v>2015.5</v>
      </c>
      <c r="K898">
        <v>1991</v>
      </c>
      <c r="L898">
        <v>2011</v>
      </c>
    </row>
    <row r="899" spans="1:12" ht="36" x14ac:dyDescent="0.2">
      <c r="A899" s="23" t="s">
        <v>737</v>
      </c>
      <c r="B899" s="24" t="s">
        <v>781</v>
      </c>
      <c r="C899" s="8" t="s">
        <v>6</v>
      </c>
      <c r="D899" s="8"/>
      <c r="E899" t="s">
        <v>1479</v>
      </c>
      <c r="F899">
        <v>1686.3</v>
      </c>
      <c r="G899">
        <v>1739.9</v>
      </c>
      <c r="H899">
        <v>1766.8</v>
      </c>
      <c r="I899">
        <v>1758.4</v>
      </c>
      <c r="J899">
        <v>1788.4</v>
      </c>
      <c r="K899" t="e">
        <v>#N/A</v>
      </c>
      <c r="L899" t="e">
        <v>#N/A</v>
      </c>
    </row>
    <row r="900" spans="1:12" ht="36" x14ac:dyDescent="0.2">
      <c r="A900" s="19" t="s">
        <v>737</v>
      </c>
      <c r="B900" s="20" t="s">
        <v>782</v>
      </c>
      <c r="C900" s="3" t="s">
        <v>77</v>
      </c>
      <c r="D900" s="3"/>
      <c r="E900" t="s">
        <v>1479</v>
      </c>
      <c r="F900">
        <v>1364.3</v>
      </c>
      <c r="G900">
        <v>1357.6</v>
      </c>
      <c r="H900">
        <v>1382.5</v>
      </c>
      <c r="I900">
        <v>1403.7</v>
      </c>
      <c r="J900">
        <v>1376</v>
      </c>
      <c r="K900">
        <v>1394</v>
      </c>
      <c r="L900">
        <v>1391</v>
      </c>
    </row>
    <row r="901" spans="1:12" ht="36" x14ac:dyDescent="0.2">
      <c r="A901" s="23" t="s">
        <v>737</v>
      </c>
      <c r="B901" s="24" t="s">
        <v>783</v>
      </c>
      <c r="C901" s="8" t="s">
        <v>77</v>
      </c>
      <c r="D901" s="8"/>
      <c r="E901" t="s">
        <v>1479</v>
      </c>
      <c r="F901">
        <v>2533.5</v>
      </c>
      <c r="G901">
        <v>2509</v>
      </c>
      <c r="H901">
        <v>2425.1999999999998</v>
      </c>
      <c r="I901">
        <v>2375.9</v>
      </c>
      <c r="J901">
        <v>2538.3000000000002</v>
      </c>
      <c r="K901">
        <v>2336</v>
      </c>
      <c r="L901">
        <v>2287</v>
      </c>
    </row>
    <row r="902" spans="1:12" ht="32" x14ac:dyDescent="0.2">
      <c r="A902" s="19" t="s">
        <v>737</v>
      </c>
      <c r="B902" s="20" t="s">
        <v>784</v>
      </c>
      <c r="C902" s="3" t="s">
        <v>68</v>
      </c>
      <c r="D902" s="3"/>
      <c r="E902" t="s">
        <v>1479</v>
      </c>
      <c r="F902">
        <v>583.70000000000005</v>
      </c>
      <c r="G902">
        <v>550.6</v>
      </c>
      <c r="H902">
        <v>539.20000000000005</v>
      </c>
      <c r="I902">
        <v>525.79999999999995</v>
      </c>
      <c r="J902">
        <v>540.70000000000005</v>
      </c>
      <c r="K902">
        <v>540</v>
      </c>
      <c r="L902">
        <v>534</v>
      </c>
    </row>
    <row r="903" spans="1:12" ht="32" x14ac:dyDescent="0.2">
      <c r="A903" s="23" t="s">
        <v>737</v>
      </c>
      <c r="B903" s="24" t="s">
        <v>785</v>
      </c>
      <c r="C903" s="8" t="s">
        <v>68</v>
      </c>
      <c r="D903" s="8"/>
      <c r="E903" t="s">
        <v>1479</v>
      </c>
      <c r="F903">
        <v>620.20000000000005</v>
      </c>
      <c r="G903">
        <v>592.6</v>
      </c>
      <c r="H903">
        <v>600.1</v>
      </c>
      <c r="I903">
        <v>590.1</v>
      </c>
      <c r="J903">
        <v>598</v>
      </c>
      <c r="K903">
        <v>645</v>
      </c>
      <c r="L903">
        <v>618</v>
      </c>
    </row>
    <row r="904" spans="1:12" ht="32" x14ac:dyDescent="0.2">
      <c r="A904" s="19" t="s">
        <v>737</v>
      </c>
      <c r="B904" s="20" t="s">
        <v>786</v>
      </c>
      <c r="C904" s="3" t="s">
        <v>66</v>
      </c>
      <c r="D904" s="3"/>
      <c r="E904" t="s">
        <v>1479</v>
      </c>
      <c r="F904">
        <v>1739.3</v>
      </c>
      <c r="G904">
        <v>1664.6</v>
      </c>
      <c r="H904">
        <v>1633.2</v>
      </c>
      <c r="I904">
        <v>1583.6</v>
      </c>
      <c r="J904">
        <v>1497.3</v>
      </c>
      <c r="K904">
        <v>1455</v>
      </c>
      <c r="L904">
        <v>1402</v>
      </c>
    </row>
    <row r="905" spans="1:12" ht="32" x14ac:dyDescent="0.2">
      <c r="A905" s="23" t="s">
        <v>737</v>
      </c>
      <c r="B905" s="24" t="s">
        <v>787</v>
      </c>
      <c r="C905" s="8" t="s">
        <v>68</v>
      </c>
      <c r="D905" s="8"/>
      <c r="E905" t="s">
        <v>1479</v>
      </c>
      <c r="F905" t="e">
        <v>#N/A</v>
      </c>
      <c r="G905">
        <v>780</v>
      </c>
      <c r="H905">
        <v>779</v>
      </c>
      <c r="I905">
        <v>755.7</v>
      </c>
      <c r="J905">
        <v>734.5</v>
      </c>
      <c r="K905">
        <v>710</v>
      </c>
      <c r="L905">
        <v>679</v>
      </c>
    </row>
    <row r="906" spans="1:12" ht="24" x14ac:dyDescent="0.2">
      <c r="A906" s="19" t="s">
        <v>737</v>
      </c>
      <c r="B906" s="20" t="s">
        <v>788</v>
      </c>
      <c r="C906" s="3" t="s">
        <v>8</v>
      </c>
      <c r="D906" s="3"/>
      <c r="E906" t="s">
        <v>1479</v>
      </c>
      <c r="F906">
        <v>796.2</v>
      </c>
      <c r="G906">
        <v>792.7</v>
      </c>
      <c r="H906">
        <v>783.9</v>
      </c>
      <c r="I906">
        <v>747.3</v>
      </c>
      <c r="J906">
        <v>764.1</v>
      </c>
      <c r="K906">
        <v>779</v>
      </c>
      <c r="L906">
        <v>747</v>
      </c>
    </row>
    <row r="907" spans="1:12" ht="32" x14ac:dyDescent="0.2">
      <c r="A907" s="23" t="s">
        <v>737</v>
      </c>
      <c r="B907" s="24" t="s">
        <v>789</v>
      </c>
      <c r="C907" s="8" t="s">
        <v>6</v>
      </c>
      <c r="D907" s="8"/>
      <c r="E907" t="s">
        <v>1479</v>
      </c>
      <c r="F907">
        <v>1594</v>
      </c>
      <c r="G907">
        <v>1595.1</v>
      </c>
      <c r="H907">
        <v>1636.9</v>
      </c>
      <c r="I907">
        <v>1642.5</v>
      </c>
      <c r="J907">
        <v>1657.2</v>
      </c>
      <c r="K907">
        <v>1696</v>
      </c>
      <c r="L907">
        <v>1734</v>
      </c>
    </row>
    <row r="908" spans="1:12" ht="32" x14ac:dyDescent="0.2">
      <c r="A908" s="19" t="s">
        <v>737</v>
      </c>
      <c r="B908" s="20" t="s">
        <v>790</v>
      </c>
      <c r="C908" s="3" t="s">
        <v>24</v>
      </c>
      <c r="D908" s="3"/>
      <c r="E908" t="s">
        <v>1479</v>
      </c>
      <c r="F908">
        <v>4114</v>
      </c>
      <c r="G908">
        <v>4075.3</v>
      </c>
      <c r="H908">
        <v>3989.4</v>
      </c>
      <c r="I908">
        <v>3982</v>
      </c>
      <c r="J908">
        <v>3937.7</v>
      </c>
      <c r="K908">
        <v>3868</v>
      </c>
      <c r="L908">
        <v>3820</v>
      </c>
    </row>
    <row r="909" spans="1:12" ht="32" x14ac:dyDescent="0.2">
      <c r="A909" s="23" t="s">
        <v>737</v>
      </c>
      <c r="B909" s="24" t="s">
        <v>791</v>
      </c>
      <c r="C909" s="8" t="s">
        <v>6</v>
      </c>
      <c r="D909" s="8"/>
      <c r="E909" t="s">
        <v>1479</v>
      </c>
      <c r="F909">
        <v>1298.2</v>
      </c>
      <c r="G909">
        <v>1322.2</v>
      </c>
      <c r="H909">
        <v>1321.5</v>
      </c>
      <c r="I909">
        <v>1290.9000000000001</v>
      </c>
      <c r="J909">
        <v>1233.4000000000001</v>
      </c>
      <c r="K909">
        <v>1251</v>
      </c>
      <c r="L909">
        <v>1210</v>
      </c>
    </row>
    <row r="910" spans="1:12" ht="36" x14ac:dyDescent="0.2">
      <c r="A910" s="19" t="s">
        <v>737</v>
      </c>
      <c r="B910" s="20" t="s">
        <v>792</v>
      </c>
      <c r="C910" s="3" t="s">
        <v>77</v>
      </c>
      <c r="D910" s="3"/>
      <c r="E910" t="s">
        <v>1479</v>
      </c>
      <c r="F910">
        <v>2088.8000000000002</v>
      </c>
      <c r="G910">
        <v>2083.9</v>
      </c>
      <c r="H910">
        <v>2101.3000000000002</v>
      </c>
      <c r="I910">
        <v>2060.6999999999998</v>
      </c>
      <c r="J910">
        <v>2093.3000000000002</v>
      </c>
      <c r="K910">
        <v>2065</v>
      </c>
      <c r="L910">
        <v>2057</v>
      </c>
    </row>
    <row r="911" spans="1:12" ht="36" x14ac:dyDescent="0.2">
      <c r="A911" s="23" t="s">
        <v>737</v>
      </c>
      <c r="B911" s="24" t="s">
        <v>793</v>
      </c>
      <c r="C911" s="8" t="s">
        <v>77</v>
      </c>
      <c r="D911" s="8"/>
      <c r="E911" t="s">
        <v>1479</v>
      </c>
      <c r="F911">
        <v>2309.5</v>
      </c>
      <c r="G911">
        <v>2262.3000000000002</v>
      </c>
      <c r="H911">
        <v>2354.1999999999998</v>
      </c>
      <c r="I911">
        <v>2349.1</v>
      </c>
      <c r="J911">
        <v>2335.9</v>
      </c>
      <c r="K911">
        <v>2317</v>
      </c>
      <c r="L911">
        <v>2332</v>
      </c>
    </row>
    <row r="912" spans="1:12" ht="48" x14ac:dyDescent="0.2">
      <c r="A912" s="19" t="s">
        <v>737</v>
      </c>
      <c r="B912" s="20" t="s">
        <v>794</v>
      </c>
      <c r="C912" s="3" t="s">
        <v>14</v>
      </c>
      <c r="D912" s="3"/>
      <c r="E912" t="s">
        <v>1479</v>
      </c>
      <c r="F912">
        <v>3074.4</v>
      </c>
      <c r="G912">
        <v>3018.2</v>
      </c>
      <c r="H912">
        <v>2982.4</v>
      </c>
      <c r="I912">
        <v>2918.4</v>
      </c>
      <c r="J912">
        <v>2871.4</v>
      </c>
      <c r="K912">
        <v>2817</v>
      </c>
      <c r="L912">
        <v>2804</v>
      </c>
    </row>
    <row r="913" spans="1:12" ht="32" x14ac:dyDescent="0.2">
      <c r="A913" s="23" t="s">
        <v>737</v>
      </c>
      <c r="B913" s="24" t="s">
        <v>795</v>
      </c>
      <c r="C913" s="8" t="s">
        <v>6</v>
      </c>
      <c r="D913" s="8"/>
      <c r="E913" t="s">
        <v>1479</v>
      </c>
      <c r="F913">
        <v>1864</v>
      </c>
      <c r="G913">
        <v>1812.9</v>
      </c>
      <c r="H913">
        <v>1773.6</v>
      </c>
      <c r="I913">
        <v>1758.5</v>
      </c>
      <c r="J913">
        <v>1721.1</v>
      </c>
      <c r="K913">
        <v>1699</v>
      </c>
      <c r="L913">
        <v>1663</v>
      </c>
    </row>
    <row r="914" spans="1:12" ht="48" x14ac:dyDescent="0.2">
      <c r="A914" s="19" t="s">
        <v>737</v>
      </c>
      <c r="B914" s="20" t="s">
        <v>796</v>
      </c>
      <c r="C914" s="3" t="s">
        <v>14</v>
      </c>
      <c r="D914" s="3"/>
      <c r="E914" t="s">
        <v>1479</v>
      </c>
      <c r="F914">
        <v>2263.6999999999998</v>
      </c>
      <c r="G914">
        <v>2317.8000000000002</v>
      </c>
      <c r="H914">
        <v>2358.6</v>
      </c>
      <c r="I914">
        <v>2354.4</v>
      </c>
      <c r="J914">
        <v>2421.1999999999998</v>
      </c>
      <c r="K914">
        <v>2364</v>
      </c>
      <c r="L914">
        <v>2343</v>
      </c>
    </row>
    <row r="915" spans="1:12" ht="32" x14ac:dyDescent="0.2">
      <c r="A915" s="23" t="s">
        <v>737</v>
      </c>
      <c r="B915" s="24" t="s">
        <v>797</v>
      </c>
      <c r="C915" s="8" t="s">
        <v>24</v>
      </c>
      <c r="D915" s="8"/>
      <c r="E915" t="s">
        <v>1479</v>
      </c>
      <c r="F915">
        <v>5784.8</v>
      </c>
      <c r="G915">
        <v>5837.9</v>
      </c>
      <c r="H915">
        <v>5817.2</v>
      </c>
      <c r="I915">
        <v>5751.9</v>
      </c>
      <c r="J915">
        <v>5751.5</v>
      </c>
      <c r="K915">
        <v>5734</v>
      </c>
      <c r="L915">
        <v>5748</v>
      </c>
    </row>
    <row r="916" spans="1:12" ht="32" x14ac:dyDescent="0.2">
      <c r="A916" s="19" t="s">
        <v>737</v>
      </c>
      <c r="B916" s="20" t="s">
        <v>798</v>
      </c>
      <c r="C916" s="3" t="s">
        <v>21</v>
      </c>
      <c r="D916" s="3"/>
      <c r="E916" t="s">
        <v>1479</v>
      </c>
      <c r="F916">
        <v>1692</v>
      </c>
      <c r="G916">
        <v>1682.5</v>
      </c>
      <c r="H916">
        <v>1688.7</v>
      </c>
      <c r="I916">
        <v>1692.1</v>
      </c>
      <c r="J916">
        <v>1663.2</v>
      </c>
      <c r="K916">
        <v>1643</v>
      </c>
      <c r="L916">
        <v>1636</v>
      </c>
    </row>
    <row r="917" spans="1:12" ht="24" x14ac:dyDescent="0.2">
      <c r="A917" s="23" t="s">
        <v>737</v>
      </c>
      <c r="B917" s="24" t="s">
        <v>799</v>
      </c>
      <c r="C917" s="8" t="s">
        <v>8</v>
      </c>
      <c r="D917" s="8"/>
      <c r="E917" t="s">
        <v>1479</v>
      </c>
      <c r="F917">
        <v>1168.7</v>
      </c>
      <c r="G917">
        <v>1196.7</v>
      </c>
      <c r="H917">
        <v>1168.0999999999999</v>
      </c>
      <c r="I917">
        <v>1204.0999999999999</v>
      </c>
      <c r="J917">
        <v>1177.7</v>
      </c>
      <c r="K917">
        <v>1195</v>
      </c>
      <c r="L917">
        <v>1202</v>
      </c>
    </row>
    <row r="918" spans="1:12" ht="32" x14ac:dyDescent="0.2">
      <c r="A918" s="19" t="s">
        <v>737</v>
      </c>
      <c r="B918" s="20" t="s">
        <v>800</v>
      </c>
      <c r="C918" s="3" t="s">
        <v>66</v>
      </c>
      <c r="D918" s="3"/>
      <c r="E918" t="s">
        <v>1479</v>
      </c>
      <c r="F918">
        <v>1249.4000000000001</v>
      </c>
      <c r="G918">
        <v>1311.5</v>
      </c>
      <c r="H918">
        <v>1177.5</v>
      </c>
      <c r="I918">
        <v>1248.4000000000001</v>
      </c>
      <c r="J918">
        <v>1201.7</v>
      </c>
      <c r="K918">
        <v>1181</v>
      </c>
      <c r="L918">
        <v>1159</v>
      </c>
    </row>
    <row r="919" spans="1:12" ht="32" x14ac:dyDescent="0.2">
      <c r="A919" s="23" t="s">
        <v>737</v>
      </c>
      <c r="B919" s="24" t="s">
        <v>801</v>
      </c>
      <c r="C919" s="8" t="s">
        <v>2</v>
      </c>
      <c r="D919" s="8"/>
      <c r="E919" t="s">
        <v>1479</v>
      </c>
      <c r="F919">
        <v>609.6</v>
      </c>
      <c r="G919">
        <v>620.20000000000005</v>
      </c>
      <c r="H919">
        <v>635.20000000000005</v>
      </c>
      <c r="I919">
        <v>654.4</v>
      </c>
      <c r="J919">
        <v>659.3</v>
      </c>
      <c r="K919">
        <v>643</v>
      </c>
      <c r="L919">
        <v>632</v>
      </c>
    </row>
    <row r="920" spans="1:12" ht="48" x14ac:dyDescent="0.2">
      <c r="A920" s="19" t="s">
        <v>737</v>
      </c>
      <c r="B920" s="20" t="s">
        <v>802</v>
      </c>
      <c r="C920" s="3" t="s">
        <v>14</v>
      </c>
      <c r="D920" s="3"/>
      <c r="E920" t="s">
        <v>1479</v>
      </c>
      <c r="F920">
        <v>2552.8000000000002</v>
      </c>
      <c r="G920">
        <v>2542.6999999999998</v>
      </c>
      <c r="H920">
        <v>2550.6999999999998</v>
      </c>
      <c r="I920">
        <v>2566.6999999999998</v>
      </c>
      <c r="J920">
        <v>2548.8000000000002</v>
      </c>
      <c r="K920">
        <v>2573</v>
      </c>
      <c r="L920">
        <v>2607</v>
      </c>
    </row>
    <row r="921" spans="1:12" ht="32" x14ac:dyDescent="0.2">
      <c r="A921" s="23" t="s">
        <v>737</v>
      </c>
      <c r="B921" s="24" t="s">
        <v>803</v>
      </c>
      <c r="C921" s="8" t="s">
        <v>6</v>
      </c>
      <c r="D921" s="8"/>
      <c r="E921" t="s">
        <v>1479</v>
      </c>
      <c r="F921">
        <v>1751.7</v>
      </c>
      <c r="G921">
        <v>1734.3</v>
      </c>
      <c r="H921">
        <v>1713.4</v>
      </c>
      <c r="I921">
        <v>1730.8</v>
      </c>
      <c r="J921">
        <v>1758.8</v>
      </c>
      <c r="K921">
        <v>1737</v>
      </c>
      <c r="L921">
        <v>1769</v>
      </c>
    </row>
    <row r="922" spans="1:12" ht="24" x14ac:dyDescent="0.2">
      <c r="A922" s="19" t="s">
        <v>737</v>
      </c>
      <c r="B922" s="20" t="s">
        <v>804</v>
      </c>
      <c r="C922" s="3" t="s">
        <v>181</v>
      </c>
      <c r="D922" s="3"/>
      <c r="E922" t="s">
        <v>1479</v>
      </c>
      <c r="F922">
        <v>430.2</v>
      </c>
      <c r="G922">
        <v>420.6</v>
      </c>
      <c r="H922">
        <v>413.8</v>
      </c>
      <c r="I922">
        <v>414.6</v>
      </c>
      <c r="J922">
        <v>400.4</v>
      </c>
      <c r="K922">
        <v>383</v>
      </c>
      <c r="L922">
        <v>375</v>
      </c>
    </row>
    <row r="923" spans="1:12" ht="36" x14ac:dyDescent="0.2">
      <c r="A923" s="23" t="s">
        <v>737</v>
      </c>
      <c r="B923" s="24" t="s">
        <v>805</v>
      </c>
      <c r="C923" s="8" t="s">
        <v>4</v>
      </c>
      <c r="D923" s="8"/>
      <c r="E923" t="s">
        <v>1479</v>
      </c>
      <c r="F923">
        <v>360.3</v>
      </c>
      <c r="G923">
        <v>347.3</v>
      </c>
      <c r="H923">
        <v>347</v>
      </c>
      <c r="I923">
        <v>357.5</v>
      </c>
      <c r="J923">
        <v>357.1</v>
      </c>
      <c r="K923">
        <v>380</v>
      </c>
      <c r="L923">
        <v>388</v>
      </c>
    </row>
    <row r="924" spans="1:12" ht="48" x14ac:dyDescent="0.2">
      <c r="A924" s="19" t="s">
        <v>737</v>
      </c>
      <c r="B924" s="20" t="s">
        <v>1376</v>
      </c>
      <c r="C924" s="3" t="s">
        <v>711</v>
      </c>
      <c r="D924" s="3"/>
      <c r="E924" t="s">
        <v>1479</v>
      </c>
      <c r="F924">
        <v>305.89999999999998</v>
      </c>
      <c r="G924">
        <v>305.89999999999998</v>
      </c>
      <c r="H924">
        <v>305.60000000000002</v>
      </c>
      <c r="I924" t="e">
        <v>#N/A</v>
      </c>
      <c r="J924" t="e">
        <v>#N/A</v>
      </c>
      <c r="K924" t="e">
        <v>#N/A</v>
      </c>
      <c r="L924" t="e">
        <v>#N/A</v>
      </c>
    </row>
    <row r="925" spans="1:12" ht="32" x14ac:dyDescent="0.2">
      <c r="A925" s="23" t="s">
        <v>737</v>
      </c>
      <c r="B925" s="24" t="s">
        <v>807</v>
      </c>
      <c r="C925" s="8" t="s">
        <v>24</v>
      </c>
      <c r="D925" s="8"/>
      <c r="E925" t="s">
        <v>1479</v>
      </c>
      <c r="F925">
        <v>3991.6</v>
      </c>
      <c r="G925">
        <v>3908.6</v>
      </c>
      <c r="H925">
        <v>3864.8</v>
      </c>
      <c r="I925">
        <v>3721.7</v>
      </c>
      <c r="J925">
        <v>3716.6</v>
      </c>
      <c r="K925">
        <v>3621</v>
      </c>
      <c r="L925">
        <v>3673</v>
      </c>
    </row>
    <row r="926" spans="1:12" ht="32" x14ac:dyDescent="0.2">
      <c r="A926" s="19" t="s">
        <v>737</v>
      </c>
      <c r="B926" s="20" t="s">
        <v>808</v>
      </c>
      <c r="C926" s="3" t="s">
        <v>24</v>
      </c>
      <c r="D926" s="3"/>
      <c r="E926" t="s">
        <v>1479</v>
      </c>
      <c r="F926">
        <v>3696</v>
      </c>
      <c r="G926">
        <v>3685.2</v>
      </c>
      <c r="H926">
        <v>3663.6</v>
      </c>
      <c r="I926">
        <v>3681.9</v>
      </c>
      <c r="J926">
        <v>3675.1</v>
      </c>
      <c r="K926">
        <v>3693</v>
      </c>
      <c r="L926">
        <v>3749</v>
      </c>
    </row>
    <row r="927" spans="1:12" ht="36" x14ac:dyDescent="0.2">
      <c r="A927" s="23" t="s">
        <v>737</v>
      </c>
      <c r="B927" s="24" t="s">
        <v>809</v>
      </c>
      <c r="C927" s="8" t="s">
        <v>66</v>
      </c>
      <c r="D927" s="8"/>
      <c r="E927" t="s">
        <v>1479</v>
      </c>
      <c r="F927">
        <v>1376</v>
      </c>
      <c r="G927">
        <v>1367.2</v>
      </c>
      <c r="H927">
        <v>1312.3</v>
      </c>
      <c r="I927">
        <v>1264.5</v>
      </c>
      <c r="J927">
        <v>1238.2</v>
      </c>
      <c r="K927">
        <v>1213</v>
      </c>
      <c r="L927">
        <v>1181</v>
      </c>
    </row>
    <row r="928" spans="1:12" ht="32" x14ac:dyDescent="0.2">
      <c r="A928" s="19" t="s">
        <v>737</v>
      </c>
      <c r="B928" s="20" t="s">
        <v>810</v>
      </c>
      <c r="C928" s="3" t="s">
        <v>6</v>
      </c>
      <c r="D928" s="3"/>
      <c r="E928" t="s">
        <v>1479</v>
      </c>
      <c r="F928">
        <v>1615.1</v>
      </c>
      <c r="G928">
        <v>1644.4</v>
      </c>
      <c r="H928">
        <v>1623.5</v>
      </c>
      <c r="I928">
        <v>1606</v>
      </c>
      <c r="J928">
        <v>1609.6</v>
      </c>
      <c r="K928">
        <v>1610</v>
      </c>
      <c r="L928">
        <v>1626</v>
      </c>
    </row>
    <row r="929" spans="1:12" ht="32" x14ac:dyDescent="0.2">
      <c r="A929" s="23" t="s">
        <v>737</v>
      </c>
      <c r="B929" s="24" t="s">
        <v>811</v>
      </c>
      <c r="C929" s="8" t="s">
        <v>6</v>
      </c>
      <c r="D929" s="8"/>
      <c r="E929" t="s">
        <v>1479</v>
      </c>
      <c r="F929">
        <v>1223.7</v>
      </c>
      <c r="G929">
        <v>1236.3</v>
      </c>
      <c r="H929">
        <v>1197.2</v>
      </c>
      <c r="I929">
        <v>1332.4</v>
      </c>
      <c r="J929">
        <v>1325.5</v>
      </c>
      <c r="K929">
        <v>1326</v>
      </c>
      <c r="L929">
        <v>1319</v>
      </c>
    </row>
    <row r="930" spans="1:12" ht="48" x14ac:dyDescent="0.2">
      <c r="A930" s="19" t="s">
        <v>737</v>
      </c>
      <c r="B930" s="20" t="s">
        <v>812</v>
      </c>
      <c r="C930" s="3" t="s">
        <v>14</v>
      </c>
      <c r="D930" s="3"/>
      <c r="E930" t="s">
        <v>1479</v>
      </c>
      <c r="F930">
        <v>2776.3</v>
      </c>
      <c r="G930">
        <v>2742.3</v>
      </c>
      <c r="H930">
        <v>2742.1</v>
      </c>
      <c r="I930">
        <v>2786</v>
      </c>
      <c r="J930">
        <v>2781.8</v>
      </c>
      <c r="K930">
        <v>2821</v>
      </c>
      <c r="L930">
        <v>2839</v>
      </c>
    </row>
    <row r="931" spans="1:12" ht="32" x14ac:dyDescent="0.2">
      <c r="A931" s="23" t="s">
        <v>737</v>
      </c>
      <c r="B931" s="24" t="s">
        <v>813</v>
      </c>
      <c r="C931" s="8" t="s">
        <v>6</v>
      </c>
      <c r="D931" s="8"/>
      <c r="E931" t="s">
        <v>1479</v>
      </c>
      <c r="F931">
        <v>1205.9000000000001</v>
      </c>
      <c r="G931">
        <v>1186</v>
      </c>
      <c r="H931">
        <v>1189.7</v>
      </c>
      <c r="I931">
        <v>1226.5999999999999</v>
      </c>
      <c r="J931">
        <v>1219.4000000000001</v>
      </c>
      <c r="K931">
        <v>1256</v>
      </c>
      <c r="L931">
        <v>1281</v>
      </c>
    </row>
    <row r="932" spans="1:12" ht="32" x14ac:dyDescent="0.2">
      <c r="A932" s="19" t="s">
        <v>737</v>
      </c>
      <c r="B932" s="20" t="s">
        <v>814</v>
      </c>
      <c r="C932" s="3" t="s">
        <v>66</v>
      </c>
      <c r="D932" s="3"/>
      <c r="E932" t="s">
        <v>1479</v>
      </c>
      <c r="F932">
        <v>811.8</v>
      </c>
      <c r="G932">
        <v>792.8</v>
      </c>
      <c r="H932">
        <v>780.3</v>
      </c>
      <c r="I932">
        <v>775</v>
      </c>
      <c r="J932">
        <v>771.7</v>
      </c>
      <c r="K932" t="e">
        <v>#N/A</v>
      </c>
      <c r="L932" t="e">
        <v>#N/A</v>
      </c>
    </row>
    <row r="933" spans="1:12" ht="32" x14ac:dyDescent="0.2">
      <c r="A933" s="23" t="s">
        <v>737</v>
      </c>
      <c r="B933" s="24" t="s">
        <v>815</v>
      </c>
      <c r="C933" s="8" t="s">
        <v>66</v>
      </c>
      <c r="D933" s="8"/>
      <c r="E933" t="s">
        <v>1479</v>
      </c>
      <c r="F933">
        <v>2273.6</v>
      </c>
      <c r="G933">
        <v>2133.6999999999998</v>
      </c>
      <c r="H933">
        <v>1961.2</v>
      </c>
      <c r="I933">
        <v>2128</v>
      </c>
      <c r="J933">
        <v>2097.1</v>
      </c>
      <c r="K933">
        <v>2082</v>
      </c>
      <c r="L933">
        <v>1995</v>
      </c>
    </row>
    <row r="934" spans="1:12" ht="24" x14ac:dyDescent="0.2">
      <c r="A934" s="19" t="s">
        <v>816</v>
      </c>
      <c r="B934" s="20" t="s">
        <v>817</v>
      </c>
      <c r="C934" s="3" t="s">
        <v>8</v>
      </c>
      <c r="D934" s="3"/>
      <c r="E934" t="s">
        <v>1479</v>
      </c>
      <c r="F934">
        <v>134</v>
      </c>
      <c r="G934">
        <v>124.1</v>
      </c>
      <c r="H934">
        <v>110.1</v>
      </c>
      <c r="I934">
        <v>115.7</v>
      </c>
      <c r="J934">
        <v>109.5</v>
      </c>
      <c r="K934">
        <v>107</v>
      </c>
      <c r="L934">
        <v>113</v>
      </c>
    </row>
    <row r="935" spans="1:12" ht="32" x14ac:dyDescent="0.2">
      <c r="A935" s="23" t="s">
        <v>816</v>
      </c>
      <c r="B935" s="24" t="s">
        <v>819</v>
      </c>
      <c r="C935" s="8" t="s">
        <v>4</v>
      </c>
      <c r="D935" s="8"/>
      <c r="E935" t="s">
        <v>1479</v>
      </c>
      <c r="F935">
        <v>389.5</v>
      </c>
      <c r="G935">
        <v>394.8</v>
      </c>
      <c r="H935">
        <v>375.5</v>
      </c>
      <c r="I935">
        <v>364.6</v>
      </c>
      <c r="J935">
        <v>349.2</v>
      </c>
      <c r="K935">
        <v>349</v>
      </c>
      <c r="L935">
        <v>354</v>
      </c>
    </row>
    <row r="936" spans="1:12" ht="48" x14ac:dyDescent="0.2">
      <c r="A936" s="19" t="s">
        <v>816</v>
      </c>
      <c r="B936" s="20" t="s">
        <v>820</v>
      </c>
      <c r="C936" s="3" t="s">
        <v>14</v>
      </c>
      <c r="D936" s="3"/>
      <c r="E936" t="s">
        <v>1479</v>
      </c>
      <c r="F936">
        <v>2461.9</v>
      </c>
      <c r="G936">
        <v>2526.3000000000002</v>
      </c>
      <c r="H936">
        <v>2547.5</v>
      </c>
      <c r="I936">
        <v>2263.4</v>
      </c>
      <c r="J936">
        <v>2533.9</v>
      </c>
      <c r="K936">
        <v>2530</v>
      </c>
      <c r="L936">
        <v>2592</v>
      </c>
    </row>
    <row r="937" spans="1:12" ht="32" x14ac:dyDescent="0.2">
      <c r="A937" s="23" t="s">
        <v>816</v>
      </c>
      <c r="B937" s="24" t="s">
        <v>821</v>
      </c>
      <c r="C937" s="8" t="s">
        <v>6</v>
      </c>
      <c r="D937" s="8"/>
      <c r="E937" t="s">
        <v>1479</v>
      </c>
      <c r="F937">
        <v>1829.2</v>
      </c>
      <c r="G937">
        <v>1806.4</v>
      </c>
      <c r="H937">
        <v>1761.9</v>
      </c>
      <c r="I937">
        <v>1741.3</v>
      </c>
      <c r="J937">
        <v>1776.2</v>
      </c>
      <c r="K937">
        <v>1741</v>
      </c>
      <c r="L937">
        <v>1726</v>
      </c>
    </row>
    <row r="938" spans="1:12" ht="24" x14ac:dyDescent="0.2">
      <c r="A938" s="19" t="s">
        <v>816</v>
      </c>
      <c r="B938" s="20" t="s">
        <v>822</v>
      </c>
      <c r="C938" s="3" t="s">
        <v>29</v>
      </c>
      <c r="D938" s="3"/>
      <c r="E938" t="s">
        <v>1479</v>
      </c>
      <c r="F938">
        <v>935.2</v>
      </c>
      <c r="G938">
        <v>774.8</v>
      </c>
      <c r="H938">
        <v>846.1</v>
      </c>
      <c r="I938">
        <v>667.2</v>
      </c>
      <c r="J938">
        <v>690.2</v>
      </c>
      <c r="K938">
        <v>652</v>
      </c>
      <c r="L938">
        <v>634</v>
      </c>
    </row>
    <row r="939" spans="1:12" ht="36" x14ac:dyDescent="0.2">
      <c r="A939" s="23" t="s">
        <v>816</v>
      </c>
      <c r="B939" s="24" t="s">
        <v>823</v>
      </c>
      <c r="C939" s="8" t="s">
        <v>714</v>
      </c>
      <c r="D939" s="8"/>
      <c r="E939" t="s">
        <v>1479</v>
      </c>
      <c r="F939">
        <v>1987.3</v>
      </c>
      <c r="G939">
        <v>2064.9</v>
      </c>
      <c r="H939">
        <v>2027</v>
      </c>
      <c r="I939">
        <v>2032.8</v>
      </c>
      <c r="J939">
        <v>2030.3</v>
      </c>
      <c r="K939">
        <v>1978</v>
      </c>
      <c r="L939">
        <v>1981</v>
      </c>
    </row>
    <row r="940" spans="1:12" ht="32" x14ac:dyDescent="0.2">
      <c r="A940" s="19" t="s">
        <v>816</v>
      </c>
      <c r="B940" s="20" t="s">
        <v>824</v>
      </c>
      <c r="C940" s="3" t="s">
        <v>24</v>
      </c>
      <c r="D940" s="3"/>
      <c r="E940" t="s">
        <v>1479</v>
      </c>
      <c r="F940">
        <v>4131.8</v>
      </c>
      <c r="G940">
        <v>4078.3</v>
      </c>
      <c r="H940">
        <v>4096.3</v>
      </c>
      <c r="I940">
        <v>4049.7</v>
      </c>
      <c r="J940">
        <v>3987.3</v>
      </c>
      <c r="K940">
        <v>3928</v>
      </c>
      <c r="L940">
        <v>3885</v>
      </c>
    </row>
    <row r="941" spans="1:12" ht="24" x14ac:dyDescent="0.2">
      <c r="A941" s="23" t="s">
        <v>816</v>
      </c>
      <c r="B941" s="24" t="s">
        <v>825</v>
      </c>
      <c r="C941" s="8" t="s">
        <v>8</v>
      </c>
      <c r="D941" s="8"/>
      <c r="E941" t="s">
        <v>1479</v>
      </c>
      <c r="F941">
        <v>583.6</v>
      </c>
      <c r="G941">
        <v>640.4</v>
      </c>
      <c r="H941">
        <v>699.2</v>
      </c>
      <c r="I941">
        <v>730.2</v>
      </c>
      <c r="J941">
        <v>767.4</v>
      </c>
      <c r="K941">
        <v>770</v>
      </c>
      <c r="L941">
        <v>759</v>
      </c>
    </row>
    <row r="942" spans="1:12" ht="48" x14ac:dyDescent="0.2">
      <c r="A942" s="19" t="s">
        <v>816</v>
      </c>
      <c r="B942" s="20" t="s">
        <v>826</v>
      </c>
      <c r="C942" s="3" t="s">
        <v>14</v>
      </c>
      <c r="D942" s="3"/>
      <c r="E942" t="s">
        <v>1479</v>
      </c>
      <c r="F942">
        <v>2415.9</v>
      </c>
      <c r="G942">
        <v>2420.1999999999998</v>
      </c>
      <c r="H942">
        <v>2430.6</v>
      </c>
      <c r="I942">
        <v>2470.1999999999998</v>
      </c>
      <c r="J942">
        <v>2488.1</v>
      </c>
      <c r="K942">
        <v>2511</v>
      </c>
      <c r="L942">
        <v>2536</v>
      </c>
    </row>
    <row r="943" spans="1:12" ht="32" x14ac:dyDescent="0.2">
      <c r="A943" s="23" t="s">
        <v>816</v>
      </c>
      <c r="B943" s="24" t="s">
        <v>827</v>
      </c>
      <c r="C943" s="8" t="s">
        <v>4</v>
      </c>
      <c r="D943" s="8"/>
      <c r="E943" t="s">
        <v>1479</v>
      </c>
      <c r="F943">
        <v>539.20000000000005</v>
      </c>
      <c r="G943">
        <v>536.1</v>
      </c>
      <c r="H943">
        <v>532.4</v>
      </c>
      <c r="I943">
        <v>519</v>
      </c>
      <c r="J943">
        <v>512.79999999999995</v>
      </c>
      <c r="K943" t="e">
        <v>#N/A</v>
      </c>
      <c r="L943" t="e">
        <v>#N/A</v>
      </c>
    </row>
    <row r="944" spans="1:12" ht="48" x14ac:dyDescent="0.2">
      <c r="A944" s="19" t="s">
        <v>816</v>
      </c>
      <c r="B944" s="20" t="s">
        <v>828</v>
      </c>
      <c r="C944" s="3" t="s">
        <v>14</v>
      </c>
      <c r="D944" s="3"/>
      <c r="E944" t="s">
        <v>1479</v>
      </c>
      <c r="F944">
        <v>2935.8</v>
      </c>
      <c r="G944">
        <v>2879</v>
      </c>
      <c r="H944">
        <v>3006.1</v>
      </c>
      <c r="I944">
        <v>3023.7</v>
      </c>
      <c r="J944">
        <v>3061.2</v>
      </c>
      <c r="K944">
        <v>3037</v>
      </c>
      <c r="L944">
        <v>3005</v>
      </c>
    </row>
    <row r="945" spans="1:12" ht="32" x14ac:dyDescent="0.2">
      <c r="A945" s="23" t="s">
        <v>816</v>
      </c>
      <c r="B945" s="24" t="s">
        <v>829</v>
      </c>
      <c r="C945" s="8" t="s">
        <v>68</v>
      </c>
      <c r="D945" s="8"/>
      <c r="E945" t="s">
        <v>1479</v>
      </c>
      <c r="F945">
        <v>672.5</v>
      </c>
      <c r="G945">
        <v>647.70000000000005</v>
      </c>
      <c r="H945">
        <v>624.29999999999995</v>
      </c>
      <c r="I945">
        <v>610.20000000000005</v>
      </c>
      <c r="J945">
        <v>609.5</v>
      </c>
      <c r="K945">
        <v>609</v>
      </c>
      <c r="L945">
        <v>589</v>
      </c>
    </row>
    <row r="946" spans="1:12" ht="32" x14ac:dyDescent="0.2">
      <c r="A946" s="19" t="s">
        <v>816</v>
      </c>
      <c r="B946" s="20" t="s">
        <v>830</v>
      </c>
      <c r="C946" s="3" t="s">
        <v>99</v>
      </c>
      <c r="D946" s="3"/>
      <c r="E946" t="s">
        <v>1479</v>
      </c>
      <c r="F946">
        <v>1048.2</v>
      </c>
      <c r="G946">
        <v>1073.7</v>
      </c>
      <c r="H946">
        <v>1082.2</v>
      </c>
      <c r="I946">
        <v>1082.7</v>
      </c>
      <c r="J946">
        <v>1055</v>
      </c>
      <c r="K946">
        <v>1052</v>
      </c>
      <c r="L946">
        <v>1017</v>
      </c>
    </row>
    <row r="947" spans="1:12" ht="32" x14ac:dyDescent="0.2">
      <c r="A947" s="23" t="s">
        <v>816</v>
      </c>
      <c r="B947" s="24" t="s">
        <v>831</v>
      </c>
      <c r="C947" s="8" t="s">
        <v>66</v>
      </c>
      <c r="D947" s="8"/>
      <c r="E947" t="s">
        <v>1479</v>
      </c>
      <c r="F947">
        <v>4757.6000000000004</v>
      </c>
      <c r="G947">
        <v>4741.3999999999996</v>
      </c>
      <c r="H947">
        <v>4622.6000000000004</v>
      </c>
      <c r="I947">
        <v>4596.3999999999996</v>
      </c>
      <c r="J947">
        <v>4500.2</v>
      </c>
      <c r="K947">
        <v>4452</v>
      </c>
      <c r="L947">
        <v>4454</v>
      </c>
    </row>
    <row r="948" spans="1:12" ht="32" x14ac:dyDescent="0.2">
      <c r="A948" s="19" t="s">
        <v>816</v>
      </c>
      <c r="B948" s="20" t="s">
        <v>832</v>
      </c>
      <c r="C948" s="3" t="s">
        <v>6</v>
      </c>
      <c r="D948" s="3"/>
      <c r="E948" t="s">
        <v>1479</v>
      </c>
      <c r="F948">
        <v>1638.5</v>
      </c>
      <c r="G948">
        <v>1646.7</v>
      </c>
      <c r="H948">
        <v>1597.6</v>
      </c>
      <c r="I948">
        <v>1678.3</v>
      </c>
      <c r="J948">
        <v>1638.5</v>
      </c>
      <c r="K948">
        <v>1622</v>
      </c>
      <c r="L948">
        <v>1573</v>
      </c>
    </row>
    <row r="949" spans="1:12" ht="32" x14ac:dyDescent="0.2">
      <c r="A949" s="23" t="s">
        <v>816</v>
      </c>
      <c r="B949" s="24" t="s">
        <v>833</v>
      </c>
      <c r="C949" s="8" t="s">
        <v>68</v>
      </c>
      <c r="D949" s="8"/>
      <c r="E949" t="s">
        <v>1479</v>
      </c>
      <c r="F949">
        <v>702.3</v>
      </c>
      <c r="G949">
        <v>677.3</v>
      </c>
      <c r="H949">
        <v>672.9</v>
      </c>
      <c r="I949">
        <v>646</v>
      </c>
      <c r="J949">
        <v>630.29999999999995</v>
      </c>
      <c r="K949">
        <v>631</v>
      </c>
      <c r="L949">
        <v>614</v>
      </c>
    </row>
    <row r="950" spans="1:12" ht="32" x14ac:dyDescent="0.2">
      <c r="A950" s="19" t="s">
        <v>816</v>
      </c>
      <c r="B950" s="20" t="s">
        <v>834</v>
      </c>
      <c r="C950" s="3" t="s">
        <v>77</v>
      </c>
      <c r="D950" s="3"/>
      <c r="E950" t="s">
        <v>1479</v>
      </c>
      <c r="F950">
        <v>7343.2</v>
      </c>
      <c r="G950">
        <v>7177.5</v>
      </c>
      <c r="H950">
        <v>7106.1</v>
      </c>
      <c r="I950">
        <v>6952.2</v>
      </c>
      <c r="J950">
        <v>6858.5</v>
      </c>
      <c r="K950">
        <v>6858</v>
      </c>
      <c r="L950">
        <v>6841</v>
      </c>
    </row>
    <row r="951" spans="1:12" ht="32" x14ac:dyDescent="0.2">
      <c r="A951" s="23" t="s">
        <v>816</v>
      </c>
      <c r="B951" s="24" t="s">
        <v>835</v>
      </c>
      <c r="C951" s="8" t="s">
        <v>66</v>
      </c>
      <c r="D951" s="8"/>
      <c r="E951" t="s">
        <v>1479</v>
      </c>
      <c r="F951">
        <v>1657.4</v>
      </c>
      <c r="G951">
        <v>1262.5</v>
      </c>
      <c r="H951">
        <v>1497</v>
      </c>
      <c r="I951">
        <v>1503.9</v>
      </c>
      <c r="J951">
        <v>1404.2</v>
      </c>
      <c r="K951">
        <v>1373</v>
      </c>
      <c r="L951">
        <v>1283</v>
      </c>
    </row>
    <row r="952" spans="1:12" ht="24" x14ac:dyDescent="0.2">
      <c r="A952" s="19" t="s">
        <v>816</v>
      </c>
      <c r="B952" s="20" t="s">
        <v>836</v>
      </c>
      <c r="C952" s="3" t="s">
        <v>8</v>
      </c>
      <c r="D952" s="3"/>
      <c r="E952" t="s">
        <v>1479</v>
      </c>
      <c r="F952">
        <v>747.1</v>
      </c>
      <c r="G952">
        <v>716.9</v>
      </c>
      <c r="H952">
        <v>732</v>
      </c>
      <c r="I952">
        <v>667.6</v>
      </c>
      <c r="J952">
        <v>646.4</v>
      </c>
      <c r="K952">
        <v>614</v>
      </c>
      <c r="L952">
        <v>568</v>
      </c>
    </row>
    <row r="953" spans="1:12" ht="48" x14ac:dyDescent="0.2">
      <c r="A953" s="23" t="s">
        <v>816</v>
      </c>
      <c r="B953" s="24" t="s">
        <v>837</v>
      </c>
      <c r="C953" s="8" t="s">
        <v>14</v>
      </c>
      <c r="D953" s="8"/>
      <c r="E953" t="s">
        <v>1479</v>
      </c>
      <c r="F953">
        <v>2193.5</v>
      </c>
      <c r="G953">
        <v>2115.5</v>
      </c>
      <c r="H953">
        <v>2212.3000000000002</v>
      </c>
      <c r="I953">
        <v>2265.1</v>
      </c>
      <c r="J953">
        <v>2216.6999999999998</v>
      </c>
      <c r="K953">
        <v>2195</v>
      </c>
      <c r="L953">
        <v>2208</v>
      </c>
    </row>
    <row r="954" spans="1:12" ht="32" x14ac:dyDescent="0.2">
      <c r="A954" s="19" t="s">
        <v>816</v>
      </c>
      <c r="B954" s="20" t="s">
        <v>838</v>
      </c>
      <c r="C954" s="3" t="s">
        <v>68</v>
      </c>
      <c r="D954" s="3"/>
      <c r="E954" t="s">
        <v>1479</v>
      </c>
      <c r="F954">
        <v>539.4</v>
      </c>
      <c r="G954">
        <v>536.70000000000005</v>
      </c>
      <c r="H954">
        <v>529.4</v>
      </c>
      <c r="I954">
        <v>542.4</v>
      </c>
      <c r="J954">
        <v>547.9</v>
      </c>
      <c r="K954">
        <v>542</v>
      </c>
      <c r="L954">
        <v>536</v>
      </c>
    </row>
    <row r="955" spans="1:12" ht="32" x14ac:dyDescent="0.2">
      <c r="A955" s="23" t="s">
        <v>816</v>
      </c>
      <c r="B955" s="24" t="s">
        <v>839</v>
      </c>
      <c r="C955" s="8" t="s">
        <v>66</v>
      </c>
      <c r="D955" s="8"/>
      <c r="E955" t="s">
        <v>1479</v>
      </c>
      <c r="F955">
        <v>3046.5</v>
      </c>
      <c r="G955">
        <v>2970.2</v>
      </c>
      <c r="H955">
        <v>2833.9</v>
      </c>
      <c r="I955">
        <v>2759.1</v>
      </c>
      <c r="J955">
        <v>2759.8</v>
      </c>
      <c r="K955">
        <v>2761</v>
      </c>
      <c r="L955">
        <v>2734</v>
      </c>
    </row>
    <row r="956" spans="1:12" ht="32" x14ac:dyDescent="0.2">
      <c r="A956" s="19" t="s">
        <v>816</v>
      </c>
      <c r="B956" s="20" t="s">
        <v>840</v>
      </c>
      <c r="C956" s="3" t="s">
        <v>24</v>
      </c>
      <c r="D956" s="3"/>
      <c r="E956" t="s">
        <v>1479</v>
      </c>
      <c r="F956">
        <v>4124.2</v>
      </c>
      <c r="G956">
        <v>4107.3999999999996</v>
      </c>
      <c r="H956">
        <v>4073.8</v>
      </c>
      <c r="I956">
        <v>3985.8</v>
      </c>
      <c r="J956">
        <v>3952.1</v>
      </c>
      <c r="K956">
        <v>3917</v>
      </c>
      <c r="L956">
        <v>3982</v>
      </c>
    </row>
    <row r="957" spans="1:12" ht="32" x14ac:dyDescent="0.2">
      <c r="A957" s="23" t="s">
        <v>816</v>
      </c>
      <c r="B957" s="24" t="s">
        <v>841</v>
      </c>
      <c r="C957" s="8" t="s">
        <v>66</v>
      </c>
      <c r="D957" s="8"/>
      <c r="E957" t="s">
        <v>1479</v>
      </c>
      <c r="F957">
        <v>1021</v>
      </c>
      <c r="G957">
        <v>1074.5999999999999</v>
      </c>
      <c r="H957">
        <v>1027.7</v>
      </c>
      <c r="I957">
        <v>1004.3</v>
      </c>
      <c r="J957">
        <v>1018</v>
      </c>
      <c r="K957">
        <v>1029</v>
      </c>
      <c r="L957">
        <v>1070</v>
      </c>
    </row>
    <row r="958" spans="1:12" ht="32" x14ac:dyDescent="0.2">
      <c r="A958" s="19" t="s">
        <v>816</v>
      </c>
      <c r="B958" s="20" t="s">
        <v>842</v>
      </c>
      <c r="C958" s="3" t="s">
        <v>66</v>
      </c>
      <c r="D958" s="3"/>
      <c r="E958" t="s">
        <v>1479</v>
      </c>
      <c r="F958">
        <v>4233</v>
      </c>
      <c r="G958">
        <v>4159.3</v>
      </c>
      <c r="H958">
        <v>4195.2</v>
      </c>
      <c r="I958">
        <v>4251.3</v>
      </c>
      <c r="J958">
        <v>4238.6000000000004</v>
      </c>
      <c r="K958">
        <v>4252</v>
      </c>
      <c r="L958">
        <v>4270</v>
      </c>
    </row>
    <row r="959" spans="1:12" ht="32" x14ac:dyDescent="0.2">
      <c r="A959" s="23" t="s">
        <v>816</v>
      </c>
      <c r="B959" s="24" t="s">
        <v>843</v>
      </c>
      <c r="C959" s="8" t="s">
        <v>4</v>
      </c>
      <c r="D959" s="8"/>
      <c r="E959" t="s">
        <v>1479</v>
      </c>
      <c r="F959">
        <v>234</v>
      </c>
      <c r="G959">
        <v>243.4</v>
      </c>
      <c r="H959">
        <v>250.5</v>
      </c>
      <c r="I959">
        <v>243.7</v>
      </c>
      <c r="J959">
        <v>244.8</v>
      </c>
      <c r="K959">
        <v>243</v>
      </c>
      <c r="L959">
        <v>231</v>
      </c>
    </row>
    <row r="960" spans="1:12" ht="24" x14ac:dyDescent="0.2">
      <c r="A960" s="19" t="s">
        <v>816</v>
      </c>
      <c r="B960" s="20" t="s">
        <v>844</v>
      </c>
      <c r="C960" s="3" t="s">
        <v>8</v>
      </c>
      <c r="D960" s="3"/>
      <c r="E960" t="s">
        <v>1479</v>
      </c>
      <c r="F960">
        <v>1242.9000000000001</v>
      </c>
      <c r="G960">
        <v>1268.9000000000001</v>
      </c>
      <c r="H960">
        <v>1278.4000000000001</v>
      </c>
      <c r="I960">
        <v>1217.2</v>
      </c>
      <c r="J960">
        <v>1199.2</v>
      </c>
      <c r="K960">
        <v>1180</v>
      </c>
      <c r="L960">
        <v>1122</v>
      </c>
    </row>
    <row r="961" spans="1:12" ht="36" x14ac:dyDescent="0.2">
      <c r="A961" s="23" t="s">
        <v>816</v>
      </c>
      <c r="B961" s="24" t="s">
        <v>845</v>
      </c>
      <c r="C961" s="8" t="s">
        <v>21</v>
      </c>
      <c r="D961" s="8"/>
      <c r="E961" t="s">
        <v>1479</v>
      </c>
      <c r="F961">
        <v>1983</v>
      </c>
      <c r="G961">
        <v>2012.2</v>
      </c>
      <c r="H961">
        <v>2093.1</v>
      </c>
      <c r="I961">
        <v>2143.6999999999998</v>
      </c>
      <c r="J961">
        <v>2058</v>
      </c>
      <c r="K961">
        <v>2130</v>
      </c>
      <c r="L961">
        <v>2204</v>
      </c>
    </row>
    <row r="962" spans="1:12" ht="32" x14ac:dyDescent="0.2">
      <c r="A962" s="19" t="s">
        <v>816</v>
      </c>
      <c r="B962" s="20" t="s">
        <v>846</v>
      </c>
      <c r="C962" s="3" t="s">
        <v>6</v>
      </c>
      <c r="D962" s="3"/>
      <c r="E962" t="s">
        <v>1479</v>
      </c>
      <c r="F962">
        <v>978.7</v>
      </c>
      <c r="G962">
        <v>987.8</v>
      </c>
      <c r="H962">
        <v>995.6</v>
      </c>
      <c r="I962">
        <v>972.3</v>
      </c>
      <c r="J962">
        <v>959.7</v>
      </c>
      <c r="K962">
        <v>912</v>
      </c>
      <c r="L962">
        <v>957</v>
      </c>
    </row>
    <row r="963" spans="1:12" ht="32" x14ac:dyDescent="0.2">
      <c r="A963" s="23" t="s">
        <v>816</v>
      </c>
      <c r="B963" s="24" t="s">
        <v>847</v>
      </c>
      <c r="C963" s="8" t="s">
        <v>24</v>
      </c>
      <c r="D963" s="8"/>
      <c r="E963" t="s">
        <v>1479</v>
      </c>
      <c r="F963">
        <v>5288</v>
      </c>
      <c r="G963">
        <v>5196.3</v>
      </c>
      <c r="H963">
        <v>5182.5</v>
      </c>
      <c r="I963">
        <v>5227.7</v>
      </c>
      <c r="J963">
        <v>5163.3999999999996</v>
      </c>
      <c r="K963">
        <v>5078</v>
      </c>
      <c r="L963">
        <v>4941</v>
      </c>
    </row>
    <row r="964" spans="1:12" ht="36" x14ac:dyDescent="0.2">
      <c r="A964" s="19" t="s">
        <v>816</v>
      </c>
      <c r="B964" s="20" t="s">
        <v>848</v>
      </c>
      <c r="C964" s="3" t="s">
        <v>77</v>
      </c>
      <c r="D964" s="3"/>
      <c r="E964" t="s">
        <v>1479</v>
      </c>
      <c r="F964">
        <v>2026.2</v>
      </c>
      <c r="G964">
        <v>2116.1</v>
      </c>
      <c r="H964">
        <v>2120.1</v>
      </c>
      <c r="I964">
        <v>2146.8000000000002</v>
      </c>
      <c r="J964">
        <v>2137.6999999999998</v>
      </c>
      <c r="K964">
        <v>2181</v>
      </c>
      <c r="L964">
        <v>2129</v>
      </c>
    </row>
    <row r="965" spans="1:12" ht="48" x14ac:dyDescent="0.2">
      <c r="A965" s="23" t="s">
        <v>816</v>
      </c>
      <c r="B965" s="24" t="s">
        <v>1377</v>
      </c>
      <c r="C965" s="8" t="s">
        <v>711</v>
      </c>
      <c r="D965" s="8"/>
      <c r="E965" t="s">
        <v>1479</v>
      </c>
      <c r="F965">
        <v>139.4</v>
      </c>
      <c r="G965">
        <v>149.1</v>
      </c>
      <c r="H965">
        <v>158.80000000000001</v>
      </c>
      <c r="I965" t="e">
        <v>#N/A</v>
      </c>
      <c r="J965" t="e">
        <v>#N/A</v>
      </c>
      <c r="K965" t="e">
        <v>#N/A</v>
      </c>
      <c r="L965" t="e">
        <v>#N/A</v>
      </c>
    </row>
    <row r="966" spans="1:12" ht="48" x14ac:dyDescent="0.2">
      <c r="A966" s="19" t="s">
        <v>816</v>
      </c>
      <c r="B966" s="20" t="s">
        <v>1378</v>
      </c>
      <c r="C966" s="3" t="s">
        <v>711</v>
      </c>
      <c r="D966" s="3"/>
      <c r="E966" t="s">
        <v>1479</v>
      </c>
      <c r="F966">
        <v>138.30000000000001</v>
      </c>
      <c r="G966">
        <v>141.5</v>
      </c>
      <c r="H966">
        <v>143.19999999999999</v>
      </c>
      <c r="I966" t="e">
        <v>#N/A</v>
      </c>
      <c r="J966" t="e">
        <v>#N/A</v>
      </c>
      <c r="K966" t="e">
        <v>#N/A</v>
      </c>
      <c r="L966" t="e">
        <v>#N/A</v>
      </c>
    </row>
    <row r="967" spans="1:12" ht="32" x14ac:dyDescent="0.2">
      <c r="A967" s="23" t="s">
        <v>816</v>
      </c>
      <c r="B967" s="24" t="s">
        <v>850</v>
      </c>
      <c r="C967" s="8" t="s">
        <v>6</v>
      </c>
      <c r="D967" s="8"/>
      <c r="E967" t="s">
        <v>1479</v>
      </c>
      <c r="F967">
        <v>1440.8</v>
      </c>
      <c r="G967">
        <v>1490.8</v>
      </c>
      <c r="H967">
        <v>1524.5</v>
      </c>
      <c r="I967">
        <v>1438.3</v>
      </c>
      <c r="J967">
        <v>1449.9</v>
      </c>
      <c r="K967">
        <v>1449</v>
      </c>
      <c r="L967">
        <v>1444</v>
      </c>
    </row>
    <row r="968" spans="1:12" ht="32" x14ac:dyDescent="0.2">
      <c r="A968" s="19" t="s">
        <v>816</v>
      </c>
      <c r="B968" s="20" t="s">
        <v>851</v>
      </c>
      <c r="C968" s="3" t="s">
        <v>4</v>
      </c>
      <c r="D968" s="3"/>
      <c r="E968" t="s">
        <v>1479</v>
      </c>
      <c r="F968">
        <v>341.3</v>
      </c>
      <c r="G968">
        <v>348</v>
      </c>
      <c r="H968">
        <v>360.9</v>
      </c>
      <c r="I968">
        <v>352.1</v>
      </c>
      <c r="J968">
        <v>372.6</v>
      </c>
      <c r="K968">
        <v>350</v>
      </c>
      <c r="L968">
        <v>358</v>
      </c>
    </row>
    <row r="969" spans="1:12" ht="32" x14ac:dyDescent="0.2">
      <c r="A969" s="23" t="s">
        <v>816</v>
      </c>
      <c r="B969" s="24" t="s">
        <v>852</v>
      </c>
      <c r="C969" s="8" t="s">
        <v>66</v>
      </c>
      <c r="D969" s="8"/>
      <c r="E969" t="s">
        <v>1479</v>
      </c>
      <c r="F969">
        <v>901.2</v>
      </c>
      <c r="G969">
        <v>899.6</v>
      </c>
      <c r="H969">
        <v>840.8</v>
      </c>
      <c r="I969">
        <v>806.5</v>
      </c>
      <c r="J969">
        <v>776.2</v>
      </c>
      <c r="K969" t="e">
        <v>#N/A</v>
      </c>
      <c r="L969" t="e">
        <v>#N/A</v>
      </c>
    </row>
    <row r="970" spans="1:12" ht="32" x14ac:dyDescent="0.2">
      <c r="A970" s="19" t="s">
        <v>816</v>
      </c>
      <c r="B970" s="20" t="s">
        <v>853</v>
      </c>
      <c r="C970" s="3" t="s">
        <v>68</v>
      </c>
      <c r="D970" s="3"/>
      <c r="E970" t="s">
        <v>1479</v>
      </c>
      <c r="F970">
        <v>792.9</v>
      </c>
      <c r="G970">
        <v>748.5</v>
      </c>
      <c r="H970">
        <v>723.8</v>
      </c>
      <c r="I970">
        <v>727.5</v>
      </c>
      <c r="J970">
        <v>704.4</v>
      </c>
      <c r="K970">
        <v>723</v>
      </c>
      <c r="L970">
        <v>722</v>
      </c>
    </row>
    <row r="971" spans="1:12" ht="24" x14ac:dyDescent="0.2">
      <c r="A971" s="23" t="s">
        <v>816</v>
      </c>
      <c r="B971" s="24" t="s">
        <v>854</v>
      </c>
      <c r="C971" s="8" t="s">
        <v>8</v>
      </c>
      <c r="D971" s="8"/>
      <c r="E971" t="s">
        <v>1479</v>
      </c>
      <c r="F971">
        <v>289.8</v>
      </c>
      <c r="G971">
        <v>265.3</v>
      </c>
      <c r="H971">
        <v>249.7</v>
      </c>
      <c r="I971">
        <v>244.7</v>
      </c>
      <c r="J971">
        <v>225.8</v>
      </c>
      <c r="K971">
        <v>239</v>
      </c>
      <c r="L971">
        <v>218</v>
      </c>
    </row>
    <row r="972" spans="1:12" ht="32" x14ac:dyDescent="0.2">
      <c r="A972" s="19" t="s">
        <v>816</v>
      </c>
      <c r="B972" s="20" t="s">
        <v>855</v>
      </c>
      <c r="C972" s="3" t="s">
        <v>66</v>
      </c>
      <c r="D972" s="3"/>
      <c r="E972" t="s">
        <v>1479</v>
      </c>
      <c r="F972">
        <v>819.8</v>
      </c>
      <c r="G972">
        <v>799.1</v>
      </c>
      <c r="H972">
        <v>763.7</v>
      </c>
      <c r="I972" t="e">
        <v>#N/A</v>
      </c>
      <c r="J972" t="e">
        <v>#N/A</v>
      </c>
      <c r="K972" t="e">
        <v>#N/A</v>
      </c>
      <c r="L972" t="e">
        <v>#N/A</v>
      </c>
    </row>
    <row r="973" spans="1:12" ht="48" x14ac:dyDescent="0.2">
      <c r="A973" s="23" t="s">
        <v>816</v>
      </c>
      <c r="B973" s="24" t="s">
        <v>1379</v>
      </c>
      <c r="C973" s="8" t="s">
        <v>711</v>
      </c>
      <c r="D973" s="8"/>
      <c r="E973" t="s">
        <v>1479</v>
      </c>
      <c r="F973">
        <v>0</v>
      </c>
      <c r="G973">
        <v>118.4</v>
      </c>
      <c r="H973">
        <v>149.30000000000001</v>
      </c>
      <c r="I973" t="e">
        <v>#N/A</v>
      </c>
      <c r="J973" t="e">
        <v>#N/A</v>
      </c>
      <c r="K973" t="e">
        <v>#N/A</v>
      </c>
      <c r="L973" t="e">
        <v>#N/A</v>
      </c>
    </row>
    <row r="974" spans="1:12" ht="32" x14ac:dyDescent="0.2">
      <c r="A974" s="19" t="s">
        <v>816</v>
      </c>
      <c r="B974" s="20" t="s">
        <v>1008</v>
      </c>
      <c r="C974" s="3" t="s">
        <v>4</v>
      </c>
      <c r="D974" s="3"/>
      <c r="E974" t="s">
        <v>1479</v>
      </c>
      <c r="F974">
        <v>84.9</v>
      </c>
      <c r="G974">
        <v>99.2</v>
      </c>
      <c r="H974">
        <v>94.2</v>
      </c>
      <c r="I974" t="e">
        <v>#N/A</v>
      </c>
      <c r="J974" t="e">
        <v>#N/A</v>
      </c>
      <c r="K974" t="e">
        <v>#N/A</v>
      </c>
      <c r="L974" t="e">
        <v>#N/A</v>
      </c>
    </row>
    <row r="975" spans="1:12" ht="32" x14ac:dyDescent="0.2">
      <c r="A975" s="23" t="s">
        <v>816</v>
      </c>
      <c r="B975" s="24" t="s">
        <v>856</v>
      </c>
      <c r="C975" s="8" t="s">
        <v>66</v>
      </c>
      <c r="D975" s="8"/>
      <c r="E975" t="s">
        <v>1479</v>
      </c>
      <c r="F975">
        <v>1021.2</v>
      </c>
      <c r="G975">
        <v>1022.1</v>
      </c>
      <c r="H975">
        <v>1002.7</v>
      </c>
      <c r="I975">
        <v>992</v>
      </c>
      <c r="J975">
        <v>996.8</v>
      </c>
      <c r="K975">
        <v>990</v>
      </c>
      <c r="L975">
        <v>988</v>
      </c>
    </row>
    <row r="976" spans="1:12" ht="32" x14ac:dyDescent="0.2">
      <c r="A976" s="19" t="s">
        <v>816</v>
      </c>
      <c r="B976" s="20" t="s">
        <v>857</v>
      </c>
      <c r="C976" s="3" t="s">
        <v>24</v>
      </c>
      <c r="D976" s="3"/>
      <c r="E976" t="s">
        <v>1479</v>
      </c>
      <c r="F976">
        <v>4434.2</v>
      </c>
      <c r="G976">
        <v>4116.6000000000004</v>
      </c>
      <c r="H976">
        <v>4068</v>
      </c>
      <c r="I976">
        <v>3888.5</v>
      </c>
      <c r="J976">
        <v>3813</v>
      </c>
      <c r="K976" t="e">
        <v>#N/A</v>
      </c>
      <c r="L976" t="e">
        <v>#N/A</v>
      </c>
    </row>
    <row r="977" spans="1:12" ht="32" x14ac:dyDescent="0.2">
      <c r="A977" s="23" t="s">
        <v>816</v>
      </c>
      <c r="B977" s="24" t="s">
        <v>858</v>
      </c>
      <c r="C977" s="8" t="s">
        <v>73</v>
      </c>
      <c r="D977" s="8"/>
      <c r="E977" t="s">
        <v>1479</v>
      </c>
      <c r="F977">
        <v>154.9</v>
      </c>
      <c r="G977">
        <v>160.5</v>
      </c>
      <c r="H977">
        <v>146.19999999999999</v>
      </c>
      <c r="I977">
        <v>155.4</v>
      </c>
      <c r="J977">
        <v>156.19999999999999</v>
      </c>
      <c r="K977">
        <v>151</v>
      </c>
      <c r="L977">
        <v>266</v>
      </c>
    </row>
    <row r="978" spans="1:12" ht="48" x14ac:dyDescent="0.2">
      <c r="A978" s="19" t="s">
        <v>1380</v>
      </c>
      <c r="B978" s="20" t="s">
        <v>1381</v>
      </c>
      <c r="C978" s="3" t="s">
        <v>711</v>
      </c>
      <c r="D978" s="3"/>
      <c r="E978" t="s">
        <v>1479</v>
      </c>
      <c r="F978">
        <v>117.6</v>
      </c>
      <c r="G978">
        <v>145.19999999999999</v>
      </c>
      <c r="H978">
        <v>180</v>
      </c>
      <c r="I978" t="e">
        <v>#N/A</v>
      </c>
      <c r="J978" t="e">
        <v>#N/A</v>
      </c>
      <c r="K978" t="e">
        <v>#N/A</v>
      </c>
      <c r="L978" t="e">
        <v>#N/A</v>
      </c>
    </row>
    <row r="979" spans="1:12" ht="32" x14ac:dyDescent="0.2">
      <c r="A979" s="23" t="s">
        <v>859</v>
      </c>
      <c r="B979" s="24" t="s">
        <v>860</v>
      </c>
      <c r="C979" s="8" t="s">
        <v>6</v>
      </c>
      <c r="D979" s="8"/>
      <c r="E979" t="s">
        <v>1479</v>
      </c>
      <c r="F979">
        <v>1430.5</v>
      </c>
      <c r="G979">
        <v>1436.8</v>
      </c>
      <c r="H979">
        <v>1433</v>
      </c>
      <c r="I979">
        <v>1570.2</v>
      </c>
      <c r="J979">
        <v>1567.6</v>
      </c>
      <c r="K979">
        <v>1568</v>
      </c>
      <c r="L979">
        <v>1546</v>
      </c>
    </row>
    <row r="980" spans="1:12" ht="32" x14ac:dyDescent="0.2">
      <c r="A980" s="19" t="s">
        <v>859</v>
      </c>
      <c r="B980" s="20" t="s">
        <v>861</v>
      </c>
      <c r="C980" s="3" t="s">
        <v>2</v>
      </c>
      <c r="D980" s="3"/>
      <c r="E980" t="s">
        <v>1479</v>
      </c>
      <c r="F980">
        <v>898.1</v>
      </c>
      <c r="G980">
        <v>884.3</v>
      </c>
      <c r="H980">
        <v>858</v>
      </c>
      <c r="I980">
        <v>863.4</v>
      </c>
      <c r="J980">
        <v>845.8</v>
      </c>
      <c r="K980">
        <v>849</v>
      </c>
      <c r="L980">
        <v>834</v>
      </c>
    </row>
    <row r="981" spans="1:12" ht="32" x14ac:dyDescent="0.2">
      <c r="A981" s="23" t="s">
        <v>859</v>
      </c>
      <c r="B981" s="24" t="s">
        <v>862</v>
      </c>
      <c r="C981" s="8" t="s">
        <v>66</v>
      </c>
      <c r="D981" s="8"/>
      <c r="E981" t="s">
        <v>1479</v>
      </c>
      <c r="F981">
        <v>1150.3</v>
      </c>
      <c r="G981">
        <v>1105.8</v>
      </c>
      <c r="H981">
        <v>1158.0999999999999</v>
      </c>
      <c r="I981">
        <v>1187.7</v>
      </c>
      <c r="J981">
        <v>1225.8</v>
      </c>
      <c r="K981">
        <v>1234</v>
      </c>
      <c r="L981">
        <v>1241</v>
      </c>
    </row>
    <row r="982" spans="1:12" ht="32" x14ac:dyDescent="0.2">
      <c r="A982" s="19" t="s">
        <v>859</v>
      </c>
      <c r="B982" s="20" t="s">
        <v>863</v>
      </c>
      <c r="C982" s="3" t="s">
        <v>66</v>
      </c>
      <c r="D982" s="3"/>
      <c r="E982" t="s">
        <v>1479</v>
      </c>
      <c r="F982">
        <v>871.7</v>
      </c>
      <c r="G982">
        <v>908.2</v>
      </c>
      <c r="H982">
        <v>874.8</v>
      </c>
      <c r="I982">
        <v>866.5</v>
      </c>
      <c r="J982">
        <v>853.3</v>
      </c>
      <c r="K982">
        <v>828</v>
      </c>
      <c r="L982">
        <v>827</v>
      </c>
    </row>
    <row r="983" spans="1:12" ht="32" x14ac:dyDescent="0.2">
      <c r="A983" s="23" t="s">
        <v>859</v>
      </c>
      <c r="B983" s="24" t="s">
        <v>864</v>
      </c>
      <c r="C983" s="8" t="s">
        <v>2</v>
      </c>
      <c r="D983" s="8"/>
      <c r="E983" t="s">
        <v>1479</v>
      </c>
      <c r="F983">
        <v>834.5</v>
      </c>
      <c r="G983">
        <v>824.6</v>
      </c>
      <c r="H983">
        <v>803.4</v>
      </c>
      <c r="I983">
        <v>802.4</v>
      </c>
      <c r="J983">
        <v>805.6</v>
      </c>
      <c r="K983">
        <v>812</v>
      </c>
      <c r="L983">
        <v>792</v>
      </c>
    </row>
    <row r="984" spans="1:12" ht="36" x14ac:dyDescent="0.2">
      <c r="A984" s="19" t="s">
        <v>859</v>
      </c>
      <c r="B984" s="20" t="s">
        <v>865</v>
      </c>
      <c r="C984" s="3" t="s">
        <v>77</v>
      </c>
      <c r="D984" s="3"/>
      <c r="E984" t="s">
        <v>1479</v>
      </c>
      <c r="F984">
        <v>4091.7</v>
      </c>
      <c r="G984">
        <v>4034.7</v>
      </c>
      <c r="H984">
        <v>3939</v>
      </c>
      <c r="I984">
        <v>3872.4</v>
      </c>
      <c r="J984">
        <v>3816.7</v>
      </c>
      <c r="K984">
        <v>3748</v>
      </c>
      <c r="L984">
        <v>3613</v>
      </c>
    </row>
    <row r="985" spans="1:12" ht="32" x14ac:dyDescent="0.2">
      <c r="A985" s="23" t="s">
        <v>859</v>
      </c>
      <c r="B985" s="24" t="s">
        <v>866</v>
      </c>
      <c r="C985" s="8" t="s">
        <v>4</v>
      </c>
      <c r="D985" s="8"/>
      <c r="E985" t="s">
        <v>1479</v>
      </c>
      <c r="F985">
        <v>434.9</v>
      </c>
      <c r="G985">
        <v>460.6</v>
      </c>
      <c r="H985">
        <v>412.5</v>
      </c>
      <c r="I985">
        <v>411.5</v>
      </c>
      <c r="J985">
        <v>388.3</v>
      </c>
      <c r="K985">
        <v>372</v>
      </c>
      <c r="L985">
        <v>368</v>
      </c>
    </row>
    <row r="986" spans="1:12" ht="48" x14ac:dyDescent="0.2">
      <c r="A986" s="19" t="s">
        <v>859</v>
      </c>
      <c r="B986" s="20" t="s">
        <v>1382</v>
      </c>
      <c r="C986" s="3" t="s">
        <v>711</v>
      </c>
      <c r="D986" s="3"/>
      <c r="E986" t="s">
        <v>1479</v>
      </c>
      <c r="F986">
        <v>408.2</v>
      </c>
      <c r="G986">
        <v>418.1</v>
      </c>
      <c r="H986">
        <v>434.4</v>
      </c>
      <c r="I986" t="e">
        <v>#N/A</v>
      </c>
      <c r="J986" t="e">
        <v>#N/A</v>
      </c>
      <c r="K986" t="e">
        <v>#N/A</v>
      </c>
      <c r="L986" t="e">
        <v>#N/A</v>
      </c>
    </row>
    <row r="987" spans="1:12" ht="32" x14ac:dyDescent="0.2">
      <c r="A987" s="23" t="s">
        <v>859</v>
      </c>
      <c r="B987" s="24" t="s">
        <v>867</v>
      </c>
      <c r="C987" s="8" t="s">
        <v>24</v>
      </c>
      <c r="D987" s="8"/>
      <c r="E987" t="s">
        <v>1479</v>
      </c>
      <c r="F987">
        <v>14177.8</v>
      </c>
      <c r="G987">
        <v>13631</v>
      </c>
      <c r="H987">
        <v>13383.2</v>
      </c>
      <c r="I987">
        <v>12959</v>
      </c>
      <c r="J987">
        <v>10757.5</v>
      </c>
      <c r="K987">
        <v>9889</v>
      </c>
      <c r="L987">
        <v>10372</v>
      </c>
    </row>
    <row r="988" spans="1:12" ht="48" x14ac:dyDescent="0.2">
      <c r="A988" s="19" t="s">
        <v>859</v>
      </c>
      <c r="B988" s="20" t="s">
        <v>1383</v>
      </c>
      <c r="C988" s="3" t="s">
        <v>711</v>
      </c>
      <c r="D988" s="3"/>
      <c r="E988" t="s">
        <v>1479</v>
      </c>
      <c r="F988" t="e">
        <v>#N/A</v>
      </c>
      <c r="G988">
        <v>0</v>
      </c>
      <c r="H988">
        <v>150</v>
      </c>
      <c r="I988" t="e">
        <v>#N/A</v>
      </c>
      <c r="J988" t="e">
        <v>#N/A</v>
      </c>
      <c r="K988" t="e">
        <v>#N/A</v>
      </c>
      <c r="L988" t="e">
        <v>#N/A</v>
      </c>
    </row>
    <row r="989" spans="1:12" ht="36" x14ac:dyDescent="0.2">
      <c r="A989" s="23" t="s">
        <v>859</v>
      </c>
      <c r="B989" s="24" t="s">
        <v>869</v>
      </c>
      <c r="C989" s="8" t="s">
        <v>714</v>
      </c>
      <c r="D989" s="8"/>
      <c r="E989" t="s">
        <v>1479</v>
      </c>
      <c r="F989">
        <v>2067.6</v>
      </c>
      <c r="G989">
        <v>2103.8000000000002</v>
      </c>
      <c r="H989">
        <v>2144.6999999999998</v>
      </c>
      <c r="I989">
        <v>2086.1</v>
      </c>
      <c r="J989">
        <v>2034</v>
      </c>
      <c r="K989">
        <v>1987</v>
      </c>
      <c r="L989">
        <v>2060</v>
      </c>
    </row>
    <row r="990" spans="1:12" ht="48" x14ac:dyDescent="0.2">
      <c r="A990" s="19" t="s">
        <v>859</v>
      </c>
      <c r="B990" s="20" t="s">
        <v>1384</v>
      </c>
      <c r="C990" s="3" t="s">
        <v>711</v>
      </c>
      <c r="D990" s="3"/>
      <c r="E990" t="s">
        <v>1479</v>
      </c>
      <c r="F990">
        <v>210</v>
      </c>
      <c r="G990">
        <v>240</v>
      </c>
      <c r="H990">
        <v>238.7</v>
      </c>
      <c r="I990" t="e">
        <v>#N/A</v>
      </c>
      <c r="J990" t="e">
        <v>#N/A</v>
      </c>
      <c r="K990" t="e">
        <v>#N/A</v>
      </c>
      <c r="L990" t="e">
        <v>#N/A</v>
      </c>
    </row>
    <row r="991" spans="1:12" ht="48" x14ac:dyDescent="0.2">
      <c r="A991" s="23" t="s">
        <v>859</v>
      </c>
      <c r="B991" s="24" t="s">
        <v>1385</v>
      </c>
      <c r="C991" s="8" t="s">
        <v>711</v>
      </c>
      <c r="D991" s="8"/>
      <c r="E991" t="s">
        <v>1479</v>
      </c>
      <c r="F991">
        <v>433</v>
      </c>
      <c r="G991">
        <v>434.3</v>
      </c>
      <c r="H991">
        <v>444.4</v>
      </c>
      <c r="I991" t="e">
        <v>#N/A</v>
      </c>
      <c r="J991" t="e">
        <v>#N/A</v>
      </c>
      <c r="K991" t="e">
        <v>#N/A</v>
      </c>
      <c r="L991" t="e">
        <v>#N/A</v>
      </c>
    </row>
    <row r="992" spans="1:12" ht="32" x14ac:dyDescent="0.2">
      <c r="A992" s="19" t="s">
        <v>859</v>
      </c>
      <c r="B992" s="20" t="s">
        <v>871</v>
      </c>
      <c r="C992" s="3" t="s">
        <v>24</v>
      </c>
      <c r="D992" s="3"/>
      <c r="E992" t="s">
        <v>1479</v>
      </c>
      <c r="F992">
        <v>11446.3</v>
      </c>
      <c r="G992">
        <v>11499.6</v>
      </c>
      <c r="H992">
        <v>11410.4</v>
      </c>
      <c r="I992">
        <v>11378.3</v>
      </c>
      <c r="J992">
        <v>11283.3</v>
      </c>
      <c r="K992">
        <v>11244</v>
      </c>
      <c r="L992">
        <v>11084</v>
      </c>
    </row>
    <row r="993" spans="1:12" ht="48" x14ac:dyDescent="0.2">
      <c r="A993" s="23" t="s">
        <v>859</v>
      </c>
      <c r="B993" s="24" t="s">
        <v>1386</v>
      </c>
      <c r="C993" s="8" t="s">
        <v>711</v>
      </c>
      <c r="D993" s="8"/>
      <c r="E993" t="s">
        <v>1479</v>
      </c>
      <c r="F993">
        <v>0</v>
      </c>
      <c r="G993">
        <v>258.10000000000002</v>
      </c>
      <c r="H993">
        <v>281.89999999999998</v>
      </c>
      <c r="I993" t="e">
        <v>#N/A</v>
      </c>
      <c r="J993" t="e">
        <v>#N/A</v>
      </c>
      <c r="K993" t="e">
        <v>#N/A</v>
      </c>
      <c r="L993" t="e">
        <v>#N/A</v>
      </c>
    </row>
    <row r="994" spans="1:12" ht="32" x14ac:dyDescent="0.2">
      <c r="A994" s="19" t="s">
        <v>859</v>
      </c>
      <c r="B994" s="20" t="s">
        <v>872</v>
      </c>
      <c r="C994" s="3" t="s">
        <v>2</v>
      </c>
      <c r="D994" s="3"/>
      <c r="E994" t="s">
        <v>1479</v>
      </c>
      <c r="F994">
        <v>647.1</v>
      </c>
      <c r="G994">
        <v>644.79999999999995</v>
      </c>
      <c r="H994">
        <v>640.4</v>
      </c>
      <c r="I994">
        <v>619.29999999999995</v>
      </c>
      <c r="J994">
        <v>628.6</v>
      </c>
      <c r="K994">
        <v>589</v>
      </c>
      <c r="L994">
        <v>587</v>
      </c>
    </row>
    <row r="995" spans="1:12" ht="48" x14ac:dyDescent="0.2">
      <c r="A995" s="23" t="s">
        <v>859</v>
      </c>
      <c r="B995" s="24" t="s">
        <v>873</v>
      </c>
      <c r="C995" s="8" t="s">
        <v>14</v>
      </c>
      <c r="D995" s="8"/>
      <c r="E995" t="s">
        <v>1479</v>
      </c>
      <c r="F995">
        <v>1903.2</v>
      </c>
      <c r="G995">
        <v>1892.8</v>
      </c>
      <c r="H995">
        <v>1888.2</v>
      </c>
      <c r="I995">
        <v>1900</v>
      </c>
      <c r="J995">
        <v>1963.3</v>
      </c>
      <c r="K995">
        <v>1970</v>
      </c>
      <c r="L995">
        <v>2005</v>
      </c>
    </row>
    <row r="996" spans="1:12" ht="36" x14ac:dyDescent="0.2">
      <c r="A996" s="19" t="s">
        <v>859</v>
      </c>
      <c r="B996" s="20" t="s">
        <v>1387</v>
      </c>
      <c r="C996" s="3" t="s">
        <v>711</v>
      </c>
      <c r="D996" s="3"/>
      <c r="E996" t="s">
        <v>1479</v>
      </c>
      <c r="F996">
        <v>536.6</v>
      </c>
      <c r="G996">
        <v>528</v>
      </c>
      <c r="H996">
        <v>541.20000000000005</v>
      </c>
      <c r="I996" t="e">
        <v>#N/A</v>
      </c>
      <c r="J996" t="e">
        <v>#N/A</v>
      </c>
      <c r="K996" t="e">
        <v>#N/A</v>
      </c>
      <c r="L996" t="e">
        <v>#N/A</v>
      </c>
    </row>
    <row r="997" spans="1:12" ht="36" x14ac:dyDescent="0.2">
      <c r="A997" s="23" t="s">
        <v>859</v>
      </c>
      <c r="B997" s="24" t="s">
        <v>874</v>
      </c>
      <c r="C997" s="8" t="s">
        <v>77</v>
      </c>
      <c r="D997" s="8"/>
      <c r="E997" t="s">
        <v>1479</v>
      </c>
      <c r="F997">
        <v>2113.6999999999998</v>
      </c>
      <c r="G997">
        <v>2098.3000000000002</v>
      </c>
      <c r="H997">
        <v>2073.1</v>
      </c>
      <c r="I997">
        <v>2033</v>
      </c>
      <c r="J997">
        <v>2056.5</v>
      </c>
      <c r="K997">
        <v>2053</v>
      </c>
      <c r="L997">
        <v>1996</v>
      </c>
    </row>
    <row r="998" spans="1:12" ht="48" x14ac:dyDescent="0.2">
      <c r="A998" s="19" t="s">
        <v>859</v>
      </c>
      <c r="B998" s="20" t="s">
        <v>1388</v>
      </c>
      <c r="C998" s="3" t="s">
        <v>711</v>
      </c>
      <c r="D998" s="3"/>
      <c r="E998" t="s">
        <v>1479</v>
      </c>
      <c r="F998">
        <v>206.4</v>
      </c>
      <c r="G998">
        <v>208.5</v>
      </c>
      <c r="H998">
        <v>219.4</v>
      </c>
      <c r="I998" t="e">
        <v>#N/A</v>
      </c>
      <c r="J998" t="e">
        <v>#N/A</v>
      </c>
      <c r="K998" t="e">
        <v>#N/A</v>
      </c>
      <c r="L998" t="e">
        <v>#N/A</v>
      </c>
    </row>
    <row r="999" spans="1:12" ht="48" x14ac:dyDescent="0.2">
      <c r="A999" s="23" t="s">
        <v>859</v>
      </c>
      <c r="B999" s="24" t="s">
        <v>1389</v>
      </c>
      <c r="C999" s="8" t="s">
        <v>711</v>
      </c>
      <c r="D999" s="8"/>
      <c r="E999" t="s">
        <v>1479</v>
      </c>
      <c r="F999">
        <v>244.7</v>
      </c>
      <c r="G999">
        <v>217.2</v>
      </c>
      <c r="H999">
        <v>232.2</v>
      </c>
      <c r="I999" t="e">
        <v>#N/A</v>
      </c>
      <c r="J999" t="e">
        <v>#N/A</v>
      </c>
      <c r="K999" t="e">
        <v>#N/A</v>
      </c>
      <c r="L999" t="e">
        <v>#N/A</v>
      </c>
    </row>
    <row r="1000" spans="1:12" ht="32" x14ac:dyDescent="0.2">
      <c r="A1000" s="19" t="s">
        <v>859</v>
      </c>
      <c r="B1000" s="20" t="s">
        <v>877</v>
      </c>
      <c r="C1000" s="3" t="s">
        <v>73</v>
      </c>
      <c r="D1000" s="3"/>
      <c r="E1000" t="s">
        <v>1479</v>
      </c>
      <c r="F1000">
        <v>250</v>
      </c>
      <c r="G1000">
        <v>196</v>
      </c>
      <c r="H1000">
        <v>278.7</v>
      </c>
      <c r="I1000">
        <v>273.89999999999998</v>
      </c>
      <c r="J1000">
        <v>257.39999999999998</v>
      </c>
      <c r="K1000">
        <v>257</v>
      </c>
      <c r="L1000">
        <v>266</v>
      </c>
    </row>
    <row r="1001" spans="1:12" ht="48" x14ac:dyDescent="0.2">
      <c r="A1001" s="23" t="s">
        <v>859</v>
      </c>
      <c r="B1001" s="24" t="s">
        <v>878</v>
      </c>
      <c r="C1001" s="8" t="s">
        <v>14</v>
      </c>
      <c r="D1001" s="8"/>
      <c r="E1001" t="s">
        <v>1479</v>
      </c>
      <c r="F1001">
        <v>2135.6</v>
      </c>
      <c r="G1001">
        <v>2135.1999999999998</v>
      </c>
      <c r="H1001">
        <v>2150.5</v>
      </c>
      <c r="I1001">
        <v>2160.3000000000002</v>
      </c>
      <c r="J1001">
        <v>2289</v>
      </c>
      <c r="K1001">
        <v>2336</v>
      </c>
      <c r="L1001">
        <v>2238</v>
      </c>
    </row>
    <row r="1002" spans="1:12" ht="32" x14ac:dyDescent="0.2">
      <c r="A1002" s="19" t="s">
        <v>859</v>
      </c>
      <c r="B1002" s="20" t="s">
        <v>879</v>
      </c>
      <c r="C1002" s="3" t="s">
        <v>66</v>
      </c>
      <c r="D1002" s="3"/>
      <c r="E1002" t="s">
        <v>1479</v>
      </c>
      <c r="F1002">
        <v>7157.6</v>
      </c>
      <c r="G1002">
        <v>7087.8</v>
      </c>
      <c r="H1002">
        <v>6884.5</v>
      </c>
      <c r="I1002">
        <v>6674.5</v>
      </c>
      <c r="J1002">
        <v>6514.2</v>
      </c>
      <c r="K1002">
        <v>6488</v>
      </c>
      <c r="L1002">
        <v>6451</v>
      </c>
    </row>
    <row r="1003" spans="1:12" ht="36" x14ac:dyDescent="0.2">
      <c r="A1003" s="23" t="s">
        <v>859</v>
      </c>
      <c r="B1003" s="24" t="s">
        <v>880</v>
      </c>
      <c r="C1003" s="8" t="s">
        <v>6</v>
      </c>
      <c r="D1003" s="8"/>
      <c r="E1003" t="s">
        <v>1479</v>
      </c>
      <c r="F1003">
        <v>1325.5</v>
      </c>
      <c r="G1003">
        <v>1313.9</v>
      </c>
      <c r="H1003">
        <v>1279.5</v>
      </c>
      <c r="I1003">
        <v>1304</v>
      </c>
      <c r="J1003">
        <v>1312.1</v>
      </c>
      <c r="K1003">
        <v>1361</v>
      </c>
      <c r="L1003">
        <v>1426</v>
      </c>
    </row>
    <row r="1004" spans="1:12" ht="48" x14ac:dyDescent="0.2">
      <c r="A1004" s="19" t="s">
        <v>859</v>
      </c>
      <c r="B1004" s="20" t="s">
        <v>881</v>
      </c>
      <c r="C1004" s="3" t="s">
        <v>14</v>
      </c>
      <c r="D1004" s="3"/>
      <c r="E1004" t="s">
        <v>1479</v>
      </c>
      <c r="F1004">
        <v>2135.6</v>
      </c>
      <c r="G1004">
        <v>2133.3000000000002</v>
      </c>
      <c r="H1004">
        <v>2108.6</v>
      </c>
      <c r="I1004">
        <v>2140.3000000000002</v>
      </c>
      <c r="J1004">
        <v>2114.3000000000002</v>
      </c>
      <c r="K1004">
        <v>2091</v>
      </c>
      <c r="L1004">
        <v>2039</v>
      </c>
    </row>
    <row r="1005" spans="1:12" ht="48" x14ac:dyDescent="0.2">
      <c r="A1005" s="23" t="s">
        <v>859</v>
      </c>
      <c r="B1005" s="24" t="s">
        <v>882</v>
      </c>
      <c r="C1005" s="8" t="s">
        <v>14</v>
      </c>
      <c r="D1005" s="8"/>
      <c r="E1005" t="s">
        <v>1479</v>
      </c>
      <c r="F1005">
        <v>2523.9</v>
      </c>
      <c r="G1005">
        <v>2571.5</v>
      </c>
      <c r="H1005">
        <v>2597.4</v>
      </c>
      <c r="I1005">
        <v>2629.3</v>
      </c>
      <c r="J1005">
        <v>2677.5</v>
      </c>
      <c r="K1005">
        <v>2701</v>
      </c>
      <c r="L1005">
        <v>2718</v>
      </c>
    </row>
    <row r="1006" spans="1:12" ht="48" x14ac:dyDescent="0.2">
      <c r="A1006" s="19" t="s">
        <v>859</v>
      </c>
      <c r="B1006" s="20" t="s">
        <v>1390</v>
      </c>
      <c r="C1006" s="3" t="s">
        <v>711</v>
      </c>
      <c r="D1006" s="3"/>
      <c r="E1006" t="s">
        <v>1479</v>
      </c>
      <c r="F1006" t="e">
        <v>#N/A</v>
      </c>
      <c r="G1006">
        <v>0</v>
      </c>
      <c r="H1006">
        <v>101.4</v>
      </c>
      <c r="I1006" t="e">
        <v>#N/A</v>
      </c>
      <c r="J1006" t="e">
        <v>#N/A</v>
      </c>
      <c r="K1006" t="e">
        <v>#N/A</v>
      </c>
      <c r="L1006" t="e">
        <v>#N/A</v>
      </c>
    </row>
    <row r="1007" spans="1:12" ht="60" x14ac:dyDescent="0.2">
      <c r="A1007" s="23" t="s">
        <v>859</v>
      </c>
      <c r="B1007" s="24" t="s">
        <v>1391</v>
      </c>
      <c r="C1007" s="8" t="s">
        <v>711</v>
      </c>
      <c r="D1007" s="8"/>
      <c r="E1007" t="s">
        <v>1479</v>
      </c>
      <c r="F1007">
        <v>0</v>
      </c>
      <c r="G1007">
        <v>191.9</v>
      </c>
      <c r="H1007">
        <v>239</v>
      </c>
      <c r="I1007" t="e">
        <v>#N/A</v>
      </c>
      <c r="J1007" t="e">
        <v>#N/A</v>
      </c>
      <c r="K1007" t="e">
        <v>#N/A</v>
      </c>
      <c r="L1007" t="e">
        <v>#N/A</v>
      </c>
    </row>
    <row r="1008" spans="1:12" ht="36" x14ac:dyDescent="0.2">
      <c r="A1008" s="19" t="s">
        <v>859</v>
      </c>
      <c r="B1008" s="20" t="s">
        <v>886</v>
      </c>
      <c r="C1008" s="3" t="s">
        <v>181</v>
      </c>
      <c r="D1008" s="3"/>
      <c r="E1008" t="s">
        <v>1479</v>
      </c>
      <c r="F1008">
        <v>335.4</v>
      </c>
      <c r="G1008">
        <v>330.1</v>
      </c>
      <c r="H1008">
        <v>352.1</v>
      </c>
      <c r="I1008">
        <v>345.3</v>
      </c>
      <c r="J1008">
        <v>342.4</v>
      </c>
      <c r="K1008">
        <v>341</v>
      </c>
      <c r="L1008">
        <v>321</v>
      </c>
    </row>
    <row r="1009" spans="1:12" ht="32" x14ac:dyDescent="0.2">
      <c r="A1009" s="23" t="s">
        <v>859</v>
      </c>
      <c r="B1009" s="24" t="s">
        <v>887</v>
      </c>
      <c r="C1009" s="8" t="s">
        <v>4</v>
      </c>
      <c r="D1009" s="8"/>
      <c r="E1009" t="s">
        <v>1479</v>
      </c>
      <c r="F1009">
        <v>425.9</v>
      </c>
      <c r="G1009">
        <v>406.2</v>
      </c>
      <c r="H1009">
        <v>408.1</v>
      </c>
      <c r="I1009">
        <v>400.8</v>
      </c>
      <c r="J1009">
        <v>445.1</v>
      </c>
      <c r="K1009">
        <v>468</v>
      </c>
      <c r="L1009">
        <v>524</v>
      </c>
    </row>
    <row r="1010" spans="1:12" ht="60" x14ac:dyDescent="0.2">
      <c r="A1010" s="19" t="s">
        <v>859</v>
      </c>
      <c r="B1010" s="20" t="s">
        <v>1392</v>
      </c>
      <c r="C1010" s="3" t="s">
        <v>711</v>
      </c>
      <c r="D1010" s="3"/>
      <c r="E1010" t="s">
        <v>1479</v>
      </c>
      <c r="F1010">
        <v>847</v>
      </c>
      <c r="G1010">
        <v>1182.5999999999999</v>
      </c>
      <c r="H1010">
        <v>1309.7</v>
      </c>
      <c r="I1010" t="e">
        <v>#N/A</v>
      </c>
      <c r="J1010" t="e">
        <v>#N/A</v>
      </c>
      <c r="K1010" t="e">
        <v>#N/A</v>
      </c>
      <c r="L1010" t="e">
        <v>#N/A</v>
      </c>
    </row>
    <row r="1011" spans="1:12" ht="48" x14ac:dyDescent="0.2">
      <c r="A1011" s="23" t="s">
        <v>859</v>
      </c>
      <c r="B1011" s="24" t="s">
        <v>889</v>
      </c>
      <c r="C1011" s="8" t="s">
        <v>14</v>
      </c>
      <c r="D1011" s="8"/>
      <c r="E1011" t="s">
        <v>1479</v>
      </c>
      <c r="F1011">
        <v>2354.6999999999998</v>
      </c>
      <c r="G1011">
        <v>2482.4</v>
      </c>
      <c r="H1011">
        <v>2518.9</v>
      </c>
      <c r="I1011">
        <v>2698.9</v>
      </c>
      <c r="J1011">
        <v>2838</v>
      </c>
      <c r="K1011">
        <v>2825</v>
      </c>
      <c r="L1011">
        <v>2853</v>
      </c>
    </row>
    <row r="1012" spans="1:12" ht="32" x14ac:dyDescent="0.2">
      <c r="A1012" s="19" t="s">
        <v>859</v>
      </c>
      <c r="B1012" s="20" t="s">
        <v>890</v>
      </c>
      <c r="C1012" s="3" t="s">
        <v>68</v>
      </c>
      <c r="D1012" s="3"/>
      <c r="E1012" t="s">
        <v>1479</v>
      </c>
      <c r="F1012" t="e">
        <v>#N/A</v>
      </c>
      <c r="G1012">
        <v>435.1</v>
      </c>
      <c r="H1012">
        <v>399.8</v>
      </c>
      <c r="I1012">
        <v>424.1</v>
      </c>
      <c r="J1012">
        <v>436.9</v>
      </c>
      <c r="K1012">
        <v>440</v>
      </c>
      <c r="L1012">
        <v>428</v>
      </c>
    </row>
    <row r="1013" spans="1:12" ht="32" x14ac:dyDescent="0.2">
      <c r="A1013" s="23" t="s">
        <v>859</v>
      </c>
      <c r="B1013" s="24" t="s">
        <v>892</v>
      </c>
      <c r="C1013" s="8" t="s">
        <v>4</v>
      </c>
      <c r="D1013" s="8"/>
      <c r="E1013" t="s">
        <v>1479</v>
      </c>
      <c r="F1013">
        <v>429</v>
      </c>
      <c r="G1013">
        <v>438.8</v>
      </c>
      <c r="H1013">
        <v>443</v>
      </c>
      <c r="I1013">
        <v>432.6</v>
      </c>
      <c r="J1013">
        <v>433.1</v>
      </c>
      <c r="K1013" t="e">
        <v>#N/A</v>
      </c>
      <c r="L1013" t="e">
        <v>#N/A</v>
      </c>
    </row>
    <row r="1014" spans="1:12" ht="36" x14ac:dyDescent="0.2">
      <c r="A1014" s="19" t="s">
        <v>859</v>
      </c>
      <c r="B1014" s="20" t="s">
        <v>893</v>
      </c>
      <c r="C1014" s="3" t="s">
        <v>2</v>
      </c>
      <c r="D1014" s="3"/>
      <c r="E1014" t="s">
        <v>1479</v>
      </c>
      <c r="F1014">
        <v>642.20000000000005</v>
      </c>
      <c r="G1014">
        <v>628.6</v>
      </c>
      <c r="H1014">
        <v>621.29999999999995</v>
      </c>
      <c r="I1014">
        <v>622.1</v>
      </c>
      <c r="J1014">
        <v>622.9</v>
      </c>
      <c r="K1014">
        <v>624</v>
      </c>
      <c r="L1014">
        <v>626</v>
      </c>
    </row>
    <row r="1015" spans="1:12" ht="32" x14ac:dyDescent="0.2">
      <c r="A1015" s="23" t="s">
        <v>859</v>
      </c>
      <c r="B1015" s="24" t="s">
        <v>894</v>
      </c>
      <c r="C1015" s="8" t="s">
        <v>6</v>
      </c>
      <c r="D1015" s="8"/>
      <c r="E1015" t="s">
        <v>1479</v>
      </c>
      <c r="F1015">
        <v>580.20000000000005</v>
      </c>
      <c r="G1015">
        <v>564.29999999999995</v>
      </c>
      <c r="H1015">
        <v>499.2</v>
      </c>
      <c r="I1015">
        <v>479.4</v>
      </c>
      <c r="J1015">
        <v>475.1</v>
      </c>
      <c r="K1015">
        <v>447</v>
      </c>
      <c r="L1015">
        <v>447</v>
      </c>
    </row>
    <row r="1016" spans="1:12" ht="32" x14ac:dyDescent="0.2">
      <c r="A1016" s="19" t="s">
        <v>859</v>
      </c>
      <c r="B1016" s="20" t="s">
        <v>895</v>
      </c>
      <c r="C1016" s="3" t="s">
        <v>24</v>
      </c>
      <c r="D1016" s="3"/>
      <c r="E1016" t="s">
        <v>1479</v>
      </c>
      <c r="F1016">
        <v>5495.2</v>
      </c>
      <c r="G1016">
        <v>5397.2</v>
      </c>
      <c r="H1016">
        <v>5259.6</v>
      </c>
      <c r="I1016">
        <v>5201.8999999999996</v>
      </c>
      <c r="J1016">
        <v>5145.8</v>
      </c>
      <c r="K1016">
        <v>4937</v>
      </c>
      <c r="L1016">
        <v>4773</v>
      </c>
    </row>
    <row r="1017" spans="1:12" ht="48" x14ac:dyDescent="0.2">
      <c r="A1017" s="23" t="s">
        <v>859</v>
      </c>
      <c r="B1017" s="24" t="s">
        <v>896</v>
      </c>
      <c r="C1017" s="8" t="s">
        <v>14</v>
      </c>
      <c r="D1017" s="8"/>
      <c r="E1017" t="s">
        <v>1479</v>
      </c>
      <c r="F1017">
        <v>1923.8</v>
      </c>
      <c r="G1017">
        <v>1901.4</v>
      </c>
      <c r="H1017">
        <v>1947.5</v>
      </c>
      <c r="I1017">
        <v>1981.4</v>
      </c>
      <c r="J1017">
        <v>1939.5</v>
      </c>
      <c r="K1017">
        <v>1900</v>
      </c>
      <c r="L1017">
        <v>1909</v>
      </c>
    </row>
    <row r="1018" spans="1:12" ht="32" x14ac:dyDescent="0.2">
      <c r="A1018" s="19" t="s">
        <v>859</v>
      </c>
      <c r="B1018" s="20" t="s">
        <v>897</v>
      </c>
      <c r="C1018" s="3" t="s">
        <v>66</v>
      </c>
      <c r="D1018" s="3"/>
      <c r="E1018" t="s">
        <v>1479</v>
      </c>
      <c r="F1018">
        <v>854.7</v>
      </c>
      <c r="G1018">
        <v>881</v>
      </c>
      <c r="H1018">
        <v>854.8</v>
      </c>
      <c r="I1018">
        <v>865.7</v>
      </c>
      <c r="J1018">
        <v>871.4</v>
      </c>
      <c r="K1018">
        <v>869</v>
      </c>
      <c r="L1018">
        <v>865</v>
      </c>
    </row>
    <row r="1019" spans="1:12" ht="32" x14ac:dyDescent="0.2">
      <c r="A1019" s="23" t="s">
        <v>859</v>
      </c>
      <c r="B1019" s="24" t="s">
        <v>898</v>
      </c>
      <c r="C1019" s="8" t="s">
        <v>68</v>
      </c>
      <c r="D1019" s="8"/>
      <c r="E1019" t="s">
        <v>1479</v>
      </c>
      <c r="F1019">
        <v>531.20000000000005</v>
      </c>
      <c r="G1019">
        <v>522.5</v>
      </c>
      <c r="H1019">
        <v>535.1</v>
      </c>
      <c r="I1019">
        <v>522.4</v>
      </c>
      <c r="J1019">
        <v>516.70000000000005</v>
      </c>
      <c r="K1019">
        <v>496</v>
      </c>
      <c r="L1019">
        <v>487</v>
      </c>
    </row>
    <row r="1020" spans="1:12" ht="36" x14ac:dyDescent="0.2">
      <c r="A1020" s="19" t="s">
        <v>859</v>
      </c>
      <c r="B1020" s="20" t="s">
        <v>899</v>
      </c>
      <c r="C1020" s="3" t="s">
        <v>77</v>
      </c>
      <c r="D1020" s="3"/>
      <c r="E1020" t="s">
        <v>1479</v>
      </c>
      <c r="F1020">
        <v>955</v>
      </c>
      <c r="G1020">
        <v>915</v>
      </c>
      <c r="H1020">
        <v>911.6</v>
      </c>
      <c r="I1020">
        <v>963</v>
      </c>
      <c r="J1020">
        <v>978.7</v>
      </c>
      <c r="K1020">
        <v>966</v>
      </c>
      <c r="L1020">
        <v>971</v>
      </c>
    </row>
    <row r="1021" spans="1:12" ht="32" x14ac:dyDescent="0.2">
      <c r="A1021" s="23" t="s">
        <v>859</v>
      </c>
      <c r="B1021" s="24" t="s">
        <v>900</v>
      </c>
      <c r="C1021" s="8" t="s">
        <v>66</v>
      </c>
      <c r="D1021" s="8"/>
      <c r="E1021" t="s">
        <v>1479</v>
      </c>
      <c r="F1021">
        <v>792.3</v>
      </c>
      <c r="G1021">
        <v>814.1</v>
      </c>
      <c r="H1021">
        <v>855.2</v>
      </c>
      <c r="I1021">
        <v>872.8</v>
      </c>
      <c r="J1021">
        <v>853.9</v>
      </c>
      <c r="K1021">
        <v>881</v>
      </c>
      <c r="L1021">
        <v>859</v>
      </c>
    </row>
    <row r="1022" spans="1:12" ht="32" x14ac:dyDescent="0.2">
      <c r="A1022" s="19" t="s">
        <v>859</v>
      </c>
      <c r="B1022" s="20" t="s">
        <v>901</v>
      </c>
      <c r="C1022" s="3" t="s">
        <v>66</v>
      </c>
      <c r="D1022" s="3"/>
      <c r="E1022" t="s">
        <v>1479</v>
      </c>
      <c r="F1022">
        <v>3205.6</v>
      </c>
      <c r="G1022">
        <v>3128.9</v>
      </c>
      <c r="H1022">
        <v>3032.5</v>
      </c>
      <c r="I1022">
        <v>3024.5</v>
      </c>
      <c r="J1022">
        <v>2977.1</v>
      </c>
      <c r="K1022">
        <v>2951</v>
      </c>
      <c r="L1022">
        <v>3010</v>
      </c>
    </row>
    <row r="1023" spans="1:12" ht="24" x14ac:dyDescent="0.2">
      <c r="A1023" s="23" t="s">
        <v>859</v>
      </c>
      <c r="B1023" s="24" t="s">
        <v>902</v>
      </c>
      <c r="C1023" s="8" t="s">
        <v>181</v>
      </c>
      <c r="D1023" s="8"/>
      <c r="E1023" t="s">
        <v>1479</v>
      </c>
      <c r="F1023">
        <v>1732.4</v>
      </c>
      <c r="G1023">
        <v>1739.7</v>
      </c>
      <c r="H1023">
        <v>1727.4</v>
      </c>
      <c r="I1023">
        <v>1663.5</v>
      </c>
      <c r="J1023">
        <v>1633.4</v>
      </c>
      <c r="K1023">
        <v>1557</v>
      </c>
      <c r="L1023">
        <v>1492</v>
      </c>
    </row>
    <row r="1024" spans="1:12" ht="32" x14ac:dyDescent="0.2">
      <c r="A1024" s="19" t="s">
        <v>859</v>
      </c>
      <c r="B1024" s="20" t="s">
        <v>903</v>
      </c>
      <c r="C1024" s="3" t="s">
        <v>24</v>
      </c>
      <c r="D1024" s="3"/>
      <c r="E1024" t="s">
        <v>1479</v>
      </c>
      <c r="F1024">
        <v>5029</v>
      </c>
      <c r="G1024">
        <v>4750.3</v>
      </c>
      <c r="H1024">
        <v>4978.1000000000004</v>
      </c>
      <c r="I1024">
        <v>4968</v>
      </c>
      <c r="J1024">
        <v>4965.8999999999996</v>
      </c>
      <c r="K1024">
        <v>4958</v>
      </c>
      <c r="L1024">
        <v>4876</v>
      </c>
    </row>
    <row r="1025" spans="1:12" ht="32" x14ac:dyDescent="0.2">
      <c r="A1025" s="23" t="s">
        <v>859</v>
      </c>
      <c r="B1025" s="24" t="s">
        <v>904</v>
      </c>
      <c r="C1025" s="8" t="s">
        <v>4</v>
      </c>
      <c r="D1025" s="8"/>
      <c r="E1025" t="s">
        <v>1479</v>
      </c>
      <c r="F1025" t="e">
        <v>#N/A</v>
      </c>
      <c r="G1025">
        <v>620.5</v>
      </c>
      <c r="H1025">
        <v>581.29999999999995</v>
      </c>
      <c r="I1025">
        <v>594.9</v>
      </c>
      <c r="J1025">
        <v>587</v>
      </c>
      <c r="K1025">
        <v>572</v>
      </c>
      <c r="L1025">
        <v>561</v>
      </c>
    </row>
    <row r="1026" spans="1:12" ht="32" x14ac:dyDescent="0.2">
      <c r="A1026" s="19" t="s">
        <v>905</v>
      </c>
      <c r="B1026" s="20" t="s">
        <v>906</v>
      </c>
      <c r="C1026" s="3" t="s">
        <v>4</v>
      </c>
      <c r="D1026" s="3"/>
      <c r="E1026" t="s">
        <v>1479</v>
      </c>
      <c r="F1026">
        <v>113.6</v>
      </c>
      <c r="G1026">
        <v>106.2</v>
      </c>
      <c r="H1026">
        <v>96.3</v>
      </c>
      <c r="I1026">
        <v>76.599999999999994</v>
      </c>
      <c r="J1026">
        <v>75.3</v>
      </c>
      <c r="K1026">
        <v>67</v>
      </c>
      <c r="L1026">
        <v>95</v>
      </c>
    </row>
    <row r="1027" spans="1:12" ht="24" x14ac:dyDescent="0.2">
      <c r="A1027" s="23" t="s">
        <v>905</v>
      </c>
      <c r="B1027" s="24" t="s">
        <v>907</v>
      </c>
      <c r="C1027" s="8" t="s">
        <v>8</v>
      </c>
      <c r="D1027" s="8"/>
      <c r="E1027" t="s">
        <v>1479</v>
      </c>
      <c r="F1027">
        <v>143.80000000000001</v>
      </c>
      <c r="G1027">
        <v>134.5</v>
      </c>
      <c r="H1027">
        <v>165.2</v>
      </c>
      <c r="I1027">
        <v>179.2</v>
      </c>
      <c r="J1027">
        <v>191.1</v>
      </c>
      <c r="K1027">
        <v>199</v>
      </c>
      <c r="L1027">
        <v>171</v>
      </c>
    </row>
    <row r="1028" spans="1:12" ht="24" x14ac:dyDescent="0.2">
      <c r="A1028" s="19" t="s">
        <v>905</v>
      </c>
      <c r="B1028" s="20" t="s">
        <v>908</v>
      </c>
      <c r="C1028" s="3" t="s">
        <v>29</v>
      </c>
      <c r="D1028" s="3"/>
      <c r="E1028" t="s">
        <v>1479</v>
      </c>
      <c r="F1028">
        <v>235.3</v>
      </c>
      <c r="G1028">
        <v>218.2</v>
      </c>
      <c r="H1028">
        <v>270.8</v>
      </c>
      <c r="I1028">
        <v>250.3</v>
      </c>
      <c r="J1028">
        <v>239</v>
      </c>
      <c r="K1028">
        <v>233</v>
      </c>
      <c r="L1028">
        <v>202</v>
      </c>
    </row>
    <row r="1029" spans="1:12" ht="32" x14ac:dyDescent="0.2">
      <c r="A1029" s="23" t="s">
        <v>905</v>
      </c>
      <c r="B1029" s="24" t="s">
        <v>909</v>
      </c>
      <c r="C1029" s="8" t="s">
        <v>714</v>
      </c>
      <c r="D1029" s="8"/>
      <c r="E1029" t="s">
        <v>1479</v>
      </c>
      <c r="F1029">
        <v>687.8</v>
      </c>
      <c r="G1029">
        <v>680.2</v>
      </c>
      <c r="H1029">
        <v>688.3</v>
      </c>
      <c r="I1029">
        <v>702.4</v>
      </c>
      <c r="J1029">
        <v>691.4</v>
      </c>
      <c r="K1029">
        <v>694</v>
      </c>
      <c r="L1029">
        <v>654</v>
      </c>
    </row>
    <row r="1030" spans="1:12" ht="32" x14ac:dyDescent="0.2">
      <c r="A1030" s="19" t="s">
        <v>905</v>
      </c>
      <c r="B1030" s="20" t="s">
        <v>910</v>
      </c>
      <c r="C1030" s="3" t="s">
        <v>2</v>
      </c>
      <c r="D1030" s="3"/>
      <c r="E1030" t="s">
        <v>1479</v>
      </c>
      <c r="F1030">
        <v>858</v>
      </c>
      <c r="G1030">
        <v>782.4</v>
      </c>
      <c r="H1030">
        <v>739.1</v>
      </c>
      <c r="I1030">
        <v>665.6</v>
      </c>
      <c r="J1030">
        <v>663.7</v>
      </c>
      <c r="K1030">
        <v>693</v>
      </c>
      <c r="L1030">
        <v>691</v>
      </c>
    </row>
    <row r="1031" spans="1:12" ht="36" x14ac:dyDescent="0.2">
      <c r="A1031" s="23" t="s">
        <v>905</v>
      </c>
      <c r="B1031" s="24" t="s">
        <v>911</v>
      </c>
      <c r="C1031" s="8" t="s">
        <v>21</v>
      </c>
      <c r="D1031" s="8"/>
      <c r="E1031" t="s">
        <v>1479</v>
      </c>
      <c r="F1031">
        <v>1584</v>
      </c>
      <c r="G1031">
        <v>1523.5</v>
      </c>
      <c r="H1031">
        <v>1464.8</v>
      </c>
      <c r="I1031">
        <v>1454.4</v>
      </c>
      <c r="J1031">
        <v>1395.8</v>
      </c>
      <c r="K1031">
        <v>1374</v>
      </c>
      <c r="L1031">
        <v>1366</v>
      </c>
    </row>
    <row r="1032" spans="1:12" ht="16" x14ac:dyDescent="0.2">
      <c r="A1032" s="19" t="s">
        <v>905</v>
      </c>
      <c r="B1032" s="20" t="s">
        <v>912</v>
      </c>
      <c r="C1032" s="3" t="s">
        <v>8</v>
      </c>
      <c r="D1032" s="3"/>
      <c r="E1032" t="s">
        <v>1479</v>
      </c>
      <c r="F1032">
        <v>1855</v>
      </c>
      <c r="G1032">
        <v>1831.6</v>
      </c>
      <c r="H1032">
        <v>1845.5</v>
      </c>
      <c r="I1032">
        <v>1814.4</v>
      </c>
      <c r="J1032">
        <v>1755.4</v>
      </c>
      <c r="K1032">
        <v>1696</v>
      </c>
      <c r="L1032">
        <v>1679</v>
      </c>
    </row>
    <row r="1033" spans="1:12" ht="48" x14ac:dyDescent="0.2">
      <c r="A1033" s="23" t="s">
        <v>905</v>
      </c>
      <c r="B1033" s="24" t="s">
        <v>913</v>
      </c>
      <c r="C1033" s="8" t="s">
        <v>14</v>
      </c>
      <c r="D1033" s="8"/>
      <c r="E1033" t="s">
        <v>1479</v>
      </c>
      <c r="F1033">
        <v>2780.5</v>
      </c>
      <c r="G1033">
        <v>2700.7</v>
      </c>
      <c r="H1033">
        <v>2594.8000000000002</v>
      </c>
      <c r="I1033">
        <v>2558.1999999999998</v>
      </c>
      <c r="J1033">
        <v>2565</v>
      </c>
      <c r="K1033">
        <v>2605</v>
      </c>
      <c r="L1033">
        <v>2529</v>
      </c>
    </row>
    <row r="1034" spans="1:12" ht="36" x14ac:dyDescent="0.2">
      <c r="A1034" s="19" t="s">
        <v>905</v>
      </c>
      <c r="B1034" s="20" t="s">
        <v>914</v>
      </c>
      <c r="C1034" s="3" t="s">
        <v>4</v>
      </c>
      <c r="D1034" s="3"/>
      <c r="E1034" t="s">
        <v>1479</v>
      </c>
      <c r="F1034">
        <v>358.7</v>
      </c>
      <c r="G1034">
        <v>362.1</v>
      </c>
      <c r="H1034">
        <v>375.7</v>
      </c>
      <c r="I1034">
        <v>362.3</v>
      </c>
      <c r="J1034">
        <v>321.7</v>
      </c>
      <c r="K1034">
        <v>286</v>
      </c>
      <c r="L1034">
        <v>238</v>
      </c>
    </row>
    <row r="1035" spans="1:12" ht="48" x14ac:dyDescent="0.2">
      <c r="A1035" s="23" t="s">
        <v>905</v>
      </c>
      <c r="B1035" s="24" t="s">
        <v>915</v>
      </c>
      <c r="C1035" s="8" t="s">
        <v>14</v>
      </c>
      <c r="D1035" s="8"/>
      <c r="E1035" t="s">
        <v>1479</v>
      </c>
      <c r="F1035">
        <v>2076.8000000000002</v>
      </c>
      <c r="G1035">
        <v>2080.3000000000002</v>
      </c>
      <c r="H1035">
        <v>2106.3000000000002</v>
      </c>
      <c r="I1035">
        <v>2159.3000000000002</v>
      </c>
      <c r="J1035">
        <v>2132.9</v>
      </c>
      <c r="K1035">
        <v>2138</v>
      </c>
      <c r="L1035">
        <v>2133</v>
      </c>
    </row>
    <row r="1036" spans="1:12" ht="36" x14ac:dyDescent="0.2">
      <c r="A1036" s="19" t="s">
        <v>905</v>
      </c>
      <c r="B1036" s="20" t="s">
        <v>916</v>
      </c>
      <c r="C1036" s="3" t="s">
        <v>4</v>
      </c>
      <c r="D1036" s="3"/>
      <c r="E1036" t="s">
        <v>1479</v>
      </c>
      <c r="F1036">
        <v>112</v>
      </c>
      <c r="G1036">
        <v>29</v>
      </c>
      <c r="H1036">
        <v>99.6</v>
      </c>
      <c r="I1036">
        <v>87</v>
      </c>
      <c r="J1036">
        <v>84.4</v>
      </c>
      <c r="K1036">
        <v>92</v>
      </c>
      <c r="L1036">
        <v>106</v>
      </c>
    </row>
    <row r="1037" spans="1:12" ht="32" x14ac:dyDescent="0.2">
      <c r="A1037" s="23" t="s">
        <v>905</v>
      </c>
      <c r="B1037" s="24" t="s">
        <v>917</v>
      </c>
      <c r="C1037" s="8" t="s">
        <v>99</v>
      </c>
      <c r="D1037" s="8"/>
      <c r="E1037" t="s">
        <v>1479</v>
      </c>
      <c r="F1037">
        <v>2172.1</v>
      </c>
      <c r="G1037">
        <v>2103.6999999999998</v>
      </c>
      <c r="H1037">
        <v>2048.6</v>
      </c>
      <c r="I1037">
        <v>2090.8000000000002</v>
      </c>
      <c r="J1037">
        <v>2075</v>
      </c>
      <c r="K1037">
        <v>2045</v>
      </c>
      <c r="L1037">
        <v>2018</v>
      </c>
    </row>
    <row r="1038" spans="1:12" ht="24" x14ac:dyDescent="0.2">
      <c r="A1038" s="19" t="s">
        <v>905</v>
      </c>
      <c r="B1038" s="20" t="s">
        <v>918</v>
      </c>
      <c r="C1038" s="3" t="s">
        <v>8</v>
      </c>
      <c r="D1038" s="3"/>
      <c r="E1038" t="s">
        <v>1479</v>
      </c>
      <c r="F1038">
        <v>61.1</v>
      </c>
      <c r="G1038">
        <v>65.8</v>
      </c>
      <c r="H1038">
        <v>75.400000000000006</v>
      </c>
      <c r="I1038">
        <v>83.1</v>
      </c>
      <c r="J1038">
        <v>84.4</v>
      </c>
      <c r="K1038">
        <v>96</v>
      </c>
      <c r="L1038">
        <v>102</v>
      </c>
    </row>
    <row r="1039" spans="1:12" ht="32" x14ac:dyDescent="0.2">
      <c r="A1039" s="23" t="s">
        <v>905</v>
      </c>
      <c r="B1039" s="24" t="s">
        <v>919</v>
      </c>
      <c r="C1039" s="8" t="s">
        <v>6</v>
      </c>
      <c r="D1039" s="8"/>
      <c r="E1039" t="s">
        <v>1479</v>
      </c>
      <c r="F1039">
        <v>822.6</v>
      </c>
      <c r="G1039">
        <v>896.3</v>
      </c>
      <c r="H1039">
        <v>878.6</v>
      </c>
      <c r="I1039">
        <v>894.8</v>
      </c>
      <c r="J1039">
        <v>864.4</v>
      </c>
      <c r="K1039">
        <v>865</v>
      </c>
      <c r="L1039">
        <v>906</v>
      </c>
    </row>
    <row r="1040" spans="1:12" ht="32" x14ac:dyDescent="0.2">
      <c r="A1040" s="19" t="s">
        <v>905</v>
      </c>
      <c r="B1040" s="20" t="s">
        <v>920</v>
      </c>
      <c r="C1040" s="3" t="s">
        <v>4</v>
      </c>
      <c r="D1040" s="3"/>
      <c r="E1040" t="s">
        <v>1479</v>
      </c>
      <c r="F1040">
        <v>294.3</v>
      </c>
      <c r="G1040">
        <v>282.39999999999998</v>
      </c>
      <c r="H1040">
        <v>282</v>
      </c>
      <c r="I1040">
        <v>269.89999999999998</v>
      </c>
      <c r="J1040">
        <v>300.3</v>
      </c>
      <c r="K1040">
        <v>295</v>
      </c>
      <c r="L1040">
        <v>316</v>
      </c>
    </row>
    <row r="1041" spans="1:12" ht="32" x14ac:dyDescent="0.2">
      <c r="A1041" s="23" t="s">
        <v>905</v>
      </c>
      <c r="B1041" s="24" t="s">
        <v>921</v>
      </c>
      <c r="C1041" s="8" t="s">
        <v>4</v>
      </c>
      <c r="D1041" s="8"/>
      <c r="E1041" t="s">
        <v>1479</v>
      </c>
      <c r="F1041">
        <v>280.60000000000002</v>
      </c>
      <c r="G1041">
        <v>286.60000000000002</v>
      </c>
      <c r="H1041">
        <v>276.8</v>
      </c>
      <c r="I1041">
        <v>272.89999999999998</v>
      </c>
      <c r="J1041">
        <v>280.2</v>
      </c>
      <c r="K1041">
        <v>291</v>
      </c>
      <c r="L1041">
        <v>268</v>
      </c>
    </row>
    <row r="1042" spans="1:12" ht="32" x14ac:dyDescent="0.2">
      <c r="A1042" s="19" t="s">
        <v>922</v>
      </c>
      <c r="B1042" s="20" t="s">
        <v>923</v>
      </c>
      <c r="C1042" s="3" t="s">
        <v>24</v>
      </c>
      <c r="D1042" s="3"/>
      <c r="E1042" t="s">
        <v>1479</v>
      </c>
      <c r="F1042">
        <v>5814.7</v>
      </c>
      <c r="G1042">
        <v>5908.9</v>
      </c>
      <c r="H1042">
        <v>5990.2</v>
      </c>
      <c r="I1042">
        <v>6133.4</v>
      </c>
      <c r="J1042">
        <v>6264.5</v>
      </c>
      <c r="K1042">
        <v>6415</v>
      </c>
      <c r="L1042">
        <v>6479</v>
      </c>
    </row>
    <row r="1043" spans="1:12" ht="32" x14ac:dyDescent="0.2">
      <c r="A1043" s="23" t="s">
        <v>922</v>
      </c>
      <c r="B1043" s="24" t="s">
        <v>925</v>
      </c>
      <c r="C1043" s="8" t="s">
        <v>2</v>
      </c>
      <c r="D1043" s="8"/>
      <c r="E1043" t="s">
        <v>1479</v>
      </c>
      <c r="F1043">
        <v>893.5</v>
      </c>
      <c r="G1043">
        <v>834.2</v>
      </c>
      <c r="H1043">
        <v>835.6</v>
      </c>
      <c r="I1043">
        <v>806.3</v>
      </c>
      <c r="J1043">
        <v>815.5</v>
      </c>
      <c r="K1043">
        <v>770</v>
      </c>
      <c r="L1043">
        <v>728</v>
      </c>
    </row>
    <row r="1044" spans="1:12" ht="48" x14ac:dyDescent="0.2">
      <c r="A1044" s="19" t="s">
        <v>922</v>
      </c>
      <c r="B1044" s="20" t="s">
        <v>1393</v>
      </c>
      <c r="C1044" s="3" t="s">
        <v>711</v>
      </c>
      <c r="D1044" s="3"/>
      <c r="E1044" t="s">
        <v>1479</v>
      </c>
      <c r="F1044" t="e">
        <v>#N/A</v>
      </c>
      <c r="G1044">
        <v>0</v>
      </c>
      <c r="H1044">
        <v>102.4</v>
      </c>
      <c r="I1044" t="e">
        <v>#N/A</v>
      </c>
      <c r="J1044" t="e">
        <v>#N/A</v>
      </c>
      <c r="K1044" t="e">
        <v>#N/A</v>
      </c>
      <c r="L1044" t="e">
        <v>#N/A</v>
      </c>
    </row>
    <row r="1045" spans="1:12" ht="36" x14ac:dyDescent="0.2">
      <c r="A1045" s="23" t="s">
        <v>922</v>
      </c>
      <c r="B1045" s="24" t="s">
        <v>927</v>
      </c>
      <c r="C1045" s="8" t="s">
        <v>714</v>
      </c>
      <c r="D1045" s="8"/>
      <c r="E1045" t="s">
        <v>1479</v>
      </c>
      <c r="F1045">
        <v>460</v>
      </c>
      <c r="G1045">
        <v>428.8</v>
      </c>
      <c r="H1045">
        <v>412.2</v>
      </c>
      <c r="I1045">
        <v>414.6</v>
      </c>
      <c r="J1045">
        <v>370.2</v>
      </c>
      <c r="K1045">
        <v>367</v>
      </c>
      <c r="L1045">
        <v>548</v>
      </c>
    </row>
    <row r="1046" spans="1:12" ht="32" x14ac:dyDescent="0.2">
      <c r="A1046" s="19" t="s">
        <v>922</v>
      </c>
      <c r="B1046" s="20" t="s">
        <v>928</v>
      </c>
      <c r="C1046" s="3" t="s">
        <v>77</v>
      </c>
      <c r="D1046" s="3"/>
      <c r="E1046" t="s">
        <v>1479</v>
      </c>
      <c r="F1046">
        <v>1278.8</v>
      </c>
      <c r="G1046">
        <v>1273.3</v>
      </c>
      <c r="H1046">
        <v>1285.5</v>
      </c>
      <c r="I1046">
        <v>1297.8</v>
      </c>
      <c r="J1046">
        <v>1252.0999999999999</v>
      </c>
      <c r="K1046">
        <v>1185</v>
      </c>
      <c r="L1046">
        <v>1135</v>
      </c>
    </row>
    <row r="1047" spans="1:12" ht="32" x14ac:dyDescent="0.2">
      <c r="A1047" s="23" t="s">
        <v>922</v>
      </c>
      <c r="B1047" s="24" t="s">
        <v>929</v>
      </c>
      <c r="C1047" s="8" t="s">
        <v>73</v>
      </c>
      <c r="D1047" s="8"/>
      <c r="E1047" t="s">
        <v>1479</v>
      </c>
      <c r="F1047">
        <v>369.1</v>
      </c>
      <c r="G1047">
        <v>361.3</v>
      </c>
      <c r="H1047">
        <v>350.5</v>
      </c>
      <c r="I1047">
        <v>341.9</v>
      </c>
      <c r="J1047">
        <v>337.9</v>
      </c>
      <c r="K1047">
        <v>336</v>
      </c>
      <c r="L1047">
        <v>338</v>
      </c>
    </row>
    <row r="1048" spans="1:12" ht="32" x14ac:dyDescent="0.2">
      <c r="A1048" s="19" t="s">
        <v>922</v>
      </c>
      <c r="B1048" s="20" t="s">
        <v>930</v>
      </c>
      <c r="C1048" s="3" t="s">
        <v>4</v>
      </c>
      <c r="D1048" s="3"/>
      <c r="E1048" t="s">
        <v>1479</v>
      </c>
      <c r="F1048">
        <v>204.7</v>
      </c>
      <c r="G1048">
        <v>205.9</v>
      </c>
      <c r="H1048">
        <v>219</v>
      </c>
      <c r="I1048">
        <v>220.7</v>
      </c>
      <c r="J1048">
        <v>206.3</v>
      </c>
      <c r="K1048">
        <v>207</v>
      </c>
      <c r="L1048">
        <v>196</v>
      </c>
    </row>
    <row r="1049" spans="1:12" ht="32" x14ac:dyDescent="0.2">
      <c r="A1049" s="23" t="s">
        <v>922</v>
      </c>
      <c r="B1049" s="24" t="s">
        <v>931</v>
      </c>
      <c r="C1049" s="8" t="s">
        <v>68</v>
      </c>
      <c r="D1049" s="8"/>
      <c r="E1049" t="s">
        <v>1479</v>
      </c>
      <c r="F1049">
        <v>613.1</v>
      </c>
      <c r="G1049">
        <v>501</v>
      </c>
      <c r="H1049">
        <v>626</v>
      </c>
      <c r="I1049">
        <v>643.9</v>
      </c>
      <c r="J1049">
        <v>676.8</v>
      </c>
      <c r="K1049">
        <v>617</v>
      </c>
      <c r="L1049">
        <v>565</v>
      </c>
    </row>
    <row r="1050" spans="1:12" ht="32" x14ac:dyDescent="0.2">
      <c r="A1050" s="19" t="s">
        <v>922</v>
      </c>
      <c r="B1050" s="20" t="s">
        <v>932</v>
      </c>
      <c r="C1050" s="3" t="s">
        <v>73</v>
      </c>
      <c r="D1050" s="3"/>
      <c r="E1050" t="s">
        <v>1479</v>
      </c>
      <c r="F1050">
        <v>79.2</v>
      </c>
      <c r="G1050">
        <v>74</v>
      </c>
      <c r="H1050">
        <v>66.8</v>
      </c>
      <c r="I1050">
        <v>56</v>
      </c>
      <c r="J1050">
        <v>62</v>
      </c>
      <c r="K1050">
        <v>67</v>
      </c>
      <c r="L1050">
        <v>63</v>
      </c>
    </row>
    <row r="1051" spans="1:12" ht="32" x14ac:dyDescent="0.2">
      <c r="A1051" s="23" t="s">
        <v>922</v>
      </c>
      <c r="B1051" s="24" t="s">
        <v>933</v>
      </c>
      <c r="C1051" s="8" t="s">
        <v>68</v>
      </c>
      <c r="D1051" s="8"/>
      <c r="E1051" t="s">
        <v>1479</v>
      </c>
      <c r="F1051">
        <v>521.6</v>
      </c>
      <c r="G1051">
        <v>514.4</v>
      </c>
      <c r="H1051">
        <v>519.20000000000005</v>
      </c>
      <c r="I1051">
        <v>495.1</v>
      </c>
      <c r="J1051">
        <v>501.1</v>
      </c>
      <c r="K1051">
        <v>488</v>
      </c>
      <c r="L1051">
        <v>483</v>
      </c>
    </row>
    <row r="1052" spans="1:12" ht="32" x14ac:dyDescent="0.2">
      <c r="A1052" s="19" t="s">
        <v>922</v>
      </c>
      <c r="B1052" s="20" t="s">
        <v>934</v>
      </c>
      <c r="C1052" s="3" t="s">
        <v>2</v>
      </c>
      <c r="D1052" s="3"/>
      <c r="E1052" t="s">
        <v>1479</v>
      </c>
      <c r="F1052">
        <v>585.9</v>
      </c>
      <c r="G1052">
        <v>629.5</v>
      </c>
      <c r="H1052">
        <v>619.20000000000005</v>
      </c>
      <c r="I1052">
        <v>614.4</v>
      </c>
      <c r="J1052">
        <v>610.29999999999995</v>
      </c>
      <c r="K1052">
        <v>564</v>
      </c>
      <c r="L1052">
        <v>553</v>
      </c>
    </row>
    <row r="1053" spans="1:12" ht="32" x14ac:dyDescent="0.2">
      <c r="A1053" s="23" t="s">
        <v>922</v>
      </c>
      <c r="B1053" s="24" t="s">
        <v>935</v>
      </c>
      <c r="C1053" s="8" t="s">
        <v>2</v>
      </c>
      <c r="D1053" s="8"/>
      <c r="E1053" t="s">
        <v>1479</v>
      </c>
      <c r="F1053">
        <v>553.9</v>
      </c>
      <c r="G1053">
        <v>569.70000000000005</v>
      </c>
      <c r="H1053">
        <v>556.29999999999995</v>
      </c>
      <c r="I1053">
        <v>561.1</v>
      </c>
      <c r="J1053">
        <v>534.4</v>
      </c>
      <c r="K1053">
        <v>545</v>
      </c>
      <c r="L1053">
        <v>526</v>
      </c>
    </row>
    <row r="1054" spans="1:12" ht="32" x14ac:dyDescent="0.2">
      <c r="A1054" s="19" t="s">
        <v>922</v>
      </c>
      <c r="B1054" s="20" t="s">
        <v>936</v>
      </c>
      <c r="C1054" s="3" t="s">
        <v>24</v>
      </c>
      <c r="D1054" s="3"/>
      <c r="E1054" t="s">
        <v>1479</v>
      </c>
      <c r="F1054">
        <v>6322.8</v>
      </c>
      <c r="G1054">
        <v>6287.3</v>
      </c>
      <c r="H1054">
        <v>6027</v>
      </c>
      <c r="I1054">
        <v>5979.9</v>
      </c>
      <c r="J1054">
        <v>5843.8</v>
      </c>
      <c r="K1054">
        <v>5619</v>
      </c>
      <c r="L1054">
        <v>5605</v>
      </c>
    </row>
    <row r="1055" spans="1:12" ht="48" x14ac:dyDescent="0.2">
      <c r="A1055" s="23" t="s">
        <v>922</v>
      </c>
      <c r="B1055" s="24" t="s">
        <v>937</v>
      </c>
      <c r="C1055" s="8" t="s">
        <v>711</v>
      </c>
      <c r="D1055" s="8"/>
      <c r="E1055" t="s">
        <v>1479</v>
      </c>
      <c r="F1055">
        <v>97.9</v>
      </c>
      <c r="G1055">
        <v>133.9</v>
      </c>
      <c r="H1055">
        <v>175.8</v>
      </c>
      <c r="I1055">
        <v>213.8</v>
      </c>
      <c r="J1055">
        <v>249.2</v>
      </c>
      <c r="K1055" t="e">
        <v>#N/A</v>
      </c>
      <c r="L1055" t="e">
        <v>#N/A</v>
      </c>
    </row>
    <row r="1056" spans="1:12" ht="32" x14ac:dyDescent="0.2">
      <c r="A1056" s="19" t="s">
        <v>922</v>
      </c>
      <c r="B1056" s="20" t="s">
        <v>938</v>
      </c>
      <c r="C1056" s="3" t="s">
        <v>73</v>
      </c>
      <c r="D1056" s="3"/>
      <c r="E1056" t="s">
        <v>1479</v>
      </c>
      <c r="F1056">
        <v>120.2</v>
      </c>
      <c r="G1056">
        <v>120.2</v>
      </c>
      <c r="H1056">
        <v>119.9</v>
      </c>
      <c r="I1056">
        <v>112.9</v>
      </c>
      <c r="J1056">
        <v>112.7</v>
      </c>
      <c r="K1056">
        <v>118</v>
      </c>
      <c r="L1056">
        <v>112</v>
      </c>
    </row>
    <row r="1057" spans="1:12" ht="36" x14ac:dyDescent="0.2">
      <c r="A1057" s="23" t="s">
        <v>922</v>
      </c>
      <c r="B1057" s="24" t="s">
        <v>939</v>
      </c>
      <c r="C1057" s="8" t="s">
        <v>66</v>
      </c>
      <c r="D1057" s="8"/>
      <c r="E1057" t="s">
        <v>1479</v>
      </c>
      <c r="F1057">
        <v>866.3</v>
      </c>
      <c r="G1057">
        <v>910.3</v>
      </c>
      <c r="H1057">
        <v>917</v>
      </c>
      <c r="I1057">
        <v>922.2</v>
      </c>
      <c r="J1057">
        <v>913.9</v>
      </c>
      <c r="K1057">
        <v>916</v>
      </c>
      <c r="L1057">
        <v>899</v>
      </c>
    </row>
    <row r="1058" spans="1:12" ht="32" x14ac:dyDescent="0.2">
      <c r="A1058" s="19" t="s">
        <v>922</v>
      </c>
      <c r="B1058" s="20" t="s">
        <v>940</v>
      </c>
      <c r="C1058" s="3" t="s">
        <v>24</v>
      </c>
      <c r="D1058" s="3"/>
      <c r="E1058" t="s">
        <v>1479</v>
      </c>
      <c r="F1058">
        <v>11710.6</v>
      </c>
      <c r="G1058">
        <v>10990.3</v>
      </c>
      <c r="H1058">
        <v>11081.5</v>
      </c>
      <c r="I1058">
        <v>10932.1</v>
      </c>
      <c r="J1058">
        <v>11117.9</v>
      </c>
      <c r="K1058">
        <v>10794</v>
      </c>
      <c r="L1058">
        <v>10760</v>
      </c>
    </row>
    <row r="1059" spans="1:12" ht="48" x14ac:dyDescent="0.2">
      <c r="A1059" s="23" t="s">
        <v>922</v>
      </c>
      <c r="B1059" s="24" t="s">
        <v>941</v>
      </c>
      <c r="C1059" s="8" t="s">
        <v>711</v>
      </c>
      <c r="D1059" s="8"/>
      <c r="E1059" t="s">
        <v>1479</v>
      </c>
      <c r="F1059">
        <v>188.9</v>
      </c>
      <c r="G1059">
        <v>222.6</v>
      </c>
      <c r="H1059">
        <v>263.60000000000002</v>
      </c>
      <c r="I1059">
        <v>298.8</v>
      </c>
      <c r="J1059">
        <v>333.3</v>
      </c>
      <c r="K1059" t="e">
        <v>#N/A</v>
      </c>
      <c r="L1059" t="e">
        <v>#N/A</v>
      </c>
    </row>
    <row r="1060" spans="1:12" ht="32" x14ac:dyDescent="0.2">
      <c r="A1060" s="19" t="s">
        <v>942</v>
      </c>
      <c r="B1060" s="20" t="s">
        <v>943</v>
      </c>
      <c r="C1060" s="3" t="s">
        <v>24</v>
      </c>
      <c r="D1060" s="3"/>
      <c r="E1060" t="s">
        <v>1479</v>
      </c>
      <c r="F1060">
        <v>4731.8999999999996</v>
      </c>
      <c r="G1060">
        <v>4727.6000000000004</v>
      </c>
      <c r="H1060">
        <v>3026.9</v>
      </c>
      <c r="I1060">
        <v>4990.2</v>
      </c>
      <c r="J1060">
        <v>4685.5</v>
      </c>
      <c r="K1060">
        <v>4530</v>
      </c>
      <c r="L1060">
        <v>4562</v>
      </c>
    </row>
    <row r="1061" spans="1:12" ht="32" x14ac:dyDescent="0.2">
      <c r="A1061" s="23" t="s">
        <v>942</v>
      </c>
      <c r="B1061" s="24" t="s">
        <v>944</v>
      </c>
      <c r="C1061" s="8" t="s">
        <v>24</v>
      </c>
      <c r="D1061" s="8"/>
      <c r="E1061" t="s">
        <v>1479</v>
      </c>
      <c r="F1061">
        <v>6211.5</v>
      </c>
      <c r="G1061">
        <v>6210.1</v>
      </c>
      <c r="H1061">
        <v>6240.1</v>
      </c>
      <c r="I1061">
        <v>6371.4</v>
      </c>
      <c r="J1061">
        <v>6361.6</v>
      </c>
      <c r="K1061">
        <v>6432</v>
      </c>
      <c r="L1061">
        <v>6486</v>
      </c>
    </row>
    <row r="1062" spans="1:12" ht="48" x14ac:dyDescent="0.2">
      <c r="A1062" s="19" t="s">
        <v>942</v>
      </c>
      <c r="B1062" s="20" t="s">
        <v>945</v>
      </c>
      <c r="C1062" s="3" t="s">
        <v>711</v>
      </c>
      <c r="D1062" s="3"/>
      <c r="E1062" t="s">
        <v>1479</v>
      </c>
      <c r="F1062">
        <v>264.39999999999998</v>
      </c>
      <c r="G1062">
        <v>353.6</v>
      </c>
      <c r="H1062">
        <v>340.4</v>
      </c>
      <c r="I1062">
        <v>352.7</v>
      </c>
      <c r="J1062">
        <v>343.5</v>
      </c>
      <c r="K1062" t="e">
        <v>#N/A</v>
      </c>
      <c r="L1062" t="e">
        <v>#N/A</v>
      </c>
    </row>
    <row r="1063" spans="1:12" ht="48" x14ac:dyDescent="0.2">
      <c r="A1063" s="23" t="s">
        <v>942</v>
      </c>
      <c r="B1063" s="24" t="s">
        <v>946</v>
      </c>
      <c r="C1063" s="8" t="s">
        <v>14</v>
      </c>
      <c r="D1063" s="8"/>
      <c r="E1063" t="s">
        <v>1479</v>
      </c>
      <c r="F1063">
        <v>2601.9</v>
      </c>
      <c r="G1063">
        <v>2640.8</v>
      </c>
      <c r="H1063">
        <v>2675.6</v>
      </c>
      <c r="I1063">
        <v>2688.7</v>
      </c>
      <c r="J1063">
        <v>2919.2</v>
      </c>
      <c r="K1063">
        <v>2659</v>
      </c>
      <c r="L1063">
        <v>2667</v>
      </c>
    </row>
    <row r="1064" spans="1:12" ht="32" x14ac:dyDescent="0.2">
      <c r="A1064" s="19" t="s">
        <v>942</v>
      </c>
      <c r="B1064" s="20" t="s">
        <v>947</v>
      </c>
      <c r="C1064" s="3" t="s">
        <v>6</v>
      </c>
      <c r="D1064" s="3"/>
      <c r="E1064" t="s">
        <v>1479</v>
      </c>
      <c r="F1064">
        <v>1200.5999999999999</v>
      </c>
      <c r="G1064">
        <v>1675</v>
      </c>
      <c r="H1064">
        <v>1694.8</v>
      </c>
      <c r="I1064">
        <v>1693.7</v>
      </c>
      <c r="J1064">
        <v>1655.8</v>
      </c>
      <c r="K1064">
        <v>1642</v>
      </c>
      <c r="L1064">
        <v>1606</v>
      </c>
    </row>
    <row r="1065" spans="1:12" ht="32" x14ac:dyDescent="0.2">
      <c r="A1065" s="23" t="s">
        <v>942</v>
      </c>
      <c r="B1065" s="24" t="s">
        <v>948</v>
      </c>
      <c r="C1065" s="8" t="s">
        <v>24</v>
      </c>
      <c r="D1065" s="8"/>
      <c r="E1065" t="s">
        <v>1479</v>
      </c>
      <c r="F1065">
        <v>5394.8</v>
      </c>
      <c r="G1065">
        <v>5510.1</v>
      </c>
      <c r="H1065">
        <v>5579.3</v>
      </c>
      <c r="I1065">
        <v>5677.1</v>
      </c>
      <c r="J1065">
        <v>5626.2</v>
      </c>
      <c r="K1065">
        <v>5752</v>
      </c>
      <c r="L1065">
        <v>5631</v>
      </c>
    </row>
    <row r="1066" spans="1:12" ht="36" x14ac:dyDescent="0.2">
      <c r="A1066" s="19" t="s">
        <v>942</v>
      </c>
      <c r="B1066" s="20" t="s">
        <v>1394</v>
      </c>
      <c r="C1066" s="3" t="s">
        <v>711</v>
      </c>
      <c r="D1066" s="3"/>
      <c r="E1066" t="s">
        <v>1479</v>
      </c>
      <c r="F1066">
        <v>74.8</v>
      </c>
      <c r="G1066">
        <v>75</v>
      </c>
      <c r="H1066">
        <v>75</v>
      </c>
      <c r="I1066" t="e">
        <v>#N/A</v>
      </c>
      <c r="J1066" t="e">
        <v>#N/A</v>
      </c>
      <c r="K1066" t="e">
        <v>#N/A</v>
      </c>
      <c r="L1066" t="e">
        <v>#N/A</v>
      </c>
    </row>
    <row r="1067" spans="1:12" ht="32" x14ac:dyDescent="0.2">
      <c r="A1067" s="23" t="s">
        <v>942</v>
      </c>
      <c r="B1067" s="24" t="s">
        <v>950</v>
      </c>
      <c r="C1067" s="8" t="s">
        <v>24</v>
      </c>
      <c r="D1067" s="8"/>
      <c r="E1067" t="s">
        <v>1479</v>
      </c>
      <c r="F1067">
        <v>10862.1</v>
      </c>
      <c r="G1067">
        <v>10767.7</v>
      </c>
      <c r="H1067">
        <v>10492.9</v>
      </c>
      <c r="I1067">
        <v>10544.1</v>
      </c>
      <c r="J1067">
        <v>10144.5</v>
      </c>
      <c r="K1067">
        <v>10004</v>
      </c>
      <c r="L1067">
        <v>10039</v>
      </c>
    </row>
    <row r="1068" spans="1:12" ht="48" x14ac:dyDescent="0.2">
      <c r="A1068" s="19" t="s">
        <v>942</v>
      </c>
      <c r="B1068" s="20" t="s">
        <v>1395</v>
      </c>
      <c r="C1068" s="3" t="s">
        <v>711</v>
      </c>
      <c r="D1068" s="3"/>
      <c r="E1068" t="s">
        <v>1479</v>
      </c>
      <c r="F1068">
        <v>489.9</v>
      </c>
      <c r="G1068">
        <v>491.6</v>
      </c>
      <c r="H1068">
        <v>490</v>
      </c>
      <c r="I1068" t="e">
        <v>#N/A</v>
      </c>
      <c r="J1068" t="e">
        <v>#N/A</v>
      </c>
      <c r="K1068" t="e">
        <v>#N/A</v>
      </c>
      <c r="L1068" t="e">
        <v>#N/A</v>
      </c>
    </row>
    <row r="1069" spans="1:12" ht="32" x14ac:dyDescent="0.2">
      <c r="A1069" s="23" t="s">
        <v>942</v>
      </c>
      <c r="B1069" s="24" t="s">
        <v>952</v>
      </c>
      <c r="C1069" s="8" t="s">
        <v>714</v>
      </c>
      <c r="D1069" s="8"/>
      <c r="E1069" t="s">
        <v>1479</v>
      </c>
      <c r="F1069">
        <v>2063.8000000000002</v>
      </c>
      <c r="G1069">
        <v>2108</v>
      </c>
      <c r="H1069">
        <v>2182.3000000000002</v>
      </c>
      <c r="I1069">
        <v>2189.9</v>
      </c>
      <c r="J1069">
        <v>2157.3000000000002</v>
      </c>
      <c r="K1069">
        <v>2106</v>
      </c>
      <c r="L1069">
        <v>2239</v>
      </c>
    </row>
    <row r="1070" spans="1:12" ht="24" x14ac:dyDescent="0.2">
      <c r="A1070" s="19" t="s">
        <v>942</v>
      </c>
      <c r="B1070" s="20" t="s">
        <v>953</v>
      </c>
      <c r="C1070" s="3" t="s">
        <v>8</v>
      </c>
      <c r="D1070" s="3"/>
      <c r="E1070" t="s">
        <v>1479</v>
      </c>
      <c r="F1070">
        <v>204.4</v>
      </c>
      <c r="G1070">
        <v>210.6</v>
      </c>
      <c r="H1070">
        <v>210.3</v>
      </c>
      <c r="I1070">
        <v>211.9</v>
      </c>
      <c r="J1070">
        <v>211.2</v>
      </c>
      <c r="K1070">
        <v>225</v>
      </c>
      <c r="L1070">
        <v>231</v>
      </c>
    </row>
    <row r="1071" spans="1:12" ht="24" x14ac:dyDescent="0.2">
      <c r="A1071" s="23" t="s">
        <v>942</v>
      </c>
      <c r="B1071" s="24" t="s">
        <v>931</v>
      </c>
      <c r="C1071" s="8" t="s">
        <v>8</v>
      </c>
      <c r="D1071" s="8"/>
      <c r="E1071" t="s">
        <v>1479</v>
      </c>
      <c r="F1071">
        <v>695.5</v>
      </c>
      <c r="G1071">
        <v>697.1</v>
      </c>
      <c r="H1071">
        <v>648.20000000000005</v>
      </c>
      <c r="I1071">
        <v>630.29999999999995</v>
      </c>
      <c r="J1071">
        <v>653.4</v>
      </c>
      <c r="K1071">
        <v>667</v>
      </c>
      <c r="L1071">
        <v>690</v>
      </c>
    </row>
    <row r="1072" spans="1:12" ht="48" x14ac:dyDescent="0.2">
      <c r="A1072" s="19" t="s">
        <v>942</v>
      </c>
      <c r="B1072" s="20" t="s">
        <v>954</v>
      </c>
      <c r="C1072" s="3" t="s">
        <v>14</v>
      </c>
      <c r="D1072" s="3"/>
      <c r="E1072" t="s">
        <v>1479</v>
      </c>
      <c r="F1072">
        <v>1648.5</v>
      </c>
      <c r="G1072">
        <v>1980.2</v>
      </c>
      <c r="H1072">
        <v>1958.1</v>
      </c>
      <c r="I1072">
        <v>1930.6</v>
      </c>
      <c r="J1072">
        <v>1915.4</v>
      </c>
      <c r="K1072">
        <v>1949</v>
      </c>
      <c r="L1072">
        <v>1952</v>
      </c>
    </row>
    <row r="1073" spans="1:12" ht="36" x14ac:dyDescent="0.2">
      <c r="A1073" s="23" t="s">
        <v>942</v>
      </c>
      <c r="B1073" s="24" t="s">
        <v>1396</v>
      </c>
      <c r="C1073" s="8" t="s">
        <v>711</v>
      </c>
      <c r="D1073" s="8"/>
      <c r="E1073" t="s">
        <v>1479</v>
      </c>
      <c r="F1073">
        <v>277.2</v>
      </c>
      <c r="G1073">
        <v>274.10000000000002</v>
      </c>
      <c r="H1073">
        <v>299.39999999999998</v>
      </c>
      <c r="I1073" t="e">
        <v>#N/A</v>
      </c>
      <c r="J1073" t="e">
        <v>#N/A</v>
      </c>
      <c r="K1073" t="e">
        <v>#N/A</v>
      </c>
      <c r="L1073" t="e">
        <v>#N/A</v>
      </c>
    </row>
    <row r="1074" spans="1:12" ht="36" x14ac:dyDescent="0.2">
      <c r="A1074" s="19" t="s">
        <v>942</v>
      </c>
      <c r="B1074" s="20" t="s">
        <v>956</v>
      </c>
      <c r="C1074" s="3" t="s">
        <v>711</v>
      </c>
      <c r="D1074" s="3"/>
      <c r="E1074" t="s">
        <v>1479</v>
      </c>
      <c r="F1074">
        <v>127.1</v>
      </c>
      <c r="G1074">
        <v>196.5</v>
      </c>
      <c r="H1074">
        <v>260.10000000000002</v>
      </c>
      <c r="I1074">
        <v>331.4</v>
      </c>
      <c r="J1074">
        <v>460.2</v>
      </c>
      <c r="K1074" t="e">
        <v>#N/A</v>
      </c>
      <c r="L1074" t="e">
        <v>#N/A</v>
      </c>
    </row>
    <row r="1075" spans="1:12" ht="48" x14ac:dyDescent="0.2">
      <c r="A1075" s="23" t="s">
        <v>942</v>
      </c>
      <c r="B1075" s="24" t="s">
        <v>1397</v>
      </c>
      <c r="C1075" s="8" t="s">
        <v>711</v>
      </c>
      <c r="D1075" s="8"/>
      <c r="E1075" t="s">
        <v>1479</v>
      </c>
      <c r="F1075">
        <v>165.7</v>
      </c>
      <c r="G1075">
        <v>177.6</v>
      </c>
      <c r="H1075">
        <v>212.4</v>
      </c>
      <c r="I1075" t="e">
        <v>#N/A</v>
      </c>
      <c r="J1075" t="e">
        <v>#N/A</v>
      </c>
      <c r="K1075" t="e">
        <v>#N/A</v>
      </c>
      <c r="L1075" t="e">
        <v>#N/A</v>
      </c>
    </row>
    <row r="1076" spans="1:12" ht="32" x14ac:dyDescent="0.2">
      <c r="A1076" s="19" t="s">
        <v>942</v>
      </c>
      <c r="B1076" s="20" t="s">
        <v>957</v>
      </c>
      <c r="C1076" s="3" t="s">
        <v>24</v>
      </c>
      <c r="D1076" s="3"/>
      <c r="E1076" t="s">
        <v>1479</v>
      </c>
      <c r="F1076">
        <v>7692.8</v>
      </c>
      <c r="G1076">
        <v>7660.3</v>
      </c>
      <c r="H1076">
        <v>7608.9</v>
      </c>
      <c r="I1076">
        <v>7841.1</v>
      </c>
      <c r="J1076">
        <v>7551.6</v>
      </c>
      <c r="K1076">
        <v>7059</v>
      </c>
      <c r="L1076">
        <v>7894</v>
      </c>
    </row>
    <row r="1077" spans="1:12" ht="48" x14ac:dyDescent="0.2">
      <c r="A1077" s="23" t="s">
        <v>942</v>
      </c>
      <c r="B1077" s="24" t="s">
        <v>1398</v>
      </c>
      <c r="C1077" s="8" t="s">
        <v>711</v>
      </c>
      <c r="D1077" s="8"/>
      <c r="E1077" t="s">
        <v>1479</v>
      </c>
      <c r="F1077">
        <v>456.9</v>
      </c>
      <c r="G1077">
        <v>452.9</v>
      </c>
      <c r="H1077">
        <v>453.8</v>
      </c>
      <c r="I1077" t="e">
        <v>#N/A</v>
      </c>
      <c r="J1077" t="e">
        <v>#N/A</v>
      </c>
      <c r="K1077" t="e">
        <v>#N/A</v>
      </c>
      <c r="L1077" t="e">
        <v>#N/A</v>
      </c>
    </row>
    <row r="1078" spans="1:12" ht="32" x14ac:dyDescent="0.2">
      <c r="A1078" s="19" t="s">
        <v>942</v>
      </c>
      <c r="B1078" s="20" t="s">
        <v>960</v>
      </c>
      <c r="C1078" s="3" t="s">
        <v>24</v>
      </c>
      <c r="D1078" s="3"/>
      <c r="E1078" t="s">
        <v>1479</v>
      </c>
      <c r="F1078">
        <v>5855</v>
      </c>
      <c r="G1078">
        <v>5923.9</v>
      </c>
      <c r="H1078">
        <v>5972.8</v>
      </c>
      <c r="I1078">
        <v>5973.7</v>
      </c>
      <c r="J1078">
        <v>6015.1</v>
      </c>
      <c r="K1078">
        <v>5997</v>
      </c>
      <c r="L1078">
        <v>6043</v>
      </c>
    </row>
    <row r="1079" spans="1:12" ht="60" x14ac:dyDescent="0.2">
      <c r="A1079" s="23" t="s">
        <v>942</v>
      </c>
      <c r="B1079" s="24" t="s">
        <v>1399</v>
      </c>
      <c r="C1079" s="8" t="s">
        <v>711</v>
      </c>
      <c r="D1079" s="8"/>
      <c r="E1079" t="s">
        <v>1479</v>
      </c>
      <c r="F1079">
        <v>442</v>
      </c>
      <c r="G1079">
        <v>464</v>
      </c>
      <c r="H1079">
        <v>486</v>
      </c>
      <c r="I1079" t="e">
        <v>#N/A</v>
      </c>
      <c r="J1079" t="e">
        <v>#N/A</v>
      </c>
      <c r="K1079" t="e">
        <v>#N/A</v>
      </c>
      <c r="L1079" t="e">
        <v>#N/A</v>
      </c>
    </row>
    <row r="1080" spans="1:12" ht="48" x14ac:dyDescent="0.2">
      <c r="A1080" s="19" t="s">
        <v>942</v>
      </c>
      <c r="B1080" s="20" t="s">
        <v>1400</v>
      </c>
      <c r="C1080" s="3" t="s">
        <v>711</v>
      </c>
      <c r="D1080" s="3"/>
      <c r="E1080" t="s">
        <v>1479</v>
      </c>
      <c r="F1080">
        <v>628.6</v>
      </c>
      <c r="G1080">
        <v>618.4</v>
      </c>
      <c r="H1080">
        <v>673.2</v>
      </c>
      <c r="I1080" t="e">
        <v>#N/A</v>
      </c>
      <c r="J1080" t="e">
        <v>#N/A</v>
      </c>
      <c r="K1080" t="e">
        <v>#N/A</v>
      </c>
      <c r="L1080" t="e">
        <v>#N/A</v>
      </c>
    </row>
    <row r="1081" spans="1:12" ht="60" x14ac:dyDescent="0.2">
      <c r="A1081" s="23" t="s">
        <v>942</v>
      </c>
      <c r="B1081" s="24" t="s">
        <v>1401</v>
      </c>
      <c r="C1081" s="8" t="s">
        <v>711</v>
      </c>
      <c r="D1081" s="8"/>
      <c r="E1081" t="s">
        <v>1479</v>
      </c>
      <c r="F1081">
        <v>0</v>
      </c>
      <c r="G1081">
        <v>80</v>
      </c>
      <c r="H1081">
        <v>235.6</v>
      </c>
      <c r="I1081" t="e">
        <v>#N/A</v>
      </c>
      <c r="J1081" t="e">
        <v>#N/A</v>
      </c>
      <c r="K1081" t="e">
        <v>#N/A</v>
      </c>
      <c r="L1081" t="e">
        <v>#N/A</v>
      </c>
    </row>
    <row r="1082" spans="1:12" ht="32" x14ac:dyDescent="0.2">
      <c r="A1082" s="19" t="s">
        <v>942</v>
      </c>
      <c r="B1082" s="20" t="s">
        <v>964</v>
      </c>
      <c r="C1082" s="3" t="s">
        <v>24</v>
      </c>
      <c r="D1082" s="3"/>
      <c r="E1082" t="s">
        <v>1479</v>
      </c>
      <c r="F1082">
        <v>4933.8</v>
      </c>
      <c r="G1082">
        <v>4994.2</v>
      </c>
      <c r="H1082">
        <v>4940.2</v>
      </c>
      <c r="I1082">
        <v>4916.1000000000004</v>
      </c>
      <c r="J1082">
        <v>4941</v>
      </c>
      <c r="K1082">
        <v>4940</v>
      </c>
      <c r="L1082">
        <v>4901</v>
      </c>
    </row>
    <row r="1083" spans="1:12" ht="32" x14ac:dyDescent="0.2">
      <c r="A1083" s="23" t="s">
        <v>942</v>
      </c>
      <c r="B1083" s="24" t="s">
        <v>965</v>
      </c>
      <c r="C1083" s="8" t="s">
        <v>24</v>
      </c>
      <c r="D1083" s="8"/>
      <c r="E1083" t="s">
        <v>1479</v>
      </c>
      <c r="F1083">
        <v>6711.5</v>
      </c>
      <c r="G1083">
        <v>6746</v>
      </c>
      <c r="H1083">
        <v>6772.3</v>
      </c>
      <c r="I1083">
        <v>6634.1</v>
      </c>
      <c r="J1083">
        <v>6751.7</v>
      </c>
      <c r="K1083">
        <v>6741</v>
      </c>
      <c r="L1083">
        <v>6743</v>
      </c>
    </row>
    <row r="1084" spans="1:12" ht="60" x14ac:dyDescent="0.2">
      <c r="A1084" s="19" t="s">
        <v>942</v>
      </c>
      <c r="B1084" s="20" t="s">
        <v>1402</v>
      </c>
      <c r="C1084" s="3" t="s">
        <v>711</v>
      </c>
      <c r="D1084" s="3"/>
      <c r="E1084" t="s">
        <v>1479</v>
      </c>
      <c r="F1084">
        <v>456.4</v>
      </c>
      <c r="G1084">
        <v>447</v>
      </c>
      <c r="H1084">
        <v>451.5</v>
      </c>
      <c r="I1084" t="e">
        <v>#N/A</v>
      </c>
      <c r="J1084" t="e">
        <v>#N/A</v>
      </c>
      <c r="K1084" t="e">
        <v>#N/A</v>
      </c>
      <c r="L1084" t="e">
        <v>#N/A</v>
      </c>
    </row>
    <row r="1085" spans="1:12" ht="32" x14ac:dyDescent="0.2">
      <c r="A1085" s="23" t="s">
        <v>942</v>
      </c>
      <c r="B1085" s="24" t="s">
        <v>967</v>
      </c>
      <c r="C1085" s="8" t="s">
        <v>24</v>
      </c>
      <c r="D1085" s="8"/>
      <c r="E1085" t="s">
        <v>1479</v>
      </c>
      <c r="F1085">
        <v>43322.400000000001</v>
      </c>
      <c r="G1085">
        <v>42670.2</v>
      </c>
      <c r="H1085">
        <v>43030.1</v>
      </c>
      <c r="I1085">
        <v>42604.3</v>
      </c>
      <c r="J1085">
        <v>42083.3</v>
      </c>
      <c r="K1085">
        <v>41721</v>
      </c>
      <c r="L1085">
        <v>41331</v>
      </c>
    </row>
    <row r="1086" spans="1:12" ht="48" x14ac:dyDescent="0.2">
      <c r="A1086" s="19" t="s">
        <v>942</v>
      </c>
      <c r="B1086" s="20" t="s">
        <v>1403</v>
      </c>
      <c r="C1086" s="3" t="s">
        <v>711</v>
      </c>
      <c r="D1086" s="3"/>
      <c r="E1086" t="s">
        <v>1479</v>
      </c>
      <c r="F1086">
        <v>278.7</v>
      </c>
      <c r="G1086">
        <v>273.8</v>
      </c>
      <c r="H1086">
        <v>272.8</v>
      </c>
      <c r="I1086" t="e">
        <v>#N/A</v>
      </c>
      <c r="J1086" t="e">
        <v>#N/A</v>
      </c>
      <c r="K1086" t="e">
        <v>#N/A</v>
      </c>
      <c r="L1086" t="e">
        <v>#N/A</v>
      </c>
    </row>
    <row r="1087" spans="1:12" ht="48" x14ac:dyDescent="0.2">
      <c r="A1087" s="23" t="s">
        <v>942</v>
      </c>
      <c r="B1087" s="24" t="s">
        <v>1404</v>
      </c>
      <c r="C1087" s="8" t="s">
        <v>711</v>
      </c>
      <c r="D1087" s="8"/>
      <c r="E1087" t="s">
        <v>1479</v>
      </c>
      <c r="F1087">
        <v>174.9</v>
      </c>
      <c r="G1087">
        <v>238.7</v>
      </c>
      <c r="H1087">
        <v>300</v>
      </c>
      <c r="I1087" t="e">
        <v>#N/A</v>
      </c>
      <c r="J1087" t="e">
        <v>#N/A</v>
      </c>
      <c r="K1087" t="e">
        <v>#N/A</v>
      </c>
      <c r="L1087" t="e">
        <v>#N/A</v>
      </c>
    </row>
    <row r="1088" spans="1:12" ht="36" x14ac:dyDescent="0.2">
      <c r="A1088" s="19" t="s">
        <v>942</v>
      </c>
      <c r="B1088" s="20" t="s">
        <v>969</v>
      </c>
      <c r="C1088" s="3" t="s">
        <v>711</v>
      </c>
      <c r="D1088" s="3"/>
      <c r="E1088" t="s">
        <v>1479</v>
      </c>
      <c r="F1088">
        <v>0</v>
      </c>
      <c r="G1088">
        <v>150</v>
      </c>
      <c r="H1088">
        <v>281.60000000000002</v>
      </c>
      <c r="I1088">
        <v>415.7</v>
      </c>
      <c r="J1088">
        <v>449.6</v>
      </c>
      <c r="K1088" t="e">
        <v>#N/A</v>
      </c>
      <c r="L1088" t="e">
        <v>#N/A</v>
      </c>
    </row>
    <row r="1089" spans="1:12" ht="36" x14ac:dyDescent="0.2">
      <c r="A1089" s="23" t="s">
        <v>942</v>
      </c>
      <c r="B1089" s="24" t="s">
        <v>970</v>
      </c>
      <c r="C1089" s="8" t="s">
        <v>8</v>
      </c>
      <c r="D1089" s="8"/>
      <c r="E1089" t="s">
        <v>1479</v>
      </c>
      <c r="F1089">
        <v>681.5</v>
      </c>
      <c r="G1089">
        <v>724.3</v>
      </c>
      <c r="H1089">
        <v>675.5</v>
      </c>
      <c r="I1089">
        <v>667.9</v>
      </c>
      <c r="J1089">
        <v>685.9</v>
      </c>
      <c r="K1089">
        <v>693</v>
      </c>
      <c r="L1089">
        <v>678</v>
      </c>
    </row>
    <row r="1090" spans="1:12" ht="60" x14ac:dyDescent="0.2">
      <c r="A1090" s="19" t="s">
        <v>942</v>
      </c>
      <c r="B1090" s="20" t="s">
        <v>1405</v>
      </c>
      <c r="C1090" s="3" t="s">
        <v>711</v>
      </c>
      <c r="D1090" s="3"/>
      <c r="E1090" t="s">
        <v>1479</v>
      </c>
      <c r="F1090">
        <v>1683.5</v>
      </c>
      <c r="G1090">
        <v>2198.1999999999998</v>
      </c>
      <c r="H1090">
        <v>2711.2</v>
      </c>
      <c r="I1090" t="e">
        <v>#N/A</v>
      </c>
      <c r="J1090" t="e">
        <v>#N/A</v>
      </c>
      <c r="K1090" t="e">
        <v>#N/A</v>
      </c>
      <c r="L1090" t="e">
        <v>#N/A</v>
      </c>
    </row>
    <row r="1091" spans="1:12" ht="32" x14ac:dyDescent="0.2">
      <c r="A1091" s="23" t="s">
        <v>942</v>
      </c>
      <c r="B1091" s="24" t="s">
        <v>972</v>
      </c>
      <c r="C1091" s="8" t="s">
        <v>24</v>
      </c>
      <c r="D1091" s="8"/>
      <c r="E1091" t="s">
        <v>1479</v>
      </c>
      <c r="F1091">
        <v>4005.5</v>
      </c>
      <c r="G1091">
        <v>4079.8</v>
      </c>
      <c r="H1091">
        <v>4063.3</v>
      </c>
      <c r="I1091">
        <v>4056.3</v>
      </c>
      <c r="J1091">
        <v>4077</v>
      </c>
      <c r="K1091">
        <v>4129</v>
      </c>
      <c r="L1091">
        <v>4123</v>
      </c>
    </row>
    <row r="1092" spans="1:12" ht="48" x14ac:dyDescent="0.2">
      <c r="A1092" s="19" t="s">
        <v>942</v>
      </c>
      <c r="B1092" s="20" t="s">
        <v>1406</v>
      </c>
      <c r="C1092" s="3" t="s">
        <v>711</v>
      </c>
      <c r="D1092" s="3"/>
      <c r="E1092" t="s">
        <v>1479</v>
      </c>
      <c r="F1092">
        <v>94.6</v>
      </c>
      <c r="G1092">
        <v>188.8</v>
      </c>
      <c r="H1092">
        <v>280</v>
      </c>
      <c r="I1092" t="e">
        <v>#N/A</v>
      </c>
      <c r="J1092" t="e">
        <v>#N/A</v>
      </c>
      <c r="K1092" t="e">
        <v>#N/A</v>
      </c>
      <c r="L1092" t="e">
        <v>#N/A</v>
      </c>
    </row>
    <row r="1093" spans="1:12" ht="48" x14ac:dyDescent="0.2">
      <c r="A1093" s="23" t="s">
        <v>942</v>
      </c>
      <c r="B1093" s="24" t="s">
        <v>1407</v>
      </c>
      <c r="C1093" s="8" t="s">
        <v>711</v>
      </c>
      <c r="D1093" s="8"/>
      <c r="E1093" t="s">
        <v>1479</v>
      </c>
      <c r="F1093" t="e">
        <v>#N/A</v>
      </c>
      <c r="G1093">
        <v>0</v>
      </c>
      <c r="H1093">
        <v>371.2</v>
      </c>
      <c r="I1093" t="e">
        <v>#N/A</v>
      </c>
      <c r="J1093" t="e">
        <v>#N/A</v>
      </c>
      <c r="K1093" t="e">
        <v>#N/A</v>
      </c>
      <c r="L1093" t="e">
        <v>#N/A</v>
      </c>
    </row>
    <row r="1094" spans="1:12" ht="48" x14ac:dyDescent="0.2">
      <c r="A1094" s="19" t="s">
        <v>942</v>
      </c>
      <c r="B1094" s="20" t="s">
        <v>976</v>
      </c>
      <c r="C1094" s="3" t="s">
        <v>711</v>
      </c>
      <c r="D1094" s="3"/>
      <c r="E1094" t="s">
        <v>1479</v>
      </c>
      <c r="F1094">
        <v>239.2</v>
      </c>
      <c r="G1094">
        <v>262.7</v>
      </c>
      <c r="H1094">
        <v>262.2</v>
      </c>
      <c r="I1094">
        <v>262.2</v>
      </c>
      <c r="J1094">
        <v>286.7</v>
      </c>
      <c r="K1094">
        <v>288</v>
      </c>
      <c r="L1094">
        <v>287</v>
      </c>
    </row>
    <row r="1095" spans="1:12" ht="60" x14ac:dyDescent="0.2">
      <c r="A1095" s="23" t="s">
        <v>942</v>
      </c>
      <c r="B1095" s="24" t="s">
        <v>1408</v>
      </c>
      <c r="C1095" s="8" t="s">
        <v>711</v>
      </c>
      <c r="D1095" s="8"/>
      <c r="E1095" t="s">
        <v>1479</v>
      </c>
      <c r="F1095">
        <v>550.4</v>
      </c>
      <c r="G1095">
        <v>572.79999999999995</v>
      </c>
      <c r="H1095">
        <v>599.4</v>
      </c>
      <c r="I1095" t="e">
        <v>#N/A</v>
      </c>
      <c r="J1095" t="e">
        <v>#N/A</v>
      </c>
      <c r="K1095" t="e">
        <v>#N/A</v>
      </c>
      <c r="L1095" t="e">
        <v>#N/A</v>
      </c>
    </row>
    <row r="1096" spans="1:12" ht="24" x14ac:dyDescent="0.2">
      <c r="A1096" s="19" t="s">
        <v>942</v>
      </c>
      <c r="B1096" s="20" t="s">
        <v>978</v>
      </c>
      <c r="C1096" s="3" t="s">
        <v>8</v>
      </c>
      <c r="D1096" s="3"/>
      <c r="E1096" t="s">
        <v>1479</v>
      </c>
      <c r="F1096">
        <v>498.9</v>
      </c>
      <c r="G1096">
        <v>490.9</v>
      </c>
      <c r="H1096">
        <v>419.9</v>
      </c>
      <c r="I1096">
        <v>437.8</v>
      </c>
      <c r="J1096">
        <v>433.2</v>
      </c>
      <c r="K1096">
        <v>459</v>
      </c>
      <c r="L1096">
        <v>461</v>
      </c>
    </row>
    <row r="1097" spans="1:12" ht="48" x14ac:dyDescent="0.2">
      <c r="A1097" s="23" t="s">
        <v>942</v>
      </c>
      <c r="B1097" s="24" t="s">
        <v>1409</v>
      </c>
      <c r="C1097" s="8" t="s">
        <v>711</v>
      </c>
      <c r="D1097" s="8"/>
      <c r="E1097" t="s">
        <v>1479</v>
      </c>
      <c r="F1097">
        <v>106.1</v>
      </c>
      <c r="G1097">
        <v>191.1</v>
      </c>
      <c r="H1097">
        <v>256.3</v>
      </c>
      <c r="I1097" t="e">
        <v>#N/A</v>
      </c>
      <c r="J1097" t="e">
        <v>#N/A</v>
      </c>
      <c r="K1097" t="e">
        <v>#N/A</v>
      </c>
      <c r="L1097" t="e">
        <v>#N/A</v>
      </c>
    </row>
    <row r="1098" spans="1:12" ht="36" x14ac:dyDescent="0.2">
      <c r="A1098" s="19" t="s">
        <v>942</v>
      </c>
      <c r="B1098" s="20" t="s">
        <v>980</v>
      </c>
      <c r="C1098" s="3" t="s">
        <v>24</v>
      </c>
      <c r="D1098" s="3"/>
      <c r="E1098" t="s">
        <v>1479</v>
      </c>
      <c r="F1098">
        <v>6651.7</v>
      </c>
      <c r="G1098">
        <v>6755.3</v>
      </c>
      <c r="H1098">
        <v>6923.3</v>
      </c>
      <c r="I1098">
        <v>7015.8</v>
      </c>
      <c r="J1098">
        <v>7045.2</v>
      </c>
      <c r="K1098">
        <v>7150</v>
      </c>
      <c r="L1098">
        <v>7223</v>
      </c>
    </row>
    <row r="1099" spans="1:12" ht="48" x14ac:dyDescent="0.2">
      <c r="A1099" s="23" t="s">
        <v>942</v>
      </c>
      <c r="B1099" s="24" t="s">
        <v>981</v>
      </c>
      <c r="C1099" s="8" t="s">
        <v>711</v>
      </c>
      <c r="D1099" s="8"/>
      <c r="E1099" t="s">
        <v>1479</v>
      </c>
      <c r="F1099">
        <v>1489.4</v>
      </c>
      <c r="G1099">
        <v>1779.1</v>
      </c>
      <c r="H1099">
        <v>2213.4</v>
      </c>
      <c r="I1099">
        <v>2718.8</v>
      </c>
      <c r="J1099">
        <v>3218</v>
      </c>
      <c r="K1099" t="e">
        <v>#N/A</v>
      </c>
      <c r="L1099" t="e">
        <v>#N/A</v>
      </c>
    </row>
    <row r="1100" spans="1:12" ht="60" x14ac:dyDescent="0.2">
      <c r="A1100" s="19" t="s">
        <v>942</v>
      </c>
      <c r="B1100" s="20" t="s">
        <v>1410</v>
      </c>
      <c r="C1100" s="3" t="s">
        <v>711</v>
      </c>
      <c r="D1100" s="3"/>
      <c r="E1100" t="s">
        <v>1479</v>
      </c>
      <c r="F1100">
        <v>0</v>
      </c>
      <c r="G1100">
        <v>60.7</v>
      </c>
      <c r="H1100">
        <v>118.8</v>
      </c>
      <c r="I1100" t="e">
        <v>#N/A</v>
      </c>
      <c r="J1100" t="e">
        <v>#N/A</v>
      </c>
      <c r="K1100" t="e">
        <v>#N/A</v>
      </c>
      <c r="L1100" t="e">
        <v>#N/A</v>
      </c>
    </row>
    <row r="1101" spans="1:12" ht="48" x14ac:dyDescent="0.2">
      <c r="A1101" s="23" t="s">
        <v>942</v>
      </c>
      <c r="B1101" s="24" t="s">
        <v>1411</v>
      </c>
      <c r="C1101" s="8" t="s">
        <v>711</v>
      </c>
      <c r="D1101" s="8"/>
      <c r="E1101" t="s">
        <v>1479</v>
      </c>
      <c r="F1101">
        <v>286.60000000000002</v>
      </c>
      <c r="G1101">
        <v>334.8</v>
      </c>
      <c r="H1101">
        <v>467.5</v>
      </c>
      <c r="I1101" t="e">
        <v>#N/A</v>
      </c>
      <c r="J1101" t="e">
        <v>#N/A</v>
      </c>
      <c r="K1101" t="e">
        <v>#N/A</v>
      </c>
      <c r="L1101" t="e">
        <v>#N/A</v>
      </c>
    </row>
    <row r="1102" spans="1:12" ht="48" x14ac:dyDescent="0.2">
      <c r="A1102" s="19" t="s">
        <v>942</v>
      </c>
      <c r="B1102" s="20" t="s">
        <v>983</v>
      </c>
      <c r="C1102" s="3" t="s">
        <v>14</v>
      </c>
      <c r="D1102" s="3"/>
      <c r="E1102" t="s">
        <v>1479</v>
      </c>
      <c r="F1102">
        <v>2244.6999999999998</v>
      </c>
      <c r="G1102">
        <v>2212.1999999999998</v>
      </c>
      <c r="H1102">
        <v>2214.9</v>
      </c>
      <c r="I1102">
        <v>2203</v>
      </c>
      <c r="J1102">
        <v>2178.1999999999998</v>
      </c>
      <c r="K1102">
        <v>2215</v>
      </c>
      <c r="L1102">
        <v>2213</v>
      </c>
    </row>
    <row r="1103" spans="1:12" ht="48" x14ac:dyDescent="0.2">
      <c r="A1103" s="23" t="s">
        <v>942</v>
      </c>
      <c r="B1103" s="24" t="s">
        <v>1412</v>
      </c>
      <c r="C1103" s="8" t="s">
        <v>711</v>
      </c>
      <c r="D1103" s="8"/>
      <c r="E1103" t="s">
        <v>1479</v>
      </c>
      <c r="F1103">
        <v>266.3</v>
      </c>
      <c r="G1103">
        <v>337.2</v>
      </c>
      <c r="H1103">
        <v>431.4</v>
      </c>
      <c r="I1103" t="e">
        <v>#N/A</v>
      </c>
      <c r="J1103" t="e">
        <v>#N/A</v>
      </c>
      <c r="K1103" t="e">
        <v>#N/A</v>
      </c>
      <c r="L1103" t="e">
        <v>#N/A</v>
      </c>
    </row>
    <row r="1104" spans="1:12" ht="32" x14ac:dyDescent="0.2">
      <c r="A1104" s="19" t="s">
        <v>942</v>
      </c>
      <c r="B1104" s="20" t="s">
        <v>984</v>
      </c>
      <c r="C1104" s="3" t="s">
        <v>21</v>
      </c>
      <c r="D1104" s="3"/>
      <c r="E1104" t="s">
        <v>1479</v>
      </c>
      <c r="F1104">
        <v>1640.1</v>
      </c>
      <c r="G1104">
        <v>1649.7</v>
      </c>
      <c r="H1104">
        <v>1665.2</v>
      </c>
      <c r="I1104">
        <v>1695</v>
      </c>
      <c r="J1104">
        <v>1746.7</v>
      </c>
      <c r="K1104">
        <v>1729</v>
      </c>
      <c r="L1104">
        <v>1709</v>
      </c>
    </row>
    <row r="1105" spans="1:12" ht="32" x14ac:dyDescent="0.2">
      <c r="A1105" s="23" t="s">
        <v>942</v>
      </c>
      <c r="B1105" s="24" t="s">
        <v>985</v>
      </c>
      <c r="C1105" s="8" t="s">
        <v>24</v>
      </c>
      <c r="D1105" s="8"/>
      <c r="E1105" t="s">
        <v>1479</v>
      </c>
      <c r="F1105">
        <v>6894.3</v>
      </c>
      <c r="G1105">
        <v>6929.1</v>
      </c>
      <c r="H1105">
        <v>6963.2</v>
      </c>
      <c r="I1105">
        <v>6833.2</v>
      </c>
      <c r="J1105">
        <v>6792.6</v>
      </c>
      <c r="K1105">
        <v>6731</v>
      </c>
      <c r="L1105">
        <v>6770</v>
      </c>
    </row>
    <row r="1106" spans="1:12" ht="32" x14ac:dyDescent="0.2">
      <c r="A1106" s="19" t="s">
        <v>986</v>
      </c>
      <c r="B1106" s="20" t="s">
        <v>987</v>
      </c>
      <c r="C1106" s="3" t="s">
        <v>6</v>
      </c>
      <c r="D1106" s="3"/>
      <c r="E1106" t="s">
        <v>1479</v>
      </c>
      <c r="F1106">
        <v>1503</v>
      </c>
      <c r="G1106">
        <v>1406</v>
      </c>
      <c r="H1106">
        <v>1416</v>
      </c>
      <c r="I1106">
        <v>1459</v>
      </c>
      <c r="J1106">
        <v>1478</v>
      </c>
      <c r="K1106">
        <v>1526</v>
      </c>
      <c r="L1106">
        <v>1436</v>
      </c>
    </row>
    <row r="1107" spans="1:12" ht="32" x14ac:dyDescent="0.2">
      <c r="A1107" s="23" t="s">
        <v>986</v>
      </c>
      <c r="B1107" s="24" t="s">
        <v>988</v>
      </c>
      <c r="C1107" s="8" t="s">
        <v>21</v>
      </c>
      <c r="D1107" s="8"/>
      <c r="E1107" t="s">
        <v>1479</v>
      </c>
      <c r="F1107">
        <v>2515.3000000000002</v>
      </c>
      <c r="G1107">
        <v>2484.8000000000002</v>
      </c>
      <c r="H1107">
        <v>2509.6999999999998</v>
      </c>
      <c r="I1107">
        <v>2470.8000000000002</v>
      </c>
      <c r="J1107">
        <v>2444.1999999999998</v>
      </c>
      <c r="K1107">
        <v>2373</v>
      </c>
      <c r="L1107">
        <v>2270</v>
      </c>
    </row>
    <row r="1108" spans="1:12" ht="36" x14ac:dyDescent="0.2">
      <c r="A1108" s="19" t="s">
        <v>986</v>
      </c>
      <c r="B1108" s="20" t="s">
        <v>989</v>
      </c>
      <c r="C1108" s="3" t="s">
        <v>21</v>
      </c>
      <c r="D1108" s="3"/>
      <c r="E1108" t="s">
        <v>1479</v>
      </c>
      <c r="F1108">
        <v>1750.5</v>
      </c>
      <c r="G1108">
        <v>1795.6</v>
      </c>
      <c r="H1108">
        <v>1788.3</v>
      </c>
      <c r="I1108">
        <v>1730.5</v>
      </c>
      <c r="J1108">
        <v>1654</v>
      </c>
      <c r="K1108">
        <v>1648</v>
      </c>
      <c r="L1108">
        <v>1666</v>
      </c>
    </row>
    <row r="1109" spans="1:12" ht="32" x14ac:dyDescent="0.2">
      <c r="A1109" s="23" t="s">
        <v>986</v>
      </c>
      <c r="B1109" s="24" t="s">
        <v>990</v>
      </c>
      <c r="C1109" s="8" t="s">
        <v>24</v>
      </c>
      <c r="D1109" s="8"/>
      <c r="E1109" t="s">
        <v>1479</v>
      </c>
      <c r="F1109">
        <v>4428.8999999999996</v>
      </c>
      <c r="G1109">
        <v>4400.3999999999996</v>
      </c>
      <c r="H1109">
        <v>4423.5</v>
      </c>
      <c r="I1109">
        <v>4398.3999999999996</v>
      </c>
      <c r="J1109">
        <v>4402.3</v>
      </c>
      <c r="K1109">
        <v>4411</v>
      </c>
      <c r="L1109">
        <v>4324</v>
      </c>
    </row>
    <row r="1110" spans="1:12" ht="36" x14ac:dyDescent="0.2">
      <c r="A1110" s="19" t="s">
        <v>986</v>
      </c>
      <c r="B1110" s="20" t="s">
        <v>991</v>
      </c>
      <c r="C1110" s="3" t="s">
        <v>8</v>
      </c>
      <c r="D1110" s="3"/>
      <c r="E1110" t="s">
        <v>1479</v>
      </c>
      <c r="F1110">
        <v>1119.7</v>
      </c>
      <c r="G1110">
        <v>1202.5999999999999</v>
      </c>
      <c r="H1110">
        <v>1233</v>
      </c>
      <c r="I1110">
        <v>1256.2</v>
      </c>
      <c r="J1110">
        <v>1276.7</v>
      </c>
      <c r="K1110">
        <v>1265</v>
      </c>
      <c r="L1110">
        <v>1280</v>
      </c>
    </row>
    <row r="1111" spans="1:12" ht="16" x14ac:dyDescent="0.2">
      <c r="A1111" s="23" t="s">
        <v>986</v>
      </c>
      <c r="B1111" s="24" t="s">
        <v>992</v>
      </c>
      <c r="C1111" s="8" t="s">
        <v>8</v>
      </c>
      <c r="D1111" s="8"/>
      <c r="E1111" t="s">
        <v>1479</v>
      </c>
      <c r="F1111">
        <v>399</v>
      </c>
      <c r="G1111">
        <v>370.7</v>
      </c>
      <c r="H1111">
        <v>360.3</v>
      </c>
      <c r="I1111">
        <v>355.7</v>
      </c>
      <c r="J1111">
        <v>345.8</v>
      </c>
      <c r="K1111">
        <v>340</v>
      </c>
      <c r="L1111">
        <v>378</v>
      </c>
    </row>
    <row r="1112" spans="1:12" ht="24" x14ac:dyDescent="0.2">
      <c r="A1112" s="19" t="s">
        <v>986</v>
      </c>
      <c r="B1112" s="20" t="s">
        <v>993</v>
      </c>
      <c r="C1112" s="3" t="s">
        <v>8</v>
      </c>
      <c r="D1112" s="3"/>
      <c r="E1112" t="s">
        <v>1479</v>
      </c>
      <c r="F1112">
        <v>1405.2</v>
      </c>
      <c r="G1112">
        <v>1431</v>
      </c>
      <c r="H1112">
        <v>1406.9</v>
      </c>
      <c r="I1112">
        <v>1427.2</v>
      </c>
      <c r="J1112">
        <v>1437.3</v>
      </c>
      <c r="K1112">
        <v>1470</v>
      </c>
      <c r="L1112">
        <v>1420</v>
      </c>
    </row>
    <row r="1113" spans="1:12" ht="32" x14ac:dyDescent="0.2">
      <c r="A1113" s="23" t="s">
        <v>986</v>
      </c>
      <c r="B1113" s="24" t="s">
        <v>994</v>
      </c>
      <c r="C1113" s="8" t="s">
        <v>21</v>
      </c>
      <c r="D1113" s="8"/>
      <c r="E1113" t="s">
        <v>1479</v>
      </c>
      <c r="F1113">
        <v>909.9</v>
      </c>
      <c r="G1113">
        <v>906</v>
      </c>
      <c r="H1113">
        <v>913.9</v>
      </c>
      <c r="I1113">
        <v>965.7</v>
      </c>
      <c r="J1113">
        <v>945.4</v>
      </c>
      <c r="K1113">
        <v>961</v>
      </c>
      <c r="L1113">
        <v>906</v>
      </c>
    </row>
    <row r="1114" spans="1:12" ht="48" x14ac:dyDescent="0.2">
      <c r="A1114" s="19" t="s">
        <v>986</v>
      </c>
      <c r="B1114" s="20" t="s">
        <v>995</v>
      </c>
      <c r="C1114" s="3" t="s">
        <v>14</v>
      </c>
      <c r="D1114" s="3"/>
      <c r="E1114" t="s">
        <v>1479</v>
      </c>
      <c r="F1114">
        <v>2278.5</v>
      </c>
      <c r="G1114">
        <v>2239.4</v>
      </c>
      <c r="H1114">
        <v>2260.1</v>
      </c>
      <c r="I1114">
        <v>2223.1</v>
      </c>
      <c r="J1114">
        <v>2153.6</v>
      </c>
      <c r="K1114">
        <v>2162</v>
      </c>
      <c r="L1114">
        <v>2049</v>
      </c>
    </row>
    <row r="1115" spans="1:12" ht="24" x14ac:dyDescent="0.2">
      <c r="A1115" s="23" t="s">
        <v>986</v>
      </c>
      <c r="B1115" s="24" t="s">
        <v>996</v>
      </c>
      <c r="C1115" s="8" t="s">
        <v>29</v>
      </c>
      <c r="D1115" s="8"/>
      <c r="E1115" t="s">
        <v>1479</v>
      </c>
      <c r="F1115">
        <v>730.2</v>
      </c>
      <c r="G1115">
        <v>738.1</v>
      </c>
      <c r="H1115">
        <v>730.4</v>
      </c>
      <c r="I1115">
        <v>727.4</v>
      </c>
      <c r="J1115">
        <v>704.7</v>
      </c>
      <c r="K1115">
        <v>693</v>
      </c>
      <c r="L1115">
        <v>634</v>
      </c>
    </row>
    <row r="1116" spans="1:12" ht="36" x14ac:dyDescent="0.2">
      <c r="A1116" s="19" t="s">
        <v>986</v>
      </c>
      <c r="B1116" s="20" t="s">
        <v>997</v>
      </c>
      <c r="C1116" s="3" t="s">
        <v>714</v>
      </c>
      <c r="D1116" s="3"/>
      <c r="E1116" t="s">
        <v>1479</v>
      </c>
      <c r="F1116">
        <v>1246.5</v>
      </c>
      <c r="G1116">
        <v>1354.4</v>
      </c>
      <c r="H1116">
        <v>1373.2</v>
      </c>
      <c r="I1116">
        <v>1369.3</v>
      </c>
      <c r="J1116">
        <v>1375.8</v>
      </c>
      <c r="K1116">
        <v>1406</v>
      </c>
      <c r="L1116">
        <v>1517</v>
      </c>
    </row>
    <row r="1117" spans="1:12" ht="32" x14ac:dyDescent="0.2">
      <c r="A1117" s="23" t="s">
        <v>986</v>
      </c>
      <c r="B1117" s="24" t="s">
        <v>932</v>
      </c>
      <c r="C1117" s="8" t="s">
        <v>2</v>
      </c>
      <c r="D1117" s="8"/>
      <c r="E1117" t="s">
        <v>1479</v>
      </c>
      <c r="F1117">
        <v>618</v>
      </c>
      <c r="G1117">
        <v>620.70000000000005</v>
      </c>
      <c r="H1117">
        <v>580.6</v>
      </c>
      <c r="I1117">
        <v>575.79999999999995</v>
      </c>
      <c r="J1117">
        <v>561.79999999999995</v>
      </c>
      <c r="K1117">
        <v>549</v>
      </c>
      <c r="L1117">
        <v>513</v>
      </c>
    </row>
    <row r="1118" spans="1:12" ht="24" x14ac:dyDescent="0.2">
      <c r="A1118" s="19" t="s">
        <v>986</v>
      </c>
      <c r="B1118" s="20" t="s">
        <v>998</v>
      </c>
      <c r="C1118" s="3" t="s">
        <v>8</v>
      </c>
      <c r="D1118" s="3"/>
      <c r="E1118" t="s">
        <v>1479</v>
      </c>
      <c r="F1118">
        <v>1491.3</v>
      </c>
      <c r="G1118">
        <v>1454.9</v>
      </c>
      <c r="H1118">
        <v>1485.3</v>
      </c>
      <c r="I1118">
        <v>1502.6</v>
      </c>
      <c r="J1118">
        <v>1469.2</v>
      </c>
      <c r="K1118">
        <v>1437</v>
      </c>
      <c r="L1118">
        <v>1403</v>
      </c>
    </row>
    <row r="1119" spans="1:12" ht="32" x14ac:dyDescent="0.2">
      <c r="A1119" s="23" t="s">
        <v>986</v>
      </c>
      <c r="B1119" s="24" t="s">
        <v>999</v>
      </c>
      <c r="C1119" s="8" t="s">
        <v>21</v>
      </c>
      <c r="D1119" s="8"/>
      <c r="E1119" t="s">
        <v>1479</v>
      </c>
      <c r="F1119">
        <v>2287.3000000000002</v>
      </c>
      <c r="G1119">
        <v>2375.1</v>
      </c>
      <c r="H1119">
        <v>2492.8000000000002</v>
      </c>
      <c r="I1119">
        <v>2573</v>
      </c>
      <c r="J1119">
        <v>2607</v>
      </c>
      <c r="K1119">
        <v>2710</v>
      </c>
      <c r="L1119">
        <v>2756</v>
      </c>
    </row>
    <row r="1120" spans="1:12" ht="32" x14ac:dyDescent="0.2">
      <c r="A1120" s="19" t="s">
        <v>986</v>
      </c>
      <c r="B1120" s="20" t="s">
        <v>1000</v>
      </c>
      <c r="C1120" s="3" t="s">
        <v>99</v>
      </c>
      <c r="D1120" s="3"/>
      <c r="E1120" t="s">
        <v>1479</v>
      </c>
      <c r="F1120">
        <v>1198</v>
      </c>
      <c r="G1120">
        <v>1136.3</v>
      </c>
      <c r="H1120">
        <v>1139.4000000000001</v>
      </c>
      <c r="I1120">
        <v>1129.5</v>
      </c>
      <c r="J1120">
        <v>1129.4000000000001</v>
      </c>
      <c r="K1120">
        <v>1134</v>
      </c>
      <c r="L1120">
        <v>1108</v>
      </c>
    </row>
    <row r="1121" spans="1:12" ht="16" x14ac:dyDescent="0.2">
      <c r="A1121" s="23" t="s">
        <v>986</v>
      </c>
      <c r="B1121" s="24" t="s">
        <v>1001</v>
      </c>
      <c r="C1121" s="8" t="s">
        <v>8</v>
      </c>
      <c r="D1121" s="8"/>
      <c r="E1121" t="s">
        <v>1479</v>
      </c>
      <c r="F1121">
        <v>1402.8</v>
      </c>
      <c r="G1121">
        <v>1335.1</v>
      </c>
      <c r="H1121">
        <v>1316.1</v>
      </c>
      <c r="I1121">
        <v>1271.5999999999999</v>
      </c>
      <c r="J1121">
        <v>1242.7</v>
      </c>
      <c r="K1121">
        <v>1254</v>
      </c>
      <c r="L1121">
        <v>1283</v>
      </c>
    </row>
    <row r="1122" spans="1:12" ht="32" x14ac:dyDescent="0.2">
      <c r="A1122" s="19" t="s">
        <v>986</v>
      </c>
      <c r="B1122" s="20" t="s">
        <v>1002</v>
      </c>
      <c r="C1122" s="3" t="s">
        <v>24</v>
      </c>
      <c r="D1122" s="3"/>
      <c r="E1122" t="s">
        <v>1479</v>
      </c>
      <c r="F1122">
        <v>6082.3</v>
      </c>
      <c r="G1122">
        <v>6055.6</v>
      </c>
      <c r="H1122">
        <v>6002.4</v>
      </c>
      <c r="I1122">
        <v>6121.1</v>
      </c>
      <c r="J1122">
        <v>6157.1</v>
      </c>
      <c r="K1122">
        <v>6372</v>
      </c>
      <c r="L1122">
        <v>6069</v>
      </c>
    </row>
    <row r="1123" spans="1:12" ht="24" x14ac:dyDescent="0.2">
      <c r="A1123" s="23" t="s">
        <v>986</v>
      </c>
      <c r="B1123" s="24" t="s">
        <v>1003</v>
      </c>
      <c r="C1123" s="8" t="s">
        <v>8</v>
      </c>
      <c r="D1123" s="8"/>
      <c r="E1123" t="s">
        <v>1479</v>
      </c>
      <c r="F1123">
        <v>273.10000000000002</v>
      </c>
      <c r="G1123">
        <v>262.2</v>
      </c>
      <c r="H1123">
        <v>287.2</v>
      </c>
      <c r="I1123">
        <v>278.8</v>
      </c>
      <c r="J1123">
        <v>281.89999999999998</v>
      </c>
      <c r="K1123">
        <v>269</v>
      </c>
      <c r="L1123">
        <v>275</v>
      </c>
    </row>
    <row r="1124" spans="1:12" ht="32" x14ac:dyDescent="0.2">
      <c r="A1124" s="19" t="s">
        <v>986</v>
      </c>
      <c r="B1124" s="20" t="s">
        <v>1004</v>
      </c>
      <c r="C1124" s="3" t="s">
        <v>6</v>
      </c>
      <c r="D1124" s="3"/>
      <c r="E1124" t="s">
        <v>1479</v>
      </c>
      <c r="F1124">
        <v>1247.5999999999999</v>
      </c>
      <c r="G1124">
        <v>1204.3</v>
      </c>
      <c r="H1124">
        <v>1206.5</v>
      </c>
      <c r="I1124">
        <v>1210.0999999999999</v>
      </c>
      <c r="J1124">
        <v>1194</v>
      </c>
      <c r="K1124">
        <v>1189</v>
      </c>
      <c r="L1124">
        <v>1187</v>
      </c>
    </row>
    <row r="1125" spans="1:12" ht="32" x14ac:dyDescent="0.2">
      <c r="A1125" s="23" t="s">
        <v>986</v>
      </c>
      <c r="B1125" s="24" t="s">
        <v>1005</v>
      </c>
      <c r="C1125" s="8" t="s">
        <v>6</v>
      </c>
      <c r="D1125" s="8"/>
      <c r="E1125" t="s">
        <v>1479</v>
      </c>
      <c r="F1125">
        <v>1558</v>
      </c>
      <c r="G1125">
        <v>1540.6</v>
      </c>
      <c r="H1125">
        <v>1480.3</v>
      </c>
      <c r="I1125">
        <v>1429.8</v>
      </c>
      <c r="J1125">
        <v>1382.5</v>
      </c>
      <c r="K1125">
        <v>1365</v>
      </c>
      <c r="L1125">
        <v>1322</v>
      </c>
    </row>
    <row r="1126" spans="1:12" ht="36" x14ac:dyDescent="0.2">
      <c r="A1126" s="19" t="s">
        <v>986</v>
      </c>
      <c r="B1126" s="20" t="s">
        <v>1006</v>
      </c>
      <c r="C1126" s="3" t="s">
        <v>8</v>
      </c>
      <c r="D1126" s="3"/>
      <c r="E1126" t="s">
        <v>1479</v>
      </c>
      <c r="F1126">
        <v>372.3</v>
      </c>
      <c r="G1126">
        <v>365.6</v>
      </c>
      <c r="H1126">
        <v>379.3</v>
      </c>
      <c r="I1126">
        <v>391.6</v>
      </c>
      <c r="J1126">
        <v>395.8</v>
      </c>
      <c r="K1126">
        <v>390</v>
      </c>
      <c r="L1126">
        <v>373</v>
      </c>
    </row>
    <row r="1127" spans="1:12" ht="24" x14ac:dyDescent="0.2">
      <c r="A1127" s="23" t="s">
        <v>986</v>
      </c>
      <c r="B1127" s="24" t="s">
        <v>1007</v>
      </c>
      <c r="C1127" s="8" t="s">
        <v>8</v>
      </c>
      <c r="D1127" s="8"/>
      <c r="E1127" t="s">
        <v>1479</v>
      </c>
      <c r="F1127">
        <v>1737.4</v>
      </c>
      <c r="G1127">
        <v>1766.7</v>
      </c>
      <c r="H1127">
        <v>1771.6</v>
      </c>
      <c r="I1127">
        <v>1762.3</v>
      </c>
      <c r="J1127">
        <v>1724.3</v>
      </c>
      <c r="K1127">
        <v>1705</v>
      </c>
      <c r="L1127">
        <v>1683</v>
      </c>
    </row>
    <row r="1128" spans="1:12" ht="32" x14ac:dyDescent="0.2">
      <c r="A1128" s="19" t="s">
        <v>986</v>
      </c>
      <c r="B1128" s="20" t="s">
        <v>1008</v>
      </c>
      <c r="C1128" s="3" t="s">
        <v>24</v>
      </c>
      <c r="D1128" s="3"/>
      <c r="E1128" t="s">
        <v>1479</v>
      </c>
      <c r="F1128">
        <v>8235.6</v>
      </c>
      <c r="G1128">
        <v>7954.6</v>
      </c>
      <c r="H1128">
        <v>7705.7</v>
      </c>
      <c r="I1128">
        <v>7493.1</v>
      </c>
      <c r="J1128">
        <v>7375.1</v>
      </c>
      <c r="K1128">
        <v>7405</v>
      </c>
      <c r="L1128">
        <v>7303</v>
      </c>
    </row>
    <row r="1129" spans="1:12" ht="24" x14ac:dyDescent="0.2">
      <c r="A1129" s="23" t="s">
        <v>986</v>
      </c>
      <c r="B1129" s="24" t="s">
        <v>1009</v>
      </c>
      <c r="C1129" s="8" t="s">
        <v>8</v>
      </c>
      <c r="D1129" s="8"/>
      <c r="E1129" t="s">
        <v>1479</v>
      </c>
      <c r="F1129">
        <v>247.1</v>
      </c>
      <c r="G1129">
        <v>244.2</v>
      </c>
      <c r="H1129">
        <v>224.4</v>
      </c>
      <c r="I1129">
        <v>208.9</v>
      </c>
      <c r="J1129">
        <v>196.6</v>
      </c>
      <c r="K1129">
        <v>179</v>
      </c>
      <c r="L1129">
        <v>182</v>
      </c>
    </row>
    <row r="1130" spans="1:12" ht="48" x14ac:dyDescent="0.2">
      <c r="A1130" s="19" t="s">
        <v>986</v>
      </c>
      <c r="B1130" s="20" t="s">
        <v>1010</v>
      </c>
      <c r="C1130" s="3" t="s">
        <v>14</v>
      </c>
      <c r="D1130" s="3"/>
      <c r="E1130" t="s">
        <v>1479</v>
      </c>
      <c r="F1130">
        <v>3097.4</v>
      </c>
      <c r="G1130">
        <v>3063.9</v>
      </c>
      <c r="H1130">
        <v>3053.8</v>
      </c>
      <c r="I1130">
        <v>3075.7</v>
      </c>
      <c r="J1130">
        <v>3007.3</v>
      </c>
      <c r="K1130">
        <v>2976</v>
      </c>
      <c r="L1130">
        <v>3003</v>
      </c>
    </row>
    <row r="1131" spans="1:12" ht="24" x14ac:dyDescent="0.2">
      <c r="A1131" s="23" t="s">
        <v>986</v>
      </c>
      <c r="B1131" s="24" t="s">
        <v>1011</v>
      </c>
      <c r="C1131" s="8" t="s">
        <v>8</v>
      </c>
      <c r="D1131" s="8"/>
      <c r="E1131" t="s">
        <v>1479</v>
      </c>
      <c r="F1131">
        <v>356.3</v>
      </c>
      <c r="G1131">
        <v>352.7</v>
      </c>
      <c r="H1131">
        <v>369.2</v>
      </c>
      <c r="I1131">
        <v>367.1</v>
      </c>
      <c r="J1131">
        <v>369</v>
      </c>
      <c r="K1131">
        <v>387</v>
      </c>
      <c r="L1131">
        <v>372</v>
      </c>
    </row>
    <row r="1132" spans="1:12" ht="32" x14ac:dyDescent="0.2">
      <c r="A1132" s="19" t="s">
        <v>986</v>
      </c>
      <c r="B1132" s="20" t="s">
        <v>1012</v>
      </c>
      <c r="C1132" s="3" t="s">
        <v>6</v>
      </c>
      <c r="D1132" s="3"/>
      <c r="E1132" t="s">
        <v>1479</v>
      </c>
      <c r="F1132">
        <v>1533.6</v>
      </c>
      <c r="G1132">
        <v>1544.8</v>
      </c>
      <c r="H1132">
        <v>1548.4</v>
      </c>
      <c r="I1132">
        <v>1564</v>
      </c>
      <c r="J1132">
        <v>1536.2</v>
      </c>
      <c r="K1132">
        <v>1564</v>
      </c>
      <c r="L1132">
        <v>1583</v>
      </c>
    </row>
    <row r="1133" spans="1:12" ht="36" x14ac:dyDescent="0.2">
      <c r="A1133" s="23" t="s">
        <v>986</v>
      </c>
      <c r="B1133" s="24" t="s">
        <v>1013</v>
      </c>
      <c r="C1133" s="8" t="s">
        <v>8</v>
      </c>
      <c r="D1133" s="8"/>
      <c r="E1133" t="s">
        <v>1479</v>
      </c>
      <c r="F1133">
        <v>227.7</v>
      </c>
      <c r="G1133">
        <v>232.1</v>
      </c>
      <c r="H1133">
        <v>219.2</v>
      </c>
      <c r="I1133">
        <v>226.3</v>
      </c>
      <c r="J1133">
        <v>227.2</v>
      </c>
      <c r="K1133">
        <v>230</v>
      </c>
      <c r="L1133">
        <v>234</v>
      </c>
    </row>
    <row r="1134" spans="1:12" ht="32" x14ac:dyDescent="0.2">
      <c r="A1134" s="19" t="s">
        <v>1014</v>
      </c>
      <c r="B1134" s="20" t="s">
        <v>1015</v>
      </c>
      <c r="C1134" s="3" t="s">
        <v>24</v>
      </c>
      <c r="D1134" s="3"/>
      <c r="E1134" t="s">
        <v>1479</v>
      </c>
      <c r="F1134">
        <v>9286.2000000000007</v>
      </c>
      <c r="G1134">
        <v>9369.4</v>
      </c>
      <c r="H1134">
        <v>9517.7000000000007</v>
      </c>
      <c r="I1134">
        <v>9460.1</v>
      </c>
      <c r="J1134">
        <v>9514</v>
      </c>
      <c r="K1134">
        <v>9475</v>
      </c>
      <c r="L1134">
        <v>9588</v>
      </c>
    </row>
    <row r="1135" spans="1:12" ht="48" x14ac:dyDescent="0.2">
      <c r="A1135" s="23" t="s">
        <v>1014</v>
      </c>
      <c r="B1135" s="24" t="s">
        <v>1016</v>
      </c>
      <c r="C1135" s="8" t="s">
        <v>711</v>
      </c>
      <c r="D1135" s="8"/>
      <c r="E1135" t="s">
        <v>1479</v>
      </c>
      <c r="F1135">
        <v>0</v>
      </c>
      <c r="G1135">
        <v>348.8</v>
      </c>
      <c r="H1135">
        <v>470.4</v>
      </c>
      <c r="I1135">
        <v>596.1</v>
      </c>
      <c r="J1135">
        <v>711.7</v>
      </c>
      <c r="K1135" t="e">
        <v>#N/A</v>
      </c>
      <c r="L1135" t="e">
        <v>#N/A</v>
      </c>
    </row>
    <row r="1136" spans="1:12" ht="60" x14ac:dyDescent="0.2">
      <c r="A1136" s="19" t="s">
        <v>1014</v>
      </c>
      <c r="B1136" s="20" t="s">
        <v>1413</v>
      </c>
      <c r="C1136" s="3" t="s">
        <v>711</v>
      </c>
      <c r="D1136" s="3"/>
      <c r="E1136" t="s">
        <v>1479</v>
      </c>
      <c r="F1136">
        <v>349.1</v>
      </c>
      <c r="G1136">
        <v>386.9</v>
      </c>
      <c r="H1136">
        <v>376.9</v>
      </c>
      <c r="I1136" t="e">
        <v>#N/A</v>
      </c>
      <c r="J1136" t="e">
        <v>#N/A</v>
      </c>
      <c r="K1136" t="e">
        <v>#N/A</v>
      </c>
      <c r="L1136" t="e">
        <v>#N/A</v>
      </c>
    </row>
    <row r="1137" spans="1:12" ht="32" x14ac:dyDescent="0.2">
      <c r="A1137" s="23" t="s">
        <v>1014</v>
      </c>
      <c r="B1137" s="24" t="s">
        <v>1018</v>
      </c>
      <c r="C1137" s="8" t="s">
        <v>4</v>
      </c>
      <c r="D1137" s="8"/>
      <c r="E1137" t="s">
        <v>1479</v>
      </c>
      <c r="F1137">
        <v>351.2</v>
      </c>
      <c r="G1137">
        <v>382.7</v>
      </c>
      <c r="H1137">
        <v>417.6</v>
      </c>
      <c r="I1137">
        <v>411.3</v>
      </c>
      <c r="J1137">
        <v>410.3</v>
      </c>
      <c r="K1137">
        <v>407</v>
      </c>
      <c r="L1137">
        <v>375</v>
      </c>
    </row>
    <row r="1138" spans="1:12" ht="48" x14ac:dyDescent="0.2">
      <c r="A1138" s="19" t="s">
        <v>1014</v>
      </c>
      <c r="B1138" s="20" t="s">
        <v>1414</v>
      </c>
      <c r="C1138" s="3" t="s">
        <v>711</v>
      </c>
      <c r="D1138" s="3"/>
      <c r="E1138" t="s">
        <v>1479</v>
      </c>
      <c r="F1138">
        <v>287.7</v>
      </c>
      <c r="G1138">
        <v>287.60000000000002</v>
      </c>
      <c r="H1138">
        <v>288</v>
      </c>
      <c r="I1138" t="e">
        <v>#N/A</v>
      </c>
      <c r="J1138" t="e">
        <v>#N/A</v>
      </c>
      <c r="K1138" t="e">
        <v>#N/A</v>
      </c>
      <c r="L1138" t="e">
        <v>#N/A</v>
      </c>
    </row>
    <row r="1139" spans="1:12" ht="32" x14ac:dyDescent="0.2">
      <c r="A1139" s="23" t="s">
        <v>1014</v>
      </c>
      <c r="B1139" s="24" t="s">
        <v>1022</v>
      </c>
      <c r="C1139" s="8" t="s">
        <v>99</v>
      </c>
      <c r="D1139" s="8"/>
      <c r="E1139" t="s">
        <v>1479</v>
      </c>
      <c r="F1139">
        <v>1364.4</v>
      </c>
      <c r="G1139">
        <v>1321.3</v>
      </c>
      <c r="H1139">
        <v>1306.7</v>
      </c>
      <c r="I1139">
        <v>1331</v>
      </c>
      <c r="J1139">
        <v>1329.5</v>
      </c>
      <c r="K1139">
        <v>1364</v>
      </c>
      <c r="L1139">
        <v>1333</v>
      </c>
    </row>
    <row r="1140" spans="1:12" ht="48" x14ac:dyDescent="0.2">
      <c r="A1140" s="19" t="s">
        <v>1014</v>
      </c>
      <c r="B1140" s="20" t="s">
        <v>1023</v>
      </c>
      <c r="C1140" s="3" t="s">
        <v>14</v>
      </c>
      <c r="D1140" s="3"/>
      <c r="E1140" t="s">
        <v>1479</v>
      </c>
      <c r="F1140">
        <v>2386</v>
      </c>
      <c r="G1140">
        <v>2428.6</v>
      </c>
      <c r="H1140">
        <v>2403.9</v>
      </c>
      <c r="I1140">
        <v>2447.5</v>
      </c>
      <c r="J1140">
        <v>2472.6</v>
      </c>
      <c r="K1140">
        <v>2436</v>
      </c>
      <c r="L1140">
        <v>2389</v>
      </c>
    </row>
    <row r="1141" spans="1:12" ht="36" x14ac:dyDescent="0.2">
      <c r="A1141" s="23" t="s">
        <v>1014</v>
      </c>
      <c r="B1141" s="24" t="s">
        <v>1415</v>
      </c>
      <c r="C1141" s="8" t="s">
        <v>711</v>
      </c>
      <c r="D1141" s="8"/>
      <c r="E1141" t="s">
        <v>1479</v>
      </c>
      <c r="F1141">
        <v>269</v>
      </c>
      <c r="G1141">
        <v>274.10000000000002</v>
      </c>
      <c r="H1141">
        <v>277.10000000000002</v>
      </c>
      <c r="I1141" t="e">
        <v>#N/A</v>
      </c>
      <c r="J1141" t="e">
        <v>#N/A</v>
      </c>
      <c r="K1141" t="e">
        <v>#N/A</v>
      </c>
      <c r="L1141" t="e">
        <v>#N/A</v>
      </c>
    </row>
    <row r="1142" spans="1:12" ht="48" x14ac:dyDescent="0.2">
      <c r="A1142" s="19" t="s">
        <v>1014</v>
      </c>
      <c r="B1142" s="20" t="s">
        <v>1024</v>
      </c>
      <c r="C1142" s="3" t="s">
        <v>14</v>
      </c>
      <c r="D1142" s="3"/>
      <c r="E1142" t="s">
        <v>1479</v>
      </c>
      <c r="F1142">
        <v>3010.8</v>
      </c>
      <c r="G1142">
        <v>2388.9</v>
      </c>
      <c r="H1142">
        <v>2453.6999999999998</v>
      </c>
      <c r="I1142" t="e">
        <v>#N/A</v>
      </c>
      <c r="J1142" t="e">
        <v>#N/A</v>
      </c>
      <c r="K1142">
        <v>2599</v>
      </c>
      <c r="L1142">
        <v>2734</v>
      </c>
    </row>
    <row r="1143" spans="1:12" ht="60" x14ac:dyDescent="0.2">
      <c r="A1143" s="23" t="s">
        <v>1014</v>
      </c>
      <c r="B1143" s="24" t="s">
        <v>1416</v>
      </c>
      <c r="C1143" s="8" t="s">
        <v>711</v>
      </c>
      <c r="D1143" s="8"/>
      <c r="E1143" t="s">
        <v>1479</v>
      </c>
      <c r="F1143">
        <v>174.7</v>
      </c>
      <c r="G1143">
        <v>208</v>
      </c>
      <c r="H1143">
        <v>244.1</v>
      </c>
      <c r="I1143" t="e">
        <v>#N/A</v>
      </c>
      <c r="J1143" t="e">
        <v>#N/A</v>
      </c>
      <c r="K1143" t="e">
        <v>#N/A</v>
      </c>
      <c r="L1143" t="e">
        <v>#N/A</v>
      </c>
    </row>
    <row r="1144" spans="1:12" ht="36" x14ac:dyDescent="0.2">
      <c r="A1144" s="19" t="s">
        <v>1014</v>
      </c>
      <c r="B1144" s="20" t="s">
        <v>1027</v>
      </c>
      <c r="C1144" s="3" t="s">
        <v>714</v>
      </c>
      <c r="D1144" s="3"/>
      <c r="E1144" t="s">
        <v>1479</v>
      </c>
      <c r="F1144">
        <v>1257.7</v>
      </c>
      <c r="G1144">
        <v>2257</v>
      </c>
      <c r="H1144">
        <v>2004.1</v>
      </c>
      <c r="I1144">
        <v>1962.2</v>
      </c>
      <c r="J1144">
        <v>2142.3000000000002</v>
      </c>
      <c r="K1144">
        <v>2589</v>
      </c>
      <c r="L1144">
        <v>2564</v>
      </c>
    </row>
    <row r="1145" spans="1:12" ht="32" x14ac:dyDescent="0.2">
      <c r="A1145" s="23" t="s">
        <v>1014</v>
      </c>
      <c r="B1145" s="24" t="s">
        <v>1028</v>
      </c>
      <c r="C1145" s="8" t="s">
        <v>24</v>
      </c>
      <c r="D1145" s="8"/>
      <c r="E1145" t="s">
        <v>1479</v>
      </c>
      <c r="F1145">
        <v>29688.6</v>
      </c>
      <c r="G1145">
        <v>29224.2</v>
      </c>
      <c r="H1145">
        <v>28929.3</v>
      </c>
      <c r="I1145">
        <v>28569.7</v>
      </c>
      <c r="J1145">
        <v>31065.3</v>
      </c>
      <c r="K1145">
        <v>30851</v>
      </c>
      <c r="L1145">
        <v>27878</v>
      </c>
    </row>
    <row r="1146" spans="1:12" ht="48" x14ac:dyDescent="0.2">
      <c r="A1146" s="19" t="s">
        <v>1014</v>
      </c>
      <c r="B1146" s="20" t="s">
        <v>1417</v>
      </c>
      <c r="C1146" s="3" t="s">
        <v>711</v>
      </c>
      <c r="D1146" s="3"/>
      <c r="E1146" t="s">
        <v>1479</v>
      </c>
      <c r="F1146">
        <v>579.5</v>
      </c>
      <c r="G1146">
        <v>571.70000000000005</v>
      </c>
      <c r="H1146">
        <v>578.5</v>
      </c>
      <c r="I1146" t="e">
        <v>#N/A</v>
      </c>
      <c r="J1146" t="e">
        <v>#N/A</v>
      </c>
      <c r="K1146" t="e">
        <v>#N/A</v>
      </c>
      <c r="L1146" t="e">
        <v>#N/A</v>
      </c>
    </row>
    <row r="1147" spans="1:12" ht="48" x14ac:dyDescent="0.2">
      <c r="A1147" s="23" t="s">
        <v>1014</v>
      </c>
      <c r="B1147" s="24" t="s">
        <v>1031</v>
      </c>
      <c r="C1147" s="8" t="s">
        <v>711</v>
      </c>
      <c r="D1147" s="8"/>
      <c r="E1147" t="s">
        <v>1479</v>
      </c>
      <c r="F1147">
        <v>480.1</v>
      </c>
      <c r="G1147">
        <v>483.4</v>
      </c>
      <c r="H1147">
        <v>479.5</v>
      </c>
      <c r="I1147">
        <v>493.8</v>
      </c>
      <c r="J1147">
        <v>502.7</v>
      </c>
      <c r="K1147" t="e">
        <v>#N/A</v>
      </c>
      <c r="L1147" t="e">
        <v>#N/A</v>
      </c>
    </row>
    <row r="1148" spans="1:12" ht="32" x14ac:dyDescent="0.2">
      <c r="A1148" s="19" t="s">
        <v>1014</v>
      </c>
      <c r="B1148" s="20" t="s">
        <v>1032</v>
      </c>
      <c r="C1148" s="3" t="s">
        <v>24</v>
      </c>
      <c r="D1148" s="3"/>
      <c r="E1148" t="s">
        <v>1479</v>
      </c>
      <c r="F1148">
        <v>5975.5</v>
      </c>
      <c r="G1148">
        <v>6097.9</v>
      </c>
      <c r="H1148">
        <v>5992.3</v>
      </c>
      <c r="I1148">
        <v>5996.4</v>
      </c>
      <c r="J1148">
        <v>6004</v>
      </c>
      <c r="K1148">
        <v>5737</v>
      </c>
      <c r="L1148">
        <v>5649</v>
      </c>
    </row>
    <row r="1149" spans="1:12" ht="48" x14ac:dyDescent="0.2">
      <c r="A1149" s="23" t="s">
        <v>1014</v>
      </c>
      <c r="B1149" s="24" t="s">
        <v>1418</v>
      </c>
      <c r="C1149" s="8" t="s">
        <v>711</v>
      </c>
      <c r="D1149" s="8"/>
      <c r="E1149" t="s">
        <v>1479</v>
      </c>
      <c r="F1149">
        <v>484.3</v>
      </c>
      <c r="G1149">
        <v>512.5</v>
      </c>
      <c r="H1149">
        <v>535.70000000000005</v>
      </c>
      <c r="I1149" t="e">
        <v>#N/A</v>
      </c>
      <c r="J1149" t="e">
        <v>#N/A</v>
      </c>
      <c r="K1149" t="e">
        <v>#N/A</v>
      </c>
      <c r="L1149" t="e">
        <v>#N/A</v>
      </c>
    </row>
    <row r="1150" spans="1:12" ht="36" x14ac:dyDescent="0.2">
      <c r="A1150" s="19" t="s">
        <v>1014</v>
      </c>
      <c r="B1150" s="20" t="s">
        <v>1419</v>
      </c>
      <c r="C1150" s="3" t="s">
        <v>711</v>
      </c>
      <c r="D1150" s="3"/>
      <c r="E1150" t="s">
        <v>1479</v>
      </c>
      <c r="F1150">
        <v>315.8</v>
      </c>
      <c r="G1150">
        <v>395.7</v>
      </c>
      <c r="H1150">
        <v>479.6</v>
      </c>
      <c r="I1150" t="e">
        <v>#N/A</v>
      </c>
      <c r="J1150" t="e">
        <v>#N/A</v>
      </c>
      <c r="K1150" t="e">
        <v>#N/A</v>
      </c>
      <c r="L1150" t="e">
        <v>#N/A</v>
      </c>
    </row>
    <row r="1151" spans="1:12" ht="32" x14ac:dyDescent="0.2">
      <c r="A1151" s="23" t="s">
        <v>1014</v>
      </c>
      <c r="B1151" s="24" t="s">
        <v>1035</v>
      </c>
      <c r="C1151" s="8" t="s">
        <v>24</v>
      </c>
      <c r="D1151" s="8"/>
      <c r="E1151" t="s">
        <v>1479</v>
      </c>
      <c r="F1151">
        <v>8196.5</v>
      </c>
      <c r="G1151">
        <v>8150.2</v>
      </c>
      <c r="H1151">
        <v>8131.7</v>
      </c>
      <c r="I1151">
        <v>8108.3</v>
      </c>
      <c r="J1151">
        <v>7941.6</v>
      </c>
      <c r="K1151">
        <v>7790</v>
      </c>
      <c r="L1151">
        <v>7713</v>
      </c>
    </row>
    <row r="1152" spans="1:12" ht="48" x14ac:dyDescent="0.2">
      <c r="A1152" s="19" t="s">
        <v>1014</v>
      </c>
      <c r="B1152" s="20" t="s">
        <v>1036</v>
      </c>
      <c r="C1152" s="3" t="s">
        <v>14</v>
      </c>
      <c r="D1152" s="3"/>
      <c r="E1152" t="s">
        <v>1479</v>
      </c>
      <c r="F1152">
        <v>2157.1</v>
      </c>
      <c r="G1152">
        <v>2133.4</v>
      </c>
      <c r="H1152">
        <v>2191.4</v>
      </c>
      <c r="I1152">
        <v>2194.9</v>
      </c>
      <c r="J1152">
        <v>2124.1</v>
      </c>
      <c r="K1152">
        <v>2126</v>
      </c>
      <c r="L1152">
        <v>2188</v>
      </c>
    </row>
    <row r="1153" spans="1:12" ht="48" x14ac:dyDescent="0.2">
      <c r="A1153" s="23" t="s">
        <v>1014</v>
      </c>
      <c r="B1153" s="24" t="s">
        <v>1420</v>
      </c>
      <c r="C1153" s="8" t="s">
        <v>711</v>
      </c>
      <c r="D1153" s="8"/>
      <c r="E1153" t="s">
        <v>1479</v>
      </c>
      <c r="F1153">
        <v>223.1</v>
      </c>
      <c r="G1153">
        <v>226.5</v>
      </c>
      <c r="H1153">
        <v>227.9</v>
      </c>
      <c r="I1153" t="e">
        <v>#N/A</v>
      </c>
      <c r="J1153" t="e">
        <v>#N/A</v>
      </c>
      <c r="K1153" t="e">
        <v>#N/A</v>
      </c>
      <c r="L1153" t="e">
        <v>#N/A</v>
      </c>
    </row>
    <row r="1154" spans="1:12" ht="48" x14ac:dyDescent="0.2">
      <c r="A1154" s="19" t="s">
        <v>1014</v>
      </c>
      <c r="B1154" s="20" t="s">
        <v>1038</v>
      </c>
      <c r="C1154" s="3" t="s">
        <v>711</v>
      </c>
      <c r="D1154" s="3"/>
      <c r="E1154" t="s">
        <v>1479</v>
      </c>
      <c r="F1154">
        <v>198.2</v>
      </c>
      <c r="G1154">
        <v>236.7</v>
      </c>
      <c r="H1154">
        <v>275.3</v>
      </c>
      <c r="I1154">
        <v>307.7</v>
      </c>
      <c r="J1154">
        <v>339.5</v>
      </c>
      <c r="K1154" t="e">
        <v>#N/A</v>
      </c>
      <c r="L1154" t="e">
        <v>#N/A</v>
      </c>
    </row>
    <row r="1155" spans="1:12" ht="48" x14ac:dyDescent="0.2">
      <c r="A1155" s="23" t="s">
        <v>1014</v>
      </c>
      <c r="B1155" s="24" t="s">
        <v>1421</v>
      </c>
      <c r="C1155" s="8" t="s">
        <v>711</v>
      </c>
      <c r="D1155" s="8"/>
      <c r="E1155" t="s">
        <v>1479</v>
      </c>
      <c r="F1155" t="e">
        <v>#N/A</v>
      </c>
      <c r="G1155">
        <v>0</v>
      </c>
      <c r="H1155">
        <v>160.19999999999999</v>
      </c>
      <c r="I1155" t="e">
        <v>#N/A</v>
      </c>
      <c r="J1155" t="e">
        <v>#N/A</v>
      </c>
      <c r="K1155" t="e">
        <v>#N/A</v>
      </c>
      <c r="L1155" t="e">
        <v>#N/A</v>
      </c>
    </row>
    <row r="1156" spans="1:12" ht="32" x14ac:dyDescent="0.2">
      <c r="A1156" s="19" t="s">
        <v>1014</v>
      </c>
      <c r="B1156" s="20" t="s">
        <v>1039</v>
      </c>
      <c r="C1156" s="3" t="s">
        <v>24</v>
      </c>
      <c r="D1156" s="3"/>
      <c r="E1156" t="s">
        <v>1479</v>
      </c>
      <c r="F1156">
        <v>12484.5</v>
      </c>
      <c r="G1156">
        <v>12807.2</v>
      </c>
      <c r="H1156">
        <v>13186.7</v>
      </c>
      <c r="I1156">
        <v>13477.2</v>
      </c>
      <c r="J1156">
        <v>13761</v>
      </c>
      <c r="K1156">
        <v>13973</v>
      </c>
      <c r="L1156">
        <v>13828</v>
      </c>
    </row>
    <row r="1157" spans="1:12" ht="48" x14ac:dyDescent="0.2">
      <c r="A1157" s="23" t="s">
        <v>1014</v>
      </c>
      <c r="B1157" s="24" t="s">
        <v>1422</v>
      </c>
      <c r="C1157" s="8" t="s">
        <v>711</v>
      </c>
      <c r="D1157" s="8"/>
      <c r="E1157" t="s">
        <v>1479</v>
      </c>
      <c r="F1157">
        <v>416.8</v>
      </c>
      <c r="G1157">
        <v>411.4</v>
      </c>
      <c r="H1157">
        <v>413.1</v>
      </c>
      <c r="I1157" t="e">
        <v>#N/A</v>
      </c>
      <c r="J1157" t="e">
        <v>#N/A</v>
      </c>
      <c r="K1157" t="e">
        <v>#N/A</v>
      </c>
      <c r="L1157" t="e">
        <v>#N/A</v>
      </c>
    </row>
    <row r="1158" spans="1:12" ht="32" x14ac:dyDescent="0.2">
      <c r="A1158" s="19" t="s">
        <v>1014</v>
      </c>
      <c r="B1158" s="20" t="s">
        <v>1041</v>
      </c>
      <c r="C1158" s="3" t="s">
        <v>6</v>
      </c>
      <c r="D1158" s="3"/>
      <c r="E1158" t="s">
        <v>1479</v>
      </c>
      <c r="F1158">
        <v>1282.4000000000001</v>
      </c>
      <c r="G1158">
        <v>1303.0999999999999</v>
      </c>
      <c r="H1158">
        <v>1350.1</v>
      </c>
      <c r="I1158">
        <v>1382.5</v>
      </c>
      <c r="J1158">
        <v>1427.1</v>
      </c>
      <c r="K1158">
        <v>1404</v>
      </c>
      <c r="L1158">
        <v>1388</v>
      </c>
    </row>
    <row r="1159" spans="1:12" ht="32" x14ac:dyDescent="0.2">
      <c r="A1159" s="23" t="s">
        <v>1014</v>
      </c>
      <c r="B1159" s="24" t="s">
        <v>1042</v>
      </c>
      <c r="C1159" s="8" t="s">
        <v>24</v>
      </c>
      <c r="D1159" s="8"/>
      <c r="E1159" t="s">
        <v>1479</v>
      </c>
      <c r="F1159">
        <v>8554.7999999999993</v>
      </c>
      <c r="G1159">
        <v>8801.2000000000007</v>
      </c>
      <c r="H1159">
        <v>9019.6</v>
      </c>
      <c r="I1159">
        <v>9109.2000000000007</v>
      </c>
      <c r="J1159">
        <v>9145.1</v>
      </c>
      <c r="K1159">
        <v>9205</v>
      </c>
      <c r="L1159">
        <v>9137</v>
      </c>
    </row>
    <row r="1160" spans="1:12" ht="32" x14ac:dyDescent="0.2">
      <c r="A1160" s="19" t="s">
        <v>1043</v>
      </c>
      <c r="B1160" s="20" t="s">
        <v>1044</v>
      </c>
      <c r="C1160" s="3" t="s">
        <v>68</v>
      </c>
      <c r="D1160" s="3"/>
      <c r="E1160" t="s">
        <v>1479</v>
      </c>
      <c r="F1160">
        <v>562.6</v>
      </c>
      <c r="G1160">
        <v>559.79999999999995</v>
      </c>
      <c r="H1160">
        <v>524.6</v>
      </c>
      <c r="I1160">
        <v>493</v>
      </c>
      <c r="J1160">
        <v>488.6</v>
      </c>
      <c r="K1160">
        <v>486</v>
      </c>
      <c r="L1160">
        <v>494</v>
      </c>
    </row>
    <row r="1161" spans="1:12" ht="32" x14ac:dyDescent="0.2">
      <c r="A1161" s="23" t="s">
        <v>1043</v>
      </c>
      <c r="B1161" s="24" t="s">
        <v>1045</v>
      </c>
      <c r="C1161" s="8" t="s">
        <v>73</v>
      </c>
      <c r="D1161" s="8"/>
      <c r="E1161" t="s">
        <v>1479</v>
      </c>
      <c r="F1161" t="e">
        <v>#N/A</v>
      </c>
      <c r="G1161">
        <v>465.1</v>
      </c>
      <c r="H1161">
        <v>454.1</v>
      </c>
      <c r="I1161">
        <v>403.9</v>
      </c>
      <c r="J1161">
        <v>389.2</v>
      </c>
      <c r="K1161">
        <v>371</v>
      </c>
      <c r="L1161">
        <v>372</v>
      </c>
    </row>
    <row r="1162" spans="1:12" ht="32" x14ac:dyDescent="0.2">
      <c r="A1162" s="19" t="s">
        <v>1043</v>
      </c>
      <c r="B1162" s="20" t="s">
        <v>1046</v>
      </c>
      <c r="C1162" s="3" t="s">
        <v>4</v>
      </c>
      <c r="D1162" s="3"/>
      <c r="E1162" t="s">
        <v>1479</v>
      </c>
      <c r="F1162">
        <v>206</v>
      </c>
      <c r="G1162">
        <v>196.1</v>
      </c>
      <c r="H1162">
        <v>177</v>
      </c>
      <c r="I1162">
        <v>176.1</v>
      </c>
      <c r="J1162">
        <v>181.9</v>
      </c>
      <c r="K1162">
        <v>168</v>
      </c>
      <c r="L1162">
        <v>133</v>
      </c>
    </row>
    <row r="1163" spans="1:12" ht="32" x14ac:dyDescent="0.2">
      <c r="A1163" s="23" t="s">
        <v>1043</v>
      </c>
      <c r="B1163" s="24" t="s">
        <v>1047</v>
      </c>
      <c r="C1163" s="8" t="s">
        <v>73</v>
      </c>
      <c r="D1163" s="8"/>
      <c r="E1163" t="s">
        <v>1479</v>
      </c>
      <c r="F1163">
        <v>147.69999999999999</v>
      </c>
      <c r="G1163">
        <v>148.9</v>
      </c>
      <c r="H1163">
        <v>115.1</v>
      </c>
      <c r="I1163">
        <v>111.8</v>
      </c>
      <c r="J1163">
        <v>109.6</v>
      </c>
      <c r="K1163">
        <v>95</v>
      </c>
      <c r="L1163">
        <v>89</v>
      </c>
    </row>
    <row r="1164" spans="1:12" ht="32" x14ac:dyDescent="0.2">
      <c r="A1164" s="19" t="s">
        <v>1043</v>
      </c>
      <c r="B1164" s="20" t="s">
        <v>1048</v>
      </c>
      <c r="C1164" s="3" t="s">
        <v>73</v>
      </c>
      <c r="D1164" s="3"/>
      <c r="E1164" t="s">
        <v>1479</v>
      </c>
      <c r="F1164" t="e">
        <v>#N/A</v>
      </c>
      <c r="G1164">
        <v>480.1</v>
      </c>
      <c r="H1164">
        <v>477.4</v>
      </c>
      <c r="I1164">
        <v>485.9</v>
      </c>
      <c r="J1164">
        <v>457.8</v>
      </c>
      <c r="K1164">
        <v>443</v>
      </c>
      <c r="L1164">
        <v>446</v>
      </c>
    </row>
    <row r="1165" spans="1:12" ht="32" x14ac:dyDescent="0.2">
      <c r="A1165" s="23" t="s">
        <v>1043</v>
      </c>
      <c r="B1165" s="24" t="s">
        <v>1049</v>
      </c>
      <c r="C1165" s="8" t="s">
        <v>66</v>
      </c>
      <c r="D1165" s="8"/>
      <c r="E1165" t="s">
        <v>1479</v>
      </c>
      <c r="F1165">
        <v>1574.4</v>
      </c>
      <c r="G1165">
        <v>1636.6</v>
      </c>
      <c r="H1165">
        <v>1554.7</v>
      </c>
      <c r="I1165">
        <v>1458.2</v>
      </c>
      <c r="J1165">
        <v>1412</v>
      </c>
      <c r="K1165">
        <v>1345</v>
      </c>
      <c r="L1165">
        <v>1230</v>
      </c>
    </row>
    <row r="1166" spans="1:12" ht="32" x14ac:dyDescent="0.2">
      <c r="A1166" s="19" t="s">
        <v>1043</v>
      </c>
      <c r="B1166" s="20" t="s">
        <v>1050</v>
      </c>
      <c r="C1166" s="3" t="s">
        <v>73</v>
      </c>
      <c r="D1166" s="3"/>
      <c r="E1166" t="s">
        <v>1479</v>
      </c>
      <c r="F1166" t="e">
        <v>#N/A</v>
      </c>
      <c r="G1166">
        <v>414.7</v>
      </c>
      <c r="H1166">
        <v>410.8</v>
      </c>
      <c r="I1166">
        <v>384.1</v>
      </c>
      <c r="J1166">
        <v>403.2</v>
      </c>
      <c r="K1166">
        <v>388</v>
      </c>
      <c r="L1166">
        <v>392</v>
      </c>
    </row>
    <row r="1167" spans="1:12" ht="36" x14ac:dyDescent="0.2">
      <c r="A1167" s="23" t="s">
        <v>1043</v>
      </c>
      <c r="B1167" s="24" t="s">
        <v>1051</v>
      </c>
      <c r="C1167" s="8" t="s">
        <v>77</v>
      </c>
      <c r="D1167" s="8"/>
      <c r="E1167" t="s">
        <v>1479</v>
      </c>
      <c r="F1167">
        <v>968.4</v>
      </c>
      <c r="G1167">
        <v>979.8</v>
      </c>
      <c r="H1167">
        <v>960.9</v>
      </c>
      <c r="I1167">
        <v>911.8</v>
      </c>
      <c r="J1167">
        <v>894.3</v>
      </c>
      <c r="K1167">
        <v>840</v>
      </c>
      <c r="L1167">
        <v>703</v>
      </c>
    </row>
    <row r="1168" spans="1:12" ht="32" x14ac:dyDescent="0.2">
      <c r="A1168" s="19" t="s">
        <v>1043</v>
      </c>
      <c r="B1168" s="20" t="s">
        <v>1052</v>
      </c>
      <c r="C1168" s="3" t="s">
        <v>73</v>
      </c>
      <c r="D1168" s="3"/>
      <c r="E1168" t="s">
        <v>1479</v>
      </c>
      <c r="F1168" t="e">
        <v>#N/A</v>
      </c>
      <c r="G1168">
        <v>430.6</v>
      </c>
      <c r="H1168">
        <v>415.6</v>
      </c>
      <c r="I1168">
        <v>392.9</v>
      </c>
      <c r="J1168">
        <v>369.7</v>
      </c>
      <c r="K1168">
        <v>357</v>
      </c>
      <c r="L1168">
        <v>352</v>
      </c>
    </row>
    <row r="1169" spans="1:12" ht="32" x14ac:dyDescent="0.2">
      <c r="A1169" s="23" t="s">
        <v>1043</v>
      </c>
      <c r="B1169" s="24" t="s">
        <v>1053</v>
      </c>
      <c r="C1169" s="8" t="s">
        <v>66</v>
      </c>
      <c r="D1169" s="8"/>
      <c r="E1169" t="s">
        <v>1479</v>
      </c>
      <c r="F1169">
        <v>3557.9</v>
      </c>
      <c r="G1169">
        <v>3523.5</v>
      </c>
      <c r="H1169">
        <v>3416.3</v>
      </c>
      <c r="I1169">
        <v>3335.9</v>
      </c>
      <c r="J1169">
        <v>3165.6</v>
      </c>
      <c r="K1169">
        <v>3105</v>
      </c>
      <c r="L1169">
        <v>3073</v>
      </c>
    </row>
    <row r="1170" spans="1:12" ht="32" x14ac:dyDescent="0.2">
      <c r="A1170" s="19" t="s">
        <v>1043</v>
      </c>
      <c r="B1170" s="20" t="s">
        <v>993</v>
      </c>
      <c r="C1170" s="3" t="s">
        <v>73</v>
      </c>
      <c r="D1170" s="3"/>
      <c r="E1170" t="s">
        <v>1479</v>
      </c>
      <c r="F1170">
        <v>302</v>
      </c>
      <c r="G1170">
        <v>289.8</v>
      </c>
      <c r="H1170">
        <v>301.89999999999998</v>
      </c>
      <c r="I1170">
        <v>300.7</v>
      </c>
      <c r="J1170">
        <v>301.7</v>
      </c>
      <c r="K1170">
        <v>290</v>
      </c>
      <c r="L1170">
        <v>291</v>
      </c>
    </row>
    <row r="1171" spans="1:12" ht="32" x14ac:dyDescent="0.2">
      <c r="A1171" s="23" t="s">
        <v>1043</v>
      </c>
      <c r="B1171" s="24" t="s">
        <v>1054</v>
      </c>
      <c r="C1171" s="8" t="s">
        <v>73</v>
      </c>
      <c r="D1171" s="8"/>
      <c r="E1171" t="s">
        <v>1479</v>
      </c>
      <c r="F1171">
        <v>158</v>
      </c>
      <c r="G1171">
        <v>145.6</v>
      </c>
      <c r="H1171">
        <v>138.69999999999999</v>
      </c>
      <c r="I1171">
        <v>142.80000000000001</v>
      </c>
      <c r="J1171">
        <v>142</v>
      </c>
      <c r="K1171">
        <v>127</v>
      </c>
      <c r="L1171">
        <v>125</v>
      </c>
    </row>
    <row r="1172" spans="1:12" ht="32" x14ac:dyDescent="0.2">
      <c r="A1172" s="19" t="s">
        <v>1043</v>
      </c>
      <c r="B1172" s="20" t="s">
        <v>1055</v>
      </c>
      <c r="C1172" s="3" t="s">
        <v>73</v>
      </c>
      <c r="D1172" s="3"/>
      <c r="E1172" t="s">
        <v>1479</v>
      </c>
      <c r="F1172">
        <v>112.1</v>
      </c>
      <c r="G1172">
        <v>108.1</v>
      </c>
      <c r="H1172">
        <v>110.1</v>
      </c>
      <c r="I1172">
        <v>119.5</v>
      </c>
      <c r="J1172">
        <v>121</v>
      </c>
      <c r="K1172">
        <v>130</v>
      </c>
      <c r="L1172">
        <v>138</v>
      </c>
    </row>
    <row r="1173" spans="1:12" ht="32" x14ac:dyDescent="0.2">
      <c r="A1173" s="23" t="s">
        <v>1043</v>
      </c>
      <c r="B1173" s="24" t="s">
        <v>1056</v>
      </c>
      <c r="C1173" s="8" t="s">
        <v>73</v>
      </c>
      <c r="D1173" s="8"/>
      <c r="E1173" t="s">
        <v>1479</v>
      </c>
      <c r="F1173">
        <v>389.7</v>
      </c>
      <c r="G1173">
        <v>356.9</v>
      </c>
      <c r="H1173">
        <v>369</v>
      </c>
      <c r="I1173">
        <v>378.9</v>
      </c>
      <c r="J1173">
        <v>375</v>
      </c>
      <c r="K1173">
        <v>395</v>
      </c>
      <c r="L1173">
        <v>370</v>
      </c>
    </row>
    <row r="1174" spans="1:12" ht="32" x14ac:dyDescent="0.2">
      <c r="A1174" s="19" t="s">
        <v>1043</v>
      </c>
      <c r="B1174" s="20" t="s">
        <v>1057</v>
      </c>
      <c r="C1174" s="3" t="s">
        <v>68</v>
      </c>
      <c r="D1174" s="3"/>
      <c r="E1174" t="s">
        <v>1479</v>
      </c>
      <c r="F1174">
        <v>649.9</v>
      </c>
      <c r="G1174">
        <v>624.29999999999995</v>
      </c>
      <c r="H1174">
        <v>604.20000000000005</v>
      </c>
      <c r="I1174">
        <v>587.20000000000005</v>
      </c>
      <c r="J1174">
        <v>557.79999999999995</v>
      </c>
      <c r="K1174">
        <v>549</v>
      </c>
      <c r="L1174">
        <v>565</v>
      </c>
    </row>
    <row r="1175" spans="1:12" ht="32" x14ac:dyDescent="0.2">
      <c r="A1175" s="23" t="s">
        <v>1043</v>
      </c>
      <c r="B1175" s="24" t="s">
        <v>1058</v>
      </c>
      <c r="C1175" s="8" t="s">
        <v>77</v>
      </c>
      <c r="D1175" s="8"/>
      <c r="E1175" t="s">
        <v>1479</v>
      </c>
      <c r="F1175">
        <v>2942.6</v>
      </c>
      <c r="G1175">
        <v>3076.8</v>
      </c>
      <c r="H1175">
        <v>2971.7</v>
      </c>
      <c r="I1175">
        <v>2974.1</v>
      </c>
      <c r="J1175">
        <v>2988.5</v>
      </c>
      <c r="K1175">
        <v>3030</v>
      </c>
      <c r="L1175">
        <v>2889</v>
      </c>
    </row>
    <row r="1176" spans="1:12" ht="36" x14ac:dyDescent="0.2">
      <c r="A1176" s="19" t="s">
        <v>1043</v>
      </c>
      <c r="B1176" s="20" t="s">
        <v>1059</v>
      </c>
      <c r="C1176" s="3" t="s">
        <v>714</v>
      </c>
      <c r="D1176" s="3"/>
      <c r="E1176" t="s">
        <v>1479</v>
      </c>
      <c r="F1176">
        <v>443.6</v>
      </c>
      <c r="G1176">
        <v>411</v>
      </c>
      <c r="H1176">
        <v>266.60000000000002</v>
      </c>
      <c r="I1176">
        <v>284.7</v>
      </c>
      <c r="J1176">
        <v>300.60000000000002</v>
      </c>
      <c r="K1176">
        <v>326</v>
      </c>
      <c r="L1176">
        <v>358</v>
      </c>
    </row>
    <row r="1177" spans="1:12" ht="32" x14ac:dyDescent="0.2">
      <c r="A1177" s="23" t="s">
        <v>1043</v>
      </c>
      <c r="B1177" s="24" t="s">
        <v>1060</v>
      </c>
      <c r="C1177" s="8" t="s">
        <v>73</v>
      </c>
      <c r="D1177" s="8"/>
      <c r="E1177" t="s">
        <v>1479</v>
      </c>
      <c r="F1177">
        <v>413.7</v>
      </c>
      <c r="G1177">
        <v>409.7</v>
      </c>
      <c r="H1177">
        <v>368.9</v>
      </c>
      <c r="I1177">
        <v>362.3</v>
      </c>
      <c r="J1177">
        <v>344.2</v>
      </c>
      <c r="K1177">
        <v>345</v>
      </c>
      <c r="L1177">
        <v>337</v>
      </c>
    </row>
    <row r="1178" spans="1:12" ht="24" x14ac:dyDescent="0.2">
      <c r="A1178" s="19" t="s">
        <v>1043</v>
      </c>
      <c r="B1178" s="20" t="s">
        <v>1061</v>
      </c>
      <c r="C1178" s="3" t="s">
        <v>360</v>
      </c>
      <c r="D1178" s="3"/>
      <c r="E1178" t="s">
        <v>1479</v>
      </c>
      <c r="F1178">
        <v>112.1</v>
      </c>
      <c r="G1178">
        <v>108</v>
      </c>
      <c r="H1178">
        <v>117</v>
      </c>
      <c r="I1178">
        <v>115.4</v>
      </c>
      <c r="J1178">
        <v>129.80000000000001</v>
      </c>
      <c r="K1178">
        <v>136</v>
      </c>
      <c r="L1178">
        <v>141</v>
      </c>
    </row>
    <row r="1179" spans="1:12" ht="32" x14ac:dyDescent="0.2">
      <c r="A1179" s="23" t="s">
        <v>1043</v>
      </c>
      <c r="B1179" s="24" t="s">
        <v>1062</v>
      </c>
      <c r="C1179" s="8" t="s">
        <v>68</v>
      </c>
      <c r="D1179" s="8"/>
      <c r="E1179" t="s">
        <v>1479</v>
      </c>
      <c r="F1179">
        <v>734.9</v>
      </c>
      <c r="G1179">
        <v>710</v>
      </c>
      <c r="H1179">
        <v>727.6</v>
      </c>
      <c r="I1179">
        <v>691.5</v>
      </c>
      <c r="J1179">
        <v>663.5</v>
      </c>
      <c r="K1179">
        <v>629</v>
      </c>
      <c r="L1179">
        <v>591</v>
      </c>
    </row>
    <row r="1180" spans="1:12" ht="32" x14ac:dyDescent="0.2">
      <c r="A1180" s="19" t="s">
        <v>1043</v>
      </c>
      <c r="B1180" s="20" t="s">
        <v>1063</v>
      </c>
      <c r="C1180" s="3" t="s">
        <v>73</v>
      </c>
      <c r="D1180" s="3"/>
      <c r="E1180" t="s">
        <v>1479</v>
      </c>
      <c r="F1180">
        <v>124</v>
      </c>
      <c r="G1180">
        <v>116</v>
      </c>
      <c r="H1180">
        <v>109</v>
      </c>
      <c r="I1180">
        <v>99.7</v>
      </c>
      <c r="J1180">
        <v>95.1</v>
      </c>
      <c r="K1180">
        <v>85</v>
      </c>
      <c r="L1180">
        <v>77</v>
      </c>
    </row>
    <row r="1181" spans="1:12" ht="36" x14ac:dyDescent="0.2">
      <c r="A1181" s="23" t="s">
        <v>1043</v>
      </c>
      <c r="B1181" s="24" t="s">
        <v>1064</v>
      </c>
      <c r="C1181" s="8" t="s">
        <v>77</v>
      </c>
      <c r="D1181" s="8"/>
      <c r="E1181" t="s">
        <v>1479</v>
      </c>
      <c r="F1181">
        <v>2900.1</v>
      </c>
      <c r="G1181">
        <v>2873.3</v>
      </c>
      <c r="H1181">
        <v>2815.4</v>
      </c>
      <c r="I1181">
        <v>2851.4</v>
      </c>
      <c r="J1181">
        <v>2822.2</v>
      </c>
      <c r="K1181">
        <v>2826</v>
      </c>
      <c r="L1181">
        <v>2809</v>
      </c>
    </row>
    <row r="1182" spans="1:12" ht="32" x14ac:dyDescent="0.2">
      <c r="A1182" s="19" t="s">
        <v>1043</v>
      </c>
      <c r="B1182" s="20" t="s">
        <v>1065</v>
      </c>
      <c r="C1182" s="3" t="s">
        <v>66</v>
      </c>
      <c r="D1182" s="3"/>
      <c r="E1182" t="s">
        <v>1479</v>
      </c>
      <c r="F1182">
        <v>1966.2</v>
      </c>
      <c r="G1182">
        <v>1852.1</v>
      </c>
      <c r="H1182">
        <v>1784.9</v>
      </c>
      <c r="I1182">
        <v>1761.8</v>
      </c>
      <c r="J1182">
        <v>1696.5</v>
      </c>
      <c r="K1182">
        <v>1615</v>
      </c>
      <c r="L1182">
        <v>1523</v>
      </c>
    </row>
    <row r="1183" spans="1:12" ht="32" x14ac:dyDescent="0.2">
      <c r="A1183" s="23" t="s">
        <v>1043</v>
      </c>
      <c r="B1183" s="24" t="s">
        <v>1067</v>
      </c>
      <c r="C1183" s="8" t="s">
        <v>68</v>
      </c>
      <c r="D1183" s="8"/>
      <c r="E1183" t="s">
        <v>1479</v>
      </c>
      <c r="F1183">
        <v>710.8</v>
      </c>
      <c r="G1183">
        <v>695.6</v>
      </c>
      <c r="H1183">
        <v>686.2</v>
      </c>
      <c r="I1183">
        <v>655.6</v>
      </c>
      <c r="J1183">
        <v>604</v>
      </c>
      <c r="K1183">
        <v>573</v>
      </c>
      <c r="L1183">
        <v>564</v>
      </c>
    </row>
    <row r="1184" spans="1:12" ht="32" x14ac:dyDescent="0.2">
      <c r="A1184" s="19" t="s">
        <v>1043</v>
      </c>
      <c r="B1184" s="20" t="s">
        <v>1068</v>
      </c>
      <c r="C1184" s="3" t="s">
        <v>68</v>
      </c>
      <c r="D1184" s="3"/>
      <c r="E1184" t="s">
        <v>1479</v>
      </c>
      <c r="F1184">
        <v>533.5</v>
      </c>
      <c r="G1184">
        <v>454.4</v>
      </c>
      <c r="H1184">
        <v>499.3</v>
      </c>
      <c r="I1184">
        <v>474</v>
      </c>
      <c r="J1184">
        <v>457.7</v>
      </c>
      <c r="K1184">
        <v>457</v>
      </c>
      <c r="L1184">
        <v>385</v>
      </c>
    </row>
    <row r="1185" spans="1:12" ht="36" x14ac:dyDescent="0.2">
      <c r="A1185" s="23" t="s">
        <v>1069</v>
      </c>
      <c r="B1185" s="24" t="s">
        <v>1070</v>
      </c>
      <c r="C1185" s="8" t="s">
        <v>24</v>
      </c>
      <c r="D1185" s="8"/>
      <c r="E1185" t="s">
        <v>1479</v>
      </c>
      <c r="F1185">
        <v>5075.7</v>
      </c>
      <c r="G1185">
        <v>5160.3</v>
      </c>
      <c r="H1185">
        <v>5200.3999999999996</v>
      </c>
      <c r="I1185">
        <v>5178.3</v>
      </c>
      <c r="J1185">
        <v>5204.8</v>
      </c>
      <c r="K1185">
        <v>5257</v>
      </c>
      <c r="L1185">
        <v>5176</v>
      </c>
    </row>
    <row r="1186" spans="1:12" ht="32" x14ac:dyDescent="0.2">
      <c r="A1186" s="19" t="s">
        <v>1069</v>
      </c>
      <c r="B1186" s="20" t="s">
        <v>1071</v>
      </c>
      <c r="C1186" s="3" t="s">
        <v>24</v>
      </c>
      <c r="D1186" s="3"/>
      <c r="E1186" t="s">
        <v>1479</v>
      </c>
      <c r="F1186">
        <v>3744.7</v>
      </c>
      <c r="G1186">
        <v>3719.7</v>
      </c>
      <c r="H1186">
        <v>3678.4</v>
      </c>
      <c r="I1186">
        <v>3659</v>
      </c>
      <c r="J1186">
        <v>3605.8</v>
      </c>
      <c r="K1186" t="e">
        <v>#N/A</v>
      </c>
      <c r="L1186" t="e">
        <v>#N/A</v>
      </c>
    </row>
    <row r="1187" spans="1:12" ht="48" x14ac:dyDescent="0.2">
      <c r="A1187" s="23" t="s">
        <v>1069</v>
      </c>
      <c r="B1187" s="24" t="s">
        <v>1423</v>
      </c>
      <c r="C1187" s="8" t="s">
        <v>711</v>
      </c>
      <c r="D1187" s="8"/>
      <c r="E1187" t="s">
        <v>1479</v>
      </c>
      <c r="F1187">
        <v>303.5</v>
      </c>
      <c r="G1187">
        <v>340.5</v>
      </c>
      <c r="H1187">
        <v>526.4</v>
      </c>
      <c r="I1187" t="e">
        <v>#N/A</v>
      </c>
      <c r="J1187" t="e">
        <v>#N/A</v>
      </c>
      <c r="K1187" t="e">
        <v>#N/A</v>
      </c>
      <c r="L1187" t="e">
        <v>#N/A</v>
      </c>
    </row>
    <row r="1188" spans="1:12" ht="32" x14ac:dyDescent="0.2">
      <c r="A1188" s="19" t="s">
        <v>1069</v>
      </c>
      <c r="B1188" s="20" t="s">
        <v>724</v>
      </c>
      <c r="C1188" s="3" t="s">
        <v>24</v>
      </c>
      <c r="D1188" s="3"/>
      <c r="E1188" t="s">
        <v>1479</v>
      </c>
      <c r="F1188">
        <v>12546.4</v>
      </c>
      <c r="G1188">
        <v>12287.7</v>
      </c>
      <c r="H1188">
        <v>12289.6</v>
      </c>
      <c r="I1188">
        <v>12140.4</v>
      </c>
      <c r="J1188">
        <v>11875.6</v>
      </c>
      <c r="K1188">
        <v>11778</v>
      </c>
      <c r="L1188">
        <v>11591</v>
      </c>
    </row>
    <row r="1189" spans="1:12" ht="36" x14ac:dyDescent="0.2">
      <c r="A1189" s="23" t="s">
        <v>1069</v>
      </c>
      <c r="B1189" s="24" t="s">
        <v>1073</v>
      </c>
      <c r="C1189" s="8" t="s">
        <v>24</v>
      </c>
      <c r="D1189" s="8"/>
      <c r="E1189" t="s">
        <v>1479</v>
      </c>
      <c r="F1189">
        <v>3854</v>
      </c>
      <c r="G1189">
        <v>3774</v>
      </c>
      <c r="H1189">
        <v>3731.1</v>
      </c>
      <c r="I1189">
        <v>3682.2</v>
      </c>
      <c r="J1189">
        <v>3691</v>
      </c>
      <c r="K1189" t="e">
        <v>#N/A</v>
      </c>
      <c r="L1189" t="e">
        <v>#N/A</v>
      </c>
    </row>
    <row r="1190" spans="1:12" ht="48" x14ac:dyDescent="0.2">
      <c r="A1190" s="19" t="s">
        <v>1069</v>
      </c>
      <c r="B1190" s="20" t="s">
        <v>1424</v>
      </c>
      <c r="C1190" s="3" t="s">
        <v>711</v>
      </c>
      <c r="D1190" s="3"/>
      <c r="E1190" t="s">
        <v>1479</v>
      </c>
      <c r="F1190">
        <v>89.4</v>
      </c>
      <c r="G1190">
        <v>89.8</v>
      </c>
      <c r="H1190">
        <v>89.9</v>
      </c>
      <c r="I1190" t="e">
        <v>#N/A</v>
      </c>
      <c r="J1190" t="e">
        <v>#N/A</v>
      </c>
      <c r="K1190" t="e">
        <v>#N/A</v>
      </c>
      <c r="L1190" t="e">
        <v>#N/A</v>
      </c>
    </row>
    <row r="1191" spans="1:12" ht="32" x14ac:dyDescent="0.2">
      <c r="A1191" s="23" t="s">
        <v>1069</v>
      </c>
      <c r="B1191" s="24" t="s">
        <v>934</v>
      </c>
      <c r="C1191" s="8" t="s">
        <v>24</v>
      </c>
      <c r="D1191" s="8"/>
      <c r="E1191" t="s">
        <v>1479</v>
      </c>
      <c r="F1191">
        <v>4051.1</v>
      </c>
      <c r="G1191">
        <v>4070.2</v>
      </c>
      <c r="H1191">
        <v>4070.9</v>
      </c>
      <c r="I1191">
        <v>4043.1</v>
      </c>
      <c r="J1191">
        <v>3971.5</v>
      </c>
      <c r="K1191">
        <v>3951</v>
      </c>
      <c r="L1191">
        <v>3896</v>
      </c>
    </row>
    <row r="1192" spans="1:12" ht="36" x14ac:dyDescent="0.2">
      <c r="A1192" s="19" t="s">
        <v>1069</v>
      </c>
      <c r="B1192" s="20" t="s">
        <v>1076</v>
      </c>
      <c r="C1192" s="3" t="s">
        <v>29</v>
      </c>
      <c r="D1192" s="3"/>
      <c r="E1192" t="s">
        <v>1479</v>
      </c>
      <c r="F1192">
        <v>640</v>
      </c>
      <c r="G1192">
        <v>618</v>
      </c>
      <c r="H1192">
        <v>630.1</v>
      </c>
      <c r="I1192">
        <v>652</v>
      </c>
      <c r="J1192">
        <v>627</v>
      </c>
      <c r="K1192">
        <v>576</v>
      </c>
      <c r="L1192">
        <v>563</v>
      </c>
    </row>
    <row r="1193" spans="1:12" ht="36" x14ac:dyDescent="0.2">
      <c r="A1193" s="23" t="s">
        <v>1069</v>
      </c>
      <c r="B1193" s="24" t="s">
        <v>1077</v>
      </c>
      <c r="C1193" s="8" t="s">
        <v>714</v>
      </c>
      <c r="D1193" s="8"/>
      <c r="E1193" t="s">
        <v>1479</v>
      </c>
      <c r="F1193">
        <v>430.3</v>
      </c>
      <c r="G1193">
        <v>443.7</v>
      </c>
      <c r="H1193">
        <v>496.4</v>
      </c>
      <c r="I1193">
        <v>485.6</v>
      </c>
      <c r="J1193">
        <v>478.4</v>
      </c>
      <c r="K1193">
        <v>527</v>
      </c>
      <c r="L1193">
        <v>492</v>
      </c>
    </row>
    <row r="1194" spans="1:12" ht="48" x14ac:dyDescent="0.2">
      <c r="A1194" s="19" t="s">
        <v>1069</v>
      </c>
      <c r="B1194" s="20" t="s">
        <v>1425</v>
      </c>
      <c r="C1194" s="3" t="s">
        <v>711</v>
      </c>
      <c r="D1194" s="3"/>
      <c r="E1194" t="s">
        <v>1479</v>
      </c>
      <c r="F1194">
        <v>115</v>
      </c>
      <c r="G1194">
        <v>117.2</v>
      </c>
      <c r="H1194">
        <v>147</v>
      </c>
      <c r="I1194" t="e">
        <v>#N/A</v>
      </c>
      <c r="J1194" t="e">
        <v>#N/A</v>
      </c>
      <c r="K1194" t="e">
        <v>#N/A</v>
      </c>
      <c r="L1194" t="e">
        <v>#N/A</v>
      </c>
    </row>
    <row r="1195" spans="1:12" ht="60" x14ac:dyDescent="0.2">
      <c r="A1195" s="23" t="s">
        <v>1069</v>
      </c>
      <c r="B1195" s="24" t="s">
        <v>1426</v>
      </c>
      <c r="C1195" s="8" t="s">
        <v>711</v>
      </c>
      <c r="D1195" s="8"/>
      <c r="E1195" t="s">
        <v>1479</v>
      </c>
      <c r="F1195">
        <v>293.89999999999998</v>
      </c>
      <c r="G1195">
        <v>294.8</v>
      </c>
      <c r="H1195">
        <v>361.2</v>
      </c>
      <c r="I1195" t="e">
        <v>#N/A</v>
      </c>
      <c r="J1195" t="e">
        <v>#N/A</v>
      </c>
      <c r="K1195" t="e">
        <v>#N/A</v>
      </c>
      <c r="L1195" t="e">
        <v>#N/A</v>
      </c>
    </row>
    <row r="1196" spans="1:12" ht="32" x14ac:dyDescent="0.2">
      <c r="A1196" s="19" t="s">
        <v>1069</v>
      </c>
      <c r="B1196" s="20" t="s">
        <v>1080</v>
      </c>
      <c r="C1196" s="3" t="s">
        <v>24</v>
      </c>
      <c r="D1196" s="3"/>
      <c r="E1196" t="s">
        <v>1479</v>
      </c>
      <c r="F1196" t="e">
        <v>#N/A</v>
      </c>
      <c r="G1196">
        <v>3454</v>
      </c>
      <c r="H1196">
        <v>3472</v>
      </c>
      <c r="I1196">
        <v>3604</v>
      </c>
      <c r="J1196">
        <v>3590.3</v>
      </c>
      <c r="K1196">
        <v>3759</v>
      </c>
      <c r="L1196">
        <v>3783</v>
      </c>
    </row>
    <row r="1197" spans="1:12" ht="36" x14ac:dyDescent="0.2">
      <c r="A1197" s="23" t="s">
        <v>1069</v>
      </c>
      <c r="B1197" s="24" t="s">
        <v>1427</v>
      </c>
      <c r="C1197" s="8" t="s">
        <v>711</v>
      </c>
      <c r="D1197" s="8"/>
      <c r="E1197" t="s">
        <v>1479</v>
      </c>
      <c r="F1197">
        <v>343.7</v>
      </c>
      <c r="G1197">
        <v>344.1</v>
      </c>
      <c r="H1197">
        <v>344.4</v>
      </c>
      <c r="I1197" t="e">
        <v>#N/A</v>
      </c>
      <c r="J1197" t="e">
        <v>#N/A</v>
      </c>
      <c r="K1197" t="e">
        <v>#N/A</v>
      </c>
      <c r="L1197" t="e">
        <v>#N/A</v>
      </c>
    </row>
    <row r="1198" spans="1:12" ht="48" x14ac:dyDescent="0.2">
      <c r="A1198" s="19" t="s">
        <v>1069</v>
      </c>
      <c r="B1198" s="20" t="s">
        <v>1082</v>
      </c>
      <c r="C1198" s="3" t="s">
        <v>14</v>
      </c>
      <c r="D1198" s="3"/>
      <c r="E1198" t="s">
        <v>1479</v>
      </c>
      <c r="F1198">
        <v>2886</v>
      </c>
      <c r="G1198">
        <v>2907.7</v>
      </c>
      <c r="H1198">
        <v>2936.2</v>
      </c>
      <c r="I1198">
        <v>2958.6</v>
      </c>
      <c r="J1198">
        <v>3001.9</v>
      </c>
      <c r="K1198">
        <v>3086</v>
      </c>
      <c r="L1198">
        <v>3173</v>
      </c>
    </row>
    <row r="1199" spans="1:12" ht="32" x14ac:dyDescent="0.2">
      <c r="A1199" s="23" t="s">
        <v>1069</v>
      </c>
      <c r="B1199" s="24" t="s">
        <v>1083</v>
      </c>
      <c r="C1199" s="8" t="s">
        <v>24</v>
      </c>
      <c r="D1199" s="8"/>
      <c r="E1199" t="s">
        <v>1479</v>
      </c>
      <c r="F1199">
        <v>13967.9</v>
      </c>
      <c r="G1199">
        <v>14512.4</v>
      </c>
      <c r="H1199">
        <v>14244.1</v>
      </c>
      <c r="I1199">
        <v>13978.3</v>
      </c>
      <c r="J1199">
        <v>13666.5</v>
      </c>
      <c r="K1199">
        <v>13623</v>
      </c>
      <c r="L1199">
        <v>14003</v>
      </c>
    </row>
    <row r="1200" spans="1:12" ht="36" x14ac:dyDescent="0.2">
      <c r="A1200" s="19" t="s">
        <v>1069</v>
      </c>
      <c r="B1200" s="20" t="s">
        <v>1428</v>
      </c>
      <c r="C1200" s="3" t="s">
        <v>711</v>
      </c>
      <c r="D1200" s="3"/>
      <c r="E1200" t="s">
        <v>1479</v>
      </c>
      <c r="F1200">
        <v>357.9</v>
      </c>
      <c r="G1200">
        <v>355.7</v>
      </c>
      <c r="H1200">
        <v>359.3</v>
      </c>
      <c r="I1200" t="e">
        <v>#N/A</v>
      </c>
      <c r="J1200" t="e">
        <v>#N/A</v>
      </c>
      <c r="K1200" t="e">
        <v>#N/A</v>
      </c>
      <c r="L1200" t="e">
        <v>#N/A</v>
      </c>
    </row>
    <row r="1201" spans="1:12" ht="36" x14ac:dyDescent="0.2">
      <c r="A1201" s="23" t="s">
        <v>1069</v>
      </c>
      <c r="B1201" s="24" t="s">
        <v>1086</v>
      </c>
      <c r="C1201" s="8" t="s">
        <v>24</v>
      </c>
      <c r="D1201" s="8"/>
      <c r="E1201" t="s">
        <v>1479</v>
      </c>
      <c r="F1201">
        <v>9755.6</v>
      </c>
      <c r="G1201">
        <v>9683.5</v>
      </c>
      <c r="H1201">
        <v>9834.7999999999993</v>
      </c>
      <c r="I1201">
        <v>9814.7000000000007</v>
      </c>
      <c r="J1201">
        <v>9749.6</v>
      </c>
      <c r="K1201">
        <v>9788</v>
      </c>
      <c r="L1201">
        <v>9798</v>
      </c>
    </row>
    <row r="1202" spans="1:12" ht="48" x14ac:dyDescent="0.2">
      <c r="A1202" s="19" t="s">
        <v>1087</v>
      </c>
      <c r="B1202" s="20" t="s">
        <v>1429</v>
      </c>
      <c r="C1202" s="3" t="s">
        <v>711</v>
      </c>
      <c r="D1202" s="3"/>
      <c r="E1202" t="s">
        <v>1479</v>
      </c>
      <c r="F1202">
        <v>199</v>
      </c>
      <c r="G1202">
        <v>296.8</v>
      </c>
      <c r="H1202">
        <v>392.3</v>
      </c>
      <c r="I1202" t="e">
        <v>#N/A</v>
      </c>
      <c r="J1202" t="e">
        <v>#N/A</v>
      </c>
      <c r="K1202" t="e">
        <v>#N/A</v>
      </c>
      <c r="L1202" t="e">
        <v>#N/A</v>
      </c>
    </row>
    <row r="1203" spans="1:12" ht="32" x14ac:dyDescent="0.2">
      <c r="A1203" s="23" t="s">
        <v>1087</v>
      </c>
      <c r="B1203" s="24" t="s">
        <v>1089</v>
      </c>
      <c r="C1203" s="8" t="s">
        <v>24</v>
      </c>
      <c r="D1203" s="8"/>
      <c r="E1203" t="s">
        <v>1479</v>
      </c>
      <c r="F1203">
        <v>3849</v>
      </c>
      <c r="G1203">
        <v>3970.2</v>
      </c>
      <c r="H1203">
        <v>3828</v>
      </c>
      <c r="I1203">
        <v>3823.8</v>
      </c>
      <c r="J1203">
        <v>3796.2</v>
      </c>
      <c r="K1203">
        <v>3789</v>
      </c>
      <c r="L1203">
        <v>3861</v>
      </c>
    </row>
    <row r="1204" spans="1:12" ht="32" x14ac:dyDescent="0.2">
      <c r="A1204" s="19" t="s">
        <v>1087</v>
      </c>
      <c r="B1204" s="20" t="s">
        <v>1090</v>
      </c>
      <c r="C1204" s="3" t="s">
        <v>2</v>
      </c>
      <c r="D1204" s="3"/>
      <c r="E1204" t="s">
        <v>1479</v>
      </c>
      <c r="F1204">
        <v>848</v>
      </c>
      <c r="G1204">
        <v>810.4</v>
      </c>
      <c r="H1204">
        <v>798.1</v>
      </c>
      <c r="I1204">
        <v>771.3</v>
      </c>
      <c r="J1204">
        <v>768.4</v>
      </c>
      <c r="K1204">
        <v>746</v>
      </c>
      <c r="L1204">
        <v>748</v>
      </c>
    </row>
    <row r="1205" spans="1:12" ht="32" x14ac:dyDescent="0.2">
      <c r="A1205" s="23" t="s">
        <v>1087</v>
      </c>
      <c r="B1205" s="24" t="s">
        <v>1091</v>
      </c>
      <c r="C1205" s="8" t="s">
        <v>6</v>
      </c>
      <c r="D1205" s="8"/>
      <c r="E1205" t="s">
        <v>1479</v>
      </c>
      <c r="F1205">
        <v>1177.2</v>
      </c>
      <c r="G1205">
        <v>1169.3</v>
      </c>
      <c r="H1205">
        <v>1168.5999999999999</v>
      </c>
      <c r="I1205">
        <v>1179.8</v>
      </c>
      <c r="J1205">
        <v>1155.0999999999999</v>
      </c>
      <c r="K1205">
        <v>1209</v>
      </c>
      <c r="L1205">
        <v>1225</v>
      </c>
    </row>
    <row r="1206" spans="1:12" ht="36" x14ac:dyDescent="0.2">
      <c r="A1206" s="19" t="s">
        <v>1087</v>
      </c>
      <c r="B1206" s="20" t="s">
        <v>1092</v>
      </c>
      <c r="C1206" s="3" t="s">
        <v>24</v>
      </c>
      <c r="D1206" s="3"/>
      <c r="E1206" t="s">
        <v>1479</v>
      </c>
      <c r="F1206">
        <v>8316.5</v>
      </c>
      <c r="G1206">
        <v>8268</v>
      </c>
      <c r="H1206">
        <v>8362.1</v>
      </c>
      <c r="I1206">
        <v>8330.6</v>
      </c>
      <c r="J1206">
        <v>8182.5</v>
      </c>
      <c r="K1206">
        <v>8064</v>
      </c>
      <c r="L1206">
        <v>8109</v>
      </c>
    </row>
    <row r="1207" spans="1:12" ht="32" x14ac:dyDescent="0.2">
      <c r="A1207" s="23" t="s">
        <v>1087</v>
      </c>
      <c r="B1207" s="24" t="s">
        <v>1093</v>
      </c>
      <c r="C1207" s="8" t="s">
        <v>24</v>
      </c>
      <c r="D1207" s="8"/>
      <c r="E1207" t="s">
        <v>1479</v>
      </c>
      <c r="F1207">
        <v>14414.7</v>
      </c>
      <c r="G1207">
        <v>14567.6</v>
      </c>
      <c r="H1207">
        <v>14673</v>
      </c>
      <c r="I1207">
        <v>14873.4</v>
      </c>
      <c r="J1207">
        <v>15275</v>
      </c>
      <c r="K1207">
        <v>15713</v>
      </c>
      <c r="L1207">
        <v>16259</v>
      </c>
    </row>
    <row r="1208" spans="1:12" ht="48" x14ac:dyDescent="0.2">
      <c r="A1208" s="19" t="s">
        <v>1087</v>
      </c>
      <c r="B1208" s="20" t="s">
        <v>1430</v>
      </c>
      <c r="C1208" s="3" t="s">
        <v>711</v>
      </c>
      <c r="D1208" s="3"/>
      <c r="E1208" t="s">
        <v>1479</v>
      </c>
      <c r="F1208">
        <v>328.9</v>
      </c>
      <c r="G1208">
        <v>354.5</v>
      </c>
      <c r="H1208">
        <v>377.5</v>
      </c>
      <c r="I1208" t="e">
        <v>#N/A</v>
      </c>
      <c r="J1208" t="e">
        <v>#N/A</v>
      </c>
      <c r="K1208" t="e">
        <v>#N/A</v>
      </c>
      <c r="L1208" t="e">
        <v>#N/A</v>
      </c>
    </row>
    <row r="1209" spans="1:12" ht="48" x14ac:dyDescent="0.2">
      <c r="A1209" s="23" t="s">
        <v>1087</v>
      </c>
      <c r="B1209" s="24" t="s">
        <v>1431</v>
      </c>
      <c r="C1209" s="8" t="s">
        <v>711</v>
      </c>
      <c r="D1209" s="8"/>
      <c r="E1209" t="s">
        <v>1479</v>
      </c>
      <c r="F1209">
        <v>148.4</v>
      </c>
      <c r="G1209">
        <v>192.4</v>
      </c>
      <c r="H1209">
        <v>269</v>
      </c>
      <c r="I1209" t="e">
        <v>#N/A</v>
      </c>
      <c r="J1209" t="e">
        <v>#N/A</v>
      </c>
      <c r="K1209" t="e">
        <v>#N/A</v>
      </c>
      <c r="L1209" t="e">
        <v>#N/A</v>
      </c>
    </row>
    <row r="1210" spans="1:12" ht="32" x14ac:dyDescent="0.2">
      <c r="A1210" s="19" t="s">
        <v>1087</v>
      </c>
      <c r="B1210" s="20" t="s">
        <v>1096</v>
      </c>
      <c r="C1210" s="3" t="s">
        <v>6</v>
      </c>
      <c r="D1210" s="3"/>
      <c r="E1210" t="s">
        <v>1479</v>
      </c>
      <c r="F1210">
        <v>1506.4</v>
      </c>
      <c r="G1210">
        <v>1566.7</v>
      </c>
      <c r="H1210">
        <v>1624.3</v>
      </c>
      <c r="I1210">
        <v>1607.5</v>
      </c>
      <c r="J1210">
        <v>1627.3</v>
      </c>
      <c r="K1210">
        <v>1629</v>
      </c>
      <c r="L1210">
        <v>1643</v>
      </c>
    </row>
    <row r="1211" spans="1:12" ht="32" x14ac:dyDescent="0.2">
      <c r="A1211" s="23" t="s">
        <v>1087</v>
      </c>
      <c r="B1211" s="24" t="s">
        <v>1097</v>
      </c>
      <c r="C1211" s="8" t="s">
        <v>2</v>
      </c>
      <c r="D1211" s="8"/>
      <c r="E1211" t="s">
        <v>1479</v>
      </c>
      <c r="F1211">
        <v>895.5</v>
      </c>
      <c r="G1211">
        <v>888</v>
      </c>
      <c r="H1211">
        <v>940.2</v>
      </c>
      <c r="I1211">
        <v>946.9</v>
      </c>
      <c r="J1211">
        <v>934.1</v>
      </c>
      <c r="K1211">
        <v>951</v>
      </c>
      <c r="L1211">
        <v>983</v>
      </c>
    </row>
    <row r="1212" spans="1:12" ht="48" x14ac:dyDescent="0.2">
      <c r="A1212" s="19" t="s">
        <v>1087</v>
      </c>
      <c r="B1212" s="20" t="s">
        <v>1098</v>
      </c>
      <c r="C1212" s="3" t="s">
        <v>14</v>
      </c>
      <c r="D1212" s="3"/>
      <c r="E1212" t="s">
        <v>1479</v>
      </c>
      <c r="F1212">
        <v>2163.6999999999998</v>
      </c>
      <c r="G1212">
        <v>2131.9</v>
      </c>
      <c r="H1212">
        <v>2142.9</v>
      </c>
      <c r="I1212">
        <v>2182.1999999999998</v>
      </c>
      <c r="J1212">
        <v>2255.4</v>
      </c>
      <c r="K1212">
        <v>2253</v>
      </c>
      <c r="L1212">
        <v>2299</v>
      </c>
    </row>
    <row r="1213" spans="1:12" ht="48" x14ac:dyDescent="0.2">
      <c r="A1213" s="23" t="s">
        <v>1087</v>
      </c>
      <c r="B1213" s="24" t="s">
        <v>1099</v>
      </c>
      <c r="C1213" s="8" t="s">
        <v>14</v>
      </c>
      <c r="D1213" s="8"/>
      <c r="E1213" t="s">
        <v>1479</v>
      </c>
      <c r="F1213">
        <v>2171.3000000000002</v>
      </c>
      <c r="G1213">
        <v>2163</v>
      </c>
      <c r="H1213">
        <v>2122.5</v>
      </c>
      <c r="I1213">
        <v>2091.9</v>
      </c>
      <c r="J1213">
        <v>2078.1</v>
      </c>
      <c r="K1213">
        <v>2099</v>
      </c>
      <c r="L1213">
        <v>2092</v>
      </c>
    </row>
    <row r="1214" spans="1:12" ht="32" x14ac:dyDescent="0.2">
      <c r="A1214" s="19" t="s">
        <v>1087</v>
      </c>
      <c r="B1214" s="20" t="s">
        <v>1100</v>
      </c>
      <c r="C1214" s="3" t="s">
        <v>714</v>
      </c>
      <c r="D1214" s="3"/>
      <c r="E1214" t="s">
        <v>1479</v>
      </c>
      <c r="F1214">
        <v>2001.6</v>
      </c>
      <c r="G1214">
        <v>2046</v>
      </c>
      <c r="H1214">
        <v>2183.6999999999998</v>
      </c>
      <c r="I1214">
        <v>2144.4</v>
      </c>
      <c r="J1214">
        <v>2362</v>
      </c>
      <c r="K1214">
        <v>2192</v>
      </c>
      <c r="L1214">
        <v>2167</v>
      </c>
    </row>
    <row r="1215" spans="1:12" ht="32" x14ac:dyDescent="0.2">
      <c r="A1215" s="23" t="s">
        <v>1087</v>
      </c>
      <c r="B1215" s="24" t="s">
        <v>1101</v>
      </c>
      <c r="C1215" s="8" t="s">
        <v>2</v>
      </c>
      <c r="D1215" s="8"/>
      <c r="E1215" t="s">
        <v>1479</v>
      </c>
      <c r="F1215">
        <v>962.1</v>
      </c>
      <c r="G1215">
        <v>969.6</v>
      </c>
      <c r="H1215">
        <v>990</v>
      </c>
      <c r="I1215">
        <v>978.1</v>
      </c>
      <c r="J1215">
        <v>1016.6</v>
      </c>
      <c r="K1215" t="e">
        <v>#N/A</v>
      </c>
      <c r="L1215" t="e">
        <v>#N/A</v>
      </c>
    </row>
    <row r="1216" spans="1:12" ht="32" x14ac:dyDescent="0.2">
      <c r="A1216" s="19" t="s">
        <v>1087</v>
      </c>
      <c r="B1216" s="20" t="s">
        <v>1002</v>
      </c>
      <c r="C1216" s="3" t="s">
        <v>24</v>
      </c>
      <c r="D1216" s="3"/>
      <c r="E1216" t="s">
        <v>1479</v>
      </c>
      <c r="F1216">
        <v>5915.4</v>
      </c>
      <c r="G1216">
        <v>6077</v>
      </c>
      <c r="H1216">
        <v>6181.9</v>
      </c>
      <c r="I1216">
        <v>6382.5</v>
      </c>
      <c r="J1216">
        <v>6541.1</v>
      </c>
      <c r="K1216">
        <v>6787</v>
      </c>
      <c r="L1216">
        <v>6835</v>
      </c>
    </row>
    <row r="1217" spans="1:12" ht="36" x14ac:dyDescent="0.2">
      <c r="A1217" s="23" t="s">
        <v>1087</v>
      </c>
      <c r="B1217" s="24" t="s">
        <v>1102</v>
      </c>
      <c r="C1217" s="8" t="s">
        <v>24</v>
      </c>
      <c r="D1217" s="8"/>
      <c r="E1217" t="s">
        <v>1479</v>
      </c>
      <c r="F1217">
        <v>9002.2000000000007</v>
      </c>
      <c r="G1217">
        <v>9241</v>
      </c>
      <c r="H1217">
        <v>9502.2999999999993</v>
      </c>
      <c r="I1217">
        <v>10013.799999999999</v>
      </c>
      <c r="J1217">
        <v>10280.4</v>
      </c>
      <c r="K1217">
        <v>10398</v>
      </c>
      <c r="L1217">
        <v>10387</v>
      </c>
    </row>
    <row r="1218" spans="1:12" ht="36" x14ac:dyDescent="0.2">
      <c r="A1218" s="19" t="s">
        <v>1087</v>
      </c>
      <c r="B1218" s="20" t="s">
        <v>1103</v>
      </c>
      <c r="C1218" s="3" t="s">
        <v>24</v>
      </c>
      <c r="D1218" s="3"/>
      <c r="E1218" t="s">
        <v>1479</v>
      </c>
      <c r="F1218">
        <v>6125.6</v>
      </c>
      <c r="G1218">
        <v>6195.8</v>
      </c>
      <c r="H1218">
        <v>6232.5</v>
      </c>
      <c r="I1218">
        <v>6210.2</v>
      </c>
      <c r="J1218">
        <v>6126.7</v>
      </c>
      <c r="K1218">
        <v>6102</v>
      </c>
      <c r="L1218">
        <v>6041</v>
      </c>
    </row>
    <row r="1219" spans="1:12" ht="32" x14ac:dyDescent="0.2">
      <c r="A1219" s="23" t="s">
        <v>1087</v>
      </c>
      <c r="B1219" s="24" t="s">
        <v>1104</v>
      </c>
      <c r="C1219" s="8" t="s">
        <v>24</v>
      </c>
      <c r="D1219" s="8"/>
      <c r="E1219" t="s">
        <v>1479</v>
      </c>
      <c r="F1219">
        <v>9299.4</v>
      </c>
      <c r="G1219">
        <v>9195.4</v>
      </c>
      <c r="H1219">
        <v>8966</v>
      </c>
      <c r="I1219">
        <v>9107.6</v>
      </c>
      <c r="J1219">
        <v>8998.7000000000007</v>
      </c>
      <c r="K1219">
        <v>8907</v>
      </c>
      <c r="L1219">
        <v>8732</v>
      </c>
    </row>
    <row r="1220" spans="1:12" ht="32" x14ac:dyDescent="0.2">
      <c r="A1220" s="19" t="s">
        <v>1087</v>
      </c>
      <c r="B1220" s="20" t="s">
        <v>1105</v>
      </c>
      <c r="C1220" s="3" t="s">
        <v>24</v>
      </c>
      <c r="D1220" s="3"/>
      <c r="E1220" t="s">
        <v>1479</v>
      </c>
      <c r="F1220">
        <v>10689.5</v>
      </c>
      <c r="G1220">
        <v>10676.9</v>
      </c>
      <c r="H1220">
        <v>10485.6</v>
      </c>
      <c r="I1220">
        <v>10745.6</v>
      </c>
      <c r="J1220">
        <v>10930.1</v>
      </c>
      <c r="K1220">
        <v>11119</v>
      </c>
      <c r="L1220">
        <v>11400</v>
      </c>
    </row>
    <row r="1221" spans="1:12" ht="32" x14ac:dyDescent="0.2">
      <c r="A1221" s="23" t="s">
        <v>1087</v>
      </c>
      <c r="B1221" s="24" t="s">
        <v>1106</v>
      </c>
      <c r="C1221" s="8" t="s">
        <v>24</v>
      </c>
      <c r="D1221" s="8"/>
      <c r="E1221" t="s">
        <v>1479</v>
      </c>
      <c r="F1221">
        <v>7340.6</v>
      </c>
      <c r="G1221">
        <v>7396.9</v>
      </c>
      <c r="H1221">
        <v>7360.3</v>
      </c>
      <c r="I1221">
        <v>7330.9</v>
      </c>
      <c r="J1221">
        <v>7280</v>
      </c>
      <c r="K1221">
        <v>7299</v>
      </c>
      <c r="L1221">
        <v>7180</v>
      </c>
    </row>
    <row r="1222" spans="1:12" ht="32" x14ac:dyDescent="0.2">
      <c r="A1222" s="19" t="s">
        <v>1087</v>
      </c>
      <c r="B1222" s="20" t="s">
        <v>1107</v>
      </c>
      <c r="C1222" s="3" t="s">
        <v>24</v>
      </c>
      <c r="D1222" s="3"/>
      <c r="E1222" t="s">
        <v>1479</v>
      </c>
      <c r="F1222">
        <v>6076.7</v>
      </c>
      <c r="G1222">
        <v>6027.9</v>
      </c>
      <c r="H1222">
        <v>6126.5</v>
      </c>
      <c r="I1222">
        <v>6104.2</v>
      </c>
      <c r="J1222">
        <v>6148.9</v>
      </c>
      <c r="K1222">
        <v>6142</v>
      </c>
      <c r="L1222">
        <v>6231</v>
      </c>
    </row>
    <row r="1223" spans="1:12" ht="32" x14ac:dyDescent="0.2">
      <c r="A1223" s="23" t="s">
        <v>1087</v>
      </c>
      <c r="B1223" s="24" t="s">
        <v>1108</v>
      </c>
      <c r="C1223" s="8" t="s">
        <v>6</v>
      </c>
      <c r="D1223" s="8"/>
      <c r="E1223" t="s">
        <v>1479</v>
      </c>
      <c r="F1223">
        <v>1185.5999999999999</v>
      </c>
      <c r="G1223">
        <v>1170.5999999999999</v>
      </c>
      <c r="H1223">
        <v>1161.5</v>
      </c>
      <c r="I1223">
        <v>1116.8</v>
      </c>
      <c r="J1223">
        <v>1102.2</v>
      </c>
      <c r="K1223">
        <v>1093</v>
      </c>
      <c r="L1223">
        <v>1094</v>
      </c>
    </row>
    <row r="1224" spans="1:12" ht="36" x14ac:dyDescent="0.2">
      <c r="A1224" s="19" t="s">
        <v>1087</v>
      </c>
      <c r="B1224" s="20" t="s">
        <v>1109</v>
      </c>
      <c r="C1224" s="3" t="s">
        <v>24</v>
      </c>
      <c r="D1224" s="3"/>
      <c r="E1224" t="s">
        <v>1479</v>
      </c>
      <c r="F1224">
        <v>9116</v>
      </c>
      <c r="G1224">
        <v>8976.6</v>
      </c>
      <c r="H1224">
        <v>8879.9</v>
      </c>
      <c r="I1224">
        <v>8761.5</v>
      </c>
      <c r="J1224">
        <v>8786.6</v>
      </c>
      <c r="K1224">
        <v>8831</v>
      </c>
      <c r="L1224">
        <v>8834</v>
      </c>
    </row>
    <row r="1225" spans="1:12" ht="36" x14ac:dyDescent="0.2">
      <c r="A1225" s="23" t="s">
        <v>1087</v>
      </c>
      <c r="B1225" s="24" t="s">
        <v>1110</v>
      </c>
      <c r="C1225" s="8" t="s">
        <v>24</v>
      </c>
      <c r="D1225" s="8"/>
      <c r="E1225" t="s">
        <v>1479</v>
      </c>
      <c r="F1225" t="e">
        <v>#N/A</v>
      </c>
      <c r="G1225">
        <v>3597.7</v>
      </c>
      <c r="H1225">
        <v>3496.4</v>
      </c>
      <c r="I1225" t="e">
        <v>#N/A</v>
      </c>
      <c r="J1225" t="e">
        <v>#N/A</v>
      </c>
      <c r="K1225" t="e">
        <v>#N/A</v>
      </c>
      <c r="L1225" t="e">
        <v>#N/A</v>
      </c>
    </row>
    <row r="1226" spans="1:12" ht="48" x14ac:dyDescent="0.2">
      <c r="A1226" s="19" t="s">
        <v>1087</v>
      </c>
      <c r="B1226" s="20" t="s">
        <v>1111</v>
      </c>
      <c r="C1226" s="3" t="s">
        <v>14</v>
      </c>
      <c r="D1226" s="3"/>
      <c r="E1226" t="s">
        <v>1479</v>
      </c>
      <c r="F1226">
        <v>2353.1</v>
      </c>
      <c r="G1226">
        <v>2370.6999999999998</v>
      </c>
      <c r="H1226">
        <v>2347.5</v>
      </c>
      <c r="I1226">
        <v>2304.1</v>
      </c>
      <c r="J1226">
        <v>2235.6</v>
      </c>
      <c r="K1226">
        <v>2226</v>
      </c>
      <c r="L1226">
        <v>2220</v>
      </c>
    </row>
    <row r="1227" spans="1:12" ht="32" x14ac:dyDescent="0.2">
      <c r="A1227" s="23" t="s">
        <v>1087</v>
      </c>
      <c r="B1227" s="24" t="s">
        <v>1432</v>
      </c>
      <c r="C1227" s="8" t="s">
        <v>6</v>
      </c>
      <c r="D1227" s="8"/>
      <c r="E1227" t="s">
        <v>1479</v>
      </c>
      <c r="F1227" t="e">
        <v>#N/A</v>
      </c>
      <c r="G1227">
        <v>1831.3</v>
      </c>
      <c r="H1227">
        <v>1800.5</v>
      </c>
      <c r="I1227" t="e">
        <v>#N/A</v>
      </c>
      <c r="J1227" t="e">
        <v>#N/A</v>
      </c>
      <c r="K1227" t="e">
        <v>#N/A</v>
      </c>
      <c r="L1227" t="e">
        <v>#N/A</v>
      </c>
    </row>
    <row r="1228" spans="1:12" ht="32" x14ac:dyDescent="0.2">
      <c r="A1228" s="19" t="s">
        <v>1087</v>
      </c>
      <c r="B1228" s="20" t="s">
        <v>1113</v>
      </c>
      <c r="C1228" s="3" t="s">
        <v>24</v>
      </c>
      <c r="D1228" s="3"/>
      <c r="E1228" t="s">
        <v>1479</v>
      </c>
      <c r="F1228">
        <v>13284.8</v>
      </c>
      <c r="G1228">
        <v>13453</v>
      </c>
      <c r="H1228">
        <v>13603.7</v>
      </c>
      <c r="I1228">
        <v>13784.6</v>
      </c>
      <c r="J1228">
        <v>13858.1</v>
      </c>
      <c r="K1228">
        <v>13901</v>
      </c>
      <c r="L1228">
        <v>13819</v>
      </c>
    </row>
    <row r="1229" spans="1:12" ht="36" x14ac:dyDescent="0.2">
      <c r="A1229" s="23" t="s">
        <v>1114</v>
      </c>
      <c r="B1229" s="24" t="s">
        <v>1115</v>
      </c>
      <c r="C1229" s="8" t="s">
        <v>711</v>
      </c>
      <c r="D1229" s="8"/>
      <c r="E1229" t="s">
        <v>1479</v>
      </c>
      <c r="F1229">
        <v>187.1</v>
      </c>
      <c r="G1229">
        <v>199.5</v>
      </c>
      <c r="H1229">
        <v>193.7</v>
      </c>
      <c r="I1229">
        <v>187.6</v>
      </c>
      <c r="J1229">
        <v>185.9</v>
      </c>
      <c r="K1229" t="e">
        <v>#N/A</v>
      </c>
      <c r="L1229" t="e">
        <v>#N/A</v>
      </c>
    </row>
    <row r="1230" spans="1:12" ht="48" x14ac:dyDescent="0.2">
      <c r="A1230" s="19" t="s">
        <v>1114</v>
      </c>
      <c r="B1230" s="20" t="s">
        <v>1116</v>
      </c>
      <c r="C1230" s="3" t="s">
        <v>14</v>
      </c>
      <c r="D1230" s="3"/>
      <c r="E1230" t="s">
        <v>1479</v>
      </c>
      <c r="F1230">
        <v>2516.1</v>
      </c>
      <c r="G1230">
        <v>2486.1999999999998</v>
      </c>
      <c r="H1230">
        <v>2469.4</v>
      </c>
      <c r="I1230">
        <v>2423.3000000000002</v>
      </c>
      <c r="J1230">
        <v>2379.5</v>
      </c>
      <c r="K1230">
        <v>2250</v>
      </c>
      <c r="L1230">
        <v>1917</v>
      </c>
    </row>
    <row r="1231" spans="1:12" ht="36" x14ac:dyDescent="0.2">
      <c r="A1231" s="23" t="s">
        <v>1114</v>
      </c>
      <c r="B1231" s="24" t="s">
        <v>1117</v>
      </c>
      <c r="C1231" s="8" t="s">
        <v>8</v>
      </c>
      <c r="D1231" s="8"/>
      <c r="E1231" t="s">
        <v>1479</v>
      </c>
      <c r="F1231">
        <v>328.3</v>
      </c>
      <c r="G1231">
        <v>322.3</v>
      </c>
      <c r="H1231">
        <v>320.39999999999998</v>
      </c>
      <c r="I1231">
        <v>318.10000000000002</v>
      </c>
      <c r="J1231">
        <v>323.89999999999998</v>
      </c>
      <c r="K1231">
        <v>335</v>
      </c>
      <c r="L1231">
        <v>319</v>
      </c>
    </row>
    <row r="1232" spans="1:12" ht="32" x14ac:dyDescent="0.2">
      <c r="A1232" s="19" t="s">
        <v>1114</v>
      </c>
      <c r="B1232" s="20" t="s">
        <v>1118</v>
      </c>
      <c r="C1232" s="3" t="s">
        <v>4</v>
      </c>
      <c r="D1232" s="3"/>
      <c r="E1232" t="s">
        <v>1479</v>
      </c>
      <c r="F1232">
        <v>197.9</v>
      </c>
      <c r="G1232">
        <v>202.5</v>
      </c>
      <c r="H1232">
        <v>195.6</v>
      </c>
      <c r="I1232">
        <v>200.3</v>
      </c>
      <c r="J1232">
        <v>196.5</v>
      </c>
      <c r="K1232">
        <v>200</v>
      </c>
      <c r="L1232">
        <v>196</v>
      </c>
    </row>
    <row r="1233" spans="1:12" ht="32" x14ac:dyDescent="0.2">
      <c r="A1233" s="23" t="s">
        <v>1114</v>
      </c>
      <c r="B1233" s="24" t="s">
        <v>1119</v>
      </c>
      <c r="C1233" s="8" t="s">
        <v>2</v>
      </c>
      <c r="D1233" s="8"/>
      <c r="E1233" t="s">
        <v>1479</v>
      </c>
      <c r="F1233">
        <v>710.5</v>
      </c>
      <c r="G1233">
        <v>714.6</v>
      </c>
      <c r="H1233">
        <v>711.1</v>
      </c>
      <c r="I1233">
        <v>697.7</v>
      </c>
      <c r="J1233">
        <v>703.2</v>
      </c>
      <c r="K1233">
        <v>682</v>
      </c>
      <c r="L1233">
        <v>667</v>
      </c>
    </row>
    <row r="1234" spans="1:12" ht="32" x14ac:dyDescent="0.2">
      <c r="A1234" s="19" t="s">
        <v>1114</v>
      </c>
      <c r="B1234" s="20" t="s">
        <v>1120</v>
      </c>
      <c r="C1234" s="3" t="s">
        <v>4</v>
      </c>
      <c r="D1234" s="3"/>
      <c r="E1234" t="s">
        <v>1479</v>
      </c>
      <c r="F1234">
        <v>372.3</v>
      </c>
      <c r="G1234">
        <v>385.4</v>
      </c>
      <c r="H1234">
        <v>382.9</v>
      </c>
      <c r="I1234">
        <v>382.3</v>
      </c>
      <c r="J1234">
        <v>389.5</v>
      </c>
      <c r="K1234">
        <v>375</v>
      </c>
      <c r="L1234">
        <v>404</v>
      </c>
    </row>
    <row r="1235" spans="1:12" ht="32" x14ac:dyDescent="0.2">
      <c r="A1235" s="23" t="s">
        <v>1114</v>
      </c>
      <c r="B1235" s="24" t="s">
        <v>1121</v>
      </c>
      <c r="C1235" s="8" t="s">
        <v>2</v>
      </c>
      <c r="D1235" s="8"/>
      <c r="E1235" t="s">
        <v>1479</v>
      </c>
      <c r="F1235">
        <v>877.2</v>
      </c>
      <c r="G1235">
        <v>866.2</v>
      </c>
      <c r="H1235">
        <v>841.3</v>
      </c>
      <c r="I1235">
        <v>828</v>
      </c>
      <c r="J1235">
        <v>808.4</v>
      </c>
      <c r="K1235">
        <v>805</v>
      </c>
      <c r="L1235">
        <v>784</v>
      </c>
    </row>
    <row r="1236" spans="1:12" ht="32" x14ac:dyDescent="0.2">
      <c r="A1236" s="19" t="s">
        <v>1114</v>
      </c>
      <c r="B1236" s="20" t="s">
        <v>1122</v>
      </c>
      <c r="C1236" s="3" t="s">
        <v>66</v>
      </c>
      <c r="D1236" s="3"/>
      <c r="E1236" t="s">
        <v>1479</v>
      </c>
      <c r="F1236">
        <v>1200.8</v>
      </c>
      <c r="G1236">
        <v>1115.4000000000001</v>
      </c>
      <c r="H1236">
        <v>1012.1</v>
      </c>
      <c r="I1236">
        <v>965.4</v>
      </c>
      <c r="J1236">
        <v>957</v>
      </c>
      <c r="K1236">
        <v>944</v>
      </c>
      <c r="L1236">
        <v>966</v>
      </c>
    </row>
    <row r="1237" spans="1:12" ht="32" x14ac:dyDescent="0.2">
      <c r="A1237" s="23" t="s">
        <v>1114</v>
      </c>
      <c r="B1237" s="24" t="s">
        <v>1123</v>
      </c>
      <c r="C1237" s="8" t="s">
        <v>4</v>
      </c>
      <c r="D1237" s="8"/>
      <c r="E1237" t="s">
        <v>1479</v>
      </c>
      <c r="F1237">
        <v>136.19999999999999</v>
      </c>
      <c r="G1237">
        <v>159.4</v>
      </c>
      <c r="H1237">
        <v>161.69999999999999</v>
      </c>
      <c r="I1237">
        <v>166.6</v>
      </c>
      <c r="J1237">
        <v>167</v>
      </c>
      <c r="K1237">
        <v>171</v>
      </c>
      <c r="L1237">
        <v>174</v>
      </c>
    </row>
    <row r="1238" spans="1:12" ht="32" x14ac:dyDescent="0.2">
      <c r="A1238" s="19" t="s">
        <v>1114</v>
      </c>
      <c r="B1238" s="20" t="s">
        <v>1124</v>
      </c>
      <c r="C1238" s="3" t="s">
        <v>66</v>
      </c>
      <c r="D1238" s="3"/>
      <c r="E1238" t="s">
        <v>1479</v>
      </c>
      <c r="F1238">
        <v>1056.5</v>
      </c>
      <c r="G1238">
        <v>1092.4000000000001</v>
      </c>
      <c r="H1238">
        <v>1081.3</v>
      </c>
      <c r="I1238">
        <v>1070.5</v>
      </c>
      <c r="J1238">
        <v>1058</v>
      </c>
      <c r="K1238">
        <v>1026</v>
      </c>
      <c r="L1238">
        <v>1010</v>
      </c>
    </row>
    <row r="1239" spans="1:12" ht="32" x14ac:dyDescent="0.2">
      <c r="A1239" s="23" t="s">
        <v>1114</v>
      </c>
      <c r="B1239" s="24" t="s">
        <v>1125</v>
      </c>
      <c r="C1239" s="8" t="s">
        <v>66</v>
      </c>
      <c r="D1239" s="8"/>
      <c r="E1239" t="s">
        <v>1479</v>
      </c>
      <c r="F1239">
        <v>1025.2</v>
      </c>
      <c r="G1239">
        <v>1045</v>
      </c>
      <c r="H1239">
        <v>1016.1</v>
      </c>
      <c r="I1239">
        <v>1017.5</v>
      </c>
      <c r="J1239">
        <v>1017.4</v>
      </c>
      <c r="K1239">
        <v>1019</v>
      </c>
      <c r="L1239">
        <v>991</v>
      </c>
    </row>
    <row r="1240" spans="1:12" ht="32" x14ac:dyDescent="0.2">
      <c r="A1240" s="19" t="s">
        <v>1114</v>
      </c>
      <c r="B1240" s="20" t="s">
        <v>1126</v>
      </c>
      <c r="C1240" s="3" t="s">
        <v>73</v>
      </c>
      <c r="D1240" s="3"/>
      <c r="E1240" t="s">
        <v>1479</v>
      </c>
      <c r="F1240">
        <v>154.1</v>
      </c>
      <c r="G1240">
        <v>150.80000000000001</v>
      </c>
      <c r="H1240">
        <v>149</v>
      </c>
      <c r="I1240">
        <v>166</v>
      </c>
      <c r="J1240">
        <v>167.2</v>
      </c>
      <c r="K1240">
        <v>162</v>
      </c>
      <c r="L1240">
        <v>159</v>
      </c>
    </row>
    <row r="1241" spans="1:12" ht="32" x14ac:dyDescent="0.2">
      <c r="A1241" s="23" t="s">
        <v>1114</v>
      </c>
      <c r="B1241" s="24" t="s">
        <v>1127</v>
      </c>
      <c r="C1241" s="8" t="s">
        <v>66</v>
      </c>
      <c r="D1241" s="8"/>
      <c r="E1241" t="s">
        <v>1479</v>
      </c>
      <c r="F1241">
        <v>1490.8</v>
      </c>
      <c r="G1241">
        <v>1532.2</v>
      </c>
      <c r="H1241">
        <v>1583.8</v>
      </c>
      <c r="I1241">
        <v>1648.4</v>
      </c>
      <c r="J1241">
        <v>1731.1</v>
      </c>
      <c r="K1241">
        <v>1738</v>
      </c>
      <c r="L1241">
        <v>1729</v>
      </c>
    </row>
    <row r="1242" spans="1:12" ht="32" x14ac:dyDescent="0.2">
      <c r="A1242" s="19" t="s">
        <v>1114</v>
      </c>
      <c r="B1242" s="20" t="s">
        <v>1128</v>
      </c>
      <c r="C1242" s="3" t="s">
        <v>77</v>
      </c>
      <c r="D1242" s="3"/>
      <c r="E1242" t="s">
        <v>1479</v>
      </c>
      <c r="F1242">
        <v>11230.3</v>
      </c>
      <c r="G1242">
        <v>11413</v>
      </c>
      <c r="H1242">
        <v>11437.3</v>
      </c>
      <c r="I1242">
        <v>11236</v>
      </c>
      <c r="J1242">
        <v>11079.5</v>
      </c>
      <c r="K1242">
        <v>10948</v>
      </c>
      <c r="L1242">
        <v>10773</v>
      </c>
    </row>
    <row r="1243" spans="1:12" ht="32" x14ac:dyDescent="0.2">
      <c r="A1243" s="23" t="s">
        <v>1114</v>
      </c>
      <c r="B1243" s="24" t="s">
        <v>1129</v>
      </c>
      <c r="C1243" s="8" t="s">
        <v>66</v>
      </c>
      <c r="D1243" s="8"/>
      <c r="E1243" t="s">
        <v>1479</v>
      </c>
      <c r="F1243">
        <v>4299.5</v>
      </c>
      <c r="G1243">
        <v>4176.2</v>
      </c>
      <c r="H1243">
        <v>4066.3</v>
      </c>
      <c r="I1243">
        <v>3937</v>
      </c>
      <c r="J1243">
        <v>3855.4</v>
      </c>
      <c r="K1243">
        <v>3817</v>
      </c>
      <c r="L1243">
        <v>3770</v>
      </c>
    </row>
    <row r="1244" spans="1:12" ht="48" x14ac:dyDescent="0.2">
      <c r="A1244" s="19" t="s">
        <v>1114</v>
      </c>
      <c r="B1244" s="20" t="s">
        <v>1130</v>
      </c>
      <c r="C1244" s="3" t="s">
        <v>14</v>
      </c>
      <c r="D1244" s="3"/>
      <c r="E1244" t="s">
        <v>1479</v>
      </c>
      <c r="F1244">
        <v>3214.5</v>
      </c>
      <c r="G1244">
        <v>3180.3</v>
      </c>
      <c r="H1244">
        <v>3028.1</v>
      </c>
      <c r="I1244">
        <v>3056.6</v>
      </c>
      <c r="J1244">
        <v>2906.7</v>
      </c>
      <c r="K1244">
        <v>2913</v>
      </c>
      <c r="L1244">
        <v>3248</v>
      </c>
    </row>
    <row r="1245" spans="1:12" ht="36" x14ac:dyDescent="0.2">
      <c r="A1245" s="23" t="s">
        <v>1114</v>
      </c>
      <c r="B1245" s="24" t="s">
        <v>1131</v>
      </c>
      <c r="C1245" s="8" t="s">
        <v>21</v>
      </c>
      <c r="D1245" s="8"/>
      <c r="E1245" t="s">
        <v>1479</v>
      </c>
      <c r="F1245">
        <v>368.4</v>
      </c>
      <c r="G1245">
        <v>355.3</v>
      </c>
      <c r="H1245">
        <v>320.8</v>
      </c>
      <c r="I1245">
        <v>313</v>
      </c>
      <c r="J1245">
        <v>302.39999999999998</v>
      </c>
      <c r="K1245">
        <v>312</v>
      </c>
      <c r="L1245">
        <v>310</v>
      </c>
    </row>
    <row r="1246" spans="1:12" ht="24" x14ac:dyDescent="0.2">
      <c r="A1246" s="19" t="s">
        <v>1114</v>
      </c>
      <c r="B1246" s="20" t="s">
        <v>1132</v>
      </c>
      <c r="C1246" s="3" t="s">
        <v>8</v>
      </c>
      <c r="D1246" s="3"/>
      <c r="E1246" t="s">
        <v>1479</v>
      </c>
      <c r="F1246">
        <v>195.1</v>
      </c>
      <c r="G1246">
        <v>176.9</v>
      </c>
      <c r="H1246">
        <v>179.5</v>
      </c>
      <c r="I1246">
        <v>180.3</v>
      </c>
      <c r="J1246">
        <v>194.4</v>
      </c>
      <c r="K1246">
        <v>193</v>
      </c>
      <c r="L1246">
        <v>201</v>
      </c>
    </row>
    <row r="1247" spans="1:12" ht="48" x14ac:dyDescent="0.2">
      <c r="A1247" s="23" t="s">
        <v>1114</v>
      </c>
      <c r="B1247" s="24" t="s">
        <v>1133</v>
      </c>
      <c r="C1247" s="8" t="s">
        <v>14</v>
      </c>
      <c r="D1247" s="8"/>
      <c r="E1247" t="s">
        <v>1479</v>
      </c>
      <c r="F1247">
        <v>3183.6</v>
      </c>
      <c r="G1247">
        <v>3109.6</v>
      </c>
      <c r="H1247">
        <v>3108.1</v>
      </c>
      <c r="I1247">
        <v>3040.7</v>
      </c>
      <c r="J1247">
        <v>2977.6</v>
      </c>
      <c r="K1247">
        <v>3008</v>
      </c>
      <c r="L1247">
        <v>3006</v>
      </c>
    </row>
    <row r="1248" spans="1:12" ht="48" x14ac:dyDescent="0.2">
      <c r="A1248" s="19" t="s">
        <v>1114</v>
      </c>
      <c r="B1248" s="20" t="s">
        <v>1433</v>
      </c>
      <c r="C1248" s="3" t="s">
        <v>711</v>
      </c>
      <c r="D1248" s="3"/>
      <c r="E1248" t="s">
        <v>1479</v>
      </c>
      <c r="F1248">
        <v>199.5</v>
      </c>
      <c r="G1248">
        <v>206.4</v>
      </c>
      <c r="H1248">
        <v>204.2</v>
      </c>
      <c r="I1248" t="e">
        <v>#N/A</v>
      </c>
      <c r="J1248" t="e">
        <v>#N/A</v>
      </c>
      <c r="K1248" t="e">
        <v>#N/A</v>
      </c>
      <c r="L1248" t="e">
        <v>#N/A</v>
      </c>
    </row>
    <row r="1249" spans="1:12" ht="32" x14ac:dyDescent="0.2">
      <c r="A1249" s="23" t="s">
        <v>1114</v>
      </c>
      <c r="B1249" s="24" t="s">
        <v>1135</v>
      </c>
      <c r="C1249" s="8" t="s">
        <v>66</v>
      </c>
      <c r="D1249" s="8"/>
      <c r="E1249" t="s">
        <v>1479</v>
      </c>
      <c r="F1249">
        <v>6555.7</v>
      </c>
      <c r="G1249">
        <v>6411.9</v>
      </c>
      <c r="H1249">
        <v>6326.2</v>
      </c>
      <c r="I1249">
        <v>6176.2</v>
      </c>
      <c r="J1249">
        <v>6034.6</v>
      </c>
      <c r="K1249">
        <v>5977</v>
      </c>
      <c r="L1249">
        <v>5818</v>
      </c>
    </row>
    <row r="1250" spans="1:12" ht="32" x14ac:dyDescent="0.2">
      <c r="A1250" s="19" t="s">
        <v>1114</v>
      </c>
      <c r="B1250" s="20" t="s">
        <v>1136</v>
      </c>
      <c r="C1250" s="3" t="s">
        <v>6</v>
      </c>
      <c r="D1250" s="3"/>
      <c r="E1250" t="s">
        <v>1479</v>
      </c>
      <c r="F1250">
        <v>1695.4</v>
      </c>
      <c r="G1250">
        <v>1535.2</v>
      </c>
      <c r="H1250">
        <v>1478.3</v>
      </c>
      <c r="I1250">
        <v>1544.2</v>
      </c>
      <c r="J1250">
        <v>1558.5</v>
      </c>
      <c r="K1250">
        <v>1607</v>
      </c>
      <c r="L1250">
        <v>1590</v>
      </c>
    </row>
    <row r="1251" spans="1:12" ht="32" x14ac:dyDescent="0.2">
      <c r="A1251" s="23" t="s">
        <v>1114</v>
      </c>
      <c r="B1251" s="24" t="s">
        <v>1137</v>
      </c>
      <c r="C1251" s="8" t="s">
        <v>6</v>
      </c>
      <c r="D1251" s="8"/>
      <c r="E1251" t="s">
        <v>1479</v>
      </c>
      <c r="F1251">
        <v>1135.5</v>
      </c>
      <c r="G1251">
        <v>1091</v>
      </c>
      <c r="H1251">
        <v>1096.2</v>
      </c>
      <c r="I1251">
        <v>1086.3</v>
      </c>
      <c r="J1251">
        <v>1075.5</v>
      </c>
      <c r="K1251">
        <v>1065</v>
      </c>
      <c r="L1251">
        <v>1057</v>
      </c>
    </row>
    <row r="1252" spans="1:12" ht="32" x14ac:dyDescent="0.2">
      <c r="A1252" s="19" t="s">
        <v>1114</v>
      </c>
      <c r="B1252" s="20" t="s">
        <v>1138</v>
      </c>
      <c r="C1252" s="3" t="s">
        <v>66</v>
      </c>
      <c r="D1252" s="3"/>
      <c r="E1252" t="s">
        <v>1479</v>
      </c>
      <c r="F1252">
        <v>811.9</v>
      </c>
      <c r="G1252">
        <v>841.7</v>
      </c>
      <c r="H1252">
        <v>869.9</v>
      </c>
      <c r="I1252">
        <v>854.1</v>
      </c>
      <c r="J1252">
        <v>850.5</v>
      </c>
      <c r="K1252">
        <v>851</v>
      </c>
      <c r="L1252">
        <v>887</v>
      </c>
    </row>
    <row r="1253" spans="1:12" ht="32" x14ac:dyDescent="0.2">
      <c r="A1253" s="23" t="s">
        <v>1114</v>
      </c>
      <c r="B1253" s="24" t="s">
        <v>1139</v>
      </c>
      <c r="C1253" s="8" t="s">
        <v>24</v>
      </c>
      <c r="D1253" s="8"/>
      <c r="E1253" t="s">
        <v>1479</v>
      </c>
      <c r="F1253">
        <v>5389.3</v>
      </c>
      <c r="G1253">
        <v>5457.3</v>
      </c>
      <c r="H1253">
        <v>5646</v>
      </c>
      <c r="I1253">
        <v>5699.2</v>
      </c>
      <c r="J1253">
        <v>5782.4</v>
      </c>
      <c r="K1253">
        <v>5799</v>
      </c>
      <c r="L1253">
        <v>5757</v>
      </c>
    </row>
    <row r="1254" spans="1:12" ht="36" x14ac:dyDescent="0.2">
      <c r="A1254" s="19" t="s">
        <v>1114</v>
      </c>
      <c r="B1254" s="20" t="s">
        <v>1140</v>
      </c>
      <c r="C1254" s="3" t="s">
        <v>66</v>
      </c>
      <c r="D1254" s="3"/>
      <c r="E1254" t="s">
        <v>1479</v>
      </c>
      <c r="F1254">
        <v>5220.1000000000004</v>
      </c>
      <c r="G1254">
        <v>5136.7</v>
      </c>
      <c r="H1254">
        <v>5081.8</v>
      </c>
      <c r="I1254">
        <v>5118.8999999999996</v>
      </c>
      <c r="J1254">
        <v>5038.3999999999996</v>
      </c>
      <c r="K1254">
        <v>5050</v>
      </c>
      <c r="L1254">
        <v>5076</v>
      </c>
    </row>
    <row r="1255" spans="1:12" ht="32" x14ac:dyDescent="0.2">
      <c r="A1255" s="23" t="s">
        <v>1114</v>
      </c>
      <c r="B1255" s="24" t="s">
        <v>1141</v>
      </c>
      <c r="C1255" s="8" t="s">
        <v>6</v>
      </c>
      <c r="D1255" s="8"/>
      <c r="E1255" t="s">
        <v>1479</v>
      </c>
      <c r="F1255">
        <v>1676.6</v>
      </c>
      <c r="G1255">
        <v>1604.5</v>
      </c>
      <c r="H1255">
        <v>1648.9</v>
      </c>
      <c r="I1255">
        <v>1611.4</v>
      </c>
      <c r="J1255">
        <v>1593.8</v>
      </c>
      <c r="K1255">
        <v>1572</v>
      </c>
      <c r="L1255">
        <v>1519</v>
      </c>
    </row>
    <row r="1256" spans="1:12" ht="32" x14ac:dyDescent="0.2">
      <c r="A1256" s="19" t="s">
        <v>1114</v>
      </c>
      <c r="B1256" s="20" t="s">
        <v>1142</v>
      </c>
      <c r="C1256" s="3" t="s">
        <v>66</v>
      </c>
      <c r="D1256" s="3"/>
      <c r="E1256" t="s">
        <v>1479</v>
      </c>
      <c r="F1256">
        <v>5644.6</v>
      </c>
      <c r="G1256">
        <v>5492.2</v>
      </c>
      <c r="H1256">
        <v>5301.6</v>
      </c>
      <c r="I1256">
        <v>5174.6000000000004</v>
      </c>
      <c r="J1256">
        <v>5066.3</v>
      </c>
      <c r="K1256">
        <v>4953</v>
      </c>
      <c r="L1256">
        <v>4892</v>
      </c>
    </row>
    <row r="1257" spans="1:12" ht="36" x14ac:dyDescent="0.2">
      <c r="A1257" s="23" t="s">
        <v>1114</v>
      </c>
      <c r="B1257" s="24" t="s">
        <v>1143</v>
      </c>
      <c r="C1257" s="8" t="s">
        <v>24</v>
      </c>
      <c r="D1257" s="8"/>
      <c r="E1257" t="s">
        <v>1479</v>
      </c>
      <c r="F1257">
        <v>3917.7</v>
      </c>
      <c r="G1257">
        <v>3812</v>
      </c>
      <c r="H1257">
        <v>3836.6</v>
      </c>
      <c r="I1257">
        <v>3877.9</v>
      </c>
      <c r="J1257">
        <v>3798.2</v>
      </c>
      <c r="K1257">
        <v>3754</v>
      </c>
      <c r="L1257">
        <v>3747</v>
      </c>
    </row>
    <row r="1258" spans="1:12" ht="32" x14ac:dyDescent="0.2">
      <c r="A1258" s="19" t="s">
        <v>1114</v>
      </c>
      <c r="B1258" s="20" t="s">
        <v>1144</v>
      </c>
      <c r="C1258" s="3" t="s">
        <v>24</v>
      </c>
      <c r="D1258" s="3"/>
      <c r="E1258" t="s">
        <v>1479</v>
      </c>
      <c r="F1258">
        <v>10187.4</v>
      </c>
      <c r="G1258">
        <v>10053.200000000001</v>
      </c>
      <c r="H1258">
        <v>9889.7000000000007</v>
      </c>
      <c r="I1258">
        <v>9797</v>
      </c>
      <c r="J1258">
        <v>9765.2000000000007</v>
      </c>
      <c r="K1258">
        <v>9753</v>
      </c>
      <c r="L1258">
        <v>9638</v>
      </c>
    </row>
    <row r="1259" spans="1:12" ht="32" x14ac:dyDescent="0.2">
      <c r="A1259" s="23" t="s">
        <v>1114</v>
      </c>
      <c r="B1259" s="24" t="s">
        <v>1145</v>
      </c>
      <c r="C1259" s="8" t="s">
        <v>99</v>
      </c>
      <c r="D1259" s="8"/>
      <c r="E1259" t="s">
        <v>1479</v>
      </c>
      <c r="F1259">
        <v>2118.6999999999998</v>
      </c>
      <c r="G1259">
        <v>2024.9</v>
      </c>
      <c r="H1259">
        <v>1941.7</v>
      </c>
      <c r="I1259">
        <v>1871.4</v>
      </c>
      <c r="J1259">
        <v>1838.4</v>
      </c>
      <c r="K1259">
        <v>1785</v>
      </c>
      <c r="L1259">
        <v>1739</v>
      </c>
    </row>
    <row r="1260" spans="1:12" ht="32" x14ac:dyDescent="0.2">
      <c r="A1260" s="19" t="s">
        <v>1114</v>
      </c>
      <c r="B1260" s="20" t="s">
        <v>1146</v>
      </c>
      <c r="C1260" s="3" t="s">
        <v>73</v>
      </c>
      <c r="D1260" s="3"/>
      <c r="E1260" t="s">
        <v>1479</v>
      </c>
      <c r="F1260">
        <v>314.7</v>
      </c>
      <c r="G1260">
        <v>284.3</v>
      </c>
      <c r="H1260">
        <v>279.10000000000002</v>
      </c>
      <c r="I1260">
        <v>268.3</v>
      </c>
      <c r="J1260">
        <v>255.1</v>
      </c>
      <c r="K1260">
        <v>242</v>
      </c>
      <c r="L1260">
        <v>248</v>
      </c>
    </row>
    <row r="1261" spans="1:12" ht="36" x14ac:dyDescent="0.2">
      <c r="A1261" s="23" t="s">
        <v>1114</v>
      </c>
      <c r="B1261" s="24" t="s">
        <v>1147</v>
      </c>
      <c r="C1261" s="8" t="s">
        <v>714</v>
      </c>
      <c r="D1261" s="8"/>
      <c r="E1261" t="s">
        <v>1479</v>
      </c>
      <c r="F1261">
        <v>2163.8000000000002</v>
      </c>
      <c r="G1261">
        <v>2138.6</v>
      </c>
      <c r="H1261">
        <v>2174.6</v>
      </c>
      <c r="I1261">
        <v>2754.8</v>
      </c>
      <c r="J1261">
        <v>2930.8</v>
      </c>
      <c r="K1261">
        <v>2367</v>
      </c>
      <c r="L1261">
        <v>2212</v>
      </c>
    </row>
    <row r="1262" spans="1:12" ht="32" x14ac:dyDescent="0.2">
      <c r="A1262" s="19" t="s">
        <v>1114</v>
      </c>
      <c r="B1262" s="20" t="s">
        <v>1148</v>
      </c>
      <c r="C1262" s="3" t="s">
        <v>77</v>
      </c>
      <c r="D1262" s="3"/>
      <c r="E1262" t="s">
        <v>1479</v>
      </c>
      <c r="F1262">
        <v>1016.5</v>
      </c>
      <c r="G1262">
        <v>1023.1</v>
      </c>
      <c r="H1262">
        <v>974.6</v>
      </c>
      <c r="I1262">
        <v>980.4</v>
      </c>
      <c r="J1262">
        <v>1017.8</v>
      </c>
      <c r="K1262">
        <v>1005</v>
      </c>
      <c r="L1262">
        <v>995</v>
      </c>
    </row>
    <row r="1263" spans="1:12" ht="32" x14ac:dyDescent="0.2">
      <c r="A1263" s="23" t="s">
        <v>1114</v>
      </c>
      <c r="B1263" s="24" t="s">
        <v>1149</v>
      </c>
      <c r="C1263" s="8" t="s">
        <v>4</v>
      </c>
      <c r="D1263" s="8"/>
      <c r="E1263" t="s">
        <v>1479</v>
      </c>
      <c r="F1263">
        <v>571.70000000000005</v>
      </c>
      <c r="G1263">
        <v>588.6</v>
      </c>
      <c r="H1263">
        <v>602.1</v>
      </c>
      <c r="I1263">
        <v>576.1</v>
      </c>
      <c r="J1263">
        <v>553.79999999999995</v>
      </c>
      <c r="K1263">
        <v>510</v>
      </c>
      <c r="L1263">
        <v>475</v>
      </c>
    </row>
    <row r="1264" spans="1:12" ht="32" x14ac:dyDescent="0.2">
      <c r="A1264" s="19" t="s">
        <v>1114</v>
      </c>
      <c r="B1264" s="20" t="s">
        <v>1150</v>
      </c>
      <c r="C1264" s="3" t="s">
        <v>24</v>
      </c>
      <c r="D1264" s="3"/>
      <c r="E1264" t="s">
        <v>1479</v>
      </c>
      <c r="F1264">
        <v>4485.7</v>
      </c>
      <c r="G1264">
        <v>4565.8999999999996</v>
      </c>
      <c r="H1264">
        <v>4553.5</v>
      </c>
      <c r="I1264">
        <v>4418.5</v>
      </c>
      <c r="J1264">
        <v>4394.5</v>
      </c>
      <c r="K1264">
        <v>4299</v>
      </c>
      <c r="L1264">
        <v>4110</v>
      </c>
    </row>
    <row r="1265" spans="1:12" ht="32" x14ac:dyDescent="0.2">
      <c r="A1265" s="23" t="s">
        <v>1114</v>
      </c>
      <c r="B1265" s="24" t="s">
        <v>1151</v>
      </c>
      <c r="C1265" s="8" t="s">
        <v>24</v>
      </c>
      <c r="D1265" s="8"/>
      <c r="E1265" t="s">
        <v>1479</v>
      </c>
      <c r="F1265">
        <v>3980.7</v>
      </c>
      <c r="G1265">
        <v>3862.5</v>
      </c>
      <c r="H1265">
        <v>3828.8</v>
      </c>
      <c r="I1265">
        <v>3781</v>
      </c>
      <c r="J1265">
        <v>3680.5</v>
      </c>
      <c r="K1265" t="e">
        <v>#N/A</v>
      </c>
      <c r="L1265" t="e">
        <v>#N/A</v>
      </c>
    </row>
    <row r="1266" spans="1:12" ht="32" x14ac:dyDescent="0.2">
      <c r="A1266" s="19" t="s">
        <v>1114</v>
      </c>
      <c r="B1266" s="20" t="s">
        <v>1152</v>
      </c>
      <c r="C1266" s="3" t="s">
        <v>68</v>
      </c>
      <c r="D1266" s="3"/>
      <c r="E1266" t="s">
        <v>1479</v>
      </c>
      <c r="F1266">
        <v>649.29999999999995</v>
      </c>
      <c r="G1266">
        <v>579.4</v>
      </c>
      <c r="H1266">
        <v>617</v>
      </c>
      <c r="I1266">
        <v>632</v>
      </c>
      <c r="J1266">
        <v>606.20000000000005</v>
      </c>
      <c r="K1266">
        <v>611</v>
      </c>
      <c r="L1266">
        <v>573</v>
      </c>
    </row>
    <row r="1267" spans="1:12" ht="32" x14ac:dyDescent="0.2">
      <c r="A1267" s="23" t="s">
        <v>1114</v>
      </c>
      <c r="B1267" s="24" t="s">
        <v>1153</v>
      </c>
      <c r="C1267" s="8" t="s">
        <v>66</v>
      </c>
      <c r="D1267" s="8"/>
      <c r="E1267" t="s">
        <v>1479</v>
      </c>
      <c r="F1267">
        <v>1156.2</v>
      </c>
      <c r="G1267">
        <v>1300.0999999999999</v>
      </c>
      <c r="H1267">
        <v>1422.7</v>
      </c>
      <c r="I1267">
        <v>1375.7</v>
      </c>
      <c r="J1267">
        <v>1424.5</v>
      </c>
      <c r="K1267">
        <v>1434</v>
      </c>
      <c r="L1267">
        <v>1411</v>
      </c>
    </row>
    <row r="1268" spans="1:12" ht="36" x14ac:dyDescent="0.2">
      <c r="A1268" s="19" t="s">
        <v>1114</v>
      </c>
      <c r="B1268" s="20" t="s">
        <v>1434</v>
      </c>
      <c r="C1268" s="3" t="s">
        <v>711</v>
      </c>
      <c r="D1268" s="3"/>
      <c r="E1268" t="s">
        <v>1479</v>
      </c>
      <c r="F1268">
        <v>174.1</v>
      </c>
      <c r="G1268">
        <v>177.4</v>
      </c>
      <c r="H1268">
        <v>178.6</v>
      </c>
      <c r="I1268" t="e">
        <v>#N/A</v>
      </c>
      <c r="J1268" t="e">
        <v>#N/A</v>
      </c>
      <c r="K1268" t="e">
        <v>#N/A</v>
      </c>
      <c r="L1268" t="e">
        <v>#N/A</v>
      </c>
    </row>
    <row r="1269" spans="1:12" ht="32" x14ac:dyDescent="0.2">
      <c r="A1269" s="23" t="s">
        <v>1114</v>
      </c>
      <c r="B1269" s="24" t="s">
        <v>1154</v>
      </c>
      <c r="C1269" s="8" t="s">
        <v>77</v>
      </c>
      <c r="D1269" s="8"/>
      <c r="E1269" t="s">
        <v>1479</v>
      </c>
      <c r="F1269">
        <v>1166.4000000000001</v>
      </c>
      <c r="G1269">
        <v>1191.8</v>
      </c>
      <c r="H1269">
        <v>1193.5999999999999</v>
      </c>
      <c r="I1269">
        <v>1219.5</v>
      </c>
      <c r="J1269">
        <v>1204.9000000000001</v>
      </c>
      <c r="K1269">
        <v>1218</v>
      </c>
      <c r="L1269">
        <v>1189</v>
      </c>
    </row>
    <row r="1270" spans="1:12" ht="24" x14ac:dyDescent="0.2">
      <c r="A1270" s="19" t="s">
        <v>1114</v>
      </c>
      <c r="B1270" s="20" t="s">
        <v>1155</v>
      </c>
      <c r="C1270" s="3" t="s">
        <v>181</v>
      </c>
      <c r="D1270" s="3"/>
      <c r="E1270" t="s">
        <v>1479</v>
      </c>
      <c r="F1270">
        <v>153.19999999999999</v>
      </c>
      <c r="G1270">
        <v>144.19999999999999</v>
      </c>
      <c r="H1270">
        <v>145.19999999999999</v>
      </c>
      <c r="I1270">
        <v>135.69999999999999</v>
      </c>
      <c r="J1270">
        <v>119.2</v>
      </c>
      <c r="K1270">
        <v>122</v>
      </c>
      <c r="L1270">
        <v>117</v>
      </c>
    </row>
    <row r="1271" spans="1:12" ht="32" x14ac:dyDescent="0.2">
      <c r="A1271" s="23" t="s">
        <v>1114</v>
      </c>
      <c r="B1271" s="24" t="s">
        <v>1156</v>
      </c>
      <c r="C1271" s="8" t="s">
        <v>66</v>
      </c>
      <c r="D1271" s="8"/>
      <c r="E1271" t="s">
        <v>1479</v>
      </c>
      <c r="F1271">
        <v>999.5</v>
      </c>
      <c r="G1271">
        <v>1016.5</v>
      </c>
      <c r="H1271">
        <v>988.8</v>
      </c>
      <c r="I1271">
        <v>981.2</v>
      </c>
      <c r="J1271">
        <v>972.1</v>
      </c>
      <c r="K1271">
        <v>996</v>
      </c>
      <c r="L1271">
        <v>907</v>
      </c>
    </row>
    <row r="1272" spans="1:12" ht="32" x14ac:dyDescent="0.2">
      <c r="A1272" s="19" t="s">
        <v>1114</v>
      </c>
      <c r="B1272" s="20" t="s">
        <v>1157</v>
      </c>
      <c r="C1272" s="3" t="s">
        <v>77</v>
      </c>
      <c r="D1272" s="3"/>
      <c r="E1272" t="s">
        <v>1479</v>
      </c>
      <c r="F1272">
        <v>915.9</v>
      </c>
      <c r="G1272">
        <v>904</v>
      </c>
      <c r="H1272">
        <v>929.3</v>
      </c>
      <c r="I1272">
        <v>946.7</v>
      </c>
      <c r="J1272">
        <v>998.9</v>
      </c>
      <c r="K1272">
        <v>1000</v>
      </c>
      <c r="L1272">
        <v>996</v>
      </c>
    </row>
    <row r="1273" spans="1:12" ht="32" x14ac:dyDescent="0.2">
      <c r="A1273" s="23" t="s">
        <v>1114</v>
      </c>
      <c r="B1273" s="24" t="s">
        <v>1158</v>
      </c>
      <c r="C1273" s="8" t="s">
        <v>4</v>
      </c>
      <c r="D1273" s="8"/>
      <c r="E1273" t="s">
        <v>1479</v>
      </c>
      <c r="F1273">
        <v>225.4</v>
      </c>
      <c r="G1273">
        <v>209.1</v>
      </c>
      <c r="H1273">
        <v>209.8</v>
      </c>
      <c r="I1273">
        <v>203.8</v>
      </c>
      <c r="J1273">
        <v>198.7</v>
      </c>
      <c r="K1273">
        <v>182</v>
      </c>
      <c r="L1273">
        <v>176</v>
      </c>
    </row>
    <row r="1274" spans="1:12" ht="32" x14ac:dyDescent="0.2">
      <c r="A1274" s="19" t="s">
        <v>1114</v>
      </c>
      <c r="B1274" s="20" t="s">
        <v>1159</v>
      </c>
      <c r="C1274" s="3" t="s">
        <v>77</v>
      </c>
      <c r="D1274" s="3"/>
      <c r="E1274" t="s">
        <v>1479</v>
      </c>
      <c r="F1274">
        <v>667.7</v>
      </c>
      <c r="G1274">
        <v>655.9</v>
      </c>
      <c r="H1274">
        <v>656.8</v>
      </c>
      <c r="I1274">
        <v>637.5</v>
      </c>
      <c r="J1274">
        <v>631.1</v>
      </c>
      <c r="K1274">
        <v>627</v>
      </c>
      <c r="L1274">
        <v>655</v>
      </c>
    </row>
    <row r="1275" spans="1:12" ht="32" x14ac:dyDescent="0.2">
      <c r="A1275" s="23" t="s">
        <v>1114</v>
      </c>
      <c r="B1275" s="24" t="s">
        <v>1160</v>
      </c>
      <c r="C1275" s="8" t="s">
        <v>68</v>
      </c>
      <c r="D1275" s="8"/>
      <c r="E1275" t="s">
        <v>1479</v>
      </c>
      <c r="F1275">
        <v>486.1</v>
      </c>
      <c r="G1275">
        <v>479.7</v>
      </c>
      <c r="H1275">
        <v>479.8</v>
      </c>
      <c r="I1275">
        <v>477.9</v>
      </c>
      <c r="J1275">
        <v>503.9</v>
      </c>
      <c r="K1275">
        <v>471</v>
      </c>
      <c r="L1275">
        <v>453</v>
      </c>
    </row>
    <row r="1276" spans="1:12" ht="32" x14ac:dyDescent="0.2">
      <c r="A1276" s="19" t="s">
        <v>1114</v>
      </c>
      <c r="B1276" s="20" t="s">
        <v>1161</v>
      </c>
      <c r="C1276" s="3" t="s">
        <v>4</v>
      </c>
      <c r="D1276" s="3"/>
      <c r="E1276" t="s">
        <v>1479</v>
      </c>
      <c r="F1276">
        <v>333</v>
      </c>
      <c r="G1276">
        <v>322.3</v>
      </c>
      <c r="H1276">
        <v>305</v>
      </c>
      <c r="I1276">
        <v>279.3</v>
      </c>
      <c r="J1276">
        <v>275.5</v>
      </c>
      <c r="K1276">
        <v>262</v>
      </c>
      <c r="L1276">
        <v>260</v>
      </c>
    </row>
    <row r="1277" spans="1:12" ht="36" x14ac:dyDescent="0.2">
      <c r="A1277" s="23" t="s">
        <v>1114</v>
      </c>
      <c r="B1277" s="24" t="s">
        <v>1162</v>
      </c>
      <c r="C1277" s="8" t="s">
        <v>4</v>
      </c>
      <c r="D1277" s="8"/>
      <c r="E1277" t="s">
        <v>1479</v>
      </c>
      <c r="F1277">
        <v>497.9</v>
      </c>
      <c r="G1277">
        <v>501.3</v>
      </c>
      <c r="H1277">
        <v>504.1</v>
      </c>
      <c r="I1277">
        <v>503.9</v>
      </c>
      <c r="J1277">
        <v>485.2</v>
      </c>
      <c r="K1277">
        <v>475</v>
      </c>
      <c r="L1277">
        <v>465</v>
      </c>
    </row>
    <row r="1278" spans="1:12" ht="32" x14ac:dyDescent="0.2">
      <c r="A1278" s="19" t="s">
        <v>1114</v>
      </c>
      <c r="B1278" s="20" t="s">
        <v>1164</v>
      </c>
      <c r="C1278" s="3" t="s">
        <v>66</v>
      </c>
      <c r="D1278" s="3"/>
      <c r="E1278" t="s">
        <v>1479</v>
      </c>
      <c r="F1278">
        <v>1562.6</v>
      </c>
      <c r="G1278">
        <v>1526.4</v>
      </c>
      <c r="H1278">
        <v>1526.5</v>
      </c>
      <c r="I1278">
        <v>1506.8</v>
      </c>
      <c r="J1278">
        <v>1515.2</v>
      </c>
      <c r="K1278">
        <v>1549</v>
      </c>
      <c r="L1278">
        <v>1537</v>
      </c>
    </row>
    <row r="1279" spans="1:12" ht="32" x14ac:dyDescent="0.2">
      <c r="A1279" s="23" t="s">
        <v>1114</v>
      </c>
      <c r="B1279" s="24" t="s">
        <v>1165</v>
      </c>
      <c r="C1279" s="8" t="s">
        <v>2</v>
      </c>
      <c r="D1279" s="8"/>
      <c r="E1279" t="s">
        <v>1479</v>
      </c>
      <c r="F1279">
        <v>1064.3</v>
      </c>
      <c r="G1279">
        <v>1014.8</v>
      </c>
      <c r="H1279">
        <v>960.5</v>
      </c>
      <c r="I1279">
        <v>907.4</v>
      </c>
      <c r="J1279">
        <v>877.5</v>
      </c>
      <c r="K1279">
        <v>829</v>
      </c>
      <c r="L1279">
        <v>854</v>
      </c>
    </row>
    <row r="1280" spans="1:12" ht="48" x14ac:dyDescent="0.2">
      <c r="A1280" s="19" t="s">
        <v>1114</v>
      </c>
      <c r="B1280" s="20" t="s">
        <v>1166</v>
      </c>
      <c r="C1280" s="3" t="s">
        <v>14</v>
      </c>
      <c r="D1280" s="3"/>
      <c r="E1280" t="s">
        <v>1479</v>
      </c>
      <c r="F1280">
        <v>2346.6999999999998</v>
      </c>
      <c r="G1280">
        <v>2356.6999999999998</v>
      </c>
      <c r="H1280">
        <v>2354.6</v>
      </c>
      <c r="I1280">
        <v>2350.8000000000002</v>
      </c>
      <c r="J1280">
        <v>2323.6999999999998</v>
      </c>
      <c r="K1280">
        <v>2312</v>
      </c>
      <c r="L1280">
        <v>2271</v>
      </c>
    </row>
    <row r="1281" spans="1:12" ht="32" x14ac:dyDescent="0.2">
      <c r="A1281" s="23" t="s">
        <v>1114</v>
      </c>
      <c r="B1281" s="24" t="s">
        <v>1167</v>
      </c>
      <c r="C1281" s="8" t="s">
        <v>24</v>
      </c>
      <c r="D1281" s="8"/>
      <c r="E1281" t="s">
        <v>1479</v>
      </c>
      <c r="F1281">
        <v>3972.8</v>
      </c>
      <c r="G1281">
        <v>3946.1</v>
      </c>
      <c r="H1281">
        <v>3813.4</v>
      </c>
      <c r="I1281" t="e">
        <v>#N/A</v>
      </c>
      <c r="J1281" t="e">
        <v>#N/A</v>
      </c>
      <c r="K1281" t="e">
        <v>#N/A</v>
      </c>
      <c r="L1281" t="e">
        <v>#N/A</v>
      </c>
    </row>
    <row r="1282" spans="1:12" ht="36" x14ac:dyDescent="0.2">
      <c r="A1282" s="19" t="s">
        <v>1114</v>
      </c>
      <c r="B1282" s="20" t="s">
        <v>1168</v>
      </c>
      <c r="C1282" s="3" t="s">
        <v>68</v>
      </c>
      <c r="D1282" s="3"/>
      <c r="E1282" t="s">
        <v>1479</v>
      </c>
      <c r="F1282">
        <v>606.6</v>
      </c>
      <c r="G1282">
        <v>606.29999999999995</v>
      </c>
      <c r="H1282">
        <v>597.79999999999995</v>
      </c>
      <c r="I1282">
        <v>591.9</v>
      </c>
      <c r="J1282">
        <v>583.1</v>
      </c>
      <c r="K1282">
        <v>561</v>
      </c>
      <c r="L1282">
        <v>561</v>
      </c>
    </row>
    <row r="1283" spans="1:12" ht="32" x14ac:dyDescent="0.2">
      <c r="A1283" s="23" t="s">
        <v>1169</v>
      </c>
      <c r="B1283" s="24" t="s">
        <v>1170</v>
      </c>
      <c r="C1283" s="8" t="s">
        <v>6</v>
      </c>
      <c r="D1283" s="8"/>
      <c r="E1283" t="s">
        <v>1479</v>
      </c>
      <c r="F1283">
        <v>1303.2</v>
      </c>
      <c r="G1283">
        <v>1291.0999999999999</v>
      </c>
      <c r="H1283">
        <v>1318</v>
      </c>
      <c r="I1283">
        <v>1326.2</v>
      </c>
      <c r="J1283">
        <v>1368.7</v>
      </c>
      <c r="K1283">
        <v>1407</v>
      </c>
      <c r="L1283">
        <v>1409</v>
      </c>
    </row>
    <row r="1284" spans="1:12" ht="32" x14ac:dyDescent="0.2">
      <c r="A1284" s="19" t="s">
        <v>1169</v>
      </c>
      <c r="B1284" s="20" t="s">
        <v>1171</v>
      </c>
      <c r="C1284" s="3" t="s">
        <v>2</v>
      </c>
      <c r="D1284" s="3"/>
      <c r="E1284" t="s">
        <v>1479</v>
      </c>
      <c r="F1284">
        <v>765</v>
      </c>
      <c r="G1284">
        <v>757.1</v>
      </c>
      <c r="H1284">
        <v>739.6</v>
      </c>
      <c r="I1284">
        <v>718</v>
      </c>
      <c r="J1284">
        <v>727.6</v>
      </c>
      <c r="K1284">
        <v>721</v>
      </c>
      <c r="L1284">
        <v>701</v>
      </c>
    </row>
    <row r="1285" spans="1:12" ht="32" x14ac:dyDescent="0.2">
      <c r="A1285" s="23" t="s">
        <v>1169</v>
      </c>
      <c r="B1285" s="24" t="s">
        <v>1172</v>
      </c>
      <c r="C1285" s="8" t="s">
        <v>6</v>
      </c>
      <c r="D1285" s="8"/>
      <c r="E1285" t="s">
        <v>1479</v>
      </c>
      <c r="F1285">
        <v>1145</v>
      </c>
      <c r="G1285">
        <v>1172.8</v>
      </c>
      <c r="H1285">
        <v>1150.9000000000001</v>
      </c>
      <c r="I1285">
        <v>1166.2</v>
      </c>
      <c r="J1285">
        <v>1181.7</v>
      </c>
      <c r="K1285">
        <v>1216</v>
      </c>
      <c r="L1285">
        <v>1184</v>
      </c>
    </row>
    <row r="1286" spans="1:12" ht="32" x14ac:dyDescent="0.2">
      <c r="A1286" s="19" t="s">
        <v>1169</v>
      </c>
      <c r="B1286" s="20" t="s">
        <v>1173</v>
      </c>
      <c r="C1286" s="3" t="s">
        <v>66</v>
      </c>
      <c r="D1286" s="3"/>
      <c r="E1286" t="s">
        <v>1479</v>
      </c>
      <c r="F1286">
        <v>1317.7</v>
      </c>
      <c r="G1286">
        <v>1244.5999999999999</v>
      </c>
      <c r="H1286">
        <v>1210.5999999999999</v>
      </c>
      <c r="I1286">
        <v>1167.7</v>
      </c>
      <c r="J1286">
        <v>1135.2</v>
      </c>
      <c r="K1286">
        <v>1129</v>
      </c>
      <c r="L1286">
        <v>1076</v>
      </c>
    </row>
    <row r="1287" spans="1:12" ht="32" x14ac:dyDescent="0.2">
      <c r="A1287" s="23" t="s">
        <v>1169</v>
      </c>
      <c r="B1287" s="24" t="s">
        <v>1174</v>
      </c>
      <c r="C1287" s="8" t="s">
        <v>66</v>
      </c>
      <c r="D1287" s="8"/>
      <c r="E1287" t="s">
        <v>1479</v>
      </c>
      <c r="F1287">
        <v>1807</v>
      </c>
      <c r="G1287">
        <v>1770.1</v>
      </c>
      <c r="H1287">
        <v>1736.8</v>
      </c>
      <c r="I1287">
        <v>1691.9</v>
      </c>
      <c r="J1287">
        <v>1651.2</v>
      </c>
      <c r="K1287">
        <v>1645</v>
      </c>
      <c r="L1287">
        <v>1584</v>
      </c>
    </row>
    <row r="1288" spans="1:12" ht="48" x14ac:dyDescent="0.2">
      <c r="A1288" s="19" t="s">
        <v>1169</v>
      </c>
      <c r="B1288" s="20" t="s">
        <v>1175</v>
      </c>
      <c r="C1288" s="3" t="s">
        <v>14</v>
      </c>
      <c r="D1288" s="3"/>
      <c r="E1288" t="s">
        <v>1479</v>
      </c>
      <c r="F1288">
        <v>2955.1</v>
      </c>
      <c r="G1288">
        <v>3084.7</v>
      </c>
      <c r="H1288">
        <v>3134.7</v>
      </c>
      <c r="I1288">
        <v>3224.8</v>
      </c>
      <c r="J1288">
        <v>3277.5</v>
      </c>
      <c r="K1288">
        <v>3286</v>
      </c>
      <c r="L1288">
        <v>3378</v>
      </c>
    </row>
    <row r="1289" spans="1:12" ht="32" x14ac:dyDescent="0.2">
      <c r="A1289" s="23" t="s">
        <v>1169</v>
      </c>
      <c r="B1289" s="24" t="s">
        <v>1176</v>
      </c>
      <c r="C1289" s="8" t="s">
        <v>66</v>
      </c>
      <c r="D1289" s="8"/>
      <c r="E1289" t="s">
        <v>1479</v>
      </c>
      <c r="F1289">
        <v>1125.3</v>
      </c>
      <c r="G1289">
        <v>1095.0999999999999</v>
      </c>
      <c r="H1289">
        <v>1028.4000000000001</v>
      </c>
      <c r="I1289">
        <v>1002.5</v>
      </c>
      <c r="J1289">
        <v>970.5</v>
      </c>
      <c r="K1289">
        <v>978</v>
      </c>
      <c r="L1289">
        <v>935</v>
      </c>
    </row>
    <row r="1290" spans="1:12" ht="32" x14ac:dyDescent="0.2">
      <c r="A1290" s="19" t="s">
        <v>1169</v>
      </c>
      <c r="B1290" s="20" t="s">
        <v>1177</v>
      </c>
      <c r="C1290" s="3" t="s">
        <v>66</v>
      </c>
      <c r="D1290" s="3"/>
      <c r="E1290" t="s">
        <v>1479</v>
      </c>
      <c r="F1290">
        <v>1022.8</v>
      </c>
      <c r="G1290">
        <v>1021</v>
      </c>
      <c r="H1290">
        <v>1014.2</v>
      </c>
      <c r="I1290">
        <v>998.3</v>
      </c>
      <c r="J1290">
        <v>971.8</v>
      </c>
      <c r="K1290">
        <v>972</v>
      </c>
      <c r="L1290">
        <v>972</v>
      </c>
    </row>
    <row r="1291" spans="1:12" ht="36" x14ac:dyDescent="0.2">
      <c r="A1291" s="23" t="s">
        <v>1169</v>
      </c>
      <c r="B1291" s="24" t="s">
        <v>1178</v>
      </c>
      <c r="C1291" s="8" t="s">
        <v>77</v>
      </c>
      <c r="D1291" s="8"/>
      <c r="E1291" t="s">
        <v>1479</v>
      </c>
      <c r="F1291">
        <v>1518.6</v>
      </c>
      <c r="G1291">
        <v>1568.2</v>
      </c>
      <c r="H1291">
        <v>1612.8</v>
      </c>
      <c r="I1291">
        <v>1634.8</v>
      </c>
      <c r="J1291">
        <v>1565</v>
      </c>
      <c r="K1291">
        <v>1534</v>
      </c>
      <c r="L1291">
        <v>1530</v>
      </c>
    </row>
    <row r="1292" spans="1:12" ht="32" x14ac:dyDescent="0.2">
      <c r="A1292" s="19" t="s">
        <v>1169</v>
      </c>
      <c r="B1292" s="20" t="s">
        <v>1179</v>
      </c>
      <c r="C1292" s="3" t="s">
        <v>66</v>
      </c>
      <c r="D1292" s="3"/>
      <c r="E1292" t="s">
        <v>1479</v>
      </c>
      <c r="F1292">
        <v>1502.4</v>
      </c>
      <c r="G1292">
        <v>1482.3</v>
      </c>
      <c r="H1292">
        <v>1495.9</v>
      </c>
      <c r="I1292">
        <v>1475.2</v>
      </c>
      <c r="J1292">
        <v>1464.2</v>
      </c>
      <c r="K1292">
        <v>1452</v>
      </c>
      <c r="L1292">
        <v>1459</v>
      </c>
    </row>
    <row r="1293" spans="1:12" ht="32" x14ac:dyDescent="0.2">
      <c r="A1293" s="23" t="s">
        <v>1169</v>
      </c>
      <c r="B1293" s="24" t="s">
        <v>1180</v>
      </c>
      <c r="C1293" s="8" t="s">
        <v>4</v>
      </c>
      <c r="D1293" s="8"/>
      <c r="E1293" t="s">
        <v>1479</v>
      </c>
      <c r="F1293">
        <v>452.1</v>
      </c>
      <c r="G1293">
        <v>453</v>
      </c>
      <c r="H1293">
        <v>446.6</v>
      </c>
      <c r="I1293">
        <v>423.1</v>
      </c>
      <c r="J1293">
        <v>433.1</v>
      </c>
      <c r="K1293">
        <v>426</v>
      </c>
      <c r="L1293">
        <v>434</v>
      </c>
    </row>
    <row r="1294" spans="1:12" ht="48" x14ac:dyDescent="0.2">
      <c r="A1294" s="19" t="s">
        <v>1169</v>
      </c>
      <c r="B1294" s="20" t="s">
        <v>1181</v>
      </c>
      <c r="C1294" s="3" t="s">
        <v>14</v>
      </c>
      <c r="D1294" s="3"/>
      <c r="E1294" t="s">
        <v>1479</v>
      </c>
      <c r="F1294">
        <v>3487.1</v>
      </c>
      <c r="G1294">
        <v>3434.4</v>
      </c>
      <c r="H1294">
        <v>3319.8</v>
      </c>
      <c r="I1294">
        <v>3235.7</v>
      </c>
      <c r="J1294">
        <v>3162.2</v>
      </c>
      <c r="K1294">
        <v>3124</v>
      </c>
      <c r="L1294">
        <v>3997</v>
      </c>
    </row>
    <row r="1295" spans="1:12" ht="48" x14ac:dyDescent="0.2">
      <c r="A1295" s="23" t="s">
        <v>1169</v>
      </c>
      <c r="B1295" s="24" t="s">
        <v>1182</v>
      </c>
      <c r="C1295" s="8" t="s">
        <v>14</v>
      </c>
      <c r="D1295" s="8"/>
      <c r="E1295" t="s">
        <v>1479</v>
      </c>
      <c r="F1295">
        <v>2178.9</v>
      </c>
      <c r="G1295">
        <v>2115.6</v>
      </c>
      <c r="H1295">
        <v>2081</v>
      </c>
      <c r="I1295">
        <v>2029.5</v>
      </c>
      <c r="J1295">
        <v>1984.9</v>
      </c>
      <c r="K1295">
        <v>2003</v>
      </c>
      <c r="L1295">
        <v>1908</v>
      </c>
    </row>
    <row r="1296" spans="1:12" ht="32" x14ac:dyDescent="0.2">
      <c r="A1296" s="19" t="s">
        <v>1169</v>
      </c>
      <c r="B1296" s="20" t="s">
        <v>1183</v>
      </c>
      <c r="C1296" s="3" t="s">
        <v>99</v>
      </c>
      <c r="D1296" s="3"/>
      <c r="E1296" t="s">
        <v>1479</v>
      </c>
      <c r="F1296">
        <v>1178.4000000000001</v>
      </c>
      <c r="G1296">
        <v>1225.4000000000001</v>
      </c>
      <c r="H1296">
        <v>1250.0999999999999</v>
      </c>
      <c r="I1296">
        <v>1256.5999999999999</v>
      </c>
      <c r="J1296">
        <v>1217.3</v>
      </c>
      <c r="K1296">
        <v>1245</v>
      </c>
      <c r="L1296">
        <v>1244</v>
      </c>
    </row>
    <row r="1297" spans="1:12" ht="32" x14ac:dyDescent="0.2">
      <c r="A1297" s="23" t="s">
        <v>1169</v>
      </c>
      <c r="B1297" s="24" t="s">
        <v>1184</v>
      </c>
      <c r="C1297" s="8" t="s">
        <v>66</v>
      </c>
      <c r="D1297" s="8"/>
      <c r="E1297" t="s">
        <v>1479</v>
      </c>
      <c r="F1297">
        <v>929.8</v>
      </c>
      <c r="G1297">
        <v>877.1</v>
      </c>
      <c r="H1297">
        <v>857.7</v>
      </c>
      <c r="I1297">
        <v>837.6</v>
      </c>
      <c r="J1297">
        <v>828.6</v>
      </c>
      <c r="K1297">
        <v>840</v>
      </c>
      <c r="L1297">
        <v>857</v>
      </c>
    </row>
    <row r="1298" spans="1:12" ht="48" x14ac:dyDescent="0.2">
      <c r="A1298" s="19" t="s">
        <v>1169</v>
      </c>
      <c r="B1298" s="20" t="s">
        <v>1185</v>
      </c>
      <c r="C1298" s="3" t="s">
        <v>14</v>
      </c>
      <c r="D1298" s="3"/>
      <c r="E1298" t="s">
        <v>1479</v>
      </c>
      <c r="F1298">
        <v>2462.1999999999998</v>
      </c>
      <c r="G1298">
        <v>2443.9</v>
      </c>
      <c r="H1298">
        <v>2525.9</v>
      </c>
      <c r="I1298">
        <v>2545.6</v>
      </c>
      <c r="J1298">
        <v>2587.1999999999998</v>
      </c>
      <c r="K1298">
        <v>2630</v>
      </c>
      <c r="L1298">
        <v>2644</v>
      </c>
    </row>
    <row r="1299" spans="1:12" ht="32" x14ac:dyDescent="0.2">
      <c r="A1299" s="23" t="s">
        <v>1169</v>
      </c>
      <c r="B1299" s="24" t="s">
        <v>1186</v>
      </c>
      <c r="C1299" s="8" t="s">
        <v>68</v>
      </c>
      <c r="D1299" s="8"/>
      <c r="E1299" t="s">
        <v>1479</v>
      </c>
      <c r="F1299">
        <v>672</v>
      </c>
      <c r="G1299">
        <v>651.70000000000005</v>
      </c>
      <c r="H1299">
        <v>615</v>
      </c>
      <c r="I1299">
        <v>605.79999999999995</v>
      </c>
      <c r="J1299">
        <v>579</v>
      </c>
      <c r="K1299">
        <v>533</v>
      </c>
      <c r="L1299">
        <v>531</v>
      </c>
    </row>
    <row r="1300" spans="1:12" ht="32" x14ac:dyDescent="0.2">
      <c r="A1300" s="19" t="s">
        <v>1169</v>
      </c>
      <c r="B1300" s="20" t="s">
        <v>1187</v>
      </c>
      <c r="C1300" s="3" t="s">
        <v>68</v>
      </c>
      <c r="D1300" s="3"/>
      <c r="E1300" t="s">
        <v>1479</v>
      </c>
      <c r="F1300">
        <v>805.7</v>
      </c>
      <c r="G1300">
        <v>792.4</v>
      </c>
      <c r="H1300">
        <v>739.2</v>
      </c>
      <c r="I1300">
        <v>717.9</v>
      </c>
      <c r="J1300">
        <v>717</v>
      </c>
      <c r="K1300">
        <v>696</v>
      </c>
      <c r="L1300">
        <v>701</v>
      </c>
    </row>
    <row r="1301" spans="1:12" ht="16" x14ac:dyDescent="0.2">
      <c r="A1301" s="23" t="s">
        <v>1169</v>
      </c>
      <c r="B1301" s="24" t="s">
        <v>1188</v>
      </c>
      <c r="C1301" s="8" t="s">
        <v>181</v>
      </c>
      <c r="D1301" s="8"/>
      <c r="E1301" t="s">
        <v>1479</v>
      </c>
      <c r="F1301">
        <v>637.20000000000005</v>
      </c>
      <c r="G1301">
        <v>602.79999999999995</v>
      </c>
      <c r="H1301">
        <v>571</v>
      </c>
      <c r="I1301">
        <v>550.29999999999995</v>
      </c>
      <c r="J1301">
        <v>548.6</v>
      </c>
      <c r="K1301">
        <v>535</v>
      </c>
      <c r="L1301">
        <v>523</v>
      </c>
    </row>
    <row r="1302" spans="1:12" ht="32" x14ac:dyDescent="0.2">
      <c r="A1302" s="19" t="s">
        <v>1169</v>
      </c>
      <c r="B1302" s="20" t="s">
        <v>1189</v>
      </c>
      <c r="C1302" s="3" t="s">
        <v>24</v>
      </c>
      <c r="D1302" s="3"/>
      <c r="E1302" t="s">
        <v>1479</v>
      </c>
      <c r="F1302">
        <v>4183</v>
      </c>
      <c r="G1302">
        <v>4106.3</v>
      </c>
      <c r="H1302">
        <v>4016.7</v>
      </c>
      <c r="I1302">
        <v>3935</v>
      </c>
      <c r="J1302">
        <v>3819.2</v>
      </c>
      <c r="K1302">
        <v>3754</v>
      </c>
      <c r="L1302">
        <v>3650</v>
      </c>
    </row>
    <row r="1303" spans="1:12" ht="36" x14ac:dyDescent="0.2">
      <c r="A1303" s="23" t="s">
        <v>1169</v>
      </c>
      <c r="B1303" s="24" t="s">
        <v>1190</v>
      </c>
      <c r="C1303" s="8" t="s">
        <v>714</v>
      </c>
      <c r="D1303" s="8"/>
      <c r="E1303" t="s">
        <v>1479</v>
      </c>
      <c r="F1303">
        <v>942.7</v>
      </c>
      <c r="G1303">
        <v>946.5</v>
      </c>
      <c r="H1303">
        <v>971.7</v>
      </c>
      <c r="I1303">
        <v>1027.0999999999999</v>
      </c>
      <c r="J1303">
        <v>1048.8</v>
      </c>
      <c r="K1303">
        <v>1083</v>
      </c>
      <c r="L1303">
        <v>1153</v>
      </c>
    </row>
    <row r="1304" spans="1:12" ht="32" x14ac:dyDescent="0.2">
      <c r="A1304" s="19" t="s">
        <v>1169</v>
      </c>
      <c r="B1304" s="20" t="s">
        <v>1191</v>
      </c>
      <c r="C1304" s="3" t="s">
        <v>77</v>
      </c>
      <c r="D1304" s="3"/>
      <c r="E1304" t="s">
        <v>1479</v>
      </c>
      <c r="F1304">
        <v>2802.4</v>
      </c>
      <c r="G1304">
        <v>2767.6</v>
      </c>
      <c r="H1304">
        <v>2792</v>
      </c>
      <c r="I1304">
        <v>2838.5</v>
      </c>
      <c r="J1304">
        <v>2786</v>
      </c>
      <c r="K1304">
        <v>2818</v>
      </c>
      <c r="L1304">
        <v>2836</v>
      </c>
    </row>
    <row r="1305" spans="1:12" ht="32" x14ac:dyDescent="0.2">
      <c r="A1305" s="23" t="s">
        <v>1169</v>
      </c>
      <c r="B1305" s="24" t="s">
        <v>1192</v>
      </c>
      <c r="C1305" s="8" t="s">
        <v>2</v>
      </c>
      <c r="D1305" s="8"/>
      <c r="E1305" t="s">
        <v>1479</v>
      </c>
      <c r="F1305">
        <v>871.5</v>
      </c>
      <c r="G1305">
        <v>867.3</v>
      </c>
      <c r="H1305">
        <v>870</v>
      </c>
      <c r="I1305">
        <v>844.5</v>
      </c>
      <c r="J1305">
        <v>844.5</v>
      </c>
      <c r="K1305">
        <v>846</v>
      </c>
      <c r="L1305">
        <v>731</v>
      </c>
    </row>
    <row r="1306" spans="1:12" ht="36" x14ac:dyDescent="0.2">
      <c r="A1306" s="19" t="s">
        <v>1169</v>
      </c>
      <c r="B1306" s="20" t="s">
        <v>1193</v>
      </c>
      <c r="C1306" s="3" t="s">
        <v>24</v>
      </c>
      <c r="D1306" s="3"/>
      <c r="E1306" t="s">
        <v>1479</v>
      </c>
      <c r="F1306">
        <v>5029.2</v>
      </c>
      <c r="G1306">
        <v>5099.8</v>
      </c>
      <c r="H1306">
        <v>5217.8999999999996</v>
      </c>
      <c r="I1306">
        <v>5329.3</v>
      </c>
      <c r="J1306">
        <v>5333.6</v>
      </c>
      <c r="K1306">
        <v>5305</v>
      </c>
      <c r="L1306">
        <v>5135</v>
      </c>
    </row>
    <row r="1307" spans="1:12" ht="36" x14ac:dyDescent="0.2">
      <c r="A1307" s="23" t="s">
        <v>1169</v>
      </c>
      <c r="B1307" s="24" t="s">
        <v>1194</v>
      </c>
      <c r="C1307" s="8" t="s">
        <v>4</v>
      </c>
      <c r="D1307" s="8"/>
      <c r="E1307" t="s">
        <v>1479</v>
      </c>
      <c r="F1307">
        <v>551.9</v>
      </c>
      <c r="G1307">
        <v>542.6</v>
      </c>
      <c r="H1307">
        <v>491.6</v>
      </c>
      <c r="I1307">
        <v>513.29999999999995</v>
      </c>
      <c r="J1307">
        <v>504.9</v>
      </c>
      <c r="K1307">
        <v>517</v>
      </c>
      <c r="L1307">
        <v>532</v>
      </c>
    </row>
    <row r="1308" spans="1:12" ht="32" x14ac:dyDescent="0.2">
      <c r="A1308" s="19" t="s">
        <v>1169</v>
      </c>
      <c r="B1308" s="20" t="s">
        <v>1195</v>
      </c>
      <c r="C1308" s="3" t="s">
        <v>24</v>
      </c>
      <c r="D1308" s="3"/>
      <c r="E1308" t="s">
        <v>1479</v>
      </c>
      <c r="F1308">
        <v>4774.2</v>
      </c>
      <c r="G1308">
        <v>4657.6000000000004</v>
      </c>
      <c r="H1308">
        <v>4680.8</v>
      </c>
      <c r="I1308">
        <v>4687.8</v>
      </c>
      <c r="J1308">
        <v>4592.1000000000004</v>
      </c>
      <c r="K1308">
        <v>4608</v>
      </c>
      <c r="L1308">
        <v>4614</v>
      </c>
    </row>
    <row r="1309" spans="1:12" ht="32" x14ac:dyDescent="0.2">
      <c r="A1309" s="23" t="s">
        <v>1169</v>
      </c>
      <c r="B1309" s="24" t="s">
        <v>1196</v>
      </c>
      <c r="C1309" s="8" t="s">
        <v>6</v>
      </c>
      <c r="D1309" s="8"/>
      <c r="E1309" t="s">
        <v>1479</v>
      </c>
      <c r="F1309">
        <v>1635.6</v>
      </c>
      <c r="G1309">
        <v>1652.5</v>
      </c>
      <c r="H1309">
        <v>1599.3</v>
      </c>
      <c r="I1309">
        <v>1569.2</v>
      </c>
      <c r="J1309">
        <v>1548.3</v>
      </c>
      <c r="K1309">
        <v>1607</v>
      </c>
      <c r="L1309">
        <v>1539</v>
      </c>
    </row>
    <row r="1310" spans="1:12" ht="32" x14ac:dyDescent="0.2">
      <c r="A1310" s="19" t="s">
        <v>1169</v>
      </c>
      <c r="B1310" s="20" t="s">
        <v>1197</v>
      </c>
      <c r="C1310" s="3" t="s">
        <v>73</v>
      </c>
      <c r="D1310" s="3"/>
      <c r="E1310" t="s">
        <v>1479</v>
      </c>
      <c r="F1310">
        <v>284.39999999999998</v>
      </c>
      <c r="G1310">
        <v>309.5</v>
      </c>
      <c r="H1310">
        <v>301.3</v>
      </c>
      <c r="I1310">
        <v>294</v>
      </c>
      <c r="J1310">
        <v>292.89999999999998</v>
      </c>
      <c r="K1310">
        <v>297</v>
      </c>
      <c r="L1310">
        <v>319</v>
      </c>
    </row>
    <row r="1311" spans="1:12" ht="36" x14ac:dyDescent="0.2">
      <c r="A1311" s="23" t="s">
        <v>1169</v>
      </c>
      <c r="B1311" s="24" t="s">
        <v>1198</v>
      </c>
      <c r="C1311" s="8" t="s">
        <v>24</v>
      </c>
      <c r="D1311" s="8"/>
      <c r="E1311" t="s">
        <v>1479</v>
      </c>
      <c r="F1311">
        <v>7368.3</v>
      </c>
      <c r="G1311">
        <v>7245.3</v>
      </c>
      <c r="H1311">
        <v>7115.2</v>
      </c>
      <c r="I1311">
        <v>7056</v>
      </c>
      <c r="J1311">
        <v>7119</v>
      </c>
      <c r="K1311">
        <v>7091</v>
      </c>
      <c r="L1311">
        <v>7113</v>
      </c>
    </row>
    <row r="1312" spans="1:12" ht="48" x14ac:dyDescent="0.2">
      <c r="A1312" s="19" t="s">
        <v>1169</v>
      </c>
      <c r="B1312" s="20" t="s">
        <v>1199</v>
      </c>
      <c r="C1312" s="3" t="s">
        <v>14</v>
      </c>
      <c r="D1312" s="3"/>
      <c r="E1312" t="s">
        <v>1479</v>
      </c>
      <c r="F1312">
        <v>2292.4</v>
      </c>
      <c r="G1312">
        <v>2282.9</v>
      </c>
      <c r="H1312">
        <v>2284</v>
      </c>
      <c r="I1312">
        <v>2260.1999999999998</v>
      </c>
      <c r="J1312">
        <v>2198.6</v>
      </c>
      <c r="K1312">
        <v>2152</v>
      </c>
      <c r="L1312">
        <v>2141</v>
      </c>
    </row>
    <row r="1313" spans="1:12" ht="32" x14ac:dyDescent="0.2">
      <c r="A1313" s="23" t="s">
        <v>1169</v>
      </c>
      <c r="B1313" s="24" t="s">
        <v>1200</v>
      </c>
      <c r="C1313" s="8" t="s">
        <v>24</v>
      </c>
      <c r="D1313" s="8"/>
      <c r="E1313" t="s">
        <v>1479</v>
      </c>
      <c r="F1313">
        <v>5276.2</v>
      </c>
      <c r="G1313">
        <v>5107.1000000000004</v>
      </c>
      <c r="H1313">
        <v>4973</v>
      </c>
      <c r="I1313">
        <v>4884.6000000000004</v>
      </c>
      <c r="J1313">
        <v>4850.6000000000004</v>
      </c>
      <c r="K1313">
        <v>4734</v>
      </c>
      <c r="L1313">
        <v>4735</v>
      </c>
    </row>
    <row r="1314" spans="1:12" ht="32" x14ac:dyDescent="0.2">
      <c r="A1314" s="19" t="s">
        <v>1169</v>
      </c>
      <c r="B1314" s="20" t="s">
        <v>1201</v>
      </c>
      <c r="C1314" s="3" t="s">
        <v>4</v>
      </c>
      <c r="D1314" s="3"/>
      <c r="E1314" t="s">
        <v>1479</v>
      </c>
      <c r="F1314">
        <v>450.5</v>
      </c>
      <c r="G1314">
        <v>448.3</v>
      </c>
      <c r="H1314">
        <v>440.5</v>
      </c>
      <c r="I1314">
        <v>455.5</v>
      </c>
      <c r="J1314">
        <v>470.4</v>
      </c>
      <c r="K1314">
        <v>457</v>
      </c>
      <c r="L1314">
        <v>473</v>
      </c>
    </row>
    <row r="1315" spans="1:12" ht="32" x14ac:dyDescent="0.2">
      <c r="A1315" s="23" t="s">
        <v>1169</v>
      </c>
      <c r="B1315" s="24" t="s">
        <v>1202</v>
      </c>
      <c r="C1315" s="8" t="s">
        <v>68</v>
      </c>
      <c r="D1315" s="8"/>
      <c r="E1315" t="s">
        <v>1479</v>
      </c>
      <c r="F1315">
        <v>663</v>
      </c>
      <c r="G1315">
        <v>664.2</v>
      </c>
      <c r="H1315">
        <v>628.4</v>
      </c>
      <c r="I1315">
        <v>588.20000000000005</v>
      </c>
      <c r="J1315">
        <v>586.9</v>
      </c>
      <c r="K1315">
        <v>608</v>
      </c>
      <c r="L1315">
        <v>584</v>
      </c>
    </row>
    <row r="1316" spans="1:12" ht="32" x14ac:dyDescent="0.2">
      <c r="A1316" s="19" t="s">
        <v>1169</v>
      </c>
      <c r="B1316" s="20" t="s">
        <v>1203</v>
      </c>
      <c r="C1316" s="3" t="s">
        <v>66</v>
      </c>
      <c r="D1316" s="3"/>
      <c r="E1316" t="s">
        <v>1479</v>
      </c>
      <c r="F1316">
        <v>2507</v>
      </c>
      <c r="G1316">
        <v>2457.3000000000002</v>
      </c>
      <c r="H1316">
        <v>2424.6999999999998</v>
      </c>
      <c r="I1316">
        <v>2380.3000000000002</v>
      </c>
      <c r="J1316">
        <v>2418.8000000000002</v>
      </c>
      <c r="K1316">
        <v>2411</v>
      </c>
      <c r="L1316">
        <v>2336</v>
      </c>
    </row>
    <row r="1317" spans="1:12" ht="32" x14ac:dyDescent="0.2">
      <c r="A1317" s="23" t="s">
        <v>1169</v>
      </c>
      <c r="B1317" s="24" t="s">
        <v>1204</v>
      </c>
      <c r="C1317" s="8" t="s">
        <v>24</v>
      </c>
      <c r="D1317" s="8"/>
      <c r="E1317" t="s">
        <v>1479</v>
      </c>
      <c r="F1317">
        <v>4093.6</v>
      </c>
      <c r="G1317">
        <v>3944.4</v>
      </c>
      <c r="H1317">
        <v>3789.5</v>
      </c>
      <c r="I1317">
        <v>3756</v>
      </c>
      <c r="J1317">
        <v>3708.8</v>
      </c>
      <c r="K1317">
        <v>3622</v>
      </c>
      <c r="L1317">
        <v>3648</v>
      </c>
    </row>
    <row r="1318" spans="1:12" ht="36" x14ac:dyDescent="0.2">
      <c r="A1318" s="19" t="s">
        <v>1169</v>
      </c>
      <c r="B1318" s="20" t="s">
        <v>1205</v>
      </c>
      <c r="C1318" s="3" t="s">
        <v>24</v>
      </c>
      <c r="D1318" s="3"/>
      <c r="E1318" t="s">
        <v>1479</v>
      </c>
      <c r="F1318">
        <v>4102.1000000000004</v>
      </c>
      <c r="G1318">
        <v>4146.7</v>
      </c>
      <c r="H1318">
        <v>4163.8</v>
      </c>
      <c r="I1318">
        <v>4161.3999999999996</v>
      </c>
      <c r="J1318">
        <v>4181.6000000000004</v>
      </c>
      <c r="K1318">
        <v>4249</v>
      </c>
      <c r="L1318">
        <v>4202</v>
      </c>
    </row>
    <row r="1319" spans="1:12" ht="36" x14ac:dyDescent="0.2">
      <c r="A1319" s="23" t="s">
        <v>1169</v>
      </c>
      <c r="B1319" s="24" t="s">
        <v>1435</v>
      </c>
      <c r="C1319" s="8" t="s">
        <v>711</v>
      </c>
      <c r="D1319" s="8"/>
      <c r="E1319" t="s">
        <v>1479</v>
      </c>
      <c r="F1319">
        <v>178.9</v>
      </c>
      <c r="G1319">
        <v>182.6</v>
      </c>
      <c r="H1319">
        <v>194</v>
      </c>
      <c r="I1319" t="e">
        <v>#N/A</v>
      </c>
      <c r="J1319" t="e">
        <v>#N/A</v>
      </c>
      <c r="K1319" t="e">
        <v>#N/A</v>
      </c>
      <c r="L1319" t="e">
        <v>#N/A</v>
      </c>
    </row>
    <row r="1320" spans="1:12" ht="32" x14ac:dyDescent="0.2">
      <c r="A1320" s="19" t="s">
        <v>1169</v>
      </c>
      <c r="B1320" s="20" t="s">
        <v>1008</v>
      </c>
      <c r="C1320" s="3" t="s">
        <v>66</v>
      </c>
      <c r="D1320" s="3"/>
      <c r="E1320" t="s">
        <v>1479</v>
      </c>
      <c r="F1320">
        <v>2564.3000000000002</v>
      </c>
      <c r="G1320">
        <v>2479.3000000000002</v>
      </c>
      <c r="H1320">
        <v>2357.3000000000002</v>
      </c>
      <c r="I1320">
        <v>2293.1</v>
      </c>
      <c r="J1320">
        <v>2214.4</v>
      </c>
      <c r="K1320">
        <v>2098</v>
      </c>
      <c r="L1320">
        <v>2086</v>
      </c>
    </row>
    <row r="1321" spans="1:12" ht="32" x14ac:dyDescent="0.2">
      <c r="A1321" s="23" t="s">
        <v>1169</v>
      </c>
      <c r="B1321" s="24" t="s">
        <v>1207</v>
      </c>
      <c r="C1321" s="8" t="s">
        <v>77</v>
      </c>
      <c r="D1321" s="8"/>
      <c r="E1321" t="s">
        <v>1479</v>
      </c>
      <c r="F1321">
        <v>2771.5</v>
      </c>
      <c r="G1321">
        <v>2800.5</v>
      </c>
      <c r="H1321">
        <v>2782.7</v>
      </c>
      <c r="I1321">
        <v>2703.7</v>
      </c>
      <c r="J1321">
        <v>2646.4</v>
      </c>
      <c r="K1321">
        <v>2624</v>
      </c>
      <c r="L1321">
        <v>2514</v>
      </c>
    </row>
    <row r="1322" spans="1:12" ht="32" x14ac:dyDescent="0.2">
      <c r="A1322" s="19" t="s">
        <v>1169</v>
      </c>
      <c r="B1322" s="20" t="s">
        <v>1208</v>
      </c>
      <c r="C1322" s="3" t="s">
        <v>66</v>
      </c>
      <c r="D1322" s="3"/>
      <c r="E1322" t="s">
        <v>1479</v>
      </c>
      <c r="F1322">
        <v>839.8</v>
      </c>
      <c r="G1322">
        <v>836</v>
      </c>
      <c r="H1322">
        <v>821.6</v>
      </c>
      <c r="I1322">
        <v>818.5</v>
      </c>
      <c r="J1322">
        <v>821.3</v>
      </c>
      <c r="K1322" t="e">
        <v>#N/A</v>
      </c>
      <c r="L1322" t="e">
        <v>#N/A</v>
      </c>
    </row>
    <row r="1323" spans="1:12" ht="48" x14ac:dyDescent="0.2">
      <c r="A1323" s="23" t="s">
        <v>1209</v>
      </c>
      <c r="B1323" s="24" t="s">
        <v>1210</v>
      </c>
      <c r="C1323" s="8" t="s">
        <v>14</v>
      </c>
      <c r="D1323" s="8"/>
      <c r="E1323" t="s">
        <v>1479</v>
      </c>
      <c r="F1323">
        <v>3230.4</v>
      </c>
      <c r="G1323">
        <v>3224.5</v>
      </c>
      <c r="H1323">
        <v>3202.7</v>
      </c>
      <c r="I1323">
        <v>3197.6</v>
      </c>
      <c r="J1323">
        <v>3148.6</v>
      </c>
      <c r="K1323">
        <v>3141</v>
      </c>
      <c r="L1323">
        <v>3158</v>
      </c>
    </row>
    <row r="1324" spans="1:12" ht="32" x14ac:dyDescent="0.2">
      <c r="A1324" s="19" t="s">
        <v>1209</v>
      </c>
      <c r="B1324" s="20" t="s">
        <v>1211</v>
      </c>
      <c r="C1324" s="3" t="s">
        <v>4</v>
      </c>
      <c r="D1324" s="3"/>
      <c r="E1324" t="s">
        <v>1479</v>
      </c>
      <c r="F1324">
        <v>176.7</v>
      </c>
      <c r="G1324">
        <v>171.4</v>
      </c>
      <c r="H1324">
        <v>169.1</v>
      </c>
      <c r="I1324">
        <v>171.4</v>
      </c>
      <c r="J1324">
        <v>174.1</v>
      </c>
      <c r="K1324">
        <v>162</v>
      </c>
      <c r="L1324">
        <v>159</v>
      </c>
    </row>
    <row r="1325" spans="1:12" ht="24" x14ac:dyDescent="0.2">
      <c r="A1325" s="23" t="s">
        <v>1209</v>
      </c>
      <c r="B1325" s="24" t="s">
        <v>1212</v>
      </c>
      <c r="C1325" s="8" t="s">
        <v>8</v>
      </c>
      <c r="D1325" s="8"/>
      <c r="E1325" t="s">
        <v>1479</v>
      </c>
      <c r="F1325">
        <v>63.5</v>
      </c>
      <c r="G1325">
        <v>65.8</v>
      </c>
      <c r="H1325">
        <v>73.900000000000006</v>
      </c>
      <c r="I1325">
        <v>63.1</v>
      </c>
      <c r="J1325">
        <v>63.4</v>
      </c>
      <c r="K1325">
        <v>68</v>
      </c>
      <c r="L1325">
        <v>68</v>
      </c>
    </row>
    <row r="1326" spans="1:12" ht="24" x14ac:dyDescent="0.2">
      <c r="A1326" s="19" t="s">
        <v>1209</v>
      </c>
      <c r="B1326" s="20" t="s">
        <v>1213</v>
      </c>
      <c r="C1326" s="3" t="s">
        <v>8</v>
      </c>
      <c r="D1326" s="3"/>
      <c r="E1326" t="s">
        <v>1479</v>
      </c>
      <c r="F1326">
        <v>2032.6</v>
      </c>
      <c r="G1326">
        <v>2067.8000000000002</v>
      </c>
      <c r="H1326">
        <v>2126</v>
      </c>
      <c r="I1326">
        <v>2111.9</v>
      </c>
      <c r="J1326">
        <v>2137</v>
      </c>
      <c r="K1326">
        <v>2124</v>
      </c>
      <c r="L1326">
        <v>2172</v>
      </c>
    </row>
    <row r="1327" spans="1:12" ht="32" x14ac:dyDescent="0.2">
      <c r="A1327" s="23" t="s">
        <v>1209</v>
      </c>
      <c r="B1327" s="24" t="s">
        <v>1214</v>
      </c>
      <c r="C1327" s="8" t="s">
        <v>24</v>
      </c>
      <c r="D1327" s="8"/>
      <c r="E1327" t="s">
        <v>1479</v>
      </c>
      <c r="F1327">
        <v>9928.1</v>
      </c>
      <c r="G1327">
        <v>9697.2999999999993</v>
      </c>
      <c r="H1327">
        <v>9422.2999999999993</v>
      </c>
      <c r="I1327">
        <v>9238.7000000000007</v>
      </c>
      <c r="J1327">
        <v>8942</v>
      </c>
      <c r="K1327">
        <v>8812</v>
      </c>
      <c r="L1327">
        <v>8723</v>
      </c>
    </row>
    <row r="1328" spans="1:12" ht="32" x14ac:dyDescent="0.2">
      <c r="A1328" s="19" t="s">
        <v>1209</v>
      </c>
      <c r="B1328" s="20" t="s">
        <v>1215</v>
      </c>
      <c r="C1328" s="3" t="s">
        <v>21</v>
      </c>
      <c r="D1328" s="3"/>
      <c r="E1328" t="s">
        <v>1479</v>
      </c>
      <c r="F1328">
        <v>1981.6</v>
      </c>
      <c r="G1328">
        <v>1924.1</v>
      </c>
      <c r="H1328">
        <v>1907.4</v>
      </c>
      <c r="I1328">
        <v>1944.9</v>
      </c>
      <c r="J1328">
        <v>1999</v>
      </c>
      <c r="K1328">
        <v>2059</v>
      </c>
      <c r="L1328">
        <v>2150</v>
      </c>
    </row>
    <row r="1329" spans="1:12" ht="24" x14ac:dyDescent="0.2">
      <c r="A1329" s="23" t="s">
        <v>1209</v>
      </c>
      <c r="B1329" s="24" t="s">
        <v>1216</v>
      </c>
      <c r="C1329" s="8" t="s">
        <v>8</v>
      </c>
      <c r="D1329" s="8"/>
      <c r="E1329" t="s">
        <v>1479</v>
      </c>
      <c r="F1329">
        <v>145.30000000000001</v>
      </c>
      <c r="G1329">
        <v>137.9</v>
      </c>
      <c r="H1329">
        <v>144.5</v>
      </c>
      <c r="I1329">
        <v>142.19999999999999</v>
      </c>
      <c r="J1329">
        <v>155.30000000000001</v>
      </c>
      <c r="K1329">
        <v>145</v>
      </c>
      <c r="L1329">
        <v>151</v>
      </c>
    </row>
    <row r="1330" spans="1:12" ht="36" x14ac:dyDescent="0.2">
      <c r="A1330" s="19" t="s">
        <v>1209</v>
      </c>
      <c r="B1330" s="20" t="s">
        <v>1217</v>
      </c>
      <c r="C1330" s="3" t="s">
        <v>8</v>
      </c>
      <c r="D1330" s="3"/>
      <c r="E1330" t="s">
        <v>1479</v>
      </c>
      <c r="F1330">
        <v>111</v>
      </c>
      <c r="G1330">
        <v>119.6</v>
      </c>
      <c r="H1330">
        <v>106.9</v>
      </c>
      <c r="I1330">
        <v>122</v>
      </c>
      <c r="J1330">
        <v>120.1</v>
      </c>
      <c r="K1330">
        <v>127</v>
      </c>
      <c r="L1330">
        <v>120</v>
      </c>
    </row>
    <row r="1331" spans="1:12" ht="32" x14ac:dyDescent="0.2">
      <c r="A1331" s="23" t="s">
        <v>1209</v>
      </c>
      <c r="B1331" s="24" t="s">
        <v>1218</v>
      </c>
      <c r="C1331" s="8" t="s">
        <v>24</v>
      </c>
      <c r="D1331" s="8"/>
      <c r="E1331" t="s">
        <v>1479</v>
      </c>
      <c r="F1331">
        <v>9490.2000000000007</v>
      </c>
      <c r="G1331">
        <v>9246.9</v>
      </c>
      <c r="H1331">
        <v>9027.2999999999993</v>
      </c>
      <c r="I1331">
        <v>8789.2000000000007</v>
      </c>
      <c r="J1331">
        <v>8677.9</v>
      </c>
      <c r="K1331">
        <v>8514</v>
      </c>
      <c r="L1331">
        <v>8282</v>
      </c>
    </row>
    <row r="1332" spans="1:12" ht="32" x14ac:dyDescent="0.2">
      <c r="A1332" s="19" t="s">
        <v>1209</v>
      </c>
      <c r="B1332" s="20" t="s">
        <v>1219</v>
      </c>
      <c r="C1332" s="3" t="s">
        <v>24</v>
      </c>
      <c r="D1332" s="3"/>
      <c r="E1332" t="s">
        <v>1479</v>
      </c>
      <c r="F1332">
        <v>4642.7</v>
      </c>
      <c r="G1332">
        <v>4558.2</v>
      </c>
      <c r="H1332">
        <v>4494.1000000000004</v>
      </c>
      <c r="I1332">
        <v>4331.2</v>
      </c>
      <c r="J1332">
        <v>4178.3999999999996</v>
      </c>
      <c r="K1332">
        <v>4045</v>
      </c>
      <c r="L1332">
        <v>4025</v>
      </c>
    </row>
    <row r="1333" spans="1:12" ht="32" x14ac:dyDescent="0.2">
      <c r="A1333" s="23" t="s">
        <v>1209</v>
      </c>
      <c r="B1333" s="24" t="s">
        <v>1220</v>
      </c>
      <c r="C1333" s="8" t="s">
        <v>4</v>
      </c>
      <c r="D1333" s="8"/>
      <c r="E1333" t="s">
        <v>1479</v>
      </c>
      <c r="F1333" t="e">
        <v>#N/A</v>
      </c>
      <c r="G1333">
        <v>567.1</v>
      </c>
      <c r="H1333">
        <v>548.70000000000005</v>
      </c>
      <c r="I1333">
        <v>513.6</v>
      </c>
      <c r="J1333">
        <v>505.2</v>
      </c>
      <c r="K1333">
        <v>492</v>
      </c>
      <c r="L1333">
        <v>487</v>
      </c>
    </row>
    <row r="1334" spans="1:12" ht="32" x14ac:dyDescent="0.2">
      <c r="A1334" s="19" t="s">
        <v>1209</v>
      </c>
      <c r="B1334" s="20" t="s">
        <v>1221</v>
      </c>
      <c r="C1334" s="3" t="s">
        <v>24</v>
      </c>
      <c r="D1334" s="3"/>
      <c r="E1334" t="s">
        <v>1479</v>
      </c>
      <c r="F1334">
        <v>5475.8</v>
      </c>
      <c r="G1334">
        <v>5618.9</v>
      </c>
      <c r="H1334">
        <v>5895.3</v>
      </c>
      <c r="I1334">
        <v>6136.7</v>
      </c>
      <c r="J1334">
        <v>6261.9</v>
      </c>
      <c r="K1334">
        <v>6137</v>
      </c>
      <c r="L1334">
        <v>6011</v>
      </c>
    </row>
    <row r="1335" spans="1:12" ht="32" x14ac:dyDescent="0.2">
      <c r="A1335" s="23" t="s">
        <v>1209</v>
      </c>
      <c r="B1335" s="24" t="s">
        <v>1222</v>
      </c>
      <c r="C1335" s="8" t="s">
        <v>4</v>
      </c>
      <c r="D1335" s="8"/>
      <c r="E1335" t="s">
        <v>1479</v>
      </c>
      <c r="F1335">
        <v>225.6</v>
      </c>
      <c r="G1335">
        <v>198.9</v>
      </c>
      <c r="H1335">
        <v>183.1</v>
      </c>
      <c r="I1335">
        <v>188.7</v>
      </c>
      <c r="J1335">
        <v>193.2</v>
      </c>
      <c r="K1335">
        <v>190</v>
      </c>
      <c r="L1335">
        <v>196</v>
      </c>
    </row>
    <row r="1336" spans="1:12" ht="24" x14ac:dyDescent="0.2">
      <c r="A1336" s="19" t="s">
        <v>1209</v>
      </c>
      <c r="B1336" s="20" t="s">
        <v>1223</v>
      </c>
      <c r="C1336" s="3" t="s">
        <v>8</v>
      </c>
      <c r="D1336" s="3"/>
      <c r="E1336" t="s">
        <v>1479</v>
      </c>
      <c r="F1336">
        <v>1809.4</v>
      </c>
      <c r="G1336">
        <v>1753.7</v>
      </c>
      <c r="H1336">
        <v>1673.4</v>
      </c>
      <c r="I1336">
        <v>1615.4</v>
      </c>
      <c r="J1336">
        <v>1581.4</v>
      </c>
      <c r="K1336">
        <v>1586</v>
      </c>
      <c r="L1336">
        <v>1608</v>
      </c>
    </row>
    <row r="1337" spans="1:12" ht="24" x14ac:dyDescent="0.2">
      <c r="A1337" s="23" t="s">
        <v>1209</v>
      </c>
      <c r="B1337" s="24" t="s">
        <v>1224</v>
      </c>
      <c r="C1337" s="8" t="s">
        <v>8</v>
      </c>
      <c r="D1337" s="8"/>
      <c r="E1337" t="s">
        <v>1479</v>
      </c>
      <c r="F1337">
        <v>245.9</v>
      </c>
      <c r="G1337">
        <v>263.8</v>
      </c>
      <c r="H1337">
        <v>234.9</v>
      </c>
      <c r="I1337">
        <v>231.8</v>
      </c>
      <c r="J1337">
        <v>235.9</v>
      </c>
      <c r="K1337">
        <v>225</v>
      </c>
      <c r="L1337">
        <v>233</v>
      </c>
    </row>
    <row r="1338" spans="1:12" ht="48" x14ac:dyDescent="0.2">
      <c r="A1338" s="19" t="s">
        <v>1209</v>
      </c>
      <c r="B1338" s="20" t="s">
        <v>1225</v>
      </c>
      <c r="C1338" s="3" t="s">
        <v>14</v>
      </c>
      <c r="D1338" s="3"/>
      <c r="E1338" t="s">
        <v>1479</v>
      </c>
      <c r="F1338">
        <v>3110.2</v>
      </c>
      <c r="G1338">
        <v>3048.5</v>
      </c>
      <c r="H1338">
        <v>3066.6</v>
      </c>
      <c r="I1338">
        <v>3010.4</v>
      </c>
      <c r="J1338">
        <v>2985.4</v>
      </c>
      <c r="K1338">
        <v>2977</v>
      </c>
      <c r="L1338">
        <v>2976</v>
      </c>
    </row>
    <row r="1339" spans="1:12" ht="36" x14ac:dyDescent="0.2">
      <c r="A1339" s="23" t="s">
        <v>1209</v>
      </c>
      <c r="B1339" s="24" t="s">
        <v>1226</v>
      </c>
      <c r="C1339" s="8" t="s">
        <v>714</v>
      </c>
      <c r="D1339" s="8"/>
      <c r="E1339" t="s">
        <v>1479</v>
      </c>
      <c r="F1339">
        <v>1661.8</v>
      </c>
      <c r="G1339">
        <v>1665.9</v>
      </c>
      <c r="H1339">
        <v>1752.2</v>
      </c>
      <c r="I1339">
        <v>1772.1</v>
      </c>
      <c r="J1339">
        <v>1615.9</v>
      </c>
      <c r="K1339">
        <v>1605</v>
      </c>
      <c r="L1339">
        <v>1558</v>
      </c>
    </row>
    <row r="1340" spans="1:12" ht="24" x14ac:dyDescent="0.2">
      <c r="A1340" s="19" t="s">
        <v>1209</v>
      </c>
      <c r="B1340" s="20" t="s">
        <v>1227</v>
      </c>
      <c r="C1340" s="3" t="s">
        <v>8</v>
      </c>
      <c r="D1340" s="3"/>
      <c r="E1340" t="s">
        <v>1479</v>
      </c>
      <c r="F1340">
        <v>154.80000000000001</v>
      </c>
      <c r="G1340">
        <v>165.6</v>
      </c>
      <c r="H1340">
        <v>143.5</v>
      </c>
      <c r="I1340">
        <v>153.5</v>
      </c>
      <c r="J1340">
        <v>139.30000000000001</v>
      </c>
      <c r="K1340">
        <v>149</v>
      </c>
      <c r="L1340">
        <v>152</v>
      </c>
    </row>
    <row r="1341" spans="1:12" ht="16" x14ac:dyDescent="0.2">
      <c r="A1341" s="23" t="s">
        <v>1209</v>
      </c>
      <c r="B1341" s="24" t="s">
        <v>1151</v>
      </c>
      <c r="C1341" s="8" t="s">
        <v>181</v>
      </c>
      <c r="D1341" s="8"/>
      <c r="E1341" t="s">
        <v>1479</v>
      </c>
      <c r="F1341">
        <v>967.2</v>
      </c>
      <c r="G1341">
        <v>976.2</v>
      </c>
      <c r="H1341">
        <v>941.9</v>
      </c>
      <c r="I1341">
        <v>961.5</v>
      </c>
      <c r="J1341">
        <v>945.1</v>
      </c>
      <c r="K1341">
        <v>923</v>
      </c>
      <c r="L1341">
        <v>929</v>
      </c>
    </row>
    <row r="1342" spans="1:12" ht="32" x14ac:dyDescent="0.2">
      <c r="A1342" s="19" t="s">
        <v>1209</v>
      </c>
      <c r="B1342" s="20" t="s">
        <v>1228</v>
      </c>
      <c r="C1342" s="3" t="s">
        <v>21</v>
      </c>
      <c r="D1342" s="3"/>
      <c r="E1342" t="s">
        <v>1479</v>
      </c>
      <c r="F1342">
        <v>1726.7</v>
      </c>
      <c r="G1342">
        <v>1630.6</v>
      </c>
      <c r="H1342">
        <v>1624.9</v>
      </c>
      <c r="I1342">
        <v>1586.7</v>
      </c>
      <c r="J1342">
        <v>1573.6</v>
      </c>
      <c r="K1342">
        <v>1574</v>
      </c>
      <c r="L1342">
        <v>1537</v>
      </c>
    </row>
    <row r="1343" spans="1:12" ht="32" x14ac:dyDescent="0.2">
      <c r="A1343" s="23" t="s">
        <v>1209</v>
      </c>
      <c r="B1343" s="24" t="s">
        <v>1229</v>
      </c>
      <c r="C1343" s="8" t="s">
        <v>6</v>
      </c>
      <c r="D1343" s="8"/>
      <c r="E1343" t="s">
        <v>1479</v>
      </c>
      <c r="F1343">
        <v>1627.2</v>
      </c>
      <c r="G1343">
        <v>1610.4</v>
      </c>
      <c r="H1343">
        <v>1529</v>
      </c>
      <c r="I1343">
        <v>1498</v>
      </c>
      <c r="J1343">
        <v>1442.5</v>
      </c>
      <c r="K1343">
        <v>1389</v>
      </c>
      <c r="L1343">
        <v>1357</v>
      </c>
    </row>
    <row r="1344" spans="1:12" ht="36" x14ac:dyDescent="0.2">
      <c r="A1344" s="19" t="s">
        <v>1209</v>
      </c>
      <c r="B1344" s="20" t="s">
        <v>1230</v>
      </c>
      <c r="C1344" s="3" t="s">
        <v>6</v>
      </c>
      <c r="D1344" s="3"/>
      <c r="E1344" t="s">
        <v>1479</v>
      </c>
      <c r="F1344">
        <v>885.7</v>
      </c>
      <c r="G1344">
        <v>845.1</v>
      </c>
      <c r="H1344">
        <v>833.6</v>
      </c>
      <c r="I1344">
        <v>852.2</v>
      </c>
      <c r="J1344">
        <v>827.3</v>
      </c>
      <c r="K1344">
        <v>808</v>
      </c>
      <c r="L1344">
        <v>812</v>
      </c>
    </row>
    <row r="1345" spans="1:12" ht="48" x14ac:dyDescent="0.2">
      <c r="A1345" s="23" t="s">
        <v>1209</v>
      </c>
      <c r="B1345" s="24" t="s">
        <v>1231</v>
      </c>
      <c r="C1345" s="8" t="s">
        <v>14</v>
      </c>
      <c r="D1345" s="8"/>
      <c r="E1345" t="s">
        <v>1479</v>
      </c>
      <c r="F1345">
        <v>2981</v>
      </c>
      <c r="G1345">
        <v>2942.2</v>
      </c>
      <c r="H1345">
        <v>2911.9</v>
      </c>
      <c r="I1345">
        <v>2821.4</v>
      </c>
      <c r="J1345">
        <v>2777.5</v>
      </c>
      <c r="K1345">
        <v>2741</v>
      </c>
      <c r="L1345">
        <v>2770</v>
      </c>
    </row>
    <row r="1346" spans="1:12" ht="36" x14ac:dyDescent="0.2">
      <c r="A1346" s="19" t="s">
        <v>1209</v>
      </c>
      <c r="B1346" s="20" t="s">
        <v>1232</v>
      </c>
      <c r="C1346" s="3" t="s">
        <v>8</v>
      </c>
      <c r="D1346" s="3"/>
      <c r="E1346" t="s">
        <v>1479</v>
      </c>
      <c r="F1346">
        <v>226.3</v>
      </c>
      <c r="G1346">
        <v>169.6</v>
      </c>
      <c r="H1346">
        <v>210.4</v>
      </c>
      <c r="I1346">
        <v>233.6</v>
      </c>
      <c r="J1346">
        <v>215.7</v>
      </c>
      <c r="K1346">
        <v>215</v>
      </c>
      <c r="L1346">
        <v>228</v>
      </c>
    </row>
    <row r="1347" spans="1:12" ht="32" x14ac:dyDescent="0.2">
      <c r="A1347" s="23" t="s">
        <v>1209</v>
      </c>
      <c r="B1347" s="24" t="s">
        <v>1233</v>
      </c>
      <c r="C1347" s="8" t="s">
        <v>21</v>
      </c>
      <c r="D1347" s="8"/>
      <c r="E1347" t="s">
        <v>1479</v>
      </c>
      <c r="F1347">
        <v>2989.5</v>
      </c>
      <c r="G1347">
        <v>2998.3</v>
      </c>
      <c r="H1347">
        <v>3018</v>
      </c>
      <c r="I1347">
        <v>2935.7</v>
      </c>
      <c r="J1347">
        <v>2869.7</v>
      </c>
      <c r="K1347">
        <v>2860</v>
      </c>
      <c r="L1347">
        <v>2859</v>
      </c>
    </row>
    <row r="1348" spans="1:12" ht="24" x14ac:dyDescent="0.2">
      <c r="A1348" s="19" t="s">
        <v>1209</v>
      </c>
      <c r="B1348" s="20" t="s">
        <v>1234</v>
      </c>
      <c r="C1348" s="3" t="s">
        <v>8</v>
      </c>
      <c r="D1348" s="3"/>
      <c r="E1348" t="s">
        <v>1479</v>
      </c>
      <c r="F1348">
        <v>2320.1999999999998</v>
      </c>
      <c r="G1348">
        <v>2243.3000000000002</v>
      </c>
      <c r="H1348">
        <v>2278.5</v>
      </c>
      <c r="I1348">
        <v>2205.9</v>
      </c>
      <c r="J1348">
        <v>2190.4</v>
      </c>
      <c r="K1348">
        <v>2177</v>
      </c>
      <c r="L1348">
        <v>2190</v>
      </c>
    </row>
    <row r="1349" spans="1:12" ht="32" x14ac:dyDescent="0.2">
      <c r="A1349" s="23" t="s">
        <v>1209</v>
      </c>
      <c r="B1349" s="24" t="s">
        <v>1235</v>
      </c>
      <c r="C1349" s="8" t="s">
        <v>24</v>
      </c>
      <c r="D1349" s="8"/>
      <c r="E1349" t="s">
        <v>1479</v>
      </c>
      <c r="F1349">
        <v>16898.900000000001</v>
      </c>
      <c r="G1349">
        <v>16650.900000000001</v>
      </c>
      <c r="H1349">
        <v>16236.1</v>
      </c>
      <c r="I1349">
        <v>15889.3</v>
      </c>
      <c r="J1349">
        <v>15921</v>
      </c>
      <c r="K1349">
        <v>15724</v>
      </c>
      <c r="L1349">
        <v>15531</v>
      </c>
    </row>
    <row r="1350" spans="1:12" ht="24" x14ac:dyDescent="0.2">
      <c r="A1350" s="19" t="s">
        <v>1209</v>
      </c>
      <c r="B1350" s="20" t="s">
        <v>1236</v>
      </c>
      <c r="C1350" s="3" t="s">
        <v>8</v>
      </c>
      <c r="D1350" s="3"/>
      <c r="E1350" t="s">
        <v>1479</v>
      </c>
      <c r="F1350">
        <v>347.8</v>
      </c>
      <c r="G1350">
        <v>331</v>
      </c>
      <c r="H1350">
        <v>331.2</v>
      </c>
      <c r="I1350">
        <v>336</v>
      </c>
      <c r="J1350">
        <v>313</v>
      </c>
      <c r="K1350">
        <v>300</v>
      </c>
      <c r="L1350">
        <v>298</v>
      </c>
    </row>
    <row r="1351" spans="1:12" ht="32" x14ac:dyDescent="0.2">
      <c r="A1351" s="23" t="s">
        <v>1237</v>
      </c>
      <c r="B1351" s="24" t="s">
        <v>1238</v>
      </c>
      <c r="C1351" s="8" t="s">
        <v>2</v>
      </c>
      <c r="D1351" s="8"/>
      <c r="E1351" t="s">
        <v>1479</v>
      </c>
      <c r="F1351">
        <v>915.9</v>
      </c>
      <c r="G1351">
        <v>915.6</v>
      </c>
      <c r="H1351">
        <v>891.3</v>
      </c>
      <c r="I1351">
        <v>884.1</v>
      </c>
      <c r="J1351">
        <v>871.5</v>
      </c>
      <c r="K1351">
        <v>880</v>
      </c>
      <c r="L1351">
        <v>827</v>
      </c>
    </row>
    <row r="1352" spans="1:12" ht="60" x14ac:dyDescent="0.2">
      <c r="A1352" s="19" t="s">
        <v>1237</v>
      </c>
      <c r="B1352" s="20" t="s">
        <v>1436</v>
      </c>
      <c r="C1352" s="3" t="s">
        <v>711</v>
      </c>
      <c r="D1352" s="3"/>
      <c r="E1352" t="s">
        <v>1479</v>
      </c>
      <c r="F1352">
        <v>116.2</v>
      </c>
      <c r="G1352">
        <v>116.7</v>
      </c>
      <c r="H1352">
        <v>112.7</v>
      </c>
      <c r="I1352" t="e">
        <v>#N/A</v>
      </c>
      <c r="J1352" t="e">
        <v>#N/A</v>
      </c>
      <c r="K1352" t="e">
        <v>#N/A</v>
      </c>
      <c r="L1352" t="e">
        <v>#N/A</v>
      </c>
    </row>
    <row r="1353" spans="1:12" ht="32" x14ac:dyDescent="0.2">
      <c r="A1353" s="23" t="s">
        <v>1237</v>
      </c>
      <c r="B1353" s="24" t="s">
        <v>1240</v>
      </c>
      <c r="C1353" s="8" t="s">
        <v>24</v>
      </c>
      <c r="D1353" s="8"/>
      <c r="E1353" t="s">
        <v>1479</v>
      </c>
      <c r="F1353">
        <v>11040.4</v>
      </c>
      <c r="G1353">
        <v>11017.3</v>
      </c>
      <c r="H1353">
        <v>10970.8</v>
      </c>
      <c r="I1353">
        <v>10517.5</v>
      </c>
      <c r="J1353">
        <v>10959.7</v>
      </c>
      <c r="K1353">
        <v>10961</v>
      </c>
      <c r="L1353">
        <v>11268</v>
      </c>
    </row>
    <row r="1354" spans="1:12" ht="48" x14ac:dyDescent="0.2">
      <c r="A1354" s="19" t="s">
        <v>1237</v>
      </c>
      <c r="B1354" s="20" t="s">
        <v>1437</v>
      </c>
      <c r="C1354" s="3" t="s">
        <v>711</v>
      </c>
      <c r="D1354" s="3"/>
      <c r="E1354" t="s">
        <v>1479</v>
      </c>
      <c r="F1354">
        <v>474.5</v>
      </c>
      <c r="G1354">
        <v>582.70000000000005</v>
      </c>
      <c r="H1354">
        <v>694.2</v>
      </c>
      <c r="I1354" t="e">
        <v>#N/A</v>
      </c>
      <c r="J1354" t="e">
        <v>#N/A</v>
      </c>
      <c r="K1354" t="e">
        <v>#N/A</v>
      </c>
      <c r="L1354" t="e">
        <v>#N/A</v>
      </c>
    </row>
    <row r="1355" spans="1:12" ht="32" x14ac:dyDescent="0.2">
      <c r="A1355" s="23" t="s">
        <v>1237</v>
      </c>
      <c r="B1355" s="24" t="s">
        <v>1242</v>
      </c>
      <c r="C1355" s="8" t="s">
        <v>66</v>
      </c>
      <c r="D1355" s="8"/>
      <c r="E1355" t="s">
        <v>1479</v>
      </c>
      <c r="F1355">
        <v>1045.8</v>
      </c>
      <c r="G1355">
        <v>1008.7</v>
      </c>
      <c r="H1355">
        <v>1021.6</v>
      </c>
      <c r="I1355">
        <v>1034.4000000000001</v>
      </c>
      <c r="J1355">
        <v>1046.5</v>
      </c>
      <c r="K1355">
        <v>1044</v>
      </c>
      <c r="L1355">
        <v>1040</v>
      </c>
    </row>
    <row r="1356" spans="1:12" ht="48" x14ac:dyDescent="0.2">
      <c r="A1356" s="19" t="s">
        <v>1237</v>
      </c>
      <c r="B1356" s="20" t="s">
        <v>1243</v>
      </c>
      <c r="C1356" s="3" t="s">
        <v>14</v>
      </c>
      <c r="D1356" s="3"/>
      <c r="E1356" t="s">
        <v>1479</v>
      </c>
      <c r="F1356">
        <v>2456.6</v>
      </c>
      <c r="G1356">
        <v>2393.8000000000002</v>
      </c>
      <c r="H1356">
        <v>2376</v>
      </c>
      <c r="I1356">
        <v>2344.4</v>
      </c>
      <c r="J1356">
        <v>2360.6999999999998</v>
      </c>
      <c r="K1356">
        <v>2421</v>
      </c>
      <c r="L1356">
        <v>2354</v>
      </c>
    </row>
    <row r="1357" spans="1:12" ht="48" x14ac:dyDescent="0.2">
      <c r="A1357" s="23" t="s">
        <v>1237</v>
      </c>
      <c r="B1357" s="24" t="s">
        <v>1438</v>
      </c>
      <c r="C1357" s="8" t="s">
        <v>711</v>
      </c>
      <c r="D1357" s="8"/>
      <c r="E1357" t="s">
        <v>1479</v>
      </c>
      <c r="F1357">
        <v>168.6</v>
      </c>
      <c r="G1357">
        <v>186.8</v>
      </c>
      <c r="H1357">
        <v>190.1</v>
      </c>
      <c r="I1357" t="e">
        <v>#N/A</v>
      </c>
      <c r="J1357" t="e">
        <v>#N/A</v>
      </c>
      <c r="K1357" t="e">
        <v>#N/A</v>
      </c>
      <c r="L1357" t="e">
        <v>#N/A</v>
      </c>
    </row>
    <row r="1358" spans="1:12" ht="32" x14ac:dyDescent="0.2">
      <c r="A1358" s="19" t="s">
        <v>1237</v>
      </c>
      <c r="B1358" s="20" t="s">
        <v>1245</v>
      </c>
      <c r="C1358" s="3" t="s">
        <v>77</v>
      </c>
      <c r="D1358" s="3"/>
      <c r="E1358" t="s">
        <v>1479</v>
      </c>
      <c r="F1358">
        <v>1130.4000000000001</v>
      </c>
      <c r="G1358">
        <v>1155.5</v>
      </c>
      <c r="H1358">
        <v>1072.2</v>
      </c>
      <c r="I1358">
        <v>1043.9000000000001</v>
      </c>
      <c r="J1358">
        <v>1024.7</v>
      </c>
      <c r="K1358">
        <v>994</v>
      </c>
      <c r="L1358">
        <v>951</v>
      </c>
    </row>
    <row r="1359" spans="1:12" ht="32" x14ac:dyDescent="0.2">
      <c r="A1359" s="23" t="s">
        <v>1237</v>
      </c>
      <c r="B1359" s="24" t="s">
        <v>1246</v>
      </c>
      <c r="C1359" s="8" t="s">
        <v>66</v>
      </c>
      <c r="D1359" s="8"/>
      <c r="E1359" t="s">
        <v>1479</v>
      </c>
      <c r="F1359">
        <v>924.4</v>
      </c>
      <c r="G1359">
        <v>905.8</v>
      </c>
      <c r="H1359">
        <v>908.8</v>
      </c>
      <c r="I1359">
        <v>901.7</v>
      </c>
      <c r="J1359">
        <v>894.3</v>
      </c>
      <c r="K1359">
        <v>897</v>
      </c>
      <c r="L1359">
        <v>889</v>
      </c>
    </row>
    <row r="1360" spans="1:12" ht="36" x14ac:dyDescent="0.2">
      <c r="A1360" s="19" t="s">
        <v>1237</v>
      </c>
      <c r="B1360" s="20" t="s">
        <v>1247</v>
      </c>
      <c r="C1360" s="3" t="s">
        <v>68</v>
      </c>
      <c r="D1360" s="3"/>
      <c r="E1360" t="s">
        <v>1479</v>
      </c>
      <c r="F1360">
        <v>707.2</v>
      </c>
      <c r="G1360">
        <v>734.3</v>
      </c>
      <c r="H1360">
        <v>722.7</v>
      </c>
      <c r="I1360">
        <v>716.4</v>
      </c>
      <c r="J1360">
        <v>690.6</v>
      </c>
      <c r="K1360">
        <v>648</v>
      </c>
      <c r="L1360">
        <v>667</v>
      </c>
    </row>
    <row r="1361" spans="1:12" ht="48" x14ac:dyDescent="0.2">
      <c r="A1361" s="23" t="s">
        <v>1237</v>
      </c>
      <c r="B1361" s="24" t="s">
        <v>1439</v>
      </c>
      <c r="C1361" s="8" t="s">
        <v>711</v>
      </c>
      <c r="D1361" s="8"/>
      <c r="E1361" t="s">
        <v>1479</v>
      </c>
      <c r="F1361">
        <v>357.8</v>
      </c>
      <c r="G1361">
        <v>415.9</v>
      </c>
      <c r="H1361">
        <v>473.8</v>
      </c>
      <c r="I1361" t="e">
        <v>#N/A</v>
      </c>
      <c r="J1361" t="e">
        <v>#N/A</v>
      </c>
      <c r="K1361" t="e">
        <v>#N/A</v>
      </c>
      <c r="L1361" t="e">
        <v>#N/A</v>
      </c>
    </row>
    <row r="1362" spans="1:12" ht="32" x14ac:dyDescent="0.2">
      <c r="A1362" s="19" t="s">
        <v>1237</v>
      </c>
      <c r="B1362" s="20" t="s">
        <v>1249</v>
      </c>
      <c r="C1362" s="3" t="s">
        <v>24</v>
      </c>
      <c r="D1362" s="3"/>
      <c r="E1362" t="s">
        <v>1479</v>
      </c>
      <c r="F1362">
        <v>14022.6</v>
      </c>
      <c r="G1362">
        <v>14499.3</v>
      </c>
      <c r="H1362">
        <v>14728.9</v>
      </c>
      <c r="I1362">
        <v>14643.8</v>
      </c>
      <c r="J1362">
        <v>14874</v>
      </c>
      <c r="K1362">
        <v>14868</v>
      </c>
      <c r="L1362">
        <v>14569</v>
      </c>
    </row>
    <row r="1363" spans="1:12" ht="36" x14ac:dyDescent="0.2">
      <c r="A1363" s="23" t="s">
        <v>1237</v>
      </c>
      <c r="B1363" s="24" t="s">
        <v>1250</v>
      </c>
      <c r="C1363" s="8" t="s">
        <v>77</v>
      </c>
      <c r="D1363" s="8"/>
      <c r="E1363" t="s">
        <v>1479</v>
      </c>
      <c r="F1363">
        <v>893</v>
      </c>
      <c r="G1363">
        <v>961.6</v>
      </c>
      <c r="H1363">
        <v>938.6</v>
      </c>
      <c r="I1363">
        <v>929.3</v>
      </c>
      <c r="J1363">
        <v>889.3</v>
      </c>
      <c r="K1363">
        <v>865</v>
      </c>
      <c r="L1363">
        <v>877</v>
      </c>
    </row>
    <row r="1364" spans="1:12" ht="36" x14ac:dyDescent="0.2">
      <c r="A1364" s="19" t="s">
        <v>1237</v>
      </c>
      <c r="B1364" s="20" t="s">
        <v>1251</v>
      </c>
      <c r="C1364" s="3" t="s">
        <v>714</v>
      </c>
      <c r="D1364" s="3"/>
      <c r="E1364" t="s">
        <v>1479</v>
      </c>
      <c r="F1364">
        <v>3237.5</v>
      </c>
      <c r="G1364">
        <v>3244.5</v>
      </c>
      <c r="H1364">
        <v>3274.3</v>
      </c>
      <c r="I1364">
        <v>3331.5</v>
      </c>
      <c r="J1364">
        <v>3331</v>
      </c>
      <c r="K1364">
        <v>3439</v>
      </c>
      <c r="L1364">
        <v>3461</v>
      </c>
    </row>
    <row r="1365" spans="1:12" ht="36" x14ac:dyDescent="0.2">
      <c r="A1365" s="23" t="s">
        <v>1237</v>
      </c>
      <c r="B1365" s="24" t="s">
        <v>1252</v>
      </c>
      <c r="C1365" s="8" t="s">
        <v>77</v>
      </c>
      <c r="D1365" s="8"/>
      <c r="E1365" t="s">
        <v>1479</v>
      </c>
      <c r="F1365">
        <v>1371</v>
      </c>
      <c r="G1365">
        <v>1432.3</v>
      </c>
      <c r="H1365">
        <v>1377.9</v>
      </c>
      <c r="I1365">
        <v>1379.1</v>
      </c>
      <c r="J1365">
        <v>1299.8</v>
      </c>
      <c r="K1365">
        <v>1304</v>
      </c>
      <c r="L1365">
        <v>1339</v>
      </c>
    </row>
    <row r="1366" spans="1:12" ht="60" x14ac:dyDescent="0.2">
      <c r="A1366" s="19" t="s">
        <v>1237</v>
      </c>
      <c r="B1366" s="20" t="s">
        <v>1440</v>
      </c>
      <c r="C1366" s="3" t="s">
        <v>711</v>
      </c>
      <c r="D1366" s="3"/>
      <c r="E1366" t="s">
        <v>1479</v>
      </c>
      <c r="F1366" t="e">
        <v>#N/A</v>
      </c>
      <c r="G1366">
        <v>0</v>
      </c>
      <c r="H1366">
        <v>321.89999999999998</v>
      </c>
      <c r="I1366" t="e">
        <v>#N/A</v>
      </c>
      <c r="J1366" t="e">
        <v>#N/A</v>
      </c>
      <c r="K1366" t="e">
        <v>#N/A</v>
      </c>
      <c r="L1366" t="e">
        <v>#N/A</v>
      </c>
    </row>
    <row r="1367" spans="1:12" ht="48" x14ac:dyDescent="0.2">
      <c r="A1367" s="23" t="s">
        <v>1237</v>
      </c>
      <c r="B1367" s="24" t="s">
        <v>1441</v>
      </c>
      <c r="C1367" s="8" t="s">
        <v>711</v>
      </c>
      <c r="D1367" s="8"/>
      <c r="E1367" t="s">
        <v>1479</v>
      </c>
      <c r="F1367">
        <v>1037.7</v>
      </c>
      <c r="G1367">
        <v>1043</v>
      </c>
      <c r="H1367">
        <v>1034.0999999999999</v>
      </c>
      <c r="I1367" t="e">
        <v>#N/A</v>
      </c>
      <c r="J1367" t="e">
        <v>#N/A</v>
      </c>
      <c r="K1367" t="e">
        <v>#N/A</v>
      </c>
      <c r="L1367" t="e">
        <v>#N/A</v>
      </c>
    </row>
    <row r="1368" spans="1:12" ht="32" x14ac:dyDescent="0.2">
      <c r="A1368" s="19" t="s">
        <v>1237</v>
      </c>
      <c r="B1368" s="20" t="s">
        <v>1254</v>
      </c>
      <c r="C1368" s="3" t="s">
        <v>24</v>
      </c>
      <c r="D1368" s="3"/>
      <c r="E1368" t="s">
        <v>1479</v>
      </c>
      <c r="F1368">
        <v>28174.400000000001</v>
      </c>
      <c r="G1368">
        <v>27794.799999999999</v>
      </c>
      <c r="H1368">
        <v>28060.5</v>
      </c>
      <c r="I1368">
        <v>28207.599999999999</v>
      </c>
      <c r="J1368">
        <v>28435.1</v>
      </c>
      <c r="K1368">
        <v>28855</v>
      </c>
      <c r="L1368">
        <v>28653</v>
      </c>
    </row>
    <row r="1369" spans="1:12" ht="32" x14ac:dyDescent="0.2">
      <c r="A1369" s="23" t="s">
        <v>1237</v>
      </c>
      <c r="B1369" s="24" t="s">
        <v>1256</v>
      </c>
      <c r="C1369" s="8" t="s">
        <v>6</v>
      </c>
      <c r="D1369" s="8"/>
      <c r="E1369" t="s">
        <v>1479</v>
      </c>
      <c r="F1369">
        <v>1700.6</v>
      </c>
      <c r="G1369">
        <v>1734</v>
      </c>
      <c r="H1369">
        <v>1704.3</v>
      </c>
      <c r="I1369">
        <v>1725.8</v>
      </c>
      <c r="J1369">
        <v>1692.3</v>
      </c>
      <c r="K1369">
        <v>1711</v>
      </c>
      <c r="L1369">
        <v>1681</v>
      </c>
    </row>
    <row r="1370" spans="1:12" ht="32" x14ac:dyDescent="0.2">
      <c r="A1370" s="19" t="s">
        <v>1237</v>
      </c>
      <c r="B1370" s="20" t="s">
        <v>1257</v>
      </c>
      <c r="C1370" s="3" t="s">
        <v>66</v>
      </c>
      <c r="D1370" s="3"/>
      <c r="E1370" t="s">
        <v>1479</v>
      </c>
      <c r="F1370">
        <v>908.6</v>
      </c>
      <c r="G1370">
        <v>907.8</v>
      </c>
      <c r="H1370">
        <v>882.5</v>
      </c>
      <c r="I1370">
        <v>887.5</v>
      </c>
      <c r="J1370">
        <v>919.6</v>
      </c>
      <c r="K1370">
        <v>943</v>
      </c>
      <c r="L1370">
        <v>941</v>
      </c>
    </row>
    <row r="1371" spans="1:12" ht="32" x14ac:dyDescent="0.2">
      <c r="A1371" s="23" t="s">
        <v>1237</v>
      </c>
      <c r="B1371" s="24" t="s">
        <v>1258</v>
      </c>
      <c r="C1371" s="8" t="s">
        <v>66</v>
      </c>
      <c r="D1371" s="8"/>
      <c r="E1371" t="s">
        <v>1479</v>
      </c>
      <c r="F1371">
        <v>1276.8</v>
      </c>
      <c r="G1371">
        <v>1264.9000000000001</v>
      </c>
      <c r="H1371">
        <v>1238.5</v>
      </c>
      <c r="I1371">
        <v>1241.5</v>
      </c>
      <c r="J1371">
        <v>1210.5999999999999</v>
      </c>
      <c r="K1371">
        <v>1223</v>
      </c>
      <c r="L1371">
        <v>1183</v>
      </c>
    </row>
    <row r="1372" spans="1:12" ht="32" x14ac:dyDescent="0.2">
      <c r="A1372" s="19" t="s">
        <v>1237</v>
      </c>
      <c r="B1372" s="20" t="s">
        <v>1259</v>
      </c>
      <c r="C1372" s="3" t="s">
        <v>66</v>
      </c>
      <c r="D1372" s="3"/>
      <c r="E1372" t="s">
        <v>1479</v>
      </c>
      <c r="F1372">
        <v>997.2</v>
      </c>
      <c r="G1372">
        <v>1017.2</v>
      </c>
      <c r="H1372">
        <v>1063.4000000000001</v>
      </c>
      <c r="I1372">
        <v>1070.0999999999999</v>
      </c>
      <c r="J1372">
        <v>1079.7</v>
      </c>
      <c r="K1372">
        <v>1045</v>
      </c>
      <c r="L1372">
        <v>1036</v>
      </c>
    </row>
    <row r="1373" spans="1:12" ht="32" x14ac:dyDescent="0.2">
      <c r="A1373" s="23" t="s">
        <v>1237</v>
      </c>
      <c r="B1373" s="24" t="s">
        <v>1260</v>
      </c>
      <c r="C1373" s="8" t="s">
        <v>66</v>
      </c>
      <c r="D1373" s="8"/>
      <c r="E1373" t="s">
        <v>1479</v>
      </c>
      <c r="F1373">
        <v>956.1</v>
      </c>
      <c r="G1373">
        <v>964.6</v>
      </c>
      <c r="H1373">
        <v>931.5</v>
      </c>
      <c r="I1373">
        <v>972</v>
      </c>
      <c r="J1373">
        <v>956.6</v>
      </c>
      <c r="K1373">
        <v>954</v>
      </c>
      <c r="L1373">
        <v>914</v>
      </c>
    </row>
    <row r="1374" spans="1:12" ht="32" x14ac:dyDescent="0.2">
      <c r="A1374" s="19" t="s">
        <v>1237</v>
      </c>
      <c r="B1374" s="20" t="s">
        <v>1261</v>
      </c>
      <c r="C1374" s="3" t="s">
        <v>24</v>
      </c>
      <c r="D1374" s="3"/>
      <c r="E1374" t="s">
        <v>1479</v>
      </c>
      <c r="F1374">
        <v>8631.9</v>
      </c>
      <c r="G1374">
        <v>8563.9</v>
      </c>
      <c r="H1374">
        <v>8396.7000000000007</v>
      </c>
      <c r="I1374">
        <v>8192.7999999999993</v>
      </c>
      <c r="J1374">
        <v>8125.7</v>
      </c>
      <c r="K1374">
        <v>8006</v>
      </c>
      <c r="L1374">
        <v>8012</v>
      </c>
    </row>
    <row r="1375" spans="1:12" ht="32" x14ac:dyDescent="0.2">
      <c r="A1375" s="23" t="s">
        <v>1237</v>
      </c>
      <c r="B1375" s="24" t="s">
        <v>1262</v>
      </c>
      <c r="C1375" s="8" t="s">
        <v>24</v>
      </c>
      <c r="D1375" s="8"/>
      <c r="E1375" t="s">
        <v>1479</v>
      </c>
      <c r="F1375">
        <v>3882.3</v>
      </c>
      <c r="G1375">
        <v>3777.3</v>
      </c>
      <c r="H1375">
        <v>3730</v>
      </c>
      <c r="I1375" t="e">
        <v>#N/A</v>
      </c>
      <c r="J1375" t="e">
        <v>#N/A</v>
      </c>
      <c r="K1375" t="e">
        <v>#N/A</v>
      </c>
      <c r="L1375" t="e">
        <v>#N/A</v>
      </c>
    </row>
    <row r="1376" spans="1:12" ht="32" x14ac:dyDescent="0.2">
      <c r="A1376" s="19" t="s">
        <v>1237</v>
      </c>
      <c r="B1376" s="20" t="s">
        <v>1263</v>
      </c>
      <c r="C1376" s="3" t="s">
        <v>66</v>
      </c>
      <c r="D1376" s="3"/>
      <c r="E1376" t="s">
        <v>1479</v>
      </c>
      <c r="F1376">
        <v>1142.0999999999999</v>
      </c>
      <c r="G1376">
        <v>1140.9000000000001</v>
      </c>
      <c r="H1376">
        <v>1133.7</v>
      </c>
      <c r="I1376">
        <v>1096.4000000000001</v>
      </c>
      <c r="J1376">
        <v>1082.5</v>
      </c>
      <c r="K1376">
        <v>1109</v>
      </c>
      <c r="L1376">
        <v>1092</v>
      </c>
    </row>
    <row r="1377" spans="1:12" ht="32" x14ac:dyDescent="0.2">
      <c r="A1377" s="23" t="s">
        <v>1264</v>
      </c>
      <c r="B1377" s="24" t="s">
        <v>1265</v>
      </c>
      <c r="C1377" s="8" t="s">
        <v>4</v>
      </c>
      <c r="D1377" s="8"/>
      <c r="E1377" t="s">
        <v>1479</v>
      </c>
      <c r="F1377">
        <v>598.5</v>
      </c>
      <c r="G1377">
        <v>585.9</v>
      </c>
      <c r="H1377">
        <v>556.4</v>
      </c>
      <c r="I1377">
        <v>530.4</v>
      </c>
      <c r="J1377">
        <v>530.5</v>
      </c>
      <c r="K1377">
        <v>526</v>
      </c>
      <c r="L1377">
        <v>510</v>
      </c>
    </row>
    <row r="1378" spans="1:12" ht="32" x14ac:dyDescent="0.2">
      <c r="A1378" s="19" t="s">
        <v>1264</v>
      </c>
      <c r="B1378" s="20" t="s">
        <v>1266</v>
      </c>
      <c r="C1378" s="3" t="s">
        <v>4</v>
      </c>
      <c r="D1378" s="3"/>
      <c r="E1378" t="s">
        <v>1479</v>
      </c>
      <c r="F1378">
        <v>121.6</v>
      </c>
      <c r="G1378">
        <v>138.30000000000001</v>
      </c>
      <c r="H1378">
        <v>151.6</v>
      </c>
      <c r="I1378">
        <v>143.30000000000001</v>
      </c>
      <c r="J1378">
        <v>143.80000000000001</v>
      </c>
      <c r="K1378">
        <v>142</v>
      </c>
      <c r="L1378">
        <v>138</v>
      </c>
    </row>
    <row r="1379" spans="1:12" ht="36" x14ac:dyDescent="0.2">
      <c r="A1379" s="23" t="s">
        <v>1264</v>
      </c>
      <c r="B1379" s="24" t="s">
        <v>1267</v>
      </c>
      <c r="C1379" s="8" t="s">
        <v>4</v>
      </c>
      <c r="D1379" s="8"/>
      <c r="E1379" t="s">
        <v>1479</v>
      </c>
      <c r="F1379">
        <v>226.5</v>
      </c>
      <c r="G1379">
        <v>222.7</v>
      </c>
      <c r="H1379">
        <v>214.4</v>
      </c>
      <c r="I1379">
        <v>196.4</v>
      </c>
      <c r="J1379">
        <v>189</v>
      </c>
      <c r="K1379">
        <v>188</v>
      </c>
      <c r="L1379">
        <v>194</v>
      </c>
    </row>
    <row r="1380" spans="1:12" ht="32" x14ac:dyDescent="0.2">
      <c r="A1380" s="19" t="s">
        <v>1264</v>
      </c>
      <c r="B1380" s="20" t="s">
        <v>1268</v>
      </c>
      <c r="C1380" s="3" t="s">
        <v>4</v>
      </c>
      <c r="D1380" s="3"/>
      <c r="E1380" t="s">
        <v>1479</v>
      </c>
      <c r="F1380">
        <v>188.3</v>
      </c>
      <c r="G1380">
        <v>198.7</v>
      </c>
      <c r="H1380">
        <v>194</v>
      </c>
      <c r="I1380">
        <v>192.2</v>
      </c>
      <c r="J1380">
        <v>194.2</v>
      </c>
      <c r="K1380">
        <v>172</v>
      </c>
      <c r="L1380">
        <v>170</v>
      </c>
    </row>
    <row r="1381" spans="1:12" ht="32" x14ac:dyDescent="0.2">
      <c r="A1381" s="23" t="s">
        <v>1264</v>
      </c>
      <c r="B1381" s="24" t="s">
        <v>1269</v>
      </c>
      <c r="C1381" s="8" t="s">
        <v>4</v>
      </c>
      <c r="D1381" s="8"/>
      <c r="E1381" t="s">
        <v>1479</v>
      </c>
      <c r="F1381">
        <v>275.89999999999998</v>
      </c>
      <c r="G1381">
        <v>281.2</v>
      </c>
      <c r="H1381">
        <v>302.7</v>
      </c>
      <c r="I1381">
        <v>306.3</v>
      </c>
      <c r="J1381">
        <v>326.39999999999998</v>
      </c>
      <c r="K1381">
        <v>302</v>
      </c>
      <c r="L1381">
        <v>302</v>
      </c>
    </row>
    <row r="1382" spans="1:12" ht="48" x14ac:dyDescent="0.2">
      <c r="A1382" s="19" t="s">
        <v>1264</v>
      </c>
      <c r="B1382" s="20" t="s">
        <v>1270</v>
      </c>
      <c r="C1382" s="3" t="s">
        <v>14</v>
      </c>
      <c r="D1382" s="3"/>
      <c r="E1382" t="s">
        <v>1479</v>
      </c>
      <c r="F1382">
        <v>2314.6999999999998</v>
      </c>
      <c r="G1382">
        <v>2346.6</v>
      </c>
      <c r="H1382">
        <v>2398.4</v>
      </c>
      <c r="I1382">
        <v>2341.3000000000002</v>
      </c>
      <c r="J1382">
        <v>2259.3000000000002</v>
      </c>
      <c r="K1382">
        <v>2196</v>
      </c>
      <c r="L1382">
        <v>2213</v>
      </c>
    </row>
    <row r="1383" spans="1:12" ht="32" x14ac:dyDescent="0.2">
      <c r="A1383" s="23" t="s">
        <v>1264</v>
      </c>
      <c r="B1383" s="24" t="s">
        <v>1271</v>
      </c>
      <c r="C1383" s="8" t="s">
        <v>6</v>
      </c>
      <c r="D1383" s="8"/>
      <c r="E1383" t="s">
        <v>1479</v>
      </c>
      <c r="F1383">
        <v>1807.8</v>
      </c>
      <c r="G1383">
        <v>1815.1</v>
      </c>
      <c r="H1383">
        <v>1769.5</v>
      </c>
      <c r="I1383">
        <v>1735.1</v>
      </c>
      <c r="J1383">
        <v>1718.2</v>
      </c>
      <c r="K1383">
        <v>1719</v>
      </c>
      <c r="L1383">
        <v>1735</v>
      </c>
    </row>
    <row r="1384" spans="1:12" ht="32" x14ac:dyDescent="0.2">
      <c r="A1384" s="19" t="s">
        <v>1264</v>
      </c>
      <c r="B1384" s="20" t="s">
        <v>1272</v>
      </c>
      <c r="C1384" s="3" t="s">
        <v>6</v>
      </c>
      <c r="D1384" s="3"/>
      <c r="E1384" t="s">
        <v>1479</v>
      </c>
      <c r="F1384">
        <v>1773.3</v>
      </c>
      <c r="G1384">
        <v>1738.5</v>
      </c>
      <c r="H1384">
        <v>1762.4</v>
      </c>
      <c r="I1384">
        <v>1689.8</v>
      </c>
      <c r="J1384">
        <v>1730.5</v>
      </c>
      <c r="K1384">
        <v>1718</v>
      </c>
      <c r="L1384">
        <v>1768</v>
      </c>
    </row>
    <row r="1385" spans="1:12" ht="32" x14ac:dyDescent="0.2">
      <c r="A1385" s="23" t="s">
        <v>1264</v>
      </c>
      <c r="B1385" s="24" t="s">
        <v>1273</v>
      </c>
      <c r="C1385" s="8" t="s">
        <v>4</v>
      </c>
      <c r="D1385" s="8"/>
      <c r="E1385" t="s">
        <v>1479</v>
      </c>
      <c r="F1385">
        <v>438.1</v>
      </c>
      <c r="G1385">
        <v>417.9</v>
      </c>
      <c r="H1385">
        <v>390</v>
      </c>
      <c r="I1385">
        <v>399.4</v>
      </c>
      <c r="J1385">
        <v>406.5</v>
      </c>
      <c r="K1385">
        <v>394</v>
      </c>
      <c r="L1385">
        <v>370</v>
      </c>
    </row>
    <row r="1386" spans="1:12" ht="32" x14ac:dyDescent="0.2">
      <c r="A1386" s="19" t="s">
        <v>1264</v>
      </c>
      <c r="B1386" s="20" t="s">
        <v>1274</v>
      </c>
      <c r="C1386" s="3" t="s">
        <v>6</v>
      </c>
      <c r="D1386" s="3"/>
      <c r="E1386" t="s">
        <v>1479</v>
      </c>
      <c r="F1386">
        <v>1302</v>
      </c>
      <c r="G1386">
        <v>1235.5999999999999</v>
      </c>
      <c r="H1386">
        <v>1234.3</v>
      </c>
      <c r="I1386">
        <v>1196.4000000000001</v>
      </c>
      <c r="J1386">
        <v>1184.0999999999999</v>
      </c>
      <c r="K1386">
        <v>1282</v>
      </c>
      <c r="L1386">
        <v>1308</v>
      </c>
    </row>
    <row r="1387" spans="1:12" ht="36" x14ac:dyDescent="0.2">
      <c r="A1387" s="23" t="s">
        <v>1264</v>
      </c>
      <c r="B1387" s="24" t="s">
        <v>1275</v>
      </c>
      <c r="C1387" s="8" t="s">
        <v>29</v>
      </c>
      <c r="D1387" s="8"/>
      <c r="E1387" t="s">
        <v>1479</v>
      </c>
      <c r="F1387">
        <v>161.19999999999999</v>
      </c>
      <c r="G1387">
        <v>191.5</v>
      </c>
      <c r="H1387">
        <v>235.4</v>
      </c>
      <c r="I1387">
        <v>204.4</v>
      </c>
      <c r="J1387">
        <v>197.2</v>
      </c>
      <c r="K1387">
        <v>187</v>
      </c>
      <c r="L1387">
        <v>190</v>
      </c>
    </row>
    <row r="1388" spans="1:12" ht="36" x14ac:dyDescent="0.2">
      <c r="A1388" s="19" t="s">
        <v>1264</v>
      </c>
      <c r="B1388" s="20" t="s">
        <v>1276</v>
      </c>
      <c r="C1388" s="3" t="s">
        <v>714</v>
      </c>
      <c r="D1388" s="3"/>
      <c r="E1388" t="s">
        <v>1479</v>
      </c>
      <c r="F1388">
        <v>711</v>
      </c>
      <c r="G1388">
        <v>743.4</v>
      </c>
      <c r="H1388">
        <v>793.1</v>
      </c>
      <c r="I1388">
        <v>812</v>
      </c>
      <c r="J1388">
        <v>934</v>
      </c>
      <c r="K1388">
        <v>904</v>
      </c>
      <c r="L1388">
        <v>859</v>
      </c>
    </row>
    <row r="1389" spans="1:12" ht="36" x14ac:dyDescent="0.2">
      <c r="A1389" s="23" t="s">
        <v>1264</v>
      </c>
      <c r="B1389" s="24" t="s">
        <v>1277</v>
      </c>
      <c r="C1389" s="8" t="s">
        <v>4</v>
      </c>
      <c r="D1389" s="8"/>
      <c r="E1389" t="s">
        <v>1479</v>
      </c>
      <c r="F1389">
        <v>534.1</v>
      </c>
      <c r="G1389">
        <v>535.1</v>
      </c>
      <c r="H1389">
        <v>507.8</v>
      </c>
      <c r="I1389">
        <v>503.4</v>
      </c>
      <c r="J1389">
        <v>498.5</v>
      </c>
      <c r="K1389">
        <v>476</v>
      </c>
      <c r="L1389">
        <v>460</v>
      </c>
    </row>
    <row r="1390" spans="1:12" ht="36" x14ac:dyDescent="0.2">
      <c r="A1390" s="19" t="s">
        <v>1264</v>
      </c>
      <c r="B1390" s="20" t="s">
        <v>1278</v>
      </c>
      <c r="C1390" s="3" t="s">
        <v>6</v>
      </c>
      <c r="D1390" s="3"/>
      <c r="E1390" t="s">
        <v>1479</v>
      </c>
      <c r="F1390">
        <v>1712.4</v>
      </c>
      <c r="G1390">
        <v>1683.8</v>
      </c>
      <c r="H1390">
        <v>1622.3</v>
      </c>
      <c r="I1390">
        <v>1602.4</v>
      </c>
      <c r="J1390">
        <v>1612.6</v>
      </c>
      <c r="K1390">
        <v>1570</v>
      </c>
      <c r="L1390">
        <v>1587</v>
      </c>
    </row>
    <row r="1391" spans="1:12" ht="32" x14ac:dyDescent="0.2">
      <c r="A1391" s="23" t="s">
        <v>1279</v>
      </c>
      <c r="B1391" s="24" t="s">
        <v>1280</v>
      </c>
      <c r="C1391" s="8" t="s">
        <v>2</v>
      </c>
      <c r="D1391" s="8"/>
      <c r="E1391" t="s">
        <v>1479</v>
      </c>
      <c r="F1391">
        <v>823.4</v>
      </c>
      <c r="G1391">
        <v>850.5</v>
      </c>
      <c r="H1391">
        <v>827.8</v>
      </c>
      <c r="I1391">
        <v>836</v>
      </c>
      <c r="J1391">
        <v>788.4</v>
      </c>
      <c r="K1391">
        <v>805</v>
      </c>
      <c r="L1391">
        <v>788</v>
      </c>
    </row>
    <row r="1392" spans="1:12" ht="32" x14ac:dyDescent="0.2">
      <c r="A1392" s="19" t="s">
        <v>1279</v>
      </c>
      <c r="B1392" s="20" t="s">
        <v>1281</v>
      </c>
      <c r="C1392" s="3" t="s">
        <v>24</v>
      </c>
      <c r="D1392" s="3"/>
      <c r="E1392" t="s">
        <v>1479</v>
      </c>
      <c r="F1392">
        <v>5716.5</v>
      </c>
      <c r="G1392">
        <v>5727.6</v>
      </c>
      <c r="H1392">
        <v>5788.4</v>
      </c>
      <c r="I1392">
        <v>5723.9</v>
      </c>
      <c r="J1392">
        <v>5659.5</v>
      </c>
      <c r="K1392">
        <v>5549</v>
      </c>
      <c r="L1392">
        <v>5443</v>
      </c>
    </row>
    <row r="1393" spans="1:12" ht="32" x14ac:dyDescent="0.2">
      <c r="A1393" s="23" t="s">
        <v>1279</v>
      </c>
      <c r="B1393" s="24" t="s">
        <v>1282</v>
      </c>
      <c r="C1393" s="8" t="s">
        <v>6</v>
      </c>
      <c r="D1393" s="8"/>
      <c r="E1393" t="s">
        <v>1479</v>
      </c>
      <c r="F1393">
        <v>1553.5</v>
      </c>
      <c r="G1393">
        <v>1641.1</v>
      </c>
      <c r="H1393">
        <v>1720.6</v>
      </c>
      <c r="I1393" t="e">
        <v>#N/A</v>
      </c>
      <c r="J1393" t="e">
        <v>#N/A</v>
      </c>
      <c r="K1393" t="e">
        <v>#N/A</v>
      </c>
      <c r="L1393" t="e">
        <v>#N/A</v>
      </c>
    </row>
    <row r="1394" spans="1:12" ht="32" x14ac:dyDescent="0.2">
      <c r="A1394" s="19" t="s">
        <v>1279</v>
      </c>
      <c r="B1394" s="20" t="s">
        <v>1283</v>
      </c>
      <c r="C1394" s="3" t="s">
        <v>99</v>
      </c>
      <c r="D1394" s="3"/>
      <c r="E1394" t="s">
        <v>1479</v>
      </c>
      <c r="F1394">
        <v>2522.1</v>
      </c>
      <c r="G1394">
        <v>2513</v>
      </c>
      <c r="H1394">
        <v>2443.3000000000002</v>
      </c>
      <c r="I1394">
        <v>2343.1999999999998</v>
      </c>
      <c r="J1394">
        <v>2243.5</v>
      </c>
      <c r="K1394">
        <v>2186</v>
      </c>
      <c r="L1394">
        <v>2147</v>
      </c>
    </row>
    <row r="1395" spans="1:12" ht="36" x14ac:dyDescent="0.2">
      <c r="A1395" s="23" t="s">
        <v>1279</v>
      </c>
      <c r="B1395" s="24" t="s">
        <v>1284</v>
      </c>
      <c r="C1395" s="8" t="s">
        <v>24</v>
      </c>
      <c r="D1395" s="8"/>
      <c r="E1395" t="s">
        <v>1479</v>
      </c>
      <c r="F1395">
        <v>8803.5</v>
      </c>
      <c r="G1395">
        <v>8730.5</v>
      </c>
      <c r="H1395">
        <v>8644.4</v>
      </c>
      <c r="I1395">
        <v>8550.7999999999993</v>
      </c>
      <c r="J1395">
        <v>8641.2999999999993</v>
      </c>
      <c r="K1395">
        <v>8658</v>
      </c>
      <c r="L1395">
        <v>8615</v>
      </c>
    </row>
    <row r="1396" spans="1:12" ht="48" x14ac:dyDescent="0.2">
      <c r="A1396" s="19" t="s">
        <v>1279</v>
      </c>
      <c r="B1396" s="20" t="s">
        <v>1442</v>
      </c>
      <c r="C1396" s="3" t="s">
        <v>711</v>
      </c>
      <c r="D1396" s="3"/>
      <c r="E1396" t="s">
        <v>1479</v>
      </c>
      <c r="F1396">
        <v>312.7</v>
      </c>
      <c r="G1396">
        <v>296.2</v>
      </c>
      <c r="H1396">
        <v>300.10000000000002</v>
      </c>
      <c r="I1396" t="e">
        <v>#N/A</v>
      </c>
      <c r="J1396" t="e">
        <v>#N/A</v>
      </c>
      <c r="K1396" t="e">
        <v>#N/A</v>
      </c>
      <c r="L1396" t="e">
        <v>#N/A</v>
      </c>
    </row>
    <row r="1397" spans="1:12" ht="32" x14ac:dyDescent="0.2">
      <c r="A1397" s="23" t="s">
        <v>1279</v>
      </c>
      <c r="B1397" s="24" t="s">
        <v>993</v>
      </c>
      <c r="C1397" s="8" t="s">
        <v>24</v>
      </c>
      <c r="D1397" s="8"/>
      <c r="E1397" t="s">
        <v>1479</v>
      </c>
      <c r="F1397">
        <v>7988.7</v>
      </c>
      <c r="G1397">
        <v>7877.6</v>
      </c>
      <c r="H1397">
        <v>7843.1</v>
      </c>
      <c r="I1397">
        <v>7665.7</v>
      </c>
      <c r="J1397">
        <v>7473.8</v>
      </c>
      <c r="K1397">
        <v>7361</v>
      </c>
      <c r="L1397">
        <v>7238</v>
      </c>
    </row>
    <row r="1398" spans="1:12" ht="32" x14ac:dyDescent="0.2">
      <c r="A1398" s="19" t="s">
        <v>1279</v>
      </c>
      <c r="B1398" s="20" t="s">
        <v>1286</v>
      </c>
      <c r="C1398" s="3" t="s">
        <v>99</v>
      </c>
      <c r="D1398" s="3"/>
      <c r="E1398" t="s">
        <v>1479</v>
      </c>
      <c r="F1398">
        <v>1371.4</v>
      </c>
      <c r="G1398">
        <v>1367.5</v>
      </c>
      <c r="H1398">
        <v>1352.3</v>
      </c>
      <c r="I1398">
        <v>1357.5</v>
      </c>
      <c r="J1398">
        <v>1352.9</v>
      </c>
      <c r="K1398">
        <v>1309</v>
      </c>
      <c r="L1398">
        <v>1273</v>
      </c>
    </row>
    <row r="1399" spans="1:12" ht="32" x14ac:dyDescent="0.2">
      <c r="A1399" s="23" t="s">
        <v>1279</v>
      </c>
      <c r="B1399" s="24" t="s">
        <v>1287</v>
      </c>
      <c r="C1399" s="8" t="s">
        <v>24</v>
      </c>
      <c r="D1399" s="8"/>
      <c r="E1399" t="s">
        <v>1479</v>
      </c>
      <c r="F1399">
        <v>7412.3</v>
      </c>
      <c r="G1399">
        <v>7261.1</v>
      </c>
      <c r="H1399">
        <v>7262.8</v>
      </c>
      <c r="I1399">
        <v>7285</v>
      </c>
      <c r="J1399">
        <v>7298.3</v>
      </c>
      <c r="K1399">
        <v>7330</v>
      </c>
      <c r="L1399">
        <v>7401</v>
      </c>
    </row>
    <row r="1400" spans="1:12" ht="32" x14ac:dyDescent="0.2">
      <c r="A1400" s="19" t="s">
        <v>1279</v>
      </c>
      <c r="B1400" s="20" t="s">
        <v>1288</v>
      </c>
      <c r="C1400" s="3" t="s">
        <v>6</v>
      </c>
      <c r="D1400" s="3"/>
      <c r="E1400" t="s">
        <v>1479</v>
      </c>
      <c r="F1400">
        <v>1320</v>
      </c>
      <c r="G1400">
        <v>1463.1</v>
      </c>
      <c r="H1400">
        <v>1382.9</v>
      </c>
      <c r="I1400">
        <v>1445.7</v>
      </c>
      <c r="J1400">
        <v>1439.3</v>
      </c>
      <c r="K1400">
        <v>1456</v>
      </c>
      <c r="L1400">
        <v>1485</v>
      </c>
    </row>
    <row r="1401" spans="1:12" ht="32" x14ac:dyDescent="0.2">
      <c r="A1401" s="23" t="s">
        <v>1279</v>
      </c>
      <c r="B1401" s="24" t="s">
        <v>1289</v>
      </c>
      <c r="C1401" s="8" t="s">
        <v>24</v>
      </c>
      <c r="D1401" s="8"/>
      <c r="E1401" t="s">
        <v>1479</v>
      </c>
      <c r="F1401">
        <v>5092.5</v>
      </c>
      <c r="G1401">
        <v>4914.7</v>
      </c>
      <c r="H1401">
        <v>4819.5</v>
      </c>
      <c r="I1401">
        <v>4810</v>
      </c>
      <c r="J1401">
        <v>4818.2</v>
      </c>
      <c r="K1401">
        <v>4819</v>
      </c>
      <c r="L1401">
        <v>4778</v>
      </c>
    </row>
    <row r="1402" spans="1:12" ht="48" x14ac:dyDescent="0.2">
      <c r="A1402" s="19" t="s">
        <v>1279</v>
      </c>
      <c r="B1402" s="20" t="s">
        <v>1290</v>
      </c>
      <c r="C1402" s="3" t="s">
        <v>14</v>
      </c>
      <c r="D1402" s="3"/>
      <c r="E1402" t="s">
        <v>1479</v>
      </c>
      <c r="F1402">
        <v>3426</v>
      </c>
      <c r="G1402">
        <v>3361.8</v>
      </c>
      <c r="H1402">
        <v>3412</v>
      </c>
      <c r="I1402">
        <v>3448.5</v>
      </c>
      <c r="J1402">
        <v>3360.8</v>
      </c>
      <c r="K1402">
        <v>3387</v>
      </c>
      <c r="L1402">
        <v>3402</v>
      </c>
    </row>
    <row r="1403" spans="1:12" ht="32" x14ac:dyDescent="0.2">
      <c r="A1403" s="23" t="s">
        <v>1279</v>
      </c>
      <c r="B1403" s="24" t="s">
        <v>1291</v>
      </c>
      <c r="C1403" s="8" t="s">
        <v>714</v>
      </c>
      <c r="D1403" s="8"/>
      <c r="E1403" t="s">
        <v>1479</v>
      </c>
      <c r="F1403">
        <v>499.7</v>
      </c>
      <c r="G1403">
        <v>540.79999999999995</v>
      </c>
      <c r="H1403">
        <v>538.20000000000005</v>
      </c>
      <c r="I1403">
        <v>492.8</v>
      </c>
      <c r="J1403">
        <v>511.5</v>
      </c>
      <c r="K1403">
        <v>488</v>
      </c>
      <c r="L1403">
        <v>475</v>
      </c>
    </row>
    <row r="1404" spans="1:12" ht="48" x14ac:dyDescent="0.2">
      <c r="A1404" s="19" t="s">
        <v>1279</v>
      </c>
      <c r="B1404" s="20" t="s">
        <v>1292</v>
      </c>
      <c r="C1404" s="3" t="s">
        <v>14</v>
      </c>
      <c r="D1404" s="3"/>
      <c r="E1404" t="s">
        <v>1479</v>
      </c>
      <c r="F1404">
        <v>2050</v>
      </c>
      <c r="G1404">
        <v>2038.5</v>
      </c>
      <c r="H1404">
        <v>2043</v>
      </c>
      <c r="I1404">
        <v>2059.9</v>
      </c>
      <c r="J1404">
        <v>2028.1</v>
      </c>
      <c r="K1404">
        <v>1992</v>
      </c>
      <c r="L1404">
        <v>1960</v>
      </c>
    </row>
    <row r="1405" spans="1:12" ht="48" x14ac:dyDescent="0.2">
      <c r="A1405" s="23" t="s">
        <v>1279</v>
      </c>
      <c r="B1405" s="24" t="s">
        <v>1293</v>
      </c>
      <c r="C1405" s="8" t="s">
        <v>14</v>
      </c>
      <c r="D1405" s="8"/>
      <c r="E1405" t="s">
        <v>1479</v>
      </c>
      <c r="F1405">
        <v>2458</v>
      </c>
      <c r="G1405">
        <v>2519</v>
      </c>
      <c r="H1405">
        <v>2434</v>
      </c>
      <c r="I1405">
        <v>2417.1</v>
      </c>
      <c r="J1405">
        <v>2434.4</v>
      </c>
      <c r="K1405">
        <v>2370</v>
      </c>
      <c r="L1405">
        <v>2370</v>
      </c>
    </row>
    <row r="1406" spans="1:12" ht="32" x14ac:dyDescent="0.2">
      <c r="A1406" s="19" t="s">
        <v>1279</v>
      </c>
      <c r="B1406" s="20" t="s">
        <v>1294</v>
      </c>
      <c r="C1406" s="3" t="s">
        <v>2</v>
      </c>
      <c r="D1406" s="3"/>
      <c r="E1406" t="s">
        <v>1479</v>
      </c>
      <c r="F1406">
        <v>587.4</v>
      </c>
      <c r="G1406">
        <v>581.4</v>
      </c>
      <c r="H1406">
        <v>590.20000000000005</v>
      </c>
      <c r="I1406">
        <v>584.4</v>
      </c>
      <c r="J1406">
        <v>580.4</v>
      </c>
      <c r="K1406">
        <v>569</v>
      </c>
      <c r="L1406">
        <v>566</v>
      </c>
    </row>
    <row r="1407" spans="1:12" ht="60" x14ac:dyDescent="0.2">
      <c r="A1407" s="23" t="s">
        <v>1279</v>
      </c>
      <c r="B1407" s="24" t="s">
        <v>1295</v>
      </c>
      <c r="C1407" s="8" t="s">
        <v>711</v>
      </c>
      <c r="D1407" s="8"/>
      <c r="E1407" t="s">
        <v>1479</v>
      </c>
      <c r="F1407">
        <v>0</v>
      </c>
      <c r="G1407">
        <v>209.5</v>
      </c>
      <c r="H1407">
        <v>252.4</v>
      </c>
      <c r="I1407">
        <v>293.5</v>
      </c>
      <c r="J1407">
        <v>336.1</v>
      </c>
      <c r="K1407" t="e">
        <v>#N/A</v>
      </c>
      <c r="L1407" t="e">
        <v>#N/A</v>
      </c>
    </row>
    <row r="1408" spans="1:12" ht="32" x14ac:dyDescent="0.2">
      <c r="A1408" s="19" t="s">
        <v>1279</v>
      </c>
      <c r="B1408" s="20" t="s">
        <v>1296</v>
      </c>
      <c r="C1408" s="3" t="s">
        <v>66</v>
      </c>
      <c r="D1408" s="3"/>
      <c r="E1408" t="s">
        <v>1479</v>
      </c>
      <c r="F1408">
        <v>2112.1999999999998</v>
      </c>
      <c r="G1408">
        <v>2029.7</v>
      </c>
      <c r="H1408">
        <v>1956</v>
      </c>
      <c r="I1408">
        <v>1862.9</v>
      </c>
      <c r="J1408">
        <v>1806.9</v>
      </c>
      <c r="K1408">
        <v>1786</v>
      </c>
      <c r="L1408">
        <v>1745</v>
      </c>
    </row>
    <row r="1409" spans="1:12" ht="32" x14ac:dyDescent="0.2">
      <c r="A1409" s="23" t="s">
        <v>1279</v>
      </c>
      <c r="B1409" s="24" t="s">
        <v>1297</v>
      </c>
      <c r="C1409" s="8" t="s">
        <v>68</v>
      </c>
      <c r="D1409" s="8"/>
      <c r="E1409" t="s">
        <v>1479</v>
      </c>
      <c r="F1409">
        <v>686.3</v>
      </c>
      <c r="G1409">
        <v>725.8</v>
      </c>
      <c r="H1409">
        <v>692.5</v>
      </c>
      <c r="I1409">
        <v>671.4</v>
      </c>
      <c r="J1409">
        <v>684.7</v>
      </c>
      <c r="K1409">
        <v>709</v>
      </c>
      <c r="L1409">
        <v>692</v>
      </c>
    </row>
    <row r="1410" spans="1:12" ht="36" x14ac:dyDescent="0.2">
      <c r="A1410" s="19" t="s">
        <v>1279</v>
      </c>
      <c r="B1410" s="20" t="s">
        <v>1298</v>
      </c>
      <c r="C1410" s="3" t="s">
        <v>77</v>
      </c>
      <c r="D1410" s="3"/>
      <c r="E1410" t="s">
        <v>1479</v>
      </c>
      <c r="F1410">
        <v>2088.8000000000002</v>
      </c>
      <c r="G1410">
        <v>2162.8000000000002</v>
      </c>
      <c r="H1410">
        <v>2205.9</v>
      </c>
      <c r="I1410">
        <v>2228.1999999999998</v>
      </c>
      <c r="J1410">
        <v>2167.8000000000002</v>
      </c>
      <c r="K1410">
        <v>2097</v>
      </c>
      <c r="L1410">
        <v>2053</v>
      </c>
    </row>
    <row r="1411" spans="1:12" ht="32" x14ac:dyDescent="0.2">
      <c r="A1411" s="23" t="s">
        <v>1299</v>
      </c>
      <c r="B1411" s="24" t="s">
        <v>1300</v>
      </c>
      <c r="C1411" s="8" t="s">
        <v>2</v>
      </c>
      <c r="D1411" s="8"/>
      <c r="E1411" t="s">
        <v>1479</v>
      </c>
      <c r="F1411">
        <v>885.9</v>
      </c>
      <c r="G1411">
        <v>871.3</v>
      </c>
      <c r="H1411">
        <v>842.2</v>
      </c>
      <c r="I1411">
        <v>805.6</v>
      </c>
      <c r="J1411">
        <v>754.9</v>
      </c>
      <c r="K1411">
        <v>737</v>
      </c>
      <c r="L1411">
        <v>949</v>
      </c>
    </row>
    <row r="1412" spans="1:12" ht="32" x14ac:dyDescent="0.2">
      <c r="A1412" s="19" t="s">
        <v>1299</v>
      </c>
      <c r="B1412" s="20" t="s">
        <v>1301</v>
      </c>
      <c r="C1412" s="3" t="s">
        <v>66</v>
      </c>
      <c r="D1412" s="3"/>
      <c r="E1412" t="s">
        <v>1479</v>
      </c>
      <c r="F1412">
        <v>1040.5999999999999</v>
      </c>
      <c r="G1412">
        <v>965.5</v>
      </c>
      <c r="H1412">
        <v>892</v>
      </c>
      <c r="I1412">
        <v>912.4</v>
      </c>
      <c r="J1412">
        <v>888</v>
      </c>
      <c r="K1412">
        <v>874</v>
      </c>
      <c r="L1412">
        <v>849</v>
      </c>
    </row>
    <row r="1413" spans="1:12" ht="32" x14ac:dyDescent="0.2">
      <c r="A1413" s="23" t="s">
        <v>1299</v>
      </c>
      <c r="B1413" s="24" t="s">
        <v>1302</v>
      </c>
      <c r="C1413" s="8" t="s">
        <v>68</v>
      </c>
      <c r="D1413" s="8"/>
      <c r="E1413" t="s">
        <v>1479</v>
      </c>
      <c r="F1413">
        <v>583.70000000000005</v>
      </c>
      <c r="G1413">
        <v>550.4</v>
      </c>
      <c r="H1413">
        <v>555</v>
      </c>
      <c r="I1413">
        <v>543.20000000000005</v>
      </c>
      <c r="J1413">
        <v>526.5</v>
      </c>
      <c r="K1413">
        <v>561</v>
      </c>
      <c r="L1413">
        <v>542</v>
      </c>
    </row>
    <row r="1414" spans="1:12" ht="32" x14ac:dyDescent="0.2">
      <c r="A1414" s="19" t="s">
        <v>1299</v>
      </c>
      <c r="B1414" s="20" t="s">
        <v>1303</v>
      </c>
      <c r="C1414" s="3" t="s">
        <v>68</v>
      </c>
      <c r="D1414" s="3"/>
      <c r="E1414" t="s">
        <v>1479</v>
      </c>
      <c r="F1414">
        <v>502.6</v>
      </c>
      <c r="G1414">
        <v>496.8</v>
      </c>
      <c r="H1414">
        <v>468.8</v>
      </c>
      <c r="I1414">
        <v>473.9</v>
      </c>
      <c r="J1414">
        <v>470.9</v>
      </c>
      <c r="K1414">
        <v>494</v>
      </c>
      <c r="L1414">
        <v>492</v>
      </c>
    </row>
    <row r="1415" spans="1:12" ht="16" x14ac:dyDescent="0.2">
      <c r="A1415" s="23" t="s">
        <v>1299</v>
      </c>
      <c r="B1415" s="24" t="s">
        <v>1304</v>
      </c>
      <c r="C1415" s="8" t="s">
        <v>8</v>
      </c>
      <c r="D1415" s="8"/>
      <c r="E1415" t="s">
        <v>1479</v>
      </c>
      <c r="F1415">
        <v>326.10000000000002</v>
      </c>
      <c r="G1415">
        <v>325.3</v>
      </c>
      <c r="H1415">
        <v>280.5</v>
      </c>
      <c r="I1415">
        <v>249.7</v>
      </c>
      <c r="J1415">
        <v>236.7</v>
      </c>
      <c r="K1415">
        <v>242</v>
      </c>
      <c r="L1415">
        <v>220</v>
      </c>
    </row>
    <row r="1416" spans="1:12" ht="32" x14ac:dyDescent="0.2">
      <c r="A1416" s="19" t="s">
        <v>1299</v>
      </c>
      <c r="B1416" s="20" t="s">
        <v>1305</v>
      </c>
      <c r="C1416" s="3" t="s">
        <v>2</v>
      </c>
      <c r="D1416" s="3"/>
      <c r="E1416" t="s">
        <v>1479</v>
      </c>
      <c r="F1416">
        <v>654.5</v>
      </c>
      <c r="G1416">
        <v>668.6</v>
      </c>
      <c r="H1416">
        <v>684.5</v>
      </c>
      <c r="I1416">
        <v>691.5</v>
      </c>
      <c r="J1416">
        <v>683.2</v>
      </c>
      <c r="K1416">
        <v>664</v>
      </c>
      <c r="L1416">
        <v>636</v>
      </c>
    </row>
    <row r="1417" spans="1:12" ht="32" x14ac:dyDescent="0.2">
      <c r="A1417" s="23" t="s">
        <v>1299</v>
      </c>
      <c r="B1417" s="24" t="s">
        <v>1306</v>
      </c>
      <c r="C1417" s="8" t="s">
        <v>73</v>
      </c>
      <c r="D1417" s="8"/>
      <c r="E1417" t="s">
        <v>1479</v>
      </c>
      <c r="F1417">
        <v>277.7</v>
      </c>
      <c r="G1417">
        <v>280</v>
      </c>
      <c r="H1417">
        <v>281.5</v>
      </c>
      <c r="I1417">
        <v>274.10000000000002</v>
      </c>
      <c r="J1417">
        <v>248.8</v>
      </c>
      <c r="K1417">
        <v>253</v>
      </c>
      <c r="L1417">
        <v>237</v>
      </c>
    </row>
    <row r="1418" spans="1:12" ht="24" x14ac:dyDescent="0.2">
      <c r="A1418" s="19" t="s">
        <v>1299</v>
      </c>
      <c r="B1418" s="20" t="s">
        <v>1307</v>
      </c>
      <c r="C1418" s="3" t="s">
        <v>8</v>
      </c>
      <c r="D1418" s="3"/>
      <c r="E1418" t="s">
        <v>1479</v>
      </c>
      <c r="F1418">
        <v>397.1</v>
      </c>
      <c r="G1418">
        <v>354.1</v>
      </c>
      <c r="H1418">
        <v>328.1</v>
      </c>
      <c r="I1418">
        <v>321.60000000000002</v>
      </c>
      <c r="J1418">
        <v>301.2</v>
      </c>
      <c r="K1418">
        <v>298</v>
      </c>
      <c r="L1418">
        <v>288</v>
      </c>
    </row>
    <row r="1419" spans="1:12" ht="32" x14ac:dyDescent="0.2">
      <c r="A1419" s="23" t="s">
        <v>1299</v>
      </c>
      <c r="B1419" s="24" t="s">
        <v>1308</v>
      </c>
      <c r="C1419" s="8" t="s">
        <v>68</v>
      </c>
      <c r="D1419" s="8"/>
      <c r="E1419" t="s">
        <v>1479</v>
      </c>
      <c r="F1419" t="e">
        <v>#N/A</v>
      </c>
      <c r="G1419">
        <v>773</v>
      </c>
      <c r="H1419">
        <v>753.5</v>
      </c>
      <c r="I1419">
        <v>748</v>
      </c>
      <c r="J1419">
        <v>736.5</v>
      </c>
      <c r="K1419">
        <v>723</v>
      </c>
      <c r="L1419">
        <v>674</v>
      </c>
    </row>
    <row r="1420" spans="1:12" ht="32" x14ac:dyDescent="0.2">
      <c r="A1420" s="19" t="s">
        <v>1299</v>
      </c>
      <c r="B1420" s="20" t="s">
        <v>1309</v>
      </c>
      <c r="C1420" s="3" t="s">
        <v>77</v>
      </c>
      <c r="D1420" s="3"/>
      <c r="E1420" t="s">
        <v>1479</v>
      </c>
      <c r="F1420">
        <v>1112.0999999999999</v>
      </c>
      <c r="G1420">
        <v>1024.3</v>
      </c>
      <c r="H1420">
        <v>1024</v>
      </c>
      <c r="I1420">
        <v>1013.7</v>
      </c>
      <c r="J1420">
        <v>999.9</v>
      </c>
      <c r="K1420">
        <v>923</v>
      </c>
      <c r="L1420">
        <v>915</v>
      </c>
    </row>
    <row r="1421" spans="1:12" ht="32" x14ac:dyDescent="0.2">
      <c r="A1421" s="23" t="s">
        <v>1299</v>
      </c>
      <c r="B1421" s="24" t="s">
        <v>1310</v>
      </c>
      <c r="C1421" s="8" t="s">
        <v>6</v>
      </c>
      <c r="D1421" s="8"/>
      <c r="E1421" t="s">
        <v>1479</v>
      </c>
      <c r="F1421">
        <v>2035.3</v>
      </c>
      <c r="G1421">
        <v>1917.7</v>
      </c>
      <c r="H1421">
        <v>1784.1</v>
      </c>
      <c r="I1421">
        <v>1696</v>
      </c>
      <c r="J1421">
        <v>1622.2</v>
      </c>
      <c r="K1421">
        <v>1600</v>
      </c>
      <c r="L1421">
        <v>1582</v>
      </c>
    </row>
    <row r="1422" spans="1:12" ht="32" x14ac:dyDescent="0.2">
      <c r="A1422" s="19" t="s">
        <v>1299</v>
      </c>
      <c r="B1422" s="20" t="s">
        <v>1311</v>
      </c>
      <c r="C1422" s="3" t="s">
        <v>21</v>
      </c>
      <c r="D1422" s="3"/>
      <c r="E1422" t="s">
        <v>1479</v>
      </c>
      <c r="F1422">
        <v>1111.4000000000001</v>
      </c>
      <c r="G1422">
        <v>1076.7</v>
      </c>
      <c r="H1422">
        <v>1091</v>
      </c>
      <c r="I1422">
        <v>1078.0999999999999</v>
      </c>
      <c r="J1422">
        <v>1058</v>
      </c>
      <c r="K1422">
        <v>1012</v>
      </c>
      <c r="L1422">
        <v>989</v>
      </c>
    </row>
    <row r="1423" spans="1:12" ht="32" x14ac:dyDescent="0.2">
      <c r="A1423" s="23" t="s">
        <v>1299</v>
      </c>
      <c r="B1423" s="24" t="s">
        <v>1312</v>
      </c>
      <c r="C1423" s="8" t="s">
        <v>73</v>
      </c>
      <c r="D1423" s="8"/>
      <c r="E1423" t="s">
        <v>1479</v>
      </c>
      <c r="F1423">
        <v>255.4</v>
      </c>
      <c r="G1423">
        <v>253.1</v>
      </c>
      <c r="H1423">
        <v>254.4</v>
      </c>
      <c r="I1423">
        <v>253.2</v>
      </c>
      <c r="J1423">
        <v>245.7</v>
      </c>
      <c r="K1423">
        <v>235</v>
      </c>
      <c r="L1423">
        <v>230</v>
      </c>
    </row>
    <row r="1424" spans="1:12" ht="36" x14ac:dyDescent="0.2">
      <c r="A1424" s="19" t="s">
        <v>1299</v>
      </c>
      <c r="B1424" s="20" t="s">
        <v>1313</v>
      </c>
      <c r="C1424" s="3" t="s">
        <v>77</v>
      </c>
      <c r="D1424" s="3"/>
      <c r="E1424" t="s">
        <v>1479</v>
      </c>
      <c r="F1424">
        <v>824.4</v>
      </c>
      <c r="G1424">
        <v>797.7</v>
      </c>
      <c r="H1424">
        <v>844.3</v>
      </c>
      <c r="I1424">
        <v>825.1</v>
      </c>
      <c r="J1424">
        <v>823</v>
      </c>
      <c r="K1424">
        <v>795</v>
      </c>
      <c r="L1424">
        <v>713</v>
      </c>
    </row>
    <row r="1425" spans="1:12" ht="32" x14ac:dyDescent="0.2">
      <c r="A1425" s="23" t="s">
        <v>1299</v>
      </c>
      <c r="B1425" s="24" t="s">
        <v>1314</v>
      </c>
      <c r="C1425" s="8" t="s">
        <v>4</v>
      </c>
      <c r="D1425" s="8"/>
      <c r="E1425" t="s">
        <v>1479</v>
      </c>
      <c r="F1425">
        <v>402.2</v>
      </c>
      <c r="G1425">
        <v>393.9</v>
      </c>
      <c r="H1425">
        <v>396.3</v>
      </c>
      <c r="I1425">
        <v>353.1</v>
      </c>
      <c r="J1425">
        <v>337.6</v>
      </c>
      <c r="K1425">
        <v>353</v>
      </c>
      <c r="L1425">
        <v>336</v>
      </c>
    </row>
    <row r="1426" spans="1:12" ht="32" x14ac:dyDescent="0.2">
      <c r="A1426" s="19" t="s">
        <v>1299</v>
      </c>
      <c r="B1426" s="20" t="s">
        <v>1315</v>
      </c>
      <c r="C1426" s="3" t="s">
        <v>6</v>
      </c>
      <c r="D1426" s="3"/>
      <c r="E1426" t="s">
        <v>1479</v>
      </c>
      <c r="F1426">
        <v>1521.8</v>
      </c>
      <c r="G1426">
        <v>1534.9</v>
      </c>
      <c r="H1426">
        <v>1551.9</v>
      </c>
      <c r="I1426">
        <v>1578</v>
      </c>
      <c r="J1426">
        <v>1567.2</v>
      </c>
      <c r="K1426">
        <v>1543</v>
      </c>
      <c r="L1426">
        <v>1572</v>
      </c>
    </row>
    <row r="1427" spans="1:12" ht="32" x14ac:dyDescent="0.2">
      <c r="A1427" s="23" t="s">
        <v>1299</v>
      </c>
      <c r="B1427" s="24" t="s">
        <v>1316</v>
      </c>
      <c r="C1427" s="8" t="s">
        <v>73</v>
      </c>
      <c r="D1427" s="8"/>
      <c r="E1427" t="s">
        <v>1479</v>
      </c>
      <c r="F1427">
        <v>304.2</v>
      </c>
      <c r="G1427">
        <v>314</v>
      </c>
      <c r="H1427">
        <v>290.10000000000002</v>
      </c>
      <c r="I1427">
        <v>274.7</v>
      </c>
      <c r="J1427">
        <v>266.60000000000002</v>
      </c>
      <c r="K1427">
        <v>261</v>
      </c>
      <c r="L1427">
        <v>232</v>
      </c>
    </row>
    <row r="1428" spans="1:12" ht="36" x14ac:dyDescent="0.2">
      <c r="A1428" s="19" t="s">
        <v>1299</v>
      </c>
      <c r="B1428" s="20" t="s">
        <v>1317</v>
      </c>
      <c r="C1428" s="3" t="s">
        <v>8</v>
      </c>
      <c r="D1428" s="3"/>
      <c r="E1428" t="s">
        <v>1479</v>
      </c>
      <c r="F1428">
        <v>146.30000000000001</v>
      </c>
      <c r="G1428">
        <v>151.6</v>
      </c>
      <c r="H1428">
        <v>152.9</v>
      </c>
      <c r="I1428">
        <v>149.19999999999999</v>
      </c>
      <c r="J1428">
        <v>149.4</v>
      </c>
      <c r="K1428">
        <v>152</v>
      </c>
      <c r="L1428">
        <v>146</v>
      </c>
    </row>
    <row r="1429" spans="1:12" ht="48" x14ac:dyDescent="0.2">
      <c r="A1429" s="23" t="s">
        <v>1299</v>
      </c>
      <c r="B1429" s="24" t="s">
        <v>1318</v>
      </c>
      <c r="C1429" s="8" t="s">
        <v>14</v>
      </c>
      <c r="D1429" s="8"/>
      <c r="E1429" t="s">
        <v>1479</v>
      </c>
      <c r="F1429">
        <v>3453</v>
      </c>
      <c r="G1429">
        <v>3603.7</v>
      </c>
      <c r="H1429">
        <v>3509.1</v>
      </c>
      <c r="I1429">
        <v>3343.3</v>
      </c>
      <c r="J1429">
        <v>3308</v>
      </c>
      <c r="K1429">
        <v>3283</v>
      </c>
      <c r="L1429">
        <v>3200</v>
      </c>
    </row>
    <row r="1430" spans="1:12" ht="32" x14ac:dyDescent="0.2">
      <c r="A1430" s="19" t="s">
        <v>1299</v>
      </c>
      <c r="B1430" s="20" t="s">
        <v>1319</v>
      </c>
      <c r="C1430" s="3" t="s">
        <v>73</v>
      </c>
      <c r="D1430" s="3"/>
      <c r="E1430" t="s">
        <v>1479</v>
      </c>
      <c r="F1430">
        <v>360.3</v>
      </c>
      <c r="G1430">
        <v>364.9</v>
      </c>
      <c r="H1430">
        <v>360.9</v>
      </c>
      <c r="I1430">
        <v>321.5</v>
      </c>
      <c r="J1430">
        <v>322.60000000000002</v>
      </c>
      <c r="K1430">
        <v>314</v>
      </c>
      <c r="L1430">
        <v>319</v>
      </c>
    </row>
    <row r="1431" spans="1:12" ht="24" x14ac:dyDescent="0.2">
      <c r="A1431" s="23" t="s">
        <v>1299</v>
      </c>
      <c r="B1431" s="24" t="s">
        <v>1320</v>
      </c>
      <c r="C1431" s="8" t="s">
        <v>8</v>
      </c>
      <c r="D1431" s="8"/>
      <c r="E1431" t="s">
        <v>1479</v>
      </c>
      <c r="F1431">
        <v>365</v>
      </c>
      <c r="G1431">
        <v>354.8</v>
      </c>
      <c r="H1431">
        <v>343</v>
      </c>
      <c r="I1431">
        <v>349.8</v>
      </c>
      <c r="J1431">
        <v>318.39999999999998</v>
      </c>
      <c r="K1431">
        <v>289</v>
      </c>
      <c r="L1431">
        <v>285</v>
      </c>
    </row>
    <row r="1432" spans="1:12" ht="60" x14ac:dyDescent="0.2">
      <c r="A1432" s="19" t="s">
        <v>1299</v>
      </c>
      <c r="B1432" s="20" t="s">
        <v>1443</v>
      </c>
      <c r="C1432" s="3" t="s">
        <v>711</v>
      </c>
      <c r="D1432" s="3"/>
      <c r="E1432" t="s">
        <v>1479</v>
      </c>
      <c r="F1432">
        <v>199.6</v>
      </c>
      <c r="G1432">
        <v>224.9</v>
      </c>
      <c r="H1432">
        <v>224.8</v>
      </c>
      <c r="I1432" t="e">
        <v>#N/A</v>
      </c>
      <c r="J1432" t="e">
        <v>#N/A</v>
      </c>
      <c r="K1432" t="e">
        <v>#N/A</v>
      </c>
      <c r="L1432" t="e">
        <v>#N/A</v>
      </c>
    </row>
    <row r="1433" spans="1:12" ht="36" x14ac:dyDescent="0.2">
      <c r="A1433" s="23" t="s">
        <v>1299</v>
      </c>
      <c r="B1433" s="24" t="s">
        <v>1322</v>
      </c>
      <c r="C1433" s="8" t="s">
        <v>714</v>
      </c>
      <c r="D1433" s="8"/>
      <c r="E1433" t="s">
        <v>1479</v>
      </c>
      <c r="F1433">
        <v>651.6</v>
      </c>
      <c r="G1433">
        <v>708.9</v>
      </c>
      <c r="H1433">
        <v>764.9</v>
      </c>
      <c r="I1433">
        <v>766</v>
      </c>
      <c r="J1433">
        <v>768.1</v>
      </c>
      <c r="K1433">
        <v>783</v>
      </c>
      <c r="L1433">
        <v>782</v>
      </c>
    </row>
    <row r="1434" spans="1:12" ht="36" x14ac:dyDescent="0.2">
      <c r="A1434" s="19" t="s">
        <v>1299</v>
      </c>
      <c r="B1434" s="20" t="s">
        <v>1323</v>
      </c>
      <c r="C1434" s="3" t="s">
        <v>66</v>
      </c>
      <c r="D1434" s="3"/>
      <c r="E1434" t="s">
        <v>1479</v>
      </c>
      <c r="F1434">
        <v>1388.5</v>
      </c>
      <c r="G1434">
        <v>1323.8</v>
      </c>
      <c r="H1434">
        <v>1238.5999999999999</v>
      </c>
      <c r="I1434">
        <v>1166.0999999999999</v>
      </c>
      <c r="J1434">
        <v>1083.0999999999999</v>
      </c>
      <c r="K1434">
        <v>1068</v>
      </c>
      <c r="L1434">
        <v>1023</v>
      </c>
    </row>
    <row r="1435" spans="1:12" ht="48" x14ac:dyDescent="0.2">
      <c r="A1435" s="23" t="s">
        <v>1299</v>
      </c>
      <c r="B1435" s="24" t="s">
        <v>1324</v>
      </c>
      <c r="C1435" s="8" t="s">
        <v>14</v>
      </c>
      <c r="D1435" s="8"/>
      <c r="E1435" t="s">
        <v>1479</v>
      </c>
      <c r="F1435" t="e">
        <v>#N/A</v>
      </c>
      <c r="G1435">
        <v>3644.9</v>
      </c>
      <c r="H1435">
        <v>3514.7</v>
      </c>
      <c r="I1435">
        <v>3356.4</v>
      </c>
      <c r="J1435">
        <v>3226.8</v>
      </c>
      <c r="K1435">
        <v>3181</v>
      </c>
      <c r="L1435">
        <v>3128</v>
      </c>
    </row>
    <row r="1436" spans="1:12" ht="36" x14ac:dyDescent="0.2">
      <c r="A1436" s="19" t="s">
        <v>1299</v>
      </c>
      <c r="B1436" s="20" t="s">
        <v>1325</v>
      </c>
      <c r="C1436" s="3" t="s">
        <v>77</v>
      </c>
      <c r="D1436" s="3"/>
      <c r="E1436" t="s">
        <v>1479</v>
      </c>
      <c r="F1436">
        <v>731</v>
      </c>
      <c r="G1436">
        <v>709.6</v>
      </c>
      <c r="H1436">
        <v>683.9</v>
      </c>
      <c r="I1436">
        <v>662.6</v>
      </c>
      <c r="J1436">
        <v>695.3</v>
      </c>
      <c r="K1436">
        <v>661</v>
      </c>
      <c r="L1436">
        <v>626</v>
      </c>
    </row>
    <row r="1437" spans="1:12" ht="48" x14ac:dyDescent="0.2">
      <c r="A1437" s="23" t="s">
        <v>1326</v>
      </c>
      <c r="B1437" s="24" t="s">
        <v>1327</v>
      </c>
      <c r="C1437" s="8" t="s">
        <v>14</v>
      </c>
      <c r="D1437" s="8"/>
      <c r="E1437" t="s">
        <v>1479</v>
      </c>
      <c r="F1437">
        <v>2810.1</v>
      </c>
      <c r="G1437">
        <v>2749.9</v>
      </c>
      <c r="H1437">
        <v>2721.1</v>
      </c>
      <c r="I1437">
        <v>2684.4</v>
      </c>
      <c r="J1437">
        <v>2689.3</v>
      </c>
      <c r="K1437">
        <v>2717</v>
      </c>
      <c r="L1437">
        <v>2635</v>
      </c>
    </row>
    <row r="1438" spans="1:12" ht="48" x14ac:dyDescent="0.2">
      <c r="A1438" s="19" t="s">
        <v>1326</v>
      </c>
      <c r="B1438" s="20" t="s">
        <v>1444</v>
      </c>
      <c r="C1438" s="3" t="s">
        <v>711</v>
      </c>
      <c r="D1438" s="3"/>
      <c r="E1438" t="s">
        <v>1479</v>
      </c>
      <c r="F1438">
        <v>372.9</v>
      </c>
      <c r="G1438">
        <v>375.5</v>
      </c>
      <c r="H1438">
        <v>387.9</v>
      </c>
      <c r="I1438" t="e">
        <v>#N/A</v>
      </c>
      <c r="J1438" t="e">
        <v>#N/A</v>
      </c>
      <c r="K1438" t="e">
        <v>#N/A</v>
      </c>
      <c r="L1438" t="e">
        <v>#N/A</v>
      </c>
    </row>
    <row r="1439" spans="1:12" ht="48" x14ac:dyDescent="0.2">
      <c r="A1439" s="23" t="s">
        <v>1326</v>
      </c>
      <c r="B1439" s="24" t="s">
        <v>1328</v>
      </c>
      <c r="C1439" s="8" t="s">
        <v>14</v>
      </c>
      <c r="D1439" s="8"/>
      <c r="E1439" t="s">
        <v>1479</v>
      </c>
      <c r="F1439">
        <v>2343.1</v>
      </c>
      <c r="G1439">
        <v>2322.9</v>
      </c>
      <c r="H1439">
        <v>2354</v>
      </c>
      <c r="I1439">
        <v>2356.1</v>
      </c>
      <c r="J1439">
        <v>2328.8000000000002</v>
      </c>
      <c r="K1439">
        <v>2291</v>
      </c>
      <c r="L1439">
        <v>2298</v>
      </c>
    </row>
    <row r="1440" spans="1:12" ht="32" x14ac:dyDescent="0.2">
      <c r="A1440" s="19" t="s">
        <v>1326</v>
      </c>
      <c r="B1440" s="20" t="s">
        <v>1330</v>
      </c>
      <c r="C1440" s="3" t="s">
        <v>24</v>
      </c>
      <c r="D1440" s="3"/>
      <c r="E1440" t="s">
        <v>1479</v>
      </c>
      <c r="F1440">
        <v>3936.5</v>
      </c>
      <c r="G1440">
        <v>3927</v>
      </c>
      <c r="H1440">
        <v>3904.8</v>
      </c>
      <c r="I1440">
        <v>3886.6</v>
      </c>
      <c r="J1440">
        <v>3894.8</v>
      </c>
      <c r="K1440">
        <v>3920</v>
      </c>
      <c r="L1440">
        <v>3902</v>
      </c>
    </row>
    <row r="1441" spans="1:12" ht="32" x14ac:dyDescent="0.2">
      <c r="A1441" s="23" t="s">
        <v>1326</v>
      </c>
      <c r="B1441" s="24" t="s">
        <v>1331</v>
      </c>
      <c r="C1441" s="8" t="s">
        <v>24</v>
      </c>
      <c r="D1441" s="8"/>
      <c r="E1441" t="s">
        <v>1479</v>
      </c>
      <c r="F1441">
        <v>24640.3</v>
      </c>
      <c r="G1441">
        <v>25451.599999999999</v>
      </c>
      <c r="H1441">
        <v>26157.9</v>
      </c>
      <c r="I1441">
        <v>27102.9</v>
      </c>
      <c r="J1441">
        <v>27390.5</v>
      </c>
      <c r="K1441">
        <v>28077</v>
      </c>
      <c r="L1441">
        <v>28596</v>
      </c>
    </row>
    <row r="1442" spans="1:12" ht="32" x14ac:dyDescent="0.2">
      <c r="A1442" s="19" t="s">
        <v>1326</v>
      </c>
      <c r="B1442" s="20" t="s">
        <v>1332</v>
      </c>
      <c r="C1442" s="3" t="s">
        <v>4</v>
      </c>
      <c r="D1442" s="3"/>
      <c r="E1442" t="s">
        <v>1479</v>
      </c>
      <c r="F1442">
        <v>537</v>
      </c>
      <c r="G1442">
        <v>510.9</v>
      </c>
      <c r="H1442">
        <v>518.29999999999995</v>
      </c>
      <c r="I1442">
        <v>497.2</v>
      </c>
      <c r="J1442">
        <v>493.9</v>
      </c>
      <c r="K1442">
        <v>501</v>
      </c>
      <c r="L1442">
        <v>493</v>
      </c>
    </row>
    <row r="1443" spans="1:12" ht="48" x14ac:dyDescent="0.2">
      <c r="A1443" s="23" t="s">
        <v>1326</v>
      </c>
      <c r="B1443" s="24" t="s">
        <v>1333</v>
      </c>
      <c r="C1443" s="8" t="s">
        <v>14</v>
      </c>
      <c r="D1443" s="8"/>
      <c r="E1443" t="s">
        <v>1479</v>
      </c>
      <c r="F1443">
        <v>3174.7</v>
      </c>
      <c r="G1443">
        <v>3067.9</v>
      </c>
      <c r="H1443">
        <v>3126.4</v>
      </c>
      <c r="I1443">
        <v>3132.6</v>
      </c>
      <c r="J1443">
        <v>3088.6</v>
      </c>
      <c r="K1443">
        <v>3122</v>
      </c>
      <c r="L1443">
        <v>3071</v>
      </c>
    </row>
    <row r="1444" spans="1:12" ht="32" x14ac:dyDescent="0.2">
      <c r="A1444" s="19" t="s">
        <v>1326</v>
      </c>
      <c r="B1444" s="20" t="s">
        <v>1334</v>
      </c>
      <c r="C1444" s="3" t="s">
        <v>6</v>
      </c>
      <c r="D1444" s="3"/>
      <c r="E1444" t="s">
        <v>1479</v>
      </c>
      <c r="F1444">
        <v>1385.7</v>
      </c>
      <c r="G1444">
        <v>1420.7</v>
      </c>
      <c r="H1444">
        <v>1466.9</v>
      </c>
      <c r="I1444">
        <v>1442.6</v>
      </c>
      <c r="J1444">
        <v>1434.6</v>
      </c>
      <c r="K1444">
        <v>1461</v>
      </c>
      <c r="L1444">
        <v>1463</v>
      </c>
    </row>
    <row r="1445" spans="1:12" ht="32" x14ac:dyDescent="0.2">
      <c r="A1445" s="23" t="s">
        <v>1326</v>
      </c>
      <c r="B1445" s="24" t="s">
        <v>1335</v>
      </c>
      <c r="C1445" s="8" t="s">
        <v>24</v>
      </c>
      <c r="D1445" s="8"/>
      <c r="E1445" t="s">
        <v>1479</v>
      </c>
      <c r="F1445">
        <v>6055.1</v>
      </c>
      <c r="G1445">
        <v>6114.8</v>
      </c>
      <c r="H1445">
        <v>6120.6</v>
      </c>
      <c r="I1445">
        <v>6149.4</v>
      </c>
      <c r="J1445">
        <v>6109.8</v>
      </c>
      <c r="K1445">
        <v>6175</v>
      </c>
      <c r="L1445">
        <v>6222</v>
      </c>
    </row>
    <row r="1446" spans="1:12" ht="32" x14ac:dyDescent="0.2">
      <c r="A1446" s="19" t="s">
        <v>1326</v>
      </c>
      <c r="B1446" s="20" t="s">
        <v>1336</v>
      </c>
      <c r="C1446" s="3" t="s">
        <v>2</v>
      </c>
      <c r="D1446" s="3"/>
      <c r="E1446" t="s">
        <v>1479</v>
      </c>
      <c r="F1446" t="e">
        <v>#N/A</v>
      </c>
      <c r="G1446">
        <v>1055.8</v>
      </c>
      <c r="H1446">
        <v>1037.0999999999999</v>
      </c>
      <c r="I1446">
        <v>1048.8</v>
      </c>
      <c r="J1446">
        <v>1047.7</v>
      </c>
      <c r="K1446">
        <v>1042</v>
      </c>
      <c r="L1446">
        <v>1021</v>
      </c>
    </row>
    <row r="1447" spans="1:12" ht="48" x14ac:dyDescent="0.2">
      <c r="A1447" s="23" t="s">
        <v>1326</v>
      </c>
      <c r="B1447" s="24" t="s">
        <v>1337</v>
      </c>
      <c r="C1447" s="8" t="s">
        <v>14</v>
      </c>
      <c r="D1447" s="8"/>
      <c r="E1447" t="s">
        <v>1479</v>
      </c>
      <c r="F1447">
        <v>2267</v>
      </c>
      <c r="G1447">
        <v>2309.1999999999998</v>
      </c>
      <c r="H1447">
        <v>2370.1</v>
      </c>
      <c r="I1447">
        <v>2379</v>
      </c>
      <c r="J1447">
        <v>2420.1999999999998</v>
      </c>
      <c r="K1447">
        <v>2423</v>
      </c>
      <c r="L1447">
        <v>2391</v>
      </c>
    </row>
    <row r="1448" spans="1:12" ht="32" x14ac:dyDescent="0.2">
      <c r="A1448" s="19" t="s">
        <v>1326</v>
      </c>
      <c r="B1448" s="20" t="s">
        <v>1338</v>
      </c>
      <c r="C1448" s="3" t="s">
        <v>24</v>
      </c>
      <c r="D1448" s="3"/>
      <c r="E1448" t="s">
        <v>1479</v>
      </c>
      <c r="F1448">
        <v>8091.3</v>
      </c>
      <c r="G1448">
        <v>8449.4</v>
      </c>
      <c r="H1448">
        <v>8832.2999999999993</v>
      </c>
      <c r="I1448">
        <v>9182.4</v>
      </c>
      <c r="J1448">
        <v>9480.4</v>
      </c>
      <c r="K1448">
        <v>9568</v>
      </c>
      <c r="L1448">
        <v>9450</v>
      </c>
    </row>
    <row r="1449" spans="1:12" ht="48" x14ac:dyDescent="0.2">
      <c r="A1449" s="23" t="s">
        <v>1326</v>
      </c>
      <c r="B1449" s="24" t="s">
        <v>1445</v>
      </c>
      <c r="C1449" s="8" t="s">
        <v>711</v>
      </c>
      <c r="D1449" s="8"/>
      <c r="E1449" t="s">
        <v>1479</v>
      </c>
      <c r="F1449">
        <v>245</v>
      </c>
      <c r="G1449">
        <v>250.4</v>
      </c>
      <c r="H1449">
        <v>251.2</v>
      </c>
      <c r="I1449" t="e">
        <v>#N/A</v>
      </c>
      <c r="J1449" t="e">
        <v>#N/A</v>
      </c>
      <c r="K1449" t="e">
        <v>#N/A</v>
      </c>
      <c r="L1449" t="e">
        <v>#N/A</v>
      </c>
    </row>
    <row r="1450" spans="1:12" ht="32" x14ac:dyDescent="0.2">
      <c r="A1450" s="19" t="s">
        <v>1326</v>
      </c>
      <c r="B1450" s="20" t="s">
        <v>1340</v>
      </c>
      <c r="C1450" s="3" t="s">
        <v>24</v>
      </c>
      <c r="D1450" s="3"/>
      <c r="E1450" t="s">
        <v>1479</v>
      </c>
      <c r="F1450">
        <v>3868</v>
      </c>
      <c r="G1450">
        <v>3790.1</v>
      </c>
      <c r="H1450">
        <v>3803.3</v>
      </c>
      <c r="I1450">
        <v>3836.8</v>
      </c>
      <c r="J1450">
        <v>3837.3</v>
      </c>
      <c r="K1450">
        <v>3906</v>
      </c>
      <c r="L1450">
        <v>3887</v>
      </c>
    </row>
    <row r="1451" spans="1:12" ht="48" x14ac:dyDescent="0.2">
      <c r="A1451" s="23" t="s">
        <v>1326</v>
      </c>
      <c r="B1451" s="24" t="s">
        <v>1341</v>
      </c>
      <c r="C1451" s="8" t="s">
        <v>14</v>
      </c>
      <c r="D1451" s="8"/>
      <c r="E1451" t="s">
        <v>1479</v>
      </c>
      <c r="F1451">
        <v>2781.9</v>
      </c>
      <c r="G1451">
        <v>2713.2</v>
      </c>
      <c r="H1451">
        <v>2727.1</v>
      </c>
      <c r="I1451">
        <v>2792.1</v>
      </c>
      <c r="J1451">
        <v>2740</v>
      </c>
      <c r="K1451">
        <v>2838</v>
      </c>
      <c r="L1451">
        <v>2947</v>
      </c>
    </row>
    <row r="1452" spans="1:12" ht="48" x14ac:dyDescent="0.2">
      <c r="A1452" s="19" t="s">
        <v>1326</v>
      </c>
      <c r="B1452" s="20" t="s">
        <v>1342</v>
      </c>
      <c r="C1452" s="3" t="s">
        <v>14</v>
      </c>
      <c r="D1452" s="3"/>
      <c r="E1452" t="s">
        <v>1479</v>
      </c>
      <c r="F1452">
        <v>1989.4</v>
      </c>
      <c r="G1452">
        <v>1860.8</v>
      </c>
      <c r="H1452">
        <v>1863.4</v>
      </c>
      <c r="I1452">
        <v>1992.8</v>
      </c>
      <c r="J1452">
        <v>2034.1</v>
      </c>
      <c r="K1452">
        <v>2048</v>
      </c>
      <c r="L1452">
        <v>2072</v>
      </c>
    </row>
    <row r="1453" spans="1:12" ht="48" x14ac:dyDescent="0.2">
      <c r="A1453" s="23" t="s">
        <v>1326</v>
      </c>
      <c r="B1453" s="24" t="s">
        <v>1343</v>
      </c>
      <c r="C1453" s="8" t="s">
        <v>24</v>
      </c>
      <c r="D1453" s="8"/>
      <c r="E1453" t="s">
        <v>1479</v>
      </c>
      <c r="F1453">
        <v>5575</v>
      </c>
      <c r="G1453">
        <v>5575.5</v>
      </c>
      <c r="H1453">
        <v>5555.3</v>
      </c>
      <c r="I1453">
        <v>5506.2</v>
      </c>
      <c r="J1453">
        <v>5515.9</v>
      </c>
      <c r="K1453">
        <v>5530</v>
      </c>
      <c r="L1453">
        <v>5558</v>
      </c>
    </row>
    <row r="1454" spans="1:12" ht="48" x14ac:dyDescent="0.2">
      <c r="A1454" s="19" t="s">
        <v>1326</v>
      </c>
      <c r="B1454" s="20" t="s">
        <v>854</v>
      </c>
      <c r="C1454" s="3" t="s">
        <v>14</v>
      </c>
      <c r="D1454" s="3"/>
      <c r="E1454" t="s">
        <v>1479</v>
      </c>
      <c r="F1454">
        <v>2207.1999999999998</v>
      </c>
      <c r="G1454">
        <v>2285.1</v>
      </c>
      <c r="H1454">
        <v>2348.1</v>
      </c>
      <c r="I1454">
        <v>2323.3000000000002</v>
      </c>
      <c r="J1454">
        <v>2302.1999999999998</v>
      </c>
      <c r="K1454">
        <v>2260</v>
      </c>
      <c r="L1454">
        <v>2278</v>
      </c>
    </row>
    <row r="1455" spans="1:12" ht="32" x14ac:dyDescent="0.2">
      <c r="A1455" s="23" t="s">
        <v>1326</v>
      </c>
      <c r="B1455" s="24" t="s">
        <v>1344</v>
      </c>
      <c r="C1455" s="8" t="s">
        <v>24</v>
      </c>
      <c r="D1455" s="8"/>
      <c r="E1455" t="s">
        <v>1479</v>
      </c>
      <c r="F1455">
        <v>4099.3999999999996</v>
      </c>
      <c r="G1455">
        <v>4150.8999999999996</v>
      </c>
      <c r="H1455">
        <v>4151.2</v>
      </c>
      <c r="I1455">
        <v>4093.6</v>
      </c>
      <c r="J1455">
        <v>4140.7</v>
      </c>
      <c r="K1455">
        <v>4118</v>
      </c>
      <c r="L1455">
        <v>3974</v>
      </c>
    </row>
    <row r="1456" spans="1:12" ht="60" x14ac:dyDescent="0.2">
      <c r="A1456" s="19" t="s">
        <v>1326</v>
      </c>
      <c r="B1456" s="20" t="s">
        <v>1345</v>
      </c>
      <c r="C1456" s="3" t="s">
        <v>711</v>
      </c>
      <c r="D1456" s="3"/>
      <c r="E1456" t="s">
        <v>1479</v>
      </c>
      <c r="F1456">
        <v>162.9</v>
      </c>
      <c r="G1456">
        <v>184</v>
      </c>
      <c r="H1456">
        <v>203.7</v>
      </c>
      <c r="I1456">
        <v>224.6</v>
      </c>
      <c r="J1456">
        <v>231.2</v>
      </c>
      <c r="K1456">
        <v>233</v>
      </c>
      <c r="L1456">
        <v>239</v>
      </c>
    </row>
    <row r="1457" spans="1:12" ht="60" x14ac:dyDescent="0.2">
      <c r="A1457" s="23" t="s">
        <v>1326</v>
      </c>
      <c r="B1457" s="24" t="s">
        <v>1446</v>
      </c>
      <c r="C1457" s="8" t="s">
        <v>711</v>
      </c>
      <c r="D1457" s="8"/>
      <c r="E1457" t="s">
        <v>1479</v>
      </c>
      <c r="F1457">
        <v>276.89999999999998</v>
      </c>
      <c r="G1457">
        <v>306.3</v>
      </c>
      <c r="H1457">
        <v>315.89999999999998</v>
      </c>
      <c r="I1457" t="e">
        <v>#N/A</v>
      </c>
      <c r="J1457" t="e">
        <v>#N/A</v>
      </c>
      <c r="K1457" t="e">
        <v>#N/A</v>
      </c>
      <c r="L1457" t="e">
        <v>#N/A</v>
      </c>
    </row>
    <row r="1458" spans="1:12" ht="36" x14ac:dyDescent="0.2">
      <c r="A1458" s="19" t="s">
        <v>1326</v>
      </c>
      <c r="B1458" s="20" t="s">
        <v>1347</v>
      </c>
      <c r="C1458" s="3" t="s">
        <v>714</v>
      </c>
      <c r="D1458" s="3"/>
      <c r="E1458" t="s">
        <v>1479</v>
      </c>
      <c r="F1458">
        <v>1541.5</v>
      </c>
      <c r="G1458">
        <v>1555.8</v>
      </c>
      <c r="H1458">
        <v>1573.7</v>
      </c>
      <c r="I1458">
        <v>1712.9</v>
      </c>
      <c r="J1458">
        <v>1754.2</v>
      </c>
      <c r="K1458">
        <v>1912</v>
      </c>
      <c r="L1458">
        <v>1908</v>
      </c>
    </row>
    <row r="1459" spans="1:12" ht="32" x14ac:dyDescent="0.2">
      <c r="A1459" s="23" t="s">
        <v>1326</v>
      </c>
      <c r="B1459" s="24" t="s">
        <v>1068</v>
      </c>
      <c r="C1459" s="8" t="s">
        <v>24</v>
      </c>
      <c r="D1459" s="8"/>
      <c r="E1459" t="s">
        <v>1479</v>
      </c>
      <c r="F1459">
        <v>7629.2</v>
      </c>
      <c r="G1459">
        <v>7618.6</v>
      </c>
      <c r="H1459">
        <v>7612.9</v>
      </c>
      <c r="I1459">
        <v>7615.9</v>
      </c>
      <c r="J1459">
        <v>7390.6</v>
      </c>
      <c r="K1459">
        <v>7366</v>
      </c>
      <c r="L1459">
        <v>7340</v>
      </c>
    </row>
    <row r="1460" spans="1:12" ht="32" x14ac:dyDescent="0.2">
      <c r="A1460" s="19" t="s">
        <v>1326</v>
      </c>
      <c r="B1460" s="20" t="s">
        <v>1348</v>
      </c>
      <c r="C1460" s="3" t="s">
        <v>24</v>
      </c>
      <c r="D1460" s="3"/>
      <c r="E1460" t="s">
        <v>1479</v>
      </c>
      <c r="F1460">
        <v>6364.9</v>
      </c>
      <c r="G1460">
        <v>6377.5</v>
      </c>
      <c r="H1460">
        <v>6284.6</v>
      </c>
      <c r="I1460">
        <v>6341.9</v>
      </c>
      <c r="J1460">
        <v>6360</v>
      </c>
      <c r="K1460">
        <v>6379</v>
      </c>
      <c r="L1460">
        <v>6389</v>
      </c>
    </row>
    <row r="1461" spans="1:12" ht="32" x14ac:dyDescent="0.2">
      <c r="A1461" s="23" t="s">
        <v>1326</v>
      </c>
      <c r="B1461" s="24" t="s">
        <v>1349</v>
      </c>
      <c r="C1461" s="8" t="s">
        <v>4</v>
      </c>
      <c r="D1461" s="8"/>
      <c r="E1461" t="s">
        <v>1479</v>
      </c>
      <c r="F1461">
        <v>181</v>
      </c>
      <c r="G1461">
        <v>193.2</v>
      </c>
      <c r="H1461">
        <v>180.1</v>
      </c>
      <c r="I1461">
        <v>190.8</v>
      </c>
      <c r="J1461">
        <v>188.6</v>
      </c>
      <c r="K1461">
        <v>180</v>
      </c>
      <c r="L1461">
        <v>171</v>
      </c>
    </row>
    <row r="1462" spans="1:12" ht="32" x14ac:dyDescent="0.2">
      <c r="A1462" s="19" t="s">
        <v>1350</v>
      </c>
      <c r="B1462" s="20" t="s">
        <v>1351</v>
      </c>
      <c r="C1462" s="3" t="s">
        <v>2</v>
      </c>
      <c r="D1462" s="3"/>
      <c r="E1462" t="s">
        <v>1479</v>
      </c>
      <c r="F1462">
        <v>551</v>
      </c>
      <c r="G1462">
        <v>581.6</v>
      </c>
      <c r="H1462">
        <v>595.4</v>
      </c>
      <c r="I1462">
        <v>588.79999999999995</v>
      </c>
      <c r="J1462">
        <v>593.9</v>
      </c>
      <c r="K1462">
        <v>570</v>
      </c>
      <c r="L1462">
        <v>570</v>
      </c>
    </row>
    <row r="1463" spans="1:12" ht="32" x14ac:dyDescent="0.2">
      <c r="A1463" s="23" t="s">
        <v>1350</v>
      </c>
      <c r="B1463" s="24" t="s">
        <v>1352</v>
      </c>
      <c r="C1463" s="8" t="s">
        <v>4</v>
      </c>
      <c r="D1463" s="8"/>
      <c r="E1463" t="s">
        <v>1479</v>
      </c>
      <c r="F1463">
        <v>377.4</v>
      </c>
      <c r="G1463">
        <v>360.5</v>
      </c>
      <c r="H1463">
        <v>331.5</v>
      </c>
      <c r="I1463">
        <v>312.89999999999998</v>
      </c>
      <c r="J1463">
        <v>298</v>
      </c>
      <c r="K1463">
        <v>288</v>
      </c>
      <c r="L1463">
        <v>297</v>
      </c>
    </row>
    <row r="1464" spans="1:12" ht="32" x14ac:dyDescent="0.2">
      <c r="A1464" s="19" t="s">
        <v>1350</v>
      </c>
      <c r="B1464" s="20" t="s">
        <v>1353</v>
      </c>
      <c r="C1464" s="3" t="s">
        <v>6</v>
      </c>
      <c r="D1464" s="3"/>
      <c r="E1464" t="s">
        <v>1479</v>
      </c>
      <c r="F1464">
        <v>811.3</v>
      </c>
      <c r="G1464">
        <v>789.8</v>
      </c>
      <c r="H1464">
        <v>740.3</v>
      </c>
      <c r="I1464">
        <v>775.1</v>
      </c>
      <c r="J1464">
        <v>750.5</v>
      </c>
      <c r="K1464">
        <v>737</v>
      </c>
      <c r="L1464">
        <v>708</v>
      </c>
    </row>
    <row r="1465" spans="1:12" ht="24" x14ac:dyDescent="0.2">
      <c r="A1465" s="23" t="s">
        <v>1350</v>
      </c>
      <c r="B1465" s="24" t="s">
        <v>1354</v>
      </c>
      <c r="C1465" s="8" t="s">
        <v>8</v>
      </c>
      <c r="D1465" s="8"/>
      <c r="E1465" t="s">
        <v>1479</v>
      </c>
      <c r="F1465">
        <v>600.79999999999995</v>
      </c>
      <c r="G1465">
        <v>557.79999999999995</v>
      </c>
      <c r="H1465">
        <v>537.6</v>
      </c>
      <c r="I1465">
        <v>544.5</v>
      </c>
      <c r="J1465">
        <v>510.4</v>
      </c>
      <c r="K1465">
        <v>486</v>
      </c>
      <c r="L1465">
        <v>469</v>
      </c>
    </row>
    <row r="1466" spans="1:12" ht="24" x14ac:dyDescent="0.2">
      <c r="A1466" s="19" t="s">
        <v>1350</v>
      </c>
      <c r="B1466" s="20" t="s">
        <v>993</v>
      </c>
      <c r="C1466" s="3" t="s">
        <v>8</v>
      </c>
      <c r="D1466" s="3"/>
      <c r="E1466" t="s">
        <v>1479</v>
      </c>
      <c r="F1466">
        <v>288.2</v>
      </c>
      <c r="G1466">
        <v>272.3</v>
      </c>
      <c r="H1466">
        <v>252.9</v>
      </c>
      <c r="I1466">
        <v>231</v>
      </c>
      <c r="J1466">
        <v>227.8</v>
      </c>
      <c r="K1466">
        <v>220</v>
      </c>
      <c r="L1466">
        <v>216</v>
      </c>
    </row>
    <row r="1467" spans="1:12" ht="24" x14ac:dyDescent="0.2">
      <c r="A1467" s="23" t="s">
        <v>1350</v>
      </c>
      <c r="B1467" s="24" t="s">
        <v>1355</v>
      </c>
      <c r="C1467" s="8" t="s">
        <v>8</v>
      </c>
      <c r="D1467" s="8"/>
      <c r="E1467" t="s">
        <v>1479</v>
      </c>
      <c r="F1467">
        <v>168.1</v>
      </c>
      <c r="G1467">
        <v>155.4</v>
      </c>
      <c r="H1467">
        <v>153.4</v>
      </c>
      <c r="I1467">
        <v>152.19999999999999</v>
      </c>
      <c r="J1467">
        <v>158</v>
      </c>
      <c r="K1467">
        <v>149</v>
      </c>
      <c r="L1467">
        <v>141</v>
      </c>
    </row>
    <row r="1468" spans="1:12" ht="36" x14ac:dyDescent="0.2">
      <c r="A1468" s="19" t="s">
        <v>1350</v>
      </c>
      <c r="B1468" s="20" t="s">
        <v>1356</v>
      </c>
      <c r="C1468" s="3" t="s">
        <v>99</v>
      </c>
      <c r="D1468" s="3"/>
      <c r="E1468" t="s">
        <v>1479</v>
      </c>
      <c r="F1468">
        <v>1278.7</v>
      </c>
      <c r="G1468">
        <v>1255.0999999999999</v>
      </c>
      <c r="H1468">
        <v>1213.0999999999999</v>
      </c>
      <c r="I1468" t="e">
        <v>#N/A</v>
      </c>
      <c r="J1468" t="e">
        <v>#N/A</v>
      </c>
      <c r="K1468" t="e">
        <v>#N/A</v>
      </c>
      <c r="L1468" t="e">
        <v>#N/A</v>
      </c>
    </row>
    <row r="1469" spans="1:12" ht="32" x14ac:dyDescent="0.2">
      <c r="A1469" s="23" t="s">
        <v>1350</v>
      </c>
      <c r="B1469" s="24" t="s">
        <v>932</v>
      </c>
      <c r="C1469" s="8" t="s">
        <v>99</v>
      </c>
      <c r="D1469" s="8"/>
      <c r="E1469" t="s">
        <v>1479</v>
      </c>
      <c r="F1469">
        <v>1233.7</v>
      </c>
      <c r="G1469">
        <v>1224.0999999999999</v>
      </c>
      <c r="H1469">
        <v>1226.9000000000001</v>
      </c>
      <c r="I1469" t="e">
        <v>#N/A</v>
      </c>
      <c r="J1469" t="e">
        <v>#N/A</v>
      </c>
      <c r="K1469" t="e">
        <v>#N/A</v>
      </c>
      <c r="L1469" t="e">
        <v>#N/A</v>
      </c>
    </row>
    <row r="1470" spans="1:12" ht="48" x14ac:dyDescent="0.2">
      <c r="A1470" s="19" t="s">
        <v>1350</v>
      </c>
      <c r="B1470" s="20" t="s">
        <v>1357</v>
      </c>
      <c r="C1470" s="3" t="s">
        <v>14</v>
      </c>
      <c r="D1470" s="3"/>
      <c r="E1470" t="s">
        <v>1479</v>
      </c>
      <c r="F1470">
        <v>1804.7</v>
      </c>
      <c r="G1470">
        <v>1793.2</v>
      </c>
      <c r="H1470">
        <v>1877.3</v>
      </c>
      <c r="I1470">
        <v>1917.6</v>
      </c>
      <c r="J1470">
        <v>1945.1</v>
      </c>
      <c r="K1470">
        <v>1943</v>
      </c>
      <c r="L1470">
        <v>1933</v>
      </c>
    </row>
    <row r="1471" spans="1:12" ht="32" x14ac:dyDescent="0.2">
      <c r="A1471" s="23" t="s">
        <v>1350</v>
      </c>
      <c r="B1471" s="24" t="s">
        <v>1358</v>
      </c>
      <c r="C1471" s="8" t="s">
        <v>4</v>
      </c>
      <c r="D1471" s="8"/>
      <c r="E1471" t="s">
        <v>1479</v>
      </c>
      <c r="F1471">
        <v>399.6</v>
      </c>
      <c r="G1471">
        <v>377.6</v>
      </c>
      <c r="H1471">
        <v>364.2</v>
      </c>
      <c r="I1471">
        <v>360.2</v>
      </c>
      <c r="J1471">
        <v>361</v>
      </c>
      <c r="K1471">
        <v>353</v>
      </c>
      <c r="L1471">
        <v>352</v>
      </c>
    </row>
    <row r="1472" spans="1:12" ht="32" x14ac:dyDescent="0.2">
      <c r="A1472" s="19" t="s">
        <v>1350</v>
      </c>
      <c r="B1472" s="20" t="s">
        <v>1359</v>
      </c>
      <c r="C1472" s="3" t="s">
        <v>4</v>
      </c>
      <c r="D1472" s="3"/>
      <c r="E1472" t="s">
        <v>1479</v>
      </c>
      <c r="F1472">
        <v>271.5</v>
      </c>
      <c r="G1472">
        <v>267.39999999999998</v>
      </c>
      <c r="H1472">
        <v>261.7</v>
      </c>
      <c r="I1472">
        <v>260.7</v>
      </c>
      <c r="J1472">
        <v>242.9</v>
      </c>
      <c r="K1472">
        <v>227</v>
      </c>
      <c r="L1472">
        <v>218</v>
      </c>
    </row>
    <row r="1473" spans="1:12" ht="24" x14ac:dyDescent="0.2">
      <c r="A1473" s="23" t="s">
        <v>1350</v>
      </c>
      <c r="B1473" s="24" t="s">
        <v>1360</v>
      </c>
      <c r="C1473" s="8" t="s">
        <v>8</v>
      </c>
      <c r="D1473" s="8"/>
      <c r="E1473" t="s">
        <v>1479</v>
      </c>
      <c r="F1473">
        <v>270.8</v>
      </c>
      <c r="G1473">
        <v>244.7</v>
      </c>
      <c r="H1473">
        <v>242.2</v>
      </c>
      <c r="I1473">
        <v>217.1</v>
      </c>
      <c r="J1473">
        <v>201.5</v>
      </c>
      <c r="K1473">
        <v>195</v>
      </c>
      <c r="L1473">
        <v>184</v>
      </c>
    </row>
    <row r="1474" spans="1:12" ht="32" x14ac:dyDescent="0.2">
      <c r="A1474" s="19" t="s">
        <v>1350</v>
      </c>
      <c r="B1474" s="20" t="s">
        <v>1361</v>
      </c>
      <c r="C1474" s="3" t="s">
        <v>99</v>
      </c>
      <c r="D1474" s="3"/>
      <c r="E1474" t="s">
        <v>1479</v>
      </c>
      <c r="F1474">
        <v>1270.9000000000001</v>
      </c>
      <c r="G1474">
        <v>1255.8</v>
      </c>
      <c r="H1474">
        <v>1248.5</v>
      </c>
      <c r="I1474">
        <v>1238.9000000000001</v>
      </c>
      <c r="J1474">
        <v>1223</v>
      </c>
      <c r="K1474" t="e">
        <v>#N/A</v>
      </c>
      <c r="L1474" t="e">
        <v>#N/A</v>
      </c>
    </row>
    <row r="1475" spans="1:12" ht="24" x14ac:dyDescent="0.2">
      <c r="A1475" s="23" t="s">
        <v>1350</v>
      </c>
      <c r="B1475" s="24" t="s">
        <v>836</v>
      </c>
      <c r="C1475" s="8" t="s">
        <v>8</v>
      </c>
      <c r="D1475" s="8"/>
      <c r="E1475" t="s">
        <v>1479</v>
      </c>
      <c r="F1475">
        <v>718.8</v>
      </c>
      <c r="G1475">
        <v>704.9</v>
      </c>
      <c r="H1475">
        <v>712.1</v>
      </c>
      <c r="I1475">
        <v>708.6</v>
      </c>
      <c r="J1475">
        <v>686.6</v>
      </c>
      <c r="K1475">
        <v>643</v>
      </c>
      <c r="L1475">
        <v>635</v>
      </c>
    </row>
    <row r="1476" spans="1:12" ht="36" x14ac:dyDescent="0.2">
      <c r="A1476" s="19" t="s">
        <v>1350</v>
      </c>
      <c r="B1476" s="20" t="s">
        <v>1362</v>
      </c>
      <c r="C1476" s="3" t="s">
        <v>21</v>
      </c>
      <c r="D1476" s="3"/>
      <c r="E1476" t="s">
        <v>1479</v>
      </c>
      <c r="F1476">
        <v>1023.2</v>
      </c>
      <c r="G1476">
        <v>1017.8</v>
      </c>
      <c r="H1476">
        <v>984.8</v>
      </c>
      <c r="I1476">
        <v>937.7</v>
      </c>
      <c r="J1476">
        <v>904</v>
      </c>
      <c r="K1476">
        <v>892</v>
      </c>
      <c r="L1476">
        <v>884</v>
      </c>
    </row>
    <row r="1477" spans="1:12" ht="32" x14ac:dyDescent="0.2">
      <c r="A1477" s="23" t="s">
        <v>1350</v>
      </c>
      <c r="B1477" s="24" t="s">
        <v>1363</v>
      </c>
      <c r="C1477" s="8" t="s">
        <v>4</v>
      </c>
      <c r="D1477" s="8"/>
      <c r="E1477" t="s">
        <v>1479</v>
      </c>
      <c r="F1477">
        <v>389.7</v>
      </c>
      <c r="G1477">
        <v>410.3</v>
      </c>
      <c r="H1477">
        <v>411</v>
      </c>
      <c r="I1477">
        <v>411.1</v>
      </c>
      <c r="J1477">
        <v>398.7</v>
      </c>
      <c r="K1477">
        <v>393</v>
      </c>
      <c r="L1477">
        <v>381</v>
      </c>
    </row>
    <row r="1478" spans="1:12" ht="32" x14ac:dyDescent="0.2">
      <c r="A1478" s="19" t="s">
        <v>1350</v>
      </c>
      <c r="B1478" s="20" t="s">
        <v>1364</v>
      </c>
      <c r="C1478" s="3" t="s">
        <v>24</v>
      </c>
      <c r="D1478" s="3"/>
      <c r="E1478" t="s">
        <v>1479</v>
      </c>
      <c r="F1478">
        <v>3714.4</v>
      </c>
      <c r="G1478">
        <v>3630</v>
      </c>
      <c r="H1478">
        <v>3812.2</v>
      </c>
      <c r="I1478">
        <v>3832.3</v>
      </c>
      <c r="J1478">
        <v>3899.3</v>
      </c>
      <c r="K1478">
        <v>3918</v>
      </c>
      <c r="L1478">
        <v>3937</v>
      </c>
    </row>
    <row r="1479" spans="1:12" ht="32" x14ac:dyDescent="0.2">
      <c r="A1479" s="23" t="s">
        <v>1350</v>
      </c>
      <c r="B1479" s="24" t="s">
        <v>1365</v>
      </c>
      <c r="C1479" s="8" t="s">
        <v>4</v>
      </c>
      <c r="D1479" s="8"/>
      <c r="E1479" t="s">
        <v>1479</v>
      </c>
      <c r="F1479">
        <v>495.3</v>
      </c>
      <c r="G1479">
        <v>480.8</v>
      </c>
      <c r="H1479">
        <v>477.5</v>
      </c>
      <c r="I1479">
        <v>442.3</v>
      </c>
      <c r="J1479">
        <v>433.1</v>
      </c>
      <c r="K1479">
        <v>427</v>
      </c>
      <c r="L1479">
        <v>426</v>
      </c>
    </row>
    <row r="1480" spans="1:12" ht="48" x14ac:dyDescent="0.2">
      <c r="A1480" s="19" t="s">
        <v>1350</v>
      </c>
      <c r="B1480" s="20" t="s">
        <v>1447</v>
      </c>
      <c r="C1480" s="3" t="s">
        <v>711</v>
      </c>
      <c r="D1480" s="3"/>
      <c r="E1480" t="s">
        <v>1479</v>
      </c>
      <c r="F1480">
        <v>121.9</v>
      </c>
      <c r="G1480">
        <v>121.6</v>
      </c>
      <c r="H1480">
        <v>123.4</v>
      </c>
      <c r="I1480" t="e">
        <v>#N/A</v>
      </c>
      <c r="J1480" t="e">
        <v>#N/A</v>
      </c>
      <c r="K1480" t="e">
        <v>#N/A</v>
      </c>
      <c r="L1480" t="e">
        <v>#N/A</v>
      </c>
    </row>
    <row r="1481" spans="1:12" ht="36" x14ac:dyDescent="0.2">
      <c r="A1481" s="23" t="s">
        <v>1350</v>
      </c>
      <c r="B1481" s="24" t="s">
        <v>1367</v>
      </c>
      <c r="C1481" s="8" t="s">
        <v>29</v>
      </c>
      <c r="D1481" s="8"/>
      <c r="E1481" t="s">
        <v>1479</v>
      </c>
      <c r="F1481">
        <v>31.1</v>
      </c>
      <c r="G1481">
        <v>43</v>
      </c>
      <c r="H1481">
        <v>52.9</v>
      </c>
      <c r="I1481">
        <v>28.7</v>
      </c>
      <c r="J1481">
        <v>32.299999999999997</v>
      </c>
      <c r="K1481">
        <v>27</v>
      </c>
      <c r="L1481">
        <v>16</v>
      </c>
    </row>
    <row r="1482" spans="1:12" ht="36" x14ac:dyDescent="0.2">
      <c r="A1482" s="19" t="s">
        <v>1350</v>
      </c>
      <c r="B1482" s="20" t="s">
        <v>1368</v>
      </c>
      <c r="C1482" s="3" t="s">
        <v>714</v>
      </c>
      <c r="D1482" s="3"/>
      <c r="E1482" t="s">
        <v>1479</v>
      </c>
      <c r="F1482">
        <v>443.1</v>
      </c>
      <c r="G1482">
        <v>438.3</v>
      </c>
      <c r="H1482">
        <v>459.5</v>
      </c>
      <c r="I1482">
        <v>480</v>
      </c>
      <c r="J1482">
        <v>473.9</v>
      </c>
      <c r="K1482">
        <v>449</v>
      </c>
      <c r="L1482">
        <v>462</v>
      </c>
    </row>
    <row r="1483" spans="1:12" ht="36" x14ac:dyDescent="0.2">
      <c r="A1483" s="23" t="s">
        <v>1350</v>
      </c>
      <c r="B1483" s="24" t="s">
        <v>1369</v>
      </c>
      <c r="C1483" s="8" t="s">
        <v>21</v>
      </c>
      <c r="D1483" s="8"/>
      <c r="E1483" t="s">
        <v>1479</v>
      </c>
      <c r="F1483">
        <v>1908.4</v>
      </c>
      <c r="G1483">
        <v>1888.5</v>
      </c>
      <c r="H1483">
        <v>1911</v>
      </c>
      <c r="I1483">
        <v>1912.5</v>
      </c>
      <c r="J1483">
        <v>1909.7</v>
      </c>
      <c r="K1483">
        <v>1890</v>
      </c>
      <c r="L1483">
        <v>1836</v>
      </c>
    </row>
    <row r="1484" spans="1:12" ht="24" x14ac:dyDescent="0.2">
      <c r="A1484" s="19" t="s">
        <v>1350</v>
      </c>
      <c r="B1484" s="20" t="s">
        <v>1370</v>
      </c>
      <c r="C1484" s="3" t="s">
        <v>8</v>
      </c>
      <c r="D1484" s="3"/>
      <c r="E1484" t="s">
        <v>1479</v>
      </c>
      <c r="F1484">
        <v>561.29999999999995</v>
      </c>
      <c r="G1484">
        <v>549.29999999999995</v>
      </c>
      <c r="H1484">
        <v>555.79999999999995</v>
      </c>
      <c r="I1484">
        <v>572.20000000000005</v>
      </c>
      <c r="J1484">
        <v>550.29999999999995</v>
      </c>
      <c r="K1484">
        <v>508</v>
      </c>
      <c r="L1484">
        <v>479</v>
      </c>
    </row>
    <row r="1485" spans="1:12" ht="24" x14ac:dyDescent="0.2">
      <c r="A1485" s="23" t="s">
        <v>1350</v>
      </c>
      <c r="B1485" s="24" t="s">
        <v>1008</v>
      </c>
      <c r="C1485" s="8" t="s">
        <v>8</v>
      </c>
      <c r="D1485" s="8"/>
      <c r="E1485" t="s">
        <v>1479</v>
      </c>
      <c r="F1485">
        <v>597.20000000000005</v>
      </c>
      <c r="G1485">
        <v>596.29999999999995</v>
      </c>
      <c r="H1485">
        <v>546.1</v>
      </c>
      <c r="I1485">
        <v>520</v>
      </c>
      <c r="J1485">
        <v>484.7</v>
      </c>
      <c r="K1485">
        <v>469</v>
      </c>
      <c r="L1485">
        <v>546</v>
      </c>
    </row>
    <row r="1486" spans="1:12" ht="32" x14ac:dyDescent="0.2">
      <c r="A1486" s="19" t="s">
        <v>1350</v>
      </c>
      <c r="B1486" s="20" t="s">
        <v>1371</v>
      </c>
      <c r="C1486" s="3" t="s">
        <v>4</v>
      </c>
      <c r="D1486" s="3"/>
      <c r="E1486" t="s">
        <v>1479</v>
      </c>
      <c r="F1486">
        <v>520.9</v>
      </c>
      <c r="G1486">
        <v>499.3</v>
      </c>
      <c r="H1486">
        <v>504.3</v>
      </c>
      <c r="I1486">
        <v>486.6</v>
      </c>
      <c r="J1486">
        <v>453.3</v>
      </c>
      <c r="K1486">
        <v>436</v>
      </c>
      <c r="L1486">
        <v>416</v>
      </c>
    </row>
    <row r="1487" spans="1:12" ht="32" x14ac:dyDescent="0.2">
      <c r="A1487" s="23" t="s">
        <v>707</v>
      </c>
      <c r="B1487" s="24" t="s">
        <v>730</v>
      </c>
      <c r="C1487" s="8" t="s">
        <v>68</v>
      </c>
      <c r="D1487" s="8"/>
      <c r="E1487" t="s">
        <v>1479</v>
      </c>
      <c r="F1487">
        <v>719.5</v>
      </c>
      <c r="G1487" t="e">
        <v>#N/A</v>
      </c>
      <c r="H1487" t="e">
        <v>#N/A</v>
      </c>
      <c r="I1487">
        <v>770.2</v>
      </c>
      <c r="J1487">
        <v>750.1</v>
      </c>
      <c r="K1487">
        <v>758</v>
      </c>
      <c r="L1487">
        <v>746</v>
      </c>
    </row>
    <row r="1488" spans="1:12" ht="32" x14ac:dyDescent="0.2">
      <c r="A1488" s="23" t="s">
        <v>737</v>
      </c>
      <c r="B1488" s="24" t="s">
        <v>743</v>
      </c>
      <c r="C1488" s="8" t="s">
        <v>24</v>
      </c>
      <c r="D1488" s="8"/>
      <c r="E1488" t="s">
        <v>1479</v>
      </c>
      <c r="F1488">
        <v>3545.8</v>
      </c>
      <c r="G1488" t="e">
        <v>#N/A</v>
      </c>
      <c r="H1488" t="e">
        <v>#N/A</v>
      </c>
      <c r="I1488">
        <v>3439.8</v>
      </c>
      <c r="J1488">
        <v>3543.3</v>
      </c>
      <c r="K1488">
        <v>3603</v>
      </c>
      <c r="L1488">
        <v>3605</v>
      </c>
    </row>
    <row r="1489" spans="1:12" ht="32" x14ac:dyDescent="0.2">
      <c r="A1489" s="23" t="s">
        <v>737</v>
      </c>
      <c r="B1489" s="24" t="s">
        <v>787</v>
      </c>
      <c r="C1489" s="8" t="s">
        <v>66</v>
      </c>
      <c r="D1489" s="8"/>
      <c r="E1489" t="s">
        <v>1479</v>
      </c>
      <c r="F1489">
        <v>797.6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</row>
    <row r="1490" spans="1:12" ht="32" x14ac:dyDescent="0.2">
      <c r="A1490" s="19" t="s">
        <v>859</v>
      </c>
      <c r="B1490" s="20" t="s">
        <v>890</v>
      </c>
      <c r="C1490" s="3" t="s">
        <v>73</v>
      </c>
      <c r="D1490" s="3"/>
      <c r="E1490" t="s">
        <v>1479</v>
      </c>
      <c r="F1490">
        <v>448.9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</row>
    <row r="1491" spans="1:12" ht="32" x14ac:dyDescent="0.2">
      <c r="A1491" s="23" t="s">
        <v>859</v>
      </c>
      <c r="B1491" s="24" t="s">
        <v>904</v>
      </c>
      <c r="C1491" s="8" t="s">
        <v>2</v>
      </c>
      <c r="D1491" s="8"/>
      <c r="E1491" t="s">
        <v>1479</v>
      </c>
      <c r="F1491">
        <v>638.29999999999995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  <c r="L1491" t="e">
        <v>#N/A</v>
      </c>
    </row>
    <row r="1492" spans="1:12" ht="32" x14ac:dyDescent="0.2">
      <c r="A1492" s="19" t="s">
        <v>1043</v>
      </c>
      <c r="B1492" s="20" t="s">
        <v>1045</v>
      </c>
      <c r="C1492" s="3" t="s">
        <v>68</v>
      </c>
      <c r="D1492" s="3"/>
      <c r="E1492" t="s">
        <v>1479</v>
      </c>
      <c r="F1492">
        <v>503.3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  <c r="L1492" t="e">
        <v>#N/A</v>
      </c>
    </row>
    <row r="1493" spans="1:12" ht="36" x14ac:dyDescent="0.2">
      <c r="A1493" s="23" t="s">
        <v>1043</v>
      </c>
      <c r="B1493" s="24" t="s">
        <v>1448</v>
      </c>
      <c r="C1493" s="8" t="s">
        <v>73</v>
      </c>
      <c r="D1493" s="8"/>
      <c r="E1493" t="s">
        <v>1479</v>
      </c>
      <c r="F1493">
        <v>496.1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  <c r="L1493" t="e">
        <v>#N/A</v>
      </c>
    </row>
    <row r="1494" spans="1:12" ht="32" x14ac:dyDescent="0.2">
      <c r="A1494" s="23" t="s">
        <v>1043</v>
      </c>
      <c r="B1494" s="24" t="s">
        <v>1050</v>
      </c>
      <c r="C1494" s="8" t="s">
        <v>68</v>
      </c>
      <c r="D1494" s="8"/>
      <c r="E1494" t="s">
        <v>1479</v>
      </c>
      <c r="F1494">
        <v>427.4</v>
      </c>
      <c r="G1494" t="e">
        <v>#N/A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</row>
    <row r="1495" spans="1:12" ht="32" x14ac:dyDescent="0.2">
      <c r="A1495" s="23" t="s">
        <v>1043</v>
      </c>
      <c r="B1495" s="24" t="s">
        <v>1052</v>
      </c>
      <c r="C1495" s="8" t="s">
        <v>68</v>
      </c>
      <c r="D1495" s="8"/>
      <c r="E1495" t="s">
        <v>1479</v>
      </c>
      <c r="F1495">
        <v>448.2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  <c r="L1495" t="e">
        <v>#N/A</v>
      </c>
    </row>
    <row r="1496" spans="1:12" ht="24" x14ac:dyDescent="0.2">
      <c r="A1496" s="23" t="s">
        <v>1043</v>
      </c>
      <c r="B1496" s="24" t="s">
        <v>1449</v>
      </c>
      <c r="C1496" s="8" t="s">
        <v>8</v>
      </c>
      <c r="D1496" s="8"/>
      <c r="E1496" t="s">
        <v>1479</v>
      </c>
      <c r="F1496">
        <v>208.3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</row>
    <row r="1497" spans="1:12" ht="36" x14ac:dyDescent="0.2">
      <c r="A1497" s="23" t="s">
        <v>1043</v>
      </c>
      <c r="B1497" s="24" t="s">
        <v>1450</v>
      </c>
      <c r="C1497" s="8" t="s">
        <v>21</v>
      </c>
      <c r="D1497" s="8"/>
      <c r="E1497" t="s">
        <v>1479</v>
      </c>
      <c r="F1497">
        <v>375.2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</row>
    <row r="1498" spans="1:12" ht="24" x14ac:dyDescent="0.2">
      <c r="A1498" s="19" t="s">
        <v>1043</v>
      </c>
      <c r="B1498" s="20" t="s">
        <v>1451</v>
      </c>
      <c r="C1498" s="3" t="s">
        <v>8</v>
      </c>
      <c r="D1498" s="3"/>
      <c r="E1498" t="s">
        <v>1479</v>
      </c>
      <c r="F1498">
        <v>47.3</v>
      </c>
      <c r="G1498" t="e">
        <v>#N/A</v>
      </c>
      <c r="H1498" t="e">
        <v>#N/A</v>
      </c>
      <c r="I1498" t="e">
        <v>#N/A</v>
      </c>
      <c r="J1498" t="e">
        <v>#N/A</v>
      </c>
      <c r="K1498" t="e">
        <v>#N/A</v>
      </c>
      <c r="L1498" t="e">
        <v>#N/A</v>
      </c>
    </row>
    <row r="1499" spans="1:12" ht="24" x14ac:dyDescent="0.2">
      <c r="A1499" s="23" t="s">
        <v>1043</v>
      </c>
      <c r="B1499" s="24" t="s">
        <v>1452</v>
      </c>
      <c r="C1499" s="8" t="s">
        <v>8</v>
      </c>
      <c r="D1499" s="8"/>
      <c r="E1499" t="s">
        <v>1479</v>
      </c>
      <c r="F1499">
        <v>248.3</v>
      </c>
      <c r="G1499" t="e">
        <v>#N/A</v>
      </c>
      <c r="H1499" t="e">
        <v>#N/A</v>
      </c>
      <c r="I1499" t="e">
        <v>#N/A</v>
      </c>
      <c r="J1499" t="e">
        <v>#N/A</v>
      </c>
      <c r="K1499" t="e">
        <v>#N/A</v>
      </c>
      <c r="L1499" t="e">
        <v>#N/A</v>
      </c>
    </row>
    <row r="1500" spans="1:12" ht="48" x14ac:dyDescent="0.2">
      <c r="A1500" s="19" t="s">
        <v>1069</v>
      </c>
      <c r="B1500" s="20" t="s">
        <v>1453</v>
      </c>
      <c r="C1500" s="3" t="s">
        <v>14</v>
      </c>
      <c r="D1500" s="3"/>
      <c r="E1500" t="s">
        <v>1479</v>
      </c>
      <c r="F1500">
        <v>3430.8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  <c r="L1500" t="e">
        <v>#N/A</v>
      </c>
    </row>
    <row r="1501" spans="1:12" ht="48" x14ac:dyDescent="0.2">
      <c r="A1501" s="19" t="s">
        <v>1087</v>
      </c>
      <c r="B1501" s="20" t="s">
        <v>1110</v>
      </c>
      <c r="C1501" s="3" t="s">
        <v>14</v>
      </c>
      <c r="D1501" s="3"/>
      <c r="E1501" t="s">
        <v>1479</v>
      </c>
      <c r="F1501">
        <v>3669.1</v>
      </c>
      <c r="G1501" t="e">
        <v>#N/A</v>
      </c>
      <c r="H1501" t="e">
        <v>#N/A</v>
      </c>
      <c r="I1501">
        <v>3612.2</v>
      </c>
      <c r="J1501">
        <v>3559.4</v>
      </c>
      <c r="K1501">
        <v>3429</v>
      </c>
      <c r="L1501">
        <v>3408</v>
      </c>
    </row>
    <row r="1502" spans="1:12" ht="32" x14ac:dyDescent="0.2">
      <c r="A1502" s="19" t="s">
        <v>1087</v>
      </c>
      <c r="B1502" s="20" t="s">
        <v>1112</v>
      </c>
      <c r="C1502" s="3" t="s">
        <v>6</v>
      </c>
      <c r="D1502" s="3"/>
      <c r="E1502" t="s">
        <v>1479</v>
      </c>
      <c r="F1502">
        <v>1803.5</v>
      </c>
      <c r="G1502" t="e">
        <v>#N/A</v>
      </c>
      <c r="H1502" t="e">
        <v>#N/A</v>
      </c>
      <c r="I1502">
        <v>1780.8</v>
      </c>
      <c r="J1502">
        <v>1799</v>
      </c>
      <c r="K1502">
        <v>1766</v>
      </c>
      <c r="L1502">
        <v>1719</v>
      </c>
    </row>
    <row r="1503" spans="1:12" ht="32" x14ac:dyDescent="0.2">
      <c r="A1503" s="19" t="s">
        <v>1209</v>
      </c>
      <c r="B1503" s="20" t="s">
        <v>1220</v>
      </c>
      <c r="C1503" s="3" t="s">
        <v>2</v>
      </c>
      <c r="D1503" s="3"/>
      <c r="E1503" t="s">
        <v>1479</v>
      </c>
      <c r="F1503">
        <v>581.6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</row>
    <row r="1504" spans="1:12" ht="32" x14ac:dyDescent="0.2">
      <c r="A1504" s="23" t="s">
        <v>1299</v>
      </c>
      <c r="B1504" s="24" t="s">
        <v>1308</v>
      </c>
      <c r="C1504" s="8" t="s">
        <v>66</v>
      </c>
      <c r="D1504" s="8"/>
      <c r="E1504" t="s">
        <v>1479</v>
      </c>
      <c r="F1504">
        <v>751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</row>
    <row r="1505" spans="1:12" ht="32" x14ac:dyDescent="0.2">
      <c r="A1505" s="23" t="s">
        <v>1299</v>
      </c>
      <c r="B1505" s="24" t="s">
        <v>1324</v>
      </c>
      <c r="C1505" s="8" t="s">
        <v>24</v>
      </c>
      <c r="D1505" s="8"/>
      <c r="E1505" t="s">
        <v>1479</v>
      </c>
      <c r="F1505">
        <v>3769.9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  <c r="L1505" t="e">
        <v>#N/A</v>
      </c>
    </row>
    <row r="1506" spans="1:12" ht="32" x14ac:dyDescent="0.2">
      <c r="A1506" s="19" t="s">
        <v>1326</v>
      </c>
      <c r="B1506" s="20" t="s">
        <v>1336</v>
      </c>
      <c r="C1506" s="3" t="s">
        <v>99</v>
      </c>
      <c r="D1506" s="3"/>
      <c r="E1506" t="s">
        <v>1479</v>
      </c>
      <c r="F1506">
        <v>1096.2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  <c r="L1506" t="e">
        <v>#N/A</v>
      </c>
    </row>
    <row r="1507" spans="1:12" ht="60" x14ac:dyDescent="0.2">
      <c r="A1507" s="19" t="s">
        <v>707</v>
      </c>
      <c r="B1507" s="20" t="s">
        <v>710</v>
      </c>
      <c r="C1507" s="3" t="s">
        <v>711</v>
      </c>
      <c r="D1507" s="3"/>
      <c r="E1507" t="s">
        <v>1479</v>
      </c>
      <c r="F1507" t="e">
        <v>#N/A</v>
      </c>
      <c r="G1507" t="e">
        <v>#N/A</v>
      </c>
      <c r="H1507" t="e">
        <v>#N/A</v>
      </c>
      <c r="I1507">
        <v>147.69999999999999</v>
      </c>
      <c r="J1507">
        <v>149.30000000000001</v>
      </c>
      <c r="K1507" t="e">
        <v>#N/A</v>
      </c>
      <c r="L1507" t="e">
        <v>#N/A</v>
      </c>
    </row>
    <row r="1508" spans="1:12" ht="36" x14ac:dyDescent="0.2">
      <c r="A1508" s="23" t="s">
        <v>707</v>
      </c>
      <c r="B1508" s="24" t="s">
        <v>717</v>
      </c>
      <c r="C1508" s="8" t="s">
        <v>711</v>
      </c>
      <c r="D1508" s="8"/>
      <c r="E1508" t="s">
        <v>1479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</row>
    <row r="1509" spans="1:12" ht="48" x14ac:dyDescent="0.2">
      <c r="A1509" s="19" t="s">
        <v>707</v>
      </c>
      <c r="B1509" s="20" t="s">
        <v>726</v>
      </c>
      <c r="C1509" s="3" t="s">
        <v>711</v>
      </c>
      <c r="D1509" s="3"/>
      <c r="E1509" t="s">
        <v>1479</v>
      </c>
      <c r="F1509" t="e">
        <v>#N/A</v>
      </c>
      <c r="G1509" t="e">
        <v>#N/A</v>
      </c>
      <c r="H1509" t="e">
        <v>#N/A</v>
      </c>
      <c r="I1509">
        <v>0</v>
      </c>
      <c r="J1509">
        <v>248.9</v>
      </c>
      <c r="K1509" t="e">
        <v>#N/A</v>
      </c>
      <c r="L1509" t="e">
        <v>#N/A</v>
      </c>
    </row>
    <row r="1510" spans="1:12" ht="32" x14ac:dyDescent="0.2">
      <c r="A1510" s="23" t="s">
        <v>707</v>
      </c>
      <c r="B1510" s="24" t="s">
        <v>729</v>
      </c>
      <c r="C1510" s="8" t="s">
        <v>4</v>
      </c>
      <c r="D1510" s="8"/>
      <c r="E1510" t="s">
        <v>1479</v>
      </c>
      <c r="F1510" t="e">
        <v>#N/A</v>
      </c>
      <c r="G1510" t="e">
        <v>#N/A</v>
      </c>
      <c r="H1510" t="e">
        <v>#N/A</v>
      </c>
      <c r="I1510">
        <v>531.20000000000005</v>
      </c>
      <c r="J1510">
        <v>491.9</v>
      </c>
      <c r="K1510">
        <v>452</v>
      </c>
      <c r="L1510">
        <v>434</v>
      </c>
    </row>
    <row r="1511" spans="1:12" ht="32" x14ac:dyDescent="0.2">
      <c r="A1511" s="23" t="s">
        <v>707</v>
      </c>
      <c r="B1511" s="24" t="s">
        <v>735</v>
      </c>
      <c r="C1511" s="8" t="s">
        <v>2</v>
      </c>
      <c r="D1511" s="8"/>
      <c r="E1511" t="s">
        <v>1479</v>
      </c>
      <c r="F1511" t="e">
        <v>#N/A</v>
      </c>
      <c r="G1511" t="e">
        <v>#N/A</v>
      </c>
      <c r="H1511" t="e">
        <v>#N/A</v>
      </c>
      <c r="I1511">
        <v>1064.0999999999999</v>
      </c>
      <c r="J1511">
        <v>1021.5</v>
      </c>
      <c r="K1511">
        <v>944</v>
      </c>
      <c r="L1511">
        <v>937</v>
      </c>
    </row>
    <row r="1512" spans="1:12" ht="48" x14ac:dyDescent="0.2">
      <c r="A1512" s="23" t="s">
        <v>737</v>
      </c>
      <c r="B1512" s="24" t="s">
        <v>740</v>
      </c>
      <c r="C1512" s="8" t="s">
        <v>711</v>
      </c>
      <c r="D1512" s="8"/>
      <c r="E1512" t="s">
        <v>1479</v>
      </c>
      <c r="F1512" t="e">
        <v>#N/A</v>
      </c>
      <c r="G1512" t="e">
        <v>#N/A</v>
      </c>
      <c r="H1512" t="e">
        <v>#N/A</v>
      </c>
      <c r="I1512">
        <v>951.2</v>
      </c>
      <c r="J1512">
        <v>968.4</v>
      </c>
      <c r="K1512" t="e">
        <v>#N/A</v>
      </c>
      <c r="L1512" t="e">
        <v>#N/A</v>
      </c>
    </row>
    <row r="1513" spans="1:12" ht="48" x14ac:dyDescent="0.2">
      <c r="A1513" s="19" t="s">
        <v>737</v>
      </c>
      <c r="B1513" s="20" t="s">
        <v>749</v>
      </c>
      <c r="C1513" s="3" t="s">
        <v>14</v>
      </c>
      <c r="D1513" s="3"/>
      <c r="E1513" t="s">
        <v>1479</v>
      </c>
      <c r="F1513" t="e">
        <v>#N/A</v>
      </c>
      <c r="G1513" t="e">
        <v>#N/A</v>
      </c>
      <c r="H1513" t="e">
        <v>#N/A</v>
      </c>
      <c r="I1513">
        <v>1800.3</v>
      </c>
      <c r="J1513">
        <v>1820.1</v>
      </c>
      <c r="K1513">
        <v>1868</v>
      </c>
      <c r="L1513">
        <v>1869</v>
      </c>
    </row>
    <row r="1514" spans="1:12" ht="36" x14ac:dyDescent="0.2">
      <c r="A1514" s="23" t="s">
        <v>737</v>
      </c>
      <c r="B1514" s="24" t="s">
        <v>758</v>
      </c>
      <c r="C1514" s="8" t="s">
        <v>711</v>
      </c>
      <c r="D1514" s="8"/>
      <c r="E1514" t="s">
        <v>1479</v>
      </c>
      <c r="F1514" t="e">
        <v>#N/A</v>
      </c>
      <c r="G1514" t="e">
        <v>#N/A</v>
      </c>
      <c r="H1514" t="e">
        <v>#N/A</v>
      </c>
      <c r="I1514">
        <v>201.2</v>
      </c>
      <c r="J1514">
        <v>207.5</v>
      </c>
      <c r="K1514">
        <v>245</v>
      </c>
      <c r="L1514">
        <v>276</v>
      </c>
    </row>
    <row r="1515" spans="1:12" ht="36" x14ac:dyDescent="0.2">
      <c r="A1515" s="23" t="s">
        <v>737</v>
      </c>
      <c r="B1515" s="24" t="s">
        <v>806</v>
      </c>
      <c r="C1515" s="8" t="s">
        <v>711</v>
      </c>
      <c r="D1515" s="8"/>
      <c r="E1515" t="s">
        <v>1479</v>
      </c>
      <c r="F1515" t="e">
        <v>#N/A</v>
      </c>
      <c r="G1515" t="e">
        <v>#N/A</v>
      </c>
      <c r="H1515" t="e">
        <v>#N/A</v>
      </c>
      <c r="I1515">
        <v>305.89999999999998</v>
      </c>
      <c r="J1515">
        <v>305.89999999999998</v>
      </c>
      <c r="K1515">
        <v>320</v>
      </c>
      <c r="L1515">
        <v>322</v>
      </c>
    </row>
    <row r="1516" spans="1:12" ht="36" x14ac:dyDescent="0.2">
      <c r="A1516" s="19" t="s">
        <v>816</v>
      </c>
      <c r="B1516" s="20" t="s">
        <v>818</v>
      </c>
      <c r="C1516" s="3" t="s">
        <v>711</v>
      </c>
      <c r="D1516" s="3"/>
      <c r="E1516" t="s">
        <v>1479</v>
      </c>
      <c r="F1516" t="e">
        <v>#N/A</v>
      </c>
      <c r="G1516" t="e">
        <v>#N/A</v>
      </c>
      <c r="H1516" t="e">
        <v>#N/A</v>
      </c>
      <c r="I1516">
        <v>150.5</v>
      </c>
      <c r="J1516">
        <v>152</v>
      </c>
      <c r="K1516">
        <v>178</v>
      </c>
      <c r="L1516">
        <v>198</v>
      </c>
    </row>
    <row r="1517" spans="1:12" ht="36" x14ac:dyDescent="0.2">
      <c r="A1517" s="23" t="s">
        <v>816</v>
      </c>
      <c r="B1517" s="24" t="s">
        <v>849</v>
      </c>
      <c r="C1517" s="8" t="s">
        <v>711</v>
      </c>
      <c r="D1517" s="8"/>
      <c r="E1517" t="s">
        <v>1479</v>
      </c>
      <c r="F1517" t="e">
        <v>#N/A</v>
      </c>
      <c r="G1517" t="e">
        <v>#N/A</v>
      </c>
      <c r="H1517" t="e">
        <v>#N/A</v>
      </c>
      <c r="I1517">
        <v>143.69999999999999</v>
      </c>
      <c r="J1517">
        <v>142.1</v>
      </c>
      <c r="K1517">
        <v>143</v>
      </c>
      <c r="L1517">
        <v>144</v>
      </c>
    </row>
    <row r="1518" spans="1:12" ht="32" x14ac:dyDescent="0.2">
      <c r="A1518" s="23" t="s">
        <v>816</v>
      </c>
      <c r="B1518" s="24" t="s">
        <v>855</v>
      </c>
      <c r="C1518" s="8" t="s">
        <v>68</v>
      </c>
      <c r="D1518" s="8"/>
      <c r="E1518" t="s">
        <v>1479</v>
      </c>
      <c r="F1518" t="e">
        <v>#N/A</v>
      </c>
      <c r="G1518" t="e">
        <v>#N/A</v>
      </c>
      <c r="H1518" t="e">
        <v>#N/A</v>
      </c>
      <c r="I1518">
        <v>771.6</v>
      </c>
      <c r="J1518">
        <v>748.5</v>
      </c>
      <c r="K1518">
        <v>720</v>
      </c>
      <c r="L1518">
        <v>721</v>
      </c>
    </row>
    <row r="1519" spans="1:12" ht="24" x14ac:dyDescent="0.2">
      <c r="A1519" s="23" t="s">
        <v>859</v>
      </c>
      <c r="B1519" s="24" t="s">
        <v>868</v>
      </c>
      <c r="C1519" s="8" t="s">
        <v>711</v>
      </c>
      <c r="D1519" s="8"/>
      <c r="E1519" t="s">
        <v>1479</v>
      </c>
      <c r="F1519" t="e">
        <v>#N/A</v>
      </c>
      <c r="G1519" t="e">
        <v>#N/A</v>
      </c>
      <c r="H1519" t="e">
        <v>#N/A</v>
      </c>
      <c r="I1519">
        <v>393.3</v>
      </c>
      <c r="J1519">
        <v>688.3</v>
      </c>
      <c r="K1519" t="e">
        <v>#N/A</v>
      </c>
      <c r="L1519" t="e">
        <v>#N/A</v>
      </c>
    </row>
    <row r="1520" spans="1:12" ht="16" x14ac:dyDescent="0.2">
      <c r="A1520" s="23" t="s">
        <v>859</v>
      </c>
      <c r="B1520" s="24" t="s">
        <v>870</v>
      </c>
      <c r="C1520" s="8" t="s">
        <v>711</v>
      </c>
      <c r="D1520" s="8"/>
      <c r="E1520" t="s">
        <v>1479</v>
      </c>
      <c r="F1520" t="e">
        <v>#N/A</v>
      </c>
      <c r="G1520" t="e">
        <v>#N/A</v>
      </c>
      <c r="H1520" t="e">
        <v>#N/A</v>
      </c>
      <c r="I1520">
        <v>66.3</v>
      </c>
      <c r="J1520">
        <v>297.5</v>
      </c>
      <c r="K1520">
        <v>376</v>
      </c>
      <c r="L1520">
        <v>518</v>
      </c>
    </row>
    <row r="1521" spans="1:12" ht="24" x14ac:dyDescent="0.2">
      <c r="A1521" s="19" t="s">
        <v>859</v>
      </c>
      <c r="B1521" s="20" t="s">
        <v>875</v>
      </c>
      <c r="C1521" s="3" t="s">
        <v>711</v>
      </c>
      <c r="D1521" s="3"/>
      <c r="E1521" t="s">
        <v>1479</v>
      </c>
      <c r="F1521" t="e">
        <v>#N/A</v>
      </c>
      <c r="G1521" t="e">
        <v>#N/A</v>
      </c>
      <c r="H1521" t="e">
        <v>#N/A</v>
      </c>
      <c r="I1521">
        <v>213.1</v>
      </c>
      <c r="J1521">
        <v>180.5</v>
      </c>
      <c r="K1521">
        <v>143</v>
      </c>
      <c r="L1521">
        <v>155</v>
      </c>
    </row>
    <row r="1522" spans="1:12" ht="48" x14ac:dyDescent="0.2">
      <c r="A1522" s="23" t="s">
        <v>859</v>
      </c>
      <c r="B1522" s="24" t="s">
        <v>876</v>
      </c>
      <c r="C1522" s="8" t="s">
        <v>711</v>
      </c>
      <c r="D1522" s="8"/>
      <c r="E1522" t="s">
        <v>1479</v>
      </c>
      <c r="F1522" t="e">
        <v>#N/A</v>
      </c>
      <c r="G1522" t="e">
        <v>#N/A</v>
      </c>
      <c r="H1522" t="e">
        <v>#N/A</v>
      </c>
      <c r="I1522">
        <v>631.79999999999995</v>
      </c>
      <c r="J1522">
        <v>800.6</v>
      </c>
      <c r="K1522" t="e">
        <v>#N/A</v>
      </c>
      <c r="L1522" t="e">
        <v>#N/A</v>
      </c>
    </row>
    <row r="1523" spans="1:12" ht="36" x14ac:dyDescent="0.2">
      <c r="A1523" s="19" t="s">
        <v>859</v>
      </c>
      <c r="B1523" s="20" t="s">
        <v>883</v>
      </c>
      <c r="C1523" s="3" t="s">
        <v>711</v>
      </c>
      <c r="D1523" s="3"/>
      <c r="E1523" t="s">
        <v>1479</v>
      </c>
      <c r="F1523" t="e">
        <v>#N/A</v>
      </c>
      <c r="G1523" t="e">
        <v>#N/A</v>
      </c>
      <c r="H1523" t="e">
        <v>#N/A</v>
      </c>
      <c r="I1523">
        <v>168.8</v>
      </c>
      <c r="J1523">
        <v>174.8</v>
      </c>
      <c r="K1523">
        <v>190</v>
      </c>
      <c r="L1523">
        <v>198</v>
      </c>
    </row>
    <row r="1524" spans="1:12" ht="36" x14ac:dyDescent="0.2">
      <c r="A1524" s="23" t="s">
        <v>859</v>
      </c>
      <c r="B1524" s="24" t="s">
        <v>884</v>
      </c>
      <c r="C1524" s="8" t="s">
        <v>711</v>
      </c>
      <c r="D1524" s="8"/>
      <c r="E1524" t="s">
        <v>1479</v>
      </c>
      <c r="F1524" t="e">
        <v>#N/A</v>
      </c>
      <c r="G1524" t="e">
        <v>#N/A</v>
      </c>
      <c r="H1524" t="e">
        <v>#N/A</v>
      </c>
      <c r="I1524">
        <v>198.6</v>
      </c>
      <c r="J1524">
        <v>196.5</v>
      </c>
      <c r="K1524">
        <v>204</v>
      </c>
      <c r="L1524">
        <v>200</v>
      </c>
    </row>
    <row r="1525" spans="1:12" ht="24" x14ac:dyDescent="0.2">
      <c r="A1525" s="19" t="s">
        <v>859</v>
      </c>
      <c r="B1525" s="20" t="s">
        <v>885</v>
      </c>
      <c r="C1525" s="3" t="s">
        <v>711</v>
      </c>
      <c r="D1525" s="3"/>
      <c r="E1525" t="s">
        <v>1479</v>
      </c>
      <c r="F1525" t="e">
        <v>#N/A</v>
      </c>
      <c r="G1525" t="e">
        <v>#N/A</v>
      </c>
      <c r="H1525" t="e">
        <v>#N/A</v>
      </c>
      <c r="I1525">
        <v>104.1</v>
      </c>
      <c r="J1525">
        <v>488.8</v>
      </c>
      <c r="K1525">
        <v>852</v>
      </c>
      <c r="L1525">
        <v>1115</v>
      </c>
    </row>
    <row r="1526" spans="1:12" ht="36" x14ac:dyDescent="0.2">
      <c r="A1526" s="23" t="s">
        <v>859</v>
      </c>
      <c r="B1526" s="24" t="s">
        <v>888</v>
      </c>
      <c r="C1526" s="8" t="s">
        <v>711</v>
      </c>
      <c r="D1526" s="8"/>
      <c r="E1526" t="s">
        <v>1479</v>
      </c>
      <c r="F1526" t="e">
        <v>#N/A</v>
      </c>
      <c r="G1526" t="e">
        <v>#N/A</v>
      </c>
      <c r="H1526" t="e">
        <v>#N/A</v>
      </c>
      <c r="I1526">
        <v>1372.3</v>
      </c>
      <c r="J1526">
        <v>1431.7</v>
      </c>
      <c r="K1526">
        <v>1545</v>
      </c>
      <c r="L1526">
        <v>1538</v>
      </c>
    </row>
    <row r="1527" spans="1:12" ht="36" x14ac:dyDescent="0.2">
      <c r="A1527" s="19" t="s">
        <v>859</v>
      </c>
      <c r="B1527" s="20" t="s">
        <v>891</v>
      </c>
      <c r="C1527" s="3" t="s">
        <v>711</v>
      </c>
      <c r="D1527" s="3"/>
      <c r="E1527" t="s">
        <v>1479</v>
      </c>
      <c r="F1527" t="e">
        <v>#N/A</v>
      </c>
      <c r="G1527" t="e">
        <v>#N/A</v>
      </c>
      <c r="H1527" t="e">
        <v>#N/A</v>
      </c>
      <c r="I1527">
        <v>379.3</v>
      </c>
      <c r="J1527">
        <v>1384.5</v>
      </c>
      <c r="K1527">
        <v>1645</v>
      </c>
      <c r="L1527">
        <v>2081</v>
      </c>
    </row>
    <row r="1528" spans="1:12" ht="48" x14ac:dyDescent="0.2">
      <c r="A1528" s="23" t="s">
        <v>922</v>
      </c>
      <c r="B1528" s="24" t="s">
        <v>924</v>
      </c>
      <c r="C1528" s="8" t="s">
        <v>711</v>
      </c>
      <c r="D1528" s="8"/>
      <c r="E1528" t="s">
        <v>1479</v>
      </c>
      <c r="F1528" t="e">
        <v>#N/A</v>
      </c>
      <c r="G1528" t="e">
        <v>#N/A</v>
      </c>
      <c r="H1528" t="e">
        <v>#N/A</v>
      </c>
      <c r="I1528">
        <v>0</v>
      </c>
      <c r="J1528">
        <v>96.1</v>
      </c>
      <c r="K1528" t="e">
        <v>#N/A</v>
      </c>
      <c r="L1528" t="e">
        <v>#N/A</v>
      </c>
    </row>
    <row r="1529" spans="1:12" ht="24" x14ac:dyDescent="0.2">
      <c r="A1529" s="23" t="s">
        <v>922</v>
      </c>
      <c r="B1529" s="24" t="s">
        <v>926</v>
      </c>
      <c r="C1529" s="8" t="s">
        <v>711</v>
      </c>
      <c r="D1529" s="8"/>
      <c r="E1529" t="s">
        <v>1479</v>
      </c>
      <c r="F1529" t="e">
        <v>#N/A</v>
      </c>
      <c r="G1529" t="e">
        <v>#N/A</v>
      </c>
      <c r="H1529" t="e">
        <v>#N/A</v>
      </c>
      <c r="I1529">
        <v>144.30000000000001</v>
      </c>
      <c r="J1529">
        <v>175.8</v>
      </c>
      <c r="K1529">
        <v>192</v>
      </c>
      <c r="L1529">
        <v>206</v>
      </c>
    </row>
    <row r="1530" spans="1:12" ht="16" x14ac:dyDescent="0.2">
      <c r="A1530" s="23" t="s">
        <v>942</v>
      </c>
      <c r="B1530" s="24" t="s">
        <v>949</v>
      </c>
      <c r="C1530" s="8" t="s">
        <v>711</v>
      </c>
      <c r="D1530" s="8"/>
      <c r="E1530" t="s">
        <v>1479</v>
      </c>
      <c r="F1530" t="e">
        <v>#N/A</v>
      </c>
      <c r="G1530" t="e">
        <v>#N/A</v>
      </c>
      <c r="H1530" t="e">
        <v>#N/A</v>
      </c>
      <c r="I1530">
        <v>80</v>
      </c>
      <c r="J1530">
        <v>80</v>
      </c>
      <c r="K1530">
        <v>100</v>
      </c>
      <c r="L1530">
        <v>100</v>
      </c>
    </row>
    <row r="1531" spans="1:12" ht="36" x14ac:dyDescent="0.2">
      <c r="A1531" s="23" t="s">
        <v>942</v>
      </c>
      <c r="B1531" s="24" t="s">
        <v>951</v>
      </c>
      <c r="C1531" s="8" t="s">
        <v>711</v>
      </c>
      <c r="D1531" s="8"/>
      <c r="E1531" t="s">
        <v>1479</v>
      </c>
      <c r="F1531" t="e">
        <v>#N/A</v>
      </c>
      <c r="G1531" t="e">
        <v>#N/A</v>
      </c>
      <c r="H1531" t="e">
        <v>#N/A</v>
      </c>
      <c r="I1531">
        <v>494.4</v>
      </c>
      <c r="J1531">
        <v>486.2</v>
      </c>
      <c r="K1531">
        <v>476</v>
      </c>
      <c r="L1531">
        <v>482</v>
      </c>
    </row>
    <row r="1532" spans="1:12" ht="16" x14ac:dyDescent="0.2">
      <c r="A1532" s="19" t="s">
        <v>942</v>
      </c>
      <c r="B1532" s="20" t="s">
        <v>955</v>
      </c>
      <c r="C1532" s="3" t="s">
        <v>711</v>
      </c>
      <c r="D1532" s="3"/>
      <c r="E1532" t="s">
        <v>1479</v>
      </c>
      <c r="F1532" t="e">
        <v>#N/A</v>
      </c>
      <c r="G1532" t="e">
        <v>#N/A</v>
      </c>
      <c r="H1532" t="e">
        <v>#N/A</v>
      </c>
      <c r="I1532">
        <v>322.3</v>
      </c>
      <c r="J1532">
        <v>325.2</v>
      </c>
      <c r="K1532">
        <v>337</v>
      </c>
      <c r="L1532">
        <v>337</v>
      </c>
    </row>
    <row r="1533" spans="1:12" ht="24" x14ac:dyDescent="0.2">
      <c r="A1533" s="23" t="s">
        <v>942</v>
      </c>
      <c r="B1533" s="24" t="s">
        <v>958</v>
      </c>
      <c r="C1533" s="8" t="s">
        <v>711</v>
      </c>
      <c r="D1533" s="8"/>
      <c r="E1533" t="s">
        <v>1479</v>
      </c>
      <c r="F1533" t="e">
        <v>#N/A</v>
      </c>
      <c r="G1533" t="e">
        <v>#N/A</v>
      </c>
      <c r="H1533" t="e">
        <v>#N/A</v>
      </c>
      <c r="I1533">
        <v>404.1</v>
      </c>
      <c r="J1533">
        <v>438.7</v>
      </c>
      <c r="K1533" t="e">
        <v>#N/A</v>
      </c>
      <c r="L1533" t="e">
        <v>#N/A</v>
      </c>
    </row>
    <row r="1534" spans="1:12" ht="48" x14ac:dyDescent="0.2">
      <c r="A1534" s="19" t="s">
        <v>942</v>
      </c>
      <c r="B1534" s="20" t="s">
        <v>959</v>
      </c>
      <c r="C1534" s="3" t="s">
        <v>711</v>
      </c>
      <c r="D1534" s="3"/>
      <c r="E1534" t="s">
        <v>1479</v>
      </c>
      <c r="F1534" t="e">
        <v>#N/A</v>
      </c>
      <c r="G1534" t="e">
        <v>#N/A</v>
      </c>
      <c r="H1534" t="e">
        <v>#N/A</v>
      </c>
      <c r="I1534">
        <v>0</v>
      </c>
      <c r="J1534">
        <v>286.3</v>
      </c>
      <c r="K1534" t="e">
        <v>#N/A</v>
      </c>
      <c r="L1534" t="e">
        <v>#N/A</v>
      </c>
    </row>
    <row r="1535" spans="1:12" ht="36" x14ac:dyDescent="0.2">
      <c r="A1535" s="19" t="s">
        <v>942</v>
      </c>
      <c r="B1535" s="20" t="s">
        <v>961</v>
      </c>
      <c r="C1535" s="3" t="s">
        <v>711</v>
      </c>
      <c r="D1535" s="3"/>
      <c r="E1535" t="s">
        <v>1479</v>
      </c>
      <c r="F1535" t="e">
        <v>#N/A</v>
      </c>
      <c r="G1535" t="e">
        <v>#N/A</v>
      </c>
      <c r="H1535" t="e">
        <v>#N/A</v>
      </c>
      <c r="I1535">
        <v>486</v>
      </c>
      <c r="J1535">
        <v>485.4</v>
      </c>
      <c r="K1535">
        <v>540</v>
      </c>
      <c r="L1535">
        <v>540</v>
      </c>
    </row>
    <row r="1536" spans="1:12" ht="24" x14ac:dyDescent="0.2">
      <c r="A1536" s="23" t="s">
        <v>942</v>
      </c>
      <c r="B1536" s="24" t="s">
        <v>962</v>
      </c>
      <c r="C1536" s="8" t="s">
        <v>711</v>
      </c>
      <c r="D1536" s="8"/>
      <c r="E1536" t="s">
        <v>1479</v>
      </c>
      <c r="F1536" t="e">
        <v>#N/A</v>
      </c>
      <c r="G1536" t="e">
        <v>#N/A</v>
      </c>
      <c r="H1536" t="e">
        <v>#N/A</v>
      </c>
      <c r="I1536">
        <v>1220</v>
      </c>
      <c r="J1536">
        <v>1240.9000000000001</v>
      </c>
      <c r="K1536">
        <v>1331</v>
      </c>
      <c r="L1536">
        <v>1358</v>
      </c>
    </row>
    <row r="1537" spans="1:12" ht="36" x14ac:dyDescent="0.2">
      <c r="A1537" s="19" t="s">
        <v>942</v>
      </c>
      <c r="B1537" s="20" t="s">
        <v>963</v>
      </c>
      <c r="C1537" s="3" t="s">
        <v>711</v>
      </c>
      <c r="D1537" s="3"/>
      <c r="E1537" t="s">
        <v>1479</v>
      </c>
      <c r="F1537" t="e">
        <v>#N/A</v>
      </c>
      <c r="G1537" t="e">
        <v>#N/A</v>
      </c>
      <c r="H1537" t="e">
        <v>#N/A</v>
      </c>
      <c r="I1537">
        <v>315.8</v>
      </c>
      <c r="J1537">
        <v>375</v>
      </c>
      <c r="K1537" t="e">
        <v>#N/A</v>
      </c>
      <c r="L1537" t="e">
        <v>#N/A</v>
      </c>
    </row>
    <row r="1538" spans="1:12" ht="36" x14ac:dyDescent="0.2">
      <c r="A1538" s="23" t="s">
        <v>942</v>
      </c>
      <c r="B1538" s="24" t="s">
        <v>966</v>
      </c>
      <c r="C1538" s="8" t="s">
        <v>711</v>
      </c>
      <c r="D1538" s="8"/>
      <c r="E1538" t="s">
        <v>1479</v>
      </c>
      <c r="F1538" t="e">
        <v>#N/A</v>
      </c>
      <c r="G1538" t="e">
        <v>#N/A</v>
      </c>
      <c r="H1538" t="e">
        <v>#N/A</v>
      </c>
      <c r="I1538">
        <v>474.2</v>
      </c>
      <c r="J1538">
        <v>431.8</v>
      </c>
      <c r="K1538">
        <v>494</v>
      </c>
      <c r="L1538">
        <v>591</v>
      </c>
    </row>
    <row r="1539" spans="1:12" ht="60" x14ac:dyDescent="0.2">
      <c r="A1539" s="23" t="s">
        <v>942</v>
      </c>
      <c r="B1539" s="24" t="s">
        <v>968</v>
      </c>
      <c r="C1539" s="8" t="s">
        <v>711</v>
      </c>
      <c r="D1539" s="8"/>
      <c r="E1539" t="s">
        <v>1479</v>
      </c>
      <c r="F1539" t="e">
        <v>#N/A</v>
      </c>
      <c r="G1539" t="e">
        <v>#N/A</v>
      </c>
      <c r="H1539" t="e">
        <v>#N/A</v>
      </c>
      <c r="I1539">
        <v>297.39999999999998</v>
      </c>
      <c r="J1539">
        <v>252.6</v>
      </c>
      <c r="K1539" t="e">
        <v>#N/A</v>
      </c>
      <c r="L1539" t="e">
        <v>#N/A</v>
      </c>
    </row>
    <row r="1540" spans="1:12" ht="48" x14ac:dyDescent="0.2">
      <c r="A1540" s="19" t="s">
        <v>942</v>
      </c>
      <c r="B1540" s="20" t="s">
        <v>971</v>
      </c>
      <c r="C1540" s="3" t="s">
        <v>711</v>
      </c>
      <c r="D1540" s="3"/>
      <c r="E1540" t="s">
        <v>1479</v>
      </c>
      <c r="F1540" t="e">
        <v>#N/A</v>
      </c>
      <c r="G1540" t="e">
        <v>#N/A</v>
      </c>
      <c r="H1540" t="e">
        <v>#N/A</v>
      </c>
      <c r="I1540">
        <v>3434.7</v>
      </c>
      <c r="J1540">
        <v>3990.8</v>
      </c>
      <c r="K1540" t="e">
        <v>#N/A</v>
      </c>
      <c r="L1540" t="e">
        <v>#N/A</v>
      </c>
    </row>
    <row r="1541" spans="1:12" ht="36" x14ac:dyDescent="0.2">
      <c r="A1541" s="19" t="s">
        <v>942</v>
      </c>
      <c r="B1541" s="20" t="s">
        <v>973</v>
      </c>
      <c r="C1541" s="3" t="s">
        <v>711</v>
      </c>
      <c r="D1541" s="3"/>
      <c r="E1541" t="s">
        <v>1479</v>
      </c>
      <c r="F1541" t="e">
        <v>#N/A</v>
      </c>
      <c r="G1541" t="e">
        <v>#N/A</v>
      </c>
      <c r="H1541" t="e">
        <v>#N/A</v>
      </c>
      <c r="I1541">
        <v>195</v>
      </c>
      <c r="J1541">
        <v>270.2</v>
      </c>
      <c r="K1541" t="e">
        <v>#N/A</v>
      </c>
      <c r="L1541" t="e">
        <v>#N/A</v>
      </c>
    </row>
    <row r="1542" spans="1:12" ht="48" x14ac:dyDescent="0.2">
      <c r="A1542" s="23" t="s">
        <v>942</v>
      </c>
      <c r="B1542" s="24" t="s">
        <v>974</v>
      </c>
      <c r="C1542" s="8" t="s">
        <v>711</v>
      </c>
      <c r="D1542" s="8"/>
      <c r="E1542" t="s">
        <v>1479</v>
      </c>
      <c r="F1542" t="e">
        <v>#N/A</v>
      </c>
      <c r="G1542" t="e">
        <v>#N/A</v>
      </c>
      <c r="H1542" t="e">
        <v>#N/A</v>
      </c>
      <c r="I1542">
        <v>365.5</v>
      </c>
      <c r="J1542">
        <v>371.4</v>
      </c>
      <c r="K1542">
        <v>380</v>
      </c>
      <c r="L1542">
        <v>374</v>
      </c>
    </row>
    <row r="1543" spans="1:12" ht="24" x14ac:dyDescent="0.2">
      <c r="A1543" s="19" t="s">
        <v>942</v>
      </c>
      <c r="B1543" s="20" t="s">
        <v>975</v>
      </c>
      <c r="C1543" s="3" t="s">
        <v>711</v>
      </c>
      <c r="D1543" s="3"/>
      <c r="E1543" t="s">
        <v>1479</v>
      </c>
      <c r="F1543" t="e">
        <v>#N/A</v>
      </c>
      <c r="G1543" t="e">
        <v>#N/A</v>
      </c>
      <c r="H1543" t="e">
        <v>#N/A</v>
      </c>
      <c r="I1543">
        <v>370.5</v>
      </c>
      <c r="J1543">
        <v>374.5</v>
      </c>
      <c r="K1543">
        <v>372</v>
      </c>
      <c r="L1543">
        <v>377</v>
      </c>
    </row>
    <row r="1544" spans="1:12" ht="36" x14ac:dyDescent="0.2">
      <c r="A1544" s="19" t="s">
        <v>942</v>
      </c>
      <c r="B1544" s="20" t="s">
        <v>977</v>
      </c>
      <c r="C1544" s="3" t="s">
        <v>711</v>
      </c>
      <c r="D1544" s="3"/>
      <c r="E1544" t="s">
        <v>1479</v>
      </c>
      <c r="F1544" t="e">
        <v>#N/A</v>
      </c>
      <c r="G1544" t="e">
        <v>#N/A</v>
      </c>
      <c r="H1544" t="e">
        <v>#N/A</v>
      </c>
      <c r="I1544">
        <v>625.1</v>
      </c>
      <c r="J1544">
        <v>648.29999999999995</v>
      </c>
      <c r="K1544">
        <v>682</v>
      </c>
      <c r="L1544">
        <v>678</v>
      </c>
    </row>
    <row r="1545" spans="1:12" ht="36" x14ac:dyDescent="0.2">
      <c r="A1545" s="19" t="s">
        <v>942</v>
      </c>
      <c r="B1545" s="20" t="s">
        <v>979</v>
      </c>
      <c r="C1545" s="3" t="s">
        <v>711</v>
      </c>
      <c r="D1545" s="3"/>
      <c r="E1545" t="s">
        <v>1479</v>
      </c>
      <c r="F1545" t="e">
        <v>#N/A</v>
      </c>
      <c r="G1545" t="e">
        <v>#N/A</v>
      </c>
      <c r="H1545" t="e">
        <v>#N/A</v>
      </c>
      <c r="I1545">
        <v>324.7</v>
      </c>
      <c r="J1545">
        <v>348.3</v>
      </c>
      <c r="K1545">
        <v>320</v>
      </c>
      <c r="L1545">
        <v>326</v>
      </c>
    </row>
    <row r="1546" spans="1:12" ht="24" x14ac:dyDescent="0.2">
      <c r="A1546" s="23" t="s">
        <v>942</v>
      </c>
      <c r="B1546" s="24" t="s">
        <v>982</v>
      </c>
      <c r="C1546" s="8" t="s">
        <v>711</v>
      </c>
      <c r="D1546" s="8"/>
      <c r="E1546" t="s">
        <v>1479</v>
      </c>
      <c r="F1546" t="e">
        <v>#N/A</v>
      </c>
      <c r="G1546" t="e">
        <v>#N/A</v>
      </c>
      <c r="H1546" t="e">
        <v>#N/A</v>
      </c>
      <c r="I1546">
        <v>543</v>
      </c>
      <c r="J1546">
        <v>573.70000000000005</v>
      </c>
      <c r="K1546">
        <v>631</v>
      </c>
      <c r="L1546">
        <v>749</v>
      </c>
    </row>
    <row r="1547" spans="1:12" ht="60" x14ac:dyDescent="0.2">
      <c r="A1547" s="23" t="s">
        <v>1014</v>
      </c>
      <c r="B1547" s="24" t="s">
        <v>1017</v>
      </c>
      <c r="C1547" s="8" t="s">
        <v>711</v>
      </c>
      <c r="D1547" s="8"/>
      <c r="E1547" t="s">
        <v>1479</v>
      </c>
      <c r="F1547" t="e">
        <v>#N/A</v>
      </c>
      <c r="G1547" t="e">
        <v>#N/A</v>
      </c>
      <c r="H1547" t="e">
        <v>#N/A</v>
      </c>
      <c r="I1547">
        <v>375.4</v>
      </c>
      <c r="J1547">
        <v>383</v>
      </c>
      <c r="K1547" t="e">
        <v>#N/A</v>
      </c>
      <c r="L1547" t="e">
        <v>#N/A</v>
      </c>
    </row>
    <row r="1548" spans="1:12" ht="24" x14ac:dyDescent="0.2">
      <c r="A1548" s="23" t="s">
        <v>1014</v>
      </c>
      <c r="B1548" s="24" t="s">
        <v>1019</v>
      </c>
      <c r="C1548" s="8" t="s">
        <v>711</v>
      </c>
      <c r="D1548" s="8"/>
      <c r="E1548" t="s">
        <v>1479</v>
      </c>
      <c r="F1548" t="e">
        <v>#N/A</v>
      </c>
      <c r="G1548" t="e">
        <v>#N/A</v>
      </c>
      <c r="H1548" t="e">
        <v>#N/A</v>
      </c>
      <c r="I1548">
        <v>287.8</v>
      </c>
      <c r="J1548">
        <v>287.89999999999998</v>
      </c>
      <c r="K1548">
        <v>288</v>
      </c>
      <c r="L1548">
        <v>288</v>
      </c>
    </row>
    <row r="1549" spans="1:12" ht="24" x14ac:dyDescent="0.2">
      <c r="A1549" s="19" t="s">
        <v>1014</v>
      </c>
      <c r="B1549" s="20" t="s">
        <v>1020</v>
      </c>
      <c r="C1549" s="3" t="s">
        <v>711</v>
      </c>
      <c r="D1549" s="3"/>
      <c r="E1549" t="s">
        <v>1479</v>
      </c>
      <c r="F1549" t="e">
        <v>#N/A</v>
      </c>
      <c r="G1549" t="e">
        <v>#N/A</v>
      </c>
      <c r="H1549" t="e">
        <v>#N/A</v>
      </c>
      <c r="I1549">
        <v>0</v>
      </c>
      <c r="J1549">
        <v>186.9</v>
      </c>
      <c r="K1549">
        <v>331</v>
      </c>
      <c r="L1549">
        <v>452</v>
      </c>
    </row>
    <row r="1550" spans="1:12" ht="48" x14ac:dyDescent="0.2">
      <c r="A1550" s="23" t="s">
        <v>1014</v>
      </c>
      <c r="B1550" s="24" t="s">
        <v>1021</v>
      </c>
      <c r="C1550" s="8" t="s">
        <v>711</v>
      </c>
      <c r="D1550" s="8"/>
      <c r="E1550" t="s">
        <v>1479</v>
      </c>
      <c r="F1550" t="e">
        <v>#N/A</v>
      </c>
      <c r="G1550" t="e">
        <v>#N/A</v>
      </c>
      <c r="H1550" t="e">
        <v>#N/A</v>
      </c>
      <c r="I1550">
        <v>123.4</v>
      </c>
      <c r="J1550">
        <v>236.6</v>
      </c>
      <c r="K1550" t="e">
        <v>#N/A</v>
      </c>
      <c r="L1550" t="e">
        <v>#N/A</v>
      </c>
    </row>
    <row r="1551" spans="1:12" ht="32" x14ac:dyDescent="0.2">
      <c r="A1551" s="19" t="s">
        <v>1014</v>
      </c>
      <c r="B1551" s="20" t="s">
        <v>1024</v>
      </c>
      <c r="C1551" s="3" t="s">
        <v>6</v>
      </c>
      <c r="D1551" s="3"/>
      <c r="E1551" t="s">
        <v>1479</v>
      </c>
      <c r="F1551" t="e">
        <v>#N/A</v>
      </c>
      <c r="G1551" t="e">
        <v>#N/A</v>
      </c>
      <c r="H1551" t="e">
        <v>#N/A</v>
      </c>
      <c r="I1551">
        <v>2493.1</v>
      </c>
      <c r="J1551">
        <v>2396</v>
      </c>
      <c r="K1551" t="e">
        <v>#N/A</v>
      </c>
      <c r="L1551" t="e">
        <v>#N/A</v>
      </c>
    </row>
    <row r="1552" spans="1:12" ht="16" x14ac:dyDescent="0.2">
      <c r="A1552" s="23" t="s">
        <v>1014</v>
      </c>
      <c r="B1552" s="24" t="s">
        <v>1025</v>
      </c>
      <c r="C1552" s="8" t="s">
        <v>711</v>
      </c>
      <c r="D1552" s="8"/>
      <c r="E1552" t="s">
        <v>1479</v>
      </c>
      <c r="F1552" t="e">
        <v>#N/A</v>
      </c>
      <c r="G1552" t="e">
        <v>#N/A</v>
      </c>
      <c r="H1552" t="e">
        <v>#N/A</v>
      </c>
      <c r="I1552">
        <v>285.2</v>
      </c>
      <c r="J1552">
        <v>297.39999999999998</v>
      </c>
      <c r="K1552">
        <v>298</v>
      </c>
      <c r="L1552">
        <v>293</v>
      </c>
    </row>
    <row r="1553" spans="1:12" ht="48" x14ac:dyDescent="0.2">
      <c r="A1553" s="19" t="s">
        <v>1014</v>
      </c>
      <c r="B1553" s="20" t="s">
        <v>1026</v>
      </c>
      <c r="C1553" s="3" t="s">
        <v>711</v>
      </c>
      <c r="D1553" s="3"/>
      <c r="E1553" t="s">
        <v>1479</v>
      </c>
      <c r="F1553" t="e">
        <v>#N/A</v>
      </c>
      <c r="G1553" t="e">
        <v>#N/A</v>
      </c>
      <c r="H1553" t="e">
        <v>#N/A</v>
      </c>
      <c r="I1553">
        <v>287</v>
      </c>
      <c r="J1553">
        <v>327.10000000000002</v>
      </c>
      <c r="K1553">
        <v>365</v>
      </c>
      <c r="L1553">
        <v>383</v>
      </c>
    </row>
    <row r="1554" spans="1:12" ht="24" x14ac:dyDescent="0.2">
      <c r="A1554" s="23" t="s">
        <v>1014</v>
      </c>
      <c r="B1554" s="24" t="s">
        <v>1029</v>
      </c>
      <c r="C1554" s="8" t="s">
        <v>711</v>
      </c>
      <c r="D1554" s="8"/>
      <c r="E1554" t="s">
        <v>1479</v>
      </c>
      <c r="F1554" t="e">
        <v>#N/A</v>
      </c>
      <c r="G1554" t="e">
        <v>#N/A</v>
      </c>
      <c r="H1554" t="e">
        <v>#N/A</v>
      </c>
      <c r="I1554">
        <v>578.5</v>
      </c>
      <c r="J1554">
        <v>570.79999999999995</v>
      </c>
      <c r="K1554">
        <v>560</v>
      </c>
      <c r="L1554">
        <v>575</v>
      </c>
    </row>
    <row r="1555" spans="1:12" ht="24" x14ac:dyDescent="0.2">
      <c r="A1555" s="19" t="s">
        <v>1014</v>
      </c>
      <c r="B1555" s="20" t="s">
        <v>1030</v>
      </c>
      <c r="C1555" s="3" t="s">
        <v>711</v>
      </c>
      <c r="D1555" s="3"/>
      <c r="E1555" t="s">
        <v>1479</v>
      </c>
      <c r="F1555" t="e">
        <v>#N/A</v>
      </c>
      <c r="G1555" t="e">
        <v>#N/A</v>
      </c>
      <c r="H1555" t="e">
        <v>#N/A</v>
      </c>
      <c r="I1555">
        <v>233.4</v>
      </c>
      <c r="J1555">
        <v>310.7</v>
      </c>
      <c r="K1555">
        <v>358</v>
      </c>
      <c r="L1555">
        <v>377</v>
      </c>
    </row>
    <row r="1556" spans="1:12" ht="36" x14ac:dyDescent="0.2">
      <c r="A1556" s="23" t="s">
        <v>1014</v>
      </c>
      <c r="B1556" s="24" t="s">
        <v>1033</v>
      </c>
      <c r="C1556" s="8" t="s">
        <v>711</v>
      </c>
      <c r="D1556" s="8"/>
      <c r="E1556" t="s">
        <v>1479</v>
      </c>
      <c r="F1556" t="e">
        <v>#N/A</v>
      </c>
      <c r="G1556" t="e">
        <v>#N/A</v>
      </c>
      <c r="H1556" t="e">
        <v>#N/A</v>
      </c>
      <c r="I1556">
        <v>537.4</v>
      </c>
      <c r="J1556">
        <v>538.70000000000005</v>
      </c>
      <c r="K1556">
        <v>539</v>
      </c>
      <c r="L1556">
        <v>538</v>
      </c>
    </row>
    <row r="1557" spans="1:12" ht="36" x14ac:dyDescent="0.2">
      <c r="A1557" s="19" t="s">
        <v>1014</v>
      </c>
      <c r="B1557" s="20" t="s">
        <v>1034</v>
      </c>
      <c r="C1557" s="3" t="s">
        <v>711</v>
      </c>
      <c r="D1557" s="3"/>
      <c r="E1557" t="s">
        <v>1479</v>
      </c>
      <c r="F1557" t="e">
        <v>#N/A</v>
      </c>
      <c r="G1557" t="e">
        <v>#N/A</v>
      </c>
      <c r="H1557" t="e">
        <v>#N/A</v>
      </c>
      <c r="I1557">
        <v>523.29999999999995</v>
      </c>
      <c r="J1557">
        <v>479.2</v>
      </c>
      <c r="K1557">
        <v>506</v>
      </c>
      <c r="L1557">
        <v>679</v>
      </c>
    </row>
    <row r="1558" spans="1:12" ht="24" x14ac:dyDescent="0.2">
      <c r="A1558" s="23" t="s">
        <v>1014</v>
      </c>
      <c r="B1558" s="24" t="s">
        <v>1037</v>
      </c>
      <c r="C1558" s="8" t="s">
        <v>711</v>
      </c>
      <c r="D1558" s="8"/>
      <c r="E1558" t="s">
        <v>1479</v>
      </c>
      <c r="F1558" t="e">
        <v>#N/A</v>
      </c>
      <c r="G1558" t="e">
        <v>#N/A</v>
      </c>
      <c r="H1558" t="e">
        <v>#N/A</v>
      </c>
      <c r="I1558">
        <v>236.9</v>
      </c>
      <c r="J1558">
        <v>235.7</v>
      </c>
      <c r="K1558">
        <v>240</v>
      </c>
      <c r="L1558">
        <v>241</v>
      </c>
    </row>
    <row r="1559" spans="1:12" ht="24" x14ac:dyDescent="0.2">
      <c r="A1559" s="19" t="s">
        <v>1014</v>
      </c>
      <c r="B1559" s="20" t="s">
        <v>1040</v>
      </c>
      <c r="C1559" s="3" t="s">
        <v>711</v>
      </c>
      <c r="D1559" s="3"/>
      <c r="E1559" t="s">
        <v>1479</v>
      </c>
      <c r="F1559" t="e">
        <v>#N/A</v>
      </c>
      <c r="G1559" t="e">
        <v>#N/A</v>
      </c>
      <c r="H1559" t="e">
        <v>#N/A</v>
      </c>
      <c r="I1559">
        <v>415.1</v>
      </c>
      <c r="J1559">
        <v>426.2</v>
      </c>
      <c r="K1559">
        <v>424</v>
      </c>
      <c r="L1559">
        <v>434</v>
      </c>
    </row>
    <row r="1560" spans="1:12" ht="32" x14ac:dyDescent="0.2">
      <c r="A1560" s="19" t="s">
        <v>1043</v>
      </c>
      <c r="B1560" s="20" t="s">
        <v>1066</v>
      </c>
      <c r="C1560" s="3" t="s">
        <v>6</v>
      </c>
      <c r="D1560" s="3"/>
      <c r="E1560" t="s">
        <v>1479</v>
      </c>
      <c r="F1560" t="e">
        <v>#N/A</v>
      </c>
      <c r="G1560" t="e">
        <v>#N/A</v>
      </c>
      <c r="H1560" t="e">
        <v>#N/A</v>
      </c>
      <c r="I1560">
        <v>958.1</v>
      </c>
      <c r="J1560">
        <v>955.3</v>
      </c>
      <c r="K1560">
        <v>1034</v>
      </c>
      <c r="L1560">
        <v>1005</v>
      </c>
    </row>
    <row r="1561" spans="1:12" ht="24" x14ac:dyDescent="0.2">
      <c r="A1561" s="23" t="s">
        <v>1069</v>
      </c>
      <c r="B1561" s="24" t="s">
        <v>1072</v>
      </c>
      <c r="C1561" s="8" t="s">
        <v>711</v>
      </c>
      <c r="D1561" s="8"/>
      <c r="E1561" t="s">
        <v>1479</v>
      </c>
      <c r="F1561" t="e">
        <v>#N/A</v>
      </c>
      <c r="G1561" t="e">
        <v>#N/A</v>
      </c>
      <c r="H1561" t="e">
        <v>#N/A</v>
      </c>
      <c r="I1561">
        <v>756.9</v>
      </c>
      <c r="J1561">
        <v>884</v>
      </c>
      <c r="K1561">
        <v>1002</v>
      </c>
      <c r="L1561">
        <v>1016</v>
      </c>
    </row>
    <row r="1562" spans="1:12" ht="48" x14ac:dyDescent="0.2">
      <c r="A1562" s="19" t="s">
        <v>1069</v>
      </c>
      <c r="B1562" s="20" t="s">
        <v>1074</v>
      </c>
      <c r="C1562" s="3" t="s">
        <v>711</v>
      </c>
      <c r="D1562" s="3"/>
      <c r="E1562" t="s">
        <v>1479</v>
      </c>
      <c r="F1562" t="e">
        <v>#N/A</v>
      </c>
      <c r="G1562" t="e">
        <v>#N/A</v>
      </c>
      <c r="H1562" t="e">
        <v>#N/A</v>
      </c>
      <c r="I1562">
        <v>351.7</v>
      </c>
      <c r="J1562">
        <v>440.1</v>
      </c>
      <c r="K1562" t="e">
        <v>#N/A</v>
      </c>
      <c r="L1562" t="e">
        <v>#N/A</v>
      </c>
    </row>
    <row r="1563" spans="1:12" ht="36" x14ac:dyDescent="0.2">
      <c r="A1563" s="23" t="s">
        <v>1069</v>
      </c>
      <c r="B1563" s="24" t="s">
        <v>1075</v>
      </c>
      <c r="C1563" s="8" t="s">
        <v>711</v>
      </c>
      <c r="D1563" s="8"/>
      <c r="E1563" t="s">
        <v>1479</v>
      </c>
      <c r="F1563" t="e">
        <v>#N/A</v>
      </c>
      <c r="G1563" t="e">
        <v>#N/A</v>
      </c>
      <c r="H1563" t="e">
        <v>#N/A</v>
      </c>
      <c r="I1563">
        <v>90</v>
      </c>
      <c r="J1563">
        <v>89.5</v>
      </c>
      <c r="K1563">
        <v>89</v>
      </c>
      <c r="L1563">
        <v>89</v>
      </c>
    </row>
    <row r="1564" spans="1:12" ht="24" x14ac:dyDescent="0.2">
      <c r="A1564" s="23" t="s">
        <v>1069</v>
      </c>
      <c r="B1564" s="24" t="s">
        <v>1078</v>
      </c>
      <c r="C1564" s="8" t="s">
        <v>711</v>
      </c>
      <c r="D1564" s="8"/>
      <c r="E1564" t="s">
        <v>1479</v>
      </c>
      <c r="F1564" t="e">
        <v>#N/A</v>
      </c>
      <c r="G1564" t="e">
        <v>#N/A</v>
      </c>
      <c r="H1564" t="e">
        <v>#N/A</v>
      </c>
      <c r="I1564">
        <v>218.9</v>
      </c>
      <c r="J1564">
        <v>237.5</v>
      </c>
      <c r="K1564">
        <v>250</v>
      </c>
      <c r="L1564">
        <v>295</v>
      </c>
    </row>
    <row r="1565" spans="1:12" ht="60" x14ac:dyDescent="0.2">
      <c r="A1565" s="19" t="s">
        <v>1069</v>
      </c>
      <c r="B1565" s="20" t="s">
        <v>1079</v>
      </c>
      <c r="C1565" s="3" t="s">
        <v>711</v>
      </c>
      <c r="D1565" s="3"/>
      <c r="E1565" t="s">
        <v>1479</v>
      </c>
      <c r="F1565" t="e">
        <v>#N/A</v>
      </c>
      <c r="G1565" t="e">
        <v>#N/A</v>
      </c>
      <c r="H1565" t="e">
        <v>#N/A</v>
      </c>
      <c r="I1565">
        <v>369.5</v>
      </c>
      <c r="J1565">
        <v>371.7</v>
      </c>
      <c r="K1565" t="e">
        <v>#N/A</v>
      </c>
      <c r="L1565" t="e">
        <v>#N/A</v>
      </c>
    </row>
    <row r="1566" spans="1:12" ht="16" x14ac:dyDescent="0.2">
      <c r="A1566" s="19" t="s">
        <v>1069</v>
      </c>
      <c r="B1566" s="20" t="s">
        <v>1081</v>
      </c>
      <c r="C1566" s="3" t="s">
        <v>711</v>
      </c>
      <c r="D1566" s="3"/>
      <c r="E1566" t="s">
        <v>1479</v>
      </c>
      <c r="F1566" t="e">
        <v>#N/A</v>
      </c>
      <c r="G1566" t="e">
        <v>#N/A</v>
      </c>
      <c r="H1566" t="e">
        <v>#N/A</v>
      </c>
      <c r="I1566">
        <v>347.2</v>
      </c>
      <c r="J1566">
        <v>347.7</v>
      </c>
      <c r="K1566">
        <v>348</v>
      </c>
      <c r="L1566">
        <v>399</v>
      </c>
    </row>
    <row r="1567" spans="1:12" ht="36" x14ac:dyDescent="0.2">
      <c r="A1567" s="23" t="s">
        <v>1069</v>
      </c>
      <c r="B1567" s="24" t="s">
        <v>1084</v>
      </c>
      <c r="C1567" s="8" t="s">
        <v>711</v>
      </c>
      <c r="D1567" s="8"/>
      <c r="E1567" t="s">
        <v>1479</v>
      </c>
      <c r="F1567" t="e">
        <v>#N/A</v>
      </c>
      <c r="G1567" t="e">
        <v>#N/A</v>
      </c>
      <c r="H1567" t="e">
        <v>#N/A</v>
      </c>
      <c r="I1567">
        <v>99.6</v>
      </c>
      <c r="J1567">
        <v>198.8</v>
      </c>
      <c r="K1567">
        <v>295</v>
      </c>
      <c r="L1567">
        <v>395</v>
      </c>
    </row>
    <row r="1568" spans="1:12" ht="16" x14ac:dyDescent="0.2">
      <c r="A1568" s="19" t="s">
        <v>1069</v>
      </c>
      <c r="B1568" s="20" t="s">
        <v>1085</v>
      </c>
      <c r="C1568" s="3" t="s">
        <v>711</v>
      </c>
      <c r="D1568" s="3"/>
      <c r="E1568" t="s">
        <v>1479</v>
      </c>
      <c r="F1568" t="e">
        <v>#N/A</v>
      </c>
      <c r="G1568" t="e">
        <v>#N/A</v>
      </c>
      <c r="H1568" t="e">
        <v>#N/A</v>
      </c>
      <c r="I1568">
        <v>355.4</v>
      </c>
      <c r="J1568">
        <v>358.6</v>
      </c>
      <c r="K1568">
        <v>357</v>
      </c>
      <c r="L1568">
        <v>357</v>
      </c>
    </row>
    <row r="1569" spans="1:12" ht="48" x14ac:dyDescent="0.2">
      <c r="A1569" s="19" t="s">
        <v>1087</v>
      </c>
      <c r="B1569" s="20" t="s">
        <v>1088</v>
      </c>
      <c r="C1569" s="3" t="s">
        <v>711</v>
      </c>
      <c r="D1569" s="3"/>
      <c r="E1569" t="s">
        <v>1479</v>
      </c>
      <c r="F1569" t="e">
        <v>#N/A</v>
      </c>
      <c r="G1569" t="e">
        <v>#N/A</v>
      </c>
      <c r="H1569" t="e">
        <v>#N/A</v>
      </c>
      <c r="I1569">
        <v>381</v>
      </c>
      <c r="J1569">
        <v>389.7</v>
      </c>
      <c r="K1569" t="e">
        <v>#N/A</v>
      </c>
      <c r="L1569" t="e">
        <v>#N/A</v>
      </c>
    </row>
    <row r="1570" spans="1:12" ht="36" x14ac:dyDescent="0.2">
      <c r="A1570" s="19" t="s">
        <v>1087</v>
      </c>
      <c r="B1570" s="20" t="s">
        <v>1094</v>
      </c>
      <c r="C1570" s="3" t="s">
        <v>711</v>
      </c>
      <c r="D1570" s="3"/>
      <c r="E1570" t="s">
        <v>1479</v>
      </c>
      <c r="F1570" t="e">
        <v>#N/A</v>
      </c>
      <c r="G1570" t="e">
        <v>#N/A</v>
      </c>
      <c r="H1570" t="e">
        <v>#N/A</v>
      </c>
      <c r="I1570">
        <v>381.5</v>
      </c>
      <c r="J1570">
        <v>386.9</v>
      </c>
      <c r="K1570">
        <v>391</v>
      </c>
      <c r="L1570">
        <v>393</v>
      </c>
    </row>
    <row r="1571" spans="1:12" ht="36" x14ac:dyDescent="0.2">
      <c r="A1571" s="23" t="s">
        <v>1087</v>
      </c>
      <c r="B1571" s="24" t="s">
        <v>1095</v>
      </c>
      <c r="C1571" s="8" t="s">
        <v>711</v>
      </c>
      <c r="D1571" s="8"/>
      <c r="E1571" t="s">
        <v>1479</v>
      </c>
      <c r="F1571" t="e">
        <v>#N/A</v>
      </c>
      <c r="G1571" t="e">
        <v>#N/A</v>
      </c>
      <c r="H1571" t="e">
        <v>#N/A</v>
      </c>
      <c r="I1571">
        <v>298.89999999999998</v>
      </c>
      <c r="J1571">
        <v>332.9</v>
      </c>
      <c r="K1571">
        <v>376</v>
      </c>
      <c r="L1571">
        <v>438</v>
      </c>
    </row>
    <row r="1572" spans="1:12" ht="24" x14ac:dyDescent="0.2">
      <c r="A1572" s="19" t="s">
        <v>1114</v>
      </c>
      <c r="B1572" s="20" t="s">
        <v>1134</v>
      </c>
      <c r="C1572" s="3" t="s">
        <v>711</v>
      </c>
      <c r="D1572" s="3"/>
      <c r="E1572" t="s">
        <v>1479</v>
      </c>
      <c r="F1572" t="e">
        <v>#N/A</v>
      </c>
      <c r="G1572" t="e">
        <v>#N/A</v>
      </c>
      <c r="H1572" t="e">
        <v>#N/A</v>
      </c>
      <c r="I1572">
        <v>203.6</v>
      </c>
      <c r="J1572">
        <v>206.4</v>
      </c>
      <c r="K1572">
        <v>207</v>
      </c>
      <c r="L1572">
        <v>218</v>
      </c>
    </row>
    <row r="1573" spans="1:12" ht="24" x14ac:dyDescent="0.2">
      <c r="A1573" s="23" t="s">
        <v>1114</v>
      </c>
      <c r="B1573" s="24" t="s">
        <v>1163</v>
      </c>
      <c r="C1573" s="8" t="s">
        <v>711</v>
      </c>
      <c r="D1573" s="8"/>
      <c r="E1573" t="s">
        <v>1479</v>
      </c>
      <c r="F1573" t="e">
        <v>#N/A</v>
      </c>
      <c r="G1573" t="e">
        <v>#N/A</v>
      </c>
      <c r="H1573" t="e">
        <v>#N/A</v>
      </c>
      <c r="I1573">
        <v>177.8</v>
      </c>
      <c r="J1573">
        <v>179.9</v>
      </c>
      <c r="K1573">
        <v>181</v>
      </c>
      <c r="L1573">
        <v>177</v>
      </c>
    </row>
    <row r="1574" spans="1:12" ht="48" x14ac:dyDescent="0.2">
      <c r="A1574" s="23" t="s">
        <v>1114</v>
      </c>
      <c r="B1574" s="24" t="s">
        <v>1167</v>
      </c>
      <c r="C1574" s="8" t="s">
        <v>14</v>
      </c>
      <c r="D1574" s="8"/>
      <c r="E1574" t="s">
        <v>1479</v>
      </c>
      <c r="F1574" t="e">
        <v>#N/A</v>
      </c>
      <c r="G1574" t="e">
        <v>#N/A</v>
      </c>
      <c r="H1574" t="e">
        <v>#N/A</v>
      </c>
      <c r="I1574">
        <v>3680.9</v>
      </c>
      <c r="J1574">
        <v>3639.2</v>
      </c>
      <c r="K1574">
        <v>3541</v>
      </c>
      <c r="L1574">
        <v>3478</v>
      </c>
    </row>
    <row r="1575" spans="1:12" ht="16" x14ac:dyDescent="0.2">
      <c r="A1575" s="23" t="s">
        <v>1169</v>
      </c>
      <c r="B1575" s="24" t="s">
        <v>1206</v>
      </c>
      <c r="C1575" s="8" t="s">
        <v>711</v>
      </c>
      <c r="D1575" s="8"/>
      <c r="E1575" t="s">
        <v>1479</v>
      </c>
      <c r="F1575" t="e">
        <v>#N/A</v>
      </c>
      <c r="G1575" t="e">
        <v>#N/A</v>
      </c>
      <c r="H1575" t="e">
        <v>#N/A</v>
      </c>
      <c r="I1575">
        <v>203.3</v>
      </c>
      <c r="J1575">
        <v>219.5</v>
      </c>
      <c r="K1575">
        <v>233</v>
      </c>
      <c r="L1575">
        <v>238</v>
      </c>
    </row>
    <row r="1576" spans="1:12" ht="48" x14ac:dyDescent="0.2">
      <c r="A1576" s="19" t="s">
        <v>1237</v>
      </c>
      <c r="B1576" s="20" t="s">
        <v>1239</v>
      </c>
      <c r="C1576" s="3" t="s">
        <v>711</v>
      </c>
      <c r="D1576" s="3"/>
      <c r="E1576" t="s">
        <v>1479</v>
      </c>
      <c r="F1576" t="e">
        <v>#N/A</v>
      </c>
      <c r="G1576" t="e">
        <v>#N/A</v>
      </c>
      <c r="H1576" t="e">
        <v>#N/A</v>
      </c>
      <c r="I1576">
        <v>116.2</v>
      </c>
      <c r="J1576">
        <v>116.9</v>
      </c>
      <c r="K1576" t="e">
        <v>#N/A</v>
      </c>
      <c r="L1576" t="e">
        <v>#N/A</v>
      </c>
    </row>
    <row r="1577" spans="1:12" ht="36" x14ac:dyDescent="0.2">
      <c r="A1577" s="19" t="s">
        <v>1237</v>
      </c>
      <c r="B1577" s="20" t="s">
        <v>1241</v>
      </c>
      <c r="C1577" s="3" t="s">
        <v>711</v>
      </c>
      <c r="D1577" s="3"/>
      <c r="E1577" t="s">
        <v>1479</v>
      </c>
      <c r="F1577" t="e">
        <v>#N/A</v>
      </c>
      <c r="G1577" t="e">
        <v>#N/A</v>
      </c>
      <c r="H1577" t="e">
        <v>#N/A</v>
      </c>
      <c r="I1577">
        <v>795.6</v>
      </c>
      <c r="J1577">
        <v>891.8</v>
      </c>
      <c r="K1577">
        <v>900</v>
      </c>
      <c r="L1577">
        <v>897</v>
      </c>
    </row>
    <row r="1578" spans="1:12" ht="48" x14ac:dyDescent="0.2">
      <c r="A1578" s="23" t="s">
        <v>1237</v>
      </c>
      <c r="B1578" s="24" t="s">
        <v>1244</v>
      </c>
      <c r="C1578" s="8" t="s">
        <v>711</v>
      </c>
      <c r="D1578" s="8"/>
      <c r="E1578" t="s">
        <v>1479</v>
      </c>
      <c r="F1578" t="e">
        <v>#N/A</v>
      </c>
      <c r="G1578" t="e">
        <v>#N/A</v>
      </c>
      <c r="H1578" t="e">
        <v>#N/A</v>
      </c>
      <c r="I1578">
        <v>195.4</v>
      </c>
      <c r="J1578">
        <v>193.5</v>
      </c>
      <c r="K1578" t="e">
        <v>#N/A</v>
      </c>
      <c r="L1578" t="e">
        <v>#N/A</v>
      </c>
    </row>
    <row r="1579" spans="1:12" ht="48" x14ac:dyDescent="0.2">
      <c r="A1579" s="23" t="s">
        <v>1237</v>
      </c>
      <c r="B1579" s="24" t="s">
        <v>1248</v>
      </c>
      <c r="C1579" s="8" t="s">
        <v>711</v>
      </c>
      <c r="D1579" s="8"/>
      <c r="E1579" t="s">
        <v>1479</v>
      </c>
      <c r="F1579" t="e">
        <v>#N/A</v>
      </c>
      <c r="G1579" t="e">
        <v>#N/A</v>
      </c>
      <c r="H1579" t="e">
        <v>#N/A</v>
      </c>
      <c r="I1579">
        <v>530.9</v>
      </c>
      <c r="J1579">
        <v>724.9</v>
      </c>
      <c r="K1579" t="e">
        <v>#N/A</v>
      </c>
      <c r="L1579" t="e">
        <v>#N/A</v>
      </c>
    </row>
    <row r="1580" spans="1:12" ht="24" x14ac:dyDescent="0.2">
      <c r="A1580" s="19" t="s">
        <v>1237</v>
      </c>
      <c r="B1580" s="20" t="s">
        <v>1253</v>
      </c>
      <c r="C1580" s="3" t="s">
        <v>711</v>
      </c>
      <c r="D1580" s="3"/>
      <c r="E1580" t="s">
        <v>1479</v>
      </c>
      <c r="F1580" t="e">
        <v>#N/A</v>
      </c>
      <c r="G1580" t="e">
        <v>#N/A</v>
      </c>
      <c r="H1580" t="e">
        <v>#N/A</v>
      </c>
      <c r="I1580">
        <v>417.7</v>
      </c>
      <c r="J1580">
        <v>475.3</v>
      </c>
      <c r="K1580">
        <v>540</v>
      </c>
      <c r="L1580">
        <v>683</v>
      </c>
    </row>
    <row r="1581" spans="1:12" ht="24" x14ac:dyDescent="0.2">
      <c r="A1581" s="19" t="s">
        <v>1237</v>
      </c>
      <c r="B1581" s="20" t="s">
        <v>1255</v>
      </c>
      <c r="C1581" s="3" t="s">
        <v>711</v>
      </c>
      <c r="D1581" s="3"/>
      <c r="E1581" t="s">
        <v>1479</v>
      </c>
      <c r="F1581" t="e">
        <v>#N/A</v>
      </c>
      <c r="G1581" t="e">
        <v>#N/A</v>
      </c>
      <c r="H1581" t="e">
        <v>#N/A</v>
      </c>
      <c r="I1581">
        <v>1047.5999999999999</v>
      </c>
      <c r="J1581">
        <v>1061.9000000000001</v>
      </c>
      <c r="K1581">
        <v>1068</v>
      </c>
      <c r="L1581">
        <v>1386</v>
      </c>
    </row>
    <row r="1582" spans="1:12" ht="48" x14ac:dyDescent="0.2">
      <c r="A1582" s="23" t="s">
        <v>1237</v>
      </c>
      <c r="B1582" s="24" t="s">
        <v>1262</v>
      </c>
      <c r="C1582" s="8" t="s">
        <v>14</v>
      </c>
      <c r="D1582" s="8"/>
      <c r="E1582" t="s">
        <v>1479</v>
      </c>
      <c r="F1582" t="e">
        <v>#N/A</v>
      </c>
      <c r="G1582" t="e">
        <v>#N/A</v>
      </c>
      <c r="H1582" t="e">
        <v>#N/A</v>
      </c>
      <c r="I1582">
        <v>3671.5</v>
      </c>
      <c r="J1582">
        <v>3553.5</v>
      </c>
      <c r="K1582">
        <v>3457</v>
      </c>
      <c r="L1582">
        <v>3375</v>
      </c>
    </row>
    <row r="1583" spans="1:12" ht="48" x14ac:dyDescent="0.2">
      <c r="A1583" s="23" t="s">
        <v>1279</v>
      </c>
      <c r="B1583" s="24" t="s">
        <v>1282</v>
      </c>
      <c r="C1583" s="8" t="s">
        <v>14</v>
      </c>
      <c r="D1583" s="8"/>
      <c r="E1583" t="s">
        <v>1479</v>
      </c>
      <c r="F1583" t="e">
        <v>#N/A</v>
      </c>
      <c r="G1583" t="e">
        <v>#N/A</v>
      </c>
      <c r="H1583" t="e">
        <v>#N/A</v>
      </c>
      <c r="I1583">
        <v>1840.6</v>
      </c>
      <c r="J1583">
        <v>1870.9</v>
      </c>
      <c r="K1583">
        <v>1912</v>
      </c>
      <c r="L1583">
        <v>1906</v>
      </c>
    </row>
    <row r="1584" spans="1:12" ht="72" x14ac:dyDescent="0.2">
      <c r="A1584" s="19" t="s">
        <v>1279</v>
      </c>
      <c r="B1584" s="20" t="s">
        <v>1285</v>
      </c>
      <c r="C1584" s="3" t="s">
        <v>711</v>
      </c>
      <c r="D1584" s="3"/>
      <c r="E1584" t="s">
        <v>1479</v>
      </c>
      <c r="F1584" t="e">
        <v>#N/A</v>
      </c>
      <c r="G1584" t="e">
        <v>#N/A</v>
      </c>
      <c r="H1584" t="e">
        <v>#N/A</v>
      </c>
      <c r="I1584">
        <v>310.89999999999998</v>
      </c>
      <c r="J1584">
        <v>419.5</v>
      </c>
      <c r="K1584" t="e">
        <v>#N/A</v>
      </c>
      <c r="L1584" t="e">
        <v>#N/A</v>
      </c>
    </row>
    <row r="1585" spans="1:12" ht="60" x14ac:dyDescent="0.2">
      <c r="A1585" s="19" t="s">
        <v>1299</v>
      </c>
      <c r="B1585" s="20" t="s">
        <v>1321</v>
      </c>
      <c r="C1585" s="3" t="s">
        <v>711</v>
      </c>
      <c r="D1585" s="3"/>
      <c r="E1585" t="s">
        <v>1479</v>
      </c>
      <c r="F1585" t="e">
        <v>#N/A</v>
      </c>
      <c r="G1585" t="e">
        <v>#N/A</v>
      </c>
      <c r="H1585" t="e">
        <v>#N/A</v>
      </c>
      <c r="I1585">
        <v>223.9</v>
      </c>
      <c r="J1585">
        <v>224.5</v>
      </c>
      <c r="K1585" t="e">
        <v>#N/A</v>
      </c>
      <c r="L1585" t="e">
        <v>#N/A</v>
      </c>
    </row>
    <row r="1586" spans="1:12" ht="36" x14ac:dyDescent="0.2">
      <c r="A1586" s="23" t="s">
        <v>1326</v>
      </c>
      <c r="B1586" s="24" t="s">
        <v>1329</v>
      </c>
      <c r="C1586" s="8" t="s">
        <v>711</v>
      </c>
      <c r="D1586" s="8"/>
      <c r="E1586" t="s">
        <v>1479</v>
      </c>
      <c r="F1586" t="e">
        <v>#N/A</v>
      </c>
      <c r="G1586" t="e">
        <v>#N/A</v>
      </c>
      <c r="H1586" t="e">
        <v>#N/A</v>
      </c>
      <c r="I1586">
        <v>0</v>
      </c>
      <c r="J1586">
        <v>339</v>
      </c>
      <c r="K1586">
        <v>592</v>
      </c>
      <c r="L1586">
        <v>801</v>
      </c>
    </row>
    <row r="1587" spans="1:12" ht="24" x14ac:dyDescent="0.2">
      <c r="A1587" s="23" t="s">
        <v>1326</v>
      </c>
      <c r="B1587" s="24" t="s">
        <v>1339</v>
      </c>
      <c r="C1587" s="8" t="s">
        <v>711</v>
      </c>
      <c r="D1587" s="8"/>
      <c r="E1587" t="s">
        <v>1479</v>
      </c>
      <c r="F1587" t="e">
        <v>#N/A</v>
      </c>
      <c r="G1587" t="e">
        <v>#N/A</v>
      </c>
      <c r="H1587" t="e">
        <v>#N/A</v>
      </c>
      <c r="I1587">
        <v>247.4</v>
      </c>
      <c r="J1587">
        <v>322.7</v>
      </c>
      <c r="K1587">
        <v>322</v>
      </c>
      <c r="L1587">
        <v>324</v>
      </c>
    </row>
    <row r="1588" spans="1:12" ht="36" x14ac:dyDescent="0.2">
      <c r="A1588" s="23" t="s">
        <v>1326</v>
      </c>
      <c r="B1588" s="24" t="s">
        <v>1346</v>
      </c>
      <c r="C1588" s="8" t="s">
        <v>711</v>
      </c>
      <c r="D1588" s="8"/>
      <c r="E1588" t="s">
        <v>1479</v>
      </c>
      <c r="F1588" t="e">
        <v>#N/A</v>
      </c>
      <c r="G1588" t="e">
        <v>#N/A</v>
      </c>
      <c r="H1588" t="e">
        <v>#N/A</v>
      </c>
      <c r="I1588">
        <v>336.5</v>
      </c>
      <c r="J1588">
        <v>377.6</v>
      </c>
      <c r="K1588">
        <v>386</v>
      </c>
      <c r="L1588">
        <v>386</v>
      </c>
    </row>
    <row r="1589" spans="1:12" ht="36" x14ac:dyDescent="0.2">
      <c r="A1589" s="19" t="s">
        <v>1350</v>
      </c>
      <c r="B1589" s="20" t="s">
        <v>1356</v>
      </c>
      <c r="C1589" s="3" t="s">
        <v>2</v>
      </c>
      <c r="D1589" s="3"/>
      <c r="E1589" t="s">
        <v>1479</v>
      </c>
      <c r="F1589" t="e">
        <v>#N/A</v>
      </c>
      <c r="G1589" t="e">
        <v>#N/A</v>
      </c>
      <c r="H1589" t="e">
        <v>#N/A</v>
      </c>
      <c r="I1589">
        <v>1158.4000000000001</v>
      </c>
      <c r="J1589">
        <v>1108</v>
      </c>
      <c r="K1589">
        <v>1096</v>
      </c>
      <c r="L1589">
        <v>1048</v>
      </c>
    </row>
    <row r="1590" spans="1:12" ht="32" x14ac:dyDescent="0.2">
      <c r="A1590" s="23" t="s">
        <v>1350</v>
      </c>
      <c r="B1590" s="24" t="s">
        <v>932</v>
      </c>
      <c r="C1590" s="8" t="s">
        <v>2</v>
      </c>
      <c r="D1590" s="8"/>
      <c r="E1590" t="s">
        <v>1479</v>
      </c>
      <c r="F1590" t="e">
        <v>#N/A</v>
      </c>
      <c r="G1590" t="e">
        <v>#N/A</v>
      </c>
      <c r="H1590" t="e">
        <v>#N/A</v>
      </c>
      <c r="I1590">
        <v>1178</v>
      </c>
      <c r="J1590">
        <v>1130</v>
      </c>
      <c r="K1590">
        <v>1109</v>
      </c>
      <c r="L1590">
        <v>1070</v>
      </c>
    </row>
    <row r="1591" spans="1:12" ht="24" x14ac:dyDescent="0.2">
      <c r="A1591" s="19" t="s">
        <v>1350</v>
      </c>
      <c r="B1591" s="20" t="s">
        <v>1366</v>
      </c>
      <c r="C1591" s="3" t="s">
        <v>711</v>
      </c>
      <c r="D1591" s="3"/>
      <c r="E1591" t="s">
        <v>1479</v>
      </c>
      <c r="F1591" t="e">
        <v>#N/A</v>
      </c>
      <c r="G1591" t="e">
        <v>#N/A</v>
      </c>
      <c r="H1591" t="e">
        <v>#N/A</v>
      </c>
      <c r="I1591">
        <v>124.4</v>
      </c>
      <c r="J1591">
        <v>107.8</v>
      </c>
      <c r="K1591">
        <v>125</v>
      </c>
      <c r="L1591">
        <v>126</v>
      </c>
    </row>
    <row r="1592" spans="1:12" ht="32" x14ac:dyDescent="0.2">
      <c r="A1592" s="1" t="s">
        <v>0</v>
      </c>
      <c r="B1592" s="2" t="s">
        <v>18</v>
      </c>
      <c r="C1592" s="3" t="s">
        <v>2</v>
      </c>
      <c r="D1592" s="3"/>
      <c r="E1592" t="s">
        <v>1479</v>
      </c>
      <c r="F1592" t="e">
        <v>#N/A</v>
      </c>
      <c r="G1592" t="e">
        <v>#N/A</v>
      </c>
      <c r="H1592" t="e">
        <v>#N/A</v>
      </c>
      <c r="I1592" t="e">
        <v>#N/A</v>
      </c>
      <c r="J1592" t="e">
        <v>#N/A</v>
      </c>
      <c r="K1592">
        <v>1174</v>
      </c>
      <c r="L1592">
        <v>1143</v>
      </c>
    </row>
    <row r="1593" spans="1:12" ht="42" x14ac:dyDescent="0.2">
      <c r="A1593" s="6" t="s">
        <v>36</v>
      </c>
      <c r="B1593" s="7" t="s">
        <v>41</v>
      </c>
      <c r="C1593" s="8" t="s">
        <v>27</v>
      </c>
      <c r="D1593" s="8"/>
      <c r="E1593" t="s">
        <v>1479</v>
      </c>
      <c r="F1593" t="e">
        <v>#N/A</v>
      </c>
      <c r="G1593" t="e">
        <v>#N/A</v>
      </c>
      <c r="H1593" t="e">
        <v>#N/A</v>
      </c>
      <c r="I1593" t="e">
        <v>#N/A</v>
      </c>
      <c r="J1593" t="e">
        <v>#N/A</v>
      </c>
      <c r="K1593">
        <v>75</v>
      </c>
      <c r="L1593">
        <v>150</v>
      </c>
    </row>
    <row r="1594" spans="1:12" ht="42" x14ac:dyDescent="0.2">
      <c r="A1594" s="1" t="s">
        <v>63</v>
      </c>
      <c r="B1594" s="2" t="s">
        <v>89</v>
      </c>
      <c r="C1594" s="3" t="s">
        <v>27</v>
      </c>
      <c r="D1594" s="3"/>
      <c r="E1594" t="s">
        <v>1479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>
        <v>216</v>
      </c>
      <c r="L1594">
        <v>224</v>
      </c>
    </row>
    <row r="1595" spans="1:12" ht="42" x14ac:dyDescent="0.2">
      <c r="A1595" s="1" t="s">
        <v>94</v>
      </c>
      <c r="B1595" s="2" t="s">
        <v>101</v>
      </c>
      <c r="C1595" s="3" t="s">
        <v>27</v>
      </c>
      <c r="D1595" s="3"/>
      <c r="E1595" t="s">
        <v>1479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>
        <v>474</v>
      </c>
      <c r="L1595">
        <v>614</v>
      </c>
    </row>
    <row r="1596" spans="1:12" ht="56" x14ac:dyDescent="0.2">
      <c r="A1596" s="6" t="s">
        <v>94</v>
      </c>
      <c r="B1596" s="7" t="s">
        <v>111</v>
      </c>
      <c r="C1596" s="8" t="s">
        <v>27</v>
      </c>
      <c r="D1596" s="8"/>
      <c r="E1596" t="s">
        <v>1479</v>
      </c>
      <c r="F1596" t="e">
        <v>#N/A</v>
      </c>
      <c r="G1596" t="e">
        <v>#N/A</v>
      </c>
      <c r="H1596" t="e">
        <v>#N/A</v>
      </c>
      <c r="I1596" t="e">
        <v>#N/A</v>
      </c>
      <c r="J1596" t="e">
        <v>#N/A</v>
      </c>
      <c r="K1596">
        <v>425</v>
      </c>
      <c r="L1596">
        <v>471</v>
      </c>
    </row>
    <row r="1597" spans="1:12" ht="42" x14ac:dyDescent="0.2">
      <c r="A1597" s="1" t="s">
        <v>130</v>
      </c>
      <c r="B1597" s="2" t="s">
        <v>132</v>
      </c>
      <c r="C1597" s="3" t="s">
        <v>27</v>
      </c>
      <c r="D1597" s="3"/>
      <c r="E1597" t="s">
        <v>1479</v>
      </c>
      <c r="F1597" t="e">
        <v>#N/A</v>
      </c>
      <c r="G1597" t="e">
        <v>#N/A</v>
      </c>
      <c r="H1597" t="e">
        <v>#N/A</v>
      </c>
      <c r="I1597" t="e">
        <v>#N/A</v>
      </c>
      <c r="J1597" t="e">
        <v>#N/A</v>
      </c>
      <c r="K1597">
        <v>118</v>
      </c>
      <c r="L1597">
        <v>118</v>
      </c>
    </row>
    <row r="1598" spans="1:12" ht="56" x14ac:dyDescent="0.2">
      <c r="A1598" s="1" t="s">
        <v>130</v>
      </c>
      <c r="B1598" s="2" t="s">
        <v>134</v>
      </c>
      <c r="C1598" s="3" t="s">
        <v>27</v>
      </c>
      <c r="D1598" s="3"/>
      <c r="E1598" t="s">
        <v>1479</v>
      </c>
      <c r="F1598" t="e">
        <v>#N/A</v>
      </c>
      <c r="G1598" t="e">
        <v>#N/A</v>
      </c>
      <c r="H1598" t="e">
        <v>#N/A</v>
      </c>
      <c r="I1598" t="e">
        <v>#N/A</v>
      </c>
      <c r="J1598" t="e">
        <v>#N/A</v>
      </c>
      <c r="K1598" t="s">
        <v>135</v>
      </c>
      <c r="L1598">
        <v>276</v>
      </c>
    </row>
    <row r="1599" spans="1:12" ht="42" x14ac:dyDescent="0.2">
      <c r="A1599" s="1" t="s">
        <v>130</v>
      </c>
      <c r="B1599" s="2" t="s">
        <v>139</v>
      </c>
      <c r="C1599" s="3" t="s">
        <v>27</v>
      </c>
      <c r="D1599" s="3"/>
      <c r="E1599" t="s">
        <v>1479</v>
      </c>
      <c r="F1599" t="e">
        <v>#N/A</v>
      </c>
      <c r="G1599" t="e">
        <v>#N/A</v>
      </c>
      <c r="H1599" t="e">
        <v>#N/A</v>
      </c>
      <c r="I1599" t="e">
        <v>#N/A</v>
      </c>
      <c r="J1599" t="e">
        <v>#N/A</v>
      </c>
      <c r="K1599">
        <v>201</v>
      </c>
      <c r="L1599">
        <v>269</v>
      </c>
    </row>
    <row r="1600" spans="1:12" ht="42" x14ac:dyDescent="0.2">
      <c r="A1600" s="1" t="s">
        <v>130</v>
      </c>
      <c r="B1600" s="2" t="s">
        <v>143</v>
      </c>
      <c r="C1600" s="3" t="s">
        <v>27</v>
      </c>
      <c r="D1600" s="3"/>
      <c r="E1600" t="s">
        <v>1479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>
        <v>837</v>
      </c>
      <c r="L1600">
        <v>1262</v>
      </c>
    </row>
    <row r="1601" spans="1:12" ht="42" x14ac:dyDescent="0.2">
      <c r="A1601" s="1" t="s">
        <v>130</v>
      </c>
      <c r="B1601" s="2" t="s">
        <v>151</v>
      </c>
      <c r="C1601" s="3" t="s">
        <v>27</v>
      </c>
      <c r="D1601" s="3"/>
      <c r="E1601" t="s">
        <v>1479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>
        <v>54</v>
      </c>
      <c r="L1601">
        <v>135</v>
      </c>
    </row>
    <row r="1602" spans="1:12" ht="56" x14ac:dyDescent="0.2">
      <c r="A1602" s="6" t="s">
        <v>160</v>
      </c>
      <c r="B1602" s="7" t="s">
        <v>177</v>
      </c>
      <c r="C1602" s="8" t="s">
        <v>27</v>
      </c>
      <c r="D1602" s="8"/>
      <c r="E1602" t="s">
        <v>1479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s">
        <v>135</v>
      </c>
      <c r="L1602">
        <v>151</v>
      </c>
    </row>
    <row r="1603" spans="1:12" ht="32" x14ac:dyDescent="0.2">
      <c r="A1603" s="1" t="s">
        <v>160</v>
      </c>
      <c r="B1603" s="2" t="s">
        <v>187</v>
      </c>
      <c r="C1603" s="3" t="s">
        <v>188</v>
      </c>
      <c r="D1603" s="3"/>
      <c r="E1603" t="s">
        <v>1479</v>
      </c>
      <c r="F1603" t="e">
        <v>#N/A</v>
      </c>
      <c r="G1603" t="e">
        <v>#N/A</v>
      </c>
      <c r="H1603" t="e">
        <v>#N/A</v>
      </c>
      <c r="I1603" t="e">
        <v>#N/A</v>
      </c>
      <c r="J1603" t="e">
        <v>#N/A</v>
      </c>
      <c r="K1603">
        <v>51</v>
      </c>
      <c r="L1603">
        <v>55</v>
      </c>
    </row>
    <row r="1604" spans="1:12" ht="32" x14ac:dyDescent="0.2">
      <c r="A1604" s="1" t="s">
        <v>193</v>
      </c>
      <c r="B1604" s="2" t="s">
        <v>232</v>
      </c>
      <c r="C1604" s="3" t="s">
        <v>68</v>
      </c>
      <c r="D1604" s="3"/>
      <c r="E1604" t="s">
        <v>1479</v>
      </c>
      <c r="F1604" t="e">
        <v>#N/A</v>
      </c>
      <c r="G1604" t="e">
        <v>#N/A</v>
      </c>
      <c r="H1604" t="e">
        <v>#N/A</v>
      </c>
      <c r="I1604" t="e">
        <v>#N/A</v>
      </c>
      <c r="J1604" t="e">
        <v>#N/A</v>
      </c>
      <c r="K1604">
        <v>793</v>
      </c>
      <c r="L1604">
        <v>791</v>
      </c>
    </row>
    <row r="1605" spans="1:12" ht="42" x14ac:dyDescent="0.2">
      <c r="A1605" s="6" t="s">
        <v>233</v>
      </c>
      <c r="B1605" s="7" t="s">
        <v>234</v>
      </c>
      <c r="C1605" s="8" t="s">
        <v>27</v>
      </c>
      <c r="D1605" s="8"/>
      <c r="E1605" t="s">
        <v>1479</v>
      </c>
      <c r="F1605" t="e">
        <v>#N/A</v>
      </c>
      <c r="G1605" t="e">
        <v>#N/A</v>
      </c>
      <c r="H1605" t="e">
        <v>#N/A</v>
      </c>
      <c r="I1605" t="e">
        <v>#N/A</v>
      </c>
      <c r="J1605" t="e">
        <v>#N/A</v>
      </c>
      <c r="K1605">
        <v>173</v>
      </c>
      <c r="L1605">
        <v>178</v>
      </c>
    </row>
    <row r="1606" spans="1:12" ht="32" x14ac:dyDescent="0.2">
      <c r="A1606" s="1" t="s">
        <v>233</v>
      </c>
      <c r="B1606" s="2" t="s">
        <v>235</v>
      </c>
      <c r="C1606" s="3" t="s">
        <v>236</v>
      </c>
      <c r="D1606" s="3"/>
      <c r="E1606" t="s">
        <v>1479</v>
      </c>
      <c r="F1606" t="e">
        <v>#N/A</v>
      </c>
      <c r="G1606" t="e">
        <v>#N/A</v>
      </c>
      <c r="H1606" t="e">
        <v>#N/A</v>
      </c>
      <c r="I1606" t="e">
        <v>#N/A</v>
      </c>
      <c r="J1606" t="e">
        <v>#N/A</v>
      </c>
      <c r="K1606">
        <v>3</v>
      </c>
      <c r="L1606">
        <v>5</v>
      </c>
    </row>
    <row r="1607" spans="1:12" ht="84" x14ac:dyDescent="0.2">
      <c r="A1607" s="6" t="s">
        <v>233</v>
      </c>
      <c r="B1607" s="7" t="s">
        <v>243</v>
      </c>
      <c r="C1607" s="8" t="s">
        <v>27</v>
      </c>
      <c r="D1607" s="8"/>
      <c r="E1607" t="s">
        <v>1479</v>
      </c>
      <c r="F1607" t="e">
        <v>#N/A</v>
      </c>
      <c r="G1607" t="e">
        <v>#N/A</v>
      </c>
      <c r="H1607" t="e">
        <v>#N/A</v>
      </c>
      <c r="I1607" t="e">
        <v>#N/A</v>
      </c>
      <c r="J1607" t="e">
        <v>#N/A</v>
      </c>
      <c r="K1607" t="s">
        <v>135</v>
      </c>
      <c r="L1607">
        <v>159</v>
      </c>
    </row>
    <row r="1608" spans="1:12" ht="32" x14ac:dyDescent="0.2">
      <c r="A1608" s="1" t="s">
        <v>233</v>
      </c>
      <c r="B1608" s="2" t="s">
        <v>258</v>
      </c>
      <c r="C1608" s="3" t="s">
        <v>236</v>
      </c>
      <c r="D1608" s="3"/>
      <c r="E1608" t="s">
        <v>1479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>
        <v>34</v>
      </c>
      <c r="L1608">
        <v>36</v>
      </c>
    </row>
    <row r="1609" spans="1:12" ht="32" x14ac:dyDescent="0.2">
      <c r="A1609" s="6" t="s">
        <v>233</v>
      </c>
      <c r="B1609" s="7" t="s">
        <v>261</v>
      </c>
      <c r="C1609" s="8" t="s">
        <v>236</v>
      </c>
      <c r="D1609" s="8"/>
      <c r="E1609" t="s">
        <v>1479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>
        <v>177</v>
      </c>
      <c r="L1609">
        <v>163</v>
      </c>
    </row>
    <row r="1610" spans="1:12" ht="48" x14ac:dyDescent="0.2">
      <c r="A1610" s="6" t="s">
        <v>233</v>
      </c>
      <c r="B1610" s="7" t="s">
        <v>180</v>
      </c>
      <c r="C1610" s="8" t="s">
        <v>14</v>
      </c>
      <c r="D1610" s="8"/>
      <c r="E1610" t="s">
        <v>1479</v>
      </c>
      <c r="F1610" t="e">
        <v>#N/A</v>
      </c>
      <c r="G1610" t="e">
        <v>#N/A</v>
      </c>
      <c r="H1610" t="e">
        <v>#N/A</v>
      </c>
      <c r="I1610" t="e">
        <v>#N/A</v>
      </c>
      <c r="J1610" t="e">
        <v>#N/A</v>
      </c>
      <c r="K1610">
        <v>3606</v>
      </c>
      <c r="L1610">
        <v>3531</v>
      </c>
    </row>
    <row r="1611" spans="1:12" ht="42" x14ac:dyDescent="0.2">
      <c r="A1611" s="6" t="s">
        <v>292</v>
      </c>
      <c r="B1611" s="7" t="s">
        <v>293</v>
      </c>
      <c r="C1611" s="8" t="s">
        <v>27</v>
      </c>
      <c r="D1611" s="8"/>
      <c r="E1611" t="s">
        <v>1479</v>
      </c>
      <c r="F1611" t="e">
        <v>#N/A</v>
      </c>
      <c r="G1611" t="e">
        <v>#N/A</v>
      </c>
      <c r="H1611" t="e">
        <v>#N/A</v>
      </c>
      <c r="I1611" t="e">
        <v>#N/A</v>
      </c>
      <c r="J1611" t="e">
        <v>#N/A</v>
      </c>
      <c r="K1611">
        <v>494</v>
      </c>
      <c r="L1611">
        <v>566</v>
      </c>
    </row>
    <row r="1612" spans="1:12" ht="42" x14ac:dyDescent="0.2">
      <c r="A1612" s="6" t="s">
        <v>292</v>
      </c>
      <c r="B1612" s="7" t="s">
        <v>305</v>
      </c>
      <c r="C1612" s="8" t="s">
        <v>27</v>
      </c>
      <c r="D1612" s="8"/>
      <c r="E1612" t="s">
        <v>1479</v>
      </c>
      <c r="F1612" t="e">
        <v>#N/A</v>
      </c>
      <c r="G1612" t="e">
        <v>#N/A</v>
      </c>
      <c r="H1612" t="e">
        <v>#N/A</v>
      </c>
      <c r="I1612" t="e">
        <v>#N/A</v>
      </c>
      <c r="J1612" t="e">
        <v>#N/A</v>
      </c>
      <c r="K1612" t="s">
        <v>135</v>
      </c>
      <c r="L1612" t="s">
        <v>135</v>
      </c>
    </row>
    <row r="1613" spans="1:12" ht="32" x14ac:dyDescent="0.2">
      <c r="A1613" s="6" t="s">
        <v>292</v>
      </c>
      <c r="B1613" s="7" t="s">
        <v>307</v>
      </c>
      <c r="C1613" s="8" t="s">
        <v>99</v>
      </c>
      <c r="D1613" s="8"/>
      <c r="E1613" t="s">
        <v>1479</v>
      </c>
      <c r="F1613" t="e">
        <v>#N/A</v>
      </c>
      <c r="G1613" t="e">
        <v>#N/A</v>
      </c>
      <c r="H1613" t="e">
        <v>#N/A</v>
      </c>
      <c r="I1613" t="e">
        <v>#N/A</v>
      </c>
      <c r="J1613" t="e">
        <v>#N/A</v>
      </c>
      <c r="K1613">
        <v>1001</v>
      </c>
      <c r="L1613">
        <v>1020</v>
      </c>
    </row>
    <row r="1614" spans="1:12" ht="70" x14ac:dyDescent="0.2">
      <c r="A1614" s="6" t="s">
        <v>321</v>
      </c>
      <c r="B1614" s="7" t="s">
        <v>322</v>
      </c>
      <c r="C1614" s="8" t="s">
        <v>27</v>
      </c>
      <c r="D1614" s="8"/>
      <c r="E1614" t="s">
        <v>1479</v>
      </c>
      <c r="F1614" t="e">
        <v>#N/A</v>
      </c>
      <c r="G1614" t="e">
        <v>#N/A</v>
      </c>
      <c r="H1614" t="e">
        <v>#N/A</v>
      </c>
      <c r="I1614" t="e">
        <v>#N/A</v>
      </c>
      <c r="J1614" t="e">
        <v>#N/A</v>
      </c>
      <c r="K1614" t="s">
        <v>135</v>
      </c>
      <c r="L1614" t="s">
        <v>135</v>
      </c>
    </row>
    <row r="1615" spans="1:12" ht="48" x14ac:dyDescent="0.2">
      <c r="A1615" s="6" t="s">
        <v>321</v>
      </c>
      <c r="B1615" s="7" t="s">
        <v>324</v>
      </c>
      <c r="C1615" s="8" t="s">
        <v>14</v>
      </c>
      <c r="D1615" s="8"/>
      <c r="E1615" t="s">
        <v>1479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>
        <v>3586</v>
      </c>
      <c r="L1615">
        <v>3575</v>
      </c>
    </row>
    <row r="1616" spans="1:12" ht="48" x14ac:dyDescent="0.2">
      <c r="A1616" s="1" t="s">
        <v>321</v>
      </c>
      <c r="B1616" s="2" t="s">
        <v>327</v>
      </c>
      <c r="C1616" s="3" t="s">
        <v>14</v>
      </c>
      <c r="D1616" s="3"/>
      <c r="E1616" t="s">
        <v>1479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>
        <v>3635</v>
      </c>
      <c r="L1616">
        <v>3551</v>
      </c>
    </row>
    <row r="1617" spans="1:12" ht="42" x14ac:dyDescent="0.2">
      <c r="A1617" s="1" t="s">
        <v>321</v>
      </c>
      <c r="B1617" s="2" t="s">
        <v>333</v>
      </c>
      <c r="C1617" s="3" t="s">
        <v>27</v>
      </c>
      <c r="D1617" s="3"/>
      <c r="E1617" t="s">
        <v>1479</v>
      </c>
      <c r="F1617" t="e">
        <v>#N/A</v>
      </c>
      <c r="G1617" t="e">
        <v>#N/A</v>
      </c>
      <c r="H1617" t="e">
        <v>#N/A</v>
      </c>
      <c r="I1617" t="e">
        <v>#N/A</v>
      </c>
      <c r="J1617" t="e">
        <v>#N/A</v>
      </c>
      <c r="K1617">
        <v>375</v>
      </c>
      <c r="L1617">
        <v>375</v>
      </c>
    </row>
    <row r="1618" spans="1:12" ht="42" x14ac:dyDescent="0.2">
      <c r="A1618" s="6" t="s">
        <v>367</v>
      </c>
      <c r="B1618" s="7" t="s">
        <v>369</v>
      </c>
      <c r="C1618" s="8" t="s">
        <v>27</v>
      </c>
      <c r="D1618" s="8"/>
      <c r="E1618" t="s">
        <v>1479</v>
      </c>
      <c r="F1618" t="e">
        <v>#N/A</v>
      </c>
      <c r="G1618" t="e">
        <v>#N/A</v>
      </c>
      <c r="H1618" t="e">
        <v>#N/A</v>
      </c>
      <c r="I1618" t="e">
        <v>#N/A</v>
      </c>
      <c r="J1618" t="e">
        <v>#N/A</v>
      </c>
      <c r="K1618">
        <v>840</v>
      </c>
      <c r="L1618">
        <v>958</v>
      </c>
    </row>
    <row r="1619" spans="1:12" ht="42" x14ac:dyDescent="0.2">
      <c r="A1619" s="1" t="s">
        <v>367</v>
      </c>
      <c r="B1619" s="2" t="s">
        <v>370</v>
      </c>
      <c r="C1619" s="3" t="s">
        <v>27</v>
      </c>
      <c r="D1619" s="3"/>
      <c r="E1619" t="s">
        <v>1479</v>
      </c>
      <c r="F1619" t="e">
        <v>#N/A</v>
      </c>
      <c r="G1619" t="e">
        <v>#N/A</v>
      </c>
      <c r="H1619" t="e">
        <v>#N/A</v>
      </c>
      <c r="I1619" t="e">
        <v>#N/A</v>
      </c>
      <c r="J1619" t="e">
        <v>#N/A</v>
      </c>
      <c r="K1619">
        <v>386</v>
      </c>
      <c r="L1619">
        <v>382</v>
      </c>
    </row>
    <row r="1620" spans="1:12" ht="42" x14ac:dyDescent="0.2">
      <c r="A1620" s="6" t="s">
        <v>367</v>
      </c>
      <c r="B1620" s="7" t="s">
        <v>379</v>
      </c>
      <c r="C1620" s="8" t="s">
        <v>27</v>
      </c>
      <c r="D1620" s="8"/>
      <c r="E1620" t="s">
        <v>1479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>
        <v>357</v>
      </c>
      <c r="L1620">
        <v>472</v>
      </c>
    </row>
    <row r="1621" spans="1:12" ht="42" x14ac:dyDescent="0.2">
      <c r="A1621" s="1" t="s">
        <v>367</v>
      </c>
      <c r="B1621" s="2" t="s">
        <v>384</v>
      </c>
      <c r="C1621" s="3" t="s">
        <v>27</v>
      </c>
      <c r="D1621" s="3"/>
      <c r="E1621" t="s">
        <v>1479</v>
      </c>
      <c r="F1621" t="e">
        <v>#N/A</v>
      </c>
      <c r="G1621" t="e">
        <v>#N/A</v>
      </c>
      <c r="H1621" t="e">
        <v>#N/A</v>
      </c>
      <c r="I1621" t="e">
        <v>#N/A</v>
      </c>
      <c r="J1621" t="e">
        <v>#N/A</v>
      </c>
      <c r="K1621">
        <v>499</v>
      </c>
      <c r="L1621">
        <v>520</v>
      </c>
    </row>
    <row r="1622" spans="1:12" ht="42" x14ac:dyDescent="0.2">
      <c r="A1622" s="6" t="s">
        <v>367</v>
      </c>
      <c r="B1622" s="7" t="s">
        <v>391</v>
      </c>
      <c r="C1622" s="8" t="s">
        <v>27</v>
      </c>
      <c r="D1622" s="8"/>
      <c r="E1622" t="s">
        <v>1479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>
        <v>368</v>
      </c>
      <c r="L1622">
        <v>375</v>
      </c>
    </row>
    <row r="1623" spans="1:12" ht="32" x14ac:dyDescent="0.2">
      <c r="A1623" s="1" t="s">
        <v>396</v>
      </c>
      <c r="B1623" s="2" t="s">
        <v>412</v>
      </c>
      <c r="C1623" s="3" t="s">
        <v>236</v>
      </c>
      <c r="D1623" s="3"/>
      <c r="E1623" t="s">
        <v>1479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>
        <v>228</v>
      </c>
      <c r="L1623">
        <v>230</v>
      </c>
    </row>
    <row r="1624" spans="1:12" ht="56" x14ac:dyDescent="0.2">
      <c r="A1624" s="6" t="s">
        <v>422</v>
      </c>
      <c r="B1624" s="7" t="s">
        <v>423</v>
      </c>
      <c r="C1624" s="8" t="s">
        <v>27</v>
      </c>
      <c r="D1624" s="8"/>
      <c r="E1624" t="s">
        <v>1479</v>
      </c>
      <c r="F1624" t="e">
        <v>#N/A</v>
      </c>
      <c r="G1624" t="e">
        <v>#N/A</v>
      </c>
      <c r="H1624" t="e">
        <v>#N/A</v>
      </c>
      <c r="I1624" t="e">
        <v>#N/A</v>
      </c>
      <c r="J1624" t="e">
        <v>#N/A</v>
      </c>
      <c r="K1624" t="s">
        <v>135</v>
      </c>
      <c r="L1624">
        <v>63</v>
      </c>
    </row>
    <row r="1625" spans="1:12" ht="42" x14ac:dyDescent="0.2">
      <c r="A1625" s="1" t="s">
        <v>422</v>
      </c>
      <c r="B1625" s="2" t="s">
        <v>426</v>
      </c>
      <c r="C1625" s="3" t="s">
        <v>27</v>
      </c>
      <c r="D1625" s="3"/>
      <c r="E1625" t="s">
        <v>1479</v>
      </c>
      <c r="F1625" t="e">
        <v>#N/A</v>
      </c>
      <c r="G1625" t="e">
        <v>#N/A</v>
      </c>
      <c r="H1625" t="e">
        <v>#N/A</v>
      </c>
      <c r="I1625" t="e">
        <v>#N/A</v>
      </c>
      <c r="J1625" t="e">
        <v>#N/A</v>
      </c>
      <c r="K1625">
        <v>343</v>
      </c>
      <c r="L1625">
        <v>352</v>
      </c>
    </row>
    <row r="1626" spans="1:12" ht="56" x14ac:dyDescent="0.2">
      <c r="A1626" s="1" t="s">
        <v>422</v>
      </c>
      <c r="B1626" s="2" t="s">
        <v>438</v>
      </c>
      <c r="C1626" s="3" t="s">
        <v>27</v>
      </c>
      <c r="D1626" s="3"/>
      <c r="E1626" t="s">
        <v>1479</v>
      </c>
      <c r="F1626" t="e">
        <v>#N/A</v>
      </c>
      <c r="G1626" t="e">
        <v>#N/A</v>
      </c>
      <c r="H1626" t="e">
        <v>#N/A</v>
      </c>
      <c r="I1626" t="e">
        <v>#N/A</v>
      </c>
      <c r="J1626" t="e">
        <v>#N/A</v>
      </c>
      <c r="K1626">
        <v>1264</v>
      </c>
      <c r="L1626">
        <v>1350</v>
      </c>
    </row>
    <row r="1627" spans="1:12" ht="56" x14ac:dyDescent="0.2">
      <c r="A1627" s="1" t="s">
        <v>422</v>
      </c>
      <c r="B1627" s="2" t="s">
        <v>440</v>
      </c>
      <c r="C1627" s="3" t="s">
        <v>27</v>
      </c>
      <c r="D1627" s="3"/>
      <c r="E1627" t="s">
        <v>1479</v>
      </c>
      <c r="F1627" t="e">
        <v>#N/A</v>
      </c>
      <c r="G1627" t="e">
        <v>#N/A</v>
      </c>
      <c r="H1627" t="e">
        <v>#N/A</v>
      </c>
      <c r="I1627" t="e">
        <v>#N/A</v>
      </c>
      <c r="J1627" t="e">
        <v>#N/A</v>
      </c>
      <c r="K1627" t="s">
        <v>135</v>
      </c>
      <c r="L1627">
        <v>92</v>
      </c>
    </row>
    <row r="1628" spans="1:12" ht="42" x14ac:dyDescent="0.2">
      <c r="A1628" s="6" t="s">
        <v>422</v>
      </c>
      <c r="B1628" s="7" t="s">
        <v>441</v>
      </c>
      <c r="C1628" s="8" t="s">
        <v>27</v>
      </c>
      <c r="D1628" s="8"/>
      <c r="E1628" t="s">
        <v>1479</v>
      </c>
      <c r="F1628" t="e">
        <v>#N/A</v>
      </c>
      <c r="G1628" t="e">
        <v>#N/A</v>
      </c>
      <c r="H1628" t="e">
        <v>#N/A</v>
      </c>
      <c r="I1628" t="e">
        <v>#N/A</v>
      </c>
      <c r="J1628" t="e">
        <v>#N/A</v>
      </c>
      <c r="K1628">
        <v>285</v>
      </c>
      <c r="L1628">
        <v>287</v>
      </c>
    </row>
    <row r="1629" spans="1:12" ht="42" x14ac:dyDescent="0.2">
      <c r="A1629" s="6" t="s">
        <v>422</v>
      </c>
      <c r="B1629" s="7" t="s">
        <v>449</v>
      </c>
      <c r="C1629" s="8" t="s">
        <v>27</v>
      </c>
      <c r="D1629" s="8"/>
      <c r="E1629" t="s">
        <v>1479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>
        <v>247</v>
      </c>
      <c r="L1629">
        <v>251</v>
      </c>
    </row>
    <row r="1630" spans="1:12" ht="42" x14ac:dyDescent="0.2">
      <c r="A1630" s="6" t="s">
        <v>422</v>
      </c>
      <c r="B1630" s="7" t="s">
        <v>451</v>
      </c>
      <c r="C1630" s="8" t="s">
        <v>27</v>
      </c>
      <c r="D1630" s="8"/>
      <c r="E1630" t="s">
        <v>1479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>
        <v>4501</v>
      </c>
      <c r="L1630">
        <v>4959</v>
      </c>
    </row>
    <row r="1631" spans="1:12" ht="42" x14ac:dyDescent="0.2">
      <c r="A1631" s="1" t="s">
        <v>422</v>
      </c>
      <c r="B1631" s="2" t="s">
        <v>460</v>
      </c>
      <c r="C1631" s="3" t="s">
        <v>27</v>
      </c>
      <c r="D1631" s="3"/>
      <c r="E1631" t="s">
        <v>1479</v>
      </c>
      <c r="F1631" t="e">
        <v>#N/A</v>
      </c>
      <c r="G1631" t="e">
        <v>#N/A</v>
      </c>
      <c r="H1631" t="e">
        <v>#N/A</v>
      </c>
      <c r="I1631" t="e">
        <v>#N/A</v>
      </c>
      <c r="J1631" t="e">
        <v>#N/A</v>
      </c>
      <c r="K1631">
        <v>3702</v>
      </c>
      <c r="L1631">
        <v>4043</v>
      </c>
    </row>
    <row r="1632" spans="1:12" ht="42" x14ac:dyDescent="0.2">
      <c r="A1632" s="1" t="s">
        <v>465</v>
      </c>
      <c r="B1632" s="2" t="s">
        <v>467</v>
      </c>
      <c r="C1632" s="3" t="s">
        <v>27</v>
      </c>
      <c r="D1632" s="3"/>
      <c r="E1632" t="s">
        <v>1479</v>
      </c>
      <c r="F1632" t="e">
        <v>#N/A</v>
      </c>
      <c r="G1632" t="e">
        <v>#N/A</v>
      </c>
      <c r="H1632" t="e">
        <v>#N/A</v>
      </c>
      <c r="I1632" t="e">
        <v>#N/A</v>
      </c>
      <c r="J1632" t="e">
        <v>#N/A</v>
      </c>
      <c r="K1632">
        <v>122</v>
      </c>
      <c r="L1632">
        <v>106</v>
      </c>
    </row>
    <row r="1633" spans="1:12" ht="42" x14ac:dyDescent="0.2">
      <c r="A1633" s="6" t="s">
        <v>465</v>
      </c>
      <c r="B1633" s="7" t="s">
        <v>477</v>
      </c>
      <c r="C1633" s="8" t="s">
        <v>27</v>
      </c>
      <c r="D1633" s="8"/>
      <c r="E1633" t="s">
        <v>1479</v>
      </c>
      <c r="F1633" t="e">
        <v>#N/A</v>
      </c>
      <c r="G1633" t="e">
        <v>#N/A</v>
      </c>
      <c r="H1633" t="e">
        <v>#N/A</v>
      </c>
      <c r="I1633" t="e">
        <v>#N/A</v>
      </c>
      <c r="J1633" t="e">
        <v>#N/A</v>
      </c>
      <c r="K1633">
        <v>305</v>
      </c>
      <c r="L1633">
        <v>274</v>
      </c>
    </row>
    <row r="1634" spans="1:12" ht="42" x14ac:dyDescent="0.2">
      <c r="A1634" s="6" t="s">
        <v>465</v>
      </c>
      <c r="B1634" s="7" t="s">
        <v>481</v>
      </c>
      <c r="C1634" s="8" t="s">
        <v>27</v>
      </c>
      <c r="D1634" s="8"/>
      <c r="E1634" t="s">
        <v>1479</v>
      </c>
      <c r="F1634" t="e">
        <v>#N/A</v>
      </c>
      <c r="G1634" t="e">
        <v>#N/A</v>
      </c>
      <c r="H1634" t="e">
        <v>#N/A</v>
      </c>
      <c r="I1634" t="e">
        <v>#N/A</v>
      </c>
      <c r="J1634" t="e">
        <v>#N/A</v>
      </c>
      <c r="K1634">
        <v>369</v>
      </c>
      <c r="L1634">
        <v>397</v>
      </c>
    </row>
    <row r="1635" spans="1:12" ht="32" x14ac:dyDescent="0.2">
      <c r="A1635" s="1" t="s">
        <v>482</v>
      </c>
      <c r="B1635" s="2" t="s">
        <v>487</v>
      </c>
      <c r="C1635" s="3" t="s">
        <v>236</v>
      </c>
      <c r="D1635" s="3"/>
      <c r="E1635" t="s">
        <v>1479</v>
      </c>
      <c r="F1635" t="e">
        <v>#N/A</v>
      </c>
      <c r="G1635" t="e">
        <v>#N/A</v>
      </c>
      <c r="H1635" t="e">
        <v>#N/A</v>
      </c>
      <c r="I1635" t="e">
        <v>#N/A</v>
      </c>
      <c r="J1635" t="e">
        <v>#N/A</v>
      </c>
      <c r="K1635">
        <v>3</v>
      </c>
      <c r="L1635">
        <v>4</v>
      </c>
    </row>
    <row r="1636" spans="1:12" ht="28" x14ac:dyDescent="0.2">
      <c r="A1636" s="6" t="s">
        <v>482</v>
      </c>
      <c r="B1636" s="7" t="s">
        <v>494</v>
      </c>
      <c r="C1636" s="8" t="s">
        <v>181</v>
      </c>
      <c r="D1636" s="8"/>
      <c r="E1636" t="s">
        <v>1479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>
        <v>79</v>
      </c>
      <c r="L1636">
        <v>83</v>
      </c>
    </row>
    <row r="1637" spans="1:12" ht="32" x14ac:dyDescent="0.2">
      <c r="A1637" s="6" t="s">
        <v>482</v>
      </c>
      <c r="B1637" s="7" t="s">
        <v>498</v>
      </c>
      <c r="C1637" s="8" t="s">
        <v>236</v>
      </c>
      <c r="D1637" s="8"/>
      <c r="E1637" t="s">
        <v>1479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>
        <v>30</v>
      </c>
      <c r="L1637">
        <v>32</v>
      </c>
    </row>
    <row r="1638" spans="1:12" ht="42" x14ac:dyDescent="0.2">
      <c r="A1638" s="6" t="s">
        <v>502</v>
      </c>
      <c r="B1638" s="7" t="s">
        <v>513</v>
      </c>
      <c r="C1638" s="8" t="s">
        <v>27</v>
      </c>
      <c r="D1638" s="8"/>
      <c r="E1638" t="s">
        <v>1479</v>
      </c>
      <c r="F1638" t="e">
        <v>#N/A</v>
      </c>
      <c r="G1638" t="e">
        <v>#N/A</v>
      </c>
      <c r="H1638" t="e">
        <v>#N/A</v>
      </c>
      <c r="I1638" t="e">
        <v>#N/A</v>
      </c>
      <c r="J1638" t="e">
        <v>#N/A</v>
      </c>
      <c r="K1638">
        <v>1896</v>
      </c>
      <c r="L1638">
        <v>2066</v>
      </c>
    </row>
    <row r="1639" spans="1:12" ht="42" x14ac:dyDescent="0.2">
      <c r="A1639" s="6" t="s">
        <v>502</v>
      </c>
      <c r="B1639" s="7" t="s">
        <v>519</v>
      </c>
      <c r="C1639" s="8" t="s">
        <v>27</v>
      </c>
      <c r="D1639" s="8"/>
      <c r="E1639" t="s">
        <v>1479</v>
      </c>
      <c r="F1639" t="e">
        <v>#N/A</v>
      </c>
      <c r="G1639" t="e">
        <v>#N/A</v>
      </c>
      <c r="H1639" t="e">
        <v>#N/A</v>
      </c>
      <c r="I1639" t="e">
        <v>#N/A</v>
      </c>
      <c r="J1639" t="e">
        <v>#N/A</v>
      </c>
      <c r="K1639">
        <v>812</v>
      </c>
      <c r="L1639">
        <v>873</v>
      </c>
    </row>
    <row r="1640" spans="1:12" ht="32" x14ac:dyDescent="0.2">
      <c r="A1640" s="1" t="s">
        <v>502</v>
      </c>
      <c r="B1640" s="2" t="s">
        <v>526</v>
      </c>
      <c r="C1640" s="3" t="s">
        <v>236</v>
      </c>
      <c r="D1640" s="3"/>
      <c r="E1640" t="s">
        <v>1479</v>
      </c>
      <c r="F1640" t="e">
        <v>#N/A</v>
      </c>
      <c r="G1640" t="e">
        <v>#N/A</v>
      </c>
      <c r="H1640" t="e">
        <v>#N/A</v>
      </c>
      <c r="I1640" t="e">
        <v>#N/A</v>
      </c>
      <c r="J1640" t="e">
        <v>#N/A</v>
      </c>
      <c r="K1640">
        <v>137</v>
      </c>
      <c r="L1640">
        <v>137</v>
      </c>
    </row>
    <row r="1641" spans="1:12" ht="32" x14ac:dyDescent="0.2">
      <c r="A1641" s="1" t="s">
        <v>502</v>
      </c>
      <c r="B1641" s="2" t="s">
        <v>536</v>
      </c>
      <c r="C1641" s="3" t="s">
        <v>2</v>
      </c>
      <c r="D1641" s="3"/>
      <c r="E1641" t="s">
        <v>1479</v>
      </c>
      <c r="F1641" t="e">
        <v>#N/A</v>
      </c>
      <c r="G1641" t="e">
        <v>#N/A</v>
      </c>
      <c r="H1641" t="e">
        <v>#N/A</v>
      </c>
      <c r="I1641" t="e">
        <v>#N/A</v>
      </c>
      <c r="J1641" t="e">
        <v>#N/A</v>
      </c>
      <c r="K1641">
        <v>462</v>
      </c>
      <c r="L1641">
        <v>515</v>
      </c>
    </row>
    <row r="1642" spans="1:12" ht="32" x14ac:dyDescent="0.2">
      <c r="A1642" s="6" t="s">
        <v>502</v>
      </c>
      <c r="B1642" s="7" t="s">
        <v>541</v>
      </c>
      <c r="C1642" s="8" t="s">
        <v>236</v>
      </c>
      <c r="D1642" s="8"/>
      <c r="E1642" t="s">
        <v>1479</v>
      </c>
      <c r="F1642" t="e">
        <v>#N/A</v>
      </c>
      <c r="G1642" t="e">
        <v>#N/A</v>
      </c>
      <c r="H1642" t="e">
        <v>#N/A</v>
      </c>
      <c r="I1642" t="e">
        <v>#N/A</v>
      </c>
      <c r="J1642" t="e">
        <v>#N/A</v>
      </c>
      <c r="K1642" t="s">
        <v>135</v>
      </c>
      <c r="L1642" t="s">
        <v>135</v>
      </c>
    </row>
    <row r="1643" spans="1:12" ht="32" x14ac:dyDescent="0.2">
      <c r="A1643" s="1" t="s">
        <v>550</v>
      </c>
      <c r="B1643" s="2" t="s">
        <v>561</v>
      </c>
      <c r="C1643" s="3" t="s">
        <v>2</v>
      </c>
      <c r="D1643" s="3"/>
      <c r="E1643" t="s">
        <v>1479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>
        <v>515</v>
      </c>
      <c r="L1643">
        <v>510</v>
      </c>
    </row>
    <row r="1644" spans="1:12" ht="32" x14ac:dyDescent="0.2">
      <c r="A1644" s="6" t="s">
        <v>550</v>
      </c>
      <c r="B1644" s="7" t="s">
        <v>585</v>
      </c>
      <c r="C1644" s="8" t="s">
        <v>68</v>
      </c>
      <c r="D1644" s="8"/>
      <c r="E1644" t="s">
        <v>1479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>
        <v>782</v>
      </c>
      <c r="L1644">
        <v>769</v>
      </c>
    </row>
    <row r="1645" spans="1:12" ht="32" x14ac:dyDescent="0.2">
      <c r="A1645" s="6" t="s">
        <v>550</v>
      </c>
      <c r="B1645" s="7" t="s">
        <v>34</v>
      </c>
      <c r="C1645" s="8" t="s">
        <v>236</v>
      </c>
      <c r="D1645" s="8"/>
      <c r="E1645" t="s">
        <v>1479</v>
      </c>
      <c r="F1645" t="e">
        <v>#N/A</v>
      </c>
      <c r="G1645" t="e">
        <v>#N/A</v>
      </c>
      <c r="H1645" t="e">
        <v>#N/A</v>
      </c>
      <c r="I1645" t="e">
        <v>#N/A</v>
      </c>
      <c r="J1645" t="e">
        <v>#N/A</v>
      </c>
      <c r="K1645">
        <v>84</v>
      </c>
      <c r="L1645">
        <v>65</v>
      </c>
    </row>
    <row r="1646" spans="1:12" ht="48" x14ac:dyDescent="0.2">
      <c r="A1646" s="6" t="s">
        <v>550</v>
      </c>
      <c r="B1646" s="7" t="s">
        <v>589</v>
      </c>
      <c r="C1646" s="8" t="s">
        <v>14</v>
      </c>
      <c r="D1646" s="8"/>
      <c r="E1646" t="s">
        <v>1479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>
        <v>3786</v>
      </c>
      <c r="L1646">
        <v>3636</v>
      </c>
    </row>
    <row r="1647" spans="1:12" ht="42" x14ac:dyDescent="0.2">
      <c r="A1647" s="6" t="s">
        <v>591</v>
      </c>
      <c r="B1647" s="7" t="s">
        <v>594</v>
      </c>
      <c r="C1647" s="8" t="s">
        <v>27</v>
      </c>
      <c r="D1647" s="8"/>
      <c r="E1647" t="s">
        <v>1479</v>
      </c>
      <c r="F1647" t="e">
        <v>#N/A</v>
      </c>
      <c r="G1647" t="e">
        <v>#N/A</v>
      </c>
      <c r="H1647" t="e">
        <v>#N/A</v>
      </c>
      <c r="I1647" t="e">
        <v>#N/A</v>
      </c>
      <c r="J1647" t="e">
        <v>#N/A</v>
      </c>
      <c r="K1647">
        <v>1100</v>
      </c>
      <c r="L1647">
        <v>1132</v>
      </c>
    </row>
    <row r="1648" spans="1:12" ht="42" x14ac:dyDescent="0.2">
      <c r="A1648" s="1" t="s">
        <v>591</v>
      </c>
      <c r="B1648" s="2" t="s">
        <v>621</v>
      </c>
      <c r="C1648" s="3" t="s">
        <v>6</v>
      </c>
      <c r="D1648" s="3"/>
      <c r="E1648" t="s">
        <v>1479</v>
      </c>
      <c r="F1648" t="e">
        <v>#N/A</v>
      </c>
      <c r="G1648" t="e">
        <v>#N/A</v>
      </c>
      <c r="H1648" t="e">
        <v>#N/A</v>
      </c>
      <c r="I1648" t="e">
        <v>#N/A</v>
      </c>
      <c r="J1648" t="e">
        <v>#N/A</v>
      </c>
      <c r="K1648">
        <v>1890</v>
      </c>
      <c r="L1648">
        <v>1831</v>
      </c>
    </row>
    <row r="1649" spans="1:12" ht="32" x14ac:dyDescent="0.2">
      <c r="A1649" s="6" t="s">
        <v>591</v>
      </c>
      <c r="B1649" s="7" t="s">
        <v>622</v>
      </c>
      <c r="C1649" s="8" t="s">
        <v>73</v>
      </c>
      <c r="D1649" s="8"/>
      <c r="E1649" t="s">
        <v>1479</v>
      </c>
      <c r="F1649" t="e">
        <v>#N/A</v>
      </c>
      <c r="G1649" t="e">
        <v>#N/A</v>
      </c>
      <c r="H1649" t="e">
        <v>#N/A</v>
      </c>
      <c r="I1649" t="e">
        <v>#N/A</v>
      </c>
      <c r="J1649" t="e">
        <v>#N/A</v>
      </c>
      <c r="K1649">
        <v>417</v>
      </c>
      <c r="L1649">
        <v>425</v>
      </c>
    </row>
    <row r="1650" spans="1:12" ht="48" x14ac:dyDescent="0.2">
      <c r="A1650" s="1" t="s">
        <v>591</v>
      </c>
      <c r="B1650" s="2" t="s">
        <v>635</v>
      </c>
      <c r="C1650" s="3" t="s">
        <v>14</v>
      </c>
      <c r="D1650" s="3"/>
      <c r="E1650" t="s">
        <v>1479</v>
      </c>
      <c r="F1650" t="e">
        <v>#N/A</v>
      </c>
      <c r="G1650" t="e">
        <v>#N/A</v>
      </c>
      <c r="H1650" t="e">
        <v>#N/A</v>
      </c>
      <c r="I1650" t="e">
        <v>#N/A</v>
      </c>
      <c r="J1650" t="e">
        <v>#N/A</v>
      </c>
      <c r="K1650">
        <v>1789</v>
      </c>
      <c r="L1650">
        <v>1795</v>
      </c>
    </row>
    <row r="1651" spans="1:12" ht="32" x14ac:dyDescent="0.2">
      <c r="A1651" s="6" t="s">
        <v>591</v>
      </c>
      <c r="B1651" s="7" t="s">
        <v>656</v>
      </c>
      <c r="C1651" s="8" t="s">
        <v>236</v>
      </c>
      <c r="D1651" s="8"/>
      <c r="E1651" t="s">
        <v>1479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>
        <v>35</v>
      </c>
      <c r="L1651">
        <v>32</v>
      </c>
    </row>
    <row r="1652" spans="1:12" ht="32" x14ac:dyDescent="0.2">
      <c r="A1652" s="1" t="s">
        <v>591</v>
      </c>
      <c r="B1652" s="2" t="s">
        <v>669</v>
      </c>
      <c r="C1652" s="3" t="s">
        <v>68</v>
      </c>
      <c r="D1652" s="3"/>
      <c r="E1652" t="s">
        <v>1479</v>
      </c>
      <c r="F1652" t="e">
        <v>#N/A</v>
      </c>
      <c r="G1652" t="e">
        <v>#N/A</v>
      </c>
      <c r="H1652" t="e">
        <v>#N/A</v>
      </c>
      <c r="I1652" t="e">
        <v>#N/A</v>
      </c>
      <c r="J1652" t="e">
        <v>#N/A</v>
      </c>
      <c r="K1652">
        <v>777</v>
      </c>
      <c r="L1652">
        <v>747</v>
      </c>
    </row>
    <row r="1653" spans="1:12" ht="42" x14ac:dyDescent="0.2">
      <c r="A1653" s="1" t="s">
        <v>671</v>
      </c>
      <c r="B1653" s="2" t="s">
        <v>674</v>
      </c>
      <c r="C1653" s="3" t="s">
        <v>27</v>
      </c>
      <c r="D1653" s="3"/>
      <c r="E1653" t="s">
        <v>1479</v>
      </c>
      <c r="F1653" t="e">
        <v>#N/A</v>
      </c>
      <c r="G1653" t="e">
        <v>#N/A</v>
      </c>
      <c r="H1653" t="e">
        <v>#N/A</v>
      </c>
      <c r="I1653" t="e">
        <v>#N/A</v>
      </c>
      <c r="J1653" t="e">
        <v>#N/A</v>
      </c>
      <c r="K1653">
        <v>294</v>
      </c>
      <c r="L1653">
        <v>375</v>
      </c>
    </row>
    <row r="1654" spans="1:12" ht="32" x14ac:dyDescent="0.2">
      <c r="A1654" s="1" t="s">
        <v>671</v>
      </c>
      <c r="B1654" s="2" t="s">
        <v>678</v>
      </c>
      <c r="C1654" s="3" t="s">
        <v>6</v>
      </c>
      <c r="D1654" s="3"/>
      <c r="E1654" t="s">
        <v>1479</v>
      </c>
      <c r="F1654" t="e">
        <v>#N/A</v>
      </c>
      <c r="G1654" t="e">
        <v>#N/A</v>
      </c>
      <c r="H1654" t="e">
        <v>#N/A</v>
      </c>
      <c r="I1654" t="e">
        <v>#N/A</v>
      </c>
      <c r="J1654" t="e">
        <v>#N/A</v>
      </c>
      <c r="K1654">
        <v>1869</v>
      </c>
      <c r="L1654">
        <v>1798</v>
      </c>
    </row>
    <row r="1655" spans="1:12" ht="32" x14ac:dyDescent="0.2">
      <c r="A1655" s="1" t="s">
        <v>671</v>
      </c>
      <c r="B1655" s="2" t="s">
        <v>680</v>
      </c>
      <c r="C1655" s="3" t="s">
        <v>236</v>
      </c>
      <c r="D1655" s="3"/>
      <c r="E1655" t="s">
        <v>1479</v>
      </c>
      <c r="F1655" t="e">
        <v>#N/A</v>
      </c>
      <c r="G1655" t="e">
        <v>#N/A</v>
      </c>
      <c r="H1655" t="e">
        <v>#N/A</v>
      </c>
      <c r="I1655" t="e">
        <v>#N/A</v>
      </c>
      <c r="J1655" t="e">
        <v>#N/A</v>
      </c>
      <c r="K1655">
        <v>69</v>
      </c>
      <c r="L1655">
        <v>66</v>
      </c>
    </row>
    <row r="1656" spans="1:12" ht="28" x14ac:dyDescent="0.2">
      <c r="A1656" s="6" t="s">
        <v>671</v>
      </c>
      <c r="B1656" s="7" t="s">
        <v>688</v>
      </c>
      <c r="C1656" s="8" t="s">
        <v>27</v>
      </c>
      <c r="D1656" s="8"/>
      <c r="E1656" t="s">
        <v>1479</v>
      </c>
      <c r="F1656" t="e">
        <v>#N/A</v>
      </c>
      <c r="G1656" t="e">
        <v>#N/A</v>
      </c>
      <c r="H1656" t="e">
        <v>#N/A</v>
      </c>
      <c r="I1656" t="e">
        <v>#N/A</v>
      </c>
      <c r="J1656" t="e">
        <v>#N/A</v>
      </c>
      <c r="K1656">
        <v>328</v>
      </c>
      <c r="L1656">
        <v>348</v>
      </c>
    </row>
    <row r="1657" spans="1:12" ht="32" x14ac:dyDescent="0.2">
      <c r="A1657" s="6" t="s">
        <v>671</v>
      </c>
      <c r="B1657" s="7" t="s">
        <v>690</v>
      </c>
      <c r="C1657" s="8" t="s">
        <v>236</v>
      </c>
      <c r="D1657" s="8"/>
      <c r="E1657" t="s">
        <v>1479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>
        <v>43</v>
      </c>
      <c r="L1657">
        <v>53</v>
      </c>
    </row>
    <row r="1658" spans="1:12" ht="32" x14ac:dyDescent="0.2">
      <c r="A1658" s="19" t="s">
        <v>707</v>
      </c>
      <c r="B1658" s="20" t="s">
        <v>708</v>
      </c>
      <c r="C1658" s="3" t="s">
        <v>99</v>
      </c>
      <c r="D1658" s="3"/>
      <c r="E1658" t="s">
        <v>1480</v>
      </c>
      <c r="F1658">
        <v>14584</v>
      </c>
      <c r="G1658">
        <v>14297</v>
      </c>
      <c r="H1658">
        <v>15259</v>
      </c>
      <c r="I1658">
        <v>15750</v>
      </c>
      <c r="J1658">
        <v>17018</v>
      </c>
      <c r="K1658">
        <v>18265</v>
      </c>
      <c r="L1658">
        <v>18066</v>
      </c>
    </row>
    <row r="1659" spans="1:12" ht="32" x14ac:dyDescent="0.2">
      <c r="A1659" s="23" t="s">
        <v>707</v>
      </c>
      <c r="B1659" s="24" t="s">
        <v>709</v>
      </c>
      <c r="C1659" s="8" t="s">
        <v>24</v>
      </c>
      <c r="D1659" s="8"/>
      <c r="E1659" t="s">
        <v>1480</v>
      </c>
      <c r="F1659">
        <v>25560</v>
      </c>
      <c r="G1659">
        <v>25676</v>
      </c>
      <c r="H1659">
        <v>27411</v>
      </c>
      <c r="I1659">
        <v>26634</v>
      </c>
      <c r="J1659">
        <v>24151</v>
      </c>
      <c r="K1659">
        <v>24029</v>
      </c>
      <c r="L1659">
        <v>24068</v>
      </c>
    </row>
    <row r="1660" spans="1:12" ht="24" x14ac:dyDescent="0.2">
      <c r="A1660" s="19" t="s">
        <v>707</v>
      </c>
      <c r="B1660" s="20" t="s">
        <v>712</v>
      </c>
      <c r="C1660" s="3" t="s">
        <v>29</v>
      </c>
      <c r="D1660" s="3"/>
      <c r="E1660" t="s">
        <v>1480</v>
      </c>
      <c r="F1660">
        <v>52699</v>
      </c>
      <c r="G1660">
        <v>55032</v>
      </c>
      <c r="H1660">
        <v>56584</v>
      </c>
      <c r="I1660">
        <v>58710</v>
      </c>
      <c r="J1660">
        <v>60051</v>
      </c>
      <c r="K1660">
        <v>61963</v>
      </c>
      <c r="L1660">
        <v>65579</v>
      </c>
    </row>
    <row r="1661" spans="1:12" ht="32" x14ac:dyDescent="0.2">
      <c r="A1661" s="23" t="s">
        <v>707</v>
      </c>
      <c r="B1661" s="24" t="s">
        <v>713</v>
      </c>
      <c r="C1661" s="8" t="s">
        <v>714</v>
      </c>
      <c r="D1661" s="8"/>
      <c r="E1661" t="s">
        <v>1480</v>
      </c>
      <c r="F1661">
        <v>16157</v>
      </c>
      <c r="G1661">
        <v>16663</v>
      </c>
      <c r="H1661">
        <v>18373</v>
      </c>
      <c r="I1661">
        <v>17390</v>
      </c>
      <c r="J1661">
        <v>17592</v>
      </c>
      <c r="K1661">
        <v>18333</v>
      </c>
      <c r="L1661">
        <v>20150</v>
      </c>
    </row>
    <row r="1662" spans="1:12" ht="32" x14ac:dyDescent="0.2">
      <c r="A1662" s="19" t="s">
        <v>707</v>
      </c>
      <c r="B1662" s="20" t="s">
        <v>715</v>
      </c>
      <c r="C1662" s="3" t="s">
        <v>2</v>
      </c>
      <c r="D1662" s="3"/>
      <c r="E1662" t="s">
        <v>1480</v>
      </c>
      <c r="F1662">
        <v>20052</v>
      </c>
      <c r="G1662">
        <v>23137</v>
      </c>
      <c r="H1662">
        <v>24113</v>
      </c>
      <c r="I1662">
        <v>24353</v>
      </c>
      <c r="J1662">
        <v>26176</v>
      </c>
      <c r="K1662">
        <v>29886</v>
      </c>
      <c r="L1662">
        <v>31703</v>
      </c>
    </row>
    <row r="1663" spans="1:12" ht="48" x14ac:dyDescent="0.2">
      <c r="A1663" s="23" t="s">
        <v>707</v>
      </c>
      <c r="B1663" s="24" t="s">
        <v>716</v>
      </c>
      <c r="C1663" s="8" t="s">
        <v>14</v>
      </c>
      <c r="D1663" s="8"/>
      <c r="E1663" t="s">
        <v>1480</v>
      </c>
      <c r="F1663">
        <v>18115</v>
      </c>
      <c r="G1663">
        <v>19185</v>
      </c>
      <c r="H1663">
        <v>20169</v>
      </c>
      <c r="I1663">
        <v>22329</v>
      </c>
      <c r="J1663">
        <v>23434</v>
      </c>
      <c r="K1663" t="e">
        <v>#N/A</v>
      </c>
      <c r="L1663" t="e">
        <v>#N/A</v>
      </c>
    </row>
    <row r="1664" spans="1:12" ht="36" x14ac:dyDescent="0.2">
      <c r="A1664" s="19" t="s">
        <v>707</v>
      </c>
      <c r="B1664" s="20" t="s">
        <v>1372</v>
      </c>
      <c r="C1664" s="3" t="s">
        <v>711</v>
      </c>
      <c r="D1664" s="3"/>
      <c r="E1664" t="s">
        <v>1480</v>
      </c>
      <c r="F1664">
        <v>16203</v>
      </c>
      <c r="G1664">
        <v>15963</v>
      </c>
      <c r="H1664">
        <v>16023</v>
      </c>
      <c r="I1664" t="e">
        <v>#N/A</v>
      </c>
      <c r="J1664" t="e">
        <v>#N/A</v>
      </c>
      <c r="K1664" t="e">
        <v>#N/A</v>
      </c>
      <c r="L1664" t="e">
        <v>#N/A</v>
      </c>
    </row>
    <row r="1665" spans="1:12" ht="32" x14ac:dyDescent="0.2">
      <c r="A1665" s="23" t="s">
        <v>707</v>
      </c>
      <c r="B1665" s="24" t="s">
        <v>718</v>
      </c>
      <c r="C1665" s="8" t="s">
        <v>68</v>
      </c>
      <c r="D1665" s="8"/>
      <c r="E1665" t="s">
        <v>1480</v>
      </c>
      <c r="F1665">
        <v>21735</v>
      </c>
      <c r="G1665">
        <v>22829</v>
      </c>
      <c r="H1665">
        <v>23328</v>
      </c>
      <c r="I1665">
        <v>23594</v>
      </c>
      <c r="J1665">
        <v>24389</v>
      </c>
      <c r="K1665">
        <v>25298</v>
      </c>
      <c r="L1665">
        <v>23399</v>
      </c>
    </row>
    <row r="1666" spans="1:12" ht="32" x14ac:dyDescent="0.2">
      <c r="A1666" s="19" t="s">
        <v>707</v>
      </c>
      <c r="B1666" s="20" t="s">
        <v>719</v>
      </c>
      <c r="C1666" s="3" t="s">
        <v>24</v>
      </c>
      <c r="D1666" s="3"/>
      <c r="E1666" t="s">
        <v>1480</v>
      </c>
      <c r="F1666">
        <v>16165</v>
      </c>
      <c r="G1666">
        <v>17481</v>
      </c>
      <c r="H1666">
        <v>17970</v>
      </c>
      <c r="I1666">
        <v>18495</v>
      </c>
      <c r="J1666">
        <v>19951</v>
      </c>
      <c r="K1666">
        <v>20407</v>
      </c>
      <c r="L1666">
        <v>20950</v>
      </c>
    </row>
    <row r="1667" spans="1:12" ht="32" x14ac:dyDescent="0.2">
      <c r="A1667" s="23" t="s">
        <v>707</v>
      </c>
      <c r="B1667" s="24" t="s">
        <v>720</v>
      </c>
      <c r="C1667" s="8" t="s">
        <v>4</v>
      </c>
      <c r="D1667" s="8"/>
      <c r="E1667" t="s">
        <v>1480</v>
      </c>
      <c r="F1667">
        <v>16805</v>
      </c>
      <c r="G1667">
        <v>17741</v>
      </c>
      <c r="H1667">
        <v>20236</v>
      </c>
      <c r="I1667">
        <v>22890</v>
      </c>
      <c r="J1667">
        <v>21206</v>
      </c>
      <c r="K1667">
        <v>25015</v>
      </c>
      <c r="L1667">
        <v>24015</v>
      </c>
    </row>
    <row r="1668" spans="1:12" ht="32" x14ac:dyDescent="0.2">
      <c r="A1668" s="19" t="s">
        <v>707</v>
      </c>
      <c r="B1668" s="20" t="s">
        <v>721</v>
      </c>
      <c r="C1668" s="3" t="s">
        <v>2</v>
      </c>
      <c r="D1668" s="3"/>
      <c r="E1668" t="s">
        <v>1480</v>
      </c>
      <c r="F1668">
        <v>14435</v>
      </c>
      <c r="G1668">
        <v>14642</v>
      </c>
      <c r="H1668">
        <v>15979</v>
      </c>
      <c r="I1668">
        <v>17284</v>
      </c>
      <c r="J1668">
        <v>18286</v>
      </c>
      <c r="K1668">
        <v>18939</v>
      </c>
      <c r="L1668">
        <v>20670</v>
      </c>
    </row>
    <row r="1669" spans="1:12" ht="48" x14ac:dyDescent="0.2">
      <c r="A1669" s="23" t="s">
        <v>707</v>
      </c>
      <c r="B1669" s="24" t="s">
        <v>1373</v>
      </c>
      <c r="C1669" s="8" t="s">
        <v>711</v>
      </c>
      <c r="D1669" s="8"/>
      <c r="E1669" t="s">
        <v>1480</v>
      </c>
      <c r="F1669">
        <v>21046</v>
      </c>
      <c r="G1669">
        <v>18707</v>
      </c>
      <c r="H1669">
        <v>16964</v>
      </c>
      <c r="I1669" t="e">
        <v>#N/A</v>
      </c>
      <c r="J1669" t="e">
        <v>#N/A</v>
      </c>
      <c r="K1669" t="e">
        <v>#N/A</v>
      </c>
      <c r="L1669" t="e">
        <v>#N/A</v>
      </c>
    </row>
    <row r="1670" spans="1:12" ht="32" x14ac:dyDescent="0.2">
      <c r="A1670" s="19" t="s">
        <v>707</v>
      </c>
      <c r="B1670" s="20" t="s">
        <v>722</v>
      </c>
      <c r="C1670" s="3" t="s">
        <v>66</v>
      </c>
      <c r="D1670" s="3"/>
      <c r="E1670" t="s">
        <v>1480</v>
      </c>
      <c r="F1670">
        <v>16732</v>
      </c>
      <c r="G1670">
        <v>17813</v>
      </c>
      <c r="H1670">
        <v>18707</v>
      </c>
      <c r="I1670">
        <v>19687</v>
      </c>
      <c r="J1670">
        <v>19825</v>
      </c>
      <c r="K1670">
        <v>20343</v>
      </c>
      <c r="L1670">
        <v>21525</v>
      </c>
    </row>
    <row r="1671" spans="1:12" ht="32" x14ac:dyDescent="0.2">
      <c r="A1671" s="23" t="s">
        <v>707</v>
      </c>
      <c r="B1671" s="24" t="s">
        <v>723</v>
      </c>
      <c r="C1671" s="8" t="s">
        <v>77</v>
      </c>
      <c r="D1671" s="8"/>
      <c r="E1671" t="s">
        <v>1480</v>
      </c>
      <c r="F1671">
        <v>19113</v>
      </c>
      <c r="G1671">
        <v>20177</v>
      </c>
      <c r="H1671">
        <v>21821</v>
      </c>
      <c r="I1671">
        <v>23857</v>
      </c>
      <c r="J1671">
        <v>23947</v>
      </c>
      <c r="K1671">
        <v>26076</v>
      </c>
      <c r="L1671">
        <v>26538</v>
      </c>
    </row>
    <row r="1672" spans="1:12" ht="32" x14ac:dyDescent="0.2">
      <c r="A1672" s="19" t="s">
        <v>707</v>
      </c>
      <c r="B1672" s="20" t="s">
        <v>724</v>
      </c>
      <c r="C1672" s="3" t="s">
        <v>66</v>
      </c>
      <c r="D1672" s="3"/>
      <c r="E1672" t="s">
        <v>1480</v>
      </c>
      <c r="F1672">
        <v>15698</v>
      </c>
      <c r="G1672">
        <v>16290</v>
      </c>
      <c r="H1672">
        <v>17003</v>
      </c>
      <c r="I1672">
        <v>17205</v>
      </c>
      <c r="J1672">
        <v>17712</v>
      </c>
      <c r="K1672">
        <v>17411</v>
      </c>
      <c r="L1672">
        <v>18965</v>
      </c>
    </row>
    <row r="1673" spans="1:12" ht="32" x14ac:dyDescent="0.2">
      <c r="A1673" s="23" t="s">
        <v>707</v>
      </c>
      <c r="B1673" s="24" t="s">
        <v>725</v>
      </c>
      <c r="C1673" s="8" t="s">
        <v>24</v>
      </c>
      <c r="D1673" s="8"/>
      <c r="E1673" t="s">
        <v>1480</v>
      </c>
      <c r="F1673">
        <v>13687</v>
      </c>
      <c r="G1673">
        <v>13836</v>
      </c>
      <c r="H1673">
        <v>14384</v>
      </c>
      <c r="I1673">
        <v>14629</v>
      </c>
      <c r="J1673">
        <v>15027</v>
      </c>
      <c r="K1673">
        <v>15741</v>
      </c>
      <c r="L1673">
        <v>16525</v>
      </c>
    </row>
    <row r="1674" spans="1:12" ht="32" x14ac:dyDescent="0.2">
      <c r="A1674" s="19" t="s">
        <v>707</v>
      </c>
      <c r="B1674" s="20" t="s">
        <v>727</v>
      </c>
      <c r="C1674" s="3" t="s">
        <v>66</v>
      </c>
      <c r="D1674" s="3"/>
      <c r="E1674" t="s">
        <v>1480</v>
      </c>
      <c r="F1674">
        <v>17350</v>
      </c>
      <c r="G1674">
        <v>18089</v>
      </c>
      <c r="H1674">
        <v>18450</v>
      </c>
      <c r="I1674">
        <v>17997</v>
      </c>
      <c r="J1674">
        <v>18500</v>
      </c>
      <c r="K1674">
        <v>18801</v>
      </c>
      <c r="L1674">
        <v>20015</v>
      </c>
    </row>
    <row r="1675" spans="1:12" ht="32" x14ac:dyDescent="0.2">
      <c r="A1675" s="23" t="s">
        <v>707</v>
      </c>
      <c r="B1675" s="24" t="s">
        <v>728</v>
      </c>
      <c r="C1675" s="8" t="s">
        <v>77</v>
      </c>
      <c r="D1675" s="8"/>
      <c r="E1675" t="s">
        <v>1480</v>
      </c>
      <c r="F1675">
        <v>20068</v>
      </c>
      <c r="G1675">
        <v>22114</v>
      </c>
      <c r="H1675">
        <v>22333</v>
      </c>
      <c r="I1675">
        <v>23786</v>
      </c>
      <c r="J1675">
        <v>24527</v>
      </c>
      <c r="K1675">
        <v>25098</v>
      </c>
      <c r="L1675">
        <v>26172</v>
      </c>
    </row>
    <row r="1676" spans="1:12" ht="32" x14ac:dyDescent="0.2">
      <c r="A1676" s="19" t="s">
        <v>707</v>
      </c>
      <c r="B1676" s="20" t="s">
        <v>729</v>
      </c>
      <c r="C1676" s="3" t="s">
        <v>2</v>
      </c>
      <c r="D1676" s="3"/>
      <c r="E1676" t="s">
        <v>1480</v>
      </c>
      <c r="F1676">
        <v>24166</v>
      </c>
      <c r="G1676">
        <v>26060</v>
      </c>
      <c r="H1676">
        <v>26787</v>
      </c>
      <c r="I1676" t="e">
        <v>#N/A</v>
      </c>
      <c r="J1676" t="e">
        <v>#N/A</v>
      </c>
      <c r="K1676" t="e">
        <v>#N/A</v>
      </c>
      <c r="L1676" t="e">
        <v>#N/A</v>
      </c>
    </row>
    <row r="1677" spans="1:12" ht="32" x14ac:dyDescent="0.2">
      <c r="A1677" s="23" t="s">
        <v>707</v>
      </c>
      <c r="B1677" s="24" t="s">
        <v>730</v>
      </c>
      <c r="C1677" s="8" t="s">
        <v>66</v>
      </c>
      <c r="D1677" s="8"/>
      <c r="E1677" t="s">
        <v>1480</v>
      </c>
      <c r="F1677" t="e">
        <v>#N/A</v>
      </c>
      <c r="G1677">
        <v>16898</v>
      </c>
      <c r="H1677">
        <v>18008</v>
      </c>
      <c r="I1677" t="e">
        <v>#N/A</v>
      </c>
      <c r="J1677" t="e">
        <v>#N/A</v>
      </c>
      <c r="K1677" t="e">
        <v>#N/A</v>
      </c>
      <c r="L1677" t="e">
        <v>#N/A</v>
      </c>
    </row>
    <row r="1678" spans="1:12" ht="32" x14ac:dyDescent="0.2">
      <c r="A1678" s="19" t="s">
        <v>707</v>
      </c>
      <c r="B1678" s="20" t="s">
        <v>731</v>
      </c>
      <c r="C1678" s="3" t="s">
        <v>66</v>
      </c>
      <c r="D1678" s="3"/>
      <c r="E1678" t="s">
        <v>1480</v>
      </c>
      <c r="F1678">
        <v>14570</v>
      </c>
      <c r="G1678">
        <v>16292</v>
      </c>
      <c r="H1678">
        <v>16484</v>
      </c>
      <c r="I1678">
        <v>17775</v>
      </c>
      <c r="J1678">
        <v>18318</v>
      </c>
      <c r="K1678">
        <v>17643</v>
      </c>
      <c r="L1678">
        <v>19186</v>
      </c>
    </row>
    <row r="1679" spans="1:12" ht="32" x14ac:dyDescent="0.2">
      <c r="A1679" s="23" t="s">
        <v>707</v>
      </c>
      <c r="B1679" s="24" t="s">
        <v>732</v>
      </c>
      <c r="C1679" s="8" t="s">
        <v>24</v>
      </c>
      <c r="D1679" s="8"/>
      <c r="E1679" t="s">
        <v>1480</v>
      </c>
      <c r="F1679">
        <v>23861</v>
      </c>
      <c r="G1679">
        <v>20559</v>
      </c>
      <c r="H1679">
        <v>22943</v>
      </c>
      <c r="I1679">
        <v>23799</v>
      </c>
      <c r="J1679">
        <v>24321</v>
      </c>
      <c r="K1679">
        <v>24858</v>
      </c>
      <c r="L1679">
        <v>24519</v>
      </c>
    </row>
    <row r="1680" spans="1:12" ht="36" x14ac:dyDescent="0.2">
      <c r="A1680" s="19" t="s">
        <v>707</v>
      </c>
      <c r="B1680" s="20" t="s">
        <v>733</v>
      </c>
      <c r="C1680" s="3" t="s">
        <v>4</v>
      </c>
      <c r="D1680" s="3"/>
      <c r="E1680" t="s">
        <v>1480</v>
      </c>
      <c r="F1680">
        <v>17655</v>
      </c>
      <c r="G1680">
        <v>16723</v>
      </c>
      <c r="H1680">
        <v>16299</v>
      </c>
      <c r="I1680">
        <v>15321</v>
      </c>
      <c r="J1680">
        <v>17327</v>
      </c>
      <c r="K1680">
        <v>18291</v>
      </c>
      <c r="L1680">
        <v>19281</v>
      </c>
    </row>
    <row r="1681" spans="1:12" ht="32" x14ac:dyDescent="0.2">
      <c r="A1681" s="23" t="s">
        <v>707</v>
      </c>
      <c r="B1681" s="24" t="s">
        <v>734</v>
      </c>
      <c r="C1681" s="8" t="s">
        <v>66</v>
      </c>
      <c r="D1681" s="8"/>
      <c r="E1681" t="s">
        <v>1480</v>
      </c>
      <c r="F1681">
        <v>14659</v>
      </c>
      <c r="G1681">
        <v>15801</v>
      </c>
      <c r="H1681">
        <v>16425</v>
      </c>
      <c r="I1681">
        <v>18542</v>
      </c>
      <c r="J1681">
        <v>19480</v>
      </c>
      <c r="K1681">
        <v>20254</v>
      </c>
      <c r="L1681">
        <v>22057</v>
      </c>
    </row>
    <row r="1682" spans="1:12" ht="32" x14ac:dyDescent="0.2">
      <c r="A1682" s="19" t="s">
        <v>707</v>
      </c>
      <c r="B1682" s="20" t="s">
        <v>735</v>
      </c>
      <c r="C1682" s="3" t="s">
        <v>99</v>
      </c>
      <c r="D1682" s="3"/>
      <c r="E1682" t="s">
        <v>1480</v>
      </c>
      <c r="F1682">
        <v>18844</v>
      </c>
      <c r="G1682">
        <v>20058</v>
      </c>
      <c r="H1682">
        <v>21433</v>
      </c>
      <c r="I1682" t="e">
        <v>#N/A</v>
      </c>
      <c r="J1682" t="e">
        <v>#N/A</v>
      </c>
      <c r="K1682" t="e">
        <v>#N/A</v>
      </c>
      <c r="L1682" t="e">
        <v>#N/A</v>
      </c>
    </row>
    <row r="1683" spans="1:12" ht="32" x14ac:dyDescent="0.2">
      <c r="A1683" s="23" t="s">
        <v>707</v>
      </c>
      <c r="B1683" s="24" t="s">
        <v>736</v>
      </c>
      <c r="C1683" s="8" t="s">
        <v>4</v>
      </c>
      <c r="D1683" s="8"/>
      <c r="E1683" t="s">
        <v>1480</v>
      </c>
      <c r="F1683">
        <v>16399</v>
      </c>
      <c r="G1683">
        <v>17876</v>
      </c>
      <c r="H1683">
        <v>19425</v>
      </c>
      <c r="I1683">
        <v>20146</v>
      </c>
      <c r="J1683">
        <v>21602</v>
      </c>
      <c r="K1683">
        <v>24964</v>
      </c>
      <c r="L1683">
        <v>27112</v>
      </c>
    </row>
    <row r="1684" spans="1:12" ht="32" x14ac:dyDescent="0.2">
      <c r="A1684" s="19" t="s">
        <v>737</v>
      </c>
      <c r="B1684" s="20" t="s">
        <v>738</v>
      </c>
      <c r="C1684" s="3" t="s">
        <v>66</v>
      </c>
      <c r="D1684" s="3"/>
      <c r="E1684" t="s">
        <v>1480</v>
      </c>
      <c r="F1684">
        <v>17471</v>
      </c>
      <c r="G1684">
        <v>16576</v>
      </c>
      <c r="H1684">
        <v>19041</v>
      </c>
      <c r="I1684">
        <v>19009</v>
      </c>
      <c r="J1684">
        <v>20636</v>
      </c>
      <c r="K1684">
        <v>20070</v>
      </c>
      <c r="L1684">
        <v>21403</v>
      </c>
    </row>
    <row r="1685" spans="1:12" ht="32" x14ac:dyDescent="0.2">
      <c r="A1685" s="23" t="s">
        <v>737</v>
      </c>
      <c r="B1685" s="24" t="s">
        <v>739</v>
      </c>
      <c r="C1685" s="8" t="s">
        <v>4</v>
      </c>
      <c r="D1685" s="8"/>
      <c r="E1685" t="s">
        <v>1480</v>
      </c>
      <c r="F1685">
        <v>25936</v>
      </c>
      <c r="G1685">
        <v>27459</v>
      </c>
      <c r="H1685">
        <v>25471</v>
      </c>
      <c r="I1685">
        <v>47641</v>
      </c>
      <c r="J1685">
        <v>30765</v>
      </c>
      <c r="K1685">
        <v>30633</v>
      </c>
      <c r="L1685">
        <v>33884</v>
      </c>
    </row>
    <row r="1686" spans="1:12" ht="48" x14ac:dyDescent="0.2">
      <c r="A1686" s="19" t="s">
        <v>737</v>
      </c>
      <c r="B1686" s="20" t="s">
        <v>1374</v>
      </c>
      <c r="C1686" s="3" t="s">
        <v>711</v>
      </c>
      <c r="D1686" s="3"/>
      <c r="E1686" t="s">
        <v>1480</v>
      </c>
      <c r="F1686">
        <v>14615</v>
      </c>
      <c r="G1686">
        <v>13822</v>
      </c>
      <c r="H1686">
        <v>13419</v>
      </c>
      <c r="I1686" t="e">
        <v>#N/A</v>
      </c>
      <c r="J1686" t="e">
        <v>#N/A</v>
      </c>
      <c r="K1686" t="e">
        <v>#N/A</v>
      </c>
      <c r="L1686" t="e">
        <v>#N/A</v>
      </c>
    </row>
    <row r="1687" spans="1:12" ht="36" x14ac:dyDescent="0.2">
      <c r="A1687" s="23" t="s">
        <v>737</v>
      </c>
      <c r="B1687" s="24" t="s">
        <v>741</v>
      </c>
      <c r="C1687" s="8" t="s">
        <v>29</v>
      </c>
      <c r="D1687" s="8"/>
      <c r="E1687" t="s">
        <v>1480</v>
      </c>
      <c r="F1687">
        <v>87585</v>
      </c>
      <c r="G1687">
        <v>93953</v>
      </c>
      <c r="H1687">
        <v>91459</v>
      </c>
      <c r="I1687">
        <v>93274</v>
      </c>
      <c r="J1687">
        <v>97424</v>
      </c>
      <c r="K1687">
        <v>94464</v>
      </c>
      <c r="L1687">
        <v>104097</v>
      </c>
    </row>
    <row r="1688" spans="1:12" ht="36" x14ac:dyDescent="0.2">
      <c r="A1688" s="19" t="s">
        <v>737</v>
      </c>
      <c r="B1688" s="20" t="s">
        <v>742</v>
      </c>
      <c r="C1688" s="3" t="s">
        <v>714</v>
      </c>
      <c r="D1688" s="3"/>
      <c r="E1688" t="s">
        <v>1480</v>
      </c>
      <c r="F1688">
        <v>35897</v>
      </c>
      <c r="G1688">
        <v>33685</v>
      </c>
      <c r="H1688">
        <v>33637</v>
      </c>
      <c r="I1688">
        <v>36233</v>
      </c>
      <c r="J1688">
        <v>35568</v>
      </c>
      <c r="K1688">
        <v>32843</v>
      </c>
      <c r="L1688">
        <v>33326</v>
      </c>
    </row>
    <row r="1689" spans="1:12" ht="48" x14ac:dyDescent="0.2">
      <c r="A1689" s="23" t="s">
        <v>737</v>
      </c>
      <c r="B1689" s="24" t="s">
        <v>743</v>
      </c>
      <c r="C1689" s="8" t="s">
        <v>14</v>
      </c>
      <c r="D1689" s="8"/>
      <c r="E1689" t="s">
        <v>1480</v>
      </c>
      <c r="F1689" t="e">
        <v>#N/A</v>
      </c>
      <c r="G1689">
        <v>17937</v>
      </c>
      <c r="H1689">
        <v>19744</v>
      </c>
      <c r="I1689" t="e">
        <v>#N/A</v>
      </c>
      <c r="J1689" t="e">
        <v>#N/A</v>
      </c>
      <c r="K1689" t="e">
        <v>#N/A</v>
      </c>
      <c r="L1689" t="e">
        <v>#N/A</v>
      </c>
    </row>
    <row r="1690" spans="1:12" ht="32" x14ac:dyDescent="0.2">
      <c r="A1690" s="19" t="s">
        <v>737</v>
      </c>
      <c r="B1690" s="20" t="s">
        <v>744</v>
      </c>
      <c r="C1690" s="3" t="s">
        <v>6</v>
      </c>
      <c r="D1690" s="3"/>
      <c r="E1690" t="s">
        <v>1480</v>
      </c>
      <c r="F1690">
        <v>17664</v>
      </c>
      <c r="G1690">
        <v>18310</v>
      </c>
      <c r="H1690">
        <v>20232</v>
      </c>
      <c r="I1690">
        <v>19751</v>
      </c>
      <c r="J1690">
        <v>19931</v>
      </c>
      <c r="K1690">
        <v>22421</v>
      </c>
      <c r="L1690">
        <v>23341</v>
      </c>
    </row>
    <row r="1691" spans="1:12" ht="32" x14ac:dyDescent="0.2">
      <c r="A1691" s="23" t="s">
        <v>737</v>
      </c>
      <c r="B1691" s="24" t="s">
        <v>745</v>
      </c>
      <c r="C1691" s="8" t="s">
        <v>68</v>
      </c>
      <c r="D1691" s="8"/>
      <c r="E1691" t="s">
        <v>1480</v>
      </c>
      <c r="F1691">
        <v>20514</v>
      </c>
      <c r="G1691">
        <v>20295</v>
      </c>
      <c r="H1691">
        <v>20507</v>
      </c>
      <c r="I1691">
        <v>22161</v>
      </c>
      <c r="J1691">
        <v>22840</v>
      </c>
      <c r="K1691">
        <v>24158</v>
      </c>
      <c r="L1691">
        <v>25156</v>
      </c>
    </row>
    <row r="1692" spans="1:12" ht="36" x14ac:dyDescent="0.2">
      <c r="A1692" s="19" t="s">
        <v>737</v>
      </c>
      <c r="B1692" s="20" t="s">
        <v>746</v>
      </c>
      <c r="C1692" s="3" t="s">
        <v>77</v>
      </c>
      <c r="D1692" s="3"/>
      <c r="E1692" t="s">
        <v>1480</v>
      </c>
      <c r="F1692">
        <v>24738</v>
      </c>
      <c r="G1692">
        <v>25994</v>
      </c>
      <c r="H1692">
        <v>31310</v>
      </c>
      <c r="I1692">
        <v>29705</v>
      </c>
      <c r="J1692">
        <v>33000</v>
      </c>
      <c r="K1692">
        <v>32230</v>
      </c>
      <c r="L1692">
        <v>32768</v>
      </c>
    </row>
    <row r="1693" spans="1:12" ht="48" x14ac:dyDescent="0.2">
      <c r="A1693" s="23" t="s">
        <v>737</v>
      </c>
      <c r="B1693" s="24" t="s">
        <v>747</v>
      </c>
      <c r="C1693" s="8" t="s">
        <v>14</v>
      </c>
      <c r="D1693" s="8"/>
      <c r="E1693" t="s">
        <v>1480</v>
      </c>
      <c r="F1693">
        <v>15306</v>
      </c>
      <c r="G1693">
        <v>15328</v>
      </c>
      <c r="H1693">
        <v>16133</v>
      </c>
      <c r="I1693">
        <v>16061</v>
      </c>
      <c r="J1693">
        <v>17210</v>
      </c>
      <c r="K1693">
        <v>17368</v>
      </c>
      <c r="L1693">
        <v>18269</v>
      </c>
    </row>
    <row r="1694" spans="1:12" ht="32" x14ac:dyDescent="0.2">
      <c r="A1694" s="19" t="s">
        <v>737</v>
      </c>
      <c r="B1694" s="20" t="s">
        <v>748</v>
      </c>
      <c r="C1694" s="3" t="s">
        <v>66</v>
      </c>
      <c r="D1694" s="3"/>
      <c r="E1694" t="s">
        <v>1480</v>
      </c>
      <c r="F1694">
        <v>16663</v>
      </c>
      <c r="G1694">
        <v>17385</v>
      </c>
      <c r="H1694">
        <v>17973</v>
      </c>
      <c r="I1694">
        <v>17983</v>
      </c>
      <c r="J1694">
        <v>19117</v>
      </c>
      <c r="K1694">
        <v>19894</v>
      </c>
      <c r="L1694">
        <v>19877</v>
      </c>
    </row>
    <row r="1695" spans="1:12" ht="32" x14ac:dyDescent="0.2">
      <c r="A1695" s="23" t="s">
        <v>737</v>
      </c>
      <c r="B1695" s="24" t="s">
        <v>749</v>
      </c>
      <c r="C1695" s="8" t="s">
        <v>6</v>
      </c>
      <c r="D1695" s="8"/>
      <c r="E1695" t="s">
        <v>1480</v>
      </c>
      <c r="F1695">
        <v>16408</v>
      </c>
      <c r="G1695">
        <v>17682</v>
      </c>
      <c r="H1695">
        <v>17792</v>
      </c>
      <c r="I1695" t="e">
        <v>#N/A</v>
      </c>
      <c r="J1695" t="e">
        <v>#N/A</v>
      </c>
      <c r="K1695" t="e">
        <v>#N/A</v>
      </c>
      <c r="L1695" t="e">
        <v>#N/A</v>
      </c>
    </row>
    <row r="1696" spans="1:12" ht="32" x14ac:dyDescent="0.2">
      <c r="A1696" s="19" t="s">
        <v>737</v>
      </c>
      <c r="B1696" s="20" t="s">
        <v>750</v>
      </c>
      <c r="C1696" s="3" t="s">
        <v>68</v>
      </c>
      <c r="D1696" s="3"/>
      <c r="E1696" t="s">
        <v>1480</v>
      </c>
      <c r="F1696">
        <v>19931</v>
      </c>
      <c r="G1696">
        <v>20478</v>
      </c>
      <c r="H1696">
        <v>21428</v>
      </c>
      <c r="I1696">
        <v>20952</v>
      </c>
      <c r="J1696">
        <v>22779</v>
      </c>
      <c r="K1696">
        <v>31226</v>
      </c>
      <c r="L1696">
        <v>24476</v>
      </c>
    </row>
    <row r="1697" spans="1:12" ht="48" x14ac:dyDescent="0.2">
      <c r="A1697" s="23" t="s">
        <v>737</v>
      </c>
      <c r="B1697" s="24" t="s">
        <v>751</v>
      </c>
      <c r="C1697" s="8" t="s">
        <v>14</v>
      </c>
      <c r="D1697" s="8"/>
      <c r="E1697" t="s">
        <v>1480</v>
      </c>
      <c r="F1697">
        <v>16590</v>
      </c>
      <c r="G1697">
        <v>17547</v>
      </c>
      <c r="H1697">
        <v>18307</v>
      </c>
      <c r="I1697">
        <v>18738</v>
      </c>
      <c r="J1697">
        <v>18936</v>
      </c>
      <c r="K1697">
        <v>20128</v>
      </c>
      <c r="L1697">
        <v>21371</v>
      </c>
    </row>
    <row r="1698" spans="1:12" ht="36" x14ac:dyDescent="0.2">
      <c r="A1698" s="19" t="s">
        <v>737</v>
      </c>
      <c r="B1698" s="20" t="s">
        <v>752</v>
      </c>
      <c r="C1698" s="3" t="s">
        <v>66</v>
      </c>
      <c r="D1698" s="3"/>
      <c r="E1698" t="s">
        <v>1480</v>
      </c>
      <c r="F1698">
        <v>20037</v>
      </c>
      <c r="G1698">
        <v>21197</v>
      </c>
      <c r="H1698">
        <v>21767</v>
      </c>
      <c r="I1698">
        <v>22353</v>
      </c>
      <c r="J1698">
        <v>21915</v>
      </c>
      <c r="K1698">
        <v>22451</v>
      </c>
      <c r="L1698">
        <v>23606</v>
      </c>
    </row>
    <row r="1699" spans="1:12" ht="24" x14ac:dyDescent="0.2">
      <c r="A1699" s="23" t="s">
        <v>737</v>
      </c>
      <c r="B1699" s="24" t="s">
        <v>753</v>
      </c>
      <c r="C1699" s="8" t="s">
        <v>181</v>
      </c>
      <c r="D1699" s="8"/>
      <c r="E1699" t="s">
        <v>1480</v>
      </c>
      <c r="F1699">
        <v>16982</v>
      </c>
      <c r="G1699">
        <v>16457</v>
      </c>
      <c r="H1699">
        <v>17076</v>
      </c>
      <c r="I1699">
        <v>16589</v>
      </c>
      <c r="J1699">
        <v>17775</v>
      </c>
      <c r="K1699">
        <v>18785</v>
      </c>
      <c r="L1699">
        <v>18202</v>
      </c>
    </row>
    <row r="1700" spans="1:12" ht="48" x14ac:dyDescent="0.2">
      <c r="A1700" s="19" t="s">
        <v>737</v>
      </c>
      <c r="B1700" s="20" t="s">
        <v>754</v>
      </c>
      <c r="C1700" s="3" t="s">
        <v>14</v>
      </c>
      <c r="D1700" s="3"/>
      <c r="E1700" t="s">
        <v>1480</v>
      </c>
      <c r="F1700">
        <v>15208</v>
      </c>
      <c r="G1700">
        <v>14543</v>
      </c>
      <c r="H1700">
        <v>15116</v>
      </c>
      <c r="I1700">
        <v>16201</v>
      </c>
      <c r="J1700">
        <v>17252</v>
      </c>
      <c r="K1700">
        <v>17062</v>
      </c>
      <c r="L1700">
        <v>17484</v>
      </c>
    </row>
    <row r="1701" spans="1:12" ht="32" x14ac:dyDescent="0.2">
      <c r="A1701" s="23" t="s">
        <v>737</v>
      </c>
      <c r="B1701" s="24" t="s">
        <v>755</v>
      </c>
      <c r="C1701" s="8" t="s">
        <v>6</v>
      </c>
      <c r="D1701" s="8"/>
      <c r="E1701" t="s">
        <v>1480</v>
      </c>
      <c r="F1701">
        <v>16288</v>
      </c>
      <c r="G1701">
        <v>16755</v>
      </c>
      <c r="H1701">
        <v>16704</v>
      </c>
      <c r="I1701">
        <v>18534</v>
      </c>
      <c r="J1701">
        <v>19075</v>
      </c>
      <c r="K1701">
        <v>20186</v>
      </c>
      <c r="L1701">
        <v>21029</v>
      </c>
    </row>
    <row r="1702" spans="1:12" ht="48" x14ac:dyDescent="0.2">
      <c r="A1702" s="19" t="s">
        <v>737</v>
      </c>
      <c r="B1702" s="20" t="s">
        <v>756</v>
      </c>
      <c r="C1702" s="3" t="s">
        <v>14</v>
      </c>
      <c r="D1702" s="3"/>
      <c r="E1702" t="s">
        <v>1480</v>
      </c>
      <c r="F1702">
        <v>23195</v>
      </c>
      <c r="G1702">
        <v>21231</v>
      </c>
      <c r="H1702">
        <v>21794</v>
      </c>
      <c r="I1702">
        <v>23707</v>
      </c>
      <c r="J1702">
        <v>24127</v>
      </c>
      <c r="K1702">
        <v>25286</v>
      </c>
      <c r="L1702">
        <v>26158</v>
      </c>
    </row>
    <row r="1703" spans="1:12" ht="32" x14ac:dyDescent="0.2">
      <c r="A1703" s="23" t="s">
        <v>737</v>
      </c>
      <c r="B1703" s="24" t="s">
        <v>757</v>
      </c>
      <c r="C1703" s="8" t="s">
        <v>2</v>
      </c>
      <c r="D1703" s="8"/>
      <c r="E1703" t="s">
        <v>1480</v>
      </c>
      <c r="F1703">
        <v>21151</v>
      </c>
      <c r="G1703">
        <v>21881</v>
      </c>
      <c r="H1703">
        <v>22449</v>
      </c>
      <c r="I1703">
        <v>21874</v>
      </c>
      <c r="J1703">
        <v>22607</v>
      </c>
      <c r="K1703">
        <v>25320</v>
      </c>
      <c r="L1703">
        <v>30224</v>
      </c>
    </row>
    <row r="1704" spans="1:12" ht="60" x14ac:dyDescent="0.2">
      <c r="A1704" s="19" t="s">
        <v>737</v>
      </c>
      <c r="B1704" s="20" t="s">
        <v>1375</v>
      </c>
      <c r="C1704" s="3" t="s">
        <v>711</v>
      </c>
      <c r="D1704" s="3"/>
      <c r="E1704" t="s">
        <v>1480</v>
      </c>
      <c r="F1704">
        <v>17835</v>
      </c>
      <c r="G1704">
        <v>18316</v>
      </c>
      <c r="H1704">
        <v>21093</v>
      </c>
      <c r="I1704" t="e">
        <v>#N/A</v>
      </c>
      <c r="J1704" t="e">
        <v>#N/A</v>
      </c>
      <c r="K1704" t="e">
        <v>#N/A</v>
      </c>
      <c r="L1704" t="e">
        <v>#N/A</v>
      </c>
    </row>
    <row r="1705" spans="1:12" ht="32" x14ac:dyDescent="0.2">
      <c r="A1705" s="23" t="s">
        <v>737</v>
      </c>
      <c r="B1705" s="24" t="s">
        <v>759</v>
      </c>
      <c r="C1705" s="8" t="s">
        <v>24</v>
      </c>
      <c r="D1705" s="8"/>
      <c r="E1705" t="s">
        <v>1480</v>
      </c>
      <c r="F1705">
        <v>18645</v>
      </c>
      <c r="G1705">
        <v>19430</v>
      </c>
      <c r="H1705">
        <v>19605</v>
      </c>
      <c r="I1705">
        <v>20031</v>
      </c>
      <c r="J1705">
        <v>20093</v>
      </c>
      <c r="K1705">
        <v>20940</v>
      </c>
      <c r="L1705">
        <v>21450</v>
      </c>
    </row>
    <row r="1706" spans="1:12" ht="32" x14ac:dyDescent="0.2">
      <c r="A1706" s="19" t="s">
        <v>737</v>
      </c>
      <c r="B1706" s="20" t="s">
        <v>760</v>
      </c>
      <c r="C1706" s="3" t="s">
        <v>99</v>
      </c>
      <c r="D1706" s="3"/>
      <c r="E1706" t="s">
        <v>1480</v>
      </c>
      <c r="F1706">
        <v>13317</v>
      </c>
      <c r="G1706">
        <v>14030</v>
      </c>
      <c r="H1706">
        <v>13494</v>
      </c>
      <c r="I1706">
        <v>14258</v>
      </c>
      <c r="J1706">
        <v>13835</v>
      </c>
      <c r="K1706">
        <v>13591</v>
      </c>
      <c r="L1706">
        <v>15091</v>
      </c>
    </row>
    <row r="1707" spans="1:12" ht="32" x14ac:dyDescent="0.2">
      <c r="A1707" s="23" t="s">
        <v>737</v>
      </c>
      <c r="B1707" s="24" t="s">
        <v>761</v>
      </c>
      <c r="C1707" s="8" t="s">
        <v>24</v>
      </c>
      <c r="D1707" s="8"/>
      <c r="E1707" t="s">
        <v>1480</v>
      </c>
      <c r="F1707">
        <v>15626</v>
      </c>
      <c r="G1707">
        <v>17197</v>
      </c>
      <c r="H1707">
        <v>17998</v>
      </c>
      <c r="I1707">
        <v>18495</v>
      </c>
      <c r="J1707">
        <v>19389</v>
      </c>
      <c r="K1707">
        <v>20631</v>
      </c>
      <c r="L1707">
        <v>20178</v>
      </c>
    </row>
    <row r="1708" spans="1:12" ht="32" x14ac:dyDescent="0.2">
      <c r="A1708" s="19" t="s">
        <v>737</v>
      </c>
      <c r="B1708" s="20" t="s">
        <v>762</v>
      </c>
      <c r="C1708" s="3" t="s">
        <v>66</v>
      </c>
      <c r="D1708" s="3"/>
      <c r="E1708" t="s">
        <v>1480</v>
      </c>
      <c r="F1708">
        <v>20924</v>
      </c>
      <c r="G1708">
        <v>23294</v>
      </c>
      <c r="H1708">
        <v>23785</v>
      </c>
      <c r="I1708">
        <v>25197</v>
      </c>
      <c r="J1708">
        <v>27329</v>
      </c>
      <c r="K1708">
        <v>28315</v>
      </c>
      <c r="L1708">
        <v>30516</v>
      </c>
    </row>
    <row r="1709" spans="1:12" ht="32" x14ac:dyDescent="0.2">
      <c r="A1709" s="23" t="s">
        <v>737</v>
      </c>
      <c r="B1709" s="24" t="s">
        <v>763</v>
      </c>
      <c r="C1709" s="8" t="s">
        <v>24</v>
      </c>
      <c r="D1709" s="8"/>
      <c r="E1709" t="s">
        <v>1480</v>
      </c>
      <c r="F1709">
        <v>19281</v>
      </c>
      <c r="G1709">
        <v>20496</v>
      </c>
      <c r="H1709">
        <v>20207</v>
      </c>
      <c r="I1709">
        <v>20409</v>
      </c>
      <c r="J1709">
        <v>22234</v>
      </c>
      <c r="K1709">
        <v>22717</v>
      </c>
      <c r="L1709">
        <v>23224</v>
      </c>
    </row>
    <row r="1710" spans="1:12" ht="48" x14ac:dyDescent="0.2">
      <c r="A1710" s="19" t="s">
        <v>737</v>
      </c>
      <c r="B1710" s="20" t="s">
        <v>764</v>
      </c>
      <c r="C1710" s="3" t="s">
        <v>14</v>
      </c>
      <c r="D1710" s="3"/>
      <c r="E1710" t="s">
        <v>1480</v>
      </c>
      <c r="F1710">
        <v>19342</v>
      </c>
      <c r="G1710">
        <v>21294</v>
      </c>
      <c r="H1710">
        <v>20718</v>
      </c>
      <c r="I1710">
        <v>21152</v>
      </c>
      <c r="J1710">
        <v>21441</v>
      </c>
      <c r="K1710">
        <v>21099</v>
      </c>
      <c r="L1710">
        <v>22231</v>
      </c>
    </row>
    <row r="1711" spans="1:12" ht="32" x14ac:dyDescent="0.2">
      <c r="A1711" s="23" t="s">
        <v>737</v>
      </c>
      <c r="B1711" s="24" t="s">
        <v>765</v>
      </c>
      <c r="C1711" s="8" t="s">
        <v>24</v>
      </c>
      <c r="D1711" s="8"/>
      <c r="E1711" t="s">
        <v>1480</v>
      </c>
      <c r="F1711">
        <v>18590</v>
      </c>
      <c r="G1711">
        <v>24096</v>
      </c>
      <c r="H1711">
        <v>19391</v>
      </c>
      <c r="I1711">
        <v>19021</v>
      </c>
      <c r="J1711">
        <v>19623</v>
      </c>
      <c r="K1711">
        <v>20119</v>
      </c>
      <c r="L1711">
        <v>21170</v>
      </c>
    </row>
    <row r="1712" spans="1:12" ht="32" x14ac:dyDescent="0.2">
      <c r="A1712" s="19" t="s">
        <v>737</v>
      </c>
      <c r="B1712" s="20" t="s">
        <v>766</v>
      </c>
      <c r="C1712" s="3" t="s">
        <v>68</v>
      </c>
      <c r="D1712" s="3"/>
      <c r="E1712" t="s">
        <v>1480</v>
      </c>
      <c r="F1712">
        <v>16661</v>
      </c>
      <c r="G1712">
        <v>18481</v>
      </c>
      <c r="H1712">
        <v>18725</v>
      </c>
      <c r="I1712">
        <v>19151</v>
      </c>
      <c r="J1712">
        <v>21694</v>
      </c>
      <c r="K1712">
        <v>23406</v>
      </c>
      <c r="L1712">
        <v>23759</v>
      </c>
    </row>
    <row r="1713" spans="1:12" ht="48" x14ac:dyDescent="0.2">
      <c r="A1713" s="23" t="s">
        <v>737</v>
      </c>
      <c r="B1713" s="24" t="s">
        <v>767</v>
      </c>
      <c r="C1713" s="8" t="s">
        <v>14</v>
      </c>
      <c r="D1713" s="8"/>
      <c r="E1713" t="s">
        <v>1480</v>
      </c>
      <c r="F1713">
        <v>15613</v>
      </c>
      <c r="G1713">
        <v>15127</v>
      </c>
      <c r="H1713">
        <v>16039</v>
      </c>
      <c r="I1713">
        <v>16901</v>
      </c>
      <c r="J1713">
        <v>17921</v>
      </c>
      <c r="K1713" t="e">
        <v>#N/A</v>
      </c>
      <c r="L1713" t="e">
        <v>#N/A</v>
      </c>
    </row>
    <row r="1714" spans="1:12" ht="32" x14ac:dyDescent="0.2">
      <c r="A1714" s="19" t="s">
        <v>737</v>
      </c>
      <c r="B1714" s="20" t="s">
        <v>768</v>
      </c>
      <c r="C1714" s="3" t="s">
        <v>68</v>
      </c>
      <c r="D1714" s="3"/>
      <c r="E1714" t="s">
        <v>1480</v>
      </c>
      <c r="F1714">
        <v>20193</v>
      </c>
      <c r="G1714">
        <v>20299</v>
      </c>
      <c r="H1714">
        <v>22385</v>
      </c>
      <c r="I1714">
        <v>25233</v>
      </c>
      <c r="J1714">
        <v>23638</v>
      </c>
      <c r="K1714" t="e">
        <v>#N/A</v>
      </c>
      <c r="L1714" t="e">
        <v>#N/A</v>
      </c>
    </row>
    <row r="1715" spans="1:12" ht="32" x14ac:dyDescent="0.2">
      <c r="A1715" s="23" t="s">
        <v>737</v>
      </c>
      <c r="B1715" s="24" t="s">
        <v>769</v>
      </c>
      <c r="C1715" s="8" t="s">
        <v>66</v>
      </c>
      <c r="D1715" s="8"/>
      <c r="E1715" t="s">
        <v>1480</v>
      </c>
      <c r="F1715">
        <v>15285</v>
      </c>
      <c r="G1715">
        <v>16511</v>
      </c>
      <c r="H1715">
        <v>17538</v>
      </c>
      <c r="I1715">
        <v>18654</v>
      </c>
      <c r="J1715">
        <v>20706</v>
      </c>
      <c r="K1715">
        <v>20991</v>
      </c>
      <c r="L1715">
        <v>22817</v>
      </c>
    </row>
    <row r="1716" spans="1:12" ht="32" x14ac:dyDescent="0.2">
      <c r="A1716" s="19" t="s">
        <v>737</v>
      </c>
      <c r="B1716" s="20" t="s">
        <v>770</v>
      </c>
      <c r="C1716" s="3" t="s">
        <v>2</v>
      </c>
      <c r="D1716" s="3"/>
      <c r="E1716" t="s">
        <v>1480</v>
      </c>
      <c r="F1716">
        <v>15915</v>
      </c>
      <c r="G1716">
        <v>16325</v>
      </c>
      <c r="H1716">
        <v>16322</v>
      </c>
      <c r="I1716">
        <v>17262</v>
      </c>
      <c r="J1716">
        <v>18286</v>
      </c>
      <c r="K1716">
        <v>19005</v>
      </c>
      <c r="L1716">
        <v>19629</v>
      </c>
    </row>
    <row r="1717" spans="1:12" ht="48" x14ac:dyDescent="0.2">
      <c r="A1717" s="23" t="s">
        <v>737</v>
      </c>
      <c r="B1717" s="24" t="s">
        <v>771</v>
      </c>
      <c r="C1717" s="8" t="s">
        <v>14</v>
      </c>
      <c r="D1717" s="8"/>
      <c r="E1717" t="s">
        <v>1480</v>
      </c>
      <c r="F1717">
        <v>17141</v>
      </c>
      <c r="G1717">
        <v>18189</v>
      </c>
      <c r="H1717">
        <v>20393</v>
      </c>
      <c r="I1717">
        <v>19323</v>
      </c>
      <c r="J1717">
        <v>20369</v>
      </c>
      <c r="K1717">
        <v>21025</v>
      </c>
      <c r="L1717">
        <v>23114</v>
      </c>
    </row>
    <row r="1718" spans="1:12" ht="32" x14ac:dyDescent="0.2">
      <c r="A1718" s="19" t="s">
        <v>737</v>
      </c>
      <c r="B1718" s="20" t="s">
        <v>772</v>
      </c>
      <c r="C1718" s="3" t="s">
        <v>99</v>
      </c>
      <c r="D1718" s="3"/>
      <c r="E1718" t="s">
        <v>1480</v>
      </c>
      <c r="F1718">
        <v>15029</v>
      </c>
      <c r="G1718">
        <v>14916</v>
      </c>
      <c r="H1718">
        <v>14447</v>
      </c>
      <c r="I1718">
        <v>15651</v>
      </c>
      <c r="J1718">
        <v>16459</v>
      </c>
      <c r="K1718">
        <v>18467</v>
      </c>
      <c r="L1718">
        <v>19835</v>
      </c>
    </row>
    <row r="1719" spans="1:12" ht="48" x14ac:dyDescent="0.2">
      <c r="A1719" s="23" t="s">
        <v>737</v>
      </c>
      <c r="B1719" s="24" t="s">
        <v>773</v>
      </c>
      <c r="C1719" s="8" t="s">
        <v>14</v>
      </c>
      <c r="D1719" s="8"/>
      <c r="E1719" t="s">
        <v>1480</v>
      </c>
      <c r="F1719">
        <v>16741</v>
      </c>
      <c r="G1719">
        <v>16531</v>
      </c>
      <c r="H1719">
        <v>17243</v>
      </c>
      <c r="I1719">
        <v>17586</v>
      </c>
      <c r="J1719">
        <v>20160</v>
      </c>
      <c r="K1719">
        <v>18342</v>
      </c>
      <c r="L1719">
        <v>20047</v>
      </c>
    </row>
    <row r="1720" spans="1:12" ht="48" x14ac:dyDescent="0.2">
      <c r="A1720" s="19" t="s">
        <v>737</v>
      </c>
      <c r="B1720" s="20" t="s">
        <v>774</v>
      </c>
      <c r="C1720" s="3" t="s">
        <v>14</v>
      </c>
      <c r="D1720" s="3"/>
      <c r="E1720" t="s">
        <v>1480</v>
      </c>
      <c r="F1720">
        <v>16244</v>
      </c>
      <c r="G1720">
        <v>17673</v>
      </c>
      <c r="H1720">
        <v>17213</v>
      </c>
      <c r="I1720">
        <v>17150</v>
      </c>
      <c r="J1720">
        <v>18124</v>
      </c>
      <c r="K1720">
        <v>18773</v>
      </c>
      <c r="L1720">
        <v>19109</v>
      </c>
    </row>
    <row r="1721" spans="1:12" ht="48" x14ac:dyDescent="0.2">
      <c r="A1721" s="23" t="s">
        <v>737</v>
      </c>
      <c r="B1721" s="24" t="s">
        <v>775</v>
      </c>
      <c r="C1721" s="8" t="s">
        <v>14</v>
      </c>
      <c r="D1721" s="8"/>
      <c r="E1721" t="s">
        <v>1480</v>
      </c>
      <c r="F1721">
        <v>18352</v>
      </c>
      <c r="G1721">
        <v>19734</v>
      </c>
      <c r="H1721">
        <v>21090</v>
      </c>
      <c r="I1721">
        <v>22404</v>
      </c>
      <c r="J1721">
        <v>22642</v>
      </c>
      <c r="K1721">
        <v>24455</v>
      </c>
      <c r="L1721">
        <v>25764</v>
      </c>
    </row>
    <row r="1722" spans="1:12" ht="32" x14ac:dyDescent="0.2">
      <c r="A1722" s="19" t="s">
        <v>737</v>
      </c>
      <c r="B1722" s="20" t="s">
        <v>776</v>
      </c>
      <c r="C1722" s="3" t="s">
        <v>99</v>
      </c>
      <c r="D1722" s="3"/>
      <c r="E1722" t="s">
        <v>1480</v>
      </c>
      <c r="F1722">
        <v>15595</v>
      </c>
      <c r="G1722">
        <v>16051</v>
      </c>
      <c r="H1722">
        <v>15822</v>
      </c>
      <c r="I1722">
        <v>17017</v>
      </c>
      <c r="J1722">
        <v>17800</v>
      </c>
      <c r="K1722">
        <v>18266</v>
      </c>
      <c r="L1722">
        <v>18784</v>
      </c>
    </row>
    <row r="1723" spans="1:12" ht="32" x14ac:dyDescent="0.2">
      <c r="A1723" s="23" t="s">
        <v>737</v>
      </c>
      <c r="B1723" s="24" t="s">
        <v>777</v>
      </c>
      <c r="C1723" s="8" t="s">
        <v>6</v>
      </c>
      <c r="D1723" s="8"/>
      <c r="E1723" t="s">
        <v>1480</v>
      </c>
      <c r="F1723">
        <v>18501</v>
      </c>
      <c r="G1723">
        <v>20426</v>
      </c>
      <c r="H1723">
        <v>22594</v>
      </c>
      <c r="I1723">
        <v>22149</v>
      </c>
      <c r="J1723">
        <v>24059</v>
      </c>
      <c r="K1723">
        <v>26234</v>
      </c>
      <c r="L1723">
        <v>27744</v>
      </c>
    </row>
    <row r="1724" spans="1:12" ht="32" x14ac:dyDescent="0.2">
      <c r="A1724" s="19" t="s">
        <v>737</v>
      </c>
      <c r="B1724" s="20" t="s">
        <v>778</v>
      </c>
      <c r="C1724" s="3" t="s">
        <v>66</v>
      </c>
      <c r="D1724" s="3"/>
      <c r="E1724" t="s">
        <v>1480</v>
      </c>
      <c r="F1724">
        <v>14872</v>
      </c>
      <c r="G1724">
        <v>16096</v>
      </c>
      <c r="H1724">
        <v>17147</v>
      </c>
      <c r="I1724">
        <v>16912</v>
      </c>
      <c r="J1724">
        <v>17946</v>
      </c>
      <c r="K1724">
        <v>19311</v>
      </c>
      <c r="L1724">
        <v>19544</v>
      </c>
    </row>
    <row r="1725" spans="1:12" ht="32" x14ac:dyDescent="0.2">
      <c r="A1725" s="23" t="s">
        <v>737</v>
      </c>
      <c r="B1725" s="24" t="s">
        <v>779</v>
      </c>
      <c r="C1725" s="8" t="s">
        <v>4</v>
      </c>
      <c r="D1725" s="8"/>
      <c r="E1725" t="s">
        <v>1480</v>
      </c>
      <c r="F1725">
        <v>20853</v>
      </c>
      <c r="G1725">
        <v>28733</v>
      </c>
      <c r="H1725">
        <v>24765</v>
      </c>
      <c r="I1725">
        <v>21513</v>
      </c>
      <c r="J1725">
        <v>21756</v>
      </c>
      <c r="K1725">
        <v>21342</v>
      </c>
      <c r="L1725">
        <v>22418</v>
      </c>
    </row>
    <row r="1726" spans="1:12" ht="48" x14ac:dyDescent="0.2">
      <c r="A1726" s="19" t="s">
        <v>737</v>
      </c>
      <c r="B1726" s="20" t="s">
        <v>780</v>
      </c>
      <c r="C1726" s="3" t="s">
        <v>14</v>
      </c>
      <c r="D1726" s="3"/>
      <c r="E1726" t="s">
        <v>1480</v>
      </c>
      <c r="F1726">
        <v>15779</v>
      </c>
      <c r="G1726">
        <v>16368</v>
      </c>
      <c r="H1726">
        <v>17512</v>
      </c>
      <c r="I1726">
        <v>19654</v>
      </c>
      <c r="J1726">
        <v>19432</v>
      </c>
      <c r="K1726">
        <v>20649</v>
      </c>
      <c r="L1726">
        <v>20970</v>
      </c>
    </row>
    <row r="1727" spans="1:12" ht="36" x14ac:dyDescent="0.2">
      <c r="A1727" s="23" t="s">
        <v>737</v>
      </c>
      <c r="B1727" s="24" t="s">
        <v>781</v>
      </c>
      <c r="C1727" s="8" t="s">
        <v>6</v>
      </c>
      <c r="D1727" s="8"/>
      <c r="E1727" t="s">
        <v>1480</v>
      </c>
      <c r="F1727">
        <v>15989</v>
      </c>
      <c r="G1727">
        <v>15972</v>
      </c>
      <c r="H1727">
        <v>15240</v>
      </c>
      <c r="I1727">
        <v>15454</v>
      </c>
      <c r="J1727">
        <v>15081</v>
      </c>
      <c r="K1727" t="e">
        <v>#N/A</v>
      </c>
      <c r="L1727" t="e">
        <v>#N/A</v>
      </c>
    </row>
    <row r="1728" spans="1:12" ht="36" x14ac:dyDescent="0.2">
      <c r="A1728" s="19" t="s">
        <v>737</v>
      </c>
      <c r="B1728" s="20" t="s">
        <v>782</v>
      </c>
      <c r="C1728" s="3" t="s">
        <v>77</v>
      </c>
      <c r="D1728" s="3"/>
      <c r="E1728" t="s">
        <v>1480</v>
      </c>
      <c r="F1728">
        <v>19925</v>
      </c>
      <c r="G1728">
        <v>21018</v>
      </c>
      <c r="H1728">
        <v>21421</v>
      </c>
      <c r="I1728">
        <v>22527</v>
      </c>
      <c r="J1728">
        <v>25114</v>
      </c>
      <c r="K1728">
        <v>24549</v>
      </c>
      <c r="L1728">
        <v>25588</v>
      </c>
    </row>
    <row r="1729" spans="1:12" ht="36" x14ac:dyDescent="0.2">
      <c r="A1729" s="23" t="s">
        <v>737</v>
      </c>
      <c r="B1729" s="24" t="s">
        <v>783</v>
      </c>
      <c r="C1729" s="8" t="s">
        <v>77</v>
      </c>
      <c r="D1729" s="8"/>
      <c r="E1729" t="s">
        <v>1480</v>
      </c>
      <c r="F1729">
        <v>21967</v>
      </c>
      <c r="G1729">
        <v>23170</v>
      </c>
      <c r="H1729">
        <v>25005</v>
      </c>
      <c r="I1729">
        <v>26147</v>
      </c>
      <c r="J1729">
        <v>24799</v>
      </c>
      <c r="K1729">
        <v>27945</v>
      </c>
      <c r="L1729">
        <v>29598</v>
      </c>
    </row>
    <row r="1730" spans="1:12" ht="32" x14ac:dyDescent="0.2">
      <c r="A1730" s="19" t="s">
        <v>737</v>
      </c>
      <c r="B1730" s="20" t="s">
        <v>784</v>
      </c>
      <c r="C1730" s="3" t="s">
        <v>68</v>
      </c>
      <c r="D1730" s="3"/>
      <c r="E1730" t="s">
        <v>1480</v>
      </c>
      <c r="F1730">
        <v>15866</v>
      </c>
      <c r="G1730">
        <v>17762</v>
      </c>
      <c r="H1730">
        <v>19035</v>
      </c>
      <c r="I1730">
        <v>20127</v>
      </c>
      <c r="J1730">
        <v>20955</v>
      </c>
      <c r="K1730">
        <v>21806</v>
      </c>
      <c r="L1730">
        <v>22521</v>
      </c>
    </row>
    <row r="1731" spans="1:12" ht="32" x14ac:dyDescent="0.2">
      <c r="A1731" s="23" t="s">
        <v>737</v>
      </c>
      <c r="B1731" s="24" t="s">
        <v>785</v>
      </c>
      <c r="C1731" s="8" t="s">
        <v>68</v>
      </c>
      <c r="D1731" s="8"/>
      <c r="E1731" t="s">
        <v>1480</v>
      </c>
      <c r="F1731">
        <v>15809</v>
      </c>
      <c r="G1731">
        <v>17285</v>
      </c>
      <c r="H1731">
        <v>18759</v>
      </c>
      <c r="I1731">
        <v>19162</v>
      </c>
      <c r="J1731">
        <v>19691</v>
      </c>
      <c r="K1731">
        <v>18711</v>
      </c>
      <c r="L1731">
        <v>21227</v>
      </c>
    </row>
    <row r="1732" spans="1:12" ht="32" x14ac:dyDescent="0.2">
      <c r="A1732" s="19" t="s">
        <v>737</v>
      </c>
      <c r="B1732" s="20" t="s">
        <v>786</v>
      </c>
      <c r="C1732" s="3" t="s">
        <v>66</v>
      </c>
      <c r="D1732" s="3"/>
      <c r="E1732" t="s">
        <v>1480</v>
      </c>
      <c r="F1732">
        <v>16514</v>
      </c>
      <c r="G1732">
        <v>17865</v>
      </c>
      <c r="H1732">
        <v>17539</v>
      </c>
      <c r="I1732">
        <v>20304</v>
      </c>
      <c r="J1732">
        <v>21338</v>
      </c>
      <c r="K1732">
        <v>22915</v>
      </c>
      <c r="L1732">
        <v>25148</v>
      </c>
    </row>
    <row r="1733" spans="1:12" ht="32" x14ac:dyDescent="0.2">
      <c r="A1733" s="23" t="s">
        <v>737</v>
      </c>
      <c r="B1733" s="24" t="s">
        <v>787</v>
      </c>
      <c r="C1733" s="8" t="s">
        <v>68</v>
      </c>
      <c r="D1733" s="8"/>
      <c r="E1733" t="s">
        <v>1480</v>
      </c>
      <c r="F1733" t="e">
        <v>#N/A</v>
      </c>
      <c r="G1733">
        <v>18527</v>
      </c>
      <c r="H1733">
        <v>19095</v>
      </c>
      <c r="I1733">
        <v>18820</v>
      </c>
      <c r="J1733">
        <v>20641</v>
      </c>
      <c r="K1733">
        <v>22228</v>
      </c>
      <c r="L1733">
        <v>22950</v>
      </c>
    </row>
    <row r="1734" spans="1:12" ht="24" x14ac:dyDescent="0.2">
      <c r="A1734" s="19" t="s">
        <v>737</v>
      </c>
      <c r="B1734" s="20" t="s">
        <v>788</v>
      </c>
      <c r="C1734" s="3" t="s">
        <v>8</v>
      </c>
      <c r="D1734" s="3"/>
      <c r="E1734" t="s">
        <v>1480</v>
      </c>
      <c r="F1734">
        <v>15413</v>
      </c>
      <c r="G1734">
        <v>15303</v>
      </c>
      <c r="H1734">
        <v>15365</v>
      </c>
      <c r="I1734">
        <v>16387</v>
      </c>
      <c r="J1734">
        <v>16556</v>
      </c>
      <c r="K1734">
        <v>17746</v>
      </c>
      <c r="L1734">
        <v>18690</v>
      </c>
    </row>
    <row r="1735" spans="1:12" ht="32" x14ac:dyDescent="0.2">
      <c r="A1735" s="23" t="s">
        <v>737</v>
      </c>
      <c r="B1735" s="24" t="s">
        <v>789</v>
      </c>
      <c r="C1735" s="8" t="s">
        <v>6</v>
      </c>
      <c r="D1735" s="8"/>
      <c r="E1735" t="s">
        <v>1480</v>
      </c>
      <c r="F1735">
        <v>15227</v>
      </c>
      <c r="G1735">
        <v>16535</v>
      </c>
      <c r="H1735">
        <v>15708</v>
      </c>
      <c r="I1735">
        <v>16481</v>
      </c>
      <c r="J1735">
        <v>17057</v>
      </c>
      <c r="K1735">
        <v>17047</v>
      </c>
      <c r="L1735">
        <v>18072</v>
      </c>
    </row>
    <row r="1736" spans="1:12" ht="32" x14ac:dyDescent="0.2">
      <c r="A1736" s="19" t="s">
        <v>737</v>
      </c>
      <c r="B1736" s="20" t="s">
        <v>790</v>
      </c>
      <c r="C1736" s="3" t="s">
        <v>24</v>
      </c>
      <c r="D1736" s="3"/>
      <c r="E1736" t="s">
        <v>1480</v>
      </c>
      <c r="F1736">
        <v>19624</v>
      </c>
      <c r="G1736">
        <v>20521</v>
      </c>
      <c r="H1736">
        <v>20617</v>
      </c>
      <c r="I1736">
        <v>22160</v>
      </c>
      <c r="J1736">
        <v>22709</v>
      </c>
      <c r="K1736">
        <v>23938</v>
      </c>
      <c r="L1736">
        <v>25287</v>
      </c>
    </row>
    <row r="1737" spans="1:12" ht="32" x14ac:dyDescent="0.2">
      <c r="A1737" s="23" t="s">
        <v>737</v>
      </c>
      <c r="B1737" s="24" t="s">
        <v>791</v>
      </c>
      <c r="C1737" s="8" t="s">
        <v>6</v>
      </c>
      <c r="D1737" s="8"/>
      <c r="E1737" t="s">
        <v>1480</v>
      </c>
      <c r="F1737">
        <v>20234</v>
      </c>
      <c r="G1737">
        <v>22395</v>
      </c>
      <c r="H1737">
        <v>23340</v>
      </c>
      <c r="I1737">
        <v>24013</v>
      </c>
      <c r="J1737">
        <v>24788</v>
      </c>
      <c r="K1737">
        <v>26256</v>
      </c>
      <c r="L1737">
        <v>29408</v>
      </c>
    </row>
    <row r="1738" spans="1:12" ht="36" x14ac:dyDescent="0.2">
      <c r="A1738" s="19" t="s">
        <v>737</v>
      </c>
      <c r="B1738" s="20" t="s">
        <v>792</v>
      </c>
      <c r="C1738" s="3" t="s">
        <v>77</v>
      </c>
      <c r="D1738" s="3"/>
      <c r="E1738" t="s">
        <v>1480</v>
      </c>
      <c r="F1738">
        <v>22934</v>
      </c>
      <c r="G1738">
        <v>23472</v>
      </c>
      <c r="H1738">
        <v>24447</v>
      </c>
      <c r="I1738">
        <v>25449</v>
      </c>
      <c r="J1738">
        <v>26145</v>
      </c>
      <c r="K1738">
        <v>27028</v>
      </c>
      <c r="L1738">
        <v>29949</v>
      </c>
    </row>
    <row r="1739" spans="1:12" ht="36" x14ac:dyDescent="0.2">
      <c r="A1739" s="23" t="s">
        <v>737</v>
      </c>
      <c r="B1739" s="24" t="s">
        <v>793</v>
      </c>
      <c r="C1739" s="8" t="s">
        <v>77</v>
      </c>
      <c r="D1739" s="8"/>
      <c r="E1739" t="s">
        <v>1480</v>
      </c>
      <c r="F1739">
        <v>22050</v>
      </c>
      <c r="G1739">
        <v>23039</v>
      </c>
      <c r="H1739">
        <v>24050</v>
      </c>
      <c r="I1739">
        <v>22988</v>
      </c>
      <c r="J1739">
        <v>24510</v>
      </c>
      <c r="K1739">
        <v>25235</v>
      </c>
      <c r="L1739">
        <v>26801</v>
      </c>
    </row>
    <row r="1740" spans="1:12" ht="48" x14ac:dyDescent="0.2">
      <c r="A1740" s="19" t="s">
        <v>737</v>
      </c>
      <c r="B1740" s="20" t="s">
        <v>794</v>
      </c>
      <c r="C1740" s="3" t="s">
        <v>14</v>
      </c>
      <c r="D1740" s="3"/>
      <c r="E1740" t="s">
        <v>1480</v>
      </c>
      <c r="F1740">
        <v>18106</v>
      </c>
      <c r="G1740">
        <v>19582</v>
      </c>
      <c r="H1740">
        <v>19601</v>
      </c>
      <c r="I1740">
        <v>21147</v>
      </c>
      <c r="J1740">
        <v>21776</v>
      </c>
      <c r="K1740">
        <v>23176</v>
      </c>
      <c r="L1740">
        <v>24435</v>
      </c>
    </row>
    <row r="1741" spans="1:12" ht="32" x14ac:dyDescent="0.2">
      <c r="A1741" s="23" t="s">
        <v>737</v>
      </c>
      <c r="B1741" s="24" t="s">
        <v>795</v>
      </c>
      <c r="C1741" s="8" t="s">
        <v>6</v>
      </c>
      <c r="D1741" s="8"/>
      <c r="E1741" t="s">
        <v>1480</v>
      </c>
      <c r="F1741">
        <v>18982</v>
      </c>
      <c r="G1741">
        <v>20501</v>
      </c>
      <c r="H1741">
        <v>21660</v>
      </c>
      <c r="I1741">
        <v>22432</v>
      </c>
      <c r="J1741">
        <v>24429</v>
      </c>
      <c r="K1741">
        <v>25624</v>
      </c>
      <c r="L1741">
        <v>26466</v>
      </c>
    </row>
    <row r="1742" spans="1:12" ht="48" x14ac:dyDescent="0.2">
      <c r="A1742" s="19" t="s">
        <v>737</v>
      </c>
      <c r="B1742" s="20" t="s">
        <v>796</v>
      </c>
      <c r="C1742" s="3" t="s">
        <v>14</v>
      </c>
      <c r="D1742" s="3"/>
      <c r="E1742" t="s">
        <v>1480</v>
      </c>
      <c r="F1742">
        <v>16028</v>
      </c>
      <c r="G1742">
        <v>16613</v>
      </c>
      <c r="H1742">
        <v>16430</v>
      </c>
      <c r="I1742">
        <v>16892</v>
      </c>
      <c r="J1742">
        <v>17918</v>
      </c>
      <c r="K1742">
        <v>17795</v>
      </c>
      <c r="L1742">
        <v>18909</v>
      </c>
    </row>
    <row r="1743" spans="1:12" ht="32" x14ac:dyDescent="0.2">
      <c r="A1743" s="23" t="s">
        <v>737</v>
      </c>
      <c r="B1743" s="24" t="s">
        <v>797</v>
      </c>
      <c r="C1743" s="8" t="s">
        <v>24</v>
      </c>
      <c r="D1743" s="8"/>
      <c r="E1743" t="s">
        <v>1480</v>
      </c>
      <c r="F1743">
        <v>17502</v>
      </c>
      <c r="G1743">
        <v>17982</v>
      </c>
      <c r="H1743">
        <v>18260</v>
      </c>
      <c r="I1743">
        <v>19012</v>
      </c>
      <c r="J1743">
        <v>19135</v>
      </c>
      <c r="K1743">
        <v>20481</v>
      </c>
      <c r="L1743">
        <v>21142</v>
      </c>
    </row>
    <row r="1744" spans="1:12" ht="32" x14ac:dyDescent="0.2">
      <c r="A1744" s="19" t="s">
        <v>737</v>
      </c>
      <c r="B1744" s="20" t="s">
        <v>798</v>
      </c>
      <c r="C1744" s="3" t="s">
        <v>21</v>
      </c>
      <c r="D1744" s="3"/>
      <c r="E1744" t="s">
        <v>1480</v>
      </c>
      <c r="F1744">
        <v>18716</v>
      </c>
      <c r="G1744">
        <v>19735</v>
      </c>
      <c r="H1744">
        <v>19782</v>
      </c>
      <c r="I1744">
        <v>20097</v>
      </c>
      <c r="J1744">
        <v>21295</v>
      </c>
      <c r="K1744">
        <v>22979</v>
      </c>
      <c r="L1744">
        <v>24034</v>
      </c>
    </row>
    <row r="1745" spans="1:12" ht="24" x14ac:dyDescent="0.2">
      <c r="A1745" s="23" t="s">
        <v>737</v>
      </c>
      <c r="B1745" s="24" t="s">
        <v>799</v>
      </c>
      <c r="C1745" s="8" t="s">
        <v>8</v>
      </c>
      <c r="D1745" s="8"/>
      <c r="E1745" t="s">
        <v>1480</v>
      </c>
      <c r="F1745">
        <v>14454</v>
      </c>
      <c r="G1745">
        <v>15076</v>
      </c>
      <c r="H1745">
        <v>15874</v>
      </c>
      <c r="I1745">
        <v>15599</v>
      </c>
      <c r="J1745">
        <v>16817</v>
      </c>
      <c r="K1745">
        <v>17314</v>
      </c>
      <c r="L1745">
        <v>18134</v>
      </c>
    </row>
    <row r="1746" spans="1:12" ht="32" x14ac:dyDescent="0.2">
      <c r="A1746" s="19" t="s">
        <v>737</v>
      </c>
      <c r="B1746" s="20" t="s">
        <v>800</v>
      </c>
      <c r="C1746" s="3" t="s">
        <v>66</v>
      </c>
      <c r="D1746" s="3"/>
      <c r="E1746" t="s">
        <v>1480</v>
      </c>
      <c r="F1746">
        <v>17919</v>
      </c>
      <c r="G1746">
        <v>17315</v>
      </c>
      <c r="H1746">
        <v>20945</v>
      </c>
      <c r="I1746">
        <v>18750</v>
      </c>
      <c r="J1746">
        <v>20309</v>
      </c>
      <c r="K1746">
        <v>21506</v>
      </c>
      <c r="L1746">
        <v>23191</v>
      </c>
    </row>
    <row r="1747" spans="1:12" ht="32" x14ac:dyDescent="0.2">
      <c r="A1747" s="23" t="s">
        <v>737</v>
      </c>
      <c r="B1747" s="24" t="s">
        <v>801</v>
      </c>
      <c r="C1747" s="8" t="s">
        <v>2</v>
      </c>
      <c r="D1747" s="8"/>
      <c r="E1747" t="s">
        <v>1480</v>
      </c>
      <c r="F1747">
        <v>17965</v>
      </c>
      <c r="G1747">
        <v>17939</v>
      </c>
      <c r="H1747">
        <v>18829</v>
      </c>
      <c r="I1747">
        <v>19803</v>
      </c>
      <c r="J1747">
        <v>20764</v>
      </c>
      <c r="K1747">
        <v>20785</v>
      </c>
      <c r="L1747">
        <v>22063</v>
      </c>
    </row>
    <row r="1748" spans="1:12" ht="48" x14ac:dyDescent="0.2">
      <c r="A1748" s="19" t="s">
        <v>737</v>
      </c>
      <c r="B1748" s="20" t="s">
        <v>802</v>
      </c>
      <c r="C1748" s="3" t="s">
        <v>14</v>
      </c>
      <c r="D1748" s="3"/>
      <c r="E1748" t="s">
        <v>1480</v>
      </c>
      <c r="F1748">
        <v>16748</v>
      </c>
      <c r="G1748">
        <v>17477</v>
      </c>
      <c r="H1748">
        <v>17896</v>
      </c>
      <c r="I1748">
        <v>18578</v>
      </c>
      <c r="J1748">
        <v>19289</v>
      </c>
      <c r="K1748">
        <v>19298</v>
      </c>
      <c r="L1748">
        <v>20424</v>
      </c>
    </row>
    <row r="1749" spans="1:12" ht="32" x14ac:dyDescent="0.2">
      <c r="A1749" s="23" t="s">
        <v>737</v>
      </c>
      <c r="B1749" s="24" t="s">
        <v>803</v>
      </c>
      <c r="C1749" s="8" t="s">
        <v>6</v>
      </c>
      <c r="D1749" s="8"/>
      <c r="E1749" t="s">
        <v>1480</v>
      </c>
      <c r="F1749">
        <v>18365</v>
      </c>
      <c r="G1749">
        <v>23708</v>
      </c>
      <c r="H1749">
        <v>20175</v>
      </c>
      <c r="I1749">
        <v>20276</v>
      </c>
      <c r="J1749">
        <v>20757</v>
      </c>
      <c r="K1749">
        <v>22509</v>
      </c>
      <c r="L1749">
        <v>23117</v>
      </c>
    </row>
    <row r="1750" spans="1:12" ht="24" x14ac:dyDescent="0.2">
      <c r="A1750" s="19" t="s">
        <v>737</v>
      </c>
      <c r="B1750" s="20" t="s">
        <v>804</v>
      </c>
      <c r="C1750" s="3" t="s">
        <v>181</v>
      </c>
      <c r="D1750" s="3"/>
      <c r="E1750" t="s">
        <v>1480</v>
      </c>
      <c r="F1750">
        <v>20525</v>
      </c>
      <c r="G1750">
        <v>21022</v>
      </c>
      <c r="H1750">
        <v>21425</v>
      </c>
      <c r="I1750">
        <v>21803</v>
      </c>
      <c r="J1750">
        <v>22839</v>
      </c>
      <c r="K1750">
        <v>25168</v>
      </c>
      <c r="L1750">
        <v>26200</v>
      </c>
    </row>
    <row r="1751" spans="1:12" ht="36" x14ac:dyDescent="0.2">
      <c r="A1751" s="23" t="s">
        <v>737</v>
      </c>
      <c r="B1751" s="24" t="s">
        <v>805</v>
      </c>
      <c r="C1751" s="8" t="s">
        <v>4</v>
      </c>
      <c r="D1751" s="8"/>
      <c r="E1751" t="s">
        <v>1480</v>
      </c>
      <c r="F1751">
        <v>21926</v>
      </c>
      <c r="G1751">
        <v>23282</v>
      </c>
      <c r="H1751">
        <v>24661</v>
      </c>
      <c r="I1751">
        <v>23766</v>
      </c>
      <c r="J1751">
        <v>25854</v>
      </c>
      <c r="K1751">
        <v>23789</v>
      </c>
      <c r="L1751">
        <v>23662</v>
      </c>
    </row>
    <row r="1752" spans="1:12" ht="48" x14ac:dyDescent="0.2">
      <c r="A1752" s="19" t="s">
        <v>737</v>
      </c>
      <c r="B1752" s="20" t="s">
        <v>1376</v>
      </c>
      <c r="C1752" s="3" t="s">
        <v>711</v>
      </c>
      <c r="D1752" s="3"/>
      <c r="E1752" t="s">
        <v>1480</v>
      </c>
      <c r="F1752">
        <v>16337</v>
      </c>
      <c r="G1752">
        <v>16020</v>
      </c>
      <c r="H1752">
        <v>17464</v>
      </c>
      <c r="I1752" t="e">
        <v>#N/A</v>
      </c>
      <c r="J1752" t="e">
        <v>#N/A</v>
      </c>
      <c r="K1752" t="e">
        <v>#N/A</v>
      </c>
      <c r="L1752" t="e">
        <v>#N/A</v>
      </c>
    </row>
    <row r="1753" spans="1:12" ht="32" x14ac:dyDescent="0.2">
      <c r="A1753" s="23" t="s">
        <v>737</v>
      </c>
      <c r="B1753" s="24" t="s">
        <v>807</v>
      </c>
      <c r="C1753" s="8" t="s">
        <v>24</v>
      </c>
      <c r="D1753" s="8"/>
      <c r="E1753" t="s">
        <v>1480</v>
      </c>
      <c r="F1753">
        <v>22891</v>
      </c>
      <c r="G1753">
        <v>24019</v>
      </c>
      <c r="H1753">
        <v>25182</v>
      </c>
      <c r="I1753">
        <v>27246</v>
      </c>
      <c r="J1753">
        <v>26372</v>
      </c>
      <c r="K1753">
        <v>27627</v>
      </c>
      <c r="L1753">
        <v>27670</v>
      </c>
    </row>
    <row r="1754" spans="1:12" ht="32" x14ac:dyDescent="0.2">
      <c r="A1754" s="19" t="s">
        <v>737</v>
      </c>
      <c r="B1754" s="20" t="s">
        <v>808</v>
      </c>
      <c r="C1754" s="3" t="s">
        <v>24</v>
      </c>
      <c r="D1754" s="3"/>
      <c r="E1754" t="s">
        <v>1480</v>
      </c>
      <c r="F1754">
        <v>17787</v>
      </c>
      <c r="G1754">
        <v>18720</v>
      </c>
      <c r="H1754">
        <v>18941</v>
      </c>
      <c r="I1754">
        <v>19627</v>
      </c>
      <c r="J1754">
        <v>20728</v>
      </c>
      <c r="K1754">
        <v>20920</v>
      </c>
      <c r="L1754">
        <v>21523</v>
      </c>
    </row>
    <row r="1755" spans="1:12" ht="36" x14ac:dyDescent="0.2">
      <c r="A1755" s="23" t="s">
        <v>737</v>
      </c>
      <c r="B1755" s="24" t="s">
        <v>809</v>
      </c>
      <c r="C1755" s="8" t="s">
        <v>66</v>
      </c>
      <c r="D1755" s="8"/>
      <c r="E1755" t="s">
        <v>1480</v>
      </c>
      <c r="F1755">
        <v>16159</v>
      </c>
      <c r="G1755">
        <v>18054</v>
      </c>
      <c r="H1755">
        <v>18547</v>
      </c>
      <c r="I1755">
        <v>19691</v>
      </c>
      <c r="J1755">
        <v>20818</v>
      </c>
      <c r="K1755">
        <v>21969</v>
      </c>
      <c r="L1755">
        <v>23298</v>
      </c>
    </row>
    <row r="1756" spans="1:12" ht="32" x14ac:dyDescent="0.2">
      <c r="A1756" s="19" t="s">
        <v>737</v>
      </c>
      <c r="B1756" s="20" t="s">
        <v>810</v>
      </c>
      <c r="C1756" s="3" t="s">
        <v>6</v>
      </c>
      <c r="D1756" s="3"/>
      <c r="E1756" t="s">
        <v>1480</v>
      </c>
      <c r="F1756">
        <v>17649</v>
      </c>
      <c r="G1756">
        <v>19050</v>
      </c>
      <c r="H1756">
        <v>18996</v>
      </c>
      <c r="I1756">
        <v>19935</v>
      </c>
      <c r="J1756">
        <v>20063</v>
      </c>
      <c r="K1756">
        <v>21034</v>
      </c>
      <c r="L1756">
        <v>23174</v>
      </c>
    </row>
    <row r="1757" spans="1:12" ht="32" x14ac:dyDescent="0.2">
      <c r="A1757" s="23" t="s">
        <v>737</v>
      </c>
      <c r="B1757" s="24" t="s">
        <v>811</v>
      </c>
      <c r="C1757" s="8" t="s">
        <v>6</v>
      </c>
      <c r="D1757" s="8"/>
      <c r="E1757" t="s">
        <v>1480</v>
      </c>
      <c r="F1757">
        <v>14379</v>
      </c>
      <c r="G1757">
        <v>15283</v>
      </c>
      <c r="H1757">
        <v>16119</v>
      </c>
      <c r="I1757">
        <v>16873</v>
      </c>
      <c r="J1757">
        <v>16450</v>
      </c>
      <c r="K1757">
        <v>17230</v>
      </c>
      <c r="L1757">
        <v>17914</v>
      </c>
    </row>
    <row r="1758" spans="1:12" ht="48" x14ac:dyDescent="0.2">
      <c r="A1758" s="19" t="s">
        <v>737</v>
      </c>
      <c r="B1758" s="20" t="s">
        <v>812</v>
      </c>
      <c r="C1758" s="3" t="s">
        <v>14</v>
      </c>
      <c r="D1758" s="3"/>
      <c r="E1758" t="s">
        <v>1480</v>
      </c>
      <c r="F1758">
        <v>18318</v>
      </c>
      <c r="G1758">
        <v>20148</v>
      </c>
      <c r="H1758">
        <v>19906</v>
      </c>
      <c r="I1758">
        <v>19770</v>
      </c>
      <c r="J1758">
        <v>19803</v>
      </c>
      <c r="K1758">
        <v>20840</v>
      </c>
      <c r="L1758">
        <v>22670</v>
      </c>
    </row>
    <row r="1759" spans="1:12" ht="32" x14ac:dyDescent="0.2">
      <c r="A1759" s="23" t="s">
        <v>737</v>
      </c>
      <c r="B1759" s="24" t="s">
        <v>813</v>
      </c>
      <c r="C1759" s="8" t="s">
        <v>6</v>
      </c>
      <c r="D1759" s="8"/>
      <c r="E1759" t="s">
        <v>1480</v>
      </c>
      <c r="F1759">
        <v>15033</v>
      </c>
      <c r="G1759">
        <v>16803</v>
      </c>
      <c r="H1759">
        <v>17292</v>
      </c>
      <c r="I1759">
        <v>19178</v>
      </c>
      <c r="J1759">
        <v>18552</v>
      </c>
      <c r="K1759">
        <v>18517</v>
      </c>
      <c r="L1759">
        <v>19391</v>
      </c>
    </row>
    <row r="1760" spans="1:12" ht="32" x14ac:dyDescent="0.2">
      <c r="A1760" s="19" t="s">
        <v>737</v>
      </c>
      <c r="B1760" s="20" t="s">
        <v>814</v>
      </c>
      <c r="C1760" s="3" t="s">
        <v>66</v>
      </c>
      <c r="D1760" s="3"/>
      <c r="E1760" t="s">
        <v>1480</v>
      </c>
      <c r="F1760">
        <v>18194</v>
      </c>
      <c r="G1760">
        <v>20319</v>
      </c>
      <c r="H1760">
        <v>21524</v>
      </c>
      <c r="I1760">
        <v>20473</v>
      </c>
      <c r="J1760">
        <v>23084</v>
      </c>
      <c r="K1760" t="e">
        <v>#N/A</v>
      </c>
      <c r="L1760" t="e">
        <v>#N/A</v>
      </c>
    </row>
    <row r="1761" spans="1:12" ht="32" x14ac:dyDescent="0.2">
      <c r="A1761" s="23" t="s">
        <v>737</v>
      </c>
      <c r="B1761" s="24" t="s">
        <v>815</v>
      </c>
      <c r="C1761" s="8" t="s">
        <v>66</v>
      </c>
      <c r="D1761" s="8"/>
      <c r="E1761" t="s">
        <v>1480</v>
      </c>
      <c r="F1761">
        <v>16635</v>
      </c>
      <c r="G1761">
        <v>18633</v>
      </c>
      <c r="H1761">
        <v>21043</v>
      </c>
      <c r="I1761">
        <v>20023</v>
      </c>
      <c r="J1761">
        <v>21032</v>
      </c>
      <c r="K1761">
        <v>21966</v>
      </c>
      <c r="L1761">
        <v>23351</v>
      </c>
    </row>
    <row r="1762" spans="1:12" ht="24" x14ac:dyDescent="0.2">
      <c r="A1762" s="19" t="s">
        <v>816</v>
      </c>
      <c r="B1762" s="20" t="s">
        <v>817</v>
      </c>
      <c r="C1762" s="3" t="s">
        <v>8</v>
      </c>
      <c r="D1762" s="3"/>
      <c r="E1762" t="s">
        <v>1480</v>
      </c>
      <c r="F1762">
        <v>17542</v>
      </c>
      <c r="G1762">
        <v>21668</v>
      </c>
      <c r="H1762">
        <v>23353</v>
      </c>
      <c r="I1762">
        <v>22827</v>
      </c>
      <c r="J1762">
        <v>25164</v>
      </c>
      <c r="K1762">
        <v>25506</v>
      </c>
      <c r="L1762">
        <v>25652</v>
      </c>
    </row>
    <row r="1763" spans="1:12" ht="32" x14ac:dyDescent="0.2">
      <c r="A1763" s="23" t="s">
        <v>816</v>
      </c>
      <c r="B1763" s="24" t="s">
        <v>819</v>
      </c>
      <c r="C1763" s="8" t="s">
        <v>4</v>
      </c>
      <c r="D1763" s="8"/>
      <c r="E1763" t="s">
        <v>1480</v>
      </c>
      <c r="F1763">
        <v>18603</v>
      </c>
      <c r="G1763">
        <v>18927</v>
      </c>
      <c r="H1763">
        <v>20258</v>
      </c>
      <c r="I1763">
        <v>20890</v>
      </c>
      <c r="J1763">
        <v>21600</v>
      </c>
      <c r="K1763">
        <v>21291</v>
      </c>
      <c r="L1763">
        <v>22497</v>
      </c>
    </row>
    <row r="1764" spans="1:12" ht="48" x14ac:dyDescent="0.2">
      <c r="A1764" s="19" t="s">
        <v>816</v>
      </c>
      <c r="B1764" s="20" t="s">
        <v>820</v>
      </c>
      <c r="C1764" s="3" t="s">
        <v>14</v>
      </c>
      <c r="D1764" s="3"/>
      <c r="E1764" t="s">
        <v>1480</v>
      </c>
      <c r="F1764">
        <v>16708</v>
      </c>
      <c r="G1764">
        <v>16943</v>
      </c>
      <c r="H1764">
        <v>17355</v>
      </c>
      <c r="I1764">
        <v>19851</v>
      </c>
      <c r="J1764">
        <v>18466</v>
      </c>
      <c r="K1764">
        <v>18841</v>
      </c>
      <c r="L1764">
        <v>18710</v>
      </c>
    </row>
    <row r="1765" spans="1:12" ht="32" x14ac:dyDescent="0.2">
      <c r="A1765" s="23" t="s">
        <v>816</v>
      </c>
      <c r="B1765" s="24" t="s">
        <v>821</v>
      </c>
      <c r="C1765" s="8" t="s">
        <v>6</v>
      </c>
      <c r="D1765" s="8"/>
      <c r="E1765" t="s">
        <v>1480</v>
      </c>
      <c r="F1765">
        <v>22956</v>
      </c>
      <c r="G1765">
        <v>23459</v>
      </c>
      <c r="H1765">
        <v>24825</v>
      </c>
      <c r="I1765">
        <v>25680</v>
      </c>
      <c r="J1765">
        <v>28168</v>
      </c>
      <c r="K1765">
        <v>28460</v>
      </c>
      <c r="L1765">
        <v>30134</v>
      </c>
    </row>
    <row r="1766" spans="1:12" ht="24" x14ac:dyDescent="0.2">
      <c r="A1766" s="19" t="s">
        <v>816</v>
      </c>
      <c r="B1766" s="20" t="s">
        <v>822</v>
      </c>
      <c r="C1766" s="3" t="s">
        <v>29</v>
      </c>
      <c r="D1766" s="3"/>
      <c r="E1766" t="s">
        <v>1480</v>
      </c>
      <c r="F1766">
        <v>48357</v>
      </c>
      <c r="G1766">
        <v>58603</v>
      </c>
      <c r="H1766">
        <v>50760</v>
      </c>
      <c r="I1766">
        <v>62169</v>
      </c>
      <c r="J1766">
        <v>65329</v>
      </c>
      <c r="K1766">
        <v>67881</v>
      </c>
      <c r="L1766">
        <v>72767</v>
      </c>
    </row>
    <row r="1767" spans="1:12" ht="36" x14ac:dyDescent="0.2">
      <c r="A1767" s="23" t="s">
        <v>816</v>
      </c>
      <c r="B1767" s="24" t="s">
        <v>823</v>
      </c>
      <c r="C1767" s="8" t="s">
        <v>714</v>
      </c>
      <c r="D1767" s="8"/>
      <c r="E1767" t="s">
        <v>1480</v>
      </c>
      <c r="F1767">
        <v>22433</v>
      </c>
      <c r="G1767">
        <v>21157</v>
      </c>
      <c r="H1767">
        <v>22300</v>
      </c>
      <c r="I1767">
        <v>21891</v>
      </c>
      <c r="J1767">
        <v>23534</v>
      </c>
      <c r="K1767">
        <v>24617</v>
      </c>
      <c r="L1767">
        <v>23493</v>
      </c>
    </row>
    <row r="1768" spans="1:12" ht="32" x14ac:dyDescent="0.2">
      <c r="A1768" s="19" t="s">
        <v>816</v>
      </c>
      <c r="B1768" s="20" t="s">
        <v>824</v>
      </c>
      <c r="C1768" s="3" t="s">
        <v>24</v>
      </c>
      <c r="D1768" s="3"/>
      <c r="E1768" t="s">
        <v>1480</v>
      </c>
      <c r="F1768">
        <v>15919</v>
      </c>
      <c r="G1768">
        <v>16996</v>
      </c>
      <c r="H1768">
        <v>17842</v>
      </c>
      <c r="I1768">
        <v>17771</v>
      </c>
      <c r="J1768">
        <v>18524</v>
      </c>
      <c r="K1768">
        <v>19200</v>
      </c>
      <c r="L1768">
        <v>20217</v>
      </c>
    </row>
    <row r="1769" spans="1:12" ht="24" x14ac:dyDescent="0.2">
      <c r="A1769" s="23" t="s">
        <v>816</v>
      </c>
      <c r="B1769" s="24" t="s">
        <v>825</v>
      </c>
      <c r="C1769" s="8" t="s">
        <v>8</v>
      </c>
      <c r="D1769" s="8"/>
      <c r="E1769" t="s">
        <v>1480</v>
      </c>
      <c r="F1769">
        <v>16960</v>
      </c>
      <c r="G1769">
        <v>16495</v>
      </c>
      <c r="H1769">
        <v>15974</v>
      </c>
      <c r="I1769">
        <v>16514</v>
      </c>
      <c r="J1769">
        <v>16630</v>
      </c>
      <c r="K1769">
        <v>17035</v>
      </c>
      <c r="L1769">
        <v>17800</v>
      </c>
    </row>
    <row r="1770" spans="1:12" ht="48" x14ac:dyDescent="0.2">
      <c r="A1770" s="19" t="s">
        <v>816</v>
      </c>
      <c r="B1770" s="20" t="s">
        <v>826</v>
      </c>
      <c r="C1770" s="3" t="s">
        <v>14</v>
      </c>
      <c r="D1770" s="3"/>
      <c r="E1770" t="s">
        <v>1480</v>
      </c>
      <c r="F1770">
        <v>17850</v>
      </c>
      <c r="G1770">
        <v>18620</v>
      </c>
      <c r="H1770">
        <v>19182</v>
      </c>
      <c r="I1770">
        <v>19024</v>
      </c>
      <c r="J1770">
        <v>19856</v>
      </c>
      <c r="K1770">
        <v>20647</v>
      </c>
      <c r="L1770">
        <v>21113</v>
      </c>
    </row>
    <row r="1771" spans="1:12" ht="32" x14ac:dyDescent="0.2">
      <c r="A1771" s="23" t="s">
        <v>816</v>
      </c>
      <c r="B1771" s="24" t="s">
        <v>827</v>
      </c>
      <c r="C1771" s="8" t="s">
        <v>4</v>
      </c>
      <c r="D1771" s="8"/>
      <c r="E1771" t="s">
        <v>1480</v>
      </c>
      <c r="F1771">
        <v>15754</v>
      </c>
      <c r="G1771">
        <v>17438</v>
      </c>
      <c r="H1771">
        <v>16931</v>
      </c>
      <c r="I1771">
        <v>17803</v>
      </c>
      <c r="J1771">
        <v>19063</v>
      </c>
      <c r="K1771" t="e">
        <v>#N/A</v>
      </c>
      <c r="L1771" t="e">
        <v>#N/A</v>
      </c>
    </row>
    <row r="1772" spans="1:12" ht="48" x14ac:dyDescent="0.2">
      <c r="A1772" s="19" t="s">
        <v>816</v>
      </c>
      <c r="B1772" s="20" t="s">
        <v>828</v>
      </c>
      <c r="C1772" s="3" t="s">
        <v>14</v>
      </c>
      <c r="D1772" s="3"/>
      <c r="E1772" t="s">
        <v>1480</v>
      </c>
      <c r="F1772">
        <v>14753</v>
      </c>
      <c r="G1772">
        <v>16345</v>
      </c>
      <c r="H1772">
        <v>16081</v>
      </c>
      <c r="I1772">
        <v>16415</v>
      </c>
      <c r="J1772">
        <v>17006</v>
      </c>
      <c r="K1772">
        <v>17119</v>
      </c>
      <c r="L1772">
        <v>17983</v>
      </c>
    </row>
    <row r="1773" spans="1:12" ht="32" x14ac:dyDescent="0.2">
      <c r="A1773" s="23" t="s">
        <v>816</v>
      </c>
      <c r="B1773" s="24" t="s">
        <v>829</v>
      </c>
      <c r="C1773" s="8" t="s">
        <v>68</v>
      </c>
      <c r="D1773" s="8"/>
      <c r="E1773" t="s">
        <v>1480</v>
      </c>
      <c r="F1773">
        <v>17262</v>
      </c>
      <c r="G1773">
        <v>18448</v>
      </c>
      <c r="H1773">
        <v>19009</v>
      </c>
      <c r="I1773">
        <v>19262</v>
      </c>
      <c r="J1773">
        <v>20348</v>
      </c>
      <c r="K1773">
        <v>20108</v>
      </c>
      <c r="L1773">
        <v>21975</v>
      </c>
    </row>
    <row r="1774" spans="1:12" ht="32" x14ac:dyDescent="0.2">
      <c r="A1774" s="19" t="s">
        <v>816</v>
      </c>
      <c r="B1774" s="20" t="s">
        <v>830</v>
      </c>
      <c r="C1774" s="3" t="s">
        <v>99</v>
      </c>
      <c r="D1774" s="3"/>
      <c r="E1774" t="s">
        <v>1480</v>
      </c>
      <c r="F1774">
        <v>15776</v>
      </c>
      <c r="G1774">
        <v>16578</v>
      </c>
      <c r="H1774">
        <v>17146</v>
      </c>
      <c r="I1774">
        <v>17425</v>
      </c>
      <c r="J1774">
        <v>17549</v>
      </c>
      <c r="K1774">
        <v>18164</v>
      </c>
      <c r="L1774">
        <v>19625</v>
      </c>
    </row>
    <row r="1775" spans="1:12" ht="32" x14ac:dyDescent="0.2">
      <c r="A1775" s="23" t="s">
        <v>816</v>
      </c>
      <c r="B1775" s="24" t="s">
        <v>831</v>
      </c>
      <c r="C1775" s="8" t="s">
        <v>66</v>
      </c>
      <c r="D1775" s="8"/>
      <c r="E1775" t="s">
        <v>1480</v>
      </c>
      <c r="F1775">
        <v>16332</v>
      </c>
      <c r="G1775">
        <v>17108</v>
      </c>
      <c r="H1775">
        <v>18131</v>
      </c>
      <c r="I1775">
        <v>18546</v>
      </c>
      <c r="J1775">
        <v>19185</v>
      </c>
      <c r="K1775">
        <v>19801</v>
      </c>
      <c r="L1775">
        <v>20540</v>
      </c>
    </row>
    <row r="1776" spans="1:12" ht="32" x14ac:dyDescent="0.2">
      <c r="A1776" s="19" t="s">
        <v>816</v>
      </c>
      <c r="B1776" s="20" t="s">
        <v>832</v>
      </c>
      <c r="C1776" s="3" t="s">
        <v>6</v>
      </c>
      <c r="D1776" s="3"/>
      <c r="E1776" t="s">
        <v>1480</v>
      </c>
      <c r="F1776">
        <v>17866</v>
      </c>
      <c r="G1776">
        <v>18388</v>
      </c>
      <c r="H1776">
        <v>19383</v>
      </c>
      <c r="I1776">
        <v>18445</v>
      </c>
      <c r="J1776">
        <v>19384</v>
      </c>
      <c r="K1776">
        <v>19669</v>
      </c>
      <c r="L1776">
        <v>20761</v>
      </c>
    </row>
    <row r="1777" spans="1:12" ht="32" x14ac:dyDescent="0.2">
      <c r="A1777" s="23" t="s">
        <v>816</v>
      </c>
      <c r="B1777" s="24" t="s">
        <v>833</v>
      </c>
      <c r="C1777" s="8" t="s">
        <v>68</v>
      </c>
      <c r="D1777" s="8"/>
      <c r="E1777" t="s">
        <v>1480</v>
      </c>
      <c r="F1777">
        <v>14674</v>
      </c>
      <c r="G1777">
        <v>15645</v>
      </c>
      <c r="H1777">
        <v>16197</v>
      </c>
      <c r="I1777">
        <v>16998</v>
      </c>
      <c r="J1777">
        <v>17633</v>
      </c>
      <c r="K1777">
        <v>18236</v>
      </c>
      <c r="L1777">
        <v>19883</v>
      </c>
    </row>
    <row r="1778" spans="1:12" ht="32" x14ac:dyDescent="0.2">
      <c r="A1778" s="19" t="s">
        <v>816</v>
      </c>
      <c r="B1778" s="20" t="s">
        <v>834</v>
      </c>
      <c r="C1778" s="3" t="s">
        <v>77</v>
      </c>
      <c r="D1778" s="3"/>
      <c r="E1778" t="s">
        <v>1480</v>
      </c>
      <c r="F1778">
        <v>20894</v>
      </c>
      <c r="G1778">
        <v>21878</v>
      </c>
      <c r="H1778">
        <v>21830</v>
      </c>
      <c r="I1778">
        <v>23466</v>
      </c>
      <c r="J1778">
        <v>24622</v>
      </c>
      <c r="K1778">
        <v>24764</v>
      </c>
      <c r="L1778">
        <v>25719</v>
      </c>
    </row>
    <row r="1779" spans="1:12" ht="32" x14ac:dyDescent="0.2">
      <c r="A1779" s="23" t="s">
        <v>816</v>
      </c>
      <c r="B1779" s="24" t="s">
        <v>835</v>
      </c>
      <c r="C1779" s="8" t="s">
        <v>66</v>
      </c>
      <c r="D1779" s="8"/>
      <c r="E1779" t="s">
        <v>1480</v>
      </c>
      <c r="F1779">
        <v>15654</v>
      </c>
      <c r="G1779">
        <v>21303</v>
      </c>
      <c r="H1779">
        <v>18034</v>
      </c>
      <c r="I1779">
        <v>18262</v>
      </c>
      <c r="J1779">
        <v>19723</v>
      </c>
      <c r="K1779">
        <v>20034</v>
      </c>
      <c r="L1779">
        <v>22197</v>
      </c>
    </row>
    <row r="1780" spans="1:12" ht="24" x14ac:dyDescent="0.2">
      <c r="A1780" s="19" t="s">
        <v>816</v>
      </c>
      <c r="B1780" s="20" t="s">
        <v>836</v>
      </c>
      <c r="C1780" s="3" t="s">
        <v>8</v>
      </c>
      <c r="D1780" s="3"/>
      <c r="E1780" t="s">
        <v>1480</v>
      </c>
      <c r="F1780">
        <v>15118</v>
      </c>
      <c r="G1780">
        <v>16453</v>
      </c>
      <c r="H1780">
        <v>16607</v>
      </c>
      <c r="I1780">
        <v>19127</v>
      </c>
      <c r="J1780">
        <v>20644</v>
      </c>
      <c r="K1780">
        <v>22701</v>
      </c>
      <c r="L1780">
        <v>25009</v>
      </c>
    </row>
    <row r="1781" spans="1:12" ht="48" x14ac:dyDescent="0.2">
      <c r="A1781" s="23" t="s">
        <v>816</v>
      </c>
      <c r="B1781" s="24" t="s">
        <v>837</v>
      </c>
      <c r="C1781" s="8" t="s">
        <v>14</v>
      </c>
      <c r="D1781" s="8"/>
      <c r="E1781" t="s">
        <v>1480</v>
      </c>
      <c r="F1781">
        <v>16332</v>
      </c>
      <c r="G1781">
        <v>17764</v>
      </c>
      <c r="H1781">
        <v>17248</v>
      </c>
      <c r="I1781">
        <v>17461</v>
      </c>
      <c r="J1781">
        <v>18832</v>
      </c>
      <c r="K1781">
        <v>19466</v>
      </c>
      <c r="L1781">
        <v>19883</v>
      </c>
    </row>
    <row r="1782" spans="1:12" ht="32" x14ac:dyDescent="0.2">
      <c r="A1782" s="19" t="s">
        <v>816</v>
      </c>
      <c r="B1782" s="20" t="s">
        <v>838</v>
      </c>
      <c r="C1782" s="3" t="s">
        <v>68</v>
      </c>
      <c r="D1782" s="3"/>
      <c r="E1782" t="s">
        <v>1480</v>
      </c>
      <c r="F1782">
        <v>13815</v>
      </c>
      <c r="G1782">
        <v>15211</v>
      </c>
      <c r="H1782">
        <v>14989</v>
      </c>
      <c r="I1782">
        <v>14977</v>
      </c>
      <c r="J1782">
        <v>15260</v>
      </c>
      <c r="K1782">
        <v>15950</v>
      </c>
      <c r="L1782">
        <v>17390</v>
      </c>
    </row>
    <row r="1783" spans="1:12" ht="32" x14ac:dyDescent="0.2">
      <c r="A1783" s="23" t="s">
        <v>816</v>
      </c>
      <c r="B1783" s="24" t="s">
        <v>839</v>
      </c>
      <c r="C1783" s="8" t="s">
        <v>66</v>
      </c>
      <c r="D1783" s="8"/>
      <c r="E1783" t="s">
        <v>1480</v>
      </c>
      <c r="F1783">
        <v>16187</v>
      </c>
      <c r="G1783">
        <v>17337</v>
      </c>
      <c r="H1783">
        <v>18745</v>
      </c>
      <c r="I1783">
        <v>19391</v>
      </c>
      <c r="J1783">
        <v>19805</v>
      </c>
      <c r="K1783">
        <v>20616</v>
      </c>
      <c r="L1783">
        <v>21718</v>
      </c>
    </row>
    <row r="1784" spans="1:12" ht="32" x14ac:dyDescent="0.2">
      <c r="A1784" s="19" t="s">
        <v>816</v>
      </c>
      <c r="B1784" s="20" t="s">
        <v>840</v>
      </c>
      <c r="C1784" s="3" t="s">
        <v>24</v>
      </c>
      <c r="D1784" s="3"/>
      <c r="E1784" t="s">
        <v>1480</v>
      </c>
      <c r="F1784">
        <v>17414</v>
      </c>
      <c r="G1784">
        <v>17902</v>
      </c>
      <c r="H1784">
        <v>18184</v>
      </c>
      <c r="I1784">
        <v>19156</v>
      </c>
      <c r="J1784">
        <v>20240</v>
      </c>
      <c r="K1784">
        <v>21258</v>
      </c>
      <c r="L1784">
        <v>22066</v>
      </c>
    </row>
    <row r="1785" spans="1:12" ht="32" x14ac:dyDescent="0.2">
      <c r="A1785" s="23" t="s">
        <v>816</v>
      </c>
      <c r="B1785" s="24" t="s">
        <v>841</v>
      </c>
      <c r="C1785" s="8" t="s">
        <v>66</v>
      </c>
      <c r="D1785" s="8"/>
      <c r="E1785" t="s">
        <v>1480</v>
      </c>
      <c r="F1785">
        <v>18076</v>
      </c>
      <c r="G1785">
        <v>18689</v>
      </c>
      <c r="H1785">
        <v>19923</v>
      </c>
      <c r="I1785">
        <v>20919</v>
      </c>
      <c r="J1785">
        <v>20988</v>
      </c>
      <c r="K1785">
        <v>22456</v>
      </c>
      <c r="L1785">
        <v>22466</v>
      </c>
    </row>
    <row r="1786" spans="1:12" ht="32" x14ac:dyDescent="0.2">
      <c r="A1786" s="19" t="s">
        <v>816</v>
      </c>
      <c r="B1786" s="20" t="s">
        <v>842</v>
      </c>
      <c r="C1786" s="3" t="s">
        <v>66</v>
      </c>
      <c r="D1786" s="3"/>
      <c r="E1786" t="s">
        <v>1480</v>
      </c>
      <c r="F1786">
        <v>16311</v>
      </c>
      <c r="G1786">
        <v>17331</v>
      </c>
      <c r="H1786">
        <v>17347</v>
      </c>
      <c r="I1786">
        <v>17661</v>
      </c>
      <c r="J1786">
        <v>18434</v>
      </c>
      <c r="K1786">
        <v>18720</v>
      </c>
      <c r="L1786">
        <v>19614</v>
      </c>
    </row>
    <row r="1787" spans="1:12" ht="32" x14ac:dyDescent="0.2">
      <c r="A1787" s="23" t="s">
        <v>816</v>
      </c>
      <c r="B1787" s="24" t="s">
        <v>843</v>
      </c>
      <c r="C1787" s="8" t="s">
        <v>4</v>
      </c>
      <c r="D1787" s="8"/>
      <c r="E1787" t="s">
        <v>1480</v>
      </c>
      <c r="F1787">
        <v>29901</v>
      </c>
      <c r="G1787">
        <v>21276</v>
      </c>
      <c r="H1787">
        <v>22438</v>
      </c>
      <c r="I1787">
        <v>25719</v>
      </c>
      <c r="J1787">
        <v>27189</v>
      </c>
      <c r="K1787">
        <v>27172</v>
      </c>
      <c r="L1787">
        <v>27197</v>
      </c>
    </row>
    <row r="1788" spans="1:12" ht="24" x14ac:dyDescent="0.2">
      <c r="A1788" s="19" t="s">
        <v>816</v>
      </c>
      <c r="B1788" s="20" t="s">
        <v>844</v>
      </c>
      <c r="C1788" s="3" t="s">
        <v>8</v>
      </c>
      <c r="D1788" s="3"/>
      <c r="E1788" t="s">
        <v>1480</v>
      </c>
      <c r="F1788">
        <v>19407</v>
      </c>
      <c r="G1788">
        <v>19697</v>
      </c>
      <c r="H1788">
        <v>19738</v>
      </c>
      <c r="I1788">
        <v>20322</v>
      </c>
      <c r="J1788">
        <v>24234</v>
      </c>
      <c r="K1788">
        <v>25194</v>
      </c>
      <c r="L1788">
        <v>22303</v>
      </c>
    </row>
    <row r="1789" spans="1:12" ht="36" x14ac:dyDescent="0.2">
      <c r="A1789" s="23" t="s">
        <v>816</v>
      </c>
      <c r="B1789" s="24" t="s">
        <v>845</v>
      </c>
      <c r="C1789" s="8" t="s">
        <v>21</v>
      </c>
      <c r="D1789" s="8"/>
      <c r="E1789" t="s">
        <v>1480</v>
      </c>
      <c r="F1789">
        <v>17766</v>
      </c>
      <c r="G1789">
        <v>18798</v>
      </c>
      <c r="H1789">
        <v>18212</v>
      </c>
      <c r="I1789">
        <v>18755</v>
      </c>
      <c r="J1789">
        <v>20148</v>
      </c>
      <c r="K1789">
        <v>19764</v>
      </c>
      <c r="L1789">
        <v>19687</v>
      </c>
    </row>
    <row r="1790" spans="1:12" ht="32" x14ac:dyDescent="0.2">
      <c r="A1790" s="19" t="s">
        <v>816</v>
      </c>
      <c r="B1790" s="20" t="s">
        <v>846</v>
      </c>
      <c r="C1790" s="3" t="s">
        <v>6</v>
      </c>
      <c r="D1790" s="3"/>
      <c r="E1790" t="s">
        <v>1480</v>
      </c>
      <c r="F1790">
        <v>17510</v>
      </c>
      <c r="G1790">
        <v>17416</v>
      </c>
      <c r="H1790">
        <v>17062</v>
      </c>
      <c r="I1790">
        <v>18103</v>
      </c>
      <c r="J1790">
        <v>19063</v>
      </c>
      <c r="K1790">
        <v>20928</v>
      </c>
      <c r="L1790">
        <v>20497</v>
      </c>
    </row>
    <row r="1791" spans="1:12" ht="32" x14ac:dyDescent="0.2">
      <c r="A1791" s="23" t="s">
        <v>816</v>
      </c>
      <c r="B1791" s="24" t="s">
        <v>847</v>
      </c>
      <c r="C1791" s="8" t="s">
        <v>24</v>
      </c>
      <c r="D1791" s="8"/>
      <c r="E1791" t="s">
        <v>1480</v>
      </c>
      <c r="F1791">
        <v>23001</v>
      </c>
      <c r="G1791">
        <v>23459</v>
      </c>
      <c r="H1791">
        <v>22837</v>
      </c>
      <c r="I1791">
        <v>22644</v>
      </c>
      <c r="J1791">
        <v>24049</v>
      </c>
      <c r="K1791">
        <v>25678</v>
      </c>
      <c r="L1791">
        <v>27900</v>
      </c>
    </row>
    <row r="1792" spans="1:12" ht="36" x14ac:dyDescent="0.2">
      <c r="A1792" s="19" t="s">
        <v>816</v>
      </c>
      <c r="B1792" s="20" t="s">
        <v>848</v>
      </c>
      <c r="C1792" s="3" t="s">
        <v>77</v>
      </c>
      <c r="D1792" s="3"/>
      <c r="E1792" t="s">
        <v>1480</v>
      </c>
      <c r="F1792">
        <v>16679</v>
      </c>
      <c r="G1792">
        <v>17399</v>
      </c>
      <c r="H1792">
        <v>17921</v>
      </c>
      <c r="I1792">
        <v>19589</v>
      </c>
      <c r="J1792">
        <v>18589</v>
      </c>
      <c r="K1792">
        <v>19355</v>
      </c>
      <c r="L1792">
        <v>20133</v>
      </c>
    </row>
    <row r="1793" spans="1:12" ht="48" x14ac:dyDescent="0.2">
      <c r="A1793" s="23" t="s">
        <v>816</v>
      </c>
      <c r="B1793" s="24" t="s">
        <v>1377</v>
      </c>
      <c r="C1793" s="8" t="s">
        <v>711</v>
      </c>
      <c r="D1793" s="8"/>
      <c r="E1793" t="s">
        <v>1480</v>
      </c>
      <c r="F1793">
        <v>10704</v>
      </c>
      <c r="G1793">
        <v>10396</v>
      </c>
      <c r="H1793">
        <v>237</v>
      </c>
      <c r="I1793" t="e">
        <v>#N/A</v>
      </c>
      <c r="J1793" t="e">
        <v>#N/A</v>
      </c>
      <c r="K1793" t="e">
        <v>#N/A</v>
      </c>
      <c r="L1793" t="e">
        <v>#N/A</v>
      </c>
    </row>
    <row r="1794" spans="1:12" ht="48" x14ac:dyDescent="0.2">
      <c r="A1794" s="19" t="s">
        <v>816</v>
      </c>
      <c r="B1794" s="20" t="s">
        <v>1378</v>
      </c>
      <c r="C1794" s="3" t="s">
        <v>711</v>
      </c>
      <c r="D1794" s="3"/>
      <c r="E1794" t="s">
        <v>1480</v>
      </c>
      <c r="F1794">
        <v>10021</v>
      </c>
      <c r="G1794">
        <v>10677</v>
      </c>
      <c r="H1794">
        <v>11984</v>
      </c>
      <c r="I1794" t="e">
        <v>#N/A</v>
      </c>
      <c r="J1794" t="e">
        <v>#N/A</v>
      </c>
      <c r="K1794" t="e">
        <v>#N/A</v>
      </c>
      <c r="L1794" t="e">
        <v>#N/A</v>
      </c>
    </row>
    <row r="1795" spans="1:12" ht="32" x14ac:dyDescent="0.2">
      <c r="A1795" s="23" t="s">
        <v>816</v>
      </c>
      <c r="B1795" s="24" t="s">
        <v>850</v>
      </c>
      <c r="C1795" s="8" t="s">
        <v>6</v>
      </c>
      <c r="D1795" s="8"/>
      <c r="E1795" t="s">
        <v>1480</v>
      </c>
      <c r="F1795">
        <v>16499</v>
      </c>
      <c r="G1795">
        <v>16772</v>
      </c>
      <c r="H1795">
        <v>16529</v>
      </c>
      <c r="I1795">
        <v>17515</v>
      </c>
      <c r="J1795">
        <v>18082</v>
      </c>
      <c r="K1795">
        <v>18517</v>
      </c>
      <c r="L1795">
        <v>19435</v>
      </c>
    </row>
    <row r="1796" spans="1:12" ht="32" x14ac:dyDescent="0.2">
      <c r="A1796" s="19" t="s">
        <v>816</v>
      </c>
      <c r="B1796" s="20" t="s">
        <v>851</v>
      </c>
      <c r="C1796" s="3" t="s">
        <v>4</v>
      </c>
      <c r="D1796" s="3"/>
      <c r="E1796" t="s">
        <v>1480</v>
      </c>
      <c r="F1796">
        <v>16171</v>
      </c>
      <c r="G1796">
        <v>16669</v>
      </c>
      <c r="H1796">
        <v>16245</v>
      </c>
      <c r="I1796">
        <v>16881</v>
      </c>
      <c r="J1796">
        <v>16463</v>
      </c>
      <c r="K1796">
        <v>17797</v>
      </c>
      <c r="L1796">
        <v>19601</v>
      </c>
    </row>
    <row r="1797" spans="1:12" ht="32" x14ac:dyDescent="0.2">
      <c r="A1797" s="23" t="s">
        <v>816</v>
      </c>
      <c r="B1797" s="24" t="s">
        <v>852</v>
      </c>
      <c r="C1797" s="8" t="s">
        <v>66</v>
      </c>
      <c r="D1797" s="8"/>
      <c r="E1797" t="s">
        <v>1480</v>
      </c>
      <c r="F1797">
        <v>16160</v>
      </c>
      <c r="G1797">
        <v>16583</v>
      </c>
      <c r="H1797">
        <v>17865</v>
      </c>
      <c r="I1797">
        <v>18796</v>
      </c>
      <c r="J1797">
        <v>20379</v>
      </c>
      <c r="K1797" t="e">
        <v>#N/A</v>
      </c>
      <c r="L1797" t="e">
        <v>#N/A</v>
      </c>
    </row>
    <row r="1798" spans="1:12" ht="32" x14ac:dyDescent="0.2">
      <c r="A1798" s="19" t="s">
        <v>816</v>
      </c>
      <c r="B1798" s="20" t="s">
        <v>853</v>
      </c>
      <c r="C1798" s="3" t="s">
        <v>68</v>
      </c>
      <c r="D1798" s="3"/>
      <c r="E1798" t="s">
        <v>1480</v>
      </c>
      <c r="F1798">
        <v>17799</v>
      </c>
      <c r="G1798">
        <v>19535</v>
      </c>
      <c r="H1798">
        <v>21070</v>
      </c>
      <c r="I1798">
        <v>20750</v>
      </c>
      <c r="J1798">
        <v>22047</v>
      </c>
      <c r="K1798">
        <v>21988</v>
      </c>
      <c r="L1798">
        <v>23074</v>
      </c>
    </row>
    <row r="1799" spans="1:12" ht="24" x14ac:dyDescent="0.2">
      <c r="A1799" s="23" t="s">
        <v>816</v>
      </c>
      <c r="B1799" s="24" t="s">
        <v>854</v>
      </c>
      <c r="C1799" s="8" t="s">
        <v>8</v>
      </c>
      <c r="D1799" s="8"/>
      <c r="E1799" t="s">
        <v>1480</v>
      </c>
      <c r="F1799">
        <v>16593</v>
      </c>
      <c r="G1799">
        <v>18775</v>
      </c>
      <c r="H1799">
        <v>23408</v>
      </c>
      <c r="I1799">
        <v>22218</v>
      </c>
      <c r="J1799">
        <v>23340</v>
      </c>
      <c r="K1799">
        <v>24165</v>
      </c>
      <c r="L1799">
        <v>26776</v>
      </c>
    </row>
    <row r="1800" spans="1:12" ht="32" x14ac:dyDescent="0.2">
      <c r="A1800" s="19" t="s">
        <v>816</v>
      </c>
      <c r="B1800" s="20" t="s">
        <v>855</v>
      </c>
      <c r="C1800" s="3" t="s">
        <v>66</v>
      </c>
      <c r="D1800" s="3"/>
      <c r="E1800" t="s">
        <v>1480</v>
      </c>
      <c r="F1800">
        <v>17415</v>
      </c>
      <c r="G1800">
        <v>18737</v>
      </c>
      <c r="H1800">
        <v>18369</v>
      </c>
      <c r="I1800" t="e">
        <v>#N/A</v>
      </c>
      <c r="J1800" t="e">
        <v>#N/A</v>
      </c>
      <c r="K1800" t="e">
        <v>#N/A</v>
      </c>
      <c r="L1800" t="e">
        <v>#N/A</v>
      </c>
    </row>
    <row r="1801" spans="1:12" ht="48" x14ac:dyDescent="0.2">
      <c r="A1801" s="23" t="s">
        <v>816</v>
      </c>
      <c r="B1801" s="24" t="s">
        <v>1379</v>
      </c>
      <c r="C1801" s="8" t="s">
        <v>711</v>
      </c>
      <c r="D1801" s="8"/>
      <c r="E1801" t="s">
        <v>1480</v>
      </c>
      <c r="F1801">
        <v>0</v>
      </c>
      <c r="G1801">
        <v>12395</v>
      </c>
      <c r="H1801">
        <v>13980</v>
      </c>
      <c r="I1801" t="e">
        <v>#N/A</v>
      </c>
      <c r="J1801" t="e">
        <v>#N/A</v>
      </c>
      <c r="K1801" t="e">
        <v>#N/A</v>
      </c>
      <c r="L1801" t="e">
        <v>#N/A</v>
      </c>
    </row>
    <row r="1802" spans="1:12" ht="32" x14ac:dyDescent="0.2">
      <c r="A1802" s="19" t="s">
        <v>816</v>
      </c>
      <c r="B1802" s="20" t="s">
        <v>1008</v>
      </c>
      <c r="C1802" s="3" t="s">
        <v>4</v>
      </c>
      <c r="D1802" s="3"/>
      <c r="E1802" t="s">
        <v>1480</v>
      </c>
      <c r="F1802">
        <v>23852</v>
      </c>
      <c r="G1802">
        <v>20465</v>
      </c>
      <c r="H1802">
        <v>21928</v>
      </c>
      <c r="I1802" t="e">
        <v>#N/A</v>
      </c>
      <c r="J1802" t="e">
        <v>#N/A</v>
      </c>
      <c r="K1802" t="e">
        <v>#N/A</v>
      </c>
      <c r="L1802" t="e">
        <v>#N/A</v>
      </c>
    </row>
    <row r="1803" spans="1:12" ht="32" x14ac:dyDescent="0.2">
      <c r="A1803" s="23" t="s">
        <v>816</v>
      </c>
      <c r="B1803" s="24" t="s">
        <v>856</v>
      </c>
      <c r="C1803" s="8" t="s">
        <v>66</v>
      </c>
      <c r="D1803" s="8"/>
      <c r="E1803" t="s">
        <v>1480</v>
      </c>
      <c r="F1803">
        <v>14359</v>
      </c>
      <c r="G1803">
        <v>14749</v>
      </c>
      <c r="H1803">
        <v>15509</v>
      </c>
      <c r="I1803">
        <v>15743</v>
      </c>
      <c r="J1803">
        <v>15445</v>
      </c>
      <c r="K1803">
        <v>15812</v>
      </c>
      <c r="L1803">
        <v>16885</v>
      </c>
    </row>
    <row r="1804" spans="1:12" ht="32" x14ac:dyDescent="0.2">
      <c r="A1804" s="19" t="s">
        <v>816</v>
      </c>
      <c r="B1804" s="20" t="s">
        <v>857</v>
      </c>
      <c r="C1804" s="3" t="s">
        <v>24</v>
      </c>
      <c r="D1804" s="3"/>
      <c r="E1804" t="s">
        <v>1480</v>
      </c>
      <c r="F1804">
        <v>17130</v>
      </c>
      <c r="G1804">
        <v>19414</v>
      </c>
      <c r="H1804">
        <v>18277</v>
      </c>
      <c r="I1804">
        <v>20734</v>
      </c>
      <c r="J1804">
        <v>21636</v>
      </c>
      <c r="K1804" t="e">
        <v>#N/A</v>
      </c>
      <c r="L1804" t="e">
        <v>#N/A</v>
      </c>
    </row>
    <row r="1805" spans="1:12" ht="32" x14ac:dyDescent="0.2">
      <c r="A1805" s="23" t="s">
        <v>816</v>
      </c>
      <c r="B1805" s="24" t="s">
        <v>858</v>
      </c>
      <c r="C1805" s="8" t="s">
        <v>73</v>
      </c>
      <c r="D1805" s="8"/>
      <c r="E1805" t="s">
        <v>1480</v>
      </c>
      <c r="F1805">
        <v>16918</v>
      </c>
      <c r="G1805">
        <v>16811</v>
      </c>
      <c r="H1805">
        <v>19025</v>
      </c>
      <c r="I1805">
        <v>19346</v>
      </c>
      <c r="J1805">
        <v>20099</v>
      </c>
      <c r="K1805">
        <v>21697</v>
      </c>
      <c r="L1805">
        <v>12104</v>
      </c>
    </row>
    <row r="1806" spans="1:12" ht="48" x14ac:dyDescent="0.2">
      <c r="A1806" s="19" t="s">
        <v>1380</v>
      </c>
      <c r="B1806" s="20" t="s">
        <v>1381</v>
      </c>
      <c r="C1806" s="3" t="s">
        <v>711</v>
      </c>
      <c r="D1806" s="3"/>
      <c r="E1806" t="s">
        <v>1480</v>
      </c>
      <c r="F1806">
        <v>11872</v>
      </c>
      <c r="G1806">
        <v>13332</v>
      </c>
      <c r="H1806">
        <v>12523</v>
      </c>
      <c r="I1806" t="e">
        <v>#N/A</v>
      </c>
      <c r="J1806" t="e">
        <v>#N/A</v>
      </c>
      <c r="K1806" t="e">
        <v>#N/A</v>
      </c>
      <c r="L1806" t="e">
        <v>#N/A</v>
      </c>
    </row>
    <row r="1807" spans="1:12" ht="32" x14ac:dyDescent="0.2">
      <c r="A1807" s="23" t="s">
        <v>859</v>
      </c>
      <c r="B1807" s="24" t="s">
        <v>860</v>
      </c>
      <c r="C1807" s="8" t="s">
        <v>6</v>
      </c>
      <c r="D1807" s="8"/>
      <c r="E1807" t="s">
        <v>1480</v>
      </c>
      <c r="F1807">
        <v>17140</v>
      </c>
      <c r="G1807">
        <v>17576</v>
      </c>
      <c r="H1807">
        <v>18166</v>
      </c>
      <c r="I1807">
        <v>16967</v>
      </c>
      <c r="J1807">
        <v>17717</v>
      </c>
      <c r="K1807">
        <v>18292</v>
      </c>
      <c r="L1807">
        <v>19155</v>
      </c>
    </row>
    <row r="1808" spans="1:12" ht="32" x14ac:dyDescent="0.2">
      <c r="A1808" s="19" t="s">
        <v>859</v>
      </c>
      <c r="B1808" s="20" t="s">
        <v>861</v>
      </c>
      <c r="C1808" s="3" t="s">
        <v>2</v>
      </c>
      <c r="D1808" s="3"/>
      <c r="E1808" t="s">
        <v>1480</v>
      </c>
      <c r="F1808">
        <v>15693</v>
      </c>
      <c r="G1808">
        <v>15455</v>
      </c>
      <c r="H1808">
        <v>16539</v>
      </c>
      <c r="I1808">
        <v>16991</v>
      </c>
      <c r="J1808">
        <v>17642</v>
      </c>
      <c r="K1808">
        <v>18285</v>
      </c>
      <c r="L1808">
        <v>19251</v>
      </c>
    </row>
    <row r="1809" spans="1:12" ht="32" x14ac:dyDescent="0.2">
      <c r="A1809" s="23" t="s">
        <v>859</v>
      </c>
      <c r="B1809" s="24" t="s">
        <v>862</v>
      </c>
      <c r="C1809" s="8" t="s">
        <v>66</v>
      </c>
      <c r="D1809" s="8"/>
      <c r="E1809" t="s">
        <v>1480</v>
      </c>
      <c r="F1809">
        <v>12558</v>
      </c>
      <c r="G1809">
        <v>14126</v>
      </c>
      <c r="H1809">
        <v>14498</v>
      </c>
      <c r="I1809">
        <v>15705</v>
      </c>
      <c r="J1809">
        <v>15503</v>
      </c>
      <c r="K1809">
        <v>15205</v>
      </c>
      <c r="L1809">
        <v>16079</v>
      </c>
    </row>
    <row r="1810" spans="1:12" ht="32" x14ac:dyDescent="0.2">
      <c r="A1810" s="19" t="s">
        <v>859</v>
      </c>
      <c r="B1810" s="20" t="s">
        <v>863</v>
      </c>
      <c r="C1810" s="3" t="s">
        <v>66</v>
      </c>
      <c r="D1810" s="3"/>
      <c r="E1810" t="s">
        <v>1480</v>
      </c>
      <c r="F1810">
        <v>13371</v>
      </c>
      <c r="G1810">
        <v>13682</v>
      </c>
      <c r="H1810">
        <v>14819</v>
      </c>
      <c r="I1810">
        <v>15006</v>
      </c>
      <c r="J1810">
        <v>15460</v>
      </c>
      <c r="K1810">
        <v>16289</v>
      </c>
      <c r="L1810">
        <v>17081</v>
      </c>
    </row>
    <row r="1811" spans="1:12" ht="32" x14ac:dyDescent="0.2">
      <c r="A1811" s="23" t="s">
        <v>859</v>
      </c>
      <c r="B1811" s="24" t="s">
        <v>864</v>
      </c>
      <c r="C1811" s="8" t="s">
        <v>2</v>
      </c>
      <c r="D1811" s="8"/>
      <c r="E1811" t="s">
        <v>1480</v>
      </c>
      <c r="F1811">
        <v>17609</v>
      </c>
      <c r="G1811">
        <v>19171</v>
      </c>
      <c r="H1811">
        <v>19695</v>
      </c>
      <c r="I1811">
        <v>20704</v>
      </c>
      <c r="J1811">
        <v>21040</v>
      </c>
      <c r="K1811">
        <v>21131</v>
      </c>
      <c r="L1811">
        <v>21427</v>
      </c>
    </row>
    <row r="1812" spans="1:12" ht="36" x14ac:dyDescent="0.2">
      <c r="A1812" s="19" t="s">
        <v>859</v>
      </c>
      <c r="B1812" s="20" t="s">
        <v>865</v>
      </c>
      <c r="C1812" s="3" t="s">
        <v>77</v>
      </c>
      <c r="D1812" s="3"/>
      <c r="E1812" t="s">
        <v>1480</v>
      </c>
      <c r="F1812">
        <v>16783</v>
      </c>
      <c r="G1812">
        <v>17952</v>
      </c>
      <c r="H1812">
        <v>18577</v>
      </c>
      <c r="I1812">
        <v>19916</v>
      </c>
      <c r="J1812">
        <v>20551</v>
      </c>
      <c r="K1812">
        <v>21383</v>
      </c>
      <c r="L1812">
        <v>22773</v>
      </c>
    </row>
    <row r="1813" spans="1:12" ht="32" x14ac:dyDescent="0.2">
      <c r="A1813" s="23" t="s">
        <v>859</v>
      </c>
      <c r="B1813" s="24" t="s">
        <v>866</v>
      </c>
      <c r="C1813" s="8" t="s">
        <v>4</v>
      </c>
      <c r="D1813" s="8"/>
      <c r="E1813" t="s">
        <v>1480</v>
      </c>
      <c r="F1813">
        <v>13836</v>
      </c>
      <c r="G1813">
        <v>14052</v>
      </c>
      <c r="H1813">
        <v>16311</v>
      </c>
      <c r="I1813">
        <v>16121</v>
      </c>
      <c r="J1813">
        <v>18070</v>
      </c>
      <c r="K1813">
        <v>18393</v>
      </c>
      <c r="L1813">
        <v>20585</v>
      </c>
    </row>
    <row r="1814" spans="1:12" ht="48" x14ac:dyDescent="0.2">
      <c r="A1814" s="19" t="s">
        <v>859</v>
      </c>
      <c r="B1814" s="20" t="s">
        <v>1382</v>
      </c>
      <c r="C1814" s="3" t="s">
        <v>711</v>
      </c>
      <c r="D1814" s="3"/>
      <c r="E1814" t="s">
        <v>1480</v>
      </c>
      <c r="F1814">
        <v>17600</v>
      </c>
      <c r="G1814">
        <v>19597</v>
      </c>
      <c r="H1814">
        <v>21264</v>
      </c>
      <c r="I1814" t="e">
        <v>#N/A</v>
      </c>
      <c r="J1814" t="e">
        <v>#N/A</v>
      </c>
      <c r="K1814" t="e">
        <v>#N/A</v>
      </c>
      <c r="L1814" t="e">
        <v>#N/A</v>
      </c>
    </row>
    <row r="1815" spans="1:12" ht="32" x14ac:dyDescent="0.2">
      <c r="A1815" s="23" t="s">
        <v>859</v>
      </c>
      <c r="B1815" s="24" t="s">
        <v>867</v>
      </c>
      <c r="C1815" s="8" t="s">
        <v>24</v>
      </c>
      <c r="D1815" s="8"/>
      <c r="E1815" t="s">
        <v>1480</v>
      </c>
      <c r="F1815">
        <v>23685</v>
      </c>
      <c r="G1815">
        <v>25646</v>
      </c>
      <c r="H1815">
        <v>26998</v>
      </c>
      <c r="I1815">
        <v>25027</v>
      </c>
      <c r="J1815">
        <v>29455</v>
      </c>
      <c r="K1815">
        <v>31151</v>
      </c>
      <c r="L1815">
        <v>28219</v>
      </c>
    </row>
    <row r="1816" spans="1:12" ht="48" x14ac:dyDescent="0.2">
      <c r="A1816" s="19" t="s">
        <v>859</v>
      </c>
      <c r="B1816" s="20" t="s">
        <v>1383</v>
      </c>
      <c r="C1816" s="3" t="s">
        <v>711</v>
      </c>
      <c r="D1816" s="3"/>
      <c r="E1816" t="s">
        <v>1480</v>
      </c>
      <c r="F1816" t="e">
        <v>#N/A</v>
      </c>
      <c r="G1816">
        <v>0</v>
      </c>
      <c r="H1816">
        <v>21337</v>
      </c>
      <c r="I1816" t="e">
        <v>#N/A</v>
      </c>
      <c r="J1816" t="e">
        <v>#N/A</v>
      </c>
      <c r="K1816" t="e">
        <v>#N/A</v>
      </c>
      <c r="L1816" t="e">
        <v>#N/A</v>
      </c>
    </row>
    <row r="1817" spans="1:12" ht="36" x14ac:dyDescent="0.2">
      <c r="A1817" s="23" t="s">
        <v>859</v>
      </c>
      <c r="B1817" s="24" t="s">
        <v>869</v>
      </c>
      <c r="C1817" s="8" t="s">
        <v>714</v>
      </c>
      <c r="D1817" s="8"/>
      <c r="E1817" t="s">
        <v>1480</v>
      </c>
      <c r="F1817">
        <v>22139</v>
      </c>
      <c r="G1817">
        <v>22506</v>
      </c>
      <c r="H1817">
        <v>23078</v>
      </c>
      <c r="I1817">
        <v>22552</v>
      </c>
      <c r="J1817">
        <v>22956</v>
      </c>
      <c r="K1817">
        <v>25280</v>
      </c>
      <c r="L1817">
        <v>24983</v>
      </c>
    </row>
    <row r="1818" spans="1:12" ht="48" x14ac:dyDescent="0.2">
      <c r="A1818" s="19" t="s">
        <v>859</v>
      </c>
      <c r="B1818" s="20" t="s">
        <v>1384</v>
      </c>
      <c r="C1818" s="3" t="s">
        <v>711</v>
      </c>
      <c r="D1818" s="3"/>
      <c r="E1818" t="s">
        <v>1480</v>
      </c>
      <c r="F1818">
        <v>16615</v>
      </c>
      <c r="G1818">
        <v>15403</v>
      </c>
      <c r="H1818">
        <v>15854</v>
      </c>
      <c r="I1818" t="e">
        <v>#N/A</v>
      </c>
      <c r="J1818" t="e">
        <v>#N/A</v>
      </c>
      <c r="K1818" t="e">
        <v>#N/A</v>
      </c>
      <c r="L1818" t="e">
        <v>#N/A</v>
      </c>
    </row>
    <row r="1819" spans="1:12" ht="48" x14ac:dyDescent="0.2">
      <c r="A1819" s="23" t="s">
        <v>859</v>
      </c>
      <c r="B1819" s="24" t="s">
        <v>1385</v>
      </c>
      <c r="C1819" s="8" t="s">
        <v>711</v>
      </c>
      <c r="D1819" s="8"/>
      <c r="E1819" t="s">
        <v>1480</v>
      </c>
      <c r="F1819">
        <v>19411</v>
      </c>
      <c r="G1819">
        <v>21833</v>
      </c>
      <c r="H1819">
        <v>20320</v>
      </c>
      <c r="I1819" t="e">
        <v>#N/A</v>
      </c>
      <c r="J1819" t="e">
        <v>#N/A</v>
      </c>
      <c r="K1819" t="e">
        <v>#N/A</v>
      </c>
      <c r="L1819" t="e">
        <v>#N/A</v>
      </c>
    </row>
    <row r="1820" spans="1:12" ht="32" x14ac:dyDescent="0.2">
      <c r="A1820" s="19" t="s">
        <v>859</v>
      </c>
      <c r="B1820" s="20" t="s">
        <v>871</v>
      </c>
      <c r="C1820" s="3" t="s">
        <v>24</v>
      </c>
      <c r="D1820" s="3"/>
      <c r="E1820" t="s">
        <v>1480</v>
      </c>
      <c r="F1820">
        <v>16420</v>
      </c>
      <c r="G1820">
        <v>17276</v>
      </c>
      <c r="H1820">
        <v>17071</v>
      </c>
      <c r="I1820">
        <v>17605</v>
      </c>
      <c r="J1820">
        <v>18202</v>
      </c>
      <c r="K1820">
        <v>19041</v>
      </c>
      <c r="L1820">
        <v>19747</v>
      </c>
    </row>
    <row r="1821" spans="1:12" ht="48" x14ac:dyDescent="0.2">
      <c r="A1821" s="23" t="s">
        <v>859</v>
      </c>
      <c r="B1821" s="24" t="s">
        <v>1386</v>
      </c>
      <c r="C1821" s="8" t="s">
        <v>711</v>
      </c>
      <c r="D1821" s="8"/>
      <c r="E1821" t="s">
        <v>1480</v>
      </c>
      <c r="F1821">
        <v>0</v>
      </c>
      <c r="G1821">
        <v>14002</v>
      </c>
      <c r="H1821">
        <v>0</v>
      </c>
      <c r="I1821" t="e">
        <v>#N/A</v>
      </c>
      <c r="J1821" t="e">
        <v>#N/A</v>
      </c>
      <c r="K1821" t="e">
        <v>#N/A</v>
      </c>
      <c r="L1821" t="e">
        <v>#N/A</v>
      </c>
    </row>
    <row r="1822" spans="1:12" ht="32" x14ac:dyDescent="0.2">
      <c r="A1822" s="19" t="s">
        <v>859</v>
      </c>
      <c r="B1822" s="20" t="s">
        <v>872</v>
      </c>
      <c r="C1822" s="3" t="s">
        <v>2</v>
      </c>
      <c r="D1822" s="3"/>
      <c r="E1822" t="s">
        <v>1480</v>
      </c>
      <c r="F1822">
        <v>18662</v>
      </c>
      <c r="G1822">
        <v>19289</v>
      </c>
      <c r="H1822">
        <v>19338</v>
      </c>
      <c r="I1822">
        <v>19534</v>
      </c>
      <c r="J1822">
        <v>19860</v>
      </c>
      <c r="K1822">
        <v>21705</v>
      </c>
      <c r="L1822">
        <v>24566</v>
      </c>
    </row>
    <row r="1823" spans="1:12" ht="48" x14ac:dyDescent="0.2">
      <c r="A1823" s="23" t="s">
        <v>859</v>
      </c>
      <c r="B1823" s="24" t="s">
        <v>873</v>
      </c>
      <c r="C1823" s="8" t="s">
        <v>14</v>
      </c>
      <c r="D1823" s="8"/>
      <c r="E1823" t="s">
        <v>1480</v>
      </c>
      <c r="F1823">
        <v>17545</v>
      </c>
      <c r="G1823">
        <v>18644</v>
      </c>
      <c r="H1823">
        <v>19041</v>
      </c>
      <c r="I1823">
        <v>19465</v>
      </c>
      <c r="J1823">
        <v>19463</v>
      </c>
      <c r="K1823">
        <v>19880</v>
      </c>
      <c r="L1823">
        <v>20299</v>
      </c>
    </row>
    <row r="1824" spans="1:12" ht="36" x14ac:dyDescent="0.2">
      <c r="A1824" s="19" t="s">
        <v>859</v>
      </c>
      <c r="B1824" s="20" t="s">
        <v>1387</v>
      </c>
      <c r="C1824" s="3" t="s">
        <v>711</v>
      </c>
      <c r="D1824" s="3"/>
      <c r="E1824" t="s">
        <v>1480</v>
      </c>
      <c r="F1824">
        <v>15802</v>
      </c>
      <c r="G1824">
        <v>17360</v>
      </c>
      <c r="H1824">
        <v>19387</v>
      </c>
      <c r="I1824" t="e">
        <v>#N/A</v>
      </c>
      <c r="J1824" t="e">
        <v>#N/A</v>
      </c>
      <c r="K1824" t="e">
        <v>#N/A</v>
      </c>
      <c r="L1824" t="e">
        <v>#N/A</v>
      </c>
    </row>
    <row r="1825" spans="1:12" ht="36" x14ac:dyDescent="0.2">
      <c r="A1825" s="23" t="s">
        <v>859</v>
      </c>
      <c r="B1825" s="24" t="s">
        <v>874</v>
      </c>
      <c r="C1825" s="8" t="s">
        <v>77</v>
      </c>
      <c r="D1825" s="8"/>
      <c r="E1825" t="s">
        <v>1480</v>
      </c>
      <c r="F1825">
        <v>16452</v>
      </c>
      <c r="G1825">
        <v>17690</v>
      </c>
      <c r="H1825">
        <v>18775</v>
      </c>
      <c r="I1825">
        <v>18737</v>
      </c>
      <c r="J1825">
        <v>19024</v>
      </c>
      <c r="K1825">
        <v>20288</v>
      </c>
      <c r="L1825">
        <v>20965</v>
      </c>
    </row>
    <row r="1826" spans="1:12" ht="48" x14ac:dyDescent="0.2">
      <c r="A1826" s="19" t="s">
        <v>859</v>
      </c>
      <c r="B1826" s="20" t="s">
        <v>1388</v>
      </c>
      <c r="C1826" s="3" t="s">
        <v>711</v>
      </c>
      <c r="D1826" s="3"/>
      <c r="E1826" t="s">
        <v>1480</v>
      </c>
      <c r="F1826">
        <v>12627</v>
      </c>
      <c r="G1826">
        <v>12851</v>
      </c>
      <c r="H1826">
        <v>15884</v>
      </c>
      <c r="I1826" t="e">
        <v>#N/A</v>
      </c>
      <c r="J1826" t="e">
        <v>#N/A</v>
      </c>
      <c r="K1826" t="e">
        <v>#N/A</v>
      </c>
      <c r="L1826" t="e">
        <v>#N/A</v>
      </c>
    </row>
    <row r="1827" spans="1:12" ht="48" x14ac:dyDescent="0.2">
      <c r="A1827" s="23" t="s">
        <v>859</v>
      </c>
      <c r="B1827" s="24" t="s">
        <v>1389</v>
      </c>
      <c r="C1827" s="8" t="s">
        <v>711</v>
      </c>
      <c r="D1827" s="8"/>
      <c r="E1827" t="s">
        <v>1480</v>
      </c>
      <c r="F1827">
        <v>15383</v>
      </c>
      <c r="G1827">
        <v>18902</v>
      </c>
      <c r="H1827">
        <v>17633</v>
      </c>
      <c r="I1827" t="e">
        <v>#N/A</v>
      </c>
      <c r="J1827" t="e">
        <v>#N/A</v>
      </c>
      <c r="K1827" t="e">
        <v>#N/A</v>
      </c>
      <c r="L1827" t="e">
        <v>#N/A</v>
      </c>
    </row>
    <row r="1828" spans="1:12" ht="32" x14ac:dyDescent="0.2">
      <c r="A1828" s="19" t="s">
        <v>859</v>
      </c>
      <c r="B1828" s="20" t="s">
        <v>877</v>
      </c>
      <c r="C1828" s="3" t="s">
        <v>73</v>
      </c>
      <c r="D1828" s="3"/>
      <c r="E1828" t="s">
        <v>1480</v>
      </c>
      <c r="F1828">
        <v>18701</v>
      </c>
      <c r="G1828">
        <v>24341</v>
      </c>
      <c r="H1828">
        <v>17649</v>
      </c>
      <c r="I1828">
        <v>18589</v>
      </c>
      <c r="J1828">
        <v>20519</v>
      </c>
      <c r="K1828">
        <v>20238</v>
      </c>
      <c r="L1828">
        <v>20118</v>
      </c>
    </row>
    <row r="1829" spans="1:12" ht="48" x14ac:dyDescent="0.2">
      <c r="A1829" s="23" t="s">
        <v>859</v>
      </c>
      <c r="B1829" s="24" t="s">
        <v>878</v>
      </c>
      <c r="C1829" s="8" t="s">
        <v>14</v>
      </c>
      <c r="D1829" s="8"/>
      <c r="E1829" t="s">
        <v>1480</v>
      </c>
      <c r="F1829">
        <v>22670</v>
      </c>
      <c r="G1829">
        <v>23258</v>
      </c>
      <c r="H1829">
        <v>23680</v>
      </c>
      <c r="I1829">
        <v>24299</v>
      </c>
      <c r="J1829">
        <v>25139</v>
      </c>
      <c r="K1829">
        <v>25598</v>
      </c>
      <c r="L1829">
        <v>27276</v>
      </c>
    </row>
    <row r="1830" spans="1:12" ht="32" x14ac:dyDescent="0.2">
      <c r="A1830" s="19" t="s">
        <v>859</v>
      </c>
      <c r="B1830" s="20" t="s">
        <v>879</v>
      </c>
      <c r="C1830" s="3" t="s">
        <v>66</v>
      </c>
      <c r="D1830" s="3"/>
      <c r="E1830" t="s">
        <v>1480</v>
      </c>
      <c r="F1830">
        <v>14930</v>
      </c>
      <c r="G1830">
        <v>15649</v>
      </c>
      <c r="H1830">
        <v>16403</v>
      </c>
      <c r="I1830">
        <v>17236</v>
      </c>
      <c r="J1830">
        <v>17885</v>
      </c>
      <c r="K1830">
        <v>18584</v>
      </c>
      <c r="L1830">
        <v>19274</v>
      </c>
    </row>
    <row r="1831" spans="1:12" ht="36" x14ac:dyDescent="0.2">
      <c r="A1831" s="23" t="s">
        <v>859</v>
      </c>
      <c r="B1831" s="24" t="s">
        <v>880</v>
      </c>
      <c r="C1831" s="8" t="s">
        <v>6</v>
      </c>
      <c r="D1831" s="8"/>
      <c r="E1831" t="s">
        <v>1480</v>
      </c>
      <c r="F1831">
        <v>17127</v>
      </c>
      <c r="G1831">
        <v>17249</v>
      </c>
      <c r="H1831">
        <v>17357</v>
      </c>
      <c r="I1831">
        <v>17394</v>
      </c>
      <c r="J1831">
        <v>18244</v>
      </c>
      <c r="K1831">
        <v>17830</v>
      </c>
      <c r="L1831">
        <v>18118</v>
      </c>
    </row>
    <row r="1832" spans="1:12" ht="48" x14ac:dyDescent="0.2">
      <c r="A1832" s="19" t="s">
        <v>859</v>
      </c>
      <c r="B1832" s="20" t="s">
        <v>881</v>
      </c>
      <c r="C1832" s="3" t="s">
        <v>14</v>
      </c>
      <c r="D1832" s="3"/>
      <c r="E1832" t="s">
        <v>1480</v>
      </c>
      <c r="F1832">
        <v>15254</v>
      </c>
      <c r="G1832">
        <v>15685</v>
      </c>
      <c r="H1832">
        <v>16657</v>
      </c>
      <c r="I1832">
        <v>16944</v>
      </c>
      <c r="J1832">
        <v>18459</v>
      </c>
      <c r="K1832">
        <v>19693</v>
      </c>
      <c r="L1832">
        <v>20626</v>
      </c>
    </row>
    <row r="1833" spans="1:12" ht="48" x14ac:dyDescent="0.2">
      <c r="A1833" s="23" t="s">
        <v>859</v>
      </c>
      <c r="B1833" s="24" t="s">
        <v>882</v>
      </c>
      <c r="C1833" s="8" t="s">
        <v>14</v>
      </c>
      <c r="D1833" s="8"/>
      <c r="E1833" t="s">
        <v>1480</v>
      </c>
      <c r="F1833">
        <v>14947</v>
      </c>
      <c r="G1833">
        <v>15344</v>
      </c>
      <c r="H1833">
        <v>14906</v>
      </c>
      <c r="I1833">
        <v>15292</v>
      </c>
      <c r="J1833">
        <v>16224</v>
      </c>
      <c r="K1833">
        <v>15591</v>
      </c>
      <c r="L1833">
        <v>16532</v>
      </c>
    </row>
    <row r="1834" spans="1:12" ht="48" x14ac:dyDescent="0.2">
      <c r="A1834" s="19" t="s">
        <v>859</v>
      </c>
      <c r="B1834" s="20" t="s">
        <v>1390</v>
      </c>
      <c r="C1834" s="3" t="s">
        <v>711</v>
      </c>
      <c r="D1834" s="3"/>
      <c r="E1834" t="s">
        <v>1480</v>
      </c>
      <c r="F1834" t="e">
        <v>#N/A</v>
      </c>
      <c r="G1834">
        <v>0</v>
      </c>
      <c r="H1834">
        <v>14941</v>
      </c>
      <c r="I1834" t="e">
        <v>#N/A</v>
      </c>
      <c r="J1834" t="e">
        <v>#N/A</v>
      </c>
      <c r="K1834" t="e">
        <v>#N/A</v>
      </c>
      <c r="L1834" t="e">
        <v>#N/A</v>
      </c>
    </row>
    <row r="1835" spans="1:12" ht="60" x14ac:dyDescent="0.2">
      <c r="A1835" s="23" t="s">
        <v>859</v>
      </c>
      <c r="B1835" s="24" t="s">
        <v>1391</v>
      </c>
      <c r="C1835" s="8" t="s">
        <v>711</v>
      </c>
      <c r="D1835" s="8"/>
      <c r="E1835" t="s">
        <v>1480</v>
      </c>
      <c r="F1835">
        <v>0</v>
      </c>
      <c r="G1835">
        <v>13279</v>
      </c>
      <c r="H1835">
        <v>15771</v>
      </c>
      <c r="I1835" t="e">
        <v>#N/A</v>
      </c>
      <c r="J1835" t="e">
        <v>#N/A</v>
      </c>
      <c r="K1835" t="e">
        <v>#N/A</v>
      </c>
      <c r="L1835" t="e">
        <v>#N/A</v>
      </c>
    </row>
    <row r="1836" spans="1:12" ht="36" x14ac:dyDescent="0.2">
      <c r="A1836" s="19" t="s">
        <v>859</v>
      </c>
      <c r="B1836" s="20" t="s">
        <v>886</v>
      </c>
      <c r="C1836" s="3" t="s">
        <v>181</v>
      </c>
      <c r="D1836" s="3"/>
      <c r="E1836" t="s">
        <v>1480</v>
      </c>
      <c r="F1836">
        <v>14071</v>
      </c>
      <c r="G1836">
        <v>14963</v>
      </c>
      <c r="H1836">
        <v>15615</v>
      </c>
      <c r="I1836">
        <v>14985</v>
      </c>
      <c r="J1836">
        <v>16149</v>
      </c>
      <c r="K1836">
        <v>16393</v>
      </c>
      <c r="L1836">
        <v>15960</v>
      </c>
    </row>
    <row r="1837" spans="1:12" ht="32" x14ac:dyDescent="0.2">
      <c r="A1837" s="23" t="s">
        <v>859</v>
      </c>
      <c r="B1837" s="24" t="s">
        <v>887</v>
      </c>
      <c r="C1837" s="8" t="s">
        <v>4</v>
      </c>
      <c r="D1837" s="8"/>
      <c r="E1837" t="s">
        <v>1480</v>
      </c>
      <c r="F1837">
        <v>20832</v>
      </c>
      <c r="G1837">
        <v>21619</v>
      </c>
      <c r="H1837">
        <v>21834</v>
      </c>
      <c r="I1837">
        <v>23213</v>
      </c>
      <c r="J1837">
        <v>20966</v>
      </c>
      <c r="K1837">
        <v>20840</v>
      </c>
      <c r="L1837">
        <v>19895</v>
      </c>
    </row>
    <row r="1838" spans="1:12" ht="60" x14ac:dyDescent="0.2">
      <c r="A1838" s="19" t="s">
        <v>859</v>
      </c>
      <c r="B1838" s="20" t="s">
        <v>1392</v>
      </c>
      <c r="C1838" s="3" t="s">
        <v>711</v>
      </c>
      <c r="D1838" s="3"/>
      <c r="E1838" t="s">
        <v>1480</v>
      </c>
      <c r="F1838">
        <v>19782</v>
      </c>
      <c r="G1838">
        <v>17033</v>
      </c>
      <c r="H1838">
        <v>16837</v>
      </c>
      <c r="I1838" t="e">
        <v>#N/A</v>
      </c>
      <c r="J1838" t="e">
        <v>#N/A</v>
      </c>
      <c r="K1838" t="e">
        <v>#N/A</v>
      </c>
      <c r="L1838" t="e">
        <v>#N/A</v>
      </c>
    </row>
    <row r="1839" spans="1:12" ht="48" x14ac:dyDescent="0.2">
      <c r="A1839" s="23" t="s">
        <v>859</v>
      </c>
      <c r="B1839" s="24" t="s">
        <v>889</v>
      </c>
      <c r="C1839" s="8" t="s">
        <v>14</v>
      </c>
      <c r="D1839" s="8"/>
      <c r="E1839" t="s">
        <v>1480</v>
      </c>
      <c r="F1839">
        <v>18210</v>
      </c>
      <c r="G1839">
        <v>17968</v>
      </c>
      <c r="H1839">
        <v>18159</v>
      </c>
      <c r="I1839">
        <v>17681</v>
      </c>
      <c r="J1839">
        <v>16960</v>
      </c>
      <c r="K1839">
        <v>17977</v>
      </c>
      <c r="L1839">
        <v>18608</v>
      </c>
    </row>
    <row r="1840" spans="1:12" ht="32" x14ac:dyDescent="0.2">
      <c r="A1840" s="19" t="s">
        <v>859</v>
      </c>
      <c r="B1840" s="20" t="s">
        <v>890</v>
      </c>
      <c r="C1840" s="3" t="s">
        <v>68</v>
      </c>
      <c r="D1840" s="3"/>
      <c r="E1840" t="s">
        <v>1480</v>
      </c>
      <c r="F1840" t="e">
        <v>#N/A</v>
      </c>
      <c r="G1840">
        <v>16100</v>
      </c>
      <c r="H1840">
        <v>17454</v>
      </c>
      <c r="I1840">
        <v>17068</v>
      </c>
      <c r="J1840">
        <v>17851</v>
      </c>
      <c r="K1840">
        <v>19793</v>
      </c>
      <c r="L1840">
        <v>21812</v>
      </c>
    </row>
    <row r="1841" spans="1:12" ht="32" x14ac:dyDescent="0.2">
      <c r="A1841" s="23" t="s">
        <v>859</v>
      </c>
      <c r="B1841" s="24" t="s">
        <v>892</v>
      </c>
      <c r="C1841" s="8" t="s">
        <v>4</v>
      </c>
      <c r="D1841" s="8"/>
      <c r="E1841" t="s">
        <v>1480</v>
      </c>
      <c r="F1841">
        <v>16008</v>
      </c>
      <c r="G1841">
        <v>17705</v>
      </c>
      <c r="H1841">
        <v>16545</v>
      </c>
      <c r="I1841">
        <v>18495</v>
      </c>
      <c r="J1841">
        <v>18364</v>
      </c>
      <c r="K1841" t="e">
        <v>#N/A</v>
      </c>
      <c r="L1841" t="e">
        <v>#N/A</v>
      </c>
    </row>
    <row r="1842" spans="1:12" ht="36" x14ac:dyDescent="0.2">
      <c r="A1842" s="19" t="s">
        <v>859</v>
      </c>
      <c r="B1842" s="20" t="s">
        <v>893</v>
      </c>
      <c r="C1842" s="3" t="s">
        <v>2</v>
      </c>
      <c r="D1842" s="3"/>
      <c r="E1842" t="s">
        <v>1480</v>
      </c>
      <c r="F1842">
        <v>16154</v>
      </c>
      <c r="G1842">
        <v>16669</v>
      </c>
      <c r="H1842">
        <v>17788</v>
      </c>
      <c r="I1842">
        <v>18789</v>
      </c>
      <c r="J1842">
        <v>18713</v>
      </c>
      <c r="K1842">
        <v>18668</v>
      </c>
      <c r="L1842">
        <v>19278</v>
      </c>
    </row>
    <row r="1843" spans="1:12" ht="32" x14ac:dyDescent="0.2">
      <c r="A1843" s="23" t="s">
        <v>859</v>
      </c>
      <c r="B1843" s="24" t="s">
        <v>894</v>
      </c>
      <c r="C1843" s="8" t="s">
        <v>6</v>
      </c>
      <c r="D1843" s="8"/>
      <c r="E1843" t="s">
        <v>1480</v>
      </c>
      <c r="F1843">
        <v>14791</v>
      </c>
      <c r="G1843">
        <v>14994</v>
      </c>
      <c r="H1843">
        <v>16172</v>
      </c>
      <c r="I1843">
        <v>16839</v>
      </c>
      <c r="J1843">
        <v>16802</v>
      </c>
      <c r="K1843">
        <v>18539</v>
      </c>
      <c r="L1843">
        <v>19534</v>
      </c>
    </row>
    <row r="1844" spans="1:12" ht="32" x14ac:dyDescent="0.2">
      <c r="A1844" s="19" t="s">
        <v>859</v>
      </c>
      <c r="B1844" s="20" t="s">
        <v>895</v>
      </c>
      <c r="C1844" s="3" t="s">
        <v>24</v>
      </c>
      <c r="D1844" s="3"/>
      <c r="E1844" t="s">
        <v>1480</v>
      </c>
      <c r="F1844">
        <v>18546</v>
      </c>
      <c r="G1844">
        <v>18644</v>
      </c>
      <c r="H1844">
        <v>18988</v>
      </c>
      <c r="I1844">
        <v>20120</v>
      </c>
      <c r="J1844">
        <v>19527</v>
      </c>
      <c r="K1844">
        <v>20927</v>
      </c>
      <c r="L1844">
        <v>22615</v>
      </c>
    </row>
    <row r="1845" spans="1:12" ht="48" x14ac:dyDescent="0.2">
      <c r="A1845" s="23" t="s">
        <v>859</v>
      </c>
      <c r="B1845" s="24" t="s">
        <v>896</v>
      </c>
      <c r="C1845" s="8" t="s">
        <v>14</v>
      </c>
      <c r="D1845" s="8"/>
      <c r="E1845" t="s">
        <v>1480</v>
      </c>
      <c r="F1845">
        <v>19175</v>
      </c>
      <c r="G1845">
        <v>20146</v>
      </c>
      <c r="H1845">
        <v>19459</v>
      </c>
      <c r="I1845">
        <v>19563</v>
      </c>
      <c r="J1845">
        <v>20205</v>
      </c>
      <c r="K1845">
        <v>21114</v>
      </c>
      <c r="L1845">
        <v>22427</v>
      </c>
    </row>
    <row r="1846" spans="1:12" ht="32" x14ac:dyDescent="0.2">
      <c r="A1846" s="19" t="s">
        <v>859</v>
      </c>
      <c r="B1846" s="20" t="s">
        <v>897</v>
      </c>
      <c r="C1846" s="3" t="s">
        <v>66</v>
      </c>
      <c r="D1846" s="3"/>
      <c r="E1846" t="s">
        <v>1480</v>
      </c>
      <c r="F1846">
        <v>14186</v>
      </c>
      <c r="G1846">
        <v>14265</v>
      </c>
      <c r="H1846">
        <v>15031</v>
      </c>
      <c r="I1846">
        <v>14881</v>
      </c>
      <c r="J1846">
        <v>17108</v>
      </c>
      <c r="K1846">
        <v>16376</v>
      </c>
      <c r="L1846">
        <v>17809</v>
      </c>
    </row>
    <row r="1847" spans="1:12" ht="32" x14ac:dyDescent="0.2">
      <c r="A1847" s="23" t="s">
        <v>859</v>
      </c>
      <c r="B1847" s="24" t="s">
        <v>898</v>
      </c>
      <c r="C1847" s="8" t="s">
        <v>68</v>
      </c>
      <c r="D1847" s="8"/>
      <c r="E1847" t="s">
        <v>1480</v>
      </c>
      <c r="F1847">
        <v>13997</v>
      </c>
      <c r="G1847">
        <v>15472</v>
      </c>
      <c r="H1847">
        <v>15349</v>
      </c>
      <c r="I1847">
        <v>16555</v>
      </c>
      <c r="J1847">
        <v>17169</v>
      </c>
      <c r="K1847">
        <v>18196</v>
      </c>
      <c r="L1847">
        <v>18850</v>
      </c>
    </row>
    <row r="1848" spans="1:12" ht="36" x14ac:dyDescent="0.2">
      <c r="A1848" s="19" t="s">
        <v>859</v>
      </c>
      <c r="B1848" s="20" t="s">
        <v>899</v>
      </c>
      <c r="C1848" s="3" t="s">
        <v>77</v>
      </c>
      <c r="D1848" s="3"/>
      <c r="E1848" t="s">
        <v>1480</v>
      </c>
      <c r="F1848">
        <v>18039</v>
      </c>
      <c r="G1848">
        <v>18922</v>
      </c>
      <c r="H1848">
        <v>18341</v>
      </c>
      <c r="I1848">
        <v>17392</v>
      </c>
      <c r="J1848">
        <v>17619</v>
      </c>
      <c r="K1848">
        <v>19765</v>
      </c>
      <c r="L1848">
        <v>21017</v>
      </c>
    </row>
    <row r="1849" spans="1:12" ht="32" x14ac:dyDescent="0.2">
      <c r="A1849" s="23" t="s">
        <v>859</v>
      </c>
      <c r="B1849" s="24" t="s">
        <v>900</v>
      </c>
      <c r="C1849" s="8" t="s">
        <v>66</v>
      </c>
      <c r="D1849" s="8"/>
      <c r="E1849" t="s">
        <v>1480</v>
      </c>
      <c r="F1849">
        <v>15904</v>
      </c>
      <c r="G1849">
        <v>16324</v>
      </c>
      <c r="H1849">
        <v>15840</v>
      </c>
      <c r="I1849">
        <v>17242</v>
      </c>
      <c r="J1849">
        <v>18597</v>
      </c>
      <c r="K1849">
        <v>18453</v>
      </c>
      <c r="L1849">
        <v>20437</v>
      </c>
    </row>
    <row r="1850" spans="1:12" ht="32" x14ac:dyDescent="0.2">
      <c r="A1850" s="19" t="s">
        <v>859</v>
      </c>
      <c r="B1850" s="20" t="s">
        <v>901</v>
      </c>
      <c r="C1850" s="3" t="s">
        <v>66</v>
      </c>
      <c r="D1850" s="3"/>
      <c r="E1850" t="s">
        <v>1480</v>
      </c>
      <c r="F1850">
        <v>15965</v>
      </c>
      <c r="G1850">
        <v>17502</v>
      </c>
      <c r="H1850">
        <v>17641</v>
      </c>
      <c r="I1850">
        <v>17829</v>
      </c>
      <c r="J1850">
        <v>19187</v>
      </c>
      <c r="K1850">
        <v>18414</v>
      </c>
      <c r="L1850">
        <v>18979</v>
      </c>
    </row>
    <row r="1851" spans="1:12" ht="24" x14ac:dyDescent="0.2">
      <c r="A1851" s="23" t="s">
        <v>859</v>
      </c>
      <c r="B1851" s="24" t="s">
        <v>902</v>
      </c>
      <c r="C1851" s="8" t="s">
        <v>181</v>
      </c>
      <c r="D1851" s="8"/>
      <c r="E1851" t="s">
        <v>1480</v>
      </c>
      <c r="F1851">
        <v>14915</v>
      </c>
      <c r="G1851">
        <v>15156</v>
      </c>
      <c r="H1851">
        <v>16825</v>
      </c>
      <c r="I1851">
        <v>17383</v>
      </c>
      <c r="J1851">
        <v>17975</v>
      </c>
      <c r="K1851">
        <v>19345</v>
      </c>
      <c r="L1851">
        <v>19536</v>
      </c>
    </row>
    <row r="1852" spans="1:12" ht="32" x14ac:dyDescent="0.2">
      <c r="A1852" s="19" t="s">
        <v>859</v>
      </c>
      <c r="B1852" s="20" t="s">
        <v>903</v>
      </c>
      <c r="C1852" s="3" t="s">
        <v>24</v>
      </c>
      <c r="D1852" s="3"/>
      <c r="E1852" t="s">
        <v>1480</v>
      </c>
      <c r="F1852">
        <v>19705</v>
      </c>
      <c r="G1852">
        <v>20292</v>
      </c>
      <c r="H1852">
        <v>20929</v>
      </c>
      <c r="I1852">
        <v>21229</v>
      </c>
      <c r="J1852">
        <v>23286</v>
      </c>
      <c r="K1852">
        <v>22255</v>
      </c>
      <c r="L1852">
        <v>25651</v>
      </c>
    </row>
    <row r="1853" spans="1:12" ht="32" x14ac:dyDescent="0.2">
      <c r="A1853" s="23" t="s">
        <v>859</v>
      </c>
      <c r="B1853" s="24" t="s">
        <v>904</v>
      </c>
      <c r="C1853" s="8" t="s">
        <v>4</v>
      </c>
      <c r="D1853" s="8"/>
      <c r="E1853" t="s">
        <v>1480</v>
      </c>
      <c r="F1853" t="e">
        <v>#N/A</v>
      </c>
      <c r="G1853">
        <v>15862</v>
      </c>
      <c r="H1853">
        <v>16617</v>
      </c>
      <c r="I1853">
        <v>16216</v>
      </c>
      <c r="J1853">
        <v>16639</v>
      </c>
      <c r="K1853">
        <v>17451</v>
      </c>
      <c r="L1853">
        <v>19690</v>
      </c>
    </row>
    <row r="1854" spans="1:12" ht="32" x14ac:dyDescent="0.2">
      <c r="A1854" s="19" t="s">
        <v>905</v>
      </c>
      <c r="B1854" s="20" t="s">
        <v>906</v>
      </c>
      <c r="C1854" s="3" t="s">
        <v>4</v>
      </c>
      <c r="D1854" s="3"/>
      <c r="E1854" t="s">
        <v>1480</v>
      </c>
      <c r="F1854">
        <v>41639</v>
      </c>
      <c r="G1854">
        <v>43775</v>
      </c>
      <c r="H1854">
        <v>48238</v>
      </c>
      <c r="I1854">
        <v>63786</v>
      </c>
      <c r="J1854">
        <v>60207</v>
      </c>
      <c r="K1854">
        <v>61489</v>
      </c>
      <c r="L1854">
        <v>53890</v>
      </c>
    </row>
    <row r="1855" spans="1:12" ht="24" x14ac:dyDescent="0.2">
      <c r="A1855" s="23" t="s">
        <v>905</v>
      </c>
      <c r="B1855" s="24" t="s">
        <v>907</v>
      </c>
      <c r="C1855" s="8" t="s">
        <v>8</v>
      </c>
      <c r="D1855" s="8"/>
      <c r="E1855" t="s">
        <v>1480</v>
      </c>
      <c r="F1855">
        <v>24845</v>
      </c>
      <c r="G1855">
        <v>28761</v>
      </c>
      <c r="H1855">
        <v>23302</v>
      </c>
      <c r="I1855">
        <v>20715</v>
      </c>
      <c r="J1855">
        <v>20386</v>
      </c>
      <c r="K1855">
        <v>20881</v>
      </c>
      <c r="L1855">
        <v>25633</v>
      </c>
    </row>
    <row r="1856" spans="1:12" ht="24" x14ac:dyDescent="0.2">
      <c r="A1856" s="19" t="s">
        <v>905</v>
      </c>
      <c r="B1856" s="20" t="s">
        <v>908</v>
      </c>
      <c r="C1856" s="3" t="s">
        <v>29</v>
      </c>
      <c r="D1856" s="3"/>
      <c r="E1856" t="s">
        <v>1480</v>
      </c>
      <c r="F1856">
        <v>55548</v>
      </c>
      <c r="G1856">
        <v>60948</v>
      </c>
      <c r="H1856">
        <v>48357</v>
      </c>
      <c r="I1856">
        <v>52958</v>
      </c>
      <c r="J1856">
        <v>55841</v>
      </c>
      <c r="K1856">
        <v>57782</v>
      </c>
      <c r="L1856">
        <v>68018</v>
      </c>
    </row>
    <row r="1857" spans="1:12" ht="32" x14ac:dyDescent="0.2">
      <c r="A1857" s="23" t="s">
        <v>905</v>
      </c>
      <c r="B1857" s="24" t="s">
        <v>909</v>
      </c>
      <c r="C1857" s="8" t="s">
        <v>714</v>
      </c>
      <c r="D1857" s="8"/>
      <c r="E1857" t="s">
        <v>1480</v>
      </c>
      <c r="F1857">
        <v>24970</v>
      </c>
      <c r="G1857">
        <v>25287</v>
      </c>
      <c r="H1857">
        <v>22821</v>
      </c>
      <c r="I1857">
        <v>24373</v>
      </c>
      <c r="J1857">
        <v>24177</v>
      </c>
      <c r="K1857">
        <v>25636</v>
      </c>
      <c r="L1857">
        <v>26759</v>
      </c>
    </row>
    <row r="1858" spans="1:12" ht="32" x14ac:dyDescent="0.2">
      <c r="A1858" s="19" t="s">
        <v>905</v>
      </c>
      <c r="B1858" s="20" t="s">
        <v>910</v>
      </c>
      <c r="C1858" s="3" t="s">
        <v>2</v>
      </c>
      <c r="D1858" s="3"/>
      <c r="E1858" t="s">
        <v>1480</v>
      </c>
      <c r="F1858">
        <v>20072</v>
      </c>
      <c r="G1858">
        <v>22733</v>
      </c>
      <c r="H1858">
        <v>22510</v>
      </c>
      <c r="I1858">
        <v>24697</v>
      </c>
      <c r="J1858">
        <v>25357</v>
      </c>
      <c r="K1858">
        <v>26646</v>
      </c>
      <c r="L1858">
        <v>27956</v>
      </c>
    </row>
    <row r="1859" spans="1:12" ht="36" x14ac:dyDescent="0.2">
      <c r="A1859" s="23" t="s">
        <v>905</v>
      </c>
      <c r="B1859" s="24" t="s">
        <v>911</v>
      </c>
      <c r="C1859" s="8" t="s">
        <v>21</v>
      </c>
      <c r="D1859" s="8"/>
      <c r="E1859" t="s">
        <v>1480</v>
      </c>
      <c r="F1859">
        <v>20044</v>
      </c>
      <c r="G1859">
        <v>21740</v>
      </c>
      <c r="H1859">
        <v>22566</v>
      </c>
      <c r="I1859">
        <v>22852</v>
      </c>
      <c r="J1859">
        <v>23774</v>
      </c>
      <c r="K1859">
        <v>24770</v>
      </c>
      <c r="L1859">
        <v>26214</v>
      </c>
    </row>
    <row r="1860" spans="1:12" ht="16" x14ac:dyDescent="0.2">
      <c r="A1860" s="19" t="s">
        <v>905</v>
      </c>
      <c r="B1860" s="20" t="s">
        <v>912</v>
      </c>
      <c r="C1860" s="3" t="s">
        <v>8</v>
      </c>
      <c r="D1860" s="3"/>
      <c r="E1860" t="s">
        <v>1480</v>
      </c>
      <c r="F1860">
        <v>15881</v>
      </c>
      <c r="G1860">
        <v>16929</v>
      </c>
      <c r="H1860">
        <v>16638</v>
      </c>
      <c r="I1860">
        <v>17003</v>
      </c>
      <c r="J1860">
        <v>17870</v>
      </c>
      <c r="K1860">
        <v>18879</v>
      </c>
      <c r="L1860">
        <v>19104</v>
      </c>
    </row>
    <row r="1861" spans="1:12" ht="48" x14ac:dyDescent="0.2">
      <c r="A1861" s="23" t="s">
        <v>905</v>
      </c>
      <c r="B1861" s="24" t="s">
        <v>913</v>
      </c>
      <c r="C1861" s="8" t="s">
        <v>14</v>
      </c>
      <c r="D1861" s="8"/>
      <c r="E1861" t="s">
        <v>1480</v>
      </c>
      <c r="F1861">
        <v>16731</v>
      </c>
      <c r="G1861">
        <v>18001</v>
      </c>
      <c r="H1861">
        <v>18993</v>
      </c>
      <c r="I1861">
        <v>18976</v>
      </c>
      <c r="J1861">
        <v>19863</v>
      </c>
      <c r="K1861">
        <v>19775</v>
      </c>
      <c r="L1861">
        <v>20895</v>
      </c>
    </row>
    <row r="1862" spans="1:12" ht="36" x14ac:dyDescent="0.2">
      <c r="A1862" s="19" t="s">
        <v>905</v>
      </c>
      <c r="B1862" s="20" t="s">
        <v>914</v>
      </c>
      <c r="C1862" s="3" t="s">
        <v>4</v>
      </c>
      <c r="D1862" s="3"/>
      <c r="E1862" t="s">
        <v>1480</v>
      </c>
      <c r="F1862">
        <v>24975</v>
      </c>
      <c r="G1862">
        <v>24991</v>
      </c>
      <c r="H1862">
        <v>23710</v>
      </c>
      <c r="I1862">
        <v>25811</v>
      </c>
      <c r="J1862">
        <v>29420</v>
      </c>
      <c r="K1862">
        <v>34213</v>
      </c>
      <c r="L1862">
        <v>39972</v>
      </c>
    </row>
    <row r="1863" spans="1:12" ht="48" x14ac:dyDescent="0.2">
      <c r="A1863" s="23" t="s">
        <v>905</v>
      </c>
      <c r="B1863" s="24" t="s">
        <v>915</v>
      </c>
      <c r="C1863" s="8" t="s">
        <v>14</v>
      </c>
      <c r="D1863" s="8"/>
      <c r="E1863" t="s">
        <v>1480</v>
      </c>
      <c r="F1863">
        <v>20114</v>
      </c>
      <c r="G1863">
        <v>21285</v>
      </c>
      <c r="H1863">
        <v>21757</v>
      </c>
      <c r="I1863">
        <v>21780</v>
      </c>
      <c r="J1863">
        <v>21939</v>
      </c>
      <c r="K1863">
        <v>22176</v>
      </c>
      <c r="L1863">
        <v>23385</v>
      </c>
    </row>
    <row r="1864" spans="1:12" ht="36" x14ac:dyDescent="0.2">
      <c r="A1864" s="19" t="s">
        <v>905</v>
      </c>
      <c r="B1864" s="20" t="s">
        <v>916</v>
      </c>
      <c r="C1864" s="3" t="s">
        <v>4</v>
      </c>
      <c r="D1864" s="3"/>
      <c r="E1864" t="s">
        <v>1480</v>
      </c>
      <c r="F1864">
        <v>30706</v>
      </c>
      <c r="G1864">
        <v>120918</v>
      </c>
      <c r="H1864">
        <v>37057</v>
      </c>
      <c r="I1864">
        <v>36913</v>
      </c>
      <c r="J1864">
        <v>38451</v>
      </c>
      <c r="K1864">
        <v>34679</v>
      </c>
      <c r="L1864">
        <v>29304</v>
      </c>
    </row>
    <row r="1865" spans="1:12" ht="32" x14ac:dyDescent="0.2">
      <c r="A1865" s="23" t="s">
        <v>905</v>
      </c>
      <c r="B1865" s="24" t="s">
        <v>917</v>
      </c>
      <c r="C1865" s="8" t="s">
        <v>99</v>
      </c>
      <c r="D1865" s="8"/>
      <c r="E1865" t="s">
        <v>1480</v>
      </c>
      <c r="F1865">
        <v>15654</v>
      </c>
      <c r="G1865">
        <v>17115</v>
      </c>
      <c r="H1865">
        <v>17340</v>
      </c>
      <c r="I1865">
        <v>17581</v>
      </c>
      <c r="J1865">
        <v>17929</v>
      </c>
      <c r="K1865">
        <v>19581</v>
      </c>
      <c r="L1865">
        <v>18880</v>
      </c>
    </row>
    <row r="1866" spans="1:12" ht="24" x14ac:dyDescent="0.2">
      <c r="A1866" s="19" t="s">
        <v>905</v>
      </c>
      <c r="B1866" s="20" t="s">
        <v>918</v>
      </c>
      <c r="C1866" s="3" t="s">
        <v>8</v>
      </c>
      <c r="D1866" s="3"/>
      <c r="E1866" t="s">
        <v>1480</v>
      </c>
      <c r="F1866">
        <v>20876</v>
      </c>
      <c r="G1866">
        <v>20750</v>
      </c>
      <c r="H1866">
        <v>19029</v>
      </c>
      <c r="I1866">
        <v>18975</v>
      </c>
      <c r="J1866">
        <v>22386</v>
      </c>
      <c r="K1866">
        <v>19530</v>
      </c>
      <c r="L1866">
        <v>19394</v>
      </c>
    </row>
    <row r="1867" spans="1:12" ht="32" x14ac:dyDescent="0.2">
      <c r="A1867" s="23" t="s">
        <v>905</v>
      </c>
      <c r="B1867" s="24" t="s">
        <v>919</v>
      </c>
      <c r="C1867" s="8" t="s">
        <v>6</v>
      </c>
      <c r="D1867" s="8"/>
      <c r="E1867" t="s">
        <v>1480</v>
      </c>
      <c r="F1867">
        <v>26571</v>
      </c>
      <c r="G1867">
        <v>23862</v>
      </c>
      <c r="H1867">
        <v>23507</v>
      </c>
      <c r="I1867">
        <v>23643</v>
      </c>
      <c r="J1867">
        <v>25707</v>
      </c>
      <c r="K1867">
        <v>26359</v>
      </c>
      <c r="L1867">
        <v>26413</v>
      </c>
    </row>
    <row r="1868" spans="1:12" ht="32" x14ac:dyDescent="0.2">
      <c r="A1868" s="19" t="s">
        <v>905</v>
      </c>
      <c r="B1868" s="20" t="s">
        <v>920</v>
      </c>
      <c r="C1868" s="3" t="s">
        <v>4</v>
      </c>
      <c r="D1868" s="3"/>
      <c r="E1868" t="s">
        <v>1480</v>
      </c>
      <c r="F1868">
        <v>26286</v>
      </c>
      <c r="G1868">
        <v>25598</v>
      </c>
      <c r="H1868">
        <v>26639</v>
      </c>
      <c r="I1868">
        <v>29351</v>
      </c>
      <c r="J1868">
        <v>26627</v>
      </c>
      <c r="K1868">
        <v>27547</v>
      </c>
      <c r="L1868">
        <v>30217</v>
      </c>
    </row>
    <row r="1869" spans="1:12" ht="32" x14ac:dyDescent="0.2">
      <c r="A1869" s="23" t="s">
        <v>905</v>
      </c>
      <c r="B1869" s="24" t="s">
        <v>921</v>
      </c>
      <c r="C1869" s="8" t="s">
        <v>4</v>
      </c>
      <c r="D1869" s="8"/>
      <c r="E1869" t="s">
        <v>1480</v>
      </c>
      <c r="F1869">
        <v>21849</v>
      </c>
      <c r="G1869">
        <v>22358</v>
      </c>
      <c r="H1869">
        <v>21956</v>
      </c>
      <c r="I1869">
        <v>22253</v>
      </c>
      <c r="J1869">
        <v>23113</v>
      </c>
      <c r="K1869">
        <v>22184</v>
      </c>
      <c r="L1869">
        <v>24766</v>
      </c>
    </row>
    <row r="1870" spans="1:12" ht="32" x14ac:dyDescent="0.2">
      <c r="A1870" s="19" t="s">
        <v>922</v>
      </c>
      <c r="B1870" s="20" t="s">
        <v>923</v>
      </c>
      <c r="C1870" s="3" t="s">
        <v>24</v>
      </c>
      <c r="D1870" s="3"/>
      <c r="E1870" t="s">
        <v>1480</v>
      </c>
      <c r="F1870">
        <v>17090</v>
      </c>
      <c r="G1870">
        <v>18605</v>
      </c>
      <c r="H1870">
        <v>19373</v>
      </c>
      <c r="I1870">
        <v>19496</v>
      </c>
      <c r="J1870">
        <v>19631</v>
      </c>
      <c r="K1870">
        <v>19326</v>
      </c>
      <c r="L1870">
        <v>20509</v>
      </c>
    </row>
    <row r="1871" spans="1:12" ht="32" x14ac:dyDescent="0.2">
      <c r="A1871" s="23" t="s">
        <v>922</v>
      </c>
      <c r="B1871" s="24" t="s">
        <v>925</v>
      </c>
      <c r="C1871" s="8" t="s">
        <v>2</v>
      </c>
      <c r="D1871" s="8"/>
      <c r="E1871" t="s">
        <v>1480</v>
      </c>
      <c r="F1871">
        <v>16760</v>
      </c>
      <c r="G1871">
        <v>18559</v>
      </c>
      <c r="H1871">
        <v>17702</v>
      </c>
      <c r="I1871">
        <v>18823</v>
      </c>
      <c r="J1871">
        <v>18182</v>
      </c>
      <c r="K1871">
        <v>20417</v>
      </c>
      <c r="L1871">
        <v>21288</v>
      </c>
    </row>
    <row r="1872" spans="1:12" ht="48" x14ac:dyDescent="0.2">
      <c r="A1872" s="19" t="s">
        <v>922</v>
      </c>
      <c r="B1872" s="20" t="s">
        <v>1393</v>
      </c>
      <c r="C1872" s="3" t="s">
        <v>711</v>
      </c>
      <c r="D1872" s="3"/>
      <c r="E1872" t="s">
        <v>1480</v>
      </c>
      <c r="F1872" t="e">
        <v>#N/A</v>
      </c>
      <c r="G1872">
        <v>0</v>
      </c>
      <c r="H1872">
        <v>11226</v>
      </c>
      <c r="I1872" t="e">
        <v>#N/A</v>
      </c>
      <c r="J1872" t="e">
        <v>#N/A</v>
      </c>
      <c r="K1872" t="e">
        <v>#N/A</v>
      </c>
      <c r="L1872" t="e">
        <v>#N/A</v>
      </c>
    </row>
    <row r="1873" spans="1:12" ht="36" x14ac:dyDescent="0.2">
      <c r="A1873" s="23" t="s">
        <v>922</v>
      </c>
      <c r="B1873" s="24" t="s">
        <v>927</v>
      </c>
      <c r="C1873" s="8" t="s">
        <v>714</v>
      </c>
      <c r="D1873" s="8"/>
      <c r="E1873" t="s">
        <v>1480</v>
      </c>
      <c r="F1873">
        <v>17879</v>
      </c>
      <c r="G1873">
        <v>20138</v>
      </c>
      <c r="H1873">
        <v>19957</v>
      </c>
      <c r="I1873">
        <v>23072</v>
      </c>
      <c r="J1873">
        <v>30310</v>
      </c>
      <c r="K1873">
        <v>42182</v>
      </c>
      <c r="L1873">
        <v>30776</v>
      </c>
    </row>
    <row r="1874" spans="1:12" ht="32" x14ac:dyDescent="0.2">
      <c r="A1874" s="19" t="s">
        <v>922</v>
      </c>
      <c r="B1874" s="20" t="s">
        <v>928</v>
      </c>
      <c r="C1874" s="3" t="s">
        <v>77</v>
      </c>
      <c r="D1874" s="3"/>
      <c r="E1874" t="s">
        <v>1480</v>
      </c>
      <c r="F1874">
        <v>19319</v>
      </c>
      <c r="G1874">
        <v>20464</v>
      </c>
      <c r="H1874">
        <v>19715</v>
      </c>
      <c r="I1874">
        <v>19786</v>
      </c>
      <c r="J1874">
        <v>21053</v>
      </c>
      <c r="K1874">
        <v>22226</v>
      </c>
      <c r="L1874">
        <v>23914</v>
      </c>
    </row>
    <row r="1875" spans="1:12" ht="32" x14ac:dyDescent="0.2">
      <c r="A1875" s="23" t="s">
        <v>922</v>
      </c>
      <c r="B1875" s="24" t="s">
        <v>929</v>
      </c>
      <c r="C1875" s="8" t="s">
        <v>73</v>
      </c>
      <c r="D1875" s="8"/>
      <c r="E1875" t="s">
        <v>1480</v>
      </c>
      <c r="F1875">
        <v>16271</v>
      </c>
      <c r="G1875">
        <v>17582</v>
      </c>
      <c r="H1875">
        <v>17326</v>
      </c>
      <c r="I1875">
        <v>17929</v>
      </c>
      <c r="J1875">
        <v>18962</v>
      </c>
      <c r="K1875">
        <v>19750</v>
      </c>
      <c r="L1875">
        <v>19708</v>
      </c>
    </row>
    <row r="1876" spans="1:12" ht="32" x14ac:dyDescent="0.2">
      <c r="A1876" s="19" t="s">
        <v>922</v>
      </c>
      <c r="B1876" s="20" t="s">
        <v>930</v>
      </c>
      <c r="C1876" s="3" t="s">
        <v>4</v>
      </c>
      <c r="D1876" s="3"/>
      <c r="E1876" t="s">
        <v>1480</v>
      </c>
      <c r="F1876">
        <v>17958</v>
      </c>
      <c r="G1876">
        <v>17789</v>
      </c>
      <c r="H1876">
        <v>19315</v>
      </c>
      <c r="I1876">
        <v>19992</v>
      </c>
      <c r="J1876">
        <v>20645</v>
      </c>
      <c r="K1876">
        <v>20017</v>
      </c>
      <c r="L1876">
        <v>23121</v>
      </c>
    </row>
    <row r="1877" spans="1:12" ht="32" x14ac:dyDescent="0.2">
      <c r="A1877" s="23" t="s">
        <v>922</v>
      </c>
      <c r="B1877" s="24" t="s">
        <v>931</v>
      </c>
      <c r="C1877" s="8" t="s">
        <v>68</v>
      </c>
      <c r="D1877" s="8"/>
      <c r="E1877" t="s">
        <v>1480</v>
      </c>
      <c r="F1877">
        <v>17411</v>
      </c>
      <c r="G1877">
        <v>21832</v>
      </c>
      <c r="H1877">
        <v>18131</v>
      </c>
      <c r="I1877">
        <v>17555</v>
      </c>
      <c r="J1877">
        <v>18052</v>
      </c>
      <c r="K1877">
        <v>19966</v>
      </c>
      <c r="L1877">
        <v>22189</v>
      </c>
    </row>
    <row r="1878" spans="1:12" ht="32" x14ac:dyDescent="0.2">
      <c r="A1878" s="19" t="s">
        <v>922</v>
      </c>
      <c r="B1878" s="20" t="s">
        <v>932</v>
      </c>
      <c r="C1878" s="3" t="s">
        <v>73</v>
      </c>
      <c r="D1878" s="3"/>
      <c r="E1878" t="s">
        <v>1480</v>
      </c>
      <c r="F1878">
        <v>17281</v>
      </c>
      <c r="G1878">
        <v>18105</v>
      </c>
      <c r="H1878">
        <v>22916</v>
      </c>
      <c r="I1878">
        <v>26004</v>
      </c>
      <c r="J1878">
        <v>23843</v>
      </c>
      <c r="K1878">
        <v>22773</v>
      </c>
      <c r="L1878">
        <v>27023</v>
      </c>
    </row>
    <row r="1879" spans="1:12" ht="32" x14ac:dyDescent="0.2">
      <c r="A1879" s="23" t="s">
        <v>922</v>
      </c>
      <c r="B1879" s="24" t="s">
        <v>933</v>
      </c>
      <c r="C1879" s="8" t="s">
        <v>68</v>
      </c>
      <c r="D1879" s="8"/>
      <c r="E1879" t="s">
        <v>1480</v>
      </c>
      <c r="F1879">
        <v>16084</v>
      </c>
      <c r="G1879">
        <v>15656</v>
      </c>
      <c r="H1879">
        <v>15610</v>
      </c>
      <c r="I1879">
        <v>16203</v>
      </c>
      <c r="J1879">
        <v>17163</v>
      </c>
      <c r="K1879">
        <v>18498</v>
      </c>
      <c r="L1879">
        <v>20569</v>
      </c>
    </row>
    <row r="1880" spans="1:12" ht="32" x14ac:dyDescent="0.2">
      <c r="A1880" s="19" t="s">
        <v>922</v>
      </c>
      <c r="B1880" s="20" t="s">
        <v>934</v>
      </c>
      <c r="C1880" s="3" t="s">
        <v>2</v>
      </c>
      <c r="D1880" s="3"/>
      <c r="E1880" t="s">
        <v>1480</v>
      </c>
      <c r="F1880">
        <v>16983</v>
      </c>
      <c r="G1880">
        <v>15864</v>
      </c>
      <c r="H1880">
        <v>17014</v>
      </c>
      <c r="I1880">
        <v>17179</v>
      </c>
      <c r="J1880">
        <v>17430</v>
      </c>
      <c r="K1880">
        <v>19159</v>
      </c>
      <c r="L1880">
        <v>19490</v>
      </c>
    </row>
    <row r="1881" spans="1:12" ht="32" x14ac:dyDescent="0.2">
      <c r="A1881" s="23" t="s">
        <v>922</v>
      </c>
      <c r="B1881" s="24" t="s">
        <v>935</v>
      </c>
      <c r="C1881" s="8" t="s">
        <v>2</v>
      </c>
      <c r="D1881" s="8"/>
      <c r="E1881" t="s">
        <v>1480</v>
      </c>
      <c r="F1881">
        <v>14514</v>
      </c>
      <c r="G1881">
        <v>15016</v>
      </c>
      <c r="H1881">
        <v>16133</v>
      </c>
      <c r="I1881">
        <v>15310</v>
      </c>
      <c r="J1881">
        <v>17030</v>
      </c>
      <c r="K1881">
        <v>16748</v>
      </c>
      <c r="L1881">
        <v>17775</v>
      </c>
    </row>
    <row r="1882" spans="1:12" ht="32" x14ac:dyDescent="0.2">
      <c r="A1882" s="19" t="s">
        <v>922</v>
      </c>
      <c r="B1882" s="20" t="s">
        <v>936</v>
      </c>
      <c r="C1882" s="3" t="s">
        <v>24</v>
      </c>
      <c r="D1882" s="3"/>
      <c r="E1882" t="s">
        <v>1480</v>
      </c>
      <c r="F1882">
        <v>17890</v>
      </c>
      <c r="G1882">
        <v>18372</v>
      </c>
      <c r="H1882">
        <v>19216</v>
      </c>
      <c r="I1882">
        <v>19503</v>
      </c>
      <c r="J1882">
        <v>20007</v>
      </c>
      <c r="K1882">
        <v>21060</v>
      </c>
      <c r="L1882">
        <v>21274</v>
      </c>
    </row>
    <row r="1883" spans="1:12" ht="48" x14ac:dyDescent="0.2">
      <c r="A1883" s="23" t="s">
        <v>922</v>
      </c>
      <c r="B1883" s="24" t="s">
        <v>937</v>
      </c>
      <c r="C1883" s="8" t="s">
        <v>711</v>
      </c>
      <c r="D1883" s="8"/>
      <c r="E1883" t="s">
        <v>1480</v>
      </c>
      <c r="F1883">
        <v>10141</v>
      </c>
      <c r="G1883">
        <v>12365</v>
      </c>
      <c r="H1883">
        <v>12266</v>
      </c>
      <c r="I1883">
        <v>12431</v>
      </c>
      <c r="J1883">
        <v>11865</v>
      </c>
      <c r="K1883" t="e">
        <v>#N/A</v>
      </c>
      <c r="L1883" t="e">
        <v>#N/A</v>
      </c>
    </row>
    <row r="1884" spans="1:12" ht="32" x14ac:dyDescent="0.2">
      <c r="A1884" s="19" t="s">
        <v>922</v>
      </c>
      <c r="B1884" s="20" t="s">
        <v>938</v>
      </c>
      <c r="C1884" s="3" t="s">
        <v>73</v>
      </c>
      <c r="D1884" s="3"/>
      <c r="E1884" t="s">
        <v>1480</v>
      </c>
      <c r="F1884">
        <v>17263</v>
      </c>
      <c r="G1884">
        <v>16720</v>
      </c>
      <c r="H1884">
        <v>17696</v>
      </c>
      <c r="I1884">
        <v>20329</v>
      </c>
      <c r="J1884">
        <v>19325</v>
      </c>
      <c r="K1884">
        <v>18932</v>
      </c>
      <c r="L1884">
        <v>21267</v>
      </c>
    </row>
    <row r="1885" spans="1:12" ht="36" x14ac:dyDescent="0.2">
      <c r="A1885" s="23" t="s">
        <v>922</v>
      </c>
      <c r="B1885" s="24" t="s">
        <v>939</v>
      </c>
      <c r="C1885" s="8" t="s">
        <v>66</v>
      </c>
      <c r="D1885" s="8"/>
      <c r="E1885" t="s">
        <v>1480</v>
      </c>
      <c r="F1885">
        <v>17650</v>
      </c>
      <c r="G1885">
        <v>17617</v>
      </c>
      <c r="H1885">
        <v>17547</v>
      </c>
      <c r="I1885">
        <v>17593</v>
      </c>
      <c r="J1885">
        <v>19232</v>
      </c>
      <c r="K1885">
        <v>19427</v>
      </c>
      <c r="L1885">
        <v>20901</v>
      </c>
    </row>
    <row r="1886" spans="1:12" ht="32" x14ac:dyDescent="0.2">
      <c r="A1886" s="19" t="s">
        <v>922</v>
      </c>
      <c r="B1886" s="20" t="s">
        <v>940</v>
      </c>
      <c r="C1886" s="3" t="s">
        <v>24</v>
      </c>
      <c r="D1886" s="3"/>
      <c r="E1886" t="s">
        <v>1480</v>
      </c>
      <c r="F1886">
        <v>18049</v>
      </c>
      <c r="G1886">
        <v>19868</v>
      </c>
      <c r="H1886">
        <v>19453</v>
      </c>
      <c r="I1886">
        <v>18871</v>
      </c>
      <c r="J1886">
        <v>20026</v>
      </c>
      <c r="K1886">
        <v>20605</v>
      </c>
      <c r="L1886">
        <v>21662</v>
      </c>
    </row>
    <row r="1887" spans="1:12" ht="48" x14ac:dyDescent="0.2">
      <c r="A1887" s="23" t="s">
        <v>922</v>
      </c>
      <c r="B1887" s="24" t="s">
        <v>941</v>
      </c>
      <c r="C1887" s="8" t="s">
        <v>711</v>
      </c>
      <c r="D1887" s="8"/>
      <c r="E1887" t="s">
        <v>1480</v>
      </c>
      <c r="F1887">
        <v>9931</v>
      </c>
      <c r="G1887">
        <v>10808</v>
      </c>
      <c r="H1887">
        <v>11530</v>
      </c>
      <c r="I1887">
        <v>12296</v>
      </c>
      <c r="J1887">
        <v>11212</v>
      </c>
      <c r="K1887" t="e">
        <v>#N/A</v>
      </c>
      <c r="L1887" t="e">
        <v>#N/A</v>
      </c>
    </row>
    <row r="1888" spans="1:12" ht="32" x14ac:dyDescent="0.2">
      <c r="A1888" s="19" t="s">
        <v>942</v>
      </c>
      <c r="B1888" s="20" t="s">
        <v>943</v>
      </c>
      <c r="C1888" s="3" t="s">
        <v>24</v>
      </c>
      <c r="D1888" s="3"/>
      <c r="E1888" t="s">
        <v>1480</v>
      </c>
      <c r="F1888">
        <v>13996</v>
      </c>
      <c r="G1888">
        <v>15190</v>
      </c>
      <c r="H1888">
        <v>24869</v>
      </c>
      <c r="I1888">
        <v>14699</v>
      </c>
      <c r="J1888">
        <v>16150</v>
      </c>
      <c r="K1888">
        <v>17126</v>
      </c>
      <c r="L1888">
        <v>17682</v>
      </c>
    </row>
    <row r="1889" spans="1:12" ht="32" x14ac:dyDescent="0.2">
      <c r="A1889" s="23" t="s">
        <v>942</v>
      </c>
      <c r="B1889" s="24" t="s">
        <v>944</v>
      </c>
      <c r="C1889" s="8" t="s">
        <v>24</v>
      </c>
      <c r="D1889" s="8"/>
      <c r="E1889" t="s">
        <v>1480</v>
      </c>
      <c r="F1889">
        <v>15695</v>
      </c>
      <c r="G1889">
        <v>15848</v>
      </c>
      <c r="H1889">
        <v>16225</v>
      </c>
      <c r="I1889">
        <v>16328</v>
      </c>
      <c r="J1889">
        <v>16694</v>
      </c>
      <c r="K1889">
        <v>17210</v>
      </c>
      <c r="L1889">
        <v>18851</v>
      </c>
    </row>
    <row r="1890" spans="1:12" ht="48" x14ac:dyDescent="0.2">
      <c r="A1890" s="19" t="s">
        <v>942</v>
      </c>
      <c r="B1890" s="20" t="s">
        <v>945</v>
      </c>
      <c r="C1890" s="3" t="s">
        <v>711</v>
      </c>
      <c r="D1890" s="3"/>
      <c r="E1890" t="s">
        <v>1480</v>
      </c>
      <c r="F1890">
        <v>13798</v>
      </c>
      <c r="G1890">
        <v>13104</v>
      </c>
      <c r="H1890">
        <v>15484</v>
      </c>
      <c r="I1890">
        <v>16140</v>
      </c>
      <c r="J1890">
        <v>16984</v>
      </c>
      <c r="K1890" t="e">
        <v>#N/A</v>
      </c>
      <c r="L1890" t="e">
        <v>#N/A</v>
      </c>
    </row>
    <row r="1891" spans="1:12" ht="48" x14ac:dyDescent="0.2">
      <c r="A1891" s="23" t="s">
        <v>942</v>
      </c>
      <c r="B1891" s="24" t="s">
        <v>946</v>
      </c>
      <c r="C1891" s="8" t="s">
        <v>14</v>
      </c>
      <c r="D1891" s="8"/>
      <c r="E1891" t="s">
        <v>1480</v>
      </c>
      <c r="F1891">
        <v>16794</v>
      </c>
      <c r="G1891">
        <v>16680</v>
      </c>
      <c r="H1891">
        <v>17161</v>
      </c>
      <c r="I1891">
        <v>18086</v>
      </c>
      <c r="J1891">
        <v>17012</v>
      </c>
      <c r="K1891">
        <v>19759</v>
      </c>
      <c r="L1891">
        <v>20145</v>
      </c>
    </row>
    <row r="1892" spans="1:12" ht="32" x14ac:dyDescent="0.2">
      <c r="A1892" s="19" t="s">
        <v>942</v>
      </c>
      <c r="B1892" s="20" t="s">
        <v>947</v>
      </c>
      <c r="C1892" s="3" t="s">
        <v>6</v>
      </c>
      <c r="D1892" s="3"/>
      <c r="E1892" t="s">
        <v>1480</v>
      </c>
      <c r="F1892">
        <v>22958</v>
      </c>
      <c r="G1892">
        <v>17166</v>
      </c>
      <c r="H1892">
        <v>17371</v>
      </c>
      <c r="I1892">
        <v>18385</v>
      </c>
      <c r="J1892">
        <v>19664</v>
      </c>
      <c r="K1892">
        <v>21402</v>
      </c>
      <c r="L1892">
        <v>22098</v>
      </c>
    </row>
    <row r="1893" spans="1:12" ht="32" x14ac:dyDescent="0.2">
      <c r="A1893" s="23" t="s">
        <v>942</v>
      </c>
      <c r="B1893" s="24" t="s">
        <v>948</v>
      </c>
      <c r="C1893" s="8" t="s">
        <v>24</v>
      </c>
      <c r="D1893" s="8"/>
      <c r="E1893" t="s">
        <v>1480</v>
      </c>
      <c r="F1893">
        <v>21164</v>
      </c>
      <c r="G1893">
        <v>20586</v>
      </c>
      <c r="H1893">
        <v>21584</v>
      </c>
      <c r="I1893">
        <v>21151</v>
      </c>
      <c r="J1893">
        <v>22422</v>
      </c>
      <c r="K1893">
        <v>21203</v>
      </c>
      <c r="L1893">
        <v>23250</v>
      </c>
    </row>
    <row r="1894" spans="1:12" ht="36" x14ac:dyDescent="0.2">
      <c r="A1894" s="19" t="s">
        <v>942</v>
      </c>
      <c r="B1894" s="20" t="s">
        <v>1394</v>
      </c>
      <c r="C1894" s="3" t="s">
        <v>711</v>
      </c>
      <c r="D1894" s="3"/>
      <c r="E1894" t="s">
        <v>1480</v>
      </c>
      <c r="F1894">
        <v>17880</v>
      </c>
      <c r="G1894">
        <v>19130</v>
      </c>
      <c r="H1894">
        <v>17657</v>
      </c>
      <c r="I1894" t="e">
        <v>#N/A</v>
      </c>
      <c r="J1894" t="e">
        <v>#N/A</v>
      </c>
      <c r="K1894" t="e">
        <v>#N/A</v>
      </c>
      <c r="L1894" t="e">
        <v>#N/A</v>
      </c>
    </row>
    <row r="1895" spans="1:12" ht="32" x14ac:dyDescent="0.2">
      <c r="A1895" s="23" t="s">
        <v>942</v>
      </c>
      <c r="B1895" s="24" t="s">
        <v>950</v>
      </c>
      <c r="C1895" s="8" t="s">
        <v>24</v>
      </c>
      <c r="D1895" s="8"/>
      <c r="E1895" t="s">
        <v>1480</v>
      </c>
      <c r="F1895">
        <v>23569</v>
      </c>
      <c r="G1895">
        <v>25058</v>
      </c>
      <c r="H1895">
        <v>25781</v>
      </c>
      <c r="I1895">
        <v>25121</v>
      </c>
      <c r="J1895">
        <v>27699</v>
      </c>
      <c r="K1895">
        <v>28655</v>
      </c>
      <c r="L1895">
        <v>28582</v>
      </c>
    </row>
    <row r="1896" spans="1:12" ht="48" x14ac:dyDescent="0.2">
      <c r="A1896" s="19" t="s">
        <v>942</v>
      </c>
      <c r="B1896" s="20" t="s">
        <v>1395</v>
      </c>
      <c r="C1896" s="3" t="s">
        <v>711</v>
      </c>
      <c r="D1896" s="3"/>
      <c r="E1896" t="s">
        <v>1480</v>
      </c>
      <c r="F1896">
        <v>17028</v>
      </c>
      <c r="G1896">
        <v>16728</v>
      </c>
      <c r="H1896">
        <v>16550</v>
      </c>
      <c r="I1896" t="e">
        <v>#N/A</v>
      </c>
      <c r="J1896" t="e">
        <v>#N/A</v>
      </c>
      <c r="K1896" t="e">
        <v>#N/A</v>
      </c>
      <c r="L1896" t="e">
        <v>#N/A</v>
      </c>
    </row>
    <row r="1897" spans="1:12" ht="32" x14ac:dyDescent="0.2">
      <c r="A1897" s="23" t="s">
        <v>942</v>
      </c>
      <c r="B1897" s="24" t="s">
        <v>952</v>
      </c>
      <c r="C1897" s="8" t="s">
        <v>714</v>
      </c>
      <c r="D1897" s="8"/>
      <c r="E1897" t="s">
        <v>1480</v>
      </c>
      <c r="F1897">
        <v>23336</v>
      </c>
      <c r="G1897">
        <v>23530</v>
      </c>
      <c r="H1897">
        <v>21473</v>
      </c>
      <c r="I1897">
        <v>21481</v>
      </c>
      <c r="J1897">
        <v>22690</v>
      </c>
      <c r="K1897">
        <v>25699</v>
      </c>
      <c r="L1897">
        <v>26413</v>
      </c>
    </row>
    <row r="1898" spans="1:12" ht="24" x14ac:dyDescent="0.2">
      <c r="A1898" s="19" t="s">
        <v>942</v>
      </c>
      <c r="B1898" s="20" t="s">
        <v>953</v>
      </c>
      <c r="C1898" s="3" t="s">
        <v>8</v>
      </c>
      <c r="D1898" s="3"/>
      <c r="E1898" t="s">
        <v>1480</v>
      </c>
      <c r="F1898">
        <v>21931</v>
      </c>
      <c r="G1898">
        <v>22766</v>
      </c>
      <c r="H1898">
        <v>24036</v>
      </c>
      <c r="I1898">
        <v>23682</v>
      </c>
      <c r="J1898">
        <v>24148</v>
      </c>
      <c r="K1898">
        <v>22781</v>
      </c>
      <c r="L1898">
        <v>24882</v>
      </c>
    </row>
    <row r="1899" spans="1:12" ht="24" x14ac:dyDescent="0.2">
      <c r="A1899" s="23" t="s">
        <v>942</v>
      </c>
      <c r="B1899" s="24" t="s">
        <v>931</v>
      </c>
      <c r="C1899" s="8" t="s">
        <v>8</v>
      </c>
      <c r="D1899" s="8"/>
      <c r="E1899" t="s">
        <v>1480</v>
      </c>
      <c r="F1899">
        <v>16644</v>
      </c>
      <c r="G1899">
        <v>17241</v>
      </c>
      <c r="H1899">
        <v>18501</v>
      </c>
      <c r="I1899">
        <v>19338</v>
      </c>
      <c r="J1899">
        <v>19549</v>
      </c>
      <c r="K1899">
        <v>19533</v>
      </c>
      <c r="L1899">
        <v>19226</v>
      </c>
    </row>
    <row r="1900" spans="1:12" ht="48" x14ac:dyDescent="0.2">
      <c r="A1900" s="19" t="s">
        <v>942</v>
      </c>
      <c r="B1900" s="20" t="s">
        <v>954</v>
      </c>
      <c r="C1900" s="3" t="s">
        <v>14</v>
      </c>
      <c r="D1900" s="3"/>
      <c r="E1900" t="s">
        <v>1480</v>
      </c>
      <c r="F1900">
        <v>17961</v>
      </c>
      <c r="G1900">
        <v>15979</v>
      </c>
      <c r="H1900">
        <v>16623</v>
      </c>
      <c r="I1900">
        <v>17083</v>
      </c>
      <c r="J1900">
        <v>17890</v>
      </c>
      <c r="K1900">
        <v>17906</v>
      </c>
      <c r="L1900">
        <v>19008</v>
      </c>
    </row>
    <row r="1901" spans="1:12" ht="36" x14ac:dyDescent="0.2">
      <c r="A1901" s="23" t="s">
        <v>942</v>
      </c>
      <c r="B1901" s="24" t="s">
        <v>1396</v>
      </c>
      <c r="C1901" s="8" t="s">
        <v>711</v>
      </c>
      <c r="D1901" s="8"/>
      <c r="E1901" t="s">
        <v>1480</v>
      </c>
      <c r="F1901">
        <v>17156</v>
      </c>
      <c r="G1901">
        <v>17549</v>
      </c>
      <c r="H1901">
        <v>16935</v>
      </c>
      <c r="I1901" t="e">
        <v>#N/A</v>
      </c>
      <c r="J1901" t="e">
        <v>#N/A</v>
      </c>
      <c r="K1901" t="e">
        <v>#N/A</v>
      </c>
      <c r="L1901" t="e">
        <v>#N/A</v>
      </c>
    </row>
    <row r="1902" spans="1:12" ht="36" x14ac:dyDescent="0.2">
      <c r="A1902" s="19" t="s">
        <v>942</v>
      </c>
      <c r="B1902" s="20" t="s">
        <v>956</v>
      </c>
      <c r="C1902" s="3" t="s">
        <v>711</v>
      </c>
      <c r="D1902" s="3"/>
      <c r="E1902" t="s">
        <v>1480</v>
      </c>
      <c r="F1902">
        <v>15342</v>
      </c>
      <c r="G1902">
        <v>16100</v>
      </c>
      <c r="H1902">
        <v>20148</v>
      </c>
      <c r="I1902">
        <v>19029</v>
      </c>
      <c r="J1902">
        <v>20614</v>
      </c>
      <c r="K1902" t="e">
        <v>#N/A</v>
      </c>
      <c r="L1902" t="e">
        <v>#N/A</v>
      </c>
    </row>
    <row r="1903" spans="1:12" ht="48" x14ac:dyDescent="0.2">
      <c r="A1903" s="23" t="s">
        <v>942</v>
      </c>
      <c r="B1903" s="24" t="s">
        <v>1397</v>
      </c>
      <c r="C1903" s="8" t="s">
        <v>711</v>
      </c>
      <c r="D1903" s="8"/>
      <c r="E1903" t="s">
        <v>1480</v>
      </c>
      <c r="F1903">
        <v>16315</v>
      </c>
      <c r="G1903">
        <v>17397</v>
      </c>
      <c r="H1903">
        <v>23121</v>
      </c>
      <c r="I1903" t="e">
        <v>#N/A</v>
      </c>
      <c r="J1903" t="e">
        <v>#N/A</v>
      </c>
      <c r="K1903" t="e">
        <v>#N/A</v>
      </c>
      <c r="L1903" t="e">
        <v>#N/A</v>
      </c>
    </row>
    <row r="1904" spans="1:12" ht="32" x14ac:dyDescent="0.2">
      <c r="A1904" s="19" t="s">
        <v>942</v>
      </c>
      <c r="B1904" s="20" t="s">
        <v>957</v>
      </c>
      <c r="C1904" s="3" t="s">
        <v>24</v>
      </c>
      <c r="D1904" s="3"/>
      <c r="E1904" t="s">
        <v>1480</v>
      </c>
      <c r="F1904">
        <v>22575</v>
      </c>
      <c r="G1904">
        <v>22128</v>
      </c>
      <c r="H1904">
        <v>23058</v>
      </c>
      <c r="I1904">
        <v>21968</v>
      </c>
      <c r="J1904">
        <v>23458</v>
      </c>
      <c r="K1904">
        <v>24134</v>
      </c>
      <c r="L1904">
        <v>22828</v>
      </c>
    </row>
    <row r="1905" spans="1:12" ht="48" x14ac:dyDescent="0.2">
      <c r="A1905" s="23" t="s">
        <v>942</v>
      </c>
      <c r="B1905" s="24" t="s">
        <v>1398</v>
      </c>
      <c r="C1905" s="8" t="s">
        <v>711</v>
      </c>
      <c r="D1905" s="8"/>
      <c r="E1905" t="s">
        <v>1480</v>
      </c>
      <c r="F1905">
        <v>18348</v>
      </c>
      <c r="G1905">
        <v>17637</v>
      </c>
      <c r="H1905">
        <v>17506</v>
      </c>
      <c r="I1905" t="e">
        <v>#N/A</v>
      </c>
      <c r="J1905" t="e">
        <v>#N/A</v>
      </c>
      <c r="K1905" t="e">
        <v>#N/A</v>
      </c>
      <c r="L1905" t="e">
        <v>#N/A</v>
      </c>
    </row>
    <row r="1906" spans="1:12" ht="32" x14ac:dyDescent="0.2">
      <c r="A1906" s="19" t="s">
        <v>942</v>
      </c>
      <c r="B1906" s="20" t="s">
        <v>960</v>
      </c>
      <c r="C1906" s="3" t="s">
        <v>24</v>
      </c>
      <c r="D1906" s="3"/>
      <c r="E1906" t="s">
        <v>1480</v>
      </c>
      <c r="F1906">
        <v>18583</v>
      </c>
      <c r="G1906">
        <v>19225</v>
      </c>
      <c r="H1906">
        <v>19275</v>
      </c>
      <c r="I1906">
        <v>19953</v>
      </c>
      <c r="J1906">
        <v>21256</v>
      </c>
      <c r="K1906">
        <v>21970</v>
      </c>
      <c r="L1906">
        <v>22986</v>
      </c>
    </row>
    <row r="1907" spans="1:12" ht="60" x14ac:dyDescent="0.2">
      <c r="A1907" s="23" t="s">
        <v>942</v>
      </c>
      <c r="B1907" s="24" t="s">
        <v>1399</v>
      </c>
      <c r="C1907" s="8" t="s">
        <v>711</v>
      </c>
      <c r="D1907" s="8"/>
      <c r="E1907" t="s">
        <v>1480</v>
      </c>
      <c r="F1907">
        <v>15639</v>
      </c>
      <c r="G1907">
        <v>18601</v>
      </c>
      <c r="H1907">
        <v>18601</v>
      </c>
      <c r="I1907" t="e">
        <v>#N/A</v>
      </c>
      <c r="J1907" t="e">
        <v>#N/A</v>
      </c>
      <c r="K1907" t="e">
        <v>#N/A</v>
      </c>
      <c r="L1907" t="e">
        <v>#N/A</v>
      </c>
    </row>
    <row r="1908" spans="1:12" ht="48" x14ac:dyDescent="0.2">
      <c r="A1908" s="19" t="s">
        <v>942</v>
      </c>
      <c r="B1908" s="20" t="s">
        <v>1400</v>
      </c>
      <c r="C1908" s="3" t="s">
        <v>711</v>
      </c>
      <c r="D1908" s="3"/>
      <c r="E1908" t="s">
        <v>1480</v>
      </c>
      <c r="F1908">
        <v>16966</v>
      </c>
      <c r="G1908">
        <v>18010</v>
      </c>
      <c r="H1908">
        <v>18138</v>
      </c>
      <c r="I1908" t="e">
        <v>#N/A</v>
      </c>
      <c r="J1908" t="e">
        <v>#N/A</v>
      </c>
      <c r="K1908" t="e">
        <v>#N/A</v>
      </c>
      <c r="L1908" t="e">
        <v>#N/A</v>
      </c>
    </row>
    <row r="1909" spans="1:12" ht="60" x14ac:dyDescent="0.2">
      <c r="A1909" s="23" t="s">
        <v>942</v>
      </c>
      <c r="B1909" s="24" t="s">
        <v>1401</v>
      </c>
      <c r="C1909" s="8" t="s">
        <v>711</v>
      </c>
      <c r="D1909" s="8"/>
      <c r="E1909" t="s">
        <v>1480</v>
      </c>
      <c r="F1909">
        <v>0</v>
      </c>
      <c r="G1909">
        <v>15220</v>
      </c>
      <c r="H1909">
        <v>15989</v>
      </c>
      <c r="I1909" t="e">
        <v>#N/A</v>
      </c>
      <c r="J1909" t="e">
        <v>#N/A</v>
      </c>
      <c r="K1909" t="e">
        <v>#N/A</v>
      </c>
      <c r="L1909" t="e">
        <v>#N/A</v>
      </c>
    </row>
    <row r="1910" spans="1:12" ht="32" x14ac:dyDescent="0.2">
      <c r="A1910" s="19" t="s">
        <v>942</v>
      </c>
      <c r="B1910" s="20" t="s">
        <v>964</v>
      </c>
      <c r="C1910" s="3" t="s">
        <v>24</v>
      </c>
      <c r="D1910" s="3"/>
      <c r="E1910" t="s">
        <v>1480</v>
      </c>
      <c r="F1910">
        <v>17875</v>
      </c>
      <c r="G1910">
        <v>18579</v>
      </c>
      <c r="H1910">
        <v>19086</v>
      </c>
      <c r="I1910">
        <v>19655</v>
      </c>
      <c r="J1910">
        <v>19853</v>
      </c>
      <c r="K1910">
        <v>20662</v>
      </c>
      <c r="L1910">
        <v>21894</v>
      </c>
    </row>
    <row r="1911" spans="1:12" ht="32" x14ac:dyDescent="0.2">
      <c r="A1911" s="23" t="s">
        <v>942</v>
      </c>
      <c r="B1911" s="24" t="s">
        <v>965</v>
      </c>
      <c r="C1911" s="8" t="s">
        <v>24</v>
      </c>
      <c r="D1911" s="8"/>
      <c r="E1911" t="s">
        <v>1480</v>
      </c>
      <c r="F1911">
        <v>18116</v>
      </c>
      <c r="G1911">
        <v>18805</v>
      </c>
      <c r="H1911">
        <v>19093</v>
      </c>
      <c r="I1911">
        <v>20506</v>
      </c>
      <c r="J1911">
        <v>20441</v>
      </c>
      <c r="K1911">
        <v>21424</v>
      </c>
      <c r="L1911">
        <v>21801</v>
      </c>
    </row>
    <row r="1912" spans="1:12" ht="60" x14ac:dyDescent="0.2">
      <c r="A1912" s="19" t="s">
        <v>942</v>
      </c>
      <c r="B1912" s="20" t="s">
        <v>1402</v>
      </c>
      <c r="C1912" s="3" t="s">
        <v>711</v>
      </c>
      <c r="D1912" s="3"/>
      <c r="E1912" t="s">
        <v>1480</v>
      </c>
      <c r="F1912">
        <v>22308</v>
      </c>
      <c r="G1912">
        <v>16289</v>
      </c>
      <c r="H1912">
        <v>16518</v>
      </c>
      <c r="I1912" t="e">
        <v>#N/A</v>
      </c>
      <c r="J1912" t="e">
        <v>#N/A</v>
      </c>
      <c r="K1912" t="e">
        <v>#N/A</v>
      </c>
      <c r="L1912" t="e">
        <v>#N/A</v>
      </c>
    </row>
    <row r="1913" spans="1:12" ht="32" x14ac:dyDescent="0.2">
      <c r="A1913" s="23" t="s">
        <v>942</v>
      </c>
      <c r="B1913" s="24" t="s">
        <v>967</v>
      </c>
      <c r="C1913" s="8" t="s">
        <v>24</v>
      </c>
      <c r="D1913" s="8"/>
      <c r="E1913" t="s">
        <v>1480</v>
      </c>
      <c r="F1913">
        <v>23142</v>
      </c>
      <c r="G1913">
        <v>24281</v>
      </c>
      <c r="H1913">
        <v>22267</v>
      </c>
      <c r="I1913">
        <v>22013</v>
      </c>
      <c r="J1913">
        <v>22735</v>
      </c>
      <c r="K1913">
        <v>22857</v>
      </c>
      <c r="L1913">
        <v>23938</v>
      </c>
    </row>
    <row r="1914" spans="1:12" ht="48" x14ac:dyDescent="0.2">
      <c r="A1914" s="19" t="s">
        <v>942</v>
      </c>
      <c r="B1914" s="20" t="s">
        <v>1403</v>
      </c>
      <c r="C1914" s="3" t="s">
        <v>711</v>
      </c>
      <c r="D1914" s="3"/>
      <c r="E1914" t="s">
        <v>1480</v>
      </c>
      <c r="F1914">
        <v>17571</v>
      </c>
      <c r="G1914">
        <v>19320</v>
      </c>
      <c r="H1914">
        <v>18338</v>
      </c>
      <c r="I1914" t="e">
        <v>#N/A</v>
      </c>
      <c r="J1914" t="e">
        <v>#N/A</v>
      </c>
      <c r="K1914" t="e">
        <v>#N/A</v>
      </c>
      <c r="L1914" t="e">
        <v>#N/A</v>
      </c>
    </row>
    <row r="1915" spans="1:12" ht="48" x14ac:dyDescent="0.2">
      <c r="A1915" s="23" t="s">
        <v>942</v>
      </c>
      <c r="B1915" s="24" t="s">
        <v>1404</v>
      </c>
      <c r="C1915" s="8" t="s">
        <v>711</v>
      </c>
      <c r="D1915" s="8"/>
      <c r="E1915" t="s">
        <v>1480</v>
      </c>
      <c r="F1915">
        <v>16660</v>
      </c>
      <c r="G1915">
        <v>14884</v>
      </c>
      <c r="H1915">
        <v>15606</v>
      </c>
      <c r="I1915" t="e">
        <v>#N/A</v>
      </c>
      <c r="J1915" t="e">
        <v>#N/A</v>
      </c>
      <c r="K1915" t="e">
        <v>#N/A</v>
      </c>
      <c r="L1915" t="e">
        <v>#N/A</v>
      </c>
    </row>
    <row r="1916" spans="1:12" ht="36" x14ac:dyDescent="0.2">
      <c r="A1916" s="19" t="s">
        <v>942</v>
      </c>
      <c r="B1916" s="20" t="s">
        <v>969</v>
      </c>
      <c r="C1916" s="3" t="s">
        <v>711</v>
      </c>
      <c r="D1916" s="3"/>
      <c r="E1916" t="s">
        <v>1480</v>
      </c>
      <c r="F1916">
        <v>0</v>
      </c>
      <c r="G1916">
        <v>18411</v>
      </c>
      <c r="H1916">
        <v>20306</v>
      </c>
      <c r="I1916">
        <v>17869</v>
      </c>
      <c r="J1916">
        <v>17345</v>
      </c>
      <c r="K1916" t="e">
        <v>#N/A</v>
      </c>
      <c r="L1916" t="e">
        <v>#N/A</v>
      </c>
    </row>
    <row r="1917" spans="1:12" ht="36" x14ac:dyDescent="0.2">
      <c r="A1917" s="23" t="s">
        <v>942</v>
      </c>
      <c r="B1917" s="24" t="s">
        <v>970</v>
      </c>
      <c r="C1917" s="8" t="s">
        <v>8</v>
      </c>
      <c r="D1917" s="8"/>
      <c r="E1917" t="s">
        <v>1480</v>
      </c>
      <c r="F1917">
        <v>18647</v>
      </c>
      <c r="G1917">
        <v>18433</v>
      </c>
      <c r="H1917">
        <v>19734</v>
      </c>
      <c r="I1917">
        <v>20703</v>
      </c>
      <c r="J1917">
        <v>20478</v>
      </c>
      <c r="K1917">
        <v>20291</v>
      </c>
      <c r="L1917">
        <v>21714</v>
      </c>
    </row>
    <row r="1918" spans="1:12" ht="60" x14ac:dyDescent="0.2">
      <c r="A1918" s="19" t="s">
        <v>942</v>
      </c>
      <c r="B1918" s="20" t="s">
        <v>1405</v>
      </c>
      <c r="C1918" s="3" t="s">
        <v>711</v>
      </c>
      <c r="D1918" s="3"/>
      <c r="E1918" t="s">
        <v>1480</v>
      </c>
      <c r="F1918">
        <v>18413</v>
      </c>
      <c r="G1918">
        <v>18833</v>
      </c>
      <c r="H1918">
        <v>18565</v>
      </c>
      <c r="I1918" t="e">
        <v>#N/A</v>
      </c>
      <c r="J1918" t="e">
        <v>#N/A</v>
      </c>
      <c r="K1918" t="e">
        <v>#N/A</v>
      </c>
      <c r="L1918" t="e">
        <v>#N/A</v>
      </c>
    </row>
    <row r="1919" spans="1:12" ht="32" x14ac:dyDescent="0.2">
      <c r="A1919" s="23" t="s">
        <v>942</v>
      </c>
      <c r="B1919" s="24" t="s">
        <v>972</v>
      </c>
      <c r="C1919" s="8" t="s">
        <v>24</v>
      </c>
      <c r="D1919" s="8"/>
      <c r="E1919" t="s">
        <v>1480</v>
      </c>
      <c r="F1919">
        <v>16268</v>
      </c>
      <c r="G1919">
        <v>16226</v>
      </c>
      <c r="H1919">
        <v>16668</v>
      </c>
      <c r="I1919">
        <v>17511</v>
      </c>
      <c r="J1919">
        <v>17639</v>
      </c>
      <c r="K1919">
        <v>18827</v>
      </c>
      <c r="L1919">
        <v>19070</v>
      </c>
    </row>
    <row r="1920" spans="1:12" ht="48" x14ac:dyDescent="0.2">
      <c r="A1920" s="19" t="s">
        <v>942</v>
      </c>
      <c r="B1920" s="20" t="s">
        <v>1406</v>
      </c>
      <c r="C1920" s="3" t="s">
        <v>711</v>
      </c>
      <c r="D1920" s="3"/>
      <c r="E1920" t="s">
        <v>1480</v>
      </c>
      <c r="F1920">
        <v>23376</v>
      </c>
      <c r="G1920">
        <v>17403</v>
      </c>
      <c r="H1920">
        <v>19272</v>
      </c>
      <c r="I1920" t="e">
        <v>#N/A</v>
      </c>
      <c r="J1920" t="e">
        <v>#N/A</v>
      </c>
      <c r="K1920" t="e">
        <v>#N/A</v>
      </c>
      <c r="L1920" t="e">
        <v>#N/A</v>
      </c>
    </row>
    <row r="1921" spans="1:12" ht="48" x14ac:dyDescent="0.2">
      <c r="A1921" s="23" t="s">
        <v>942</v>
      </c>
      <c r="B1921" s="24" t="s">
        <v>1407</v>
      </c>
      <c r="C1921" s="8" t="s">
        <v>711</v>
      </c>
      <c r="D1921" s="8"/>
      <c r="E1921" t="s">
        <v>1480</v>
      </c>
      <c r="F1921" t="e">
        <v>#N/A</v>
      </c>
      <c r="G1921">
        <v>0</v>
      </c>
      <c r="H1921">
        <v>11971</v>
      </c>
      <c r="I1921" t="e">
        <v>#N/A</v>
      </c>
      <c r="J1921" t="e">
        <v>#N/A</v>
      </c>
      <c r="K1921" t="e">
        <v>#N/A</v>
      </c>
      <c r="L1921" t="e">
        <v>#N/A</v>
      </c>
    </row>
    <row r="1922" spans="1:12" ht="48" x14ac:dyDescent="0.2">
      <c r="A1922" s="19" t="s">
        <v>942</v>
      </c>
      <c r="B1922" s="20" t="s">
        <v>976</v>
      </c>
      <c r="C1922" s="3" t="s">
        <v>711</v>
      </c>
      <c r="D1922" s="3"/>
      <c r="E1922" t="s">
        <v>1480</v>
      </c>
      <c r="F1922">
        <v>20074</v>
      </c>
      <c r="G1922">
        <v>18505</v>
      </c>
      <c r="H1922">
        <v>19389</v>
      </c>
      <c r="I1922">
        <v>19450</v>
      </c>
      <c r="J1922">
        <v>17992</v>
      </c>
      <c r="K1922">
        <v>18146</v>
      </c>
      <c r="L1922">
        <v>18223</v>
      </c>
    </row>
    <row r="1923" spans="1:12" ht="60" x14ac:dyDescent="0.2">
      <c r="A1923" s="23" t="s">
        <v>942</v>
      </c>
      <c r="B1923" s="24" t="s">
        <v>1408</v>
      </c>
      <c r="C1923" s="8" t="s">
        <v>711</v>
      </c>
      <c r="D1923" s="8"/>
      <c r="E1923" t="s">
        <v>1480</v>
      </c>
      <c r="F1923">
        <v>15959</v>
      </c>
      <c r="G1923">
        <v>16447</v>
      </c>
      <c r="H1923">
        <v>17070</v>
      </c>
      <c r="I1923" t="e">
        <v>#N/A</v>
      </c>
      <c r="J1923" t="e">
        <v>#N/A</v>
      </c>
      <c r="K1923" t="e">
        <v>#N/A</v>
      </c>
      <c r="L1923" t="e">
        <v>#N/A</v>
      </c>
    </row>
    <row r="1924" spans="1:12" ht="24" x14ac:dyDescent="0.2">
      <c r="A1924" s="19" t="s">
        <v>942</v>
      </c>
      <c r="B1924" s="20" t="s">
        <v>978</v>
      </c>
      <c r="C1924" s="3" t="s">
        <v>8</v>
      </c>
      <c r="D1924" s="3"/>
      <c r="E1924" t="s">
        <v>1480</v>
      </c>
      <c r="F1924">
        <v>17773</v>
      </c>
      <c r="G1924">
        <v>18771</v>
      </c>
      <c r="H1924">
        <v>21807</v>
      </c>
      <c r="I1924">
        <v>21045</v>
      </c>
      <c r="J1924">
        <v>23177</v>
      </c>
      <c r="K1924">
        <v>21234</v>
      </c>
      <c r="L1924">
        <v>21688</v>
      </c>
    </row>
    <row r="1925" spans="1:12" ht="48" x14ac:dyDescent="0.2">
      <c r="A1925" s="23" t="s">
        <v>942</v>
      </c>
      <c r="B1925" s="24" t="s">
        <v>1409</v>
      </c>
      <c r="C1925" s="8" t="s">
        <v>711</v>
      </c>
      <c r="D1925" s="8"/>
      <c r="E1925" t="s">
        <v>1480</v>
      </c>
      <c r="F1925">
        <v>16169</v>
      </c>
      <c r="G1925">
        <v>15024</v>
      </c>
      <c r="H1925">
        <v>14204</v>
      </c>
      <c r="I1925" t="e">
        <v>#N/A</v>
      </c>
      <c r="J1925" t="e">
        <v>#N/A</v>
      </c>
      <c r="K1925" t="e">
        <v>#N/A</v>
      </c>
      <c r="L1925" t="e">
        <v>#N/A</v>
      </c>
    </row>
    <row r="1926" spans="1:12" ht="36" x14ac:dyDescent="0.2">
      <c r="A1926" s="19" t="s">
        <v>942</v>
      </c>
      <c r="B1926" s="20" t="s">
        <v>980</v>
      </c>
      <c r="C1926" s="3" t="s">
        <v>24</v>
      </c>
      <c r="D1926" s="3"/>
      <c r="E1926" t="s">
        <v>1480</v>
      </c>
      <c r="F1926">
        <v>18106</v>
      </c>
      <c r="G1926">
        <v>18655</v>
      </c>
      <c r="H1926">
        <v>18778</v>
      </c>
      <c r="I1926">
        <v>18351</v>
      </c>
      <c r="J1926">
        <v>19406</v>
      </c>
      <c r="K1926">
        <v>19574</v>
      </c>
      <c r="L1926">
        <v>19911</v>
      </c>
    </row>
    <row r="1927" spans="1:12" ht="48" x14ac:dyDescent="0.2">
      <c r="A1927" s="23" t="s">
        <v>942</v>
      </c>
      <c r="B1927" s="24" t="s">
        <v>981</v>
      </c>
      <c r="C1927" s="8" t="s">
        <v>711</v>
      </c>
      <c r="D1927" s="8"/>
      <c r="E1927" t="s">
        <v>1480</v>
      </c>
      <c r="F1927">
        <v>19800</v>
      </c>
      <c r="G1927">
        <v>20915</v>
      </c>
      <c r="H1927">
        <v>21101</v>
      </c>
      <c r="I1927">
        <v>21239</v>
      </c>
      <c r="J1927">
        <v>21114</v>
      </c>
      <c r="K1927" t="e">
        <v>#N/A</v>
      </c>
      <c r="L1927" t="e">
        <v>#N/A</v>
      </c>
    </row>
    <row r="1928" spans="1:12" ht="60" x14ac:dyDescent="0.2">
      <c r="A1928" s="19" t="s">
        <v>942</v>
      </c>
      <c r="B1928" s="20" t="s">
        <v>1410</v>
      </c>
      <c r="C1928" s="3" t="s">
        <v>711</v>
      </c>
      <c r="D1928" s="3"/>
      <c r="E1928" t="s">
        <v>1480</v>
      </c>
      <c r="F1928">
        <v>0</v>
      </c>
      <c r="G1928">
        <v>17066</v>
      </c>
      <c r="H1928">
        <v>19663</v>
      </c>
      <c r="I1928" t="e">
        <v>#N/A</v>
      </c>
      <c r="J1928" t="e">
        <v>#N/A</v>
      </c>
      <c r="K1928" t="e">
        <v>#N/A</v>
      </c>
      <c r="L1928" t="e">
        <v>#N/A</v>
      </c>
    </row>
    <row r="1929" spans="1:12" ht="48" x14ac:dyDescent="0.2">
      <c r="A1929" s="23" t="s">
        <v>942</v>
      </c>
      <c r="B1929" s="24" t="s">
        <v>1411</v>
      </c>
      <c r="C1929" s="8" t="s">
        <v>711</v>
      </c>
      <c r="D1929" s="8"/>
      <c r="E1929" t="s">
        <v>1480</v>
      </c>
      <c r="F1929">
        <v>15031</v>
      </c>
      <c r="G1929">
        <v>17086</v>
      </c>
      <c r="H1929">
        <v>21656</v>
      </c>
      <c r="I1929" t="e">
        <v>#N/A</v>
      </c>
      <c r="J1929" t="e">
        <v>#N/A</v>
      </c>
      <c r="K1929" t="e">
        <v>#N/A</v>
      </c>
      <c r="L1929" t="e">
        <v>#N/A</v>
      </c>
    </row>
    <row r="1930" spans="1:12" ht="48" x14ac:dyDescent="0.2">
      <c r="A1930" s="19" t="s">
        <v>942</v>
      </c>
      <c r="B1930" s="20" t="s">
        <v>983</v>
      </c>
      <c r="C1930" s="3" t="s">
        <v>14</v>
      </c>
      <c r="D1930" s="3"/>
      <c r="E1930" t="s">
        <v>1480</v>
      </c>
      <c r="F1930">
        <v>15410</v>
      </c>
      <c r="G1930">
        <v>16219</v>
      </c>
      <c r="H1930">
        <v>16584</v>
      </c>
      <c r="I1930">
        <v>17353</v>
      </c>
      <c r="J1930">
        <v>18377</v>
      </c>
      <c r="K1930">
        <v>18979</v>
      </c>
      <c r="L1930">
        <v>19817</v>
      </c>
    </row>
    <row r="1931" spans="1:12" ht="48" x14ac:dyDescent="0.2">
      <c r="A1931" s="23" t="s">
        <v>942</v>
      </c>
      <c r="B1931" s="24" t="s">
        <v>1412</v>
      </c>
      <c r="C1931" s="8" t="s">
        <v>711</v>
      </c>
      <c r="D1931" s="8"/>
      <c r="E1931" t="s">
        <v>1480</v>
      </c>
      <c r="F1931">
        <v>15260</v>
      </c>
      <c r="G1931">
        <v>16775</v>
      </c>
      <c r="H1931">
        <v>17223</v>
      </c>
      <c r="I1931" t="e">
        <v>#N/A</v>
      </c>
      <c r="J1931" t="e">
        <v>#N/A</v>
      </c>
      <c r="K1931" t="e">
        <v>#N/A</v>
      </c>
      <c r="L1931" t="e">
        <v>#N/A</v>
      </c>
    </row>
    <row r="1932" spans="1:12" ht="32" x14ac:dyDescent="0.2">
      <c r="A1932" s="19" t="s">
        <v>942</v>
      </c>
      <c r="B1932" s="20" t="s">
        <v>984</v>
      </c>
      <c r="C1932" s="3" t="s">
        <v>21</v>
      </c>
      <c r="D1932" s="3"/>
      <c r="E1932" t="s">
        <v>1480</v>
      </c>
      <c r="F1932">
        <v>23068</v>
      </c>
      <c r="G1932">
        <v>22962</v>
      </c>
      <c r="H1932">
        <v>23390</v>
      </c>
      <c r="I1932">
        <v>25013</v>
      </c>
      <c r="J1932">
        <v>24114</v>
      </c>
      <c r="K1932">
        <v>24864</v>
      </c>
      <c r="L1932">
        <v>26243</v>
      </c>
    </row>
    <row r="1933" spans="1:12" ht="32" x14ac:dyDescent="0.2">
      <c r="A1933" s="23" t="s">
        <v>942</v>
      </c>
      <c r="B1933" s="24" t="s">
        <v>985</v>
      </c>
      <c r="C1933" s="8" t="s">
        <v>24</v>
      </c>
      <c r="D1933" s="8"/>
      <c r="E1933" t="s">
        <v>1480</v>
      </c>
      <c r="F1933">
        <v>21051</v>
      </c>
      <c r="G1933">
        <v>22317</v>
      </c>
      <c r="H1933">
        <v>22489</v>
      </c>
      <c r="I1933">
        <v>23608</v>
      </c>
      <c r="J1933">
        <v>24150</v>
      </c>
      <c r="K1933">
        <v>25852</v>
      </c>
      <c r="L1933">
        <v>26243</v>
      </c>
    </row>
    <row r="1934" spans="1:12" ht="32" x14ac:dyDescent="0.2">
      <c r="A1934" s="19" t="s">
        <v>986</v>
      </c>
      <c r="B1934" s="20" t="s">
        <v>987</v>
      </c>
      <c r="C1934" s="3" t="s">
        <v>6</v>
      </c>
      <c r="D1934" s="3"/>
      <c r="E1934" t="s">
        <v>1480</v>
      </c>
      <c r="F1934">
        <v>14936</v>
      </c>
      <c r="G1934">
        <v>16951</v>
      </c>
      <c r="H1934">
        <v>16461</v>
      </c>
      <c r="I1934">
        <v>17118</v>
      </c>
      <c r="J1934">
        <v>17646</v>
      </c>
      <c r="K1934">
        <v>17057</v>
      </c>
      <c r="L1934">
        <v>19284</v>
      </c>
    </row>
    <row r="1935" spans="1:12" ht="32" x14ac:dyDescent="0.2">
      <c r="A1935" s="23" t="s">
        <v>986</v>
      </c>
      <c r="B1935" s="24" t="s">
        <v>988</v>
      </c>
      <c r="C1935" s="8" t="s">
        <v>21</v>
      </c>
      <c r="D1935" s="8"/>
      <c r="E1935" t="s">
        <v>1480</v>
      </c>
      <c r="F1935">
        <v>14493</v>
      </c>
      <c r="G1935">
        <v>15959</v>
      </c>
      <c r="H1935">
        <v>15750</v>
      </c>
      <c r="I1935">
        <v>16399</v>
      </c>
      <c r="J1935">
        <v>17279</v>
      </c>
      <c r="K1935">
        <v>18079</v>
      </c>
      <c r="L1935">
        <v>19377</v>
      </c>
    </row>
    <row r="1936" spans="1:12" ht="36" x14ac:dyDescent="0.2">
      <c r="A1936" s="19" t="s">
        <v>986</v>
      </c>
      <c r="B1936" s="20" t="s">
        <v>989</v>
      </c>
      <c r="C1936" s="3" t="s">
        <v>21</v>
      </c>
      <c r="D1936" s="3"/>
      <c r="E1936" t="s">
        <v>1480</v>
      </c>
      <c r="F1936">
        <v>17507</v>
      </c>
      <c r="G1936">
        <v>18540</v>
      </c>
      <c r="H1936">
        <v>19048</v>
      </c>
      <c r="I1936">
        <v>19950</v>
      </c>
      <c r="J1936">
        <v>22201</v>
      </c>
      <c r="K1936">
        <v>24205</v>
      </c>
      <c r="L1936">
        <v>24259</v>
      </c>
    </row>
    <row r="1937" spans="1:12" ht="32" x14ac:dyDescent="0.2">
      <c r="A1937" s="23" t="s">
        <v>986</v>
      </c>
      <c r="B1937" s="24" t="s">
        <v>990</v>
      </c>
      <c r="C1937" s="8" t="s">
        <v>24</v>
      </c>
      <c r="D1937" s="8"/>
      <c r="E1937" t="s">
        <v>1480</v>
      </c>
      <c r="F1937">
        <v>15218</v>
      </c>
      <c r="G1937">
        <v>15396</v>
      </c>
      <c r="H1937">
        <v>15952</v>
      </c>
      <c r="I1937">
        <v>17013</v>
      </c>
      <c r="J1937">
        <v>17887</v>
      </c>
      <c r="K1937">
        <v>18190</v>
      </c>
      <c r="L1937">
        <v>19520</v>
      </c>
    </row>
    <row r="1938" spans="1:12" ht="36" x14ac:dyDescent="0.2">
      <c r="A1938" s="19" t="s">
        <v>986</v>
      </c>
      <c r="B1938" s="20" t="s">
        <v>991</v>
      </c>
      <c r="C1938" s="3" t="s">
        <v>8</v>
      </c>
      <c r="D1938" s="3"/>
      <c r="E1938" t="s">
        <v>1480</v>
      </c>
      <c r="F1938">
        <v>12319</v>
      </c>
      <c r="G1938">
        <v>12585</v>
      </c>
      <c r="H1938">
        <v>13884</v>
      </c>
      <c r="I1938">
        <v>14685</v>
      </c>
      <c r="J1938">
        <v>15725</v>
      </c>
      <c r="K1938">
        <v>16510</v>
      </c>
      <c r="L1938">
        <v>17130</v>
      </c>
    </row>
    <row r="1939" spans="1:12" ht="16" x14ac:dyDescent="0.2">
      <c r="A1939" s="23" t="s">
        <v>986</v>
      </c>
      <c r="B1939" s="24" t="s">
        <v>992</v>
      </c>
      <c r="C1939" s="8" t="s">
        <v>8</v>
      </c>
      <c r="D1939" s="8"/>
      <c r="E1939" t="s">
        <v>1480</v>
      </c>
      <c r="F1939">
        <v>14763</v>
      </c>
      <c r="G1939">
        <v>16721</v>
      </c>
      <c r="H1939">
        <v>17820</v>
      </c>
      <c r="I1939">
        <v>18258</v>
      </c>
      <c r="J1939">
        <v>17435</v>
      </c>
      <c r="K1939">
        <v>19860</v>
      </c>
      <c r="L1939">
        <v>18132</v>
      </c>
    </row>
    <row r="1940" spans="1:12" ht="24" x14ac:dyDescent="0.2">
      <c r="A1940" s="19" t="s">
        <v>986</v>
      </c>
      <c r="B1940" s="20" t="s">
        <v>993</v>
      </c>
      <c r="C1940" s="3" t="s">
        <v>8</v>
      </c>
      <c r="D1940" s="3"/>
      <c r="E1940" t="s">
        <v>1480</v>
      </c>
      <c r="F1940">
        <v>14147</v>
      </c>
      <c r="G1940">
        <v>16401</v>
      </c>
      <c r="H1940">
        <v>15307</v>
      </c>
      <c r="I1940">
        <v>16856</v>
      </c>
      <c r="J1940">
        <v>15999</v>
      </c>
      <c r="K1940">
        <v>17619</v>
      </c>
      <c r="L1940">
        <v>18487</v>
      </c>
    </row>
    <row r="1941" spans="1:12" ht="32" x14ac:dyDescent="0.2">
      <c r="A1941" s="23" t="s">
        <v>986</v>
      </c>
      <c r="B1941" s="24" t="s">
        <v>994</v>
      </c>
      <c r="C1941" s="8" t="s">
        <v>21</v>
      </c>
      <c r="D1941" s="8"/>
      <c r="E1941" t="s">
        <v>1480</v>
      </c>
      <c r="F1941">
        <v>21548</v>
      </c>
      <c r="G1941">
        <v>23628</v>
      </c>
      <c r="H1941">
        <v>23253</v>
      </c>
      <c r="I1941">
        <v>22803</v>
      </c>
      <c r="J1941">
        <v>24161</v>
      </c>
      <c r="K1941">
        <v>24100</v>
      </c>
      <c r="L1941">
        <v>26856</v>
      </c>
    </row>
    <row r="1942" spans="1:12" ht="48" x14ac:dyDescent="0.2">
      <c r="A1942" s="19" t="s">
        <v>986</v>
      </c>
      <c r="B1942" s="20" t="s">
        <v>995</v>
      </c>
      <c r="C1942" s="3" t="s">
        <v>14</v>
      </c>
      <c r="D1942" s="3"/>
      <c r="E1942" t="s">
        <v>1480</v>
      </c>
      <c r="F1942">
        <v>17677</v>
      </c>
      <c r="G1942">
        <v>18949</v>
      </c>
      <c r="H1942">
        <v>19134</v>
      </c>
      <c r="I1942">
        <v>19496</v>
      </c>
      <c r="J1942">
        <v>20837</v>
      </c>
      <c r="K1942">
        <v>21972</v>
      </c>
      <c r="L1942">
        <v>23791</v>
      </c>
    </row>
    <row r="1943" spans="1:12" ht="24" x14ac:dyDescent="0.2">
      <c r="A1943" s="23" t="s">
        <v>986</v>
      </c>
      <c r="B1943" s="24" t="s">
        <v>996</v>
      </c>
      <c r="C1943" s="8" t="s">
        <v>29</v>
      </c>
      <c r="D1943" s="8"/>
      <c r="E1943" t="s">
        <v>1480</v>
      </c>
      <c r="F1943">
        <v>47287</v>
      </c>
      <c r="G1943">
        <v>49515</v>
      </c>
      <c r="H1943">
        <v>48835</v>
      </c>
      <c r="I1943">
        <v>49711</v>
      </c>
      <c r="J1943">
        <v>52862</v>
      </c>
      <c r="K1943">
        <v>54372</v>
      </c>
      <c r="L1943">
        <v>59407</v>
      </c>
    </row>
    <row r="1944" spans="1:12" ht="36" x14ac:dyDescent="0.2">
      <c r="A1944" s="19" t="s">
        <v>986</v>
      </c>
      <c r="B1944" s="20" t="s">
        <v>997</v>
      </c>
      <c r="C1944" s="3" t="s">
        <v>714</v>
      </c>
      <c r="D1944" s="3"/>
      <c r="E1944" t="s">
        <v>1480</v>
      </c>
      <c r="F1944">
        <v>19303</v>
      </c>
      <c r="G1944">
        <v>19062</v>
      </c>
      <c r="H1944">
        <v>18309</v>
      </c>
      <c r="I1944">
        <v>18609</v>
      </c>
      <c r="J1944">
        <v>18728</v>
      </c>
      <c r="K1944">
        <v>18923</v>
      </c>
      <c r="L1944">
        <v>18248</v>
      </c>
    </row>
    <row r="1945" spans="1:12" ht="32" x14ac:dyDescent="0.2">
      <c r="A1945" s="23" t="s">
        <v>986</v>
      </c>
      <c r="B1945" s="24" t="s">
        <v>932</v>
      </c>
      <c r="C1945" s="8" t="s">
        <v>2</v>
      </c>
      <c r="D1945" s="8"/>
      <c r="E1945" t="s">
        <v>1480</v>
      </c>
      <c r="F1945">
        <v>19849</v>
      </c>
      <c r="G1945">
        <v>19111</v>
      </c>
      <c r="H1945">
        <v>20857</v>
      </c>
      <c r="I1945">
        <v>22006</v>
      </c>
      <c r="J1945">
        <v>23508</v>
      </c>
      <c r="K1945">
        <v>23249</v>
      </c>
      <c r="L1945">
        <v>25291</v>
      </c>
    </row>
    <row r="1946" spans="1:12" ht="24" x14ac:dyDescent="0.2">
      <c r="A1946" s="19" t="s">
        <v>986</v>
      </c>
      <c r="B1946" s="20" t="s">
        <v>998</v>
      </c>
      <c r="C1946" s="3" t="s">
        <v>8</v>
      </c>
      <c r="D1946" s="3"/>
      <c r="E1946" t="s">
        <v>1480</v>
      </c>
      <c r="F1946">
        <v>13906</v>
      </c>
      <c r="G1946">
        <v>14684</v>
      </c>
      <c r="H1946">
        <v>14297</v>
      </c>
      <c r="I1946">
        <v>14529</v>
      </c>
      <c r="J1946">
        <v>14952</v>
      </c>
      <c r="K1946">
        <v>15652</v>
      </c>
      <c r="L1946">
        <v>16298</v>
      </c>
    </row>
    <row r="1947" spans="1:12" ht="32" x14ac:dyDescent="0.2">
      <c r="A1947" s="23" t="s">
        <v>986</v>
      </c>
      <c r="B1947" s="24" t="s">
        <v>999</v>
      </c>
      <c r="C1947" s="8" t="s">
        <v>21</v>
      </c>
      <c r="D1947" s="8"/>
      <c r="E1947" t="s">
        <v>1480</v>
      </c>
      <c r="F1947">
        <v>14294</v>
      </c>
      <c r="G1947">
        <v>15225</v>
      </c>
      <c r="H1947">
        <v>15660</v>
      </c>
      <c r="I1947">
        <v>15620</v>
      </c>
      <c r="J1947">
        <v>16412</v>
      </c>
      <c r="K1947">
        <v>15563</v>
      </c>
      <c r="L1947">
        <v>16064</v>
      </c>
    </row>
    <row r="1948" spans="1:12" ht="32" x14ac:dyDescent="0.2">
      <c r="A1948" s="19" t="s">
        <v>986</v>
      </c>
      <c r="B1948" s="20" t="s">
        <v>1000</v>
      </c>
      <c r="C1948" s="3" t="s">
        <v>99</v>
      </c>
      <c r="D1948" s="3"/>
      <c r="E1948" t="s">
        <v>1480</v>
      </c>
      <c r="F1948">
        <v>15679</v>
      </c>
      <c r="G1948">
        <v>17127</v>
      </c>
      <c r="H1948">
        <v>17826</v>
      </c>
      <c r="I1948">
        <v>17801</v>
      </c>
      <c r="J1948">
        <v>17825</v>
      </c>
      <c r="K1948">
        <v>18121</v>
      </c>
      <c r="L1948">
        <v>19544</v>
      </c>
    </row>
    <row r="1949" spans="1:12" ht="16" x14ac:dyDescent="0.2">
      <c r="A1949" s="23" t="s">
        <v>986</v>
      </c>
      <c r="B1949" s="24" t="s">
        <v>1001</v>
      </c>
      <c r="C1949" s="8" t="s">
        <v>8</v>
      </c>
      <c r="D1949" s="8"/>
      <c r="E1949" t="s">
        <v>1480</v>
      </c>
      <c r="F1949">
        <v>15470</v>
      </c>
      <c r="G1949">
        <v>16287</v>
      </c>
      <c r="H1949">
        <v>17134</v>
      </c>
      <c r="I1949">
        <v>18150</v>
      </c>
      <c r="J1949">
        <v>18481</v>
      </c>
      <c r="K1949">
        <v>18568</v>
      </c>
      <c r="L1949">
        <v>18927</v>
      </c>
    </row>
    <row r="1950" spans="1:12" ht="32" x14ac:dyDescent="0.2">
      <c r="A1950" s="19" t="s">
        <v>986</v>
      </c>
      <c r="B1950" s="20" t="s">
        <v>1002</v>
      </c>
      <c r="C1950" s="3" t="s">
        <v>24</v>
      </c>
      <c r="D1950" s="3"/>
      <c r="E1950" t="s">
        <v>1480</v>
      </c>
      <c r="F1950">
        <v>14630</v>
      </c>
      <c r="G1950">
        <v>15644</v>
      </c>
      <c r="H1950">
        <v>16240</v>
      </c>
      <c r="I1950">
        <v>15993</v>
      </c>
      <c r="J1950">
        <v>16418</v>
      </c>
      <c r="K1950">
        <v>16740</v>
      </c>
      <c r="L1950">
        <v>17909</v>
      </c>
    </row>
    <row r="1951" spans="1:12" ht="24" x14ac:dyDescent="0.2">
      <c r="A1951" s="23" t="s">
        <v>986</v>
      </c>
      <c r="B1951" s="24" t="s">
        <v>1003</v>
      </c>
      <c r="C1951" s="8" t="s">
        <v>8</v>
      </c>
      <c r="D1951" s="8"/>
      <c r="E1951" t="s">
        <v>1480</v>
      </c>
      <c r="F1951">
        <v>16231</v>
      </c>
      <c r="G1951">
        <v>17923</v>
      </c>
      <c r="H1951">
        <v>17351</v>
      </c>
      <c r="I1951">
        <v>18025</v>
      </c>
      <c r="J1951">
        <v>17397</v>
      </c>
      <c r="K1951">
        <v>19735</v>
      </c>
      <c r="L1951">
        <v>19533</v>
      </c>
    </row>
    <row r="1952" spans="1:12" ht="32" x14ac:dyDescent="0.2">
      <c r="A1952" s="19" t="s">
        <v>986</v>
      </c>
      <c r="B1952" s="20" t="s">
        <v>1004</v>
      </c>
      <c r="C1952" s="3" t="s">
        <v>6</v>
      </c>
      <c r="D1952" s="3"/>
      <c r="E1952" t="s">
        <v>1480</v>
      </c>
      <c r="F1952">
        <v>18514</v>
      </c>
      <c r="G1952">
        <v>19729</v>
      </c>
      <c r="H1952">
        <v>19488</v>
      </c>
      <c r="I1952">
        <v>19471</v>
      </c>
      <c r="J1952">
        <v>20650</v>
      </c>
      <c r="K1952">
        <v>21935</v>
      </c>
      <c r="L1952">
        <v>23139</v>
      </c>
    </row>
    <row r="1953" spans="1:12" ht="32" x14ac:dyDescent="0.2">
      <c r="A1953" s="23" t="s">
        <v>986</v>
      </c>
      <c r="B1953" s="24" t="s">
        <v>1005</v>
      </c>
      <c r="C1953" s="8" t="s">
        <v>6</v>
      </c>
      <c r="D1953" s="8"/>
      <c r="E1953" t="s">
        <v>1480</v>
      </c>
      <c r="F1953">
        <v>16365</v>
      </c>
      <c r="G1953">
        <v>17273</v>
      </c>
      <c r="H1953">
        <v>17945</v>
      </c>
      <c r="I1953">
        <v>18887</v>
      </c>
      <c r="J1953">
        <v>20688</v>
      </c>
      <c r="K1953">
        <v>21104</v>
      </c>
      <c r="L1953">
        <v>22578</v>
      </c>
    </row>
    <row r="1954" spans="1:12" ht="36" x14ac:dyDescent="0.2">
      <c r="A1954" s="19" t="s">
        <v>986</v>
      </c>
      <c r="B1954" s="20" t="s">
        <v>1006</v>
      </c>
      <c r="C1954" s="3" t="s">
        <v>8</v>
      </c>
      <c r="D1954" s="3"/>
      <c r="E1954" t="s">
        <v>1480</v>
      </c>
      <c r="F1954">
        <v>13633</v>
      </c>
      <c r="G1954">
        <v>15574</v>
      </c>
      <c r="H1954">
        <v>15319</v>
      </c>
      <c r="I1954">
        <v>15802</v>
      </c>
      <c r="J1954">
        <v>16284</v>
      </c>
      <c r="K1954">
        <v>16588</v>
      </c>
      <c r="L1954">
        <v>18415</v>
      </c>
    </row>
    <row r="1955" spans="1:12" ht="24" x14ac:dyDescent="0.2">
      <c r="A1955" s="23" t="s">
        <v>986</v>
      </c>
      <c r="B1955" s="24" t="s">
        <v>1007</v>
      </c>
      <c r="C1955" s="8" t="s">
        <v>8</v>
      </c>
      <c r="D1955" s="8"/>
      <c r="E1955" t="s">
        <v>1480</v>
      </c>
      <c r="F1955">
        <v>13924</v>
      </c>
      <c r="G1955">
        <v>14717</v>
      </c>
      <c r="H1955">
        <v>15446</v>
      </c>
      <c r="I1955">
        <v>16625</v>
      </c>
      <c r="J1955">
        <v>17285</v>
      </c>
      <c r="K1955">
        <v>18273</v>
      </c>
      <c r="L1955">
        <v>18698</v>
      </c>
    </row>
    <row r="1956" spans="1:12" ht="32" x14ac:dyDescent="0.2">
      <c r="A1956" s="19" t="s">
        <v>986</v>
      </c>
      <c r="B1956" s="20" t="s">
        <v>1008</v>
      </c>
      <c r="C1956" s="3" t="s">
        <v>24</v>
      </c>
      <c r="D1956" s="3"/>
      <c r="E1956" t="s">
        <v>1480</v>
      </c>
      <c r="F1956">
        <v>17203</v>
      </c>
      <c r="G1956">
        <v>18482</v>
      </c>
      <c r="H1956">
        <v>19570</v>
      </c>
      <c r="I1956">
        <v>20593</v>
      </c>
      <c r="J1956">
        <v>21405</v>
      </c>
      <c r="K1956">
        <v>21827</v>
      </c>
      <c r="L1956">
        <v>22292</v>
      </c>
    </row>
    <row r="1957" spans="1:12" ht="24" x14ac:dyDescent="0.2">
      <c r="A1957" s="23" t="s">
        <v>986</v>
      </c>
      <c r="B1957" s="24" t="s">
        <v>1009</v>
      </c>
      <c r="C1957" s="8" t="s">
        <v>8</v>
      </c>
      <c r="D1957" s="8"/>
      <c r="E1957" t="s">
        <v>1480</v>
      </c>
      <c r="F1957">
        <v>13256</v>
      </c>
      <c r="G1957">
        <v>14424</v>
      </c>
      <c r="H1957">
        <v>15859</v>
      </c>
      <c r="I1957">
        <v>17684</v>
      </c>
      <c r="J1957">
        <v>18721</v>
      </c>
      <c r="K1957">
        <v>21626</v>
      </c>
      <c r="L1957">
        <v>21739</v>
      </c>
    </row>
    <row r="1958" spans="1:12" ht="48" x14ac:dyDescent="0.2">
      <c r="A1958" s="19" t="s">
        <v>986</v>
      </c>
      <c r="B1958" s="20" t="s">
        <v>1010</v>
      </c>
      <c r="C1958" s="3" t="s">
        <v>14</v>
      </c>
      <c r="D1958" s="3"/>
      <c r="E1958" t="s">
        <v>1480</v>
      </c>
      <c r="F1958">
        <v>15163</v>
      </c>
      <c r="G1958">
        <v>15695</v>
      </c>
      <c r="H1958">
        <v>15601</v>
      </c>
      <c r="I1958">
        <v>15846</v>
      </c>
      <c r="J1958">
        <v>17205</v>
      </c>
      <c r="K1958">
        <v>18213</v>
      </c>
      <c r="L1958">
        <v>18642</v>
      </c>
    </row>
    <row r="1959" spans="1:12" ht="24" x14ac:dyDescent="0.2">
      <c r="A1959" s="23" t="s">
        <v>986</v>
      </c>
      <c r="B1959" s="24" t="s">
        <v>1011</v>
      </c>
      <c r="C1959" s="8" t="s">
        <v>8</v>
      </c>
      <c r="D1959" s="8"/>
      <c r="E1959" t="s">
        <v>1480</v>
      </c>
      <c r="F1959">
        <v>15952</v>
      </c>
      <c r="G1959">
        <v>16373</v>
      </c>
      <c r="H1959">
        <v>15817</v>
      </c>
      <c r="I1959">
        <v>17276</v>
      </c>
      <c r="J1959">
        <v>18338</v>
      </c>
      <c r="K1959">
        <v>15678</v>
      </c>
      <c r="L1959">
        <v>16528</v>
      </c>
    </row>
    <row r="1960" spans="1:12" ht="32" x14ac:dyDescent="0.2">
      <c r="A1960" s="19" t="s">
        <v>986</v>
      </c>
      <c r="B1960" s="20" t="s">
        <v>1012</v>
      </c>
      <c r="C1960" s="3" t="s">
        <v>6</v>
      </c>
      <c r="D1960" s="3"/>
      <c r="E1960" t="s">
        <v>1480</v>
      </c>
      <c r="F1960">
        <v>18961</v>
      </c>
      <c r="G1960">
        <v>19438</v>
      </c>
      <c r="H1960">
        <v>20085</v>
      </c>
      <c r="I1960">
        <v>20146</v>
      </c>
      <c r="J1960">
        <v>21451</v>
      </c>
      <c r="K1960">
        <v>21126</v>
      </c>
      <c r="L1960">
        <v>22202</v>
      </c>
    </row>
    <row r="1961" spans="1:12" ht="36" x14ac:dyDescent="0.2">
      <c r="A1961" s="23" t="s">
        <v>986</v>
      </c>
      <c r="B1961" s="24" t="s">
        <v>1013</v>
      </c>
      <c r="C1961" s="8" t="s">
        <v>8</v>
      </c>
      <c r="D1961" s="8"/>
      <c r="E1961" t="s">
        <v>1480</v>
      </c>
      <c r="F1961">
        <v>15230</v>
      </c>
      <c r="G1961">
        <v>16087</v>
      </c>
      <c r="H1961">
        <v>17387</v>
      </c>
      <c r="I1961">
        <v>17283</v>
      </c>
      <c r="J1961">
        <v>18247</v>
      </c>
      <c r="K1961">
        <v>17908</v>
      </c>
      <c r="L1961">
        <v>18103</v>
      </c>
    </row>
    <row r="1962" spans="1:12" ht="32" x14ac:dyDescent="0.2">
      <c r="A1962" s="19" t="s">
        <v>1014</v>
      </c>
      <c r="B1962" s="20" t="s">
        <v>1015</v>
      </c>
      <c r="C1962" s="3" t="s">
        <v>24</v>
      </c>
      <c r="D1962" s="3"/>
      <c r="E1962" t="s">
        <v>1480</v>
      </c>
      <c r="F1962">
        <v>14458</v>
      </c>
      <c r="G1962">
        <v>15344</v>
      </c>
      <c r="H1962">
        <v>15789</v>
      </c>
      <c r="I1962">
        <v>17159</v>
      </c>
      <c r="J1962">
        <v>17049</v>
      </c>
      <c r="K1962">
        <v>17657</v>
      </c>
      <c r="L1962">
        <v>17719</v>
      </c>
    </row>
    <row r="1963" spans="1:12" ht="48" x14ac:dyDescent="0.2">
      <c r="A1963" s="23" t="s">
        <v>1014</v>
      </c>
      <c r="B1963" s="24" t="s">
        <v>1016</v>
      </c>
      <c r="C1963" s="8" t="s">
        <v>711</v>
      </c>
      <c r="D1963" s="8"/>
      <c r="E1963" t="s">
        <v>1480</v>
      </c>
      <c r="F1963">
        <v>0</v>
      </c>
      <c r="G1963">
        <v>11636</v>
      </c>
      <c r="H1963">
        <v>13557</v>
      </c>
      <c r="I1963">
        <v>13441</v>
      </c>
      <c r="J1963">
        <v>12875</v>
      </c>
      <c r="K1963" t="e">
        <v>#N/A</v>
      </c>
      <c r="L1963" t="e">
        <v>#N/A</v>
      </c>
    </row>
    <row r="1964" spans="1:12" ht="60" x14ac:dyDescent="0.2">
      <c r="A1964" s="19" t="s">
        <v>1014</v>
      </c>
      <c r="B1964" s="20" t="s">
        <v>1413</v>
      </c>
      <c r="C1964" s="3" t="s">
        <v>711</v>
      </c>
      <c r="D1964" s="3"/>
      <c r="E1964" t="s">
        <v>1480</v>
      </c>
      <c r="F1964">
        <v>10800</v>
      </c>
      <c r="G1964">
        <v>13607</v>
      </c>
      <c r="H1964">
        <v>14985</v>
      </c>
      <c r="I1964" t="e">
        <v>#N/A</v>
      </c>
      <c r="J1964" t="e">
        <v>#N/A</v>
      </c>
      <c r="K1964" t="e">
        <v>#N/A</v>
      </c>
      <c r="L1964" t="e">
        <v>#N/A</v>
      </c>
    </row>
    <row r="1965" spans="1:12" ht="32" x14ac:dyDescent="0.2">
      <c r="A1965" s="23" t="s">
        <v>1014</v>
      </c>
      <c r="B1965" s="24" t="s">
        <v>1018</v>
      </c>
      <c r="C1965" s="8" t="s">
        <v>4</v>
      </c>
      <c r="D1965" s="8"/>
      <c r="E1965" t="s">
        <v>1480</v>
      </c>
      <c r="F1965">
        <v>15874</v>
      </c>
      <c r="G1965">
        <v>13110</v>
      </c>
      <c r="H1965">
        <v>15893</v>
      </c>
      <c r="I1965">
        <v>14001</v>
      </c>
      <c r="J1965">
        <v>14769</v>
      </c>
      <c r="K1965">
        <v>13944</v>
      </c>
      <c r="L1965">
        <v>16268</v>
      </c>
    </row>
    <row r="1966" spans="1:12" ht="48" x14ac:dyDescent="0.2">
      <c r="A1966" s="19" t="s">
        <v>1014</v>
      </c>
      <c r="B1966" s="20" t="s">
        <v>1414</v>
      </c>
      <c r="C1966" s="3" t="s">
        <v>711</v>
      </c>
      <c r="D1966" s="3"/>
      <c r="E1966" t="s">
        <v>1480</v>
      </c>
      <c r="F1966">
        <v>15393</v>
      </c>
      <c r="G1966">
        <v>16133</v>
      </c>
      <c r="H1966">
        <v>15705</v>
      </c>
      <c r="I1966" t="e">
        <v>#N/A</v>
      </c>
      <c r="J1966" t="e">
        <v>#N/A</v>
      </c>
      <c r="K1966" t="e">
        <v>#N/A</v>
      </c>
      <c r="L1966" t="e">
        <v>#N/A</v>
      </c>
    </row>
    <row r="1967" spans="1:12" ht="32" x14ac:dyDescent="0.2">
      <c r="A1967" s="23" t="s">
        <v>1014</v>
      </c>
      <c r="B1967" s="24" t="s">
        <v>1022</v>
      </c>
      <c r="C1967" s="8" t="s">
        <v>99</v>
      </c>
      <c r="D1967" s="8"/>
      <c r="E1967" t="s">
        <v>1480</v>
      </c>
      <c r="F1967">
        <v>11990</v>
      </c>
      <c r="G1967">
        <v>12914</v>
      </c>
      <c r="H1967">
        <v>13611</v>
      </c>
      <c r="I1967">
        <v>14081</v>
      </c>
      <c r="J1967">
        <v>14411</v>
      </c>
      <c r="K1967">
        <v>14469</v>
      </c>
      <c r="L1967">
        <v>15911</v>
      </c>
    </row>
    <row r="1968" spans="1:12" ht="48" x14ac:dyDescent="0.2">
      <c r="A1968" s="19" t="s">
        <v>1014</v>
      </c>
      <c r="B1968" s="20" t="s">
        <v>1023</v>
      </c>
      <c r="C1968" s="3" t="s">
        <v>14</v>
      </c>
      <c r="D1968" s="3"/>
      <c r="E1968" t="s">
        <v>1480</v>
      </c>
      <c r="F1968">
        <v>20554</v>
      </c>
      <c r="G1968">
        <v>22128</v>
      </c>
      <c r="H1968">
        <v>22854</v>
      </c>
      <c r="I1968">
        <v>22762</v>
      </c>
      <c r="J1968">
        <v>24587</v>
      </c>
      <c r="K1968">
        <v>24554</v>
      </c>
      <c r="L1968">
        <v>26420</v>
      </c>
    </row>
    <row r="1969" spans="1:12" ht="36" x14ac:dyDescent="0.2">
      <c r="A1969" s="23" t="s">
        <v>1014</v>
      </c>
      <c r="B1969" s="24" t="s">
        <v>1415</v>
      </c>
      <c r="C1969" s="8" t="s">
        <v>711</v>
      </c>
      <c r="D1969" s="8"/>
      <c r="E1969" t="s">
        <v>1480</v>
      </c>
      <c r="F1969">
        <v>17340</v>
      </c>
      <c r="G1969">
        <v>17465</v>
      </c>
      <c r="H1969">
        <v>17603</v>
      </c>
      <c r="I1969" t="e">
        <v>#N/A</v>
      </c>
      <c r="J1969" t="e">
        <v>#N/A</v>
      </c>
      <c r="K1969" t="e">
        <v>#N/A</v>
      </c>
      <c r="L1969" t="e">
        <v>#N/A</v>
      </c>
    </row>
    <row r="1970" spans="1:12" ht="48" x14ac:dyDescent="0.2">
      <c r="A1970" s="19" t="s">
        <v>1014</v>
      </c>
      <c r="B1970" s="20" t="s">
        <v>1024</v>
      </c>
      <c r="C1970" s="3" t="s">
        <v>14</v>
      </c>
      <c r="D1970" s="3"/>
      <c r="E1970" t="s">
        <v>1480</v>
      </c>
      <c r="F1970">
        <v>19622</v>
      </c>
      <c r="G1970">
        <v>25371</v>
      </c>
      <c r="H1970">
        <v>24318</v>
      </c>
      <c r="I1970" t="e">
        <v>#N/A</v>
      </c>
      <c r="J1970" t="e">
        <v>#N/A</v>
      </c>
      <c r="K1970">
        <v>27899</v>
      </c>
      <c r="L1970">
        <v>26814</v>
      </c>
    </row>
    <row r="1971" spans="1:12" ht="60" x14ac:dyDescent="0.2">
      <c r="A1971" s="23" t="s">
        <v>1014</v>
      </c>
      <c r="B1971" s="24" t="s">
        <v>1416</v>
      </c>
      <c r="C1971" s="8" t="s">
        <v>711</v>
      </c>
      <c r="D1971" s="8"/>
      <c r="E1971" t="s">
        <v>1480</v>
      </c>
      <c r="F1971">
        <v>12874</v>
      </c>
      <c r="G1971">
        <v>12864</v>
      </c>
      <c r="H1971">
        <v>13068</v>
      </c>
      <c r="I1971" t="e">
        <v>#N/A</v>
      </c>
      <c r="J1971" t="e">
        <v>#N/A</v>
      </c>
      <c r="K1971" t="e">
        <v>#N/A</v>
      </c>
      <c r="L1971" t="e">
        <v>#N/A</v>
      </c>
    </row>
    <row r="1972" spans="1:12" ht="36" x14ac:dyDescent="0.2">
      <c r="A1972" s="19" t="s">
        <v>1014</v>
      </c>
      <c r="B1972" s="20" t="s">
        <v>1027</v>
      </c>
      <c r="C1972" s="3" t="s">
        <v>714</v>
      </c>
      <c r="D1972" s="3"/>
      <c r="E1972" t="s">
        <v>1480</v>
      </c>
      <c r="F1972">
        <v>39490</v>
      </c>
      <c r="G1972">
        <v>23126</v>
      </c>
      <c r="H1972">
        <v>25592</v>
      </c>
      <c r="I1972">
        <v>26271</v>
      </c>
      <c r="J1972">
        <v>26915</v>
      </c>
      <c r="K1972">
        <v>26460</v>
      </c>
      <c r="L1972">
        <v>27895</v>
      </c>
    </row>
    <row r="1973" spans="1:12" ht="32" x14ac:dyDescent="0.2">
      <c r="A1973" s="23" t="s">
        <v>1014</v>
      </c>
      <c r="B1973" s="24" t="s">
        <v>1028</v>
      </c>
      <c r="C1973" s="8" t="s">
        <v>24</v>
      </c>
      <c r="D1973" s="8"/>
      <c r="E1973" t="s">
        <v>1480</v>
      </c>
      <c r="F1973">
        <v>22260</v>
      </c>
      <c r="G1973">
        <v>23273</v>
      </c>
      <c r="H1973">
        <v>23435</v>
      </c>
      <c r="I1973">
        <v>23466</v>
      </c>
      <c r="J1973">
        <v>22751</v>
      </c>
      <c r="K1973">
        <v>23337</v>
      </c>
      <c r="L1973">
        <v>26028</v>
      </c>
    </row>
    <row r="1974" spans="1:12" ht="48" x14ac:dyDescent="0.2">
      <c r="A1974" s="19" t="s">
        <v>1014</v>
      </c>
      <c r="B1974" s="20" t="s">
        <v>1417</v>
      </c>
      <c r="C1974" s="3" t="s">
        <v>711</v>
      </c>
      <c r="D1974" s="3"/>
      <c r="E1974" t="s">
        <v>1480</v>
      </c>
      <c r="F1974">
        <v>13542</v>
      </c>
      <c r="G1974">
        <v>13890</v>
      </c>
      <c r="H1974">
        <v>14449</v>
      </c>
      <c r="I1974" t="e">
        <v>#N/A</v>
      </c>
      <c r="J1974" t="e">
        <v>#N/A</v>
      </c>
      <c r="K1974" t="e">
        <v>#N/A</v>
      </c>
      <c r="L1974" t="e">
        <v>#N/A</v>
      </c>
    </row>
    <row r="1975" spans="1:12" ht="48" x14ac:dyDescent="0.2">
      <c r="A1975" s="23" t="s">
        <v>1014</v>
      </c>
      <c r="B1975" s="24" t="s">
        <v>1031</v>
      </c>
      <c r="C1975" s="8" t="s">
        <v>711</v>
      </c>
      <c r="D1975" s="8"/>
      <c r="E1975" t="s">
        <v>1480</v>
      </c>
      <c r="F1975">
        <v>13996</v>
      </c>
      <c r="G1975">
        <v>13896</v>
      </c>
      <c r="H1975">
        <v>13144</v>
      </c>
      <c r="I1975">
        <v>13933</v>
      </c>
      <c r="J1975">
        <v>14639</v>
      </c>
      <c r="K1975" t="e">
        <v>#N/A</v>
      </c>
      <c r="L1975" t="e">
        <v>#N/A</v>
      </c>
    </row>
    <row r="1976" spans="1:12" ht="32" x14ac:dyDescent="0.2">
      <c r="A1976" s="19" t="s">
        <v>1014</v>
      </c>
      <c r="B1976" s="20" t="s">
        <v>1032</v>
      </c>
      <c r="C1976" s="3" t="s">
        <v>24</v>
      </c>
      <c r="D1976" s="3"/>
      <c r="E1976" t="s">
        <v>1480</v>
      </c>
      <c r="F1976">
        <v>14865</v>
      </c>
      <c r="G1976">
        <v>14934</v>
      </c>
      <c r="H1976">
        <v>15184</v>
      </c>
      <c r="I1976">
        <v>15888</v>
      </c>
      <c r="J1976">
        <v>16435</v>
      </c>
      <c r="K1976">
        <v>18521</v>
      </c>
      <c r="L1976">
        <v>18699</v>
      </c>
    </row>
    <row r="1977" spans="1:12" ht="48" x14ac:dyDescent="0.2">
      <c r="A1977" s="23" t="s">
        <v>1014</v>
      </c>
      <c r="B1977" s="24" t="s">
        <v>1418</v>
      </c>
      <c r="C1977" s="8" t="s">
        <v>711</v>
      </c>
      <c r="D1977" s="8"/>
      <c r="E1977" t="s">
        <v>1480</v>
      </c>
      <c r="F1977">
        <v>13502</v>
      </c>
      <c r="G1977">
        <v>13222</v>
      </c>
      <c r="H1977">
        <v>13559</v>
      </c>
      <c r="I1977" t="e">
        <v>#N/A</v>
      </c>
      <c r="J1977" t="e">
        <v>#N/A</v>
      </c>
      <c r="K1977" t="e">
        <v>#N/A</v>
      </c>
      <c r="L1977" t="e">
        <v>#N/A</v>
      </c>
    </row>
    <row r="1978" spans="1:12" ht="36" x14ac:dyDescent="0.2">
      <c r="A1978" s="19" t="s">
        <v>1014</v>
      </c>
      <c r="B1978" s="20" t="s">
        <v>1419</v>
      </c>
      <c r="C1978" s="3" t="s">
        <v>711</v>
      </c>
      <c r="D1978" s="3"/>
      <c r="E1978" t="s">
        <v>1480</v>
      </c>
      <c r="F1978">
        <v>9813</v>
      </c>
      <c r="G1978">
        <v>12873</v>
      </c>
      <c r="H1978">
        <v>12456</v>
      </c>
      <c r="I1978" t="e">
        <v>#N/A</v>
      </c>
      <c r="J1978" t="e">
        <v>#N/A</v>
      </c>
      <c r="K1978" t="e">
        <v>#N/A</v>
      </c>
      <c r="L1978" t="e">
        <v>#N/A</v>
      </c>
    </row>
    <row r="1979" spans="1:12" ht="32" x14ac:dyDescent="0.2">
      <c r="A1979" s="23" t="s">
        <v>1014</v>
      </c>
      <c r="B1979" s="24" t="s">
        <v>1035</v>
      </c>
      <c r="C1979" s="8" t="s">
        <v>24</v>
      </c>
      <c r="D1979" s="8"/>
      <c r="E1979" t="s">
        <v>1480</v>
      </c>
      <c r="F1979">
        <v>14625</v>
      </c>
      <c r="G1979">
        <v>15430</v>
      </c>
      <c r="H1979">
        <v>15425</v>
      </c>
      <c r="I1979">
        <v>16117</v>
      </c>
      <c r="J1979">
        <v>16511</v>
      </c>
      <c r="K1979">
        <v>17755</v>
      </c>
      <c r="L1979">
        <v>18907</v>
      </c>
    </row>
    <row r="1980" spans="1:12" ht="48" x14ac:dyDescent="0.2">
      <c r="A1980" s="19" t="s">
        <v>1014</v>
      </c>
      <c r="B1980" s="20" t="s">
        <v>1036</v>
      </c>
      <c r="C1980" s="3" t="s">
        <v>14</v>
      </c>
      <c r="D1980" s="3"/>
      <c r="E1980" t="s">
        <v>1480</v>
      </c>
      <c r="F1980">
        <v>17464</v>
      </c>
      <c r="G1980">
        <v>18209</v>
      </c>
      <c r="H1980">
        <v>17886</v>
      </c>
      <c r="I1980">
        <v>18389</v>
      </c>
      <c r="J1980">
        <v>20180</v>
      </c>
      <c r="K1980">
        <v>20641</v>
      </c>
      <c r="L1980">
        <v>20852</v>
      </c>
    </row>
    <row r="1981" spans="1:12" ht="48" x14ac:dyDescent="0.2">
      <c r="A1981" s="23" t="s">
        <v>1014</v>
      </c>
      <c r="B1981" s="24" t="s">
        <v>1420</v>
      </c>
      <c r="C1981" s="8" t="s">
        <v>711</v>
      </c>
      <c r="D1981" s="8"/>
      <c r="E1981" t="s">
        <v>1480</v>
      </c>
      <c r="F1981">
        <v>12175</v>
      </c>
      <c r="G1981">
        <v>12594</v>
      </c>
      <c r="H1981">
        <v>13063</v>
      </c>
      <c r="I1981" t="e">
        <v>#N/A</v>
      </c>
      <c r="J1981" t="e">
        <v>#N/A</v>
      </c>
      <c r="K1981" t="e">
        <v>#N/A</v>
      </c>
      <c r="L1981" t="e">
        <v>#N/A</v>
      </c>
    </row>
    <row r="1982" spans="1:12" ht="48" x14ac:dyDescent="0.2">
      <c r="A1982" s="19" t="s">
        <v>1014</v>
      </c>
      <c r="B1982" s="20" t="s">
        <v>1038</v>
      </c>
      <c r="C1982" s="3" t="s">
        <v>711</v>
      </c>
      <c r="D1982" s="3"/>
      <c r="E1982" t="s">
        <v>1480</v>
      </c>
      <c r="F1982">
        <v>11145</v>
      </c>
      <c r="G1982">
        <v>11964</v>
      </c>
      <c r="H1982">
        <v>12366</v>
      </c>
      <c r="I1982">
        <v>12670</v>
      </c>
      <c r="J1982">
        <v>12727</v>
      </c>
      <c r="K1982" t="e">
        <v>#N/A</v>
      </c>
      <c r="L1982" t="e">
        <v>#N/A</v>
      </c>
    </row>
    <row r="1983" spans="1:12" ht="48" x14ac:dyDescent="0.2">
      <c r="A1983" s="23" t="s">
        <v>1014</v>
      </c>
      <c r="B1983" s="24" t="s">
        <v>1421</v>
      </c>
      <c r="C1983" s="8" t="s">
        <v>711</v>
      </c>
      <c r="D1983" s="8"/>
      <c r="E1983" t="s">
        <v>1480</v>
      </c>
      <c r="F1983" t="e">
        <v>#N/A</v>
      </c>
      <c r="G1983">
        <v>0</v>
      </c>
      <c r="H1983">
        <v>12814</v>
      </c>
      <c r="I1983" t="e">
        <v>#N/A</v>
      </c>
      <c r="J1983" t="e">
        <v>#N/A</v>
      </c>
      <c r="K1983" t="e">
        <v>#N/A</v>
      </c>
      <c r="L1983" t="e">
        <v>#N/A</v>
      </c>
    </row>
    <row r="1984" spans="1:12" ht="32" x14ac:dyDescent="0.2">
      <c r="A1984" s="19" t="s">
        <v>1014</v>
      </c>
      <c r="B1984" s="20" t="s">
        <v>1039</v>
      </c>
      <c r="C1984" s="3" t="s">
        <v>24</v>
      </c>
      <c r="D1984" s="3"/>
      <c r="E1984" t="s">
        <v>1480</v>
      </c>
      <c r="F1984">
        <v>19853</v>
      </c>
      <c r="G1984">
        <v>20546</v>
      </c>
      <c r="H1984">
        <v>20868</v>
      </c>
      <c r="I1984">
        <v>19788</v>
      </c>
      <c r="J1984">
        <v>22782</v>
      </c>
      <c r="K1984">
        <v>20905</v>
      </c>
      <c r="L1984">
        <v>23080</v>
      </c>
    </row>
    <row r="1985" spans="1:12" ht="48" x14ac:dyDescent="0.2">
      <c r="A1985" s="23" t="s">
        <v>1014</v>
      </c>
      <c r="B1985" s="24" t="s">
        <v>1422</v>
      </c>
      <c r="C1985" s="8" t="s">
        <v>711</v>
      </c>
      <c r="D1985" s="8"/>
      <c r="E1985" t="s">
        <v>1480</v>
      </c>
      <c r="F1985">
        <v>15281</v>
      </c>
      <c r="G1985">
        <v>15609</v>
      </c>
      <c r="H1985">
        <v>16237</v>
      </c>
      <c r="I1985" t="e">
        <v>#N/A</v>
      </c>
      <c r="J1985" t="e">
        <v>#N/A</v>
      </c>
      <c r="K1985" t="e">
        <v>#N/A</v>
      </c>
      <c r="L1985" t="e">
        <v>#N/A</v>
      </c>
    </row>
    <row r="1986" spans="1:12" ht="32" x14ac:dyDescent="0.2">
      <c r="A1986" s="19" t="s">
        <v>1014</v>
      </c>
      <c r="B1986" s="20" t="s">
        <v>1041</v>
      </c>
      <c r="C1986" s="3" t="s">
        <v>6</v>
      </c>
      <c r="D1986" s="3"/>
      <c r="E1986" t="s">
        <v>1480</v>
      </c>
      <c r="F1986">
        <v>18672</v>
      </c>
      <c r="G1986">
        <v>19598</v>
      </c>
      <c r="H1986">
        <v>18998</v>
      </c>
      <c r="I1986">
        <v>19011</v>
      </c>
      <c r="J1986">
        <v>19548</v>
      </c>
      <c r="K1986">
        <v>20070</v>
      </c>
      <c r="L1986">
        <v>21716</v>
      </c>
    </row>
    <row r="1987" spans="1:12" ht="32" x14ac:dyDescent="0.2">
      <c r="A1987" s="23" t="s">
        <v>1014</v>
      </c>
      <c r="B1987" s="24" t="s">
        <v>1042</v>
      </c>
      <c r="C1987" s="8" t="s">
        <v>24</v>
      </c>
      <c r="D1987" s="8"/>
      <c r="E1987" t="s">
        <v>1480</v>
      </c>
      <c r="F1987">
        <v>17962</v>
      </c>
      <c r="G1987">
        <v>17680</v>
      </c>
      <c r="H1987">
        <v>17558</v>
      </c>
      <c r="I1987">
        <v>17808</v>
      </c>
      <c r="J1987">
        <v>18826</v>
      </c>
      <c r="K1987">
        <v>19076</v>
      </c>
      <c r="L1987">
        <v>19416</v>
      </c>
    </row>
    <row r="1988" spans="1:12" ht="32" x14ac:dyDescent="0.2">
      <c r="A1988" s="19" t="s">
        <v>1043</v>
      </c>
      <c r="B1988" s="20" t="s">
        <v>1044</v>
      </c>
      <c r="C1988" s="3" t="s">
        <v>68</v>
      </c>
      <c r="D1988" s="3"/>
      <c r="E1988" t="s">
        <v>1480</v>
      </c>
      <c r="F1988">
        <v>19405</v>
      </c>
      <c r="G1988">
        <v>20225</v>
      </c>
      <c r="H1988">
        <v>21218</v>
      </c>
      <c r="I1988">
        <v>22984</v>
      </c>
      <c r="J1988">
        <v>23306</v>
      </c>
      <c r="K1988">
        <v>23901</v>
      </c>
      <c r="L1988">
        <v>24120</v>
      </c>
    </row>
    <row r="1989" spans="1:12" ht="32" x14ac:dyDescent="0.2">
      <c r="A1989" s="23" t="s">
        <v>1043</v>
      </c>
      <c r="B1989" s="24" t="s">
        <v>1045</v>
      </c>
      <c r="C1989" s="8" t="s">
        <v>73</v>
      </c>
      <c r="D1989" s="8"/>
      <c r="E1989" t="s">
        <v>1480</v>
      </c>
      <c r="F1989" t="e">
        <v>#N/A</v>
      </c>
      <c r="G1989">
        <v>21495</v>
      </c>
      <c r="H1989">
        <v>21716</v>
      </c>
      <c r="I1989">
        <v>24365</v>
      </c>
      <c r="J1989">
        <v>38495</v>
      </c>
      <c r="K1989">
        <v>27415</v>
      </c>
      <c r="L1989">
        <v>28696</v>
      </c>
    </row>
    <row r="1990" spans="1:12" ht="32" x14ac:dyDescent="0.2">
      <c r="A1990" s="19" t="s">
        <v>1043</v>
      </c>
      <c r="B1990" s="20" t="s">
        <v>1046</v>
      </c>
      <c r="C1990" s="3" t="s">
        <v>4</v>
      </c>
      <c r="D1990" s="3"/>
      <c r="E1990" t="s">
        <v>1480</v>
      </c>
      <c r="F1990">
        <v>13918</v>
      </c>
      <c r="G1990">
        <v>16048</v>
      </c>
      <c r="H1990">
        <v>19400</v>
      </c>
      <c r="I1990">
        <v>19301</v>
      </c>
      <c r="J1990">
        <v>19206</v>
      </c>
      <c r="K1990">
        <v>20418</v>
      </c>
      <c r="L1990">
        <v>25601</v>
      </c>
    </row>
    <row r="1991" spans="1:12" ht="32" x14ac:dyDescent="0.2">
      <c r="A1991" s="23" t="s">
        <v>1043</v>
      </c>
      <c r="B1991" s="24" t="s">
        <v>1047</v>
      </c>
      <c r="C1991" s="8" t="s">
        <v>73</v>
      </c>
      <c r="D1991" s="8"/>
      <c r="E1991" t="s">
        <v>1480</v>
      </c>
      <c r="F1991">
        <v>17765</v>
      </c>
      <c r="G1991">
        <v>18297</v>
      </c>
      <c r="H1991">
        <v>23036</v>
      </c>
      <c r="I1991">
        <v>23672</v>
      </c>
      <c r="J1991">
        <v>26451</v>
      </c>
      <c r="K1991">
        <v>31485</v>
      </c>
      <c r="L1991">
        <v>34599</v>
      </c>
    </row>
    <row r="1992" spans="1:12" ht="32" x14ac:dyDescent="0.2">
      <c r="A1992" s="19" t="s">
        <v>1043</v>
      </c>
      <c r="B1992" s="20" t="s">
        <v>1048</v>
      </c>
      <c r="C1992" s="3" t="s">
        <v>73</v>
      </c>
      <c r="D1992" s="3"/>
      <c r="E1992" t="s">
        <v>1480</v>
      </c>
      <c r="F1992" t="e">
        <v>#N/A</v>
      </c>
      <c r="G1992">
        <v>18909</v>
      </c>
      <c r="H1992">
        <v>18822</v>
      </c>
      <c r="I1992">
        <v>18499</v>
      </c>
      <c r="J1992">
        <v>21014</v>
      </c>
      <c r="K1992">
        <v>21811</v>
      </c>
      <c r="L1992">
        <v>23819</v>
      </c>
    </row>
    <row r="1993" spans="1:12" ht="32" x14ac:dyDescent="0.2">
      <c r="A1993" s="23" t="s">
        <v>1043</v>
      </c>
      <c r="B1993" s="24" t="s">
        <v>1049</v>
      </c>
      <c r="C1993" s="8" t="s">
        <v>66</v>
      </c>
      <c r="D1993" s="8"/>
      <c r="E1993" t="s">
        <v>1480</v>
      </c>
      <c r="F1993">
        <v>19165</v>
      </c>
      <c r="G1993">
        <v>19276</v>
      </c>
      <c r="H1993">
        <v>20733</v>
      </c>
      <c r="I1993">
        <v>20713</v>
      </c>
      <c r="J1993">
        <v>22985</v>
      </c>
      <c r="K1993">
        <v>26017</v>
      </c>
      <c r="L1993">
        <v>26765</v>
      </c>
    </row>
    <row r="1994" spans="1:12" ht="32" x14ac:dyDescent="0.2">
      <c r="A1994" s="19" t="s">
        <v>1043</v>
      </c>
      <c r="B1994" s="20" t="s">
        <v>1050</v>
      </c>
      <c r="C1994" s="3" t="s">
        <v>73</v>
      </c>
      <c r="D1994" s="3"/>
      <c r="E1994" t="s">
        <v>1480</v>
      </c>
      <c r="F1994" t="e">
        <v>#N/A</v>
      </c>
      <c r="G1994">
        <v>22924</v>
      </c>
      <c r="H1994">
        <v>24778</v>
      </c>
      <c r="I1994">
        <v>25695</v>
      </c>
      <c r="J1994">
        <v>25806</v>
      </c>
      <c r="K1994">
        <v>25585</v>
      </c>
      <c r="L1994">
        <v>26477</v>
      </c>
    </row>
    <row r="1995" spans="1:12" ht="36" x14ac:dyDescent="0.2">
      <c r="A1995" s="23" t="s">
        <v>1043</v>
      </c>
      <c r="B1995" s="24" t="s">
        <v>1051</v>
      </c>
      <c r="C1995" s="8" t="s">
        <v>77</v>
      </c>
      <c r="D1995" s="8"/>
      <c r="E1995" t="s">
        <v>1480</v>
      </c>
      <c r="F1995">
        <v>19614</v>
      </c>
      <c r="G1995">
        <v>19791</v>
      </c>
      <c r="H1995">
        <v>21325</v>
      </c>
      <c r="I1995">
        <v>22391</v>
      </c>
      <c r="J1995">
        <v>23581</v>
      </c>
      <c r="K1995">
        <v>26164</v>
      </c>
      <c r="L1995">
        <v>30595</v>
      </c>
    </row>
    <row r="1996" spans="1:12" ht="32" x14ac:dyDescent="0.2">
      <c r="A1996" s="19" t="s">
        <v>1043</v>
      </c>
      <c r="B1996" s="20" t="s">
        <v>1052</v>
      </c>
      <c r="C1996" s="3" t="s">
        <v>73</v>
      </c>
      <c r="D1996" s="3"/>
      <c r="E1996" t="s">
        <v>1480</v>
      </c>
      <c r="F1996" t="e">
        <v>#N/A</v>
      </c>
      <c r="G1996">
        <v>19425</v>
      </c>
      <c r="H1996">
        <v>21477</v>
      </c>
      <c r="I1996">
        <v>23328</v>
      </c>
      <c r="J1996">
        <v>24629</v>
      </c>
      <c r="K1996">
        <v>28109</v>
      </c>
      <c r="L1996">
        <v>25369</v>
      </c>
    </row>
    <row r="1997" spans="1:12" ht="32" x14ac:dyDescent="0.2">
      <c r="A1997" s="23" t="s">
        <v>1043</v>
      </c>
      <c r="B1997" s="24" t="s">
        <v>1053</v>
      </c>
      <c r="C1997" s="8" t="s">
        <v>66</v>
      </c>
      <c r="D1997" s="8"/>
      <c r="E1997" t="s">
        <v>1480</v>
      </c>
      <c r="F1997">
        <v>16711</v>
      </c>
      <c r="G1997">
        <v>17831</v>
      </c>
      <c r="H1997">
        <v>18295</v>
      </c>
      <c r="I1997">
        <v>20004</v>
      </c>
      <c r="J1997">
        <v>20926</v>
      </c>
      <c r="K1997">
        <v>22384</v>
      </c>
      <c r="L1997">
        <v>23579</v>
      </c>
    </row>
    <row r="1998" spans="1:12" ht="32" x14ac:dyDescent="0.2">
      <c r="A1998" s="19" t="s">
        <v>1043</v>
      </c>
      <c r="B1998" s="20" t="s">
        <v>993</v>
      </c>
      <c r="C1998" s="3" t="s">
        <v>73</v>
      </c>
      <c r="D1998" s="3"/>
      <c r="E1998" t="s">
        <v>1480</v>
      </c>
      <c r="F1998">
        <v>21043</v>
      </c>
      <c r="G1998">
        <v>23615</v>
      </c>
      <c r="H1998">
        <v>23031</v>
      </c>
      <c r="I1998">
        <v>22326</v>
      </c>
      <c r="J1998">
        <v>23729</v>
      </c>
      <c r="K1998">
        <v>26738</v>
      </c>
      <c r="L1998">
        <v>25746</v>
      </c>
    </row>
    <row r="1999" spans="1:12" ht="32" x14ac:dyDescent="0.2">
      <c r="A1999" s="23" t="s">
        <v>1043</v>
      </c>
      <c r="B1999" s="24" t="s">
        <v>1054</v>
      </c>
      <c r="C1999" s="8" t="s">
        <v>73</v>
      </c>
      <c r="D1999" s="8"/>
      <c r="E1999" t="s">
        <v>1480</v>
      </c>
      <c r="F1999">
        <v>18367</v>
      </c>
      <c r="G1999">
        <v>19928</v>
      </c>
      <c r="H1999">
        <v>22284</v>
      </c>
      <c r="I1999">
        <v>22227</v>
      </c>
      <c r="J1999">
        <v>22482</v>
      </c>
      <c r="K1999">
        <v>28008</v>
      </c>
      <c r="L1999">
        <v>28505</v>
      </c>
    </row>
    <row r="2000" spans="1:12" ht="32" x14ac:dyDescent="0.2">
      <c r="A2000" s="19" t="s">
        <v>1043</v>
      </c>
      <c r="B2000" s="20" t="s">
        <v>1055</v>
      </c>
      <c r="C2000" s="3" t="s">
        <v>73</v>
      </c>
      <c r="D2000" s="3"/>
      <c r="E2000" t="s">
        <v>1480</v>
      </c>
      <c r="F2000">
        <v>29227</v>
      </c>
      <c r="G2000">
        <v>31153</v>
      </c>
      <c r="H2000">
        <v>26567</v>
      </c>
      <c r="I2000">
        <v>25666</v>
      </c>
      <c r="J2000">
        <v>28410</v>
      </c>
      <c r="K2000">
        <v>26822</v>
      </c>
      <c r="L2000">
        <v>27299</v>
      </c>
    </row>
    <row r="2001" spans="1:12" ht="32" x14ac:dyDescent="0.2">
      <c r="A2001" s="23" t="s">
        <v>1043</v>
      </c>
      <c r="B2001" s="24" t="s">
        <v>1056</v>
      </c>
      <c r="C2001" s="8" t="s">
        <v>73</v>
      </c>
      <c r="D2001" s="8"/>
      <c r="E2001" t="s">
        <v>1480</v>
      </c>
      <c r="F2001">
        <v>20474</v>
      </c>
      <c r="G2001">
        <v>23010</v>
      </c>
      <c r="H2001">
        <v>20892</v>
      </c>
      <c r="I2001">
        <v>21723</v>
      </c>
      <c r="J2001">
        <v>22785</v>
      </c>
      <c r="K2001">
        <v>23606</v>
      </c>
      <c r="L2001">
        <v>25465</v>
      </c>
    </row>
    <row r="2002" spans="1:12" ht="32" x14ac:dyDescent="0.2">
      <c r="A2002" s="19" t="s">
        <v>1043</v>
      </c>
      <c r="B2002" s="20" t="s">
        <v>1057</v>
      </c>
      <c r="C2002" s="3" t="s">
        <v>68</v>
      </c>
      <c r="D2002" s="3"/>
      <c r="E2002" t="s">
        <v>1480</v>
      </c>
      <c r="F2002">
        <v>17718</v>
      </c>
      <c r="G2002">
        <v>18455</v>
      </c>
      <c r="H2002">
        <v>19202</v>
      </c>
      <c r="I2002">
        <v>20268</v>
      </c>
      <c r="J2002">
        <v>21263</v>
      </c>
      <c r="K2002">
        <v>21603</v>
      </c>
      <c r="L2002">
        <v>21873</v>
      </c>
    </row>
    <row r="2003" spans="1:12" ht="32" x14ac:dyDescent="0.2">
      <c r="A2003" s="23" t="s">
        <v>1043</v>
      </c>
      <c r="B2003" s="24" t="s">
        <v>1058</v>
      </c>
      <c r="C2003" s="8" t="s">
        <v>77</v>
      </c>
      <c r="D2003" s="8"/>
      <c r="E2003" t="s">
        <v>1480</v>
      </c>
      <c r="F2003">
        <v>20841</v>
      </c>
      <c r="G2003">
        <v>20523</v>
      </c>
      <c r="H2003">
        <v>20773</v>
      </c>
      <c r="I2003">
        <v>20630</v>
      </c>
      <c r="J2003">
        <v>21652</v>
      </c>
      <c r="K2003">
        <v>22666</v>
      </c>
      <c r="L2003">
        <v>24576</v>
      </c>
    </row>
    <row r="2004" spans="1:12" ht="36" x14ac:dyDescent="0.2">
      <c r="A2004" s="19" t="s">
        <v>1043</v>
      </c>
      <c r="B2004" s="20" t="s">
        <v>1059</v>
      </c>
      <c r="C2004" s="3" t="s">
        <v>714</v>
      </c>
      <c r="D2004" s="3"/>
      <c r="E2004" t="s">
        <v>1480</v>
      </c>
      <c r="F2004">
        <v>10166</v>
      </c>
      <c r="G2004">
        <v>10945</v>
      </c>
      <c r="H2004">
        <v>19242</v>
      </c>
      <c r="I2004">
        <v>19751</v>
      </c>
      <c r="J2004">
        <v>19198</v>
      </c>
      <c r="K2004">
        <v>18848</v>
      </c>
      <c r="L2004">
        <v>21448</v>
      </c>
    </row>
    <row r="2005" spans="1:12" ht="32" x14ac:dyDescent="0.2">
      <c r="A2005" s="23" t="s">
        <v>1043</v>
      </c>
      <c r="B2005" s="24" t="s">
        <v>1060</v>
      </c>
      <c r="C2005" s="8" t="s">
        <v>73</v>
      </c>
      <c r="D2005" s="8"/>
      <c r="E2005" t="s">
        <v>1480</v>
      </c>
      <c r="F2005">
        <v>19112</v>
      </c>
      <c r="G2005">
        <v>17908</v>
      </c>
      <c r="H2005">
        <v>20458</v>
      </c>
      <c r="I2005">
        <v>22295</v>
      </c>
      <c r="J2005">
        <v>23010</v>
      </c>
      <c r="K2005">
        <v>23378</v>
      </c>
      <c r="L2005">
        <v>23972</v>
      </c>
    </row>
    <row r="2006" spans="1:12" ht="24" x14ac:dyDescent="0.2">
      <c r="A2006" s="19" t="s">
        <v>1043</v>
      </c>
      <c r="B2006" s="20" t="s">
        <v>1061</v>
      </c>
      <c r="C2006" s="3" t="s">
        <v>360</v>
      </c>
      <c r="D2006" s="3"/>
      <c r="E2006" t="s">
        <v>1480</v>
      </c>
      <c r="F2006">
        <v>23889</v>
      </c>
      <c r="G2006">
        <v>23859</v>
      </c>
      <c r="H2006">
        <v>23744</v>
      </c>
      <c r="I2006">
        <v>25864</v>
      </c>
      <c r="J2006">
        <v>21696</v>
      </c>
      <c r="K2006">
        <v>21973</v>
      </c>
      <c r="L2006">
        <v>23731</v>
      </c>
    </row>
    <row r="2007" spans="1:12" ht="32" x14ac:dyDescent="0.2">
      <c r="A2007" s="23" t="s">
        <v>1043</v>
      </c>
      <c r="B2007" s="24" t="s">
        <v>1062</v>
      </c>
      <c r="C2007" s="8" t="s">
        <v>68</v>
      </c>
      <c r="D2007" s="8"/>
      <c r="E2007" t="s">
        <v>1480</v>
      </c>
      <c r="F2007">
        <v>18201</v>
      </c>
      <c r="G2007">
        <v>18590</v>
      </c>
      <c r="H2007">
        <v>18486</v>
      </c>
      <c r="I2007">
        <v>20177</v>
      </c>
      <c r="J2007">
        <v>21049</v>
      </c>
      <c r="K2007">
        <v>22052</v>
      </c>
      <c r="L2007">
        <v>24564</v>
      </c>
    </row>
    <row r="2008" spans="1:12" ht="32" x14ac:dyDescent="0.2">
      <c r="A2008" s="19" t="s">
        <v>1043</v>
      </c>
      <c r="B2008" s="20" t="s">
        <v>1063</v>
      </c>
      <c r="C2008" s="3" t="s">
        <v>73</v>
      </c>
      <c r="D2008" s="3"/>
      <c r="E2008" t="s">
        <v>1480</v>
      </c>
      <c r="F2008">
        <v>18026</v>
      </c>
      <c r="G2008">
        <v>20590</v>
      </c>
      <c r="H2008">
        <v>27656</v>
      </c>
      <c r="I2008">
        <v>25675</v>
      </c>
      <c r="J2008">
        <v>25629</v>
      </c>
      <c r="K2008">
        <v>31446</v>
      </c>
      <c r="L2008">
        <v>33109</v>
      </c>
    </row>
    <row r="2009" spans="1:12" ht="36" x14ac:dyDescent="0.2">
      <c r="A2009" s="23" t="s">
        <v>1043</v>
      </c>
      <c r="B2009" s="24" t="s">
        <v>1064</v>
      </c>
      <c r="C2009" s="8" t="s">
        <v>77</v>
      </c>
      <c r="D2009" s="8"/>
      <c r="E2009" t="s">
        <v>1480</v>
      </c>
      <c r="F2009">
        <v>18434</v>
      </c>
      <c r="G2009">
        <v>20361</v>
      </c>
      <c r="H2009">
        <v>19315</v>
      </c>
      <c r="I2009">
        <v>22101</v>
      </c>
      <c r="J2009">
        <v>21041</v>
      </c>
      <c r="K2009">
        <v>23146</v>
      </c>
      <c r="L2009">
        <v>23520</v>
      </c>
    </row>
    <row r="2010" spans="1:12" ht="32" x14ac:dyDescent="0.2">
      <c r="A2010" s="19" t="s">
        <v>1043</v>
      </c>
      <c r="B2010" s="20" t="s">
        <v>1065</v>
      </c>
      <c r="C2010" s="3" t="s">
        <v>66</v>
      </c>
      <c r="D2010" s="3"/>
      <c r="E2010" t="s">
        <v>1480</v>
      </c>
      <c r="F2010">
        <v>16922</v>
      </c>
      <c r="G2010">
        <v>18755</v>
      </c>
      <c r="H2010">
        <v>20465</v>
      </c>
      <c r="I2010">
        <v>19695</v>
      </c>
      <c r="J2010">
        <v>20670</v>
      </c>
      <c r="K2010">
        <v>22225</v>
      </c>
      <c r="L2010">
        <v>26019</v>
      </c>
    </row>
    <row r="2011" spans="1:12" ht="32" x14ac:dyDescent="0.2">
      <c r="A2011" s="23" t="s">
        <v>1043</v>
      </c>
      <c r="B2011" s="24" t="s">
        <v>1067</v>
      </c>
      <c r="C2011" s="8" t="s">
        <v>68</v>
      </c>
      <c r="D2011" s="8"/>
      <c r="E2011" t="s">
        <v>1480</v>
      </c>
      <c r="F2011">
        <v>19118</v>
      </c>
      <c r="G2011">
        <v>19529</v>
      </c>
      <c r="H2011">
        <v>20723</v>
      </c>
      <c r="I2011">
        <v>21191</v>
      </c>
      <c r="J2011">
        <v>25774</v>
      </c>
      <c r="K2011">
        <v>27689</v>
      </c>
      <c r="L2011">
        <v>29167</v>
      </c>
    </row>
    <row r="2012" spans="1:12" ht="32" x14ac:dyDescent="0.2">
      <c r="A2012" s="19" t="s">
        <v>1043</v>
      </c>
      <c r="B2012" s="20" t="s">
        <v>1068</v>
      </c>
      <c r="C2012" s="3" t="s">
        <v>68</v>
      </c>
      <c r="D2012" s="3"/>
      <c r="E2012" t="s">
        <v>1480</v>
      </c>
      <c r="F2012">
        <v>19209</v>
      </c>
      <c r="G2012">
        <v>22721</v>
      </c>
      <c r="H2012">
        <v>21222</v>
      </c>
      <c r="I2012">
        <v>23019</v>
      </c>
      <c r="J2012">
        <v>25486</v>
      </c>
      <c r="K2012">
        <v>23797</v>
      </c>
      <c r="L2012">
        <v>29839</v>
      </c>
    </row>
    <row r="2013" spans="1:12" ht="36" x14ac:dyDescent="0.2">
      <c r="A2013" s="23" t="s">
        <v>1069</v>
      </c>
      <c r="B2013" s="24" t="s">
        <v>1070</v>
      </c>
      <c r="C2013" s="8" t="s">
        <v>24</v>
      </c>
      <c r="D2013" s="8"/>
      <c r="E2013" t="s">
        <v>1480</v>
      </c>
      <c r="F2013">
        <v>16991</v>
      </c>
      <c r="G2013">
        <v>17564</v>
      </c>
      <c r="H2013">
        <v>18496</v>
      </c>
      <c r="I2013">
        <v>18469</v>
      </c>
      <c r="J2013">
        <v>19352</v>
      </c>
      <c r="K2013">
        <v>19424</v>
      </c>
      <c r="L2013">
        <v>20440</v>
      </c>
    </row>
    <row r="2014" spans="1:12" ht="32" x14ac:dyDescent="0.2">
      <c r="A2014" s="19" t="s">
        <v>1069</v>
      </c>
      <c r="B2014" s="20" t="s">
        <v>1071</v>
      </c>
      <c r="C2014" s="3" t="s">
        <v>24</v>
      </c>
      <c r="D2014" s="3"/>
      <c r="E2014" t="s">
        <v>1480</v>
      </c>
      <c r="F2014">
        <v>18738</v>
      </c>
      <c r="G2014">
        <v>20290</v>
      </c>
      <c r="H2014">
        <v>20566</v>
      </c>
      <c r="I2014">
        <v>21372</v>
      </c>
      <c r="J2014">
        <v>22151</v>
      </c>
      <c r="K2014" t="e">
        <v>#N/A</v>
      </c>
      <c r="L2014" t="e">
        <v>#N/A</v>
      </c>
    </row>
    <row r="2015" spans="1:12" ht="48" x14ac:dyDescent="0.2">
      <c r="A2015" s="23" t="s">
        <v>1069</v>
      </c>
      <c r="B2015" s="24" t="s">
        <v>1423</v>
      </c>
      <c r="C2015" s="8" t="s">
        <v>711</v>
      </c>
      <c r="D2015" s="8"/>
      <c r="E2015" t="s">
        <v>1480</v>
      </c>
      <c r="F2015">
        <v>15874</v>
      </c>
      <c r="G2015">
        <v>19265</v>
      </c>
      <c r="H2015">
        <v>16571</v>
      </c>
      <c r="I2015" t="e">
        <v>#N/A</v>
      </c>
      <c r="J2015" t="e">
        <v>#N/A</v>
      </c>
      <c r="K2015" t="e">
        <v>#N/A</v>
      </c>
      <c r="L2015" t="e">
        <v>#N/A</v>
      </c>
    </row>
    <row r="2016" spans="1:12" ht="32" x14ac:dyDescent="0.2">
      <c r="A2016" s="19" t="s">
        <v>1069</v>
      </c>
      <c r="B2016" s="20" t="s">
        <v>724</v>
      </c>
      <c r="C2016" s="3" t="s">
        <v>24</v>
      </c>
      <c r="D2016" s="3"/>
      <c r="E2016" t="s">
        <v>1480</v>
      </c>
      <c r="F2016">
        <v>15293</v>
      </c>
      <c r="G2016">
        <v>16252</v>
      </c>
      <c r="H2016">
        <v>17103</v>
      </c>
      <c r="I2016">
        <v>17076</v>
      </c>
      <c r="J2016">
        <v>17940</v>
      </c>
      <c r="K2016">
        <v>19133</v>
      </c>
      <c r="L2016">
        <v>20336</v>
      </c>
    </row>
    <row r="2017" spans="1:12" ht="36" x14ac:dyDescent="0.2">
      <c r="A2017" s="23" t="s">
        <v>1069</v>
      </c>
      <c r="B2017" s="24" t="s">
        <v>1073</v>
      </c>
      <c r="C2017" s="8" t="s">
        <v>24</v>
      </c>
      <c r="D2017" s="8"/>
      <c r="E2017" t="s">
        <v>1480</v>
      </c>
      <c r="F2017">
        <v>20727</v>
      </c>
      <c r="G2017">
        <v>22469</v>
      </c>
      <c r="H2017">
        <v>22449</v>
      </c>
      <c r="I2017">
        <v>23103</v>
      </c>
      <c r="J2017">
        <v>23960</v>
      </c>
      <c r="K2017" t="e">
        <v>#N/A</v>
      </c>
      <c r="L2017" t="e">
        <v>#N/A</v>
      </c>
    </row>
    <row r="2018" spans="1:12" ht="48" x14ac:dyDescent="0.2">
      <c r="A2018" s="19" t="s">
        <v>1069</v>
      </c>
      <c r="B2018" s="20" t="s">
        <v>1424</v>
      </c>
      <c r="C2018" s="3" t="s">
        <v>711</v>
      </c>
      <c r="D2018" s="3"/>
      <c r="E2018" t="s">
        <v>1480</v>
      </c>
      <c r="F2018">
        <v>19508</v>
      </c>
      <c r="G2018">
        <v>16796</v>
      </c>
      <c r="H2018">
        <v>17002</v>
      </c>
      <c r="I2018" t="e">
        <v>#N/A</v>
      </c>
      <c r="J2018" t="e">
        <v>#N/A</v>
      </c>
      <c r="K2018" t="e">
        <v>#N/A</v>
      </c>
      <c r="L2018" t="e">
        <v>#N/A</v>
      </c>
    </row>
    <row r="2019" spans="1:12" ht="32" x14ac:dyDescent="0.2">
      <c r="A2019" s="23" t="s">
        <v>1069</v>
      </c>
      <c r="B2019" s="24" t="s">
        <v>934</v>
      </c>
      <c r="C2019" s="8" t="s">
        <v>24</v>
      </c>
      <c r="D2019" s="8"/>
      <c r="E2019" t="s">
        <v>1480</v>
      </c>
      <c r="F2019">
        <v>18422</v>
      </c>
      <c r="G2019">
        <v>18576</v>
      </c>
      <c r="H2019">
        <v>18509</v>
      </c>
      <c r="I2019">
        <v>19666</v>
      </c>
      <c r="J2019">
        <v>20474</v>
      </c>
      <c r="K2019">
        <v>22318</v>
      </c>
      <c r="L2019">
        <v>22343</v>
      </c>
    </row>
    <row r="2020" spans="1:12" ht="36" x14ac:dyDescent="0.2">
      <c r="A2020" s="19" t="s">
        <v>1069</v>
      </c>
      <c r="B2020" s="20" t="s">
        <v>1076</v>
      </c>
      <c r="C2020" s="3" t="s">
        <v>29</v>
      </c>
      <c r="D2020" s="3"/>
      <c r="E2020" t="s">
        <v>1480</v>
      </c>
      <c r="F2020">
        <v>63930</v>
      </c>
      <c r="G2020">
        <v>68040</v>
      </c>
      <c r="H2020">
        <v>64853</v>
      </c>
      <c r="I2020">
        <v>66029</v>
      </c>
      <c r="J2020">
        <v>69185</v>
      </c>
      <c r="K2020">
        <v>75901</v>
      </c>
      <c r="L2020">
        <v>78213</v>
      </c>
    </row>
    <row r="2021" spans="1:12" ht="36" x14ac:dyDescent="0.2">
      <c r="A2021" s="23" t="s">
        <v>1069</v>
      </c>
      <c r="B2021" s="24" t="s">
        <v>1077</v>
      </c>
      <c r="C2021" s="8" t="s">
        <v>714</v>
      </c>
      <c r="D2021" s="8"/>
      <c r="E2021" t="s">
        <v>1480</v>
      </c>
      <c r="F2021">
        <v>25932</v>
      </c>
      <c r="G2021">
        <v>25210</v>
      </c>
      <c r="H2021">
        <v>23325</v>
      </c>
      <c r="I2021">
        <v>24548</v>
      </c>
      <c r="J2021">
        <v>28522</v>
      </c>
      <c r="K2021">
        <v>25103</v>
      </c>
      <c r="L2021">
        <v>29297</v>
      </c>
    </row>
    <row r="2022" spans="1:12" ht="48" x14ac:dyDescent="0.2">
      <c r="A2022" s="19" t="s">
        <v>1069</v>
      </c>
      <c r="B2022" s="20" t="s">
        <v>1425</v>
      </c>
      <c r="C2022" s="3" t="s">
        <v>711</v>
      </c>
      <c r="D2022" s="3"/>
      <c r="E2022" t="s">
        <v>1480</v>
      </c>
      <c r="F2022">
        <v>13776</v>
      </c>
      <c r="G2022">
        <v>15333</v>
      </c>
      <c r="H2022">
        <v>15938</v>
      </c>
      <c r="I2022" t="e">
        <v>#N/A</v>
      </c>
      <c r="J2022" t="e">
        <v>#N/A</v>
      </c>
      <c r="K2022" t="e">
        <v>#N/A</v>
      </c>
      <c r="L2022" t="e">
        <v>#N/A</v>
      </c>
    </row>
    <row r="2023" spans="1:12" ht="60" x14ac:dyDescent="0.2">
      <c r="A2023" s="23" t="s">
        <v>1069</v>
      </c>
      <c r="B2023" s="24" t="s">
        <v>1426</v>
      </c>
      <c r="C2023" s="8" t="s">
        <v>711</v>
      </c>
      <c r="D2023" s="8"/>
      <c r="E2023" t="s">
        <v>1480</v>
      </c>
      <c r="F2023">
        <v>16267</v>
      </c>
      <c r="G2023">
        <v>19792</v>
      </c>
      <c r="H2023">
        <v>18314</v>
      </c>
      <c r="I2023" t="e">
        <v>#N/A</v>
      </c>
      <c r="J2023" t="e">
        <v>#N/A</v>
      </c>
      <c r="K2023" t="e">
        <v>#N/A</v>
      </c>
      <c r="L2023" t="e">
        <v>#N/A</v>
      </c>
    </row>
    <row r="2024" spans="1:12" ht="32" x14ac:dyDescent="0.2">
      <c r="A2024" s="19" t="s">
        <v>1069</v>
      </c>
      <c r="B2024" s="20" t="s">
        <v>1080</v>
      </c>
      <c r="C2024" s="3" t="s">
        <v>24</v>
      </c>
      <c r="D2024" s="3"/>
      <c r="E2024" t="s">
        <v>1480</v>
      </c>
      <c r="F2024" t="e">
        <v>#N/A</v>
      </c>
      <c r="G2024">
        <v>23803</v>
      </c>
      <c r="H2024">
        <v>24614</v>
      </c>
      <c r="I2024">
        <v>24634</v>
      </c>
      <c r="J2024">
        <v>25910</v>
      </c>
      <c r="K2024">
        <v>25194</v>
      </c>
      <c r="L2024">
        <v>26863</v>
      </c>
    </row>
    <row r="2025" spans="1:12" ht="36" x14ac:dyDescent="0.2">
      <c r="A2025" s="23" t="s">
        <v>1069</v>
      </c>
      <c r="B2025" s="24" t="s">
        <v>1427</v>
      </c>
      <c r="C2025" s="8" t="s">
        <v>711</v>
      </c>
      <c r="D2025" s="8"/>
      <c r="E2025" t="s">
        <v>1480</v>
      </c>
      <c r="F2025">
        <v>16219</v>
      </c>
      <c r="G2025">
        <v>17074</v>
      </c>
      <c r="H2025">
        <v>17549</v>
      </c>
      <c r="I2025" t="e">
        <v>#N/A</v>
      </c>
      <c r="J2025" t="e">
        <v>#N/A</v>
      </c>
      <c r="K2025" t="e">
        <v>#N/A</v>
      </c>
      <c r="L2025" t="e">
        <v>#N/A</v>
      </c>
    </row>
    <row r="2026" spans="1:12" ht="48" x14ac:dyDescent="0.2">
      <c r="A2026" s="19" t="s">
        <v>1069</v>
      </c>
      <c r="B2026" s="20" t="s">
        <v>1082</v>
      </c>
      <c r="C2026" s="3" t="s">
        <v>14</v>
      </c>
      <c r="D2026" s="3"/>
      <c r="E2026" t="s">
        <v>1480</v>
      </c>
      <c r="F2026">
        <v>14706</v>
      </c>
      <c r="G2026">
        <v>14969</v>
      </c>
      <c r="H2026">
        <v>16228</v>
      </c>
      <c r="I2026">
        <v>16564</v>
      </c>
      <c r="J2026">
        <v>16677</v>
      </c>
      <c r="K2026">
        <v>16636</v>
      </c>
      <c r="L2026">
        <v>16445</v>
      </c>
    </row>
    <row r="2027" spans="1:12" ht="32" x14ac:dyDescent="0.2">
      <c r="A2027" s="23" t="s">
        <v>1069</v>
      </c>
      <c r="B2027" s="24" t="s">
        <v>1083</v>
      </c>
      <c r="C2027" s="8" t="s">
        <v>24</v>
      </c>
      <c r="D2027" s="8"/>
      <c r="E2027" t="s">
        <v>1480</v>
      </c>
      <c r="F2027">
        <v>20386</v>
      </c>
      <c r="G2027">
        <v>20943</v>
      </c>
      <c r="H2027">
        <v>23181</v>
      </c>
      <c r="I2027">
        <v>23108</v>
      </c>
      <c r="J2027">
        <v>23326</v>
      </c>
      <c r="K2027">
        <v>22471</v>
      </c>
      <c r="L2027">
        <v>23009</v>
      </c>
    </row>
    <row r="2028" spans="1:12" ht="36" x14ac:dyDescent="0.2">
      <c r="A2028" s="19" t="s">
        <v>1069</v>
      </c>
      <c r="B2028" s="20" t="s">
        <v>1428</v>
      </c>
      <c r="C2028" s="3" t="s">
        <v>711</v>
      </c>
      <c r="D2028" s="3"/>
      <c r="E2028" t="s">
        <v>1480</v>
      </c>
      <c r="F2028">
        <v>16697</v>
      </c>
      <c r="G2028">
        <v>16550</v>
      </c>
      <c r="H2028">
        <v>18160</v>
      </c>
      <c r="I2028" t="e">
        <v>#N/A</v>
      </c>
      <c r="J2028" t="e">
        <v>#N/A</v>
      </c>
      <c r="K2028" t="e">
        <v>#N/A</v>
      </c>
      <c r="L2028" t="e">
        <v>#N/A</v>
      </c>
    </row>
    <row r="2029" spans="1:12" ht="36" x14ac:dyDescent="0.2">
      <c r="A2029" s="23" t="s">
        <v>1069</v>
      </c>
      <c r="B2029" s="24" t="s">
        <v>1086</v>
      </c>
      <c r="C2029" s="8" t="s">
        <v>24</v>
      </c>
      <c r="D2029" s="8"/>
      <c r="E2029" t="s">
        <v>1480</v>
      </c>
      <c r="F2029">
        <v>16963</v>
      </c>
      <c r="G2029">
        <v>17321</v>
      </c>
      <c r="H2029">
        <v>17262</v>
      </c>
      <c r="I2029">
        <v>18677</v>
      </c>
      <c r="J2029">
        <v>18515</v>
      </c>
      <c r="K2029">
        <v>18718</v>
      </c>
      <c r="L2029">
        <v>19502</v>
      </c>
    </row>
    <row r="2030" spans="1:12" ht="48" x14ac:dyDescent="0.2">
      <c r="A2030" s="19" t="s">
        <v>1087</v>
      </c>
      <c r="B2030" s="20" t="s">
        <v>1429</v>
      </c>
      <c r="C2030" s="3" t="s">
        <v>711</v>
      </c>
      <c r="D2030" s="3"/>
      <c r="E2030" t="s">
        <v>1480</v>
      </c>
      <c r="F2030">
        <v>13711</v>
      </c>
      <c r="G2030">
        <v>13687</v>
      </c>
      <c r="H2030">
        <v>13237</v>
      </c>
      <c r="I2030" t="e">
        <v>#N/A</v>
      </c>
      <c r="J2030" t="e">
        <v>#N/A</v>
      </c>
      <c r="K2030" t="e">
        <v>#N/A</v>
      </c>
      <c r="L2030" t="e">
        <v>#N/A</v>
      </c>
    </row>
    <row r="2031" spans="1:12" ht="32" x14ac:dyDescent="0.2">
      <c r="A2031" s="23" t="s">
        <v>1087</v>
      </c>
      <c r="B2031" s="24" t="s">
        <v>1089</v>
      </c>
      <c r="C2031" s="8" t="s">
        <v>24</v>
      </c>
      <c r="D2031" s="8"/>
      <c r="E2031" t="s">
        <v>1480</v>
      </c>
      <c r="F2031">
        <v>14922</v>
      </c>
      <c r="G2031">
        <v>16050</v>
      </c>
      <c r="H2031">
        <v>17120</v>
      </c>
      <c r="I2031">
        <v>16250</v>
      </c>
      <c r="J2031">
        <v>16993</v>
      </c>
      <c r="K2031">
        <v>17791</v>
      </c>
      <c r="L2031">
        <v>18385</v>
      </c>
    </row>
    <row r="2032" spans="1:12" ht="32" x14ac:dyDescent="0.2">
      <c r="A2032" s="19" t="s">
        <v>1087</v>
      </c>
      <c r="B2032" s="20" t="s">
        <v>1090</v>
      </c>
      <c r="C2032" s="3" t="s">
        <v>2</v>
      </c>
      <c r="D2032" s="3"/>
      <c r="E2032" t="s">
        <v>1480</v>
      </c>
      <c r="F2032">
        <v>21151</v>
      </c>
      <c r="G2032">
        <v>21866</v>
      </c>
      <c r="H2032">
        <v>21621</v>
      </c>
      <c r="I2032">
        <v>23814</v>
      </c>
      <c r="J2032">
        <v>24653</v>
      </c>
      <c r="K2032">
        <v>24519</v>
      </c>
      <c r="L2032">
        <v>25094</v>
      </c>
    </row>
    <row r="2033" spans="1:12" ht="32" x14ac:dyDescent="0.2">
      <c r="A2033" s="23" t="s">
        <v>1087</v>
      </c>
      <c r="B2033" s="24" t="s">
        <v>1091</v>
      </c>
      <c r="C2033" s="8" t="s">
        <v>6</v>
      </c>
      <c r="D2033" s="8"/>
      <c r="E2033" t="s">
        <v>1480</v>
      </c>
      <c r="F2033">
        <v>14611</v>
      </c>
      <c r="G2033">
        <v>15418</v>
      </c>
      <c r="H2033">
        <v>15502</v>
      </c>
      <c r="I2033">
        <v>16684</v>
      </c>
      <c r="J2033">
        <v>17160</v>
      </c>
      <c r="K2033">
        <v>16440</v>
      </c>
      <c r="L2033">
        <v>17727</v>
      </c>
    </row>
    <row r="2034" spans="1:12" ht="36" x14ac:dyDescent="0.2">
      <c r="A2034" s="19" t="s">
        <v>1087</v>
      </c>
      <c r="B2034" s="20" t="s">
        <v>1092</v>
      </c>
      <c r="C2034" s="3" t="s">
        <v>24</v>
      </c>
      <c r="D2034" s="3"/>
      <c r="E2034" t="s">
        <v>1480</v>
      </c>
      <c r="F2034">
        <v>17803</v>
      </c>
      <c r="G2034">
        <v>19169</v>
      </c>
      <c r="H2034">
        <v>18740</v>
      </c>
      <c r="I2034">
        <v>19553</v>
      </c>
      <c r="J2034">
        <v>21172</v>
      </c>
      <c r="K2034">
        <v>21706</v>
      </c>
      <c r="L2034">
        <v>22165</v>
      </c>
    </row>
    <row r="2035" spans="1:12" ht="32" x14ac:dyDescent="0.2">
      <c r="A2035" s="23" t="s">
        <v>1087</v>
      </c>
      <c r="B2035" s="24" t="s">
        <v>1093</v>
      </c>
      <c r="C2035" s="8" t="s">
        <v>24</v>
      </c>
      <c r="D2035" s="8"/>
      <c r="E2035" t="s">
        <v>1480</v>
      </c>
      <c r="F2035">
        <v>16332</v>
      </c>
      <c r="G2035">
        <v>16443</v>
      </c>
      <c r="H2035">
        <v>16173</v>
      </c>
      <c r="I2035">
        <v>16569</v>
      </c>
      <c r="J2035">
        <v>17472</v>
      </c>
      <c r="K2035">
        <v>17167</v>
      </c>
      <c r="L2035">
        <v>17103</v>
      </c>
    </row>
    <row r="2036" spans="1:12" ht="48" x14ac:dyDescent="0.2">
      <c r="A2036" s="19" t="s">
        <v>1087</v>
      </c>
      <c r="B2036" s="20" t="s">
        <v>1430</v>
      </c>
      <c r="C2036" s="3" t="s">
        <v>711</v>
      </c>
      <c r="D2036" s="3"/>
      <c r="E2036" t="s">
        <v>1480</v>
      </c>
      <c r="F2036">
        <v>16218</v>
      </c>
      <c r="G2036">
        <v>17387</v>
      </c>
      <c r="H2036">
        <v>17345</v>
      </c>
      <c r="I2036" t="e">
        <v>#N/A</v>
      </c>
      <c r="J2036" t="e">
        <v>#N/A</v>
      </c>
      <c r="K2036" t="e">
        <v>#N/A</v>
      </c>
      <c r="L2036" t="e">
        <v>#N/A</v>
      </c>
    </row>
    <row r="2037" spans="1:12" ht="48" x14ac:dyDescent="0.2">
      <c r="A2037" s="23" t="s">
        <v>1087</v>
      </c>
      <c r="B2037" s="24" t="s">
        <v>1431</v>
      </c>
      <c r="C2037" s="8" t="s">
        <v>711</v>
      </c>
      <c r="D2037" s="8"/>
      <c r="E2037" t="s">
        <v>1480</v>
      </c>
      <c r="F2037">
        <v>12611</v>
      </c>
      <c r="G2037">
        <v>11779</v>
      </c>
      <c r="H2037">
        <v>12290</v>
      </c>
      <c r="I2037" t="e">
        <v>#N/A</v>
      </c>
      <c r="J2037" t="e">
        <v>#N/A</v>
      </c>
      <c r="K2037" t="e">
        <v>#N/A</v>
      </c>
      <c r="L2037" t="e">
        <v>#N/A</v>
      </c>
    </row>
    <row r="2038" spans="1:12" ht="32" x14ac:dyDescent="0.2">
      <c r="A2038" s="19" t="s">
        <v>1087</v>
      </c>
      <c r="B2038" s="20" t="s">
        <v>1096</v>
      </c>
      <c r="C2038" s="3" t="s">
        <v>6</v>
      </c>
      <c r="D2038" s="3"/>
      <c r="E2038" t="s">
        <v>1480</v>
      </c>
      <c r="F2038">
        <v>20167</v>
      </c>
      <c r="G2038">
        <v>20588</v>
      </c>
      <c r="H2038">
        <v>20264</v>
      </c>
      <c r="I2038">
        <v>20827</v>
      </c>
      <c r="J2038">
        <v>21563</v>
      </c>
      <c r="K2038">
        <v>22706</v>
      </c>
      <c r="L2038">
        <v>23909</v>
      </c>
    </row>
    <row r="2039" spans="1:12" ht="32" x14ac:dyDescent="0.2">
      <c r="A2039" s="23" t="s">
        <v>1087</v>
      </c>
      <c r="B2039" s="24" t="s">
        <v>1097</v>
      </c>
      <c r="C2039" s="8" t="s">
        <v>2</v>
      </c>
      <c r="D2039" s="8"/>
      <c r="E2039" t="s">
        <v>1480</v>
      </c>
      <c r="F2039">
        <v>14891</v>
      </c>
      <c r="G2039">
        <v>15917</v>
      </c>
      <c r="H2039">
        <v>15086</v>
      </c>
      <c r="I2039">
        <v>15201</v>
      </c>
      <c r="J2039">
        <v>15468</v>
      </c>
      <c r="K2039">
        <v>15562</v>
      </c>
      <c r="L2039">
        <v>17221</v>
      </c>
    </row>
    <row r="2040" spans="1:12" ht="48" x14ac:dyDescent="0.2">
      <c r="A2040" s="19" t="s">
        <v>1087</v>
      </c>
      <c r="B2040" s="20" t="s">
        <v>1098</v>
      </c>
      <c r="C2040" s="3" t="s">
        <v>14</v>
      </c>
      <c r="D2040" s="3"/>
      <c r="E2040" t="s">
        <v>1480</v>
      </c>
      <c r="F2040">
        <v>17165</v>
      </c>
      <c r="G2040">
        <v>18545</v>
      </c>
      <c r="H2040">
        <v>18766</v>
      </c>
      <c r="I2040">
        <v>18784</v>
      </c>
      <c r="J2040">
        <v>18939</v>
      </c>
      <c r="K2040">
        <v>19786</v>
      </c>
      <c r="L2040">
        <v>20352</v>
      </c>
    </row>
    <row r="2041" spans="1:12" ht="48" x14ac:dyDescent="0.2">
      <c r="A2041" s="23" t="s">
        <v>1087</v>
      </c>
      <c r="B2041" s="24" t="s">
        <v>1099</v>
      </c>
      <c r="C2041" s="8" t="s">
        <v>14</v>
      </c>
      <c r="D2041" s="8"/>
      <c r="E2041" t="s">
        <v>1480</v>
      </c>
      <c r="F2041">
        <v>15218</v>
      </c>
      <c r="G2041">
        <v>16253</v>
      </c>
      <c r="H2041">
        <v>16663</v>
      </c>
      <c r="I2041">
        <v>17879</v>
      </c>
      <c r="J2041">
        <v>18818</v>
      </c>
      <c r="K2041">
        <v>19217</v>
      </c>
      <c r="L2041">
        <v>19493</v>
      </c>
    </row>
    <row r="2042" spans="1:12" ht="32" x14ac:dyDescent="0.2">
      <c r="A2042" s="19" t="s">
        <v>1087</v>
      </c>
      <c r="B2042" s="20" t="s">
        <v>1100</v>
      </c>
      <c r="C2042" s="3" t="s">
        <v>714</v>
      </c>
      <c r="D2042" s="3"/>
      <c r="E2042" t="s">
        <v>1480</v>
      </c>
      <c r="F2042">
        <v>23075</v>
      </c>
      <c r="G2042">
        <v>23934</v>
      </c>
      <c r="H2042">
        <v>22666</v>
      </c>
      <c r="I2042">
        <v>23685</v>
      </c>
      <c r="J2042">
        <v>22136</v>
      </c>
      <c r="K2042">
        <v>24712</v>
      </c>
      <c r="L2042">
        <v>25551</v>
      </c>
    </row>
    <row r="2043" spans="1:12" ht="32" x14ac:dyDescent="0.2">
      <c r="A2043" s="23" t="s">
        <v>1087</v>
      </c>
      <c r="B2043" s="24" t="s">
        <v>1101</v>
      </c>
      <c r="C2043" s="8" t="s">
        <v>2</v>
      </c>
      <c r="D2043" s="8"/>
      <c r="E2043" t="s">
        <v>1480</v>
      </c>
      <c r="F2043">
        <v>15428</v>
      </c>
      <c r="G2043">
        <v>15927</v>
      </c>
      <c r="H2043">
        <v>16612</v>
      </c>
      <c r="I2043">
        <v>17555</v>
      </c>
      <c r="J2043">
        <v>17064</v>
      </c>
      <c r="K2043" t="e">
        <v>#N/A</v>
      </c>
      <c r="L2043" t="e">
        <v>#N/A</v>
      </c>
    </row>
    <row r="2044" spans="1:12" ht="32" x14ac:dyDescent="0.2">
      <c r="A2044" s="19" t="s">
        <v>1087</v>
      </c>
      <c r="B2044" s="20" t="s">
        <v>1002</v>
      </c>
      <c r="C2044" s="3" t="s">
        <v>24</v>
      </c>
      <c r="D2044" s="3"/>
      <c r="E2044" t="s">
        <v>1480</v>
      </c>
      <c r="F2044">
        <v>18280</v>
      </c>
      <c r="G2044">
        <v>18612</v>
      </c>
      <c r="H2044">
        <v>18742</v>
      </c>
      <c r="I2044">
        <v>18632</v>
      </c>
      <c r="J2044">
        <v>18865</v>
      </c>
      <c r="K2044">
        <v>19226</v>
      </c>
      <c r="L2044">
        <v>20179</v>
      </c>
    </row>
    <row r="2045" spans="1:12" ht="36" x14ac:dyDescent="0.2">
      <c r="A2045" s="23" t="s">
        <v>1087</v>
      </c>
      <c r="B2045" s="24" t="s">
        <v>1102</v>
      </c>
      <c r="C2045" s="8" t="s">
        <v>24</v>
      </c>
      <c r="D2045" s="8"/>
      <c r="E2045" t="s">
        <v>1480</v>
      </c>
      <c r="F2045">
        <v>20199</v>
      </c>
      <c r="G2045">
        <v>22638</v>
      </c>
      <c r="H2045">
        <v>21741</v>
      </c>
      <c r="I2045">
        <v>22143</v>
      </c>
      <c r="J2045">
        <v>22828</v>
      </c>
      <c r="K2045">
        <v>22715</v>
      </c>
      <c r="L2045">
        <v>23639</v>
      </c>
    </row>
    <row r="2046" spans="1:12" ht="36" x14ac:dyDescent="0.2">
      <c r="A2046" s="19" t="s">
        <v>1087</v>
      </c>
      <c r="B2046" s="20" t="s">
        <v>1103</v>
      </c>
      <c r="C2046" s="3" t="s">
        <v>24</v>
      </c>
      <c r="D2046" s="3"/>
      <c r="E2046" t="s">
        <v>1480</v>
      </c>
      <c r="F2046">
        <v>15469</v>
      </c>
      <c r="G2046">
        <v>15830</v>
      </c>
      <c r="H2046">
        <v>16678</v>
      </c>
      <c r="I2046">
        <v>16927</v>
      </c>
      <c r="J2046">
        <v>17830</v>
      </c>
      <c r="K2046">
        <v>18602</v>
      </c>
      <c r="L2046">
        <v>20002</v>
      </c>
    </row>
    <row r="2047" spans="1:12" ht="32" x14ac:dyDescent="0.2">
      <c r="A2047" s="23" t="s">
        <v>1087</v>
      </c>
      <c r="B2047" s="24" t="s">
        <v>1104</v>
      </c>
      <c r="C2047" s="8" t="s">
        <v>24</v>
      </c>
      <c r="D2047" s="8"/>
      <c r="E2047" t="s">
        <v>1480</v>
      </c>
      <c r="F2047">
        <v>16171</v>
      </c>
      <c r="G2047">
        <v>17018</v>
      </c>
      <c r="H2047">
        <v>17258</v>
      </c>
      <c r="I2047">
        <v>17503</v>
      </c>
      <c r="J2047">
        <v>18215</v>
      </c>
      <c r="K2047">
        <v>19093</v>
      </c>
      <c r="L2047">
        <v>20092</v>
      </c>
    </row>
    <row r="2048" spans="1:12" ht="32" x14ac:dyDescent="0.2">
      <c r="A2048" s="19" t="s">
        <v>1087</v>
      </c>
      <c r="B2048" s="20" t="s">
        <v>1105</v>
      </c>
      <c r="C2048" s="3" t="s">
        <v>24</v>
      </c>
      <c r="D2048" s="3"/>
      <c r="E2048" t="s">
        <v>1480</v>
      </c>
      <c r="F2048">
        <v>17498</v>
      </c>
      <c r="G2048">
        <v>19578</v>
      </c>
      <c r="H2048">
        <v>19950</v>
      </c>
      <c r="I2048">
        <v>21024</v>
      </c>
      <c r="J2048">
        <v>22082</v>
      </c>
      <c r="K2048">
        <v>24618</v>
      </c>
      <c r="L2048">
        <v>23383</v>
      </c>
    </row>
    <row r="2049" spans="1:12" ht="32" x14ac:dyDescent="0.2">
      <c r="A2049" s="23" t="s">
        <v>1087</v>
      </c>
      <c r="B2049" s="24" t="s">
        <v>1106</v>
      </c>
      <c r="C2049" s="8" t="s">
        <v>24</v>
      </c>
      <c r="D2049" s="8"/>
      <c r="E2049" t="s">
        <v>1480</v>
      </c>
      <c r="F2049">
        <v>15275</v>
      </c>
      <c r="G2049">
        <v>15594</v>
      </c>
      <c r="H2049">
        <v>15795</v>
      </c>
      <c r="I2049">
        <v>16309</v>
      </c>
      <c r="J2049">
        <v>17222</v>
      </c>
      <c r="K2049">
        <v>17251</v>
      </c>
      <c r="L2049">
        <v>18561</v>
      </c>
    </row>
    <row r="2050" spans="1:12" ht="32" x14ac:dyDescent="0.2">
      <c r="A2050" s="19" t="s">
        <v>1087</v>
      </c>
      <c r="B2050" s="20" t="s">
        <v>1107</v>
      </c>
      <c r="C2050" s="3" t="s">
        <v>24</v>
      </c>
      <c r="D2050" s="3"/>
      <c r="E2050" t="s">
        <v>1480</v>
      </c>
      <c r="F2050">
        <v>14624</v>
      </c>
      <c r="G2050">
        <v>15475</v>
      </c>
      <c r="H2050">
        <v>15237</v>
      </c>
      <c r="I2050">
        <v>15777</v>
      </c>
      <c r="J2050">
        <v>15832</v>
      </c>
      <c r="K2050">
        <v>16484</v>
      </c>
      <c r="L2050">
        <v>16721</v>
      </c>
    </row>
    <row r="2051" spans="1:12" ht="32" x14ac:dyDescent="0.2">
      <c r="A2051" s="23" t="s">
        <v>1087</v>
      </c>
      <c r="B2051" s="24" t="s">
        <v>1108</v>
      </c>
      <c r="C2051" s="8" t="s">
        <v>6</v>
      </c>
      <c r="D2051" s="8"/>
      <c r="E2051" t="s">
        <v>1480</v>
      </c>
      <c r="F2051">
        <v>14724</v>
      </c>
      <c r="G2051">
        <v>15928</v>
      </c>
      <c r="H2051">
        <v>16037</v>
      </c>
      <c r="I2051">
        <v>16966</v>
      </c>
      <c r="J2051">
        <v>18010</v>
      </c>
      <c r="K2051">
        <v>18407</v>
      </c>
      <c r="L2051">
        <v>18706</v>
      </c>
    </row>
    <row r="2052" spans="1:12" ht="36" x14ac:dyDescent="0.2">
      <c r="A2052" s="19" t="s">
        <v>1087</v>
      </c>
      <c r="B2052" s="20" t="s">
        <v>1109</v>
      </c>
      <c r="C2052" s="3" t="s">
        <v>24</v>
      </c>
      <c r="D2052" s="3"/>
      <c r="E2052" t="s">
        <v>1480</v>
      </c>
      <c r="F2052">
        <v>15408</v>
      </c>
      <c r="G2052">
        <v>15964</v>
      </c>
      <c r="H2052">
        <v>16421</v>
      </c>
      <c r="I2052">
        <v>17732</v>
      </c>
      <c r="J2052">
        <v>17367</v>
      </c>
      <c r="K2052">
        <v>18048</v>
      </c>
      <c r="L2052">
        <v>18064</v>
      </c>
    </row>
    <row r="2053" spans="1:12" ht="36" x14ac:dyDescent="0.2">
      <c r="A2053" s="23" t="s">
        <v>1087</v>
      </c>
      <c r="B2053" s="24" t="s">
        <v>1110</v>
      </c>
      <c r="C2053" s="8" t="s">
        <v>24</v>
      </c>
      <c r="D2053" s="8"/>
      <c r="E2053" t="s">
        <v>1480</v>
      </c>
      <c r="F2053" t="e">
        <v>#N/A</v>
      </c>
      <c r="G2053">
        <v>16894</v>
      </c>
      <c r="H2053">
        <v>17830</v>
      </c>
      <c r="I2053" t="e">
        <v>#N/A</v>
      </c>
      <c r="J2053" t="e">
        <v>#N/A</v>
      </c>
      <c r="K2053" t="e">
        <v>#N/A</v>
      </c>
      <c r="L2053" t="e">
        <v>#N/A</v>
      </c>
    </row>
    <row r="2054" spans="1:12" ht="48" x14ac:dyDescent="0.2">
      <c r="A2054" s="19" t="s">
        <v>1087</v>
      </c>
      <c r="B2054" s="20" t="s">
        <v>1111</v>
      </c>
      <c r="C2054" s="3" t="s">
        <v>14</v>
      </c>
      <c r="D2054" s="3"/>
      <c r="E2054" t="s">
        <v>1480</v>
      </c>
      <c r="F2054">
        <v>13504</v>
      </c>
      <c r="G2054">
        <v>14365</v>
      </c>
      <c r="H2054">
        <v>14524</v>
      </c>
      <c r="I2054">
        <v>15170</v>
      </c>
      <c r="J2054">
        <v>16327</v>
      </c>
      <c r="K2054">
        <v>16706</v>
      </c>
      <c r="L2054">
        <v>17115</v>
      </c>
    </row>
    <row r="2055" spans="1:12" ht="32" x14ac:dyDescent="0.2">
      <c r="A2055" s="23" t="s">
        <v>1087</v>
      </c>
      <c r="B2055" s="24" t="s">
        <v>1432</v>
      </c>
      <c r="C2055" s="8" t="s">
        <v>6</v>
      </c>
      <c r="D2055" s="8"/>
      <c r="E2055" t="s">
        <v>1480</v>
      </c>
      <c r="F2055" t="e">
        <v>#N/A</v>
      </c>
      <c r="G2055">
        <v>16785</v>
      </c>
      <c r="H2055">
        <v>16243</v>
      </c>
      <c r="I2055" t="e">
        <v>#N/A</v>
      </c>
      <c r="J2055" t="e">
        <v>#N/A</v>
      </c>
      <c r="K2055" t="e">
        <v>#N/A</v>
      </c>
      <c r="L2055" t="e">
        <v>#N/A</v>
      </c>
    </row>
    <row r="2056" spans="1:12" ht="32" x14ac:dyDescent="0.2">
      <c r="A2056" s="19" t="s">
        <v>1087</v>
      </c>
      <c r="B2056" s="20" t="s">
        <v>1113</v>
      </c>
      <c r="C2056" s="3" t="s">
        <v>24</v>
      </c>
      <c r="D2056" s="3"/>
      <c r="E2056" t="s">
        <v>1480</v>
      </c>
      <c r="F2056">
        <v>15710</v>
      </c>
      <c r="G2056">
        <v>15989</v>
      </c>
      <c r="H2056">
        <v>16161</v>
      </c>
      <c r="I2056">
        <v>16619</v>
      </c>
      <c r="J2056">
        <v>16942</v>
      </c>
      <c r="K2056">
        <v>17546</v>
      </c>
      <c r="L2056">
        <v>18372</v>
      </c>
    </row>
    <row r="2057" spans="1:12" ht="36" x14ac:dyDescent="0.2">
      <c r="A2057" s="23" t="s">
        <v>1114</v>
      </c>
      <c r="B2057" s="24" t="s">
        <v>1115</v>
      </c>
      <c r="C2057" s="8" t="s">
        <v>711</v>
      </c>
      <c r="D2057" s="8"/>
      <c r="E2057" t="s">
        <v>1480</v>
      </c>
      <c r="F2057">
        <v>19143</v>
      </c>
      <c r="G2057">
        <v>18407</v>
      </c>
      <c r="H2057">
        <v>19651</v>
      </c>
      <c r="I2057">
        <v>19473</v>
      </c>
      <c r="J2057">
        <v>20173</v>
      </c>
      <c r="K2057" t="e">
        <v>#N/A</v>
      </c>
      <c r="L2057" t="e">
        <v>#N/A</v>
      </c>
    </row>
    <row r="2058" spans="1:12" ht="48" x14ac:dyDescent="0.2">
      <c r="A2058" s="19" t="s">
        <v>1114</v>
      </c>
      <c r="B2058" s="20" t="s">
        <v>1116</v>
      </c>
      <c r="C2058" s="3" t="s">
        <v>14</v>
      </c>
      <c r="D2058" s="3"/>
      <c r="E2058" t="s">
        <v>1480</v>
      </c>
      <c r="F2058">
        <v>30485</v>
      </c>
      <c r="G2058">
        <v>30845</v>
      </c>
      <c r="H2058">
        <v>33109</v>
      </c>
      <c r="I2058">
        <v>33699</v>
      </c>
      <c r="J2058">
        <v>35632</v>
      </c>
      <c r="K2058">
        <v>36957</v>
      </c>
      <c r="L2058">
        <v>42382</v>
      </c>
    </row>
    <row r="2059" spans="1:12" ht="36" x14ac:dyDescent="0.2">
      <c r="A2059" s="23" t="s">
        <v>1114</v>
      </c>
      <c r="B2059" s="24" t="s">
        <v>1117</v>
      </c>
      <c r="C2059" s="8" t="s">
        <v>8</v>
      </c>
      <c r="D2059" s="8"/>
      <c r="E2059" t="s">
        <v>1480</v>
      </c>
      <c r="F2059">
        <v>17387</v>
      </c>
      <c r="G2059">
        <v>18294</v>
      </c>
      <c r="H2059">
        <v>18328</v>
      </c>
      <c r="I2059">
        <v>18805</v>
      </c>
      <c r="J2059">
        <v>19186</v>
      </c>
      <c r="K2059">
        <v>19496</v>
      </c>
      <c r="L2059">
        <v>21349</v>
      </c>
    </row>
    <row r="2060" spans="1:12" ht="32" x14ac:dyDescent="0.2">
      <c r="A2060" s="19" t="s">
        <v>1114</v>
      </c>
      <c r="B2060" s="20" t="s">
        <v>1118</v>
      </c>
      <c r="C2060" s="3" t="s">
        <v>4</v>
      </c>
      <c r="D2060" s="3"/>
      <c r="E2060" t="s">
        <v>1480</v>
      </c>
      <c r="F2060">
        <v>20296</v>
      </c>
      <c r="G2060">
        <v>19957</v>
      </c>
      <c r="H2060">
        <v>19763</v>
      </c>
      <c r="I2060">
        <v>20827</v>
      </c>
      <c r="J2060">
        <v>21626</v>
      </c>
      <c r="K2060">
        <v>22371</v>
      </c>
      <c r="L2060">
        <v>24969</v>
      </c>
    </row>
    <row r="2061" spans="1:12" ht="32" x14ac:dyDescent="0.2">
      <c r="A2061" s="23" t="s">
        <v>1114</v>
      </c>
      <c r="B2061" s="24" t="s">
        <v>1119</v>
      </c>
      <c r="C2061" s="8" t="s">
        <v>2</v>
      </c>
      <c r="D2061" s="8"/>
      <c r="E2061" t="s">
        <v>1480</v>
      </c>
      <c r="F2061">
        <v>17569</v>
      </c>
      <c r="G2061">
        <v>17523</v>
      </c>
      <c r="H2061">
        <v>18079</v>
      </c>
      <c r="I2061">
        <v>19831</v>
      </c>
      <c r="J2061">
        <v>19160</v>
      </c>
      <c r="K2061">
        <v>20191</v>
      </c>
      <c r="L2061">
        <v>20826</v>
      </c>
    </row>
    <row r="2062" spans="1:12" ht="32" x14ac:dyDescent="0.2">
      <c r="A2062" s="19" t="s">
        <v>1114</v>
      </c>
      <c r="B2062" s="20" t="s">
        <v>1120</v>
      </c>
      <c r="C2062" s="3" t="s">
        <v>4</v>
      </c>
      <c r="D2062" s="3"/>
      <c r="E2062" t="s">
        <v>1480</v>
      </c>
      <c r="F2062">
        <v>19542</v>
      </c>
      <c r="G2062">
        <v>20099</v>
      </c>
      <c r="H2062">
        <v>21326</v>
      </c>
      <c r="I2062">
        <v>20435</v>
      </c>
      <c r="J2062">
        <v>21055</v>
      </c>
      <c r="K2062">
        <v>22802</v>
      </c>
      <c r="L2062">
        <v>21841</v>
      </c>
    </row>
    <row r="2063" spans="1:12" ht="32" x14ac:dyDescent="0.2">
      <c r="A2063" s="23" t="s">
        <v>1114</v>
      </c>
      <c r="B2063" s="24" t="s">
        <v>1121</v>
      </c>
      <c r="C2063" s="8" t="s">
        <v>2</v>
      </c>
      <c r="D2063" s="8"/>
      <c r="E2063" t="s">
        <v>1480</v>
      </c>
      <c r="F2063">
        <v>15887</v>
      </c>
      <c r="G2063">
        <v>16142</v>
      </c>
      <c r="H2063">
        <v>16568</v>
      </c>
      <c r="I2063">
        <v>17487</v>
      </c>
      <c r="J2063">
        <v>17794</v>
      </c>
      <c r="K2063">
        <v>18705</v>
      </c>
      <c r="L2063">
        <v>20128</v>
      </c>
    </row>
    <row r="2064" spans="1:12" ht="32" x14ac:dyDescent="0.2">
      <c r="A2064" s="19" t="s">
        <v>1114</v>
      </c>
      <c r="B2064" s="20" t="s">
        <v>1122</v>
      </c>
      <c r="C2064" s="3" t="s">
        <v>66</v>
      </c>
      <c r="D2064" s="3"/>
      <c r="E2064" t="s">
        <v>1480</v>
      </c>
      <c r="F2064">
        <v>20482</v>
      </c>
      <c r="G2064">
        <v>22835</v>
      </c>
      <c r="H2064">
        <v>25743</v>
      </c>
      <c r="I2064">
        <v>27454</v>
      </c>
      <c r="J2064">
        <v>27529</v>
      </c>
      <c r="K2064">
        <v>29007</v>
      </c>
      <c r="L2064">
        <v>29784</v>
      </c>
    </row>
    <row r="2065" spans="1:12" ht="32" x14ac:dyDescent="0.2">
      <c r="A2065" s="23" t="s">
        <v>1114</v>
      </c>
      <c r="B2065" s="24" t="s">
        <v>1123</v>
      </c>
      <c r="C2065" s="8" t="s">
        <v>4</v>
      </c>
      <c r="D2065" s="8"/>
      <c r="E2065" t="s">
        <v>1480</v>
      </c>
      <c r="F2065">
        <v>26981</v>
      </c>
      <c r="G2065">
        <v>25266</v>
      </c>
      <c r="H2065">
        <v>27769</v>
      </c>
      <c r="I2065">
        <v>24823</v>
      </c>
      <c r="J2065">
        <v>26080</v>
      </c>
      <c r="K2065">
        <v>25542</v>
      </c>
      <c r="L2065">
        <v>25353</v>
      </c>
    </row>
    <row r="2066" spans="1:12" ht="32" x14ac:dyDescent="0.2">
      <c r="A2066" s="19" t="s">
        <v>1114</v>
      </c>
      <c r="B2066" s="20" t="s">
        <v>1124</v>
      </c>
      <c r="C2066" s="3" t="s">
        <v>66</v>
      </c>
      <c r="D2066" s="3"/>
      <c r="E2066" t="s">
        <v>1480</v>
      </c>
      <c r="F2066">
        <v>20160</v>
      </c>
      <c r="G2066">
        <v>20337</v>
      </c>
      <c r="H2066">
        <v>20586</v>
      </c>
      <c r="I2066">
        <v>20930</v>
      </c>
      <c r="J2066">
        <v>21375</v>
      </c>
      <c r="K2066">
        <v>23477</v>
      </c>
      <c r="L2066">
        <v>24870</v>
      </c>
    </row>
    <row r="2067" spans="1:12" ht="32" x14ac:dyDescent="0.2">
      <c r="A2067" s="23" t="s">
        <v>1114</v>
      </c>
      <c r="B2067" s="24" t="s">
        <v>1125</v>
      </c>
      <c r="C2067" s="8" t="s">
        <v>66</v>
      </c>
      <c r="D2067" s="8"/>
      <c r="E2067" t="s">
        <v>1480</v>
      </c>
      <c r="F2067">
        <v>13813</v>
      </c>
      <c r="G2067">
        <v>14581</v>
      </c>
      <c r="H2067">
        <v>14793</v>
      </c>
      <c r="I2067">
        <v>15208</v>
      </c>
      <c r="J2067">
        <v>16891</v>
      </c>
      <c r="K2067">
        <v>17135</v>
      </c>
      <c r="L2067">
        <v>17961</v>
      </c>
    </row>
    <row r="2068" spans="1:12" ht="32" x14ac:dyDescent="0.2">
      <c r="A2068" s="19" t="s">
        <v>1114</v>
      </c>
      <c r="B2068" s="20" t="s">
        <v>1126</v>
      </c>
      <c r="C2068" s="3" t="s">
        <v>73</v>
      </c>
      <c r="D2068" s="3"/>
      <c r="E2068" t="s">
        <v>1480</v>
      </c>
      <c r="F2068">
        <v>16291</v>
      </c>
      <c r="G2068">
        <v>17995</v>
      </c>
      <c r="H2068">
        <v>17935</v>
      </c>
      <c r="I2068">
        <v>16814</v>
      </c>
      <c r="J2068">
        <v>17358</v>
      </c>
      <c r="K2068">
        <v>20590</v>
      </c>
      <c r="L2068">
        <v>20553</v>
      </c>
    </row>
    <row r="2069" spans="1:12" ht="32" x14ac:dyDescent="0.2">
      <c r="A2069" s="23" t="s">
        <v>1114</v>
      </c>
      <c r="B2069" s="24" t="s">
        <v>1127</v>
      </c>
      <c r="C2069" s="8" t="s">
        <v>66</v>
      </c>
      <c r="D2069" s="8"/>
      <c r="E2069" t="s">
        <v>1480</v>
      </c>
      <c r="F2069">
        <v>14798</v>
      </c>
      <c r="G2069">
        <v>15619</v>
      </c>
      <c r="H2069">
        <v>15282</v>
      </c>
      <c r="I2069">
        <v>15139</v>
      </c>
      <c r="J2069">
        <v>15906</v>
      </c>
      <c r="K2069">
        <v>16427</v>
      </c>
      <c r="L2069">
        <v>18017</v>
      </c>
    </row>
    <row r="2070" spans="1:12" ht="32" x14ac:dyDescent="0.2">
      <c r="A2070" s="19" t="s">
        <v>1114</v>
      </c>
      <c r="B2070" s="20" t="s">
        <v>1128</v>
      </c>
      <c r="C2070" s="3" t="s">
        <v>77</v>
      </c>
      <c r="D2070" s="3"/>
      <c r="E2070" t="s">
        <v>1480</v>
      </c>
      <c r="F2070">
        <v>16529</v>
      </c>
      <c r="G2070">
        <v>16872</v>
      </c>
      <c r="H2070">
        <v>17078</v>
      </c>
      <c r="I2070">
        <v>18189</v>
      </c>
      <c r="J2070">
        <v>19341</v>
      </c>
      <c r="K2070">
        <v>19954</v>
      </c>
      <c r="L2070">
        <v>20891</v>
      </c>
    </row>
    <row r="2071" spans="1:12" ht="32" x14ac:dyDescent="0.2">
      <c r="A2071" s="23" t="s">
        <v>1114</v>
      </c>
      <c r="B2071" s="24" t="s">
        <v>1129</v>
      </c>
      <c r="C2071" s="8" t="s">
        <v>66</v>
      </c>
      <c r="D2071" s="8"/>
      <c r="E2071" t="s">
        <v>1480</v>
      </c>
      <c r="F2071">
        <v>16381</v>
      </c>
      <c r="G2071">
        <v>17912</v>
      </c>
      <c r="H2071">
        <v>19400</v>
      </c>
      <c r="I2071">
        <v>20095</v>
      </c>
      <c r="J2071">
        <v>21546</v>
      </c>
      <c r="K2071">
        <v>21407</v>
      </c>
      <c r="L2071">
        <v>23044</v>
      </c>
    </row>
    <row r="2072" spans="1:12" ht="48" x14ac:dyDescent="0.2">
      <c r="A2072" s="19" t="s">
        <v>1114</v>
      </c>
      <c r="B2072" s="20" t="s">
        <v>1130</v>
      </c>
      <c r="C2072" s="3" t="s">
        <v>14</v>
      </c>
      <c r="D2072" s="3"/>
      <c r="E2072" t="s">
        <v>1480</v>
      </c>
      <c r="F2072">
        <v>16051</v>
      </c>
      <c r="G2072">
        <v>16432</v>
      </c>
      <c r="H2072">
        <v>18633</v>
      </c>
      <c r="I2072">
        <v>17968</v>
      </c>
      <c r="J2072">
        <v>19404</v>
      </c>
      <c r="K2072">
        <v>19857</v>
      </c>
      <c r="L2072">
        <v>19430</v>
      </c>
    </row>
    <row r="2073" spans="1:12" ht="36" x14ac:dyDescent="0.2">
      <c r="A2073" s="23" t="s">
        <v>1114</v>
      </c>
      <c r="B2073" s="24" t="s">
        <v>1131</v>
      </c>
      <c r="C2073" s="8" t="s">
        <v>21</v>
      </c>
      <c r="D2073" s="8"/>
      <c r="E2073" t="s">
        <v>1480</v>
      </c>
      <c r="F2073">
        <v>26142</v>
      </c>
      <c r="G2073">
        <v>28066</v>
      </c>
      <c r="H2073">
        <v>30806</v>
      </c>
      <c r="I2073">
        <v>32636</v>
      </c>
      <c r="J2073">
        <v>31405</v>
      </c>
      <c r="K2073">
        <v>32760</v>
      </c>
      <c r="L2073">
        <v>33028</v>
      </c>
    </row>
    <row r="2074" spans="1:12" ht="24" x14ac:dyDescent="0.2">
      <c r="A2074" s="19" t="s">
        <v>1114</v>
      </c>
      <c r="B2074" s="20" t="s">
        <v>1132</v>
      </c>
      <c r="C2074" s="3" t="s">
        <v>8</v>
      </c>
      <c r="D2074" s="3"/>
      <c r="E2074" t="s">
        <v>1480</v>
      </c>
      <c r="F2074">
        <v>20849</v>
      </c>
      <c r="G2074">
        <v>24982</v>
      </c>
      <c r="H2074">
        <v>25646</v>
      </c>
      <c r="I2074">
        <v>24591</v>
      </c>
      <c r="J2074">
        <v>23990</v>
      </c>
      <c r="K2074">
        <v>25809</v>
      </c>
      <c r="L2074">
        <v>26322</v>
      </c>
    </row>
    <row r="2075" spans="1:12" ht="48" x14ac:dyDescent="0.2">
      <c r="A2075" s="23" t="s">
        <v>1114</v>
      </c>
      <c r="B2075" s="24" t="s">
        <v>1133</v>
      </c>
      <c r="C2075" s="8" t="s">
        <v>14</v>
      </c>
      <c r="D2075" s="8"/>
      <c r="E2075" t="s">
        <v>1480</v>
      </c>
      <c r="F2075">
        <v>18934</v>
      </c>
      <c r="G2075">
        <v>20190</v>
      </c>
      <c r="H2075">
        <v>19995</v>
      </c>
      <c r="I2075">
        <v>20807</v>
      </c>
      <c r="J2075">
        <v>22395</v>
      </c>
      <c r="K2075">
        <v>22096</v>
      </c>
      <c r="L2075">
        <v>22987</v>
      </c>
    </row>
    <row r="2076" spans="1:12" ht="48" x14ac:dyDescent="0.2">
      <c r="A2076" s="19" t="s">
        <v>1114</v>
      </c>
      <c r="B2076" s="20" t="s">
        <v>1433</v>
      </c>
      <c r="C2076" s="3" t="s">
        <v>711</v>
      </c>
      <c r="D2076" s="3"/>
      <c r="E2076" t="s">
        <v>1480</v>
      </c>
      <c r="F2076">
        <v>19016</v>
      </c>
      <c r="G2076">
        <v>19055</v>
      </c>
      <c r="H2076">
        <v>18956</v>
      </c>
      <c r="I2076" t="e">
        <v>#N/A</v>
      </c>
      <c r="J2076" t="e">
        <v>#N/A</v>
      </c>
      <c r="K2076" t="e">
        <v>#N/A</v>
      </c>
      <c r="L2076" t="e">
        <v>#N/A</v>
      </c>
    </row>
    <row r="2077" spans="1:12" ht="32" x14ac:dyDescent="0.2">
      <c r="A2077" s="23" t="s">
        <v>1114</v>
      </c>
      <c r="B2077" s="24" t="s">
        <v>1135</v>
      </c>
      <c r="C2077" s="8" t="s">
        <v>66</v>
      </c>
      <c r="D2077" s="8"/>
      <c r="E2077" t="s">
        <v>1480</v>
      </c>
      <c r="F2077">
        <v>17504</v>
      </c>
      <c r="G2077">
        <v>18743</v>
      </c>
      <c r="H2077">
        <v>19386</v>
      </c>
      <c r="I2077">
        <v>20972</v>
      </c>
      <c r="J2077">
        <v>21216</v>
      </c>
      <c r="K2077">
        <v>21436</v>
      </c>
      <c r="L2077">
        <v>22573</v>
      </c>
    </row>
    <row r="2078" spans="1:12" ht="32" x14ac:dyDescent="0.2">
      <c r="A2078" s="19" t="s">
        <v>1114</v>
      </c>
      <c r="B2078" s="20" t="s">
        <v>1136</v>
      </c>
      <c r="C2078" s="3" t="s">
        <v>6</v>
      </c>
      <c r="D2078" s="3"/>
      <c r="E2078" t="s">
        <v>1480</v>
      </c>
      <c r="F2078">
        <v>25984</v>
      </c>
      <c r="G2078">
        <v>30485</v>
      </c>
      <c r="H2078">
        <v>30290</v>
      </c>
      <c r="I2078">
        <v>29453</v>
      </c>
      <c r="J2078">
        <v>31436</v>
      </c>
      <c r="K2078">
        <v>30950</v>
      </c>
      <c r="L2078">
        <v>32489</v>
      </c>
    </row>
    <row r="2079" spans="1:12" ht="32" x14ac:dyDescent="0.2">
      <c r="A2079" s="23" t="s">
        <v>1114</v>
      </c>
      <c r="B2079" s="24" t="s">
        <v>1137</v>
      </c>
      <c r="C2079" s="8" t="s">
        <v>6</v>
      </c>
      <c r="D2079" s="8"/>
      <c r="E2079" t="s">
        <v>1480</v>
      </c>
      <c r="F2079">
        <v>18027</v>
      </c>
      <c r="G2079">
        <v>18213</v>
      </c>
      <c r="H2079">
        <v>19748</v>
      </c>
      <c r="I2079">
        <v>19554</v>
      </c>
      <c r="J2079">
        <v>19528</v>
      </c>
      <c r="K2079">
        <v>20331</v>
      </c>
      <c r="L2079">
        <v>20946</v>
      </c>
    </row>
    <row r="2080" spans="1:12" ht="32" x14ac:dyDescent="0.2">
      <c r="A2080" s="19" t="s">
        <v>1114</v>
      </c>
      <c r="B2080" s="20" t="s">
        <v>1138</v>
      </c>
      <c r="C2080" s="3" t="s">
        <v>66</v>
      </c>
      <c r="D2080" s="3"/>
      <c r="E2080" t="s">
        <v>1480</v>
      </c>
      <c r="F2080">
        <v>16104</v>
      </c>
      <c r="G2080">
        <v>17078</v>
      </c>
      <c r="H2080">
        <v>16173</v>
      </c>
      <c r="I2080">
        <v>17767</v>
      </c>
      <c r="J2080">
        <v>18236</v>
      </c>
      <c r="K2080">
        <v>18712</v>
      </c>
      <c r="L2080">
        <v>18902</v>
      </c>
    </row>
    <row r="2081" spans="1:12" ht="32" x14ac:dyDescent="0.2">
      <c r="A2081" s="23" t="s">
        <v>1114</v>
      </c>
      <c r="B2081" s="24" t="s">
        <v>1139</v>
      </c>
      <c r="C2081" s="8" t="s">
        <v>24</v>
      </c>
      <c r="D2081" s="8"/>
      <c r="E2081" t="s">
        <v>1480</v>
      </c>
      <c r="F2081">
        <v>20987</v>
      </c>
      <c r="G2081">
        <v>21277</v>
      </c>
      <c r="H2081">
        <v>20998</v>
      </c>
      <c r="I2081">
        <v>21771</v>
      </c>
      <c r="J2081">
        <v>24875</v>
      </c>
      <c r="K2081">
        <v>24355</v>
      </c>
      <c r="L2081">
        <v>25004</v>
      </c>
    </row>
    <row r="2082" spans="1:12" ht="36" x14ac:dyDescent="0.2">
      <c r="A2082" s="19" t="s">
        <v>1114</v>
      </c>
      <c r="B2082" s="20" t="s">
        <v>1140</v>
      </c>
      <c r="C2082" s="3" t="s">
        <v>66</v>
      </c>
      <c r="D2082" s="3"/>
      <c r="E2082" t="s">
        <v>1480</v>
      </c>
      <c r="F2082">
        <v>15545</v>
      </c>
      <c r="G2082">
        <v>16904</v>
      </c>
      <c r="H2082">
        <v>17181</v>
      </c>
      <c r="I2082">
        <v>17686</v>
      </c>
      <c r="J2082">
        <v>18294</v>
      </c>
      <c r="K2082">
        <v>19075</v>
      </c>
      <c r="L2082">
        <v>19886</v>
      </c>
    </row>
    <row r="2083" spans="1:12" ht="32" x14ac:dyDescent="0.2">
      <c r="A2083" s="23" t="s">
        <v>1114</v>
      </c>
      <c r="B2083" s="24" t="s">
        <v>1141</v>
      </c>
      <c r="C2083" s="8" t="s">
        <v>6</v>
      </c>
      <c r="D2083" s="8"/>
      <c r="E2083" t="s">
        <v>1480</v>
      </c>
      <c r="F2083">
        <v>16099</v>
      </c>
      <c r="G2083">
        <v>17678</v>
      </c>
      <c r="H2083">
        <v>16221</v>
      </c>
      <c r="I2083">
        <v>17362</v>
      </c>
      <c r="J2083">
        <v>18088</v>
      </c>
      <c r="K2083">
        <v>19030</v>
      </c>
      <c r="L2083">
        <v>20485</v>
      </c>
    </row>
    <row r="2084" spans="1:12" ht="32" x14ac:dyDescent="0.2">
      <c r="A2084" s="19" t="s">
        <v>1114</v>
      </c>
      <c r="B2084" s="20" t="s">
        <v>1142</v>
      </c>
      <c r="C2084" s="3" t="s">
        <v>66</v>
      </c>
      <c r="D2084" s="3"/>
      <c r="E2084" t="s">
        <v>1480</v>
      </c>
      <c r="F2084">
        <v>15044</v>
      </c>
      <c r="G2084">
        <v>16421</v>
      </c>
      <c r="H2084">
        <v>17176</v>
      </c>
      <c r="I2084">
        <v>18593</v>
      </c>
      <c r="J2084">
        <v>19006</v>
      </c>
      <c r="K2084">
        <v>20057</v>
      </c>
      <c r="L2084">
        <v>21004</v>
      </c>
    </row>
    <row r="2085" spans="1:12" ht="36" x14ac:dyDescent="0.2">
      <c r="A2085" s="23" t="s">
        <v>1114</v>
      </c>
      <c r="B2085" s="24" t="s">
        <v>1143</v>
      </c>
      <c r="C2085" s="8" t="s">
        <v>24</v>
      </c>
      <c r="D2085" s="8"/>
      <c r="E2085" t="s">
        <v>1480</v>
      </c>
      <c r="F2085">
        <v>16255</v>
      </c>
      <c r="G2085">
        <v>17443</v>
      </c>
      <c r="H2085">
        <v>18806</v>
      </c>
      <c r="I2085">
        <v>19073</v>
      </c>
      <c r="J2085">
        <v>20227</v>
      </c>
      <c r="K2085">
        <v>20904</v>
      </c>
      <c r="L2085">
        <v>21891</v>
      </c>
    </row>
    <row r="2086" spans="1:12" ht="32" x14ac:dyDescent="0.2">
      <c r="A2086" s="19" t="s">
        <v>1114</v>
      </c>
      <c r="B2086" s="20" t="s">
        <v>1144</v>
      </c>
      <c r="C2086" s="3" t="s">
        <v>24</v>
      </c>
      <c r="D2086" s="3"/>
      <c r="E2086" t="s">
        <v>1480</v>
      </c>
      <c r="F2086">
        <v>15962</v>
      </c>
      <c r="G2086">
        <v>17159</v>
      </c>
      <c r="H2086">
        <v>17779</v>
      </c>
      <c r="I2086">
        <v>18127</v>
      </c>
      <c r="J2086">
        <v>18785</v>
      </c>
      <c r="K2086">
        <v>19535</v>
      </c>
      <c r="L2086">
        <v>20685</v>
      </c>
    </row>
    <row r="2087" spans="1:12" ht="32" x14ac:dyDescent="0.2">
      <c r="A2087" s="23" t="s">
        <v>1114</v>
      </c>
      <c r="B2087" s="24" t="s">
        <v>1145</v>
      </c>
      <c r="C2087" s="8" t="s">
        <v>99</v>
      </c>
      <c r="D2087" s="8"/>
      <c r="E2087" t="s">
        <v>1480</v>
      </c>
      <c r="F2087">
        <v>17901</v>
      </c>
      <c r="G2087">
        <v>19246</v>
      </c>
      <c r="H2087">
        <v>19986</v>
      </c>
      <c r="I2087">
        <v>21290</v>
      </c>
      <c r="J2087">
        <v>22309</v>
      </c>
      <c r="K2087">
        <v>23206</v>
      </c>
      <c r="L2087">
        <v>24103</v>
      </c>
    </row>
    <row r="2088" spans="1:12" ht="32" x14ac:dyDescent="0.2">
      <c r="A2088" s="19" t="s">
        <v>1114</v>
      </c>
      <c r="B2088" s="20" t="s">
        <v>1146</v>
      </c>
      <c r="C2088" s="3" t="s">
        <v>73</v>
      </c>
      <c r="D2088" s="3"/>
      <c r="E2088" t="s">
        <v>1480</v>
      </c>
      <c r="F2088">
        <v>13810</v>
      </c>
      <c r="G2088">
        <v>16209</v>
      </c>
      <c r="H2088">
        <v>18255</v>
      </c>
      <c r="I2088">
        <v>18992</v>
      </c>
      <c r="J2088">
        <v>22237</v>
      </c>
      <c r="K2088">
        <v>22582</v>
      </c>
      <c r="L2088">
        <v>22396</v>
      </c>
    </row>
    <row r="2089" spans="1:12" ht="36" x14ac:dyDescent="0.2">
      <c r="A2089" s="23" t="s">
        <v>1114</v>
      </c>
      <c r="B2089" s="24" t="s">
        <v>1147</v>
      </c>
      <c r="C2089" s="8" t="s">
        <v>714</v>
      </c>
      <c r="D2089" s="8"/>
      <c r="E2089" t="s">
        <v>1480</v>
      </c>
      <c r="F2089">
        <v>21395</v>
      </c>
      <c r="G2089">
        <v>23960</v>
      </c>
      <c r="H2089">
        <v>24716</v>
      </c>
      <c r="I2089">
        <v>19110</v>
      </c>
      <c r="J2089">
        <v>18093</v>
      </c>
      <c r="K2089">
        <v>22779</v>
      </c>
      <c r="L2089">
        <v>24912</v>
      </c>
    </row>
    <row r="2090" spans="1:12" ht="32" x14ac:dyDescent="0.2">
      <c r="A2090" s="19" t="s">
        <v>1114</v>
      </c>
      <c r="B2090" s="20" t="s">
        <v>1148</v>
      </c>
      <c r="C2090" s="3" t="s">
        <v>77</v>
      </c>
      <c r="D2090" s="3"/>
      <c r="E2090" t="s">
        <v>1480</v>
      </c>
      <c r="F2090">
        <v>26133</v>
      </c>
      <c r="G2090">
        <v>26178</v>
      </c>
      <c r="H2090">
        <v>27557</v>
      </c>
      <c r="I2090">
        <v>28597</v>
      </c>
      <c r="J2090">
        <v>29229</v>
      </c>
      <c r="K2090">
        <v>29230</v>
      </c>
      <c r="L2090">
        <v>29678</v>
      </c>
    </row>
    <row r="2091" spans="1:12" ht="32" x14ac:dyDescent="0.2">
      <c r="A2091" s="23" t="s">
        <v>1114</v>
      </c>
      <c r="B2091" s="24" t="s">
        <v>1149</v>
      </c>
      <c r="C2091" s="8" t="s">
        <v>4</v>
      </c>
      <c r="D2091" s="8"/>
      <c r="E2091" t="s">
        <v>1480</v>
      </c>
      <c r="F2091">
        <v>15286</v>
      </c>
      <c r="G2091">
        <v>15593</v>
      </c>
      <c r="H2091">
        <v>15932</v>
      </c>
      <c r="I2091">
        <v>17057</v>
      </c>
      <c r="J2091">
        <v>17582</v>
      </c>
      <c r="K2091">
        <v>19582</v>
      </c>
      <c r="L2091">
        <v>20369</v>
      </c>
    </row>
    <row r="2092" spans="1:12" ht="32" x14ac:dyDescent="0.2">
      <c r="A2092" s="19" t="s">
        <v>1114</v>
      </c>
      <c r="B2092" s="20" t="s">
        <v>1150</v>
      </c>
      <c r="C2092" s="3" t="s">
        <v>24</v>
      </c>
      <c r="D2092" s="3"/>
      <c r="E2092" t="s">
        <v>1480</v>
      </c>
      <c r="F2092">
        <v>23073</v>
      </c>
      <c r="G2092">
        <v>22381</v>
      </c>
      <c r="H2092">
        <v>22288</v>
      </c>
      <c r="I2092">
        <v>23601</v>
      </c>
      <c r="J2092">
        <v>25920</v>
      </c>
      <c r="K2092">
        <v>28252</v>
      </c>
      <c r="L2092">
        <v>28788</v>
      </c>
    </row>
    <row r="2093" spans="1:12" ht="32" x14ac:dyDescent="0.2">
      <c r="A2093" s="23" t="s">
        <v>1114</v>
      </c>
      <c r="B2093" s="24" t="s">
        <v>1151</v>
      </c>
      <c r="C2093" s="8" t="s">
        <v>24</v>
      </c>
      <c r="D2093" s="8"/>
      <c r="E2093" t="s">
        <v>1480</v>
      </c>
      <c r="F2093">
        <v>18519</v>
      </c>
      <c r="G2093">
        <v>19963</v>
      </c>
      <c r="H2093">
        <v>20721</v>
      </c>
      <c r="I2093">
        <v>21502</v>
      </c>
      <c r="J2093">
        <v>22733</v>
      </c>
      <c r="K2093" t="e">
        <v>#N/A</v>
      </c>
      <c r="L2093" t="e">
        <v>#N/A</v>
      </c>
    </row>
    <row r="2094" spans="1:12" ht="32" x14ac:dyDescent="0.2">
      <c r="A2094" s="19" t="s">
        <v>1114</v>
      </c>
      <c r="B2094" s="20" t="s">
        <v>1152</v>
      </c>
      <c r="C2094" s="3" t="s">
        <v>68</v>
      </c>
      <c r="D2094" s="3"/>
      <c r="E2094" t="s">
        <v>1480</v>
      </c>
      <c r="F2094">
        <v>16006</v>
      </c>
      <c r="G2094">
        <v>18807</v>
      </c>
      <c r="H2094">
        <v>17553</v>
      </c>
      <c r="I2094">
        <v>16246</v>
      </c>
      <c r="J2094">
        <v>18794</v>
      </c>
      <c r="K2094">
        <v>19448</v>
      </c>
      <c r="L2094">
        <v>21557</v>
      </c>
    </row>
    <row r="2095" spans="1:12" ht="32" x14ac:dyDescent="0.2">
      <c r="A2095" s="23" t="s">
        <v>1114</v>
      </c>
      <c r="B2095" s="24" t="s">
        <v>1153</v>
      </c>
      <c r="C2095" s="8" t="s">
        <v>66</v>
      </c>
      <c r="D2095" s="8"/>
      <c r="E2095" t="s">
        <v>1480</v>
      </c>
      <c r="F2095">
        <v>16830</v>
      </c>
      <c r="G2095">
        <v>17130</v>
      </c>
      <c r="H2095">
        <v>16035</v>
      </c>
      <c r="I2095">
        <v>16607</v>
      </c>
      <c r="J2095">
        <v>17038</v>
      </c>
      <c r="K2095">
        <v>19429</v>
      </c>
      <c r="L2095">
        <v>20195</v>
      </c>
    </row>
    <row r="2096" spans="1:12" ht="36" x14ac:dyDescent="0.2">
      <c r="A2096" s="19" t="s">
        <v>1114</v>
      </c>
      <c r="B2096" s="20" t="s">
        <v>1434</v>
      </c>
      <c r="C2096" s="3" t="s">
        <v>711</v>
      </c>
      <c r="D2096" s="3"/>
      <c r="E2096" t="s">
        <v>1480</v>
      </c>
      <c r="F2096">
        <v>16951</v>
      </c>
      <c r="G2096">
        <v>17687</v>
      </c>
      <c r="H2096">
        <v>17903</v>
      </c>
      <c r="I2096" t="e">
        <v>#N/A</v>
      </c>
      <c r="J2096" t="e">
        <v>#N/A</v>
      </c>
      <c r="K2096" t="e">
        <v>#N/A</v>
      </c>
      <c r="L2096" t="e">
        <v>#N/A</v>
      </c>
    </row>
    <row r="2097" spans="1:12" ht="32" x14ac:dyDescent="0.2">
      <c r="A2097" s="23" t="s">
        <v>1114</v>
      </c>
      <c r="B2097" s="24" t="s">
        <v>1154</v>
      </c>
      <c r="C2097" s="8" t="s">
        <v>77</v>
      </c>
      <c r="D2097" s="8"/>
      <c r="E2097" t="s">
        <v>1480</v>
      </c>
      <c r="F2097">
        <v>24133</v>
      </c>
      <c r="G2097">
        <v>22931</v>
      </c>
      <c r="H2097">
        <v>24102</v>
      </c>
      <c r="I2097">
        <v>24154</v>
      </c>
      <c r="J2097">
        <v>26117</v>
      </c>
      <c r="K2097">
        <v>25796</v>
      </c>
      <c r="L2097">
        <v>27606</v>
      </c>
    </row>
    <row r="2098" spans="1:12" ht="24" x14ac:dyDescent="0.2">
      <c r="A2098" s="19" t="s">
        <v>1114</v>
      </c>
      <c r="B2098" s="20" t="s">
        <v>1155</v>
      </c>
      <c r="C2098" s="3" t="s">
        <v>181</v>
      </c>
      <c r="D2098" s="3"/>
      <c r="E2098" t="s">
        <v>1480</v>
      </c>
      <c r="F2098">
        <v>15904</v>
      </c>
      <c r="G2098">
        <v>19669</v>
      </c>
      <c r="H2098">
        <v>17416</v>
      </c>
      <c r="I2098">
        <v>19056</v>
      </c>
      <c r="J2098">
        <v>22079</v>
      </c>
      <c r="K2098">
        <v>23830</v>
      </c>
      <c r="L2098">
        <v>24737</v>
      </c>
    </row>
    <row r="2099" spans="1:12" ht="32" x14ac:dyDescent="0.2">
      <c r="A2099" s="23" t="s">
        <v>1114</v>
      </c>
      <c r="B2099" s="24" t="s">
        <v>1156</v>
      </c>
      <c r="C2099" s="8" t="s">
        <v>66</v>
      </c>
      <c r="D2099" s="8"/>
      <c r="E2099" t="s">
        <v>1480</v>
      </c>
      <c r="F2099">
        <v>15855</v>
      </c>
      <c r="G2099">
        <v>17288</v>
      </c>
      <c r="H2099">
        <v>17386</v>
      </c>
      <c r="I2099">
        <v>18320</v>
      </c>
      <c r="J2099">
        <v>18633</v>
      </c>
      <c r="K2099">
        <v>19305</v>
      </c>
      <c r="L2099">
        <v>22320</v>
      </c>
    </row>
    <row r="2100" spans="1:12" ht="32" x14ac:dyDescent="0.2">
      <c r="A2100" s="19" t="s">
        <v>1114</v>
      </c>
      <c r="B2100" s="20" t="s">
        <v>1157</v>
      </c>
      <c r="C2100" s="3" t="s">
        <v>77</v>
      </c>
      <c r="D2100" s="3"/>
      <c r="E2100" t="s">
        <v>1480</v>
      </c>
      <c r="F2100">
        <v>20089</v>
      </c>
      <c r="G2100">
        <v>20521</v>
      </c>
      <c r="H2100">
        <v>22261</v>
      </c>
      <c r="I2100">
        <v>20880</v>
      </c>
      <c r="J2100">
        <v>21442</v>
      </c>
      <c r="K2100">
        <v>22557</v>
      </c>
      <c r="L2100">
        <v>23596</v>
      </c>
    </row>
    <row r="2101" spans="1:12" ht="32" x14ac:dyDescent="0.2">
      <c r="A2101" s="23" t="s">
        <v>1114</v>
      </c>
      <c r="B2101" s="24" t="s">
        <v>1158</v>
      </c>
      <c r="C2101" s="8" t="s">
        <v>4</v>
      </c>
      <c r="D2101" s="8"/>
      <c r="E2101" t="s">
        <v>1480</v>
      </c>
      <c r="F2101">
        <v>20440</v>
      </c>
      <c r="G2101">
        <v>22571</v>
      </c>
      <c r="H2101">
        <v>21448</v>
      </c>
      <c r="I2101">
        <v>21775</v>
      </c>
      <c r="J2101">
        <v>23975</v>
      </c>
      <c r="K2101">
        <v>25209</v>
      </c>
      <c r="L2101">
        <v>26838</v>
      </c>
    </row>
    <row r="2102" spans="1:12" ht="32" x14ac:dyDescent="0.2">
      <c r="A2102" s="19" t="s">
        <v>1114</v>
      </c>
      <c r="B2102" s="20" t="s">
        <v>1159</v>
      </c>
      <c r="C2102" s="3" t="s">
        <v>77</v>
      </c>
      <c r="D2102" s="3"/>
      <c r="E2102" t="s">
        <v>1480</v>
      </c>
      <c r="F2102">
        <v>24656</v>
      </c>
      <c r="G2102">
        <v>26492</v>
      </c>
      <c r="H2102">
        <v>27879</v>
      </c>
      <c r="I2102">
        <v>30394</v>
      </c>
      <c r="J2102">
        <v>28923</v>
      </c>
      <c r="K2102">
        <v>29864</v>
      </c>
      <c r="L2102">
        <v>31009</v>
      </c>
    </row>
    <row r="2103" spans="1:12" ht="32" x14ac:dyDescent="0.2">
      <c r="A2103" s="23" t="s">
        <v>1114</v>
      </c>
      <c r="B2103" s="24" t="s">
        <v>1160</v>
      </c>
      <c r="C2103" s="8" t="s">
        <v>68</v>
      </c>
      <c r="D2103" s="8"/>
      <c r="E2103" t="s">
        <v>1480</v>
      </c>
      <c r="F2103">
        <v>17161</v>
      </c>
      <c r="G2103">
        <v>17700</v>
      </c>
      <c r="H2103">
        <v>17951</v>
      </c>
      <c r="I2103">
        <v>18454</v>
      </c>
      <c r="J2103">
        <v>18118</v>
      </c>
      <c r="K2103">
        <v>19653</v>
      </c>
      <c r="L2103">
        <v>21980</v>
      </c>
    </row>
    <row r="2104" spans="1:12" ht="32" x14ac:dyDescent="0.2">
      <c r="A2104" s="19" t="s">
        <v>1114</v>
      </c>
      <c r="B2104" s="20" t="s">
        <v>1161</v>
      </c>
      <c r="C2104" s="3" t="s">
        <v>4</v>
      </c>
      <c r="D2104" s="3"/>
      <c r="E2104" t="s">
        <v>1480</v>
      </c>
      <c r="F2104">
        <v>20710</v>
      </c>
      <c r="G2104">
        <v>21855</v>
      </c>
      <c r="H2104">
        <v>24409</v>
      </c>
      <c r="I2104">
        <v>28391</v>
      </c>
      <c r="J2104">
        <v>27279</v>
      </c>
      <c r="K2104">
        <v>29642</v>
      </c>
      <c r="L2104">
        <v>31063</v>
      </c>
    </row>
    <row r="2105" spans="1:12" ht="36" x14ac:dyDescent="0.2">
      <c r="A2105" s="23" t="s">
        <v>1114</v>
      </c>
      <c r="B2105" s="24" t="s">
        <v>1162</v>
      </c>
      <c r="C2105" s="8" t="s">
        <v>4</v>
      </c>
      <c r="D2105" s="8"/>
      <c r="E2105" t="s">
        <v>1480</v>
      </c>
      <c r="F2105">
        <v>16952</v>
      </c>
      <c r="G2105">
        <v>16833</v>
      </c>
      <c r="H2105">
        <v>17874</v>
      </c>
      <c r="I2105">
        <v>18602</v>
      </c>
      <c r="J2105">
        <v>19166</v>
      </c>
      <c r="K2105">
        <v>20244</v>
      </c>
      <c r="L2105">
        <v>21297</v>
      </c>
    </row>
    <row r="2106" spans="1:12" ht="32" x14ac:dyDescent="0.2">
      <c r="A2106" s="19" t="s">
        <v>1114</v>
      </c>
      <c r="B2106" s="20" t="s">
        <v>1164</v>
      </c>
      <c r="C2106" s="3" t="s">
        <v>66</v>
      </c>
      <c r="D2106" s="3"/>
      <c r="E2106" t="s">
        <v>1480</v>
      </c>
      <c r="F2106">
        <v>17167</v>
      </c>
      <c r="G2106">
        <v>18566</v>
      </c>
      <c r="H2106">
        <v>18409</v>
      </c>
      <c r="I2106">
        <v>20671</v>
      </c>
      <c r="J2106">
        <v>20121</v>
      </c>
      <c r="K2106">
        <v>20295</v>
      </c>
      <c r="L2106">
        <v>21320</v>
      </c>
    </row>
    <row r="2107" spans="1:12" ht="32" x14ac:dyDescent="0.2">
      <c r="A2107" s="23" t="s">
        <v>1114</v>
      </c>
      <c r="B2107" s="24" t="s">
        <v>1165</v>
      </c>
      <c r="C2107" s="8" t="s">
        <v>2</v>
      </c>
      <c r="D2107" s="8"/>
      <c r="E2107" t="s">
        <v>1480</v>
      </c>
      <c r="F2107">
        <v>16283</v>
      </c>
      <c r="G2107">
        <v>17246</v>
      </c>
      <c r="H2107">
        <v>17702</v>
      </c>
      <c r="I2107">
        <v>17619</v>
      </c>
      <c r="J2107">
        <v>18346</v>
      </c>
      <c r="K2107">
        <v>19835</v>
      </c>
      <c r="L2107">
        <v>20798</v>
      </c>
    </row>
    <row r="2108" spans="1:12" ht="48" x14ac:dyDescent="0.2">
      <c r="A2108" s="19" t="s">
        <v>1114</v>
      </c>
      <c r="B2108" s="20" t="s">
        <v>1166</v>
      </c>
      <c r="C2108" s="3" t="s">
        <v>14</v>
      </c>
      <c r="D2108" s="3"/>
      <c r="E2108" t="s">
        <v>1480</v>
      </c>
      <c r="F2108">
        <v>17282</v>
      </c>
      <c r="G2108">
        <v>18158</v>
      </c>
      <c r="H2108">
        <v>17949</v>
      </c>
      <c r="I2108">
        <v>18521</v>
      </c>
      <c r="J2108">
        <v>19621</v>
      </c>
      <c r="K2108">
        <v>20090</v>
      </c>
      <c r="L2108">
        <v>21086</v>
      </c>
    </row>
    <row r="2109" spans="1:12" ht="32" x14ac:dyDescent="0.2">
      <c r="A2109" s="23" t="s">
        <v>1114</v>
      </c>
      <c r="B2109" s="24" t="s">
        <v>1167</v>
      </c>
      <c r="C2109" s="8" t="s">
        <v>24</v>
      </c>
      <c r="D2109" s="8"/>
      <c r="E2109" t="s">
        <v>1480</v>
      </c>
      <c r="F2109">
        <v>17402</v>
      </c>
      <c r="G2109">
        <v>18657</v>
      </c>
      <c r="H2109">
        <v>19527</v>
      </c>
      <c r="I2109" t="e">
        <v>#N/A</v>
      </c>
      <c r="J2109" t="e">
        <v>#N/A</v>
      </c>
      <c r="K2109" t="e">
        <v>#N/A</v>
      </c>
      <c r="L2109" t="e">
        <v>#N/A</v>
      </c>
    </row>
    <row r="2110" spans="1:12" ht="36" x14ac:dyDescent="0.2">
      <c r="A2110" s="19" t="s">
        <v>1114</v>
      </c>
      <c r="B2110" s="20" t="s">
        <v>1168</v>
      </c>
      <c r="C2110" s="3" t="s">
        <v>68</v>
      </c>
      <c r="D2110" s="3"/>
      <c r="E2110" t="s">
        <v>1480</v>
      </c>
      <c r="F2110">
        <v>18302</v>
      </c>
      <c r="G2110">
        <v>19251</v>
      </c>
      <c r="H2110">
        <v>20222</v>
      </c>
      <c r="I2110">
        <v>20187</v>
      </c>
      <c r="J2110">
        <v>20818</v>
      </c>
      <c r="K2110">
        <v>24274</v>
      </c>
      <c r="L2110">
        <v>24931</v>
      </c>
    </row>
    <row r="2111" spans="1:12" ht="32" x14ac:dyDescent="0.2">
      <c r="A2111" s="23" t="s">
        <v>1169</v>
      </c>
      <c r="B2111" s="24" t="s">
        <v>1170</v>
      </c>
      <c r="C2111" s="8" t="s">
        <v>6</v>
      </c>
      <c r="D2111" s="8"/>
      <c r="E2111" t="s">
        <v>1480</v>
      </c>
      <c r="F2111">
        <v>20584</v>
      </c>
      <c r="G2111">
        <v>22386</v>
      </c>
      <c r="H2111">
        <v>21869</v>
      </c>
      <c r="I2111">
        <v>22575</v>
      </c>
      <c r="J2111">
        <v>22742</v>
      </c>
      <c r="K2111">
        <v>22648</v>
      </c>
      <c r="L2111">
        <v>23795</v>
      </c>
    </row>
    <row r="2112" spans="1:12" ht="32" x14ac:dyDescent="0.2">
      <c r="A2112" s="19" t="s">
        <v>1169</v>
      </c>
      <c r="B2112" s="20" t="s">
        <v>1171</v>
      </c>
      <c r="C2112" s="3" t="s">
        <v>2</v>
      </c>
      <c r="D2112" s="3"/>
      <c r="E2112" t="s">
        <v>1480</v>
      </c>
      <c r="F2112">
        <v>16708</v>
      </c>
      <c r="G2112">
        <v>18259</v>
      </c>
      <c r="H2112">
        <v>18549</v>
      </c>
      <c r="I2112">
        <v>19494</v>
      </c>
      <c r="J2112">
        <v>19771</v>
      </c>
      <c r="K2112">
        <v>20789</v>
      </c>
      <c r="L2112">
        <v>21683</v>
      </c>
    </row>
    <row r="2113" spans="1:12" ht="32" x14ac:dyDescent="0.2">
      <c r="A2113" s="23" t="s">
        <v>1169</v>
      </c>
      <c r="B2113" s="24" t="s">
        <v>1172</v>
      </c>
      <c r="C2113" s="8" t="s">
        <v>6</v>
      </c>
      <c r="D2113" s="8"/>
      <c r="E2113" t="s">
        <v>1480</v>
      </c>
      <c r="F2113">
        <v>19050</v>
      </c>
      <c r="G2113">
        <v>20152</v>
      </c>
      <c r="H2113">
        <v>20628</v>
      </c>
      <c r="I2113">
        <v>20988</v>
      </c>
      <c r="J2113">
        <v>21359</v>
      </c>
      <c r="K2113">
        <v>23264</v>
      </c>
      <c r="L2113">
        <v>23679</v>
      </c>
    </row>
    <row r="2114" spans="1:12" ht="32" x14ac:dyDescent="0.2">
      <c r="A2114" s="19" t="s">
        <v>1169</v>
      </c>
      <c r="B2114" s="20" t="s">
        <v>1173</v>
      </c>
      <c r="C2114" s="3" t="s">
        <v>66</v>
      </c>
      <c r="D2114" s="3"/>
      <c r="E2114" t="s">
        <v>1480</v>
      </c>
      <c r="F2114">
        <v>17606</v>
      </c>
      <c r="G2114">
        <v>19582</v>
      </c>
      <c r="H2114">
        <v>20487</v>
      </c>
      <c r="I2114">
        <v>21469</v>
      </c>
      <c r="J2114">
        <v>22605</v>
      </c>
      <c r="K2114">
        <v>22984</v>
      </c>
      <c r="L2114">
        <v>25393</v>
      </c>
    </row>
    <row r="2115" spans="1:12" ht="32" x14ac:dyDescent="0.2">
      <c r="A2115" s="23" t="s">
        <v>1169</v>
      </c>
      <c r="B2115" s="24" t="s">
        <v>1174</v>
      </c>
      <c r="C2115" s="8" t="s">
        <v>66</v>
      </c>
      <c r="D2115" s="8"/>
      <c r="E2115" t="s">
        <v>1480</v>
      </c>
      <c r="F2115">
        <v>15665</v>
      </c>
      <c r="G2115">
        <v>16956</v>
      </c>
      <c r="H2115">
        <v>18075</v>
      </c>
      <c r="I2115">
        <v>18411</v>
      </c>
      <c r="J2115">
        <v>19190</v>
      </c>
      <c r="K2115">
        <v>20704</v>
      </c>
      <c r="L2115">
        <v>22221</v>
      </c>
    </row>
    <row r="2116" spans="1:12" ht="48" x14ac:dyDescent="0.2">
      <c r="A2116" s="19" t="s">
        <v>1169</v>
      </c>
      <c r="B2116" s="20" t="s">
        <v>1175</v>
      </c>
      <c r="C2116" s="3" t="s">
        <v>14</v>
      </c>
      <c r="D2116" s="3"/>
      <c r="E2116" t="s">
        <v>1480</v>
      </c>
      <c r="F2116">
        <v>16219</v>
      </c>
      <c r="G2116">
        <v>16260</v>
      </c>
      <c r="H2116">
        <v>15293</v>
      </c>
      <c r="I2116">
        <v>15662</v>
      </c>
      <c r="J2116">
        <v>15763</v>
      </c>
      <c r="K2116">
        <v>16062</v>
      </c>
      <c r="L2116">
        <v>16001</v>
      </c>
    </row>
    <row r="2117" spans="1:12" ht="32" x14ac:dyDescent="0.2">
      <c r="A2117" s="23" t="s">
        <v>1169</v>
      </c>
      <c r="B2117" s="24" t="s">
        <v>1176</v>
      </c>
      <c r="C2117" s="8" t="s">
        <v>66</v>
      </c>
      <c r="D2117" s="8"/>
      <c r="E2117" t="s">
        <v>1480</v>
      </c>
      <c r="F2117">
        <v>17604</v>
      </c>
      <c r="G2117">
        <v>18877</v>
      </c>
      <c r="H2117">
        <v>20027</v>
      </c>
      <c r="I2117">
        <v>21597</v>
      </c>
      <c r="J2117">
        <v>22623</v>
      </c>
      <c r="K2117">
        <v>23661</v>
      </c>
      <c r="L2117">
        <v>25326</v>
      </c>
    </row>
    <row r="2118" spans="1:12" ht="32" x14ac:dyDescent="0.2">
      <c r="A2118" s="19" t="s">
        <v>1169</v>
      </c>
      <c r="B2118" s="20" t="s">
        <v>1177</v>
      </c>
      <c r="C2118" s="3" t="s">
        <v>66</v>
      </c>
      <c r="D2118" s="3"/>
      <c r="E2118" t="s">
        <v>1480</v>
      </c>
      <c r="F2118">
        <v>17635</v>
      </c>
      <c r="G2118">
        <v>18462</v>
      </c>
      <c r="H2118">
        <v>19352</v>
      </c>
      <c r="I2118">
        <v>20054</v>
      </c>
      <c r="J2118">
        <v>20940</v>
      </c>
      <c r="K2118">
        <v>21542</v>
      </c>
      <c r="L2118">
        <v>23068</v>
      </c>
    </row>
    <row r="2119" spans="1:12" ht="36" x14ac:dyDescent="0.2">
      <c r="A2119" s="23" t="s">
        <v>1169</v>
      </c>
      <c r="B2119" s="24" t="s">
        <v>1178</v>
      </c>
      <c r="C2119" s="8" t="s">
        <v>77</v>
      </c>
      <c r="D2119" s="8"/>
      <c r="E2119" t="s">
        <v>1480</v>
      </c>
      <c r="F2119">
        <v>21539</v>
      </c>
      <c r="G2119">
        <v>22206</v>
      </c>
      <c r="H2119">
        <v>22107</v>
      </c>
      <c r="I2119">
        <v>22671</v>
      </c>
      <c r="J2119">
        <v>24574</v>
      </c>
      <c r="K2119">
        <v>27089</v>
      </c>
      <c r="L2119">
        <v>27750</v>
      </c>
    </row>
    <row r="2120" spans="1:12" ht="32" x14ac:dyDescent="0.2">
      <c r="A2120" s="19" t="s">
        <v>1169</v>
      </c>
      <c r="B2120" s="20" t="s">
        <v>1179</v>
      </c>
      <c r="C2120" s="3" t="s">
        <v>66</v>
      </c>
      <c r="D2120" s="3"/>
      <c r="E2120" t="s">
        <v>1480</v>
      </c>
      <c r="F2120">
        <v>16414</v>
      </c>
      <c r="G2120">
        <v>17594</v>
      </c>
      <c r="H2120">
        <v>17658</v>
      </c>
      <c r="I2120">
        <v>19252</v>
      </c>
      <c r="J2120">
        <v>19704</v>
      </c>
      <c r="K2120">
        <v>21211</v>
      </c>
      <c r="L2120">
        <v>21778</v>
      </c>
    </row>
    <row r="2121" spans="1:12" ht="32" x14ac:dyDescent="0.2">
      <c r="A2121" s="23" t="s">
        <v>1169</v>
      </c>
      <c r="B2121" s="24" t="s">
        <v>1180</v>
      </c>
      <c r="C2121" s="8" t="s">
        <v>4</v>
      </c>
      <c r="D2121" s="8"/>
      <c r="E2121" t="s">
        <v>1480</v>
      </c>
      <c r="F2121">
        <v>22921</v>
      </c>
      <c r="G2121">
        <v>23329</v>
      </c>
      <c r="H2121">
        <v>24927</v>
      </c>
      <c r="I2121">
        <v>26436</v>
      </c>
      <c r="J2121">
        <v>26931</v>
      </c>
      <c r="K2121">
        <v>27604</v>
      </c>
      <c r="L2121">
        <v>28972</v>
      </c>
    </row>
    <row r="2122" spans="1:12" ht="48" x14ac:dyDescent="0.2">
      <c r="A2122" s="19" t="s">
        <v>1169</v>
      </c>
      <c r="B2122" s="20" t="s">
        <v>1181</v>
      </c>
      <c r="C2122" s="3" t="s">
        <v>14</v>
      </c>
      <c r="D2122" s="3"/>
      <c r="E2122" t="s">
        <v>1480</v>
      </c>
      <c r="F2122">
        <v>17533</v>
      </c>
      <c r="G2122">
        <v>18371</v>
      </c>
      <c r="H2122">
        <v>19159</v>
      </c>
      <c r="I2122">
        <v>20083</v>
      </c>
      <c r="J2122">
        <v>21119</v>
      </c>
      <c r="K2122">
        <v>21688</v>
      </c>
      <c r="L2122">
        <v>17724</v>
      </c>
    </row>
    <row r="2123" spans="1:12" ht="48" x14ac:dyDescent="0.2">
      <c r="A2123" s="23" t="s">
        <v>1169</v>
      </c>
      <c r="B2123" s="24" t="s">
        <v>1182</v>
      </c>
      <c r="C2123" s="8" t="s">
        <v>14</v>
      </c>
      <c r="D2123" s="8"/>
      <c r="E2123" t="s">
        <v>1480</v>
      </c>
      <c r="F2123">
        <v>17637</v>
      </c>
      <c r="G2123">
        <v>19291</v>
      </c>
      <c r="H2123">
        <v>19307</v>
      </c>
      <c r="I2123">
        <v>20817</v>
      </c>
      <c r="J2123">
        <v>21797</v>
      </c>
      <c r="K2123">
        <v>22087</v>
      </c>
      <c r="L2123">
        <v>24513</v>
      </c>
    </row>
    <row r="2124" spans="1:12" ht="32" x14ac:dyDescent="0.2">
      <c r="A2124" s="19" t="s">
        <v>1169</v>
      </c>
      <c r="B2124" s="20" t="s">
        <v>1183</v>
      </c>
      <c r="C2124" s="3" t="s">
        <v>99</v>
      </c>
      <c r="D2124" s="3"/>
      <c r="E2124" t="s">
        <v>1480</v>
      </c>
      <c r="F2124">
        <v>17433</v>
      </c>
      <c r="G2124">
        <v>17807</v>
      </c>
      <c r="H2124">
        <v>17453</v>
      </c>
      <c r="I2124">
        <v>18086</v>
      </c>
      <c r="J2124">
        <v>19015</v>
      </c>
      <c r="K2124">
        <v>18462</v>
      </c>
      <c r="L2124">
        <v>19226</v>
      </c>
    </row>
    <row r="2125" spans="1:12" ht="32" x14ac:dyDescent="0.2">
      <c r="A2125" s="23" t="s">
        <v>1169</v>
      </c>
      <c r="B2125" s="24" t="s">
        <v>1184</v>
      </c>
      <c r="C2125" s="8" t="s">
        <v>66</v>
      </c>
      <c r="D2125" s="8"/>
      <c r="E2125" t="s">
        <v>1480</v>
      </c>
      <c r="F2125">
        <v>18333</v>
      </c>
      <c r="G2125">
        <v>20365</v>
      </c>
      <c r="H2125">
        <v>21012</v>
      </c>
      <c r="I2125">
        <v>20828</v>
      </c>
      <c r="J2125">
        <v>22239</v>
      </c>
      <c r="K2125">
        <v>22893</v>
      </c>
      <c r="L2125">
        <v>23090</v>
      </c>
    </row>
    <row r="2126" spans="1:12" ht="48" x14ac:dyDescent="0.2">
      <c r="A2126" s="19" t="s">
        <v>1169</v>
      </c>
      <c r="B2126" s="20" t="s">
        <v>1185</v>
      </c>
      <c r="C2126" s="3" t="s">
        <v>14</v>
      </c>
      <c r="D2126" s="3"/>
      <c r="E2126" t="s">
        <v>1480</v>
      </c>
      <c r="F2126">
        <v>16777</v>
      </c>
      <c r="G2126">
        <v>18612</v>
      </c>
      <c r="H2126">
        <v>17622</v>
      </c>
      <c r="I2126">
        <v>18880</v>
      </c>
      <c r="J2126">
        <v>19297</v>
      </c>
      <c r="K2126">
        <v>20149</v>
      </c>
      <c r="L2126">
        <v>22503</v>
      </c>
    </row>
    <row r="2127" spans="1:12" ht="32" x14ac:dyDescent="0.2">
      <c r="A2127" s="23" t="s">
        <v>1169</v>
      </c>
      <c r="B2127" s="24" t="s">
        <v>1186</v>
      </c>
      <c r="C2127" s="8" t="s">
        <v>68</v>
      </c>
      <c r="D2127" s="8"/>
      <c r="E2127" t="s">
        <v>1480</v>
      </c>
      <c r="F2127">
        <v>16179</v>
      </c>
      <c r="G2127">
        <v>17274</v>
      </c>
      <c r="H2127">
        <v>19233</v>
      </c>
      <c r="I2127">
        <v>20543</v>
      </c>
      <c r="J2127">
        <v>21678</v>
      </c>
      <c r="K2127">
        <v>23893</v>
      </c>
      <c r="L2127">
        <v>25373</v>
      </c>
    </row>
    <row r="2128" spans="1:12" ht="32" x14ac:dyDescent="0.2">
      <c r="A2128" s="19" t="s">
        <v>1169</v>
      </c>
      <c r="B2128" s="20" t="s">
        <v>1187</v>
      </c>
      <c r="C2128" s="3" t="s">
        <v>68</v>
      </c>
      <c r="D2128" s="3"/>
      <c r="E2128" t="s">
        <v>1480</v>
      </c>
      <c r="F2128">
        <v>21796</v>
      </c>
      <c r="G2128">
        <v>23306</v>
      </c>
      <c r="H2128">
        <v>25016</v>
      </c>
      <c r="I2128">
        <v>26782</v>
      </c>
      <c r="J2128">
        <v>27154</v>
      </c>
      <c r="K2128">
        <v>28113</v>
      </c>
      <c r="L2128">
        <v>30132</v>
      </c>
    </row>
    <row r="2129" spans="1:12" ht="16" x14ac:dyDescent="0.2">
      <c r="A2129" s="23" t="s">
        <v>1169</v>
      </c>
      <c r="B2129" s="24" t="s">
        <v>1188</v>
      </c>
      <c r="C2129" s="8" t="s">
        <v>181</v>
      </c>
      <c r="D2129" s="8"/>
      <c r="E2129" t="s">
        <v>1480</v>
      </c>
      <c r="F2129">
        <v>15749</v>
      </c>
      <c r="G2129">
        <v>15600</v>
      </c>
      <c r="H2129">
        <v>16822</v>
      </c>
      <c r="I2129">
        <v>19594</v>
      </c>
      <c r="J2129">
        <v>19027</v>
      </c>
      <c r="K2129">
        <v>20352</v>
      </c>
      <c r="L2129">
        <v>19725</v>
      </c>
    </row>
    <row r="2130" spans="1:12" ht="32" x14ac:dyDescent="0.2">
      <c r="A2130" s="19" t="s">
        <v>1169</v>
      </c>
      <c r="B2130" s="20" t="s">
        <v>1189</v>
      </c>
      <c r="C2130" s="3" t="s">
        <v>24</v>
      </c>
      <c r="D2130" s="3"/>
      <c r="E2130" t="s">
        <v>1480</v>
      </c>
      <c r="F2130">
        <v>16824</v>
      </c>
      <c r="G2130">
        <v>18239</v>
      </c>
      <c r="H2130">
        <v>18871</v>
      </c>
      <c r="I2130">
        <v>20269</v>
      </c>
      <c r="J2130">
        <v>22339</v>
      </c>
      <c r="K2130">
        <v>22918</v>
      </c>
      <c r="L2130">
        <v>24682</v>
      </c>
    </row>
    <row r="2131" spans="1:12" ht="36" x14ac:dyDescent="0.2">
      <c r="A2131" s="23" t="s">
        <v>1169</v>
      </c>
      <c r="B2131" s="24" t="s">
        <v>1190</v>
      </c>
      <c r="C2131" s="8" t="s">
        <v>714</v>
      </c>
      <c r="D2131" s="8"/>
      <c r="E2131" t="s">
        <v>1480</v>
      </c>
      <c r="F2131">
        <v>20430</v>
      </c>
      <c r="G2131">
        <v>21469</v>
      </c>
      <c r="H2131">
        <v>20463</v>
      </c>
      <c r="I2131">
        <v>20261</v>
      </c>
      <c r="J2131">
        <v>20444</v>
      </c>
      <c r="K2131">
        <v>20271</v>
      </c>
      <c r="L2131">
        <v>20684</v>
      </c>
    </row>
    <row r="2132" spans="1:12" ht="32" x14ac:dyDescent="0.2">
      <c r="A2132" s="19" t="s">
        <v>1169</v>
      </c>
      <c r="B2132" s="20" t="s">
        <v>1191</v>
      </c>
      <c r="C2132" s="3" t="s">
        <v>77</v>
      </c>
      <c r="D2132" s="3"/>
      <c r="E2132" t="s">
        <v>1480</v>
      </c>
      <c r="F2132">
        <v>22602</v>
      </c>
      <c r="G2132">
        <v>24437</v>
      </c>
      <c r="H2132">
        <v>25761</v>
      </c>
      <c r="I2132">
        <v>25099</v>
      </c>
      <c r="J2132">
        <v>26381</v>
      </c>
      <c r="K2132">
        <v>27821</v>
      </c>
      <c r="L2132">
        <v>28279</v>
      </c>
    </row>
    <row r="2133" spans="1:12" ht="32" x14ac:dyDescent="0.2">
      <c r="A2133" s="23" t="s">
        <v>1169</v>
      </c>
      <c r="B2133" s="24" t="s">
        <v>1192</v>
      </c>
      <c r="C2133" s="8" t="s">
        <v>2</v>
      </c>
      <c r="D2133" s="8"/>
      <c r="E2133" t="s">
        <v>1480</v>
      </c>
      <c r="F2133">
        <v>18243</v>
      </c>
      <c r="G2133">
        <v>18840</v>
      </c>
      <c r="H2133">
        <v>19304</v>
      </c>
      <c r="I2133">
        <v>19936</v>
      </c>
      <c r="J2133">
        <v>20853</v>
      </c>
      <c r="K2133">
        <v>22148</v>
      </c>
      <c r="L2133">
        <v>26620</v>
      </c>
    </row>
    <row r="2134" spans="1:12" ht="36" x14ac:dyDescent="0.2">
      <c r="A2134" s="19" t="s">
        <v>1169</v>
      </c>
      <c r="B2134" s="20" t="s">
        <v>1193</v>
      </c>
      <c r="C2134" s="3" t="s">
        <v>24</v>
      </c>
      <c r="D2134" s="3"/>
      <c r="E2134" t="s">
        <v>1480</v>
      </c>
      <c r="F2134">
        <v>19604</v>
      </c>
      <c r="G2134">
        <v>20576</v>
      </c>
      <c r="H2134">
        <v>20037</v>
      </c>
      <c r="I2134">
        <v>21089</v>
      </c>
      <c r="J2134">
        <v>20227</v>
      </c>
      <c r="K2134">
        <v>21922</v>
      </c>
      <c r="L2134">
        <v>23834</v>
      </c>
    </row>
    <row r="2135" spans="1:12" ht="36" x14ac:dyDescent="0.2">
      <c r="A2135" s="23" t="s">
        <v>1169</v>
      </c>
      <c r="B2135" s="24" t="s">
        <v>1194</v>
      </c>
      <c r="C2135" s="8" t="s">
        <v>4</v>
      </c>
      <c r="D2135" s="8"/>
      <c r="E2135" t="s">
        <v>1480</v>
      </c>
      <c r="F2135">
        <v>18787</v>
      </c>
      <c r="G2135">
        <v>19861</v>
      </c>
      <c r="H2135">
        <v>22423</v>
      </c>
      <c r="I2135">
        <v>21974</v>
      </c>
      <c r="J2135">
        <v>22436</v>
      </c>
      <c r="K2135">
        <v>22673</v>
      </c>
      <c r="L2135">
        <v>24112</v>
      </c>
    </row>
    <row r="2136" spans="1:12" ht="32" x14ac:dyDescent="0.2">
      <c r="A2136" s="19" t="s">
        <v>1169</v>
      </c>
      <c r="B2136" s="20" t="s">
        <v>1195</v>
      </c>
      <c r="C2136" s="3" t="s">
        <v>24</v>
      </c>
      <c r="D2136" s="3"/>
      <c r="E2136" t="s">
        <v>1480</v>
      </c>
      <c r="F2136">
        <v>18147</v>
      </c>
      <c r="G2136">
        <v>19103</v>
      </c>
      <c r="H2136">
        <v>18864</v>
      </c>
      <c r="I2136">
        <v>19664</v>
      </c>
      <c r="J2136">
        <v>21432</v>
      </c>
      <c r="K2136">
        <v>21479</v>
      </c>
      <c r="L2136">
        <v>22682</v>
      </c>
    </row>
    <row r="2137" spans="1:12" ht="32" x14ac:dyDescent="0.2">
      <c r="A2137" s="23" t="s">
        <v>1169</v>
      </c>
      <c r="B2137" s="24" t="s">
        <v>1196</v>
      </c>
      <c r="C2137" s="8" t="s">
        <v>6</v>
      </c>
      <c r="D2137" s="8"/>
      <c r="E2137" t="s">
        <v>1480</v>
      </c>
      <c r="F2137">
        <v>22918</v>
      </c>
      <c r="G2137">
        <v>23989</v>
      </c>
      <c r="H2137">
        <v>24062</v>
      </c>
      <c r="I2137">
        <v>25088</v>
      </c>
      <c r="J2137">
        <v>26257</v>
      </c>
      <c r="K2137">
        <v>25719</v>
      </c>
      <c r="L2137">
        <v>27908</v>
      </c>
    </row>
    <row r="2138" spans="1:12" ht="32" x14ac:dyDescent="0.2">
      <c r="A2138" s="19" t="s">
        <v>1169</v>
      </c>
      <c r="B2138" s="20" t="s">
        <v>1197</v>
      </c>
      <c r="C2138" s="3" t="s">
        <v>73</v>
      </c>
      <c r="D2138" s="3"/>
      <c r="E2138" t="s">
        <v>1480</v>
      </c>
      <c r="F2138">
        <v>16009</v>
      </c>
      <c r="G2138">
        <v>16141</v>
      </c>
      <c r="H2138">
        <v>17484</v>
      </c>
      <c r="I2138">
        <v>17486</v>
      </c>
      <c r="J2138">
        <v>18466</v>
      </c>
      <c r="K2138">
        <v>19138</v>
      </c>
      <c r="L2138">
        <v>19776</v>
      </c>
    </row>
    <row r="2139" spans="1:12" ht="36" x14ac:dyDescent="0.2">
      <c r="A2139" s="23" t="s">
        <v>1169</v>
      </c>
      <c r="B2139" s="24" t="s">
        <v>1198</v>
      </c>
      <c r="C2139" s="8" t="s">
        <v>24</v>
      </c>
      <c r="D2139" s="8"/>
      <c r="E2139" t="s">
        <v>1480</v>
      </c>
      <c r="F2139">
        <v>18679</v>
      </c>
      <c r="G2139">
        <v>19251</v>
      </c>
      <c r="H2139">
        <v>20320</v>
      </c>
      <c r="I2139">
        <v>20954</v>
      </c>
      <c r="J2139">
        <v>22428</v>
      </c>
      <c r="K2139">
        <v>22636</v>
      </c>
      <c r="L2139">
        <v>22886</v>
      </c>
    </row>
    <row r="2140" spans="1:12" ht="48" x14ac:dyDescent="0.2">
      <c r="A2140" s="19" t="s">
        <v>1169</v>
      </c>
      <c r="B2140" s="20" t="s">
        <v>1199</v>
      </c>
      <c r="C2140" s="3" t="s">
        <v>14</v>
      </c>
      <c r="D2140" s="3"/>
      <c r="E2140" t="s">
        <v>1480</v>
      </c>
      <c r="F2140">
        <v>16874</v>
      </c>
      <c r="G2140">
        <v>17109</v>
      </c>
      <c r="H2140">
        <v>17861</v>
      </c>
      <c r="I2140">
        <v>18677</v>
      </c>
      <c r="J2140">
        <v>19739</v>
      </c>
      <c r="K2140">
        <v>19543</v>
      </c>
      <c r="L2140">
        <v>20822</v>
      </c>
    </row>
    <row r="2141" spans="1:12" ht="32" x14ac:dyDescent="0.2">
      <c r="A2141" s="23" t="s">
        <v>1169</v>
      </c>
      <c r="B2141" s="24" t="s">
        <v>1200</v>
      </c>
      <c r="C2141" s="8" t="s">
        <v>24</v>
      </c>
      <c r="D2141" s="8"/>
      <c r="E2141" t="s">
        <v>1480</v>
      </c>
      <c r="F2141">
        <v>17325</v>
      </c>
      <c r="G2141">
        <v>18451</v>
      </c>
      <c r="H2141">
        <v>19062</v>
      </c>
      <c r="I2141">
        <v>20083</v>
      </c>
      <c r="J2141">
        <v>20104</v>
      </c>
      <c r="K2141">
        <v>21200</v>
      </c>
      <c r="L2141">
        <v>22166</v>
      </c>
    </row>
    <row r="2142" spans="1:12" ht="32" x14ac:dyDescent="0.2">
      <c r="A2142" s="19" t="s">
        <v>1169</v>
      </c>
      <c r="B2142" s="20" t="s">
        <v>1201</v>
      </c>
      <c r="C2142" s="3" t="s">
        <v>4</v>
      </c>
      <c r="D2142" s="3"/>
      <c r="E2142" t="s">
        <v>1480</v>
      </c>
      <c r="F2142">
        <v>16564</v>
      </c>
      <c r="G2142">
        <v>17630</v>
      </c>
      <c r="H2142">
        <v>18123</v>
      </c>
      <c r="I2142">
        <v>18427</v>
      </c>
      <c r="J2142">
        <v>18671</v>
      </c>
      <c r="K2142">
        <v>19663</v>
      </c>
      <c r="L2142">
        <v>19423</v>
      </c>
    </row>
    <row r="2143" spans="1:12" ht="32" x14ac:dyDescent="0.2">
      <c r="A2143" s="23" t="s">
        <v>1169</v>
      </c>
      <c r="B2143" s="24" t="s">
        <v>1202</v>
      </c>
      <c r="C2143" s="8" t="s">
        <v>68</v>
      </c>
      <c r="D2143" s="8"/>
      <c r="E2143" t="s">
        <v>1480</v>
      </c>
      <c r="F2143">
        <v>12846</v>
      </c>
      <c r="G2143">
        <v>12844</v>
      </c>
      <c r="H2143">
        <v>13770</v>
      </c>
      <c r="I2143">
        <v>16865</v>
      </c>
      <c r="J2143">
        <v>16169</v>
      </c>
      <c r="K2143">
        <v>16353</v>
      </c>
      <c r="L2143">
        <v>17664</v>
      </c>
    </row>
    <row r="2144" spans="1:12" ht="32" x14ac:dyDescent="0.2">
      <c r="A2144" s="19" t="s">
        <v>1169</v>
      </c>
      <c r="B2144" s="20" t="s">
        <v>1203</v>
      </c>
      <c r="C2144" s="3" t="s">
        <v>66</v>
      </c>
      <c r="D2144" s="3"/>
      <c r="E2144" t="s">
        <v>1480</v>
      </c>
      <c r="F2144">
        <v>18637</v>
      </c>
      <c r="G2144">
        <v>19907</v>
      </c>
      <c r="H2144">
        <v>20570</v>
      </c>
      <c r="I2144">
        <v>21714</v>
      </c>
      <c r="J2144">
        <v>22390</v>
      </c>
      <c r="K2144">
        <v>23067</v>
      </c>
      <c r="L2144">
        <v>24094</v>
      </c>
    </row>
    <row r="2145" spans="1:12" ht="32" x14ac:dyDescent="0.2">
      <c r="A2145" s="23" t="s">
        <v>1169</v>
      </c>
      <c r="B2145" s="24" t="s">
        <v>1204</v>
      </c>
      <c r="C2145" s="8" t="s">
        <v>24</v>
      </c>
      <c r="D2145" s="8"/>
      <c r="E2145" t="s">
        <v>1480</v>
      </c>
      <c r="F2145">
        <v>17602</v>
      </c>
      <c r="G2145">
        <v>18983</v>
      </c>
      <c r="H2145">
        <v>20036</v>
      </c>
      <c r="I2145">
        <v>21414</v>
      </c>
      <c r="J2145">
        <v>21674</v>
      </c>
      <c r="K2145">
        <v>22754</v>
      </c>
      <c r="L2145">
        <v>22977</v>
      </c>
    </row>
    <row r="2146" spans="1:12" ht="36" x14ac:dyDescent="0.2">
      <c r="A2146" s="19" t="s">
        <v>1169</v>
      </c>
      <c r="B2146" s="20" t="s">
        <v>1205</v>
      </c>
      <c r="C2146" s="3" t="s">
        <v>24</v>
      </c>
      <c r="D2146" s="3"/>
      <c r="E2146" t="s">
        <v>1480</v>
      </c>
      <c r="F2146">
        <v>15738</v>
      </c>
      <c r="G2146">
        <v>16037</v>
      </c>
      <c r="H2146">
        <v>16685</v>
      </c>
      <c r="I2146">
        <v>18137</v>
      </c>
      <c r="J2146">
        <v>17877</v>
      </c>
      <c r="K2146">
        <v>18078</v>
      </c>
      <c r="L2146">
        <v>19221</v>
      </c>
    </row>
    <row r="2147" spans="1:12" ht="36" x14ac:dyDescent="0.2">
      <c r="A2147" s="23" t="s">
        <v>1169</v>
      </c>
      <c r="B2147" s="24" t="s">
        <v>1435</v>
      </c>
      <c r="C2147" s="8" t="s">
        <v>711</v>
      </c>
      <c r="D2147" s="8"/>
      <c r="E2147" t="s">
        <v>1480</v>
      </c>
      <c r="F2147">
        <v>13772</v>
      </c>
      <c r="G2147">
        <v>15527</v>
      </c>
      <c r="H2147">
        <v>15240</v>
      </c>
      <c r="I2147" t="e">
        <v>#N/A</v>
      </c>
      <c r="J2147" t="e">
        <v>#N/A</v>
      </c>
      <c r="K2147" t="e">
        <v>#N/A</v>
      </c>
      <c r="L2147" t="e">
        <v>#N/A</v>
      </c>
    </row>
    <row r="2148" spans="1:12" ht="32" x14ac:dyDescent="0.2">
      <c r="A2148" s="19" t="s">
        <v>1169</v>
      </c>
      <c r="B2148" s="20" t="s">
        <v>1008</v>
      </c>
      <c r="C2148" s="3" t="s">
        <v>66</v>
      </c>
      <c r="D2148" s="3"/>
      <c r="E2148" t="s">
        <v>1480</v>
      </c>
      <c r="F2148">
        <v>17816</v>
      </c>
      <c r="G2148">
        <v>18672</v>
      </c>
      <c r="H2148">
        <v>19692</v>
      </c>
      <c r="I2148">
        <v>20263</v>
      </c>
      <c r="J2148">
        <v>21559</v>
      </c>
      <c r="K2148">
        <v>23468</v>
      </c>
      <c r="L2148">
        <v>24475</v>
      </c>
    </row>
    <row r="2149" spans="1:12" ht="32" x14ac:dyDescent="0.2">
      <c r="A2149" s="23" t="s">
        <v>1169</v>
      </c>
      <c r="B2149" s="24" t="s">
        <v>1207</v>
      </c>
      <c r="C2149" s="8" t="s">
        <v>77</v>
      </c>
      <c r="D2149" s="8"/>
      <c r="E2149" t="s">
        <v>1480</v>
      </c>
      <c r="F2149">
        <v>18391</v>
      </c>
      <c r="G2149">
        <v>18761</v>
      </c>
      <c r="H2149">
        <v>19261</v>
      </c>
      <c r="I2149">
        <v>20631</v>
      </c>
      <c r="J2149">
        <v>21435</v>
      </c>
      <c r="K2149">
        <v>21779</v>
      </c>
      <c r="L2149">
        <v>23500</v>
      </c>
    </row>
    <row r="2150" spans="1:12" ht="32" x14ac:dyDescent="0.2">
      <c r="A2150" s="19" t="s">
        <v>1169</v>
      </c>
      <c r="B2150" s="20" t="s">
        <v>1208</v>
      </c>
      <c r="C2150" s="3" t="s">
        <v>66</v>
      </c>
      <c r="D2150" s="3"/>
      <c r="E2150" t="s">
        <v>1480</v>
      </c>
      <c r="F2150">
        <v>16004</v>
      </c>
      <c r="G2150">
        <v>16030</v>
      </c>
      <c r="H2150">
        <v>18496</v>
      </c>
      <c r="I2150">
        <v>17348</v>
      </c>
      <c r="J2150">
        <v>18869</v>
      </c>
      <c r="K2150" t="e">
        <v>#N/A</v>
      </c>
      <c r="L2150" t="e">
        <v>#N/A</v>
      </c>
    </row>
    <row r="2151" spans="1:12" ht="48" x14ac:dyDescent="0.2">
      <c r="A2151" s="23" t="s">
        <v>1209</v>
      </c>
      <c r="B2151" s="24" t="s">
        <v>1210</v>
      </c>
      <c r="C2151" s="8" t="s">
        <v>14</v>
      </c>
      <c r="D2151" s="8"/>
      <c r="E2151" t="s">
        <v>1480</v>
      </c>
      <c r="F2151">
        <v>17924</v>
      </c>
      <c r="G2151">
        <v>18384</v>
      </c>
      <c r="H2151">
        <v>18212</v>
      </c>
      <c r="I2151">
        <v>18617</v>
      </c>
      <c r="J2151">
        <v>20199</v>
      </c>
      <c r="K2151">
        <v>20380</v>
      </c>
      <c r="L2151">
        <v>21961</v>
      </c>
    </row>
    <row r="2152" spans="1:12" ht="32" x14ac:dyDescent="0.2">
      <c r="A2152" s="19" t="s">
        <v>1209</v>
      </c>
      <c r="B2152" s="20" t="s">
        <v>1211</v>
      </c>
      <c r="C2152" s="3" t="s">
        <v>4</v>
      </c>
      <c r="D2152" s="3"/>
      <c r="E2152" t="s">
        <v>1480</v>
      </c>
      <c r="F2152">
        <v>19718</v>
      </c>
      <c r="G2152">
        <v>23690</v>
      </c>
      <c r="H2152">
        <v>21476</v>
      </c>
      <c r="I2152">
        <v>22622</v>
      </c>
      <c r="J2152">
        <v>23337</v>
      </c>
      <c r="K2152">
        <v>26340</v>
      </c>
      <c r="L2152">
        <v>27081</v>
      </c>
    </row>
    <row r="2153" spans="1:12" ht="24" x14ac:dyDescent="0.2">
      <c r="A2153" s="23" t="s">
        <v>1209</v>
      </c>
      <c r="B2153" s="24" t="s">
        <v>1212</v>
      </c>
      <c r="C2153" s="8" t="s">
        <v>8</v>
      </c>
      <c r="D2153" s="8"/>
      <c r="E2153" t="s">
        <v>1480</v>
      </c>
      <c r="F2153">
        <v>23353</v>
      </c>
      <c r="G2153">
        <v>26027</v>
      </c>
      <c r="H2153">
        <v>23315</v>
      </c>
      <c r="I2153">
        <v>30783</v>
      </c>
      <c r="J2153">
        <v>33533</v>
      </c>
      <c r="K2153">
        <v>32305</v>
      </c>
      <c r="L2153">
        <v>30841</v>
      </c>
    </row>
    <row r="2154" spans="1:12" ht="24" x14ac:dyDescent="0.2">
      <c r="A2154" s="19" t="s">
        <v>1209</v>
      </c>
      <c r="B2154" s="20" t="s">
        <v>1213</v>
      </c>
      <c r="C2154" s="3" t="s">
        <v>8</v>
      </c>
      <c r="D2154" s="3"/>
      <c r="E2154" t="s">
        <v>1480</v>
      </c>
      <c r="F2154">
        <v>16721</v>
      </c>
      <c r="G2154">
        <v>17239</v>
      </c>
      <c r="H2154">
        <v>16660</v>
      </c>
      <c r="I2154">
        <v>16954</v>
      </c>
      <c r="J2154">
        <v>17943</v>
      </c>
      <c r="K2154">
        <v>18310</v>
      </c>
      <c r="L2154">
        <v>18731</v>
      </c>
    </row>
    <row r="2155" spans="1:12" ht="32" x14ac:dyDescent="0.2">
      <c r="A2155" s="23" t="s">
        <v>1209</v>
      </c>
      <c r="B2155" s="24" t="s">
        <v>1214</v>
      </c>
      <c r="C2155" s="8" t="s">
        <v>24</v>
      </c>
      <c r="D2155" s="8"/>
      <c r="E2155" t="s">
        <v>1480</v>
      </c>
      <c r="F2155">
        <v>15842</v>
      </c>
      <c r="G2155">
        <v>16516</v>
      </c>
      <c r="H2155">
        <v>17306</v>
      </c>
      <c r="I2155">
        <v>17308</v>
      </c>
      <c r="J2155">
        <v>18047</v>
      </c>
      <c r="K2155">
        <v>19090</v>
      </c>
      <c r="L2155">
        <v>20164</v>
      </c>
    </row>
    <row r="2156" spans="1:12" ht="32" x14ac:dyDescent="0.2">
      <c r="A2156" s="19" t="s">
        <v>1209</v>
      </c>
      <c r="B2156" s="20" t="s">
        <v>1215</v>
      </c>
      <c r="C2156" s="3" t="s">
        <v>21</v>
      </c>
      <c r="D2156" s="3"/>
      <c r="E2156" t="s">
        <v>1480</v>
      </c>
      <c r="F2156">
        <v>17971</v>
      </c>
      <c r="G2156">
        <v>19830</v>
      </c>
      <c r="H2156">
        <v>20025</v>
      </c>
      <c r="I2156">
        <v>20707</v>
      </c>
      <c r="J2156">
        <v>20810</v>
      </c>
      <c r="K2156">
        <v>20671</v>
      </c>
      <c r="L2156">
        <v>20990</v>
      </c>
    </row>
    <row r="2157" spans="1:12" ht="24" x14ac:dyDescent="0.2">
      <c r="A2157" s="23" t="s">
        <v>1209</v>
      </c>
      <c r="B2157" s="24" t="s">
        <v>1216</v>
      </c>
      <c r="C2157" s="8" t="s">
        <v>8</v>
      </c>
      <c r="D2157" s="8"/>
      <c r="E2157" t="s">
        <v>1480</v>
      </c>
      <c r="F2157">
        <v>17230</v>
      </c>
      <c r="G2157">
        <v>19549</v>
      </c>
      <c r="H2157">
        <v>19036</v>
      </c>
      <c r="I2157">
        <v>21127</v>
      </c>
      <c r="J2157">
        <v>20089</v>
      </c>
      <c r="K2157">
        <v>22578</v>
      </c>
      <c r="L2157">
        <v>23896</v>
      </c>
    </row>
    <row r="2158" spans="1:12" ht="36" x14ac:dyDescent="0.2">
      <c r="A2158" s="19" t="s">
        <v>1209</v>
      </c>
      <c r="B2158" s="20" t="s">
        <v>1217</v>
      </c>
      <c r="C2158" s="3" t="s">
        <v>8</v>
      </c>
      <c r="D2158" s="3"/>
      <c r="E2158" t="s">
        <v>1480</v>
      </c>
      <c r="F2158">
        <v>18700</v>
      </c>
      <c r="G2158">
        <v>17824</v>
      </c>
      <c r="H2158">
        <v>20366</v>
      </c>
      <c r="I2158">
        <v>20724</v>
      </c>
      <c r="J2158">
        <v>19703</v>
      </c>
      <c r="K2158">
        <v>20686</v>
      </c>
      <c r="L2158">
        <v>23672</v>
      </c>
    </row>
    <row r="2159" spans="1:12" ht="32" x14ac:dyDescent="0.2">
      <c r="A2159" s="23" t="s">
        <v>1209</v>
      </c>
      <c r="B2159" s="24" t="s">
        <v>1218</v>
      </c>
      <c r="C2159" s="8" t="s">
        <v>24</v>
      </c>
      <c r="D2159" s="8"/>
      <c r="E2159" t="s">
        <v>1480</v>
      </c>
      <c r="F2159">
        <v>15261</v>
      </c>
      <c r="G2159">
        <v>16138</v>
      </c>
      <c r="H2159">
        <v>16614</v>
      </c>
      <c r="I2159">
        <v>18303</v>
      </c>
      <c r="J2159">
        <v>18335</v>
      </c>
      <c r="K2159">
        <v>19210</v>
      </c>
      <c r="L2159">
        <v>20496</v>
      </c>
    </row>
    <row r="2160" spans="1:12" ht="32" x14ac:dyDescent="0.2">
      <c r="A2160" s="19" t="s">
        <v>1209</v>
      </c>
      <c r="B2160" s="20" t="s">
        <v>1219</v>
      </c>
      <c r="C2160" s="3" t="s">
        <v>24</v>
      </c>
      <c r="D2160" s="3"/>
      <c r="E2160" t="s">
        <v>1480</v>
      </c>
      <c r="F2160">
        <v>16426</v>
      </c>
      <c r="G2160">
        <v>17210</v>
      </c>
      <c r="H2160">
        <v>17229</v>
      </c>
      <c r="I2160">
        <v>18168</v>
      </c>
      <c r="J2160">
        <v>19256</v>
      </c>
      <c r="K2160">
        <v>19854</v>
      </c>
      <c r="L2160">
        <v>20664</v>
      </c>
    </row>
    <row r="2161" spans="1:12" ht="32" x14ac:dyDescent="0.2">
      <c r="A2161" s="23" t="s">
        <v>1209</v>
      </c>
      <c r="B2161" s="24" t="s">
        <v>1220</v>
      </c>
      <c r="C2161" s="8" t="s">
        <v>4</v>
      </c>
      <c r="D2161" s="8"/>
      <c r="E2161" t="s">
        <v>1480</v>
      </c>
      <c r="F2161" t="e">
        <v>#N/A</v>
      </c>
      <c r="G2161">
        <v>16809</v>
      </c>
      <c r="H2161">
        <v>17333</v>
      </c>
      <c r="I2161">
        <v>19386</v>
      </c>
      <c r="J2161">
        <v>20401</v>
      </c>
      <c r="K2161">
        <v>21486</v>
      </c>
      <c r="L2161">
        <v>23067</v>
      </c>
    </row>
    <row r="2162" spans="1:12" ht="32" x14ac:dyDescent="0.2">
      <c r="A2162" s="19" t="s">
        <v>1209</v>
      </c>
      <c r="B2162" s="20" t="s">
        <v>1221</v>
      </c>
      <c r="C2162" s="3" t="s">
        <v>24</v>
      </c>
      <c r="D2162" s="3"/>
      <c r="E2162" t="s">
        <v>1480</v>
      </c>
      <c r="F2162">
        <v>23528</v>
      </c>
      <c r="G2162">
        <v>25238</v>
      </c>
      <c r="H2162">
        <v>24919</v>
      </c>
      <c r="I2162">
        <v>24305</v>
      </c>
      <c r="J2162">
        <v>26649</v>
      </c>
      <c r="K2162">
        <v>30441</v>
      </c>
      <c r="L2162">
        <v>32512</v>
      </c>
    </row>
    <row r="2163" spans="1:12" ht="32" x14ac:dyDescent="0.2">
      <c r="A2163" s="23" t="s">
        <v>1209</v>
      </c>
      <c r="B2163" s="24" t="s">
        <v>1222</v>
      </c>
      <c r="C2163" s="8" t="s">
        <v>4</v>
      </c>
      <c r="D2163" s="8"/>
      <c r="E2163" t="s">
        <v>1480</v>
      </c>
      <c r="F2163">
        <v>18808</v>
      </c>
      <c r="G2163">
        <v>21858</v>
      </c>
      <c r="H2163">
        <v>23911</v>
      </c>
      <c r="I2163">
        <v>21853</v>
      </c>
      <c r="J2163">
        <v>23126</v>
      </c>
      <c r="K2163">
        <v>24435</v>
      </c>
      <c r="L2163">
        <v>25597</v>
      </c>
    </row>
    <row r="2164" spans="1:12" ht="24" x14ac:dyDescent="0.2">
      <c r="A2164" s="19" t="s">
        <v>1209</v>
      </c>
      <c r="B2164" s="20" t="s">
        <v>1223</v>
      </c>
      <c r="C2164" s="3" t="s">
        <v>8</v>
      </c>
      <c r="D2164" s="3"/>
      <c r="E2164" t="s">
        <v>1480</v>
      </c>
      <c r="F2164">
        <v>16262</v>
      </c>
      <c r="G2164">
        <v>18763</v>
      </c>
      <c r="H2164">
        <v>18556</v>
      </c>
      <c r="I2164">
        <v>19680</v>
      </c>
      <c r="J2164">
        <v>20262</v>
      </c>
      <c r="K2164">
        <v>20656</v>
      </c>
      <c r="L2164">
        <v>20244</v>
      </c>
    </row>
    <row r="2165" spans="1:12" ht="24" x14ac:dyDescent="0.2">
      <c r="A2165" s="23" t="s">
        <v>1209</v>
      </c>
      <c r="B2165" s="24" t="s">
        <v>1224</v>
      </c>
      <c r="C2165" s="8" t="s">
        <v>8</v>
      </c>
      <c r="D2165" s="8"/>
      <c r="E2165" t="s">
        <v>1480</v>
      </c>
      <c r="F2165">
        <v>25400</v>
      </c>
      <c r="G2165">
        <v>23943</v>
      </c>
      <c r="H2165">
        <v>27645</v>
      </c>
      <c r="I2165">
        <v>32413</v>
      </c>
      <c r="J2165">
        <v>32913</v>
      </c>
      <c r="K2165">
        <v>32077</v>
      </c>
      <c r="L2165">
        <v>33026</v>
      </c>
    </row>
    <row r="2166" spans="1:12" ht="48" x14ac:dyDescent="0.2">
      <c r="A2166" s="19" t="s">
        <v>1209</v>
      </c>
      <c r="B2166" s="20" t="s">
        <v>1225</v>
      </c>
      <c r="C2166" s="3" t="s">
        <v>14</v>
      </c>
      <c r="D2166" s="3"/>
      <c r="E2166" t="s">
        <v>1480</v>
      </c>
      <c r="F2166">
        <v>17893</v>
      </c>
      <c r="G2166">
        <v>18727</v>
      </c>
      <c r="H2166">
        <v>18761</v>
      </c>
      <c r="I2166">
        <v>19702</v>
      </c>
      <c r="J2166">
        <v>20815</v>
      </c>
      <c r="K2166">
        <v>21782</v>
      </c>
      <c r="L2166">
        <v>22615</v>
      </c>
    </row>
    <row r="2167" spans="1:12" ht="36" x14ac:dyDescent="0.2">
      <c r="A2167" s="23" t="s">
        <v>1209</v>
      </c>
      <c r="B2167" s="24" t="s">
        <v>1226</v>
      </c>
      <c r="C2167" s="8" t="s">
        <v>714</v>
      </c>
      <c r="D2167" s="8"/>
      <c r="E2167" t="s">
        <v>1480</v>
      </c>
      <c r="F2167">
        <v>14859</v>
      </c>
      <c r="G2167">
        <v>15904</v>
      </c>
      <c r="H2167">
        <v>15125</v>
      </c>
      <c r="I2167">
        <v>15015</v>
      </c>
      <c r="J2167">
        <v>17385</v>
      </c>
      <c r="K2167">
        <v>18307</v>
      </c>
      <c r="L2167">
        <v>19199</v>
      </c>
    </row>
    <row r="2168" spans="1:12" ht="24" x14ac:dyDescent="0.2">
      <c r="A2168" s="19" t="s">
        <v>1209</v>
      </c>
      <c r="B2168" s="20" t="s">
        <v>1227</v>
      </c>
      <c r="C2168" s="3" t="s">
        <v>8</v>
      </c>
      <c r="D2168" s="3"/>
      <c r="E2168" t="s">
        <v>1480</v>
      </c>
      <c r="F2168">
        <v>18931</v>
      </c>
      <c r="G2168">
        <v>18718</v>
      </c>
      <c r="H2168">
        <v>21664</v>
      </c>
      <c r="I2168">
        <v>22722</v>
      </c>
      <c r="J2168">
        <v>22761</v>
      </c>
      <c r="K2168">
        <v>22738</v>
      </c>
      <c r="L2168">
        <v>22759</v>
      </c>
    </row>
    <row r="2169" spans="1:12" ht="16" x14ac:dyDescent="0.2">
      <c r="A2169" s="23" t="s">
        <v>1209</v>
      </c>
      <c r="B2169" s="24" t="s">
        <v>1151</v>
      </c>
      <c r="C2169" s="8" t="s">
        <v>181</v>
      </c>
      <c r="D2169" s="8"/>
      <c r="E2169" t="s">
        <v>1480</v>
      </c>
      <c r="F2169">
        <v>18445</v>
      </c>
      <c r="G2169">
        <v>18798</v>
      </c>
      <c r="H2169">
        <v>19899</v>
      </c>
      <c r="I2169">
        <v>20383</v>
      </c>
      <c r="J2169">
        <v>20614</v>
      </c>
      <c r="K2169">
        <v>21494</v>
      </c>
      <c r="L2169">
        <v>22486</v>
      </c>
    </row>
    <row r="2170" spans="1:12" ht="32" x14ac:dyDescent="0.2">
      <c r="A2170" s="19" t="s">
        <v>1209</v>
      </c>
      <c r="B2170" s="20" t="s">
        <v>1228</v>
      </c>
      <c r="C2170" s="3" t="s">
        <v>21</v>
      </c>
      <c r="D2170" s="3"/>
      <c r="E2170" t="s">
        <v>1480</v>
      </c>
      <c r="F2170">
        <v>20035</v>
      </c>
      <c r="G2170">
        <v>22510</v>
      </c>
      <c r="H2170">
        <v>22343</v>
      </c>
      <c r="I2170">
        <v>23379</v>
      </c>
      <c r="J2170">
        <v>23726</v>
      </c>
      <c r="K2170">
        <v>23812</v>
      </c>
      <c r="L2170">
        <v>25491</v>
      </c>
    </row>
    <row r="2171" spans="1:12" ht="32" x14ac:dyDescent="0.2">
      <c r="A2171" s="23" t="s">
        <v>1209</v>
      </c>
      <c r="B2171" s="24" t="s">
        <v>1229</v>
      </c>
      <c r="C2171" s="8" t="s">
        <v>6</v>
      </c>
      <c r="D2171" s="8"/>
      <c r="E2171" t="s">
        <v>1480</v>
      </c>
      <c r="F2171">
        <v>17270</v>
      </c>
      <c r="G2171">
        <v>17880</v>
      </c>
      <c r="H2171">
        <v>23930</v>
      </c>
      <c r="I2171">
        <v>19863</v>
      </c>
      <c r="J2171">
        <v>21510</v>
      </c>
      <c r="K2171">
        <v>23393</v>
      </c>
      <c r="L2171">
        <v>24600</v>
      </c>
    </row>
    <row r="2172" spans="1:12" ht="36" x14ac:dyDescent="0.2">
      <c r="A2172" s="19" t="s">
        <v>1209</v>
      </c>
      <c r="B2172" s="20" t="s">
        <v>1230</v>
      </c>
      <c r="C2172" s="3" t="s">
        <v>6</v>
      </c>
      <c r="D2172" s="3"/>
      <c r="E2172" t="s">
        <v>1480</v>
      </c>
      <c r="F2172">
        <v>17688</v>
      </c>
      <c r="G2172">
        <v>19475</v>
      </c>
      <c r="H2172">
        <v>19800</v>
      </c>
      <c r="I2172">
        <v>20088</v>
      </c>
      <c r="J2172">
        <v>21953</v>
      </c>
      <c r="K2172">
        <v>26163</v>
      </c>
      <c r="L2172">
        <v>23481</v>
      </c>
    </row>
    <row r="2173" spans="1:12" ht="48" x14ac:dyDescent="0.2">
      <c r="A2173" s="23" t="s">
        <v>1209</v>
      </c>
      <c r="B2173" s="24" t="s">
        <v>1231</v>
      </c>
      <c r="C2173" s="8" t="s">
        <v>14</v>
      </c>
      <c r="D2173" s="8"/>
      <c r="E2173" t="s">
        <v>1480</v>
      </c>
      <c r="F2173">
        <v>13734</v>
      </c>
      <c r="G2173">
        <v>14705</v>
      </c>
      <c r="H2173">
        <v>15454</v>
      </c>
      <c r="I2173">
        <v>16526</v>
      </c>
      <c r="J2173">
        <v>17186</v>
      </c>
      <c r="K2173">
        <v>18382</v>
      </c>
      <c r="L2173">
        <v>18458</v>
      </c>
    </row>
    <row r="2174" spans="1:12" ht="36" x14ac:dyDescent="0.2">
      <c r="A2174" s="19" t="s">
        <v>1209</v>
      </c>
      <c r="B2174" s="20" t="s">
        <v>1232</v>
      </c>
      <c r="C2174" s="3" t="s">
        <v>8</v>
      </c>
      <c r="D2174" s="3"/>
      <c r="E2174" t="s">
        <v>1480</v>
      </c>
      <c r="F2174">
        <v>19242</v>
      </c>
      <c r="G2174">
        <v>30178</v>
      </c>
      <c r="H2174">
        <v>26430</v>
      </c>
      <c r="I2174">
        <v>21191</v>
      </c>
      <c r="J2174">
        <v>22373</v>
      </c>
      <c r="K2174">
        <v>23798</v>
      </c>
      <c r="L2174">
        <v>25324</v>
      </c>
    </row>
    <row r="2175" spans="1:12" ht="32" x14ac:dyDescent="0.2">
      <c r="A2175" s="23" t="s">
        <v>1209</v>
      </c>
      <c r="B2175" s="24" t="s">
        <v>1233</v>
      </c>
      <c r="C2175" s="8" t="s">
        <v>21</v>
      </c>
      <c r="D2175" s="8"/>
      <c r="E2175" t="s">
        <v>1480</v>
      </c>
      <c r="F2175">
        <v>19134</v>
      </c>
      <c r="G2175">
        <v>20421</v>
      </c>
      <c r="H2175">
        <v>19652</v>
      </c>
      <c r="I2175">
        <v>20022</v>
      </c>
      <c r="J2175">
        <v>22106</v>
      </c>
      <c r="K2175">
        <v>21415</v>
      </c>
      <c r="L2175">
        <v>22612</v>
      </c>
    </row>
    <row r="2176" spans="1:12" ht="24" x14ac:dyDescent="0.2">
      <c r="A2176" s="19" t="s">
        <v>1209</v>
      </c>
      <c r="B2176" s="20" t="s">
        <v>1234</v>
      </c>
      <c r="C2176" s="3" t="s">
        <v>8</v>
      </c>
      <c r="D2176" s="3"/>
      <c r="E2176" t="s">
        <v>1480</v>
      </c>
      <c r="F2176">
        <v>16879</v>
      </c>
      <c r="G2176">
        <v>18807</v>
      </c>
      <c r="H2176">
        <v>18001</v>
      </c>
      <c r="I2176">
        <v>17907</v>
      </c>
      <c r="J2176">
        <v>20276</v>
      </c>
      <c r="K2176">
        <v>20410</v>
      </c>
      <c r="L2176">
        <v>21078</v>
      </c>
    </row>
    <row r="2177" spans="1:12" ht="32" x14ac:dyDescent="0.2">
      <c r="A2177" s="23" t="s">
        <v>1209</v>
      </c>
      <c r="B2177" s="24" t="s">
        <v>1235</v>
      </c>
      <c r="C2177" s="8" t="s">
        <v>24</v>
      </c>
      <c r="D2177" s="8"/>
      <c r="E2177" t="s">
        <v>1480</v>
      </c>
      <c r="F2177">
        <v>13972</v>
      </c>
      <c r="G2177">
        <v>14562</v>
      </c>
      <c r="H2177">
        <v>15012</v>
      </c>
      <c r="I2177">
        <v>15587</v>
      </c>
      <c r="J2177">
        <v>16318</v>
      </c>
      <c r="K2177">
        <v>16659</v>
      </c>
      <c r="L2177">
        <v>17606</v>
      </c>
    </row>
    <row r="2178" spans="1:12" ht="24" x14ac:dyDescent="0.2">
      <c r="A2178" s="19" t="s">
        <v>1209</v>
      </c>
      <c r="B2178" s="20" t="s">
        <v>1236</v>
      </c>
      <c r="C2178" s="3" t="s">
        <v>8</v>
      </c>
      <c r="D2178" s="3"/>
      <c r="E2178" t="s">
        <v>1480</v>
      </c>
      <c r="F2178">
        <v>15286</v>
      </c>
      <c r="G2178">
        <v>15857</v>
      </c>
      <c r="H2178">
        <v>16521</v>
      </c>
      <c r="I2178">
        <v>16222</v>
      </c>
      <c r="J2178">
        <v>18452</v>
      </c>
      <c r="K2178">
        <v>20332</v>
      </c>
      <c r="L2178">
        <v>22132</v>
      </c>
    </row>
    <row r="2179" spans="1:12" ht="32" x14ac:dyDescent="0.2">
      <c r="A2179" s="23" t="s">
        <v>1237</v>
      </c>
      <c r="B2179" s="24" t="s">
        <v>1238</v>
      </c>
      <c r="C2179" s="8" t="s">
        <v>2</v>
      </c>
      <c r="D2179" s="8"/>
      <c r="E2179" t="s">
        <v>1480</v>
      </c>
      <c r="F2179">
        <v>19099</v>
      </c>
      <c r="G2179">
        <v>20115</v>
      </c>
      <c r="H2179">
        <v>21662</v>
      </c>
      <c r="I2179">
        <v>22279</v>
      </c>
      <c r="J2179">
        <v>21938</v>
      </c>
      <c r="K2179">
        <v>23887</v>
      </c>
      <c r="L2179">
        <v>25081</v>
      </c>
    </row>
    <row r="2180" spans="1:12" ht="60" x14ac:dyDescent="0.2">
      <c r="A2180" s="19" t="s">
        <v>1237</v>
      </c>
      <c r="B2180" s="20" t="s">
        <v>1436</v>
      </c>
      <c r="C2180" s="3" t="s">
        <v>711</v>
      </c>
      <c r="D2180" s="3"/>
      <c r="E2180" t="s">
        <v>1480</v>
      </c>
      <c r="F2180">
        <v>7935</v>
      </c>
      <c r="G2180">
        <v>8440</v>
      </c>
      <c r="H2180">
        <v>11275</v>
      </c>
      <c r="I2180" t="e">
        <v>#N/A</v>
      </c>
      <c r="J2180" t="e">
        <v>#N/A</v>
      </c>
      <c r="K2180" t="e">
        <v>#N/A</v>
      </c>
      <c r="L2180" t="e">
        <v>#N/A</v>
      </c>
    </row>
    <row r="2181" spans="1:12" ht="32" x14ac:dyDescent="0.2">
      <c r="A2181" s="23" t="s">
        <v>1237</v>
      </c>
      <c r="B2181" s="24" t="s">
        <v>1240</v>
      </c>
      <c r="C2181" s="8" t="s">
        <v>24</v>
      </c>
      <c r="D2181" s="8"/>
      <c r="E2181" t="s">
        <v>1480</v>
      </c>
      <c r="F2181">
        <v>14526</v>
      </c>
      <c r="G2181">
        <v>16017</v>
      </c>
      <c r="H2181">
        <v>15937</v>
      </c>
      <c r="I2181">
        <v>17434</v>
      </c>
      <c r="J2181">
        <v>17038</v>
      </c>
      <c r="K2181">
        <v>17450</v>
      </c>
      <c r="L2181">
        <v>17655</v>
      </c>
    </row>
    <row r="2182" spans="1:12" ht="48" x14ac:dyDescent="0.2">
      <c r="A2182" s="19" t="s">
        <v>1237</v>
      </c>
      <c r="B2182" s="20" t="s">
        <v>1437</v>
      </c>
      <c r="C2182" s="3" t="s">
        <v>711</v>
      </c>
      <c r="D2182" s="3"/>
      <c r="E2182" t="s">
        <v>1480</v>
      </c>
      <c r="F2182">
        <v>16491</v>
      </c>
      <c r="G2182">
        <v>16069</v>
      </c>
      <c r="H2182">
        <v>16683</v>
      </c>
      <c r="I2182" t="e">
        <v>#N/A</v>
      </c>
      <c r="J2182" t="e">
        <v>#N/A</v>
      </c>
      <c r="K2182" t="e">
        <v>#N/A</v>
      </c>
      <c r="L2182" t="e">
        <v>#N/A</v>
      </c>
    </row>
    <row r="2183" spans="1:12" ht="32" x14ac:dyDescent="0.2">
      <c r="A2183" s="23" t="s">
        <v>1237</v>
      </c>
      <c r="B2183" s="24" t="s">
        <v>1242</v>
      </c>
      <c r="C2183" s="8" t="s">
        <v>66</v>
      </c>
      <c r="D2183" s="8"/>
      <c r="E2183" t="s">
        <v>1480</v>
      </c>
      <c r="F2183">
        <v>13627</v>
      </c>
      <c r="G2183">
        <v>15449</v>
      </c>
      <c r="H2183">
        <v>16648</v>
      </c>
      <c r="I2183">
        <v>15472</v>
      </c>
      <c r="J2183">
        <v>17150</v>
      </c>
      <c r="K2183">
        <v>17505</v>
      </c>
      <c r="L2183">
        <v>18415</v>
      </c>
    </row>
    <row r="2184" spans="1:12" ht="48" x14ac:dyDescent="0.2">
      <c r="A2184" s="19" t="s">
        <v>1237</v>
      </c>
      <c r="B2184" s="20" t="s">
        <v>1243</v>
      </c>
      <c r="C2184" s="3" t="s">
        <v>14</v>
      </c>
      <c r="D2184" s="3"/>
      <c r="E2184" t="s">
        <v>1480</v>
      </c>
      <c r="F2184">
        <v>16374</v>
      </c>
      <c r="G2184">
        <v>17680</v>
      </c>
      <c r="H2184">
        <v>18505</v>
      </c>
      <c r="I2184">
        <v>18417</v>
      </c>
      <c r="J2184">
        <v>18574</v>
      </c>
      <c r="K2184">
        <v>18939</v>
      </c>
      <c r="L2184">
        <v>20414</v>
      </c>
    </row>
    <row r="2185" spans="1:12" ht="48" x14ac:dyDescent="0.2">
      <c r="A2185" s="23" t="s">
        <v>1237</v>
      </c>
      <c r="B2185" s="24" t="s">
        <v>1438</v>
      </c>
      <c r="C2185" s="8" t="s">
        <v>711</v>
      </c>
      <c r="D2185" s="8"/>
      <c r="E2185" t="s">
        <v>1480</v>
      </c>
      <c r="F2185">
        <v>12977</v>
      </c>
      <c r="G2185">
        <v>14815</v>
      </c>
      <c r="H2185">
        <v>18159</v>
      </c>
      <c r="I2185" t="e">
        <v>#N/A</v>
      </c>
      <c r="J2185" t="e">
        <v>#N/A</v>
      </c>
      <c r="K2185" t="e">
        <v>#N/A</v>
      </c>
      <c r="L2185" t="e">
        <v>#N/A</v>
      </c>
    </row>
    <row r="2186" spans="1:12" ht="32" x14ac:dyDescent="0.2">
      <c r="A2186" s="19" t="s">
        <v>1237</v>
      </c>
      <c r="B2186" s="20" t="s">
        <v>1245</v>
      </c>
      <c r="C2186" s="3" t="s">
        <v>77</v>
      </c>
      <c r="D2186" s="3"/>
      <c r="E2186" t="s">
        <v>1480</v>
      </c>
      <c r="F2186">
        <v>19716</v>
      </c>
      <c r="G2186">
        <v>20341</v>
      </c>
      <c r="H2186">
        <v>22362</v>
      </c>
      <c r="I2186">
        <v>26715</v>
      </c>
      <c r="J2186">
        <v>29535</v>
      </c>
      <c r="K2186">
        <v>27097</v>
      </c>
      <c r="L2186">
        <v>29834</v>
      </c>
    </row>
    <row r="2187" spans="1:12" ht="32" x14ac:dyDescent="0.2">
      <c r="A2187" s="23" t="s">
        <v>1237</v>
      </c>
      <c r="B2187" s="24" t="s">
        <v>1246</v>
      </c>
      <c r="C2187" s="8" t="s">
        <v>66</v>
      </c>
      <c r="D2187" s="8"/>
      <c r="E2187" t="s">
        <v>1480</v>
      </c>
      <c r="F2187">
        <v>15839</v>
      </c>
      <c r="G2187">
        <v>16801</v>
      </c>
      <c r="H2187">
        <v>17222</v>
      </c>
      <c r="I2187">
        <v>18186</v>
      </c>
      <c r="J2187">
        <v>18866</v>
      </c>
      <c r="K2187">
        <v>19237</v>
      </c>
      <c r="L2187">
        <v>19788</v>
      </c>
    </row>
    <row r="2188" spans="1:12" ht="36" x14ac:dyDescent="0.2">
      <c r="A2188" s="19" t="s">
        <v>1237</v>
      </c>
      <c r="B2188" s="20" t="s">
        <v>1247</v>
      </c>
      <c r="C2188" s="3" t="s">
        <v>68</v>
      </c>
      <c r="D2188" s="3"/>
      <c r="E2188" t="s">
        <v>1480</v>
      </c>
      <c r="F2188">
        <v>16126</v>
      </c>
      <c r="G2188">
        <v>16202</v>
      </c>
      <c r="H2188">
        <v>16736</v>
      </c>
      <c r="I2188">
        <v>18769</v>
      </c>
      <c r="J2188">
        <v>18827</v>
      </c>
      <c r="K2188">
        <v>19996</v>
      </c>
      <c r="L2188">
        <v>20142</v>
      </c>
    </row>
    <row r="2189" spans="1:12" ht="48" x14ac:dyDescent="0.2">
      <c r="A2189" s="23" t="s">
        <v>1237</v>
      </c>
      <c r="B2189" s="24" t="s">
        <v>1439</v>
      </c>
      <c r="C2189" s="8" t="s">
        <v>711</v>
      </c>
      <c r="D2189" s="8"/>
      <c r="E2189" t="s">
        <v>1480</v>
      </c>
      <c r="F2189">
        <v>11946</v>
      </c>
      <c r="G2189">
        <v>12288</v>
      </c>
      <c r="H2189">
        <v>14744</v>
      </c>
      <c r="I2189" t="e">
        <v>#N/A</v>
      </c>
      <c r="J2189" t="e">
        <v>#N/A</v>
      </c>
      <c r="K2189" t="e">
        <v>#N/A</v>
      </c>
      <c r="L2189" t="e">
        <v>#N/A</v>
      </c>
    </row>
    <row r="2190" spans="1:12" ht="32" x14ac:dyDescent="0.2">
      <c r="A2190" s="19" t="s">
        <v>1237</v>
      </c>
      <c r="B2190" s="20" t="s">
        <v>1249</v>
      </c>
      <c r="C2190" s="3" t="s">
        <v>24</v>
      </c>
      <c r="D2190" s="3"/>
      <c r="E2190" t="s">
        <v>1480</v>
      </c>
      <c r="F2190">
        <v>20355</v>
      </c>
      <c r="G2190">
        <v>23317</v>
      </c>
      <c r="H2190">
        <v>22519</v>
      </c>
      <c r="I2190">
        <v>22199</v>
      </c>
      <c r="J2190">
        <v>23336</v>
      </c>
      <c r="K2190">
        <v>23149</v>
      </c>
      <c r="L2190">
        <v>24360</v>
      </c>
    </row>
    <row r="2191" spans="1:12" ht="36" x14ac:dyDescent="0.2">
      <c r="A2191" s="23" t="s">
        <v>1237</v>
      </c>
      <c r="B2191" s="24" t="s">
        <v>1250</v>
      </c>
      <c r="C2191" s="8" t="s">
        <v>77</v>
      </c>
      <c r="D2191" s="8"/>
      <c r="E2191" t="s">
        <v>1480</v>
      </c>
      <c r="F2191">
        <v>20263</v>
      </c>
      <c r="G2191">
        <v>19935</v>
      </c>
      <c r="H2191">
        <v>21029</v>
      </c>
      <c r="I2191">
        <v>21269</v>
      </c>
      <c r="J2191">
        <v>23340</v>
      </c>
      <c r="K2191">
        <v>24750</v>
      </c>
      <c r="L2191">
        <v>25316</v>
      </c>
    </row>
    <row r="2192" spans="1:12" ht="36" x14ac:dyDescent="0.2">
      <c r="A2192" s="19" t="s">
        <v>1237</v>
      </c>
      <c r="B2192" s="20" t="s">
        <v>1251</v>
      </c>
      <c r="C2192" s="3" t="s">
        <v>714</v>
      </c>
      <c r="D2192" s="3"/>
      <c r="E2192" t="s">
        <v>1480</v>
      </c>
      <c r="F2192">
        <v>24088</v>
      </c>
      <c r="G2192">
        <v>25003</v>
      </c>
      <c r="H2192">
        <v>24382</v>
      </c>
      <c r="I2192">
        <v>25108</v>
      </c>
      <c r="J2192">
        <v>25892</v>
      </c>
      <c r="K2192">
        <v>25755</v>
      </c>
      <c r="L2192">
        <v>26172</v>
      </c>
    </row>
    <row r="2193" spans="1:12" ht="36" x14ac:dyDescent="0.2">
      <c r="A2193" s="23" t="s">
        <v>1237</v>
      </c>
      <c r="B2193" s="24" t="s">
        <v>1252</v>
      </c>
      <c r="C2193" s="8" t="s">
        <v>77</v>
      </c>
      <c r="D2193" s="8"/>
      <c r="E2193" t="s">
        <v>1480</v>
      </c>
      <c r="F2193">
        <v>18300</v>
      </c>
      <c r="G2193">
        <v>19115</v>
      </c>
      <c r="H2193">
        <v>20249</v>
      </c>
      <c r="I2193">
        <v>21054</v>
      </c>
      <c r="J2193">
        <v>23077</v>
      </c>
      <c r="K2193">
        <v>23161</v>
      </c>
      <c r="L2193">
        <v>24237</v>
      </c>
    </row>
    <row r="2194" spans="1:12" ht="60" x14ac:dyDescent="0.2">
      <c r="A2194" s="19" t="s">
        <v>1237</v>
      </c>
      <c r="B2194" s="20" t="s">
        <v>1440</v>
      </c>
      <c r="C2194" s="3" t="s">
        <v>711</v>
      </c>
      <c r="D2194" s="3"/>
      <c r="E2194" t="s">
        <v>1480</v>
      </c>
      <c r="F2194" t="e">
        <v>#N/A</v>
      </c>
      <c r="G2194">
        <v>0</v>
      </c>
      <c r="H2194">
        <v>13565</v>
      </c>
      <c r="I2194" t="e">
        <v>#N/A</v>
      </c>
      <c r="J2194" t="e">
        <v>#N/A</v>
      </c>
      <c r="K2194" t="e">
        <v>#N/A</v>
      </c>
      <c r="L2194" t="e">
        <v>#N/A</v>
      </c>
    </row>
    <row r="2195" spans="1:12" ht="48" x14ac:dyDescent="0.2">
      <c r="A2195" s="23" t="s">
        <v>1237</v>
      </c>
      <c r="B2195" s="24" t="s">
        <v>1441</v>
      </c>
      <c r="C2195" s="8" t="s">
        <v>711</v>
      </c>
      <c r="D2195" s="8"/>
      <c r="E2195" t="s">
        <v>1480</v>
      </c>
      <c r="F2195">
        <v>16085</v>
      </c>
      <c r="G2195">
        <v>15502</v>
      </c>
      <c r="H2195">
        <v>16917</v>
      </c>
      <c r="I2195" t="e">
        <v>#N/A</v>
      </c>
      <c r="J2195" t="e">
        <v>#N/A</v>
      </c>
      <c r="K2195" t="e">
        <v>#N/A</v>
      </c>
      <c r="L2195" t="e">
        <v>#N/A</v>
      </c>
    </row>
    <row r="2196" spans="1:12" ht="32" x14ac:dyDescent="0.2">
      <c r="A2196" s="19" t="s">
        <v>1237</v>
      </c>
      <c r="B2196" s="20" t="s">
        <v>1254</v>
      </c>
      <c r="C2196" s="3" t="s">
        <v>24</v>
      </c>
      <c r="D2196" s="3"/>
      <c r="E2196" t="s">
        <v>1480</v>
      </c>
      <c r="F2196">
        <v>19604</v>
      </c>
      <c r="G2196">
        <v>20524</v>
      </c>
      <c r="H2196">
        <v>20027</v>
      </c>
      <c r="I2196">
        <v>21481</v>
      </c>
      <c r="J2196">
        <v>21766</v>
      </c>
      <c r="K2196">
        <v>21224</v>
      </c>
      <c r="L2196">
        <v>30527</v>
      </c>
    </row>
    <row r="2197" spans="1:12" ht="32" x14ac:dyDescent="0.2">
      <c r="A2197" s="23" t="s">
        <v>1237</v>
      </c>
      <c r="B2197" s="24" t="s">
        <v>1256</v>
      </c>
      <c r="C2197" s="8" t="s">
        <v>6</v>
      </c>
      <c r="D2197" s="8"/>
      <c r="E2197" t="s">
        <v>1480</v>
      </c>
      <c r="F2197">
        <v>18806</v>
      </c>
      <c r="G2197">
        <v>18647</v>
      </c>
      <c r="H2197">
        <v>19521</v>
      </c>
      <c r="I2197">
        <v>19571</v>
      </c>
      <c r="J2197">
        <v>20753</v>
      </c>
      <c r="K2197">
        <v>21120</v>
      </c>
      <c r="L2197">
        <v>22700</v>
      </c>
    </row>
    <row r="2198" spans="1:12" ht="32" x14ac:dyDescent="0.2">
      <c r="A2198" s="19" t="s">
        <v>1237</v>
      </c>
      <c r="B2198" s="20" t="s">
        <v>1257</v>
      </c>
      <c r="C2198" s="3" t="s">
        <v>66</v>
      </c>
      <c r="D2198" s="3"/>
      <c r="E2198" t="s">
        <v>1480</v>
      </c>
      <c r="F2198">
        <v>13935</v>
      </c>
      <c r="G2198">
        <v>15237</v>
      </c>
      <c r="H2198">
        <v>15745</v>
      </c>
      <c r="I2198">
        <v>16305</v>
      </c>
      <c r="J2198">
        <v>16339</v>
      </c>
      <c r="K2198">
        <v>15499</v>
      </c>
      <c r="L2198">
        <v>16986</v>
      </c>
    </row>
    <row r="2199" spans="1:12" ht="32" x14ac:dyDescent="0.2">
      <c r="A2199" s="23" t="s">
        <v>1237</v>
      </c>
      <c r="B2199" s="24" t="s">
        <v>1258</v>
      </c>
      <c r="C2199" s="8" t="s">
        <v>66</v>
      </c>
      <c r="D2199" s="8"/>
      <c r="E2199" t="s">
        <v>1480</v>
      </c>
      <c r="F2199">
        <v>17634</v>
      </c>
      <c r="G2199">
        <v>18516</v>
      </c>
      <c r="H2199">
        <v>19911</v>
      </c>
      <c r="I2199">
        <v>20824</v>
      </c>
      <c r="J2199">
        <v>21884</v>
      </c>
      <c r="K2199">
        <v>22495</v>
      </c>
      <c r="L2199">
        <v>23024</v>
      </c>
    </row>
    <row r="2200" spans="1:12" ht="32" x14ac:dyDescent="0.2">
      <c r="A2200" s="19" t="s">
        <v>1237</v>
      </c>
      <c r="B2200" s="20" t="s">
        <v>1259</v>
      </c>
      <c r="C2200" s="3" t="s">
        <v>66</v>
      </c>
      <c r="D2200" s="3"/>
      <c r="E2200" t="s">
        <v>1480</v>
      </c>
      <c r="F2200">
        <v>15876</v>
      </c>
      <c r="G2200">
        <v>15976</v>
      </c>
      <c r="H2200">
        <v>15905</v>
      </c>
      <c r="I2200">
        <v>16756</v>
      </c>
      <c r="J2200">
        <v>16331</v>
      </c>
      <c r="K2200">
        <v>17805</v>
      </c>
      <c r="L2200">
        <v>17687</v>
      </c>
    </row>
    <row r="2201" spans="1:12" ht="32" x14ac:dyDescent="0.2">
      <c r="A2201" s="23" t="s">
        <v>1237</v>
      </c>
      <c r="B2201" s="24" t="s">
        <v>1260</v>
      </c>
      <c r="C2201" s="8" t="s">
        <v>66</v>
      </c>
      <c r="D2201" s="8"/>
      <c r="E2201" t="s">
        <v>1480</v>
      </c>
      <c r="F2201">
        <v>18723</v>
      </c>
      <c r="G2201">
        <v>19027</v>
      </c>
      <c r="H2201">
        <v>20134</v>
      </c>
      <c r="I2201">
        <v>19744</v>
      </c>
      <c r="J2201">
        <v>20633</v>
      </c>
      <c r="K2201">
        <v>21328</v>
      </c>
      <c r="L2201">
        <v>23819</v>
      </c>
    </row>
    <row r="2202" spans="1:12" ht="32" x14ac:dyDescent="0.2">
      <c r="A2202" s="19" t="s">
        <v>1237</v>
      </c>
      <c r="B2202" s="20" t="s">
        <v>1261</v>
      </c>
      <c r="C2202" s="3" t="s">
        <v>24</v>
      </c>
      <c r="D2202" s="3"/>
      <c r="E2202" t="s">
        <v>1480</v>
      </c>
      <c r="F2202">
        <v>17494</v>
      </c>
      <c r="G2202">
        <v>18615</v>
      </c>
      <c r="H2202">
        <v>19373</v>
      </c>
      <c r="I2202">
        <v>20070</v>
      </c>
      <c r="J2202">
        <v>21282</v>
      </c>
      <c r="K2202">
        <v>21991</v>
      </c>
      <c r="L2202">
        <v>22904</v>
      </c>
    </row>
    <row r="2203" spans="1:12" ht="32" x14ac:dyDescent="0.2">
      <c r="A2203" s="23" t="s">
        <v>1237</v>
      </c>
      <c r="B2203" s="24" t="s">
        <v>1262</v>
      </c>
      <c r="C2203" s="8" t="s">
        <v>24</v>
      </c>
      <c r="D2203" s="8"/>
      <c r="E2203" t="s">
        <v>1480</v>
      </c>
      <c r="F2203">
        <v>18805</v>
      </c>
      <c r="G2203">
        <v>19634</v>
      </c>
      <c r="H2203">
        <v>20496</v>
      </c>
      <c r="I2203" t="e">
        <v>#N/A</v>
      </c>
      <c r="J2203" t="e">
        <v>#N/A</v>
      </c>
      <c r="K2203" t="e">
        <v>#N/A</v>
      </c>
      <c r="L2203" t="e">
        <v>#N/A</v>
      </c>
    </row>
    <row r="2204" spans="1:12" ht="32" x14ac:dyDescent="0.2">
      <c r="A2204" s="19" t="s">
        <v>1237</v>
      </c>
      <c r="B2204" s="20" t="s">
        <v>1263</v>
      </c>
      <c r="C2204" s="3" t="s">
        <v>66</v>
      </c>
      <c r="D2204" s="3"/>
      <c r="E2204" t="s">
        <v>1480</v>
      </c>
      <c r="F2204">
        <v>14829</v>
      </c>
      <c r="G2204">
        <v>15677</v>
      </c>
      <c r="H2204">
        <v>16334</v>
      </c>
      <c r="I2204">
        <v>16897</v>
      </c>
      <c r="J2204">
        <v>18095</v>
      </c>
      <c r="K2204">
        <v>17899</v>
      </c>
      <c r="L2204">
        <v>19337</v>
      </c>
    </row>
    <row r="2205" spans="1:12" ht="32" x14ac:dyDescent="0.2">
      <c r="A2205" s="23" t="s">
        <v>1264</v>
      </c>
      <c r="B2205" s="24" t="s">
        <v>1265</v>
      </c>
      <c r="C2205" s="8" t="s">
        <v>4</v>
      </c>
      <c r="D2205" s="8"/>
      <c r="E2205" t="s">
        <v>1480</v>
      </c>
      <c r="F2205">
        <v>14028</v>
      </c>
      <c r="G2205">
        <v>14969</v>
      </c>
      <c r="H2205">
        <v>15385</v>
      </c>
      <c r="I2205">
        <v>16701</v>
      </c>
      <c r="J2205">
        <v>17120</v>
      </c>
      <c r="K2205">
        <v>17378</v>
      </c>
      <c r="L2205">
        <v>17921</v>
      </c>
    </row>
    <row r="2206" spans="1:12" ht="32" x14ac:dyDescent="0.2">
      <c r="A2206" s="19" t="s">
        <v>1264</v>
      </c>
      <c r="B2206" s="20" t="s">
        <v>1266</v>
      </c>
      <c r="C2206" s="3" t="s">
        <v>4</v>
      </c>
      <c r="D2206" s="3"/>
      <c r="E2206" t="s">
        <v>1480</v>
      </c>
      <c r="F2206">
        <v>17543</v>
      </c>
      <c r="G2206">
        <v>16184</v>
      </c>
      <c r="H2206">
        <v>16791</v>
      </c>
      <c r="I2206">
        <v>17796</v>
      </c>
      <c r="J2206">
        <v>22022</v>
      </c>
      <c r="K2206">
        <v>16980</v>
      </c>
      <c r="L2206">
        <v>18880</v>
      </c>
    </row>
    <row r="2207" spans="1:12" ht="36" x14ac:dyDescent="0.2">
      <c r="A2207" s="23" t="s">
        <v>1264</v>
      </c>
      <c r="B2207" s="24" t="s">
        <v>1267</v>
      </c>
      <c r="C2207" s="8" t="s">
        <v>4</v>
      </c>
      <c r="D2207" s="8"/>
      <c r="E2207" t="s">
        <v>1480</v>
      </c>
      <c r="F2207">
        <v>21275</v>
      </c>
      <c r="G2207">
        <v>22616</v>
      </c>
      <c r="H2207">
        <v>21123</v>
      </c>
      <c r="I2207">
        <v>22640</v>
      </c>
      <c r="J2207">
        <v>24237</v>
      </c>
      <c r="K2207">
        <v>27406</v>
      </c>
      <c r="L2207">
        <v>28802</v>
      </c>
    </row>
    <row r="2208" spans="1:12" ht="32" x14ac:dyDescent="0.2">
      <c r="A2208" s="19" t="s">
        <v>1264</v>
      </c>
      <c r="B2208" s="20" t="s">
        <v>1268</v>
      </c>
      <c r="C2208" s="3" t="s">
        <v>4</v>
      </c>
      <c r="D2208" s="3"/>
      <c r="E2208" t="s">
        <v>1480</v>
      </c>
      <c r="F2208">
        <v>19104</v>
      </c>
      <c r="G2208">
        <v>18744</v>
      </c>
      <c r="H2208">
        <v>19518</v>
      </c>
      <c r="I2208">
        <v>19115</v>
      </c>
      <c r="J2208">
        <v>17691</v>
      </c>
      <c r="K2208">
        <v>21358</v>
      </c>
      <c r="L2208">
        <v>21945</v>
      </c>
    </row>
    <row r="2209" spans="1:12" ht="32" x14ac:dyDescent="0.2">
      <c r="A2209" s="23" t="s">
        <v>1264</v>
      </c>
      <c r="B2209" s="24" t="s">
        <v>1269</v>
      </c>
      <c r="C2209" s="8" t="s">
        <v>4</v>
      </c>
      <c r="D2209" s="8"/>
      <c r="E2209" t="s">
        <v>1480</v>
      </c>
      <c r="F2209">
        <v>17296</v>
      </c>
      <c r="G2209">
        <v>18766</v>
      </c>
      <c r="H2209">
        <v>17608</v>
      </c>
      <c r="I2209">
        <v>17569</v>
      </c>
      <c r="J2209">
        <v>16752</v>
      </c>
      <c r="K2209">
        <v>18768</v>
      </c>
      <c r="L2209">
        <v>18945</v>
      </c>
    </row>
    <row r="2210" spans="1:12" ht="48" x14ac:dyDescent="0.2">
      <c r="A2210" s="19" t="s">
        <v>1264</v>
      </c>
      <c r="B2210" s="20" t="s">
        <v>1270</v>
      </c>
      <c r="C2210" s="3" t="s">
        <v>14</v>
      </c>
      <c r="D2210" s="3"/>
      <c r="E2210" t="s">
        <v>1480</v>
      </c>
      <c r="F2210">
        <v>17625</v>
      </c>
      <c r="G2210">
        <v>17477</v>
      </c>
      <c r="H2210">
        <v>17468</v>
      </c>
      <c r="I2210">
        <v>18263</v>
      </c>
      <c r="J2210">
        <v>18816</v>
      </c>
      <c r="K2210">
        <v>20134</v>
      </c>
      <c r="L2210">
        <v>20357</v>
      </c>
    </row>
    <row r="2211" spans="1:12" ht="32" x14ac:dyDescent="0.2">
      <c r="A2211" s="23" t="s">
        <v>1264</v>
      </c>
      <c r="B2211" s="24" t="s">
        <v>1271</v>
      </c>
      <c r="C2211" s="8" t="s">
        <v>6</v>
      </c>
      <c r="D2211" s="8"/>
      <c r="E2211" t="s">
        <v>1480</v>
      </c>
      <c r="F2211">
        <v>16867</v>
      </c>
      <c r="G2211">
        <v>17561</v>
      </c>
      <c r="H2211">
        <v>18515</v>
      </c>
      <c r="I2211">
        <v>18338</v>
      </c>
      <c r="J2211">
        <v>19840</v>
      </c>
      <c r="K2211">
        <v>20481</v>
      </c>
      <c r="L2211">
        <v>22195</v>
      </c>
    </row>
    <row r="2212" spans="1:12" ht="32" x14ac:dyDescent="0.2">
      <c r="A2212" s="19" t="s">
        <v>1264</v>
      </c>
      <c r="B2212" s="20" t="s">
        <v>1272</v>
      </c>
      <c r="C2212" s="3" t="s">
        <v>6</v>
      </c>
      <c r="D2212" s="3"/>
      <c r="E2212" t="s">
        <v>1480</v>
      </c>
      <c r="F2212">
        <v>16176</v>
      </c>
      <c r="G2212">
        <v>17351</v>
      </c>
      <c r="H2212">
        <v>17382</v>
      </c>
      <c r="I2212">
        <v>18402</v>
      </c>
      <c r="J2212">
        <v>18302</v>
      </c>
      <c r="K2212">
        <v>19604</v>
      </c>
      <c r="L2212">
        <v>19952</v>
      </c>
    </row>
    <row r="2213" spans="1:12" ht="32" x14ac:dyDescent="0.2">
      <c r="A2213" s="23" t="s">
        <v>1264</v>
      </c>
      <c r="B2213" s="24" t="s">
        <v>1273</v>
      </c>
      <c r="C2213" s="8" t="s">
        <v>4</v>
      </c>
      <c r="D2213" s="8"/>
      <c r="E2213" t="s">
        <v>1480</v>
      </c>
      <c r="F2213">
        <v>15979</v>
      </c>
      <c r="G2213">
        <v>16610</v>
      </c>
      <c r="H2213">
        <v>18290</v>
      </c>
      <c r="I2213">
        <v>17053</v>
      </c>
      <c r="J2213">
        <v>18275</v>
      </c>
      <c r="K2213">
        <v>19317</v>
      </c>
      <c r="L2213">
        <v>21190</v>
      </c>
    </row>
    <row r="2214" spans="1:12" ht="32" x14ac:dyDescent="0.2">
      <c r="A2214" s="19" t="s">
        <v>1264</v>
      </c>
      <c r="B2214" s="20" t="s">
        <v>1274</v>
      </c>
      <c r="C2214" s="3" t="s">
        <v>6</v>
      </c>
      <c r="D2214" s="3"/>
      <c r="E2214" t="s">
        <v>1480</v>
      </c>
      <c r="F2214">
        <v>21411</v>
      </c>
      <c r="G2214">
        <v>23803</v>
      </c>
      <c r="H2214">
        <v>22944</v>
      </c>
      <c r="I2214">
        <v>23934</v>
      </c>
      <c r="J2214">
        <v>24622</v>
      </c>
      <c r="K2214">
        <v>23215</v>
      </c>
      <c r="L2214">
        <v>23450</v>
      </c>
    </row>
    <row r="2215" spans="1:12" ht="36" x14ac:dyDescent="0.2">
      <c r="A2215" s="23" t="s">
        <v>1264</v>
      </c>
      <c r="B2215" s="24" t="s">
        <v>1275</v>
      </c>
      <c r="C2215" s="8" t="s">
        <v>29</v>
      </c>
      <c r="D2215" s="8"/>
      <c r="E2215" t="s">
        <v>1480</v>
      </c>
      <c r="F2215">
        <v>37651</v>
      </c>
      <c r="G2215">
        <v>35077</v>
      </c>
      <c r="H2215">
        <v>34285</v>
      </c>
      <c r="I2215">
        <v>44634</v>
      </c>
      <c r="J2215">
        <v>45967</v>
      </c>
      <c r="K2215">
        <v>52802</v>
      </c>
      <c r="L2215">
        <v>54593</v>
      </c>
    </row>
    <row r="2216" spans="1:12" ht="36" x14ac:dyDescent="0.2">
      <c r="A2216" s="19" t="s">
        <v>1264</v>
      </c>
      <c r="B2216" s="20" t="s">
        <v>1276</v>
      </c>
      <c r="C2216" s="3" t="s">
        <v>714</v>
      </c>
      <c r="D2216" s="3"/>
      <c r="E2216" t="s">
        <v>1480</v>
      </c>
      <c r="F2216">
        <v>12972</v>
      </c>
      <c r="G2216">
        <v>14017</v>
      </c>
      <c r="H2216">
        <v>12209</v>
      </c>
      <c r="I2216">
        <v>12598</v>
      </c>
      <c r="J2216">
        <v>11230</v>
      </c>
      <c r="K2216">
        <v>12024</v>
      </c>
      <c r="L2216">
        <v>13298</v>
      </c>
    </row>
    <row r="2217" spans="1:12" ht="36" x14ac:dyDescent="0.2">
      <c r="A2217" s="23" t="s">
        <v>1264</v>
      </c>
      <c r="B2217" s="24" t="s">
        <v>1277</v>
      </c>
      <c r="C2217" s="8" t="s">
        <v>4</v>
      </c>
      <c r="D2217" s="8"/>
      <c r="E2217" t="s">
        <v>1480</v>
      </c>
      <c r="F2217">
        <v>15416</v>
      </c>
      <c r="G2217">
        <v>15691</v>
      </c>
      <c r="H2217">
        <v>15945</v>
      </c>
      <c r="I2217">
        <v>17267</v>
      </c>
      <c r="J2217">
        <v>17406</v>
      </c>
      <c r="K2217">
        <v>17353</v>
      </c>
      <c r="L2217">
        <v>20284</v>
      </c>
    </row>
    <row r="2218" spans="1:12" ht="36" x14ac:dyDescent="0.2">
      <c r="A2218" s="19" t="s">
        <v>1264</v>
      </c>
      <c r="B2218" s="20" t="s">
        <v>1278</v>
      </c>
      <c r="C2218" s="3" t="s">
        <v>6</v>
      </c>
      <c r="D2218" s="3"/>
      <c r="E2218" t="s">
        <v>1480</v>
      </c>
      <c r="F2218">
        <v>13446</v>
      </c>
      <c r="G2218">
        <v>14661</v>
      </c>
      <c r="H2218">
        <v>16082</v>
      </c>
      <c r="I2218">
        <v>16685</v>
      </c>
      <c r="J2218">
        <v>16828</v>
      </c>
      <c r="K2218">
        <v>18072</v>
      </c>
      <c r="L2218">
        <v>18109</v>
      </c>
    </row>
    <row r="2219" spans="1:12" ht="32" x14ac:dyDescent="0.2">
      <c r="A2219" s="23" t="s">
        <v>1279</v>
      </c>
      <c r="B2219" s="24" t="s">
        <v>1280</v>
      </c>
      <c r="C2219" s="8" t="s">
        <v>2</v>
      </c>
      <c r="D2219" s="8"/>
      <c r="E2219" t="s">
        <v>1480</v>
      </c>
      <c r="F2219">
        <v>20296</v>
      </c>
      <c r="G2219">
        <v>20329</v>
      </c>
      <c r="H2219">
        <v>21088</v>
      </c>
      <c r="I2219">
        <v>22737</v>
      </c>
      <c r="J2219">
        <v>24018</v>
      </c>
      <c r="K2219">
        <v>23614</v>
      </c>
      <c r="L2219">
        <v>24392</v>
      </c>
    </row>
    <row r="2220" spans="1:12" ht="32" x14ac:dyDescent="0.2">
      <c r="A2220" s="19" t="s">
        <v>1279</v>
      </c>
      <c r="B2220" s="20" t="s">
        <v>1281</v>
      </c>
      <c r="C2220" s="3" t="s">
        <v>24</v>
      </c>
      <c r="D2220" s="3"/>
      <c r="E2220" t="s">
        <v>1480</v>
      </c>
      <c r="F2220">
        <v>16618</v>
      </c>
      <c r="G2220">
        <v>17357</v>
      </c>
      <c r="H2220">
        <v>17210</v>
      </c>
      <c r="I2220">
        <v>18197</v>
      </c>
      <c r="J2220">
        <v>18921</v>
      </c>
      <c r="K2220">
        <v>19376</v>
      </c>
      <c r="L2220">
        <v>20778</v>
      </c>
    </row>
    <row r="2221" spans="1:12" ht="32" x14ac:dyDescent="0.2">
      <c r="A2221" s="23" t="s">
        <v>1279</v>
      </c>
      <c r="B2221" s="24" t="s">
        <v>1282</v>
      </c>
      <c r="C2221" s="8" t="s">
        <v>6</v>
      </c>
      <c r="D2221" s="8"/>
      <c r="E2221" t="s">
        <v>1480</v>
      </c>
      <c r="F2221">
        <v>16043</v>
      </c>
      <c r="G2221">
        <v>15380</v>
      </c>
      <c r="H2221">
        <v>17002</v>
      </c>
      <c r="I2221" t="e">
        <v>#N/A</v>
      </c>
      <c r="J2221" t="e">
        <v>#N/A</v>
      </c>
      <c r="K2221" t="e">
        <v>#N/A</v>
      </c>
      <c r="L2221" t="e">
        <v>#N/A</v>
      </c>
    </row>
    <row r="2222" spans="1:12" ht="32" x14ac:dyDescent="0.2">
      <c r="A2222" s="19" t="s">
        <v>1279</v>
      </c>
      <c r="B2222" s="20" t="s">
        <v>1283</v>
      </c>
      <c r="C2222" s="3" t="s">
        <v>99</v>
      </c>
      <c r="D2222" s="3"/>
      <c r="E2222" t="s">
        <v>1480</v>
      </c>
      <c r="F2222">
        <v>17405</v>
      </c>
      <c r="G2222">
        <v>17974</v>
      </c>
      <c r="H2222">
        <v>18920</v>
      </c>
      <c r="I2222">
        <v>20322</v>
      </c>
      <c r="J2222">
        <v>21218</v>
      </c>
      <c r="K2222">
        <v>21654</v>
      </c>
      <c r="L2222">
        <v>22696</v>
      </c>
    </row>
    <row r="2223" spans="1:12" ht="36" x14ac:dyDescent="0.2">
      <c r="A2223" s="23" t="s">
        <v>1279</v>
      </c>
      <c r="B2223" s="24" t="s">
        <v>1284</v>
      </c>
      <c r="C2223" s="8" t="s">
        <v>24</v>
      </c>
      <c r="D2223" s="8"/>
      <c r="E2223" t="s">
        <v>1480</v>
      </c>
      <c r="F2223">
        <v>16576</v>
      </c>
      <c r="G2223">
        <v>17614</v>
      </c>
      <c r="H2223">
        <v>18282</v>
      </c>
      <c r="I2223">
        <v>18939</v>
      </c>
      <c r="J2223">
        <v>19267</v>
      </c>
      <c r="K2223">
        <v>20000</v>
      </c>
      <c r="L2223">
        <v>20740</v>
      </c>
    </row>
    <row r="2224" spans="1:12" ht="48" x14ac:dyDescent="0.2">
      <c r="A2224" s="19" t="s">
        <v>1279</v>
      </c>
      <c r="B2224" s="20" t="s">
        <v>1442</v>
      </c>
      <c r="C2224" s="3" t="s">
        <v>711</v>
      </c>
      <c r="D2224" s="3"/>
      <c r="E2224" t="s">
        <v>1480</v>
      </c>
      <c r="F2224">
        <v>13245</v>
      </c>
      <c r="G2224">
        <v>14992</v>
      </c>
      <c r="H2224">
        <v>15012</v>
      </c>
      <c r="I2224" t="e">
        <v>#N/A</v>
      </c>
      <c r="J2224" t="e">
        <v>#N/A</v>
      </c>
      <c r="K2224" t="e">
        <v>#N/A</v>
      </c>
      <c r="L2224" t="e">
        <v>#N/A</v>
      </c>
    </row>
    <row r="2225" spans="1:12" ht="32" x14ac:dyDescent="0.2">
      <c r="A2225" s="23" t="s">
        <v>1279</v>
      </c>
      <c r="B2225" s="24" t="s">
        <v>993</v>
      </c>
      <c r="C2225" s="8" t="s">
        <v>24</v>
      </c>
      <c r="D2225" s="8"/>
      <c r="E2225" t="s">
        <v>1480</v>
      </c>
      <c r="F2225">
        <v>18452</v>
      </c>
      <c r="G2225">
        <v>19864</v>
      </c>
      <c r="H2225">
        <v>19394</v>
      </c>
      <c r="I2225">
        <v>20633</v>
      </c>
      <c r="J2225">
        <v>21731</v>
      </c>
      <c r="K2225">
        <v>22987</v>
      </c>
      <c r="L2225">
        <v>24255</v>
      </c>
    </row>
    <row r="2226" spans="1:12" ht="32" x14ac:dyDescent="0.2">
      <c r="A2226" s="19" t="s">
        <v>1279</v>
      </c>
      <c r="B2226" s="20" t="s">
        <v>1286</v>
      </c>
      <c r="C2226" s="3" t="s">
        <v>99</v>
      </c>
      <c r="D2226" s="3"/>
      <c r="E2226" t="s">
        <v>1480</v>
      </c>
      <c r="F2226">
        <v>17178</v>
      </c>
      <c r="G2226">
        <v>17704</v>
      </c>
      <c r="H2226">
        <v>18437</v>
      </c>
      <c r="I2226">
        <v>19045</v>
      </c>
      <c r="J2226">
        <v>19454</v>
      </c>
      <c r="K2226">
        <v>20543</v>
      </c>
      <c r="L2226">
        <v>22289</v>
      </c>
    </row>
    <row r="2227" spans="1:12" ht="32" x14ac:dyDescent="0.2">
      <c r="A2227" s="23" t="s">
        <v>1279</v>
      </c>
      <c r="B2227" s="24" t="s">
        <v>1287</v>
      </c>
      <c r="C2227" s="8" t="s">
        <v>24</v>
      </c>
      <c r="D2227" s="8"/>
      <c r="E2227" t="s">
        <v>1480</v>
      </c>
      <c r="F2227">
        <v>16503</v>
      </c>
      <c r="G2227">
        <v>17505</v>
      </c>
      <c r="H2227">
        <v>17341</v>
      </c>
      <c r="I2227">
        <v>17761</v>
      </c>
      <c r="J2227">
        <v>18629</v>
      </c>
      <c r="K2227">
        <v>18996</v>
      </c>
      <c r="L2227">
        <v>20222</v>
      </c>
    </row>
    <row r="2228" spans="1:12" ht="32" x14ac:dyDescent="0.2">
      <c r="A2228" s="19" t="s">
        <v>1279</v>
      </c>
      <c r="B2228" s="20" t="s">
        <v>1288</v>
      </c>
      <c r="C2228" s="3" t="s">
        <v>6</v>
      </c>
      <c r="D2228" s="3"/>
      <c r="E2228" t="s">
        <v>1480</v>
      </c>
      <c r="F2228">
        <v>16126</v>
      </c>
      <c r="G2228">
        <v>14805</v>
      </c>
      <c r="H2228">
        <v>16382</v>
      </c>
      <c r="I2228">
        <v>15815</v>
      </c>
      <c r="J2228">
        <v>17029</v>
      </c>
      <c r="K2228">
        <v>16075</v>
      </c>
      <c r="L2228">
        <v>17375</v>
      </c>
    </row>
    <row r="2229" spans="1:12" ht="32" x14ac:dyDescent="0.2">
      <c r="A2229" s="23" t="s">
        <v>1279</v>
      </c>
      <c r="B2229" s="24" t="s">
        <v>1289</v>
      </c>
      <c r="C2229" s="8" t="s">
        <v>24</v>
      </c>
      <c r="D2229" s="8"/>
      <c r="E2229" t="s">
        <v>1480</v>
      </c>
      <c r="F2229">
        <v>16440</v>
      </c>
      <c r="G2229">
        <v>17713</v>
      </c>
      <c r="H2229">
        <v>18726</v>
      </c>
      <c r="I2229">
        <v>19155</v>
      </c>
      <c r="J2229">
        <v>19772</v>
      </c>
      <c r="K2229">
        <v>20407</v>
      </c>
      <c r="L2229">
        <v>21495</v>
      </c>
    </row>
    <row r="2230" spans="1:12" ht="48" x14ac:dyDescent="0.2">
      <c r="A2230" s="19" t="s">
        <v>1279</v>
      </c>
      <c r="B2230" s="20" t="s">
        <v>1290</v>
      </c>
      <c r="C2230" s="3" t="s">
        <v>14</v>
      </c>
      <c r="D2230" s="3"/>
      <c r="E2230" t="s">
        <v>1480</v>
      </c>
      <c r="F2230">
        <v>17339</v>
      </c>
      <c r="G2230">
        <v>18811</v>
      </c>
      <c r="H2230">
        <v>18356</v>
      </c>
      <c r="I2230">
        <v>18978</v>
      </c>
      <c r="J2230">
        <v>20167</v>
      </c>
      <c r="K2230">
        <v>20322</v>
      </c>
      <c r="L2230">
        <v>20515</v>
      </c>
    </row>
    <row r="2231" spans="1:12" ht="32" x14ac:dyDescent="0.2">
      <c r="A2231" s="23" t="s">
        <v>1279</v>
      </c>
      <c r="B2231" s="24" t="s">
        <v>1291</v>
      </c>
      <c r="C2231" s="8" t="s">
        <v>714</v>
      </c>
      <c r="D2231" s="8"/>
      <c r="E2231" t="s">
        <v>1480</v>
      </c>
      <c r="F2231">
        <v>31271</v>
      </c>
      <c r="G2231">
        <v>28194</v>
      </c>
      <c r="H2231">
        <v>30522</v>
      </c>
      <c r="I2231">
        <v>33732</v>
      </c>
      <c r="J2231">
        <v>31485</v>
      </c>
      <c r="K2231">
        <v>36398</v>
      </c>
      <c r="L2231">
        <v>37756</v>
      </c>
    </row>
    <row r="2232" spans="1:12" ht="48" x14ac:dyDescent="0.2">
      <c r="A2232" s="19" t="s">
        <v>1279</v>
      </c>
      <c r="B2232" s="20" t="s">
        <v>1292</v>
      </c>
      <c r="C2232" s="3" t="s">
        <v>14</v>
      </c>
      <c r="D2232" s="3"/>
      <c r="E2232" t="s">
        <v>1480</v>
      </c>
      <c r="F2232">
        <v>19784</v>
      </c>
      <c r="G2232">
        <v>20341</v>
      </c>
      <c r="H2232">
        <v>20997</v>
      </c>
      <c r="I2232">
        <v>21265</v>
      </c>
      <c r="J2232">
        <v>22256</v>
      </c>
      <c r="K2232">
        <v>22787</v>
      </c>
      <c r="L2232">
        <v>24091</v>
      </c>
    </row>
    <row r="2233" spans="1:12" ht="48" x14ac:dyDescent="0.2">
      <c r="A2233" s="23" t="s">
        <v>1279</v>
      </c>
      <c r="B2233" s="24" t="s">
        <v>1293</v>
      </c>
      <c r="C2233" s="8" t="s">
        <v>14</v>
      </c>
      <c r="D2233" s="8"/>
      <c r="E2233" t="s">
        <v>1480</v>
      </c>
      <c r="F2233">
        <v>17433</v>
      </c>
      <c r="G2233">
        <v>18176</v>
      </c>
      <c r="H2233">
        <v>18567</v>
      </c>
      <c r="I2233">
        <v>18531</v>
      </c>
      <c r="J2233">
        <v>19166</v>
      </c>
      <c r="K2233">
        <v>20693</v>
      </c>
      <c r="L2233">
        <v>20552</v>
      </c>
    </row>
    <row r="2234" spans="1:12" ht="32" x14ac:dyDescent="0.2">
      <c r="A2234" s="19" t="s">
        <v>1279</v>
      </c>
      <c r="B2234" s="20" t="s">
        <v>1294</v>
      </c>
      <c r="C2234" s="3" t="s">
        <v>2</v>
      </c>
      <c r="D2234" s="3"/>
      <c r="E2234" t="s">
        <v>1480</v>
      </c>
      <c r="F2234">
        <v>16289</v>
      </c>
      <c r="G2234">
        <v>16790</v>
      </c>
      <c r="H2234">
        <v>17400</v>
      </c>
      <c r="I2234">
        <v>18285</v>
      </c>
      <c r="J2234">
        <v>19075</v>
      </c>
      <c r="K2234">
        <v>18191</v>
      </c>
      <c r="L2234">
        <v>19526</v>
      </c>
    </row>
    <row r="2235" spans="1:12" ht="60" x14ac:dyDescent="0.2">
      <c r="A2235" s="23" t="s">
        <v>1279</v>
      </c>
      <c r="B2235" s="24" t="s">
        <v>1295</v>
      </c>
      <c r="C2235" s="8" t="s">
        <v>711</v>
      </c>
      <c r="D2235" s="8"/>
      <c r="E2235" t="s">
        <v>1480</v>
      </c>
      <c r="F2235">
        <v>0</v>
      </c>
      <c r="G2235">
        <v>10013</v>
      </c>
      <c r="H2235">
        <v>9776</v>
      </c>
      <c r="I2235">
        <v>11101</v>
      </c>
      <c r="J2235">
        <v>11433</v>
      </c>
      <c r="K2235" t="e">
        <v>#N/A</v>
      </c>
      <c r="L2235" t="e">
        <v>#N/A</v>
      </c>
    </row>
    <row r="2236" spans="1:12" ht="32" x14ac:dyDescent="0.2">
      <c r="A2236" s="19" t="s">
        <v>1279</v>
      </c>
      <c r="B2236" s="20" t="s">
        <v>1296</v>
      </c>
      <c r="C2236" s="3" t="s">
        <v>66</v>
      </c>
      <c r="D2236" s="3"/>
      <c r="E2236" t="s">
        <v>1480</v>
      </c>
      <c r="F2236">
        <v>19305</v>
      </c>
      <c r="G2236">
        <v>22372</v>
      </c>
      <c r="H2236">
        <v>23708</v>
      </c>
      <c r="I2236">
        <v>24836</v>
      </c>
      <c r="J2236">
        <v>25425</v>
      </c>
      <c r="K2236">
        <v>25860</v>
      </c>
      <c r="L2236">
        <v>27288</v>
      </c>
    </row>
    <row r="2237" spans="1:12" ht="32" x14ac:dyDescent="0.2">
      <c r="A2237" s="23" t="s">
        <v>1279</v>
      </c>
      <c r="B2237" s="24" t="s">
        <v>1297</v>
      </c>
      <c r="C2237" s="8" t="s">
        <v>68</v>
      </c>
      <c r="D2237" s="8"/>
      <c r="E2237" t="s">
        <v>1480</v>
      </c>
      <c r="F2237">
        <v>19123</v>
      </c>
      <c r="G2237">
        <v>18763</v>
      </c>
      <c r="H2237">
        <v>20714</v>
      </c>
      <c r="I2237">
        <v>21806</v>
      </c>
      <c r="J2237">
        <v>22128</v>
      </c>
      <c r="K2237">
        <v>22166</v>
      </c>
      <c r="L2237">
        <v>20185</v>
      </c>
    </row>
    <row r="2238" spans="1:12" ht="36" x14ac:dyDescent="0.2">
      <c r="A2238" s="19" t="s">
        <v>1279</v>
      </c>
      <c r="B2238" s="20" t="s">
        <v>1298</v>
      </c>
      <c r="C2238" s="3" t="s">
        <v>77</v>
      </c>
      <c r="D2238" s="3"/>
      <c r="E2238" t="s">
        <v>1480</v>
      </c>
      <c r="F2238">
        <v>20097</v>
      </c>
      <c r="G2238">
        <v>19637</v>
      </c>
      <c r="H2238">
        <v>19536</v>
      </c>
      <c r="I2238">
        <v>20148</v>
      </c>
      <c r="J2238">
        <v>21485</v>
      </c>
      <c r="K2238">
        <v>23059</v>
      </c>
      <c r="L2238">
        <v>25261</v>
      </c>
    </row>
    <row r="2239" spans="1:12" ht="32" x14ac:dyDescent="0.2">
      <c r="A2239" s="23" t="s">
        <v>1299</v>
      </c>
      <c r="B2239" s="24" t="s">
        <v>1300</v>
      </c>
      <c r="C2239" s="8" t="s">
        <v>2</v>
      </c>
      <c r="D2239" s="8"/>
      <c r="E2239" t="s">
        <v>1480</v>
      </c>
      <c r="F2239">
        <v>18414</v>
      </c>
      <c r="G2239">
        <v>19326</v>
      </c>
      <c r="H2239">
        <v>19178</v>
      </c>
      <c r="I2239">
        <v>21039</v>
      </c>
      <c r="J2239">
        <v>23837</v>
      </c>
      <c r="K2239">
        <v>23576</v>
      </c>
      <c r="L2239">
        <v>18501</v>
      </c>
    </row>
    <row r="2240" spans="1:12" ht="32" x14ac:dyDescent="0.2">
      <c r="A2240" s="19" t="s">
        <v>1299</v>
      </c>
      <c r="B2240" s="20" t="s">
        <v>1301</v>
      </c>
      <c r="C2240" s="3" t="s">
        <v>66</v>
      </c>
      <c r="D2240" s="3"/>
      <c r="E2240" t="s">
        <v>1480</v>
      </c>
      <c r="F2240">
        <v>15084</v>
      </c>
      <c r="G2240">
        <v>16665</v>
      </c>
      <c r="H2240">
        <v>19559</v>
      </c>
      <c r="I2240">
        <v>18353</v>
      </c>
      <c r="J2240">
        <v>19864</v>
      </c>
      <c r="K2240">
        <v>20718</v>
      </c>
      <c r="L2240">
        <v>21253</v>
      </c>
    </row>
    <row r="2241" spans="1:12" ht="32" x14ac:dyDescent="0.2">
      <c r="A2241" s="23" t="s">
        <v>1299</v>
      </c>
      <c r="B2241" s="24" t="s">
        <v>1302</v>
      </c>
      <c r="C2241" s="8" t="s">
        <v>68</v>
      </c>
      <c r="D2241" s="8"/>
      <c r="E2241" t="s">
        <v>1480</v>
      </c>
      <c r="F2241">
        <v>20404</v>
      </c>
      <c r="G2241">
        <v>21661</v>
      </c>
      <c r="H2241">
        <v>21324</v>
      </c>
      <c r="I2241">
        <v>22231</v>
      </c>
      <c r="J2241">
        <v>22525</v>
      </c>
      <c r="K2241">
        <v>21238</v>
      </c>
      <c r="L2241">
        <v>23031</v>
      </c>
    </row>
    <row r="2242" spans="1:12" ht="32" x14ac:dyDescent="0.2">
      <c r="A2242" s="19" t="s">
        <v>1299</v>
      </c>
      <c r="B2242" s="20" t="s">
        <v>1303</v>
      </c>
      <c r="C2242" s="3" t="s">
        <v>68</v>
      </c>
      <c r="D2242" s="3"/>
      <c r="E2242" t="s">
        <v>1480</v>
      </c>
      <c r="F2242">
        <v>16863</v>
      </c>
      <c r="G2242">
        <v>18099</v>
      </c>
      <c r="H2242">
        <v>19143</v>
      </c>
      <c r="I2242">
        <v>19666</v>
      </c>
      <c r="J2242">
        <v>20272</v>
      </c>
      <c r="K2242">
        <v>20192</v>
      </c>
      <c r="L2242">
        <v>20571</v>
      </c>
    </row>
    <row r="2243" spans="1:12" ht="16" x14ac:dyDescent="0.2">
      <c r="A2243" s="23" t="s">
        <v>1299</v>
      </c>
      <c r="B2243" s="24" t="s">
        <v>1304</v>
      </c>
      <c r="C2243" s="8" t="s">
        <v>8</v>
      </c>
      <c r="D2243" s="8"/>
      <c r="E2243" t="s">
        <v>1480</v>
      </c>
      <c r="F2243">
        <v>16988</v>
      </c>
      <c r="G2243">
        <v>17203</v>
      </c>
      <c r="H2243">
        <v>19972</v>
      </c>
      <c r="I2243">
        <v>22217</v>
      </c>
      <c r="J2243">
        <v>21494</v>
      </c>
      <c r="K2243">
        <v>21844</v>
      </c>
      <c r="L2243">
        <v>28178</v>
      </c>
    </row>
    <row r="2244" spans="1:12" ht="32" x14ac:dyDescent="0.2">
      <c r="A2244" s="19" t="s">
        <v>1299</v>
      </c>
      <c r="B2244" s="20" t="s">
        <v>1305</v>
      </c>
      <c r="C2244" s="3" t="s">
        <v>2</v>
      </c>
      <c r="D2244" s="3"/>
      <c r="E2244" t="s">
        <v>1480</v>
      </c>
      <c r="F2244">
        <v>17020</v>
      </c>
      <c r="G2244">
        <v>17245</v>
      </c>
      <c r="H2244">
        <v>17731</v>
      </c>
      <c r="I2244">
        <v>18099</v>
      </c>
      <c r="J2244">
        <v>19510</v>
      </c>
      <c r="K2244">
        <v>20442</v>
      </c>
      <c r="L2244">
        <v>21940</v>
      </c>
    </row>
    <row r="2245" spans="1:12" ht="32" x14ac:dyDescent="0.2">
      <c r="A2245" s="23" t="s">
        <v>1299</v>
      </c>
      <c r="B2245" s="24" t="s">
        <v>1306</v>
      </c>
      <c r="C2245" s="8" t="s">
        <v>73</v>
      </c>
      <c r="D2245" s="8"/>
      <c r="E2245" t="s">
        <v>1480</v>
      </c>
      <c r="F2245">
        <v>20901</v>
      </c>
      <c r="G2245">
        <v>21283</v>
      </c>
      <c r="H2245">
        <v>22220</v>
      </c>
      <c r="I2245">
        <v>22872</v>
      </c>
      <c r="J2245">
        <v>24692</v>
      </c>
      <c r="K2245">
        <v>27043</v>
      </c>
      <c r="L2245">
        <v>28963</v>
      </c>
    </row>
    <row r="2246" spans="1:12" ht="24" x14ac:dyDescent="0.2">
      <c r="A2246" s="19" t="s">
        <v>1299</v>
      </c>
      <c r="B2246" s="20" t="s">
        <v>1307</v>
      </c>
      <c r="C2246" s="3" t="s">
        <v>8</v>
      </c>
      <c r="D2246" s="3"/>
      <c r="E2246" t="s">
        <v>1480</v>
      </c>
      <c r="F2246">
        <v>17825</v>
      </c>
      <c r="G2246">
        <v>19460</v>
      </c>
      <c r="H2246">
        <v>20273</v>
      </c>
      <c r="I2246">
        <v>22329</v>
      </c>
      <c r="J2246">
        <v>24321</v>
      </c>
      <c r="K2246">
        <v>24535</v>
      </c>
      <c r="L2246">
        <v>25877</v>
      </c>
    </row>
    <row r="2247" spans="1:12" ht="32" x14ac:dyDescent="0.2">
      <c r="A2247" s="23" t="s">
        <v>1299</v>
      </c>
      <c r="B2247" s="24" t="s">
        <v>1308</v>
      </c>
      <c r="C2247" s="8" t="s">
        <v>68</v>
      </c>
      <c r="D2247" s="8"/>
      <c r="E2247" t="s">
        <v>1480</v>
      </c>
      <c r="F2247" t="e">
        <v>#N/A</v>
      </c>
      <c r="G2247">
        <v>16672</v>
      </c>
      <c r="H2247">
        <v>17042</v>
      </c>
      <c r="I2247">
        <v>18401</v>
      </c>
      <c r="J2247">
        <v>18883</v>
      </c>
      <c r="K2247">
        <v>19375</v>
      </c>
      <c r="L2247">
        <v>21392</v>
      </c>
    </row>
    <row r="2248" spans="1:12" ht="32" x14ac:dyDescent="0.2">
      <c r="A2248" s="19" t="s">
        <v>1299</v>
      </c>
      <c r="B2248" s="20" t="s">
        <v>1309</v>
      </c>
      <c r="C2248" s="3" t="s">
        <v>77</v>
      </c>
      <c r="D2248" s="3"/>
      <c r="E2248" t="s">
        <v>1480</v>
      </c>
      <c r="F2248">
        <v>22470</v>
      </c>
      <c r="G2248">
        <v>25679</v>
      </c>
      <c r="H2248">
        <v>25913</v>
      </c>
      <c r="I2248">
        <v>26406</v>
      </c>
      <c r="J2248">
        <v>26738</v>
      </c>
      <c r="K2248">
        <v>30800</v>
      </c>
      <c r="L2248">
        <v>29470</v>
      </c>
    </row>
    <row r="2249" spans="1:12" ht="32" x14ac:dyDescent="0.2">
      <c r="A2249" s="23" t="s">
        <v>1299</v>
      </c>
      <c r="B2249" s="24" t="s">
        <v>1310</v>
      </c>
      <c r="C2249" s="8" t="s">
        <v>6</v>
      </c>
      <c r="D2249" s="8"/>
      <c r="E2249" t="s">
        <v>1480</v>
      </c>
      <c r="F2249">
        <v>19525</v>
      </c>
      <c r="G2249">
        <v>20284</v>
      </c>
      <c r="H2249">
        <v>21944</v>
      </c>
      <c r="I2249">
        <v>21927</v>
      </c>
      <c r="J2249">
        <v>25238</v>
      </c>
      <c r="K2249">
        <v>26200</v>
      </c>
      <c r="L2249">
        <v>26815</v>
      </c>
    </row>
    <row r="2250" spans="1:12" ht="32" x14ac:dyDescent="0.2">
      <c r="A2250" s="19" t="s">
        <v>1299</v>
      </c>
      <c r="B2250" s="20" t="s">
        <v>1311</v>
      </c>
      <c r="C2250" s="3" t="s">
        <v>21</v>
      </c>
      <c r="D2250" s="3"/>
      <c r="E2250" t="s">
        <v>1480</v>
      </c>
      <c r="F2250">
        <v>19220</v>
      </c>
      <c r="G2250">
        <v>20920</v>
      </c>
      <c r="H2250">
        <v>20889</v>
      </c>
      <c r="I2250">
        <v>21968</v>
      </c>
      <c r="J2250">
        <v>22753</v>
      </c>
      <c r="K2250">
        <v>25085</v>
      </c>
      <c r="L2250">
        <v>25756</v>
      </c>
    </row>
    <row r="2251" spans="1:12" ht="32" x14ac:dyDescent="0.2">
      <c r="A2251" s="23" t="s">
        <v>1299</v>
      </c>
      <c r="B2251" s="24" t="s">
        <v>1312</v>
      </c>
      <c r="C2251" s="8" t="s">
        <v>73</v>
      </c>
      <c r="D2251" s="8"/>
      <c r="E2251" t="s">
        <v>1480</v>
      </c>
      <c r="F2251">
        <v>19591</v>
      </c>
      <c r="G2251">
        <v>21286</v>
      </c>
      <c r="H2251">
        <v>21322</v>
      </c>
      <c r="I2251">
        <v>22324</v>
      </c>
      <c r="J2251">
        <v>24161</v>
      </c>
      <c r="K2251">
        <v>24807</v>
      </c>
      <c r="L2251">
        <v>25321</v>
      </c>
    </row>
    <row r="2252" spans="1:12" ht="36" x14ac:dyDescent="0.2">
      <c r="A2252" s="19" t="s">
        <v>1299</v>
      </c>
      <c r="B2252" s="20" t="s">
        <v>1313</v>
      </c>
      <c r="C2252" s="3" t="s">
        <v>77</v>
      </c>
      <c r="D2252" s="3"/>
      <c r="E2252" t="s">
        <v>1480</v>
      </c>
      <c r="F2252">
        <v>18295</v>
      </c>
      <c r="G2252">
        <v>19569</v>
      </c>
      <c r="H2252">
        <v>18077</v>
      </c>
      <c r="I2252">
        <v>20329</v>
      </c>
      <c r="J2252">
        <v>20834</v>
      </c>
      <c r="K2252">
        <v>21683</v>
      </c>
      <c r="L2252">
        <v>24957</v>
      </c>
    </row>
    <row r="2253" spans="1:12" ht="32" x14ac:dyDescent="0.2">
      <c r="A2253" s="23" t="s">
        <v>1299</v>
      </c>
      <c r="B2253" s="24" t="s">
        <v>1314</v>
      </c>
      <c r="C2253" s="8" t="s">
        <v>4</v>
      </c>
      <c r="D2253" s="8"/>
      <c r="E2253" t="s">
        <v>1480</v>
      </c>
      <c r="F2253">
        <v>20553</v>
      </c>
      <c r="G2253">
        <v>22934</v>
      </c>
      <c r="H2253">
        <v>21394</v>
      </c>
      <c r="I2253">
        <v>27468</v>
      </c>
      <c r="J2253">
        <v>28392</v>
      </c>
      <c r="K2253">
        <v>25306</v>
      </c>
      <c r="L2253">
        <v>28040</v>
      </c>
    </row>
    <row r="2254" spans="1:12" ht="32" x14ac:dyDescent="0.2">
      <c r="A2254" s="19" t="s">
        <v>1299</v>
      </c>
      <c r="B2254" s="20" t="s">
        <v>1315</v>
      </c>
      <c r="C2254" s="3" t="s">
        <v>6</v>
      </c>
      <c r="D2254" s="3"/>
      <c r="E2254" t="s">
        <v>1480</v>
      </c>
      <c r="F2254">
        <v>17798</v>
      </c>
      <c r="G2254">
        <v>18922</v>
      </c>
      <c r="H2254">
        <v>18468</v>
      </c>
      <c r="I2254">
        <v>18883</v>
      </c>
      <c r="J2254">
        <v>19734</v>
      </c>
      <c r="K2254">
        <v>20561</v>
      </c>
      <c r="L2254">
        <v>21003</v>
      </c>
    </row>
    <row r="2255" spans="1:12" ht="32" x14ac:dyDescent="0.2">
      <c r="A2255" s="23" t="s">
        <v>1299</v>
      </c>
      <c r="B2255" s="24" t="s">
        <v>1316</v>
      </c>
      <c r="C2255" s="8" t="s">
        <v>73</v>
      </c>
      <c r="D2255" s="8"/>
      <c r="E2255" t="s">
        <v>1480</v>
      </c>
      <c r="F2255">
        <v>15508</v>
      </c>
      <c r="G2255">
        <v>16414</v>
      </c>
      <c r="H2255">
        <v>17627</v>
      </c>
      <c r="I2255">
        <v>19326</v>
      </c>
      <c r="J2255">
        <v>19793</v>
      </c>
      <c r="K2255">
        <v>20733</v>
      </c>
      <c r="L2255">
        <v>22952</v>
      </c>
    </row>
    <row r="2256" spans="1:12" ht="36" x14ac:dyDescent="0.2">
      <c r="A2256" s="19" t="s">
        <v>1299</v>
      </c>
      <c r="B2256" s="20" t="s">
        <v>1317</v>
      </c>
      <c r="C2256" s="3" t="s">
        <v>8</v>
      </c>
      <c r="D2256" s="3"/>
      <c r="E2256" t="s">
        <v>1480</v>
      </c>
      <c r="F2256">
        <v>19791</v>
      </c>
      <c r="G2256">
        <v>19407</v>
      </c>
      <c r="H2256">
        <v>19286</v>
      </c>
      <c r="I2256">
        <v>22261</v>
      </c>
      <c r="J2256">
        <v>22863</v>
      </c>
      <c r="K2256">
        <v>23372</v>
      </c>
      <c r="L2256">
        <v>25163</v>
      </c>
    </row>
    <row r="2257" spans="1:12" ht="48" x14ac:dyDescent="0.2">
      <c r="A2257" s="23" t="s">
        <v>1299</v>
      </c>
      <c r="B2257" s="24" t="s">
        <v>1318</v>
      </c>
      <c r="C2257" s="8" t="s">
        <v>14</v>
      </c>
      <c r="D2257" s="8"/>
      <c r="E2257" t="s">
        <v>1480</v>
      </c>
      <c r="F2257">
        <v>19733</v>
      </c>
      <c r="G2257">
        <v>19411</v>
      </c>
      <c r="H2257">
        <v>20119</v>
      </c>
      <c r="I2257">
        <v>21693</v>
      </c>
      <c r="J2257">
        <v>21996</v>
      </c>
      <c r="K2257">
        <v>22335</v>
      </c>
      <c r="L2257">
        <v>26630</v>
      </c>
    </row>
    <row r="2258" spans="1:12" ht="32" x14ac:dyDescent="0.2">
      <c r="A2258" s="19" t="s">
        <v>1299</v>
      </c>
      <c r="B2258" s="20" t="s">
        <v>1319</v>
      </c>
      <c r="C2258" s="3" t="s">
        <v>73</v>
      </c>
      <c r="D2258" s="3"/>
      <c r="E2258" t="s">
        <v>1480</v>
      </c>
      <c r="F2258">
        <v>16494</v>
      </c>
      <c r="G2258">
        <v>17131</v>
      </c>
      <c r="H2258">
        <v>17481</v>
      </c>
      <c r="I2258">
        <v>20864</v>
      </c>
      <c r="J2258">
        <v>20778</v>
      </c>
      <c r="K2258">
        <v>22556</v>
      </c>
      <c r="L2258">
        <v>23093</v>
      </c>
    </row>
    <row r="2259" spans="1:12" ht="24" x14ac:dyDescent="0.2">
      <c r="A2259" s="23" t="s">
        <v>1299</v>
      </c>
      <c r="B2259" s="24" t="s">
        <v>1320</v>
      </c>
      <c r="C2259" s="8" t="s">
        <v>8</v>
      </c>
      <c r="D2259" s="8"/>
      <c r="E2259" t="s">
        <v>1480</v>
      </c>
      <c r="F2259">
        <v>17785</v>
      </c>
      <c r="G2259">
        <v>18321</v>
      </c>
      <c r="H2259">
        <v>18991</v>
      </c>
      <c r="I2259">
        <v>19924</v>
      </c>
      <c r="J2259">
        <v>21311</v>
      </c>
      <c r="K2259">
        <v>23792</v>
      </c>
      <c r="L2259">
        <v>25530</v>
      </c>
    </row>
    <row r="2260" spans="1:12" ht="60" x14ac:dyDescent="0.2">
      <c r="A2260" s="19" t="s">
        <v>1299</v>
      </c>
      <c r="B2260" s="20" t="s">
        <v>1443</v>
      </c>
      <c r="C2260" s="3" t="s">
        <v>711</v>
      </c>
      <c r="D2260" s="3"/>
      <c r="E2260" t="s">
        <v>1480</v>
      </c>
      <c r="F2260">
        <v>14130</v>
      </c>
      <c r="G2260">
        <v>13300</v>
      </c>
      <c r="H2260">
        <v>16896</v>
      </c>
      <c r="I2260" t="e">
        <v>#N/A</v>
      </c>
      <c r="J2260" t="e">
        <v>#N/A</v>
      </c>
      <c r="K2260" t="e">
        <v>#N/A</v>
      </c>
      <c r="L2260" t="e">
        <v>#N/A</v>
      </c>
    </row>
    <row r="2261" spans="1:12" ht="36" x14ac:dyDescent="0.2">
      <c r="A2261" s="23" t="s">
        <v>1299</v>
      </c>
      <c r="B2261" s="24" t="s">
        <v>1322</v>
      </c>
      <c r="C2261" s="8" t="s">
        <v>714</v>
      </c>
      <c r="D2261" s="8"/>
      <c r="E2261" t="s">
        <v>1480</v>
      </c>
      <c r="F2261">
        <v>23253</v>
      </c>
      <c r="G2261">
        <v>23736</v>
      </c>
      <c r="H2261">
        <v>21040</v>
      </c>
      <c r="I2261">
        <v>20978</v>
      </c>
      <c r="J2261">
        <v>21288</v>
      </c>
      <c r="K2261">
        <v>21192</v>
      </c>
      <c r="L2261">
        <v>21943</v>
      </c>
    </row>
    <row r="2262" spans="1:12" ht="36" x14ac:dyDescent="0.2">
      <c r="A2262" s="19" t="s">
        <v>1299</v>
      </c>
      <c r="B2262" s="20" t="s">
        <v>1323</v>
      </c>
      <c r="C2262" s="3" t="s">
        <v>66</v>
      </c>
      <c r="D2262" s="3"/>
      <c r="E2262" t="s">
        <v>1480</v>
      </c>
      <c r="F2262">
        <v>17605</v>
      </c>
      <c r="G2262">
        <v>18686</v>
      </c>
      <c r="H2262">
        <v>19731</v>
      </c>
      <c r="I2262">
        <v>21231</v>
      </c>
      <c r="J2262">
        <v>24382</v>
      </c>
      <c r="K2262">
        <v>24661</v>
      </c>
      <c r="L2262">
        <v>25601</v>
      </c>
    </row>
    <row r="2263" spans="1:12" ht="48" x14ac:dyDescent="0.2">
      <c r="A2263" s="23" t="s">
        <v>1299</v>
      </c>
      <c r="B2263" s="24" t="s">
        <v>1324</v>
      </c>
      <c r="C2263" s="8" t="s">
        <v>14</v>
      </c>
      <c r="D2263" s="8"/>
      <c r="E2263" t="s">
        <v>1480</v>
      </c>
      <c r="F2263" t="e">
        <v>#N/A</v>
      </c>
      <c r="G2263">
        <v>21084</v>
      </c>
      <c r="H2263">
        <v>22267</v>
      </c>
      <c r="I2263">
        <v>23016</v>
      </c>
      <c r="J2263">
        <v>23786</v>
      </c>
      <c r="K2263">
        <v>24125</v>
      </c>
      <c r="L2263">
        <v>24647</v>
      </c>
    </row>
    <row r="2264" spans="1:12" ht="36" x14ac:dyDescent="0.2">
      <c r="A2264" s="19" t="s">
        <v>1299</v>
      </c>
      <c r="B2264" s="20" t="s">
        <v>1325</v>
      </c>
      <c r="C2264" s="3" t="s">
        <v>77</v>
      </c>
      <c r="D2264" s="3"/>
      <c r="E2264" t="s">
        <v>1480</v>
      </c>
      <c r="F2264">
        <v>22115</v>
      </c>
      <c r="G2264">
        <v>23359</v>
      </c>
      <c r="H2264">
        <v>23334</v>
      </c>
      <c r="I2264">
        <v>24952</v>
      </c>
      <c r="J2264">
        <v>24433</v>
      </c>
      <c r="K2264">
        <v>26457</v>
      </c>
      <c r="L2264">
        <v>29202</v>
      </c>
    </row>
    <row r="2265" spans="1:12" ht="48" x14ac:dyDescent="0.2">
      <c r="A2265" s="23" t="s">
        <v>1326</v>
      </c>
      <c r="B2265" s="24" t="s">
        <v>1327</v>
      </c>
      <c r="C2265" s="8" t="s">
        <v>14</v>
      </c>
      <c r="D2265" s="8"/>
      <c r="E2265" t="s">
        <v>1480</v>
      </c>
      <c r="F2265">
        <v>16250</v>
      </c>
      <c r="G2265">
        <v>18414</v>
      </c>
      <c r="H2265">
        <v>18981</v>
      </c>
      <c r="I2265">
        <v>19766</v>
      </c>
      <c r="J2265">
        <v>20765</v>
      </c>
      <c r="K2265">
        <v>21264</v>
      </c>
      <c r="L2265">
        <v>22909</v>
      </c>
    </row>
    <row r="2266" spans="1:12" ht="48" x14ac:dyDescent="0.2">
      <c r="A2266" s="19" t="s">
        <v>1326</v>
      </c>
      <c r="B2266" s="20" t="s">
        <v>1444</v>
      </c>
      <c r="C2266" s="3" t="s">
        <v>711</v>
      </c>
      <c r="D2266" s="3"/>
      <c r="E2266" t="s">
        <v>1480</v>
      </c>
      <c r="F2266">
        <v>14950</v>
      </c>
      <c r="G2266">
        <v>14675</v>
      </c>
      <c r="H2266">
        <v>16207</v>
      </c>
      <c r="I2266" t="e">
        <v>#N/A</v>
      </c>
      <c r="J2266" t="e">
        <v>#N/A</v>
      </c>
      <c r="K2266" t="e">
        <v>#N/A</v>
      </c>
      <c r="L2266" t="e">
        <v>#N/A</v>
      </c>
    </row>
    <row r="2267" spans="1:12" ht="48" x14ac:dyDescent="0.2">
      <c r="A2267" s="23" t="s">
        <v>1326</v>
      </c>
      <c r="B2267" s="24" t="s">
        <v>1328</v>
      </c>
      <c r="C2267" s="8" t="s">
        <v>14</v>
      </c>
      <c r="D2267" s="8"/>
      <c r="E2267" t="s">
        <v>1480</v>
      </c>
      <c r="F2267">
        <v>15515</v>
      </c>
      <c r="G2267">
        <v>16050</v>
      </c>
      <c r="H2267">
        <v>15702</v>
      </c>
      <c r="I2267">
        <v>16117</v>
      </c>
      <c r="J2267">
        <v>17963</v>
      </c>
      <c r="K2267">
        <v>17771</v>
      </c>
      <c r="L2267">
        <v>17731</v>
      </c>
    </row>
    <row r="2268" spans="1:12" ht="32" x14ac:dyDescent="0.2">
      <c r="A2268" s="19" t="s">
        <v>1326</v>
      </c>
      <c r="B2268" s="20" t="s">
        <v>1330</v>
      </c>
      <c r="C2268" s="3" t="s">
        <v>24</v>
      </c>
      <c r="D2268" s="3"/>
      <c r="E2268" t="s">
        <v>1480</v>
      </c>
      <c r="F2268">
        <v>15068</v>
      </c>
      <c r="G2268">
        <v>16494</v>
      </c>
      <c r="H2268">
        <v>16496</v>
      </c>
      <c r="I2268">
        <v>16910</v>
      </c>
      <c r="J2268">
        <v>17607</v>
      </c>
      <c r="K2268">
        <v>18296</v>
      </c>
      <c r="L2268">
        <v>19366</v>
      </c>
    </row>
    <row r="2269" spans="1:12" ht="32" x14ac:dyDescent="0.2">
      <c r="A2269" s="23" t="s">
        <v>1326</v>
      </c>
      <c r="B2269" s="24" t="s">
        <v>1331</v>
      </c>
      <c r="C2269" s="8" t="s">
        <v>24</v>
      </c>
      <c r="D2269" s="8"/>
      <c r="E2269" t="s">
        <v>1480</v>
      </c>
      <c r="F2269">
        <v>21550</v>
      </c>
      <c r="G2269">
        <v>21814</v>
      </c>
      <c r="H2269">
        <v>21820</v>
      </c>
      <c r="I2269">
        <v>20902</v>
      </c>
      <c r="J2269">
        <v>21387</v>
      </c>
      <c r="K2269">
        <v>22183</v>
      </c>
      <c r="L2269">
        <v>22169</v>
      </c>
    </row>
    <row r="2270" spans="1:12" ht="32" x14ac:dyDescent="0.2">
      <c r="A2270" s="19" t="s">
        <v>1326</v>
      </c>
      <c r="B2270" s="20" t="s">
        <v>1332</v>
      </c>
      <c r="C2270" s="3" t="s">
        <v>4</v>
      </c>
      <c r="D2270" s="3"/>
      <c r="E2270" t="s">
        <v>1480</v>
      </c>
      <c r="F2270">
        <v>15756</v>
      </c>
      <c r="G2270">
        <v>17631</v>
      </c>
      <c r="H2270">
        <v>17510</v>
      </c>
      <c r="I2270">
        <v>17978</v>
      </c>
      <c r="J2270">
        <v>19062</v>
      </c>
      <c r="K2270">
        <v>19014</v>
      </c>
      <c r="L2270">
        <v>20690</v>
      </c>
    </row>
    <row r="2271" spans="1:12" ht="48" x14ac:dyDescent="0.2">
      <c r="A2271" s="23" t="s">
        <v>1326</v>
      </c>
      <c r="B2271" s="24" t="s">
        <v>1333</v>
      </c>
      <c r="C2271" s="8" t="s">
        <v>14</v>
      </c>
      <c r="D2271" s="8"/>
      <c r="E2271" t="s">
        <v>1480</v>
      </c>
      <c r="F2271">
        <v>17072</v>
      </c>
      <c r="G2271">
        <v>18931</v>
      </c>
      <c r="H2271">
        <v>18718</v>
      </c>
      <c r="I2271">
        <v>18110</v>
      </c>
      <c r="J2271">
        <v>19529</v>
      </c>
      <c r="K2271">
        <v>19973</v>
      </c>
      <c r="L2271">
        <v>20897</v>
      </c>
    </row>
    <row r="2272" spans="1:12" ht="32" x14ac:dyDescent="0.2">
      <c r="A2272" s="19" t="s">
        <v>1326</v>
      </c>
      <c r="B2272" s="20" t="s">
        <v>1334</v>
      </c>
      <c r="C2272" s="3" t="s">
        <v>6</v>
      </c>
      <c r="D2272" s="3"/>
      <c r="E2272" t="s">
        <v>1480</v>
      </c>
      <c r="F2272">
        <v>17020</v>
      </c>
      <c r="G2272">
        <v>17375</v>
      </c>
      <c r="H2272">
        <v>17378</v>
      </c>
      <c r="I2272">
        <v>18126</v>
      </c>
      <c r="J2272">
        <v>19770</v>
      </c>
      <c r="K2272">
        <v>19742</v>
      </c>
      <c r="L2272">
        <v>20640</v>
      </c>
    </row>
    <row r="2273" spans="1:12" ht="32" x14ac:dyDescent="0.2">
      <c r="A2273" s="23" t="s">
        <v>1326</v>
      </c>
      <c r="B2273" s="24" t="s">
        <v>1335</v>
      </c>
      <c r="C2273" s="8" t="s">
        <v>24</v>
      </c>
      <c r="D2273" s="8"/>
      <c r="E2273" t="s">
        <v>1480</v>
      </c>
      <c r="F2273">
        <v>18265</v>
      </c>
      <c r="G2273">
        <v>19039</v>
      </c>
      <c r="H2273">
        <v>21068</v>
      </c>
      <c r="I2273">
        <v>20368</v>
      </c>
      <c r="J2273">
        <v>21070</v>
      </c>
      <c r="K2273">
        <v>21882</v>
      </c>
      <c r="L2273">
        <v>22920</v>
      </c>
    </row>
    <row r="2274" spans="1:12" ht="32" x14ac:dyDescent="0.2">
      <c r="A2274" s="19" t="s">
        <v>1326</v>
      </c>
      <c r="B2274" s="20" t="s">
        <v>1336</v>
      </c>
      <c r="C2274" s="3" t="s">
        <v>2</v>
      </c>
      <c r="D2274" s="3"/>
      <c r="E2274" t="s">
        <v>1480</v>
      </c>
      <c r="F2274" t="e">
        <v>#N/A</v>
      </c>
      <c r="G2274">
        <v>15200</v>
      </c>
      <c r="H2274">
        <v>15688</v>
      </c>
      <c r="I2274">
        <v>16021</v>
      </c>
      <c r="J2274">
        <v>18368</v>
      </c>
      <c r="K2274">
        <v>19148</v>
      </c>
      <c r="L2274">
        <v>20226</v>
      </c>
    </row>
    <row r="2275" spans="1:12" ht="48" x14ac:dyDescent="0.2">
      <c r="A2275" s="23" t="s">
        <v>1326</v>
      </c>
      <c r="B2275" s="24" t="s">
        <v>1337</v>
      </c>
      <c r="C2275" s="8" t="s">
        <v>14</v>
      </c>
      <c r="D2275" s="8"/>
      <c r="E2275" t="s">
        <v>1480</v>
      </c>
      <c r="F2275">
        <v>16299</v>
      </c>
      <c r="G2275">
        <v>16772</v>
      </c>
      <c r="H2275">
        <v>16543</v>
      </c>
      <c r="I2275">
        <v>17263</v>
      </c>
      <c r="J2275">
        <v>16998</v>
      </c>
      <c r="K2275">
        <v>17940</v>
      </c>
      <c r="L2275">
        <v>18962</v>
      </c>
    </row>
    <row r="2276" spans="1:12" ht="32" x14ac:dyDescent="0.2">
      <c r="A2276" s="19" t="s">
        <v>1326</v>
      </c>
      <c r="B2276" s="20" t="s">
        <v>1338</v>
      </c>
      <c r="C2276" s="3" t="s">
        <v>24</v>
      </c>
      <c r="D2276" s="3"/>
      <c r="E2276" t="s">
        <v>1480</v>
      </c>
      <c r="F2276">
        <v>19982</v>
      </c>
      <c r="G2276">
        <v>20492</v>
      </c>
      <c r="H2276">
        <v>20354</v>
      </c>
      <c r="I2276">
        <v>19232</v>
      </c>
      <c r="J2276">
        <v>20301</v>
      </c>
      <c r="K2276">
        <v>20032</v>
      </c>
      <c r="L2276">
        <v>20854</v>
      </c>
    </row>
    <row r="2277" spans="1:12" ht="48" x14ac:dyDescent="0.2">
      <c r="A2277" s="23" t="s">
        <v>1326</v>
      </c>
      <c r="B2277" s="24" t="s">
        <v>1445</v>
      </c>
      <c r="C2277" s="8" t="s">
        <v>711</v>
      </c>
      <c r="D2277" s="8"/>
      <c r="E2277" t="s">
        <v>1480</v>
      </c>
      <c r="F2277">
        <v>14367</v>
      </c>
      <c r="G2277">
        <v>16952</v>
      </c>
      <c r="H2277">
        <v>15799</v>
      </c>
      <c r="I2277" t="e">
        <v>#N/A</v>
      </c>
      <c r="J2277" t="e">
        <v>#N/A</v>
      </c>
      <c r="K2277" t="e">
        <v>#N/A</v>
      </c>
      <c r="L2277" t="e">
        <v>#N/A</v>
      </c>
    </row>
    <row r="2278" spans="1:12" ht="32" x14ac:dyDescent="0.2">
      <c r="A2278" s="19" t="s">
        <v>1326</v>
      </c>
      <c r="B2278" s="20" t="s">
        <v>1340</v>
      </c>
      <c r="C2278" s="3" t="s">
        <v>24</v>
      </c>
      <c r="D2278" s="3"/>
      <c r="E2278" t="s">
        <v>1480</v>
      </c>
      <c r="F2278">
        <v>17124</v>
      </c>
      <c r="G2278">
        <v>18744</v>
      </c>
      <c r="H2278">
        <v>18972</v>
      </c>
      <c r="I2278">
        <v>19381</v>
      </c>
      <c r="J2278">
        <v>19954</v>
      </c>
      <c r="K2278">
        <v>19999</v>
      </c>
      <c r="L2278">
        <v>20975</v>
      </c>
    </row>
    <row r="2279" spans="1:12" ht="48" x14ac:dyDescent="0.2">
      <c r="A2279" s="23" t="s">
        <v>1326</v>
      </c>
      <c r="B2279" s="24" t="s">
        <v>1341</v>
      </c>
      <c r="C2279" s="8" t="s">
        <v>14</v>
      </c>
      <c r="D2279" s="8"/>
      <c r="E2279" t="s">
        <v>1480</v>
      </c>
      <c r="F2279">
        <v>20008</v>
      </c>
      <c r="G2279">
        <v>19993</v>
      </c>
      <c r="H2279">
        <v>19710</v>
      </c>
      <c r="I2279">
        <v>19493</v>
      </c>
      <c r="J2279">
        <v>20944</v>
      </c>
      <c r="K2279">
        <v>20800</v>
      </c>
      <c r="L2279">
        <v>21576</v>
      </c>
    </row>
    <row r="2280" spans="1:12" ht="48" x14ac:dyDescent="0.2">
      <c r="A2280" s="19" t="s">
        <v>1326</v>
      </c>
      <c r="B2280" s="20" t="s">
        <v>1342</v>
      </c>
      <c r="C2280" s="3" t="s">
        <v>14</v>
      </c>
      <c r="D2280" s="3"/>
      <c r="E2280" t="s">
        <v>1480</v>
      </c>
      <c r="F2280">
        <v>16780</v>
      </c>
      <c r="G2280">
        <v>18443</v>
      </c>
      <c r="H2280">
        <v>18267</v>
      </c>
      <c r="I2280">
        <v>18274</v>
      </c>
      <c r="J2280">
        <v>18563</v>
      </c>
      <c r="K2280">
        <v>18735</v>
      </c>
      <c r="L2280">
        <v>19962</v>
      </c>
    </row>
    <row r="2281" spans="1:12" ht="48" x14ac:dyDescent="0.2">
      <c r="A2281" s="23" t="s">
        <v>1326</v>
      </c>
      <c r="B2281" s="24" t="s">
        <v>1343</v>
      </c>
      <c r="C2281" s="8" t="s">
        <v>24</v>
      </c>
      <c r="D2281" s="8"/>
      <c r="E2281" t="s">
        <v>1480</v>
      </c>
      <c r="F2281">
        <v>15159</v>
      </c>
      <c r="G2281">
        <v>16156</v>
      </c>
      <c r="H2281">
        <v>16610</v>
      </c>
      <c r="I2281">
        <v>16781</v>
      </c>
      <c r="J2281">
        <v>18700</v>
      </c>
      <c r="K2281">
        <v>18876</v>
      </c>
      <c r="L2281">
        <v>19466</v>
      </c>
    </row>
    <row r="2282" spans="1:12" ht="48" x14ac:dyDescent="0.2">
      <c r="A2282" s="19" t="s">
        <v>1326</v>
      </c>
      <c r="B2282" s="20" t="s">
        <v>854</v>
      </c>
      <c r="C2282" s="3" t="s">
        <v>14</v>
      </c>
      <c r="D2282" s="3"/>
      <c r="E2282" t="s">
        <v>1480</v>
      </c>
      <c r="F2282">
        <v>17718</v>
      </c>
      <c r="G2282">
        <v>17604</v>
      </c>
      <c r="H2282">
        <v>17916</v>
      </c>
      <c r="I2282">
        <v>18504</v>
      </c>
      <c r="J2282">
        <v>19046</v>
      </c>
      <c r="K2282">
        <v>20549</v>
      </c>
      <c r="L2282">
        <v>22107</v>
      </c>
    </row>
    <row r="2283" spans="1:12" ht="32" x14ac:dyDescent="0.2">
      <c r="A2283" s="23" t="s">
        <v>1326</v>
      </c>
      <c r="B2283" s="24" t="s">
        <v>1344</v>
      </c>
      <c r="C2283" s="8" t="s">
        <v>24</v>
      </c>
      <c r="D2283" s="8"/>
      <c r="E2283" t="s">
        <v>1480</v>
      </c>
      <c r="F2283">
        <v>18164</v>
      </c>
      <c r="G2283">
        <v>18317</v>
      </c>
      <c r="H2283">
        <v>19040</v>
      </c>
      <c r="I2283">
        <v>19211</v>
      </c>
      <c r="J2283">
        <v>19782</v>
      </c>
      <c r="K2283">
        <v>20529</v>
      </c>
      <c r="L2283">
        <v>22326</v>
      </c>
    </row>
    <row r="2284" spans="1:12" ht="60" x14ac:dyDescent="0.2">
      <c r="A2284" s="19" t="s">
        <v>1326</v>
      </c>
      <c r="B2284" s="20" t="s">
        <v>1345</v>
      </c>
      <c r="C2284" s="3" t="s">
        <v>711</v>
      </c>
      <c r="D2284" s="3"/>
      <c r="E2284" t="s">
        <v>1480</v>
      </c>
      <c r="F2284">
        <v>15540</v>
      </c>
      <c r="G2284">
        <v>17540</v>
      </c>
      <c r="H2284">
        <v>16918</v>
      </c>
      <c r="I2284">
        <v>17431</v>
      </c>
      <c r="J2284">
        <v>18996</v>
      </c>
      <c r="K2284">
        <v>17193</v>
      </c>
      <c r="L2284">
        <v>18649</v>
      </c>
    </row>
    <row r="2285" spans="1:12" ht="60" x14ac:dyDescent="0.2">
      <c r="A2285" s="23" t="s">
        <v>1326</v>
      </c>
      <c r="B2285" s="24" t="s">
        <v>1446</v>
      </c>
      <c r="C2285" s="8" t="s">
        <v>711</v>
      </c>
      <c r="D2285" s="8"/>
      <c r="E2285" t="s">
        <v>1480</v>
      </c>
      <c r="F2285">
        <v>13676</v>
      </c>
      <c r="G2285">
        <v>14637</v>
      </c>
      <c r="H2285">
        <v>15788</v>
      </c>
      <c r="I2285" t="e">
        <v>#N/A</v>
      </c>
      <c r="J2285" t="e">
        <v>#N/A</v>
      </c>
      <c r="K2285" t="e">
        <v>#N/A</v>
      </c>
      <c r="L2285" t="e">
        <v>#N/A</v>
      </c>
    </row>
    <row r="2286" spans="1:12" ht="36" x14ac:dyDescent="0.2">
      <c r="A2286" s="19" t="s">
        <v>1326</v>
      </c>
      <c r="B2286" s="20" t="s">
        <v>1347</v>
      </c>
      <c r="C2286" s="3" t="s">
        <v>714</v>
      </c>
      <c r="D2286" s="3"/>
      <c r="E2286" t="s">
        <v>1480</v>
      </c>
      <c r="F2286">
        <v>17362</v>
      </c>
      <c r="G2286">
        <v>18031</v>
      </c>
      <c r="H2286">
        <v>18760</v>
      </c>
      <c r="I2286">
        <v>17203</v>
      </c>
      <c r="J2286">
        <v>17151</v>
      </c>
      <c r="K2286">
        <v>16270</v>
      </c>
      <c r="L2286">
        <v>16968</v>
      </c>
    </row>
    <row r="2287" spans="1:12" ht="32" x14ac:dyDescent="0.2">
      <c r="A2287" s="23" t="s">
        <v>1326</v>
      </c>
      <c r="B2287" s="24" t="s">
        <v>1068</v>
      </c>
      <c r="C2287" s="8" t="s">
        <v>24</v>
      </c>
      <c r="D2287" s="8"/>
      <c r="E2287" t="s">
        <v>1480</v>
      </c>
      <c r="F2287">
        <v>15750</v>
      </c>
      <c r="G2287">
        <v>17089</v>
      </c>
      <c r="H2287">
        <v>17449</v>
      </c>
      <c r="I2287">
        <v>18021</v>
      </c>
      <c r="J2287">
        <v>19269</v>
      </c>
      <c r="K2287">
        <v>20607</v>
      </c>
      <c r="L2287">
        <v>22028</v>
      </c>
    </row>
    <row r="2288" spans="1:12" ht="32" x14ac:dyDescent="0.2">
      <c r="A2288" s="19" t="s">
        <v>1326</v>
      </c>
      <c r="B2288" s="20" t="s">
        <v>1348</v>
      </c>
      <c r="C2288" s="3" t="s">
        <v>24</v>
      </c>
      <c r="D2288" s="3"/>
      <c r="E2288" t="s">
        <v>1480</v>
      </c>
      <c r="F2288">
        <v>15567</v>
      </c>
      <c r="G2288">
        <v>16585</v>
      </c>
      <c r="H2288">
        <v>16923</v>
      </c>
      <c r="I2288">
        <v>17450</v>
      </c>
      <c r="J2288">
        <v>17488</v>
      </c>
      <c r="K2288">
        <v>17743</v>
      </c>
      <c r="L2288">
        <v>19381</v>
      </c>
    </row>
    <row r="2289" spans="1:12" ht="32" x14ac:dyDescent="0.2">
      <c r="A2289" s="23" t="s">
        <v>1326</v>
      </c>
      <c r="B2289" s="24" t="s">
        <v>1349</v>
      </c>
      <c r="C2289" s="8" t="s">
        <v>4</v>
      </c>
      <c r="D2289" s="8"/>
      <c r="E2289" t="s">
        <v>1480</v>
      </c>
      <c r="F2289">
        <v>19337</v>
      </c>
      <c r="G2289">
        <v>17964</v>
      </c>
      <c r="H2289">
        <v>19999</v>
      </c>
      <c r="I2289">
        <v>19244</v>
      </c>
      <c r="J2289">
        <v>19293</v>
      </c>
      <c r="K2289">
        <v>19694</v>
      </c>
      <c r="L2289">
        <v>21583</v>
      </c>
    </row>
    <row r="2290" spans="1:12" ht="32" x14ac:dyDescent="0.2">
      <c r="A2290" s="19" t="s">
        <v>1350</v>
      </c>
      <c r="B2290" s="20" t="s">
        <v>1351</v>
      </c>
      <c r="C2290" s="3" t="s">
        <v>2</v>
      </c>
      <c r="D2290" s="3"/>
      <c r="E2290" t="s">
        <v>1480</v>
      </c>
      <c r="F2290">
        <v>17356</v>
      </c>
      <c r="G2290">
        <v>17143</v>
      </c>
      <c r="H2290">
        <v>16758</v>
      </c>
      <c r="I2290">
        <v>17622</v>
      </c>
      <c r="J2290">
        <v>17896</v>
      </c>
      <c r="K2290">
        <v>19581</v>
      </c>
      <c r="L2290">
        <v>19809</v>
      </c>
    </row>
    <row r="2291" spans="1:12" ht="32" x14ac:dyDescent="0.2">
      <c r="A2291" s="23" t="s">
        <v>1350</v>
      </c>
      <c r="B2291" s="24" t="s">
        <v>1352</v>
      </c>
      <c r="C2291" s="8" t="s">
        <v>4</v>
      </c>
      <c r="D2291" s="8"/>
      <c r="E2291" t="s">
        <v>1480</v>
      </c>
      <c r="F2291">
        <v>13857</v>
      </c>
      <c r="G2291">
        <v>15479</v>
      </c>
      <c r="H2291">
        <v>16189</v>
      </c>
      <c r="I2291">
        <v>18666</v>
      </c>
      <c r="J2291">
        <v>19070</v>
      </c>
      <c r="K2291">
        <v>19994</v>
      </c>
      <c r="L2291">
        <v>20203</v>
      </c>
    </row>
    <row r="2292" spans="1:12" ht="32" x14ac:dyDescent="0.2">
      <c r="A2292" s="19" t="s">
        <v>1350</v>
      </c>
      <c r="B2292" s="20" t="s">
        <v>1353</v>
      </c>
      <c r="C2292" s="3" t="s">
        <v>6</v>
      </c>
      <c r="D2292" s="3"/>
      <c r="E2292" t="s">
        <v>1480</v>
      </c>
      <c r="F2292">
        <v>15485</v>
      </c>
      <c r="G2292">
        <v>16562</v>
      </c>
      <c r="H2292">
        <v>16679</v>
      </c>
      <c r="I2292">
        <v>16729</v>
      </c>
      <c r="J2292">
        <v>17865</v>
      </c>
      <c r="K2292">
        <v>18850</v>
      </c>
      <c r="L2292">
        <v>20505</v>
      </c>
    </row>
    <row r="2293" spans="1:12" ht="24" x14ac:dyDescent="0.2">
      <c r="A2293" s="23" t="s">
        <v>1350</v>
      </c>
      <c r="B2293" s="24" t="s">
        <v>1354</v>
      </c>
      <c r="C2293" s="8" t="s">
        <v>8</v>
      </c>
      <c r="D2293" s="8"/>
      <c r="E2293" t="s">
        <v>1480</v>
      </c>
      <c r="F2293">
        <v>15232</v>
      </c>
      <c r="G2293">
        <v>16594</v>
      </c>
      <c r="H2293">
        <v>17263</v>
      </c>
      <c r="I2293">
        <v>17218</v>
      </c>
      <c r="J2293">
        <v>18650</v>
      </c>
      <c r="K2293">
        <v>21162</v>
      </c>
      <c r="L2293">
        <v>20622</v>
      </c>
    </row>
    <row r="2294" spans="1:12" ht="24" x14ac:dyDescent="0.2">
      <c r="A2294" s="19" t="s">
        <v>1350</v>
      </c>
      <c r="B2294" s="20" t="s">
        <v>993</v>
      </c>
      <c r="C2294" s="3" t="s">
        <v>8</v>
      </c>
      <c r="D2294" s="3"/>
      <c r="E2294" t="s">
        <v>1480</v>
      </c>
      <c r="F2294">
        <v>19384</v>
      </c>
      <c r="G2294">
        <v>20189</v>
      </c>
      <c r="H2294">
        <v>21773</v>
      </c>
      <c r="I2294">
        <v>23513</v>
      </c>
      <c r="J2294">
        <v>24770</v>
      </c>
      <c r="K2294">
        <v>26168</v>
      </c>
      <c r="L2294">
        <v>26926</v>
      </c>
    </row>
    <row r="2295" spans="1:12" ht="24" x14ac:dyDescent="0.2">
      <c r="A2295" s="23" t="s">
        <v>1350</v>
      </c>
      <c r="B2295" s="24" t="s">
        <v>1355</v>
      </c>
      <c r="C2295" s="8" t="s">
        <v>8</v>
      </c>
      <c r="D2295" s="8"/>
      <c r="E2295" t="s">
        <v>1480</v>
      </c>
      <c r="F2295">
        <v>17188</v>
      </c>
      <c r="G2295">
        <v>19076</v>
      </c>
      <c r="H2295">
        <v>18087</v>
      </c>
      <c r="I2295">
        <v>18397</v>
      </c>
      <c r="J2295">
        <v>18290</v>
      </c>
      <c r="K2295">
        <v>19697</v>
      </c>
      <c r="L2295">
        <v>19858</v>
      </c>
    </row>
    <row r="2296" spans="1:12" ht="36" x14ac:dyDescent="0.2">
      <c r="A2296" s="19" t="s">
        <v>1350</v>
      </c>
      <c r="B2296" s="20" t="s">
        <v>1356</v>
      </c>
      <c r="C2296" s="3" t="s">
        <v>99</v>
      </c>
      <c r="D2296" s="3"/>
      <c r="E2296" t="s">
        <v>1480</v>
      </c>
      <c r="F2296">
        <v>15885</v>
      </c>
      <c r="G2296">
        <v>16385</v>
      </c>
      <c r="H2296">
        <v>17004</v>
      </c>
      <c r="I2296" t="e">
        <v>#N/A</v>
      </c>
      <c r="J2296" t="e">
        <v>#N/A</v>
      </c>
      <c r="K2296" t="e">
        <v>#N/A</v>
      </c>
      <c r="L2296" t="e">
        <v>#N/A</v>
      </c>
    </row>
    <row r="2297" spans="1:12" ht="32" x14ac:dyDescent="0.2">
      <c r="A2297" s="23" t="s">
        <v>1350</v>
      </c>
      <c r="B2297" s="24" t="s">
        <v>932</v>
      </c>
      <c r="C2297" s="8" t="s">
        <v>99</v>
      </c>
      <c r="D2297" s="8"/>
      <c r="E2297" t="s">
        <v>1480</v>
      </c>
      <c r="F2297">
        <v>12768</v>
      </c>
      <c r="G2297">
        <v>13645</v>
      </c>
      <c r="H2297">
        <v>14695</v>
      </c>
      <c r="I2297" t="e">
        <v>#N/A</v>
      </c>
      <c r="J2297" t="e">
        <v>#N/A</v>
      </c>
      <c r="K2297" t="e">
        <v>#N/A</v>
      </c>
      <c r="L2297" t="e">
        <v>#N/A</v>
      </c>
    </row>
    <row r="2298" spans="1:12" ht="48" x14ac:dyDescent="0.2">
      <c r="A2298" s="19" t="s">
        <v>1350</v>
      </c>
      <c r="B2298" s="20" t="s">
        <v>1357</v>
      </c>
      <c r="C2298" s="3" t="s">
        <v>14</v>
      </c>
      <c r="D2298" s="3"/>
      <c r="E2298" t="s">
        <v>1480</v>
      </c>
      <c r="F2298">
        <v>17010</v>
      </c>
      <c r="G2298">
        <v>17551</v>
      </c>
      <c r="H2298">
        <v>18433</v>
      </c>
      <c r="I2298">
        <v>16330</v>
      </c>
      <c r="J2298">
        <v>17256</v>
      </c>
      <c r="K2298">
        <v>18722</v>
      </c>
      <c r="L2298">
        <v>19119</v>
      </c>
    </row>
    <row r="2299" spans="1:12" ht="32" x14ac:dyDescent="0.2">
      <c r="A2299" s="23" t="s">
        <v>1350</v>
      </c>
      <c r="B2299" s="24" t="s">
        <v>1358</v>
      </c>
      <c r="C2299" s="8" t="s">
        <v>4</v>
      </c>
      <c r="D2299" s="8"/>
      <c r="E2299" t="s">
        <v>1480</v>
      </c>
      <c r="F2299">
        <v>17429</v>
      </c>
      <c r="G2299">
        <v>18136</v>
      </c>
      <c r="H2299">
        <v>17554</v>
      </c>
      <c r="I2299">
        <v>18478</v>
      </c>
      <c r="J2299">
        <v>19382</v>
      </c>
      <c r="K2299">
        <v>22461</v>
      </c>
      <c r="L2299">
        <v>22105</v>
      </c>
    </row>
    <row r="2300" spans="1:12" ht="32" x14ac:dyDescent="0.2">
      <c r="A2300" s="19" t="s">
        <v>1350</v>
      </c>
      <c r="B2300" s="20" t="s">
        <v>1359</v>
      </c>
      <c r="C2300" s="3" t="s">
        <v>4</v>
      </c>
      <c r="D2300" s="3"/>
      <c r="E2300" t="s">
        <v>1480</v>
      </c>
      <c r="F2300">
        <v>17824</v>
      </c>
      <c r="G2300">
        <v>17773</v>
      </c>
      <c r="H2300">
        <v>18687</v>
      </c>
      <c r="I2300">
        <v>19705</v>
      </c>
      <c r="J2300">
        <v>20966</v>
      </c>
      <c r="K2300">
        <v>23361</v>
      </c>
      <c r="L2300">
        <v>23877</v>
      </c>
    </row>
    <row r="2301" spans="1:12" ht="24" x14ac:dyDescent="0.2">
      <c r="A2301" s="23" t="s">
        <v>1350</v>
      </c>
      <c r="B2301" s="24" t="s">
        <v>1360</v>
      </c>
      <c r="C2301" s="8" t="s">
        <v>8</v>
      </c>
      <c r="D2301" s="8"/>
      <c r="E2301" t="s">
        <v>1480</v>
      </c>
      <c r="F2301">
        <v>18440</v>
      </c>
      <c r="G2301">
        <v>19242</v>
      </c>
      <c r="H2301">
        <v>19434</v>
      </c>
      <c r="I2301">
        <v>21569</v>
      </c>
      <c r="J2301">
        <v>22544</v>
      </c>
      <c r="K2301">
        <v>23630</v>
      </c>
      <c r="L2301">
        <v>25073</v>
      </c>
    </row>
    <row r="2302" spans="1:12" ht="32" x14ac:dyDescent="0.2">
      <c r="A2302" s="19" t="s">
        <v>1350</v>
      </c>
      <c r="B2302" s="20" t="s">
        <v>1361</v>
      </c>
      <c r="C2302" s="3" t="s">
        <v>99</v>
      </c>
      <c r="D2302" s="3"/>
      <c r="E2302" t="s">
        <v>1480</v>
      </c>
      <c r="F2302">
        <v>13312</v>
      </c>
      <c r="G2302">
        <v>14340</v>
      </c>
      <c r="H2302">
        <v>15305</v>
      </c>
      <c r="I2302">
        <v>16298</v>
      </c>
      <c r="J2302">
        <v>16072</v>
      </c>
      <c r="K2302" t="e">
        <v>#N/A</v>
      </c>
      <c r="L2302" t="e">
        <v>#N/A</v>
      </c>
    </row>
    <row r="2303" spans="1:12" ht="24" x14ac:dyDescent="0.2">
      <c r="A2303" s="23" t="s">
        <v>1350</v>
      </c>
      <c r="B2303" s="24" t="s">
        <v>836</v>
      </c>
      <c r="C2303" s="8" t="s">
        <v>8</v>
      </c>
      <c r="D2303" s="8"/>
      <c r="E2303" t="s">
        <v>1480</v>
      </c>
      <c r="F2303">
        <v>13301</v>
      </c>
      <c r="G2303">
        <v>14242</v>
      </c>
      <c r="H2303">
        <v>14541</v>
      </c>
      <c r="I2303">
        <v>14859</v>
      </c>
      <c r="J2303">
        <v>16499</v>
      </c>
      <c r="K2303">
        <v>17785</v>
      </c>
      <c r="L2303">
        <v>18811</v>
      </c>
    </row>
    <row r="2304" spans="1:12" ht="36" x14ac:dyDescent="0.2">
      <c r="A2304" s="19" t="s">
        <v>1350</v>
      </c>
      <c r="B2304" s="20" t="s">
        <v>1362</v>
      </c>
      <c r="C2304" s="3" t="s">
        <v>21</v>
      </c>
      <c r="D2304" s="3"/>
      <c r="E2304" t="s">
        <v>1480</v>
      </c>
      <c r="F2304">
        <v>17128</v>
      </c>
      <c r="G2304">
        <v>17332</v>
      </c>
      <c r="H2304">
        <v>18087</v>
      </c>
      <c r="I2304">
        <v>19570</v>
      </c>
      <c r="J2304">
        <v>20207</v>
      </c>
      <c r="K2304">
        <v>21013</v>
      </c>
      <c r="L2304">
        <v>22723</v>
      </c>
    </row>
    <row r="2305" spans="1:12" ht="32" x14ac:dyDescent="0.2">
      <c r="A2305" s="23" t="s">
        <v>1350</v>
      </c>
      <c r="B2305" s="24" t="s">
        <v>1363</v>
      </c>
      <c r="C2305" s="8" t="s">
        <v>4</v>
      </c>
      <c r="D2305" s="8"/>
      <c r="E2305" t="s">
        <v>1480</v>
      </c>
      <c r="F2305">
        <v>17510</v>
      </c>
      <c r="G2305">
        <v>16812</v>
      </c>
      <c r="H2305">
        <v>17248</v>
      </c>
      <c r="I2305">
        <v>18337</v>
      </c>
      <c r="J2305">
        <v>19373</v>
      </c>
      <c r="K2305">
        <v>20801</v>
      </c>
      <c r="L2305">
        <v>21409</v>
      </c>
    </row>
    <row r="2306" spans="1:12" ht="32" x14ac:dyDescent="0.2">
      <c r="A2306" s="19" t="s">
        <v>1350</v>
      </c>
      <c r="B2306" s="20" t="s">
        <v>1364</v>
      </c>
      <c r="C2306" s="3" t="s">
        <v>24</v>
      </c>
      <c r="D2306" s="3"/>
      <c r="E2306" t="s">
        <v>1480</v>
      </c>
      <c r="F2306">
        <v>19386</v>
      </c>
      <c r="G2306">
        <v>20436</v>
      </c>
      <c r="H2306">
        <v>20213</v>
      </c>
      <c r="I2306">
        <v>21348</v>
      </c>
      <c r="J2306">
        <v>22886</v>
      </c>
      <c r="K2306">
        <v>23828</v>
      </c>
      <c r="L2306">
        <v>26803</v>
      </c>
    </row>
    <row r="2307" spans="1:12" ht="32" x14ac:dyDescent="0.2">
      <c r="A2307" s="23" t="s">
        <v>1350</v>
      </c>
      <c r="B2307" s="24" t="s">
        <v>1365</v>
      </c>
      <c r="C2307" s="8" t="s">
        <v>4</v>
      </c>
      <c r="D2307" s="8"/>
      <c r="E2307" t="s">
        <v>1480</v>
      </c>
      <c r="F2307">
        <v>16451</v>
      </c>
      <c r="G2307">
        <v>17606</v>
      </c>
      <c r="H2307">
        <v>19531</v>
      </c>
      <c r="I2307">
        <v>21251</v>
      </c>
      <c r="J2307">
        <v>21032</v>
      </c>
      <c r="K2307">
        <v>20202</v>
      </c>
      <c r="L2307">
        <v>21602</v>
      </c>
    </row>
    <row r="2308" spans="1:12" ht="48" x14ac:dyDescent="0.2">
      <c r="A2308" s="19" t="s">
        <v>1350</v>
      </c>
      <c r="B2308" s="20" t="s">
        <v>1447</v>
      </c>
      <c r="C2308" s="3" t="s">
        <v>711</v>
      </c>
      <c r="D2308" s="3"/>
      <c r="E2308" t="s">
        <v>1480</v>
      </c>
      <c r="F2308">
        <v>17144</v>
      </c>
      <c r="G2308">
        <v>14177</v>
      </c>
      <c r="H2308">
        <v>14400</v>
      </c>
      <c r="I2308" t="e">
        <v>#N/A</v>
      </c>
      <c r="J2308" t="e">
        <v>#N/A</v>
      </c>
      <c r="K2308" t="e">
        <v>#N/A</v>
      </c>
      <c r="L2308" t="e">
        <v>#N/A</v>
      </c>
    </row>
    <row r="2309" spans="1:12" ht="36" x14ac:dyDescent="0.2">
      <c r="A2309" s="23" t="s">
        <v>1350</v>
      </c>
      <c r="B2309" s="24" t="s">
        <v>1367</v>
      </c>
      <c r="C2309" s="8" t="s">
        <v>29</v>
      </c>
      <c r="D2309" s="8"/>
      <c r="E2309" t="s">
        <v>1480</v>
      </c>
      <c r="F2309">
        <v>53491</v>
      </c>
      <c r="G2309">
        <v>43266</v>
      </c>
      <c r="H2309">
        <v>38212</v>
      </c>
      <c r="I2309">
        <v>61162</v>
      </c>
      <c r="J2309">
        <v>52471</v>
      </c>
      <c r="K2309">
        <v>83139</v>
      </c>
      <c r="L2309">
        <v>116988</v>
      </c>
    </row>
    <row r="2310" spans="1:12" ht="36" x14ac:dyDescent="0.2">
      <c r="A2310" s="19" t="s">
        <v>1350</v>
      </c>
      <c r="B2310" s="20" t="s">
        <v>1368</v>
      </c>
      <c r="C2310" s="3" t="s">
        <v>714</v>
      </c>
      <c r="D2310" s="3"/>
      <c r="E2310" t="s">
        <v>1480</v>
      </c>
      <c r="F2310">
        <v>22901</v>
      </c>
      <c r="G2310">
        <v>24071</v>
      </c>
      <c r="H2310">
        <v>23101</v>
      </c>
      <c r="I2310">
        <v>19674</v>
      </c>
      <c r="J2310">
        <v>25393</v>
      </c>
      <c r="K2310">
        <v>24489</v>
      </c>
      <c r="L2310">
        <v>24228</v>
      </c>
    </row>
    <row r="2311" spans="1:12" ht="36" x14ac:dyDescent="0.2">
      <c r="A2311" s="23" t="s">
        <v>1350</v>
      </c>
      <c r="B2311" s="24" t="s">
        <v>1369</v>
      </c>
      <c r="C2311" s="8" t="s">
        <v>21</v>
      </c>
      <c r="D2311" s="8"/>
      <c r="E2311" t="s">
        <v>1480</v>
      </c>
      <c r="F2311">
        <v>18468</v>
      </c>
      <c r="G2311">
        <v>19393</v>
      </c>
      <c r="H2311">
        <v>20298</v>
      </c>
      <c r="I2311">
        <v>20350</v>
      </c>
      <c r="J2311">
        <v>21335</v>
      </c>
      <c r="K2311">
        <v>23058</v>
      </c>
      <c r="L2311">
        <v>24922</v>
      </c>
    </row>
    <row r="2312" spans="1:12" ht="24" x14ac:dyDescent="0.2">
      <c r="A2312" s="19" t="s">
        <v>1350</v>
      </c>
      <c r="B2312" s="20" t="s">
        <v>1370</v>
      </c>
      <c r="C2312" s="3" t="s">
        <v>8</v>
      </c>
      <c r="D2312" s="3"/>
      <c r="E2312" t="s">
        <v>1480</v>
      </c>
      <c r="F2312">
        <v>14103</v>
      </c>
      <c r="G2312">
        <v>15737</v>
      </c>
      <c r="H2312">
        <v>15529</v>
      </c>
      <c r="I2312">
        <v>15504</v>
      </c>
      <c r="J2312">
        <v>15817</v>
      </c>
      <c r="K2312">
        <v>17903</v>
      </c>
      <c r="L2312">
        <v>20228</v>
      </c>
    </row>
    <row r="2313" spans="1:12" ht="24" x14ac:dyDescent="0.2">
      <c r="A2313" s="23" t="s">
        <v>1350</v>
      </c>
      <c r="B2313" s="24" t="s">
        <v>1008</v>
      </c>
      <c r="C2313" s="8" t="s">
        <v>8</v>
      </c>
      <c r="D2313" s="8"/>
      <c r="E2313" t="s">
        <v>1480</v>
      </c>
      <c r="F2313">
        <v>15150</v>
      </c>
      <c r="G2313">
        <v>16498</v>
      </c>
      <c r="H2313">
        <v>17404</v>
      </c>
      <c r="I2313">
        <v>18779</v>
      </c>
      <c r="J2313">
        <v>20586</v>
      </c>
      <c r="K2313">
        <v>21291</v>
      </c>
      <c r="L2313">
        <v>18802</v>
      </c>
    </row>
    <row r="2314" spans="1:12" ht="32" x14ac:dyDescent="0.2">
      <c r="A2314" s="19" t="s">
        <v>1350</v>
      </c>
      <c r="B2314" s="20" t="s">
        <v>1371</v>
      </c>
      <c r="C2314" s="3" t="s">
        <v>4</v>
      </c>
      <c r="D2314" s="3"/>
      <c r="E2314" t="s">
        <v>1480</v>
      </c>
      <c r="F2314">
        <v>17474</v>
      </c>
      <c r="G2314">
        <v>17582</v>
      </c>
      <c r="H2314">
        <v>18810</v>
      </c>
      <c r="I2314">
        <v>19985</v>
      </c>
      <c r="J2314">
        <v>22327</v>
      </c>
      <c r="K2314">
        <v>23795</v>
      </c>
      <c r="L2314">
        <v>25541</v>
      </c>
    </row>
    <row r="2315" spans="1:12" ht="32" x14ac:dyDescent="0.2">
      <c r="A2315" s="23" t="s">
        <v>707</v>
      </c>
      <c r="B2315" s="24" t="s">
        <v>730</v>
      </c>
      <c r="C2315" s="8" t="s">
        <v>68</v>
      </c>
      <c r="D2315" s="8"/>
      <c r="E2315" t="s">
        <v>1480</v>
      </c>
      <c r="F2315">
        <v>16310</v>
      </c>
      <c r="G2315" t="e">
        <v>#N/A</v>
      </c>
      <c r="H2315" t="e">
        <v>#N/A</v>
      </c>
      <c r="I2315">
        <v>16349</v>
      </c>
      <c r="J2315">
        <v>17648</v>
      </c>
      <c r="K2315">
        <v>18400</v>
      </c>
      <c r="L2315">
        <v>17885</v>
      </c>
    </row>
    <row r="2316" spans="1:12" ht="32" x14ac:dyDescent="0.2">
      <c r="A2316" s="23" t="s">
        <v>737</v>
      </c>
      <c r="B2316" s="24" t="s">
        <v>743</v>
      </c>
      <c r="C2316" s="8" t="s">
        <v>24</v>
      </c>
      <c r="D2316" s="8"/>
      <c r="E2316" t="s">
        <v>1480</v>
      </c>
      <c r="F2316">
        <v>17518</v>
      </c>
      <c r="G2316" t="e">
        <v>#N/A</v>
      </c>
      <c r="H2316" t="e">
        <v>#N/A</v>
      </c>
      <c r="I2316">
        <v>20911</v>
      </c>
      <c r="J2316">
        <v>19545</v>
      </c>
      <c r="K2316">
        <v>19870</v>
      </c>
      <c r="L2316">
        <v>20470</v>
      </c>
    </row>
    <row r="2317" spans="1:12" ht="32" x14ac:dyDescent="0.2">
      <c r="A2317" s="23" t="s">
        <v>737</v>
      </c>
      <c r="B2317" s="24" t="s">
        <v>787</v>
      </c>
      <c r="C2317" s="8" t="s">
        <v>66</v>
      </c>
      <c r="D2317" s="8"/>
      <c r="E2317" t="s">
        <v>1480</v>
      </c>
      <c r="F2317">
        <v>16676</v>
      </c>
      <c r="G2317" t="e">
        <v>#N/A</v>
      </c>
      <c r="H2317" t="e">
        <v>#N/A</v>
      </c>
      <c r="I2317" t="e">
        <v>#N/A</v>
      </c>
      <c r="J2317" t="e">
        <v>#N/A</v>
      </c>
      <c r="K2317" t="e">
        <v>#N/A</v>
      </c>
      <c r="L2317" t="e">
        <v>#N/A</v>
      </c>
    </row>
    <row r="2318" spans="1:12" ht="32" x14ac:dyDescent="0.2">
      <c r="A2318" s="19" t="s">
        <v>859</v>
      </c>
      <c r="B2318" s="20" t="s">
        <v>890</v>
      </c>
      <c r="C2318" s="3" t="s">
        <v>73</v>
      </c>
      <c r="D2318" s="3"/>
      <c r="E2318" t="s">
        <v>1480</v>
      </c>
      <c r="F2318">
        <v>15494</v>
      </c>
      <c r="G2318" t="e">
        <v>#N/A</v>
      </c>
      <c r="H2318" t="e">
        <v>#N/A</v>
      </c>
      <c r="I2318" t="e">
        <v>#N/A</v>
      </c>
      <c r="J2318" t="e">
        <v>#N/A</v>
      </c>
      <c r="K2318" t="e">
        <v>#N/A</v>
      </c>
      <c r="L2318" t="e">
        <v>#N/A</v>
      </c>
    </row>
    <row r="2319" spans="1:12" ht="32" x14ac:dyDescent="0.2">
      <c r="A2319" s="23" t="s">
        <v>859</v>
      </c>
      <c r="B2319" s="24" t="s">
        <v>904</v>
      </c>
      <c r="C2319" s="8" t="s">
        <v>2</v>
      </c>
      <c r="D2319" s="8"/>
      <c r="E2319" t="s">
        <v>1480</v>
      </c>
      <c r="F2319">
        <v>15476</v>
      </c>
      <c r="G2319" t="e">
        <v>#N/A</v>
      </c>
      <c r="H2319" t="e">
        <v>#N/A</v>
      </c>
      <c r="I2319" t="e">
        <v>#N/A</v>
      </c>
      <c r="J2319" t="e">
        <v>#N/A</v>
      </c>
      <c r="K2319" t="e">
        <v>#N/A</v>
      </c>
      <c r="L2319" t="e">
        <v>#N/A</v>
      </c>
    </row>
    <row r="2320" spans="1:12" ht="32" x14ac:dyDescent="0.2">
      <c r="A2320" s="19" t="s">
        <v>1043</v>
      </c>
      <c r="B2320" s="20" t="s">
        <v>1045</v>
      </c>
      <c r="C2320" s="3" t="s">
        <v>68</v>
      </c>
      <c r="D2320" s="3"/>
      <c r="E2320" t="s">
        <v>1480</v>
      </c>
      <c r="F2320">
        <v>19009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  <c r="L2320" t="e">
        <v>#N/A</v>
      </c>
    </row>
    <row r="2321" spans="1:12" ht="36" x14ac:dyDescent="0.2">
      <c r="A2321" s="23" t="s">
        <v>1043</v>
      </c>
      <c r="B2321" s="24" t="s">
        <v>1448</v>
      </c>
      <c r="C2321" s="8" t="s">
        <v>73</v>
      </c>
      <c r="D2321" s="8"/>
      <c r="E2321" t="s">
        <v>1480</v>
      </c>
      <c r="F2321">
        <v>17270</v>
      </c>
      <c r="G2321" t="e">
        <v>#N/A</v>
      </c>
      <c r="H2321" t="e">
        <v>#N/A</v>
      </c>
      <c r="I2321" t="e">
        <v>#N/A</v>
      </c>
      <c r="J2321" t="e">
        <v>#N/A</v>
      </c>
      <c r="K2321" t="e">
        <v>#N/A</v>
      </c>
      <c r="L2321" t="e">
        <v>#N/A</v>
      </c>
    </row>
    <row r="2322" spans="1:12" ht="32" x14ac:dyDescent="0.2">
      <c r="A2322" s="23" t="s">
        <v>1043</v>
      </c>
      <c r="B2322" s="24" t="s">
        <v>1050</v>
      </c>
      <c r="C2322" s="8" t="s">
        <v>68</v>
      </c>
      <c r="D2322" s="8"/>
      <c r="E2322" t="s">
        <v>1480</v>
      </c>
      <c r="F2322">
        <v>21941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  <c r="L2322" t="e">
        <v>#N/A</v>
      </c>
    </row>
    <row r="2323" spans="1:12" ht="32" x14ac:dyDescent="0.2">
      <c r="A2323" s="23" t="s">
        <v>1043</v>
      </c>
      <c r="B2323" s="24" t="s">
        <v>1052</v>
      </c>
      <c r="C2323" s="8" t="s">
        <v>68</v>
      </c>
      <c r="D2323" s="8"/>
      <c r="E2323" t="s">
        <v>1480</v>
      </c>
      <c r="F2323">
        <v>18364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  <c r="L2323" t="e">
        <v>#N/A</v>
      </c>
    </row>
    <row r="2324" spans="1:12" ht="24" x14ac:dyDescent="0.2">
      <c r="A2324" s="23" t="s">
        <v>1043</v>
      </c>
      <c r="B2324" s="24" t="s">
        <v>1449</v>
      </c>
      <c r="C2324" s="8" t="s">
        <v>8</v>
      </c>
      <c r="D2324" s="8"/>
      <c r="E2324" t="s">
        <v>1480</v>
      </c>
      <c r="F2324">
        <v>17022</v>
      </c>
      <c r="G2324" t="e">
        <v>#N/A</v>
      </c>
      <c r="H2324" t="e">
        <v>#N/A</v>
      </c>
      <c r="I2324" t="e">
        <v>#N/A</v>
      </c>
      <c r="J2324" t="e">
        <v>#N/A</v>
      </c>
      <c r="K2324" t="e">
        <v>#N/A</v>
      </c>
      <c r="L2324" t="e">
        <v>#N/A</v>
      </c>
    </row>
    <row r="2325" spans="1:12" ht="36" x14ac:dyDescent="0.2">
      <c r="A2325" s="23" t="s">
        <v>1043</v>
      </c>
      <c r="B2325" s="24" t="s">
        <v>1450</v>
      </c>
      <c r="C2325" s="8" t="s">
        <v>21</v>
      </c>
      <c r="D2325" s="8"/>
      <c r="E2325" t="s">
        <v>1480</v>
      </c>
      <c r="F2325">
        <v>29397</v>
      </c>
      <c r="G2325" t="e">
        <v>#N/A</v>
      </c>
      <c r="H2325" t="e">
        <v>#N/A</v>
      </c>
      <c r="I2325" t="e">
        <v>#N/A</v>
      </c>
      <c r="J2325" t="e">
        <v>#N/A</v>
      </c>
      <c r="K2325" t="e">
        <v>#N/A</v>
      </c>
      <c r="L2325" t="e">
        <v>#N/A</v>
      </c>
    </row>
    <row r="2326" spans="1:12" ht="24" x14ac:dyDescent="0.2">
      <c r="A2326" s="19" t="s">
        <v>1043</v>
      </c>
      <c r="B2326" s="20" t="s">
        <v>1451</v>
      </c>
      <c r="C2326" s="3" t="s">
        <v>8</v>
      </c>
      <c r="D2326" s="3"/>
      <c r="E2326" t="s">
        <v>1480</v>
      </c>
      <c r="F2326">
        <v>19610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  <c r="L2326" t="e">
        <v>#N/A</v>
      </c>
    </row>
    <row r="2327" spans="1:12" ht="24" x14ac:dyDescent="0.2">
      <c r="A2327" s="23" t="s">
        <v>1043</v>
      </c>
      <c r="B2327" s="24" t="s">
        <v>1452</v>
      </c>
      <c r="C2327" s="8" t="s">
        <v>8</v>
      </c>
      <c r="D2327" s="8"/>
      <c r="E2327" t="s">
        <v>1480</v>
      </c>
      <c r="F2327">
        <v>17875</v>
      </c>
      <c r="G2327" t="e">
        <v>#N/A</v>
      </c>
      <c r="H2327" t="e">
        <v>#N/A</v>
      </c>
      <c r="I2327" t="e">
        <v>#N/A</v>
      </c>
      <c r="J2327" t="e">
        <v>#N/A</v>
      </c>
      <c r="K2327" t="e">
        <v>#N/A</v>
      </c>
      <c r="L2327" t="e">
        <v>#N/A</v>
      </c>
    </row>
    <row r="2328" spans="1:12" ht="48" x14ac:dyDescent="0.2">
      <c r="A2328" s="19" t="s">
        <v>1069</v>
      </c>
      <c r="B2328" s="20" t="s">
        <v>1453</v>
      </c>
      <c r="C2328" s="3" t="s">
        <v>14</v>
      </c>
      <c r="D2328" s="3"/>
      <c r="E2328" t="s">
        <v>1480</v>
      </c>
      <c r="F2328">
        <v>23386</v>
      </c>
      <c r="G2328" t="e">
        <v>#N/A</v>
      </c>
      <c r="H2328" t="e">
        <v>#N/A</v>
      </c>
      <c r="I2328" t="e">
        <v>#N/A</v>
      </c>
      <c r="J2328" t="e">
        <v>#N/A</v>
      </c>
      <c r="K2328" t="e">
        <v>#N/A</v>
      </c>
      <c r="L2328" t="e">
        <v>#N/A</v>
      </c>
    </row>
    <row r="2329" spans="1:12" ht="48" x14ac:dyDescent="0.2">
      <c r="A2329" s="19" t="s">
        <v>1087</v>
      </c>
      <c r="B2329" s="20" t="s">
        <v>1110</v>
      </c>
      <c r="C2329" s="3" t="s">
        <v>14</v>
      </c>
      <c r="D2329" s="3"/>
      <c r="E2329" t="s">
        <v>1480</v>
      </c>
      <c r="F2329">
        <v>15354</v>
      </c>
      <c r="G2329" t="e">
        <v>#N/A</v>
      </c>
      <c r="H2329" t="e">
        <v>#N/A</v>
      </c>
      <c r="I2329">
        <v>17452</v>
      </c>
      <c r="J2329">
        <v>18848</v>
      </c>
      <c r="K2329">
        <v>19415</v>
      </c>
      <c r="L2329">
        <v>20529</v>
      </c>
    </row>
    <row r="2330" spans="1:12" ht="32" x14ac:dyDescent="0.2">
      <c r="A2330" s="19" t="s">
        <v>1087</v>
      </c>
      <c r="B2330" s="20" t="s">
        <v>1112</v>
      </c>
      <c r="C2330" s="3" t="s">
        <v>6</v>
      </c>
      <c r="D2330" s="3"/>
      <c r="E2330" t="s">
        <v>1480</v>
      </c>
      <c r="F2330">
        <v>15665</v>
      </c>
      <c r="G2330" t="e">
        <v>#N/A</v>
      </c>
      <c r="H2330" t="e">
        <v>#N/A</v>
      </c>
      <c r="I2330">
        <v>16740</v>
      </c>
      <c r="J2330">
        <v>16734</v>
      </c>
      <c r="K2330">
        <v>16898</v>
      </c>
      <c r="L2330">
        <v>18055</v>
      </c>
    </row>
    <row r="2331" spans="1:12" ht="32" x14ac:dyDescent="0.2">
      <c r="A2331" s="19" t="s">
        <v>1209</v>
      </c>
      <c r="B2331" s="20" t="s">
        <v>1220</v>
      </c>
      <c r="C2331" s="3" t="s">
        <v>2</v>
      </c>
      <c r="D2331" s="3"/>
      <c r="E2331" t="s">
        <v>1480</v>
      </c>
      <c r="F2331">
        <v>15774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  <c r="L2331" t="e">
        <v>#N/A</v>
      </c>
    </row>
    <row r="2332" spans="1:12" ht="32" x14ac:dyDescent="0.2">
      <c r="A2332" s="23" t="s">
        <v>1299</v>
      </c>
      <c r="B2332" s="24" t="s">
        <v>1308</v>
      </c>
      <c r="C2332" s="8" t="s">
        <v>66</v>
      </c>
      <c r="D2332" s="8"/>
      <c r="E2332" t="s">
        <v>1480</v>
      </c>
      <c r="F2332">
        <v>16874</v>
      </c>
      <c r="G2332" t="e">
        <v>#N/A</v>
      </c>
      <c r="H2332" t="e">
        <v>#N/A</v>
      </c>
      <c r="I2332" t="e">
        <v>#N/A</v>
      </c>
      <c r="J2332" t="e">
        <v>#N/A</v>
      </c>
      <c r="K2332" t="e">
        <v>#N/A</v>
      </c>
      <c r="L2332" t="e">
        <v>#N/A</v>
      </c>
    </row>
    <row r="2333" spans="1:12" ht="32" x14ac:dyDescent="0.2">
      <c r="A2333" s="23" t="s">
        <v>1299</v>
      </c>
      <c r="B2333" s="24" t="s">
        <v>1324</v>
      </c>
      <c r="C2333" s="8" t="s">
        <v>24</v>
      </c>
      <c r="D2333" s="8"/>
      <c r="E2333" t="s">
        <v>1480</v>
      </c>
      <c r="F2333">
        <v>20357</v>
      </c>
      <c r="G2333" t="e">
        <v>#N/A</v>
      </c>
      <c r="H2333" t="e">
        <v>#N/A</v>
      </c>
      <c r="I2333" t="e">
        <v>#N/A</v>
      </c>
      <c r="J2333" t="e">
        <v>#N/A</v>
      </c>
      <c r="K2333" t="e">
        <v>#N/A</v>
      </c>
      <c r="L2333" t="e">
        <v>#N/A</v>
      </c>
    </row>
    <row r="2334" spans="1:12" ht="32" x14ac:dyDescent="0.2">
      <c r="A2334" s="19" t="s">
        <v>1326</v>
      </c>
      <c r="B2334" s="20" t="s">
        <v>1336</v>
      </c>
      <c r="C2334" s="3" t="s">
        <v>99</v>
      </c>
      <c r="D2334" s="3"/>
      <c r="E2334" t="s">
        <v>1480</v>
      </c>
      <c r="F2334">
        <v>14425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  <c r="L2334" t="e">
        <v>#N/A</v>
      </c>
    </row>
    <row r="2335" spans="1:12" ht="60" x14ac:dyDescent="0.2">
      <c r="A2335" s="19" t="s">
        <v>707</v>
      </c>
      <c r="B2335" s="20" t="s">
        <v>710</v>
      </c>
      <c r="C2335" s="3" t="s">
        <v>711</v>
      </c>
      <c r="D2335" s="3"/>
      <c r="E2335" t="s">
        <v>1480</v>
      </c>
      <c r="F2335" t="e">
        <v>#N/A</v>
      </c>
      <c r="G2335" t="e">
        <v>#N/A</v>
      </c>
      <c r="H2335" t="e">
        <v>#N/A</v>
      </c>
      <c r="I2335">
        <v>18847</v>
      </c>
      <c r="J2335">
        <v>18660</v>
      </c>
      <c r="K2335" t="e">
        <v>#N/A</v>
      </c>
      <c r="L2335" t="e">
        <v>#N/A</v>
      </c>
    </row>
    <row r="2336" spans="1:12" ht="36" x14ac:dyDescent="0.2">
      <c r="A2336" s="23" t="s">
        <v>707</v>
      </c>
      <c r="B2336" s="24" t="s">
        <v>717</v>
      </c>
      <c r="C2336" s="8" t="s">
        <v>711</v>
      </c>
      <c r="D2336" s="8"/>
      <c r="E2336" t="s">
        <v>1480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  <c r="L2336" t="e">
        <v>#N/A</v>
      </c>
    </row>
    <row r="2337" spans="1:12" ht="48" x14ac:dyDescent="0.2">
      <c r="A2337" s="19" t="s">
        <v>707</v>
      </c>
      <c r="B2337" s="20" t="s">
        <v>726</v>
      </c>
      <c r="C2337" s="3" t="s">
        <v>711</v>
      </c>
      <c r="D2337" s="3"/>
      <c r="E2337" t="s">
        <v>1480</v>
      </c>
      <c r="F2337" t="e">
        <v>#N/A</v>
      </c>
      <c r="G2337" t="e">
        <v>#N/A</v>
      </c>
      <c r="H2337" t="e">
        <v>#N/A</v>
      </c>
      <c r="I2337">
        <v>0</v>
      </c>
      <c r="J2337">
        <v>15931</v>
      </c>
      <c r="K2337" t="e">
        <v>#N/A</v>
      </c>
      <c r="L2337" t="e">
        <v>#N/A</v>
      </c>
    </row>
    <row r="2338" spans="1:12" ht="32" x14ac:dyDescent="0.2">
      <c r="A2338" s="23" t="s">
        <v>707</v>
      </c>
      <c r="B2338" s="24" t="s">
        <v>729</v>
      </c>
      <c r="C2338" s="8" t="s">
        <v>4</v>
      </c>
      <c r="D2338" s="8"/>
      <c r="E2338" t="s">
        <v>1480</v>
      </c>
      <c r="F2338" t="e">
        <v>#N/A</v>
      </c>
      <c r="G2338" t="e">
        <v>#N/A</v>
      </c>
      <c r="H2338" t="e">
        <v>#N/A</v>
      </c>
      <c r="I2338">
        <v>29113</v>
      </c>
      <c r="J2338">
        <v>32129</v>
      </c>
      <c r="K2338">
        <v>34881</v>
      </c>
      <c r="L2338">
        <v>36796</v>
      </c>
    </row>
    <row r="2339" spans="1:12" ht="32" x14ac:dyDescent="0.2">
      <c r="A2339" s="23" t="s">
        <v>707</v>
      </c>
      <c r="B2339" s="24" t="s">
        <v>735</v>
      </c>
      <c r="C2339" s="8" t="s">
        <v>2</v>
      </c>
      <c r="D2339" s="8"/>
      <c r="E2339" t="s">
        <v>1480</v>
      </c>
      <c r="F2339" t="e">
        <v>#N/A</v>
      </c>
      <c r="G2339" t="e">
        <v>#N/A</v>
      </c>
      <c r="H2339" t="e">
        <v>#N/A</v>
      </c>
      <c r="I2339">
        <v>23075</v>
      </c>
      <c r="J2339">
        <v>23880</v>
      </c>
      <c r="K2339">
        <v>25945</v>
      </c>
      <c r="L2339">
        <v>27324</v>
      </c>
    </row>
    <row r="2340" spans="1:12" ht="48" x14ac:dyDescent="0.2">
      <c r="A2340" s="23" t="s">
        <v>737</v>
      </c>
      <c r="B2340" s="24" t="s">
        <v>740</v>
      </c>
      <c r="C2340" s="8" t="s">
        <v>711</v>
      </c>
      <c r="D2340" s="8"/>
      <c r="E2340" t="s">
        <v>1480</v>
      </c>
      <c r="F2340" t="e">
        <v>#N/A</v>
      </c>
      <c r="G2340" t="e">
        <v>#N/A</v>
      </c>
      <c r="H2340" t="e">
        <v>#N/A</v>
      </c>
      <c r="I2340">
        <v>15051</v>
      </c>
      <c r="J2340">
        <v>15841</v>
      </c>
      <c r="K2340" t="e">
        <v>#N/A</v>
      </c>
      <c r="L2340" t="e">
        <v>#N/A</v>
      </c>
    </row>
    <row r="2341" spans="1:12" ht="48" x14ac:dyDescent="0.2">
      <c r="A2341" s="19" t="s">
        <v>737</v>
      </c>
      <c r="B2341" s="20" t="s">
        <v>749</v>
      </c>
      <c r="C2341" s="3" t="s">
        <v>14</v>
      </c>
      <c r="D2341" s="3"/>
      <c r="E2341" t="s">
        <v>1480</v>
      </c>
      <c r="F2341" t="e">
        <v>#N/A</v>
      </c>
      <c r="G2341" t="e">
        <v>#N/A</v>
      </c>
      <c r="H2341" t="e">
        <v>#N/A</v>
      </c>
      <c r="I2341">
        <v>17955</v>
      </c>
      <c r="J2341">
        <v>18592</v>
      </c>
      <c r="K2341">
        <v>18514</v>
      </c>
      <c r="L2341">
        <v>19792</v>
      </c>
    </row>
    <row r="2342" spans="1:12" ht="36" x14ac:dyDescent="0.2">
      <c r="A2342" s="23" t="s">
        <v>737</v>
      </c>
      <c r="B2342" s="24" t="s">
        <v>758</v>
      </c>
      <c r="C2342" s="8" t="s">
        <v>711</v>
      </c>
      <c r="D2342" s="8"/>
      <c r="E2342" t="s">
        <v>1480</v>
      </c>
      <c r="F2342" t="e">
        <v>#N/A</v>
      </c>
      <c r="G2342" t="e">
        <v>#N/A</v>
      </c>
      <c r="H2342" t="e">
        <v>#N/A</v>
      </c>
      <c r="I2342">
        <v>20698</v>
      </c>
      <c r="J2342">
        <v>21183</v>
      </c>
      <c r="K2342">
        <v>18992</v>
      </c>
      <c r="L2342">
        <v>19314</v>
      </c>
    </row>
    <row r="2343" spans="1:12" ht="36" x14ac:dyDescent="0.2">
      <c r="A2343" s="23" t="s">
        <v>737</v>
      </c>
      <c r="B2343" s="24" t="s">
        <v>806</v>
      </c>
      <c r="C2343" s="8" t="s">
        <v>711</v>
      </c>
      <c r="D2343" s="8"/>
      <c r="E2343" t="s">
        <v>1480</v>
      </c>
      <c r="F2343" t="e">
        <v>#N/A</v>
      </c>
      <c r="G2343" t="e">
        <v>#N/A</v>
      </c>
      <c r="H2343" t="e">
        <v>#N/A</v>
      </c>
      <c r="I2343">
        <v>18650</v>
      </c>
      <c r="J2343">
        <v>17803</v>
      </c>
      <c r="K2343">
        <v>18209</v>
      </c>
      <c r="L2343">
        <v>19468</v>
      </c>
    </row>
    <row r="2344" spans="1:12" ht="36" x14ac:dyDescent="0.2">
      <c r="A2344" s="19" t="s">
        <v>816</v>
      </c>
      <c r="B2344" s="20" t="s">
        <v>818</v>
      </c>
      <c r="C2344" s="3" t="s">
        <v>711</v>
      </c>
      <c r="D2344" s="3"/>
      <c r="E2344" t="s">
        <v>1480</v>
      </c>
      <c r="F2344" t="e">
        <v>#N/A</v>
      </c>
      <c r="G2344" t="e">
        <v>#N/A</v>
      </c>
      <c r="H2344" t="e">
        <v>#N/A</v>
      </c>
      <c r="I2344">
        <v>16062</v>
      </c>
      <c r="J2344">
        <v>16419</v>
      </c>
      <c r="K2344">
        <v>15483</v>
      </c>
      <c r="L2344">
        <v>17088</v>
      </c>
    </row>
    <row r="2345" spans="1:12" ht="36" x14ac:dyDescent="0.2">
      <c r="A2345" s="23" t="s">
        <v>816</v>
      </c>
      <c r="B2345" s="24" t="s">
        <v>849</v>
      </c>
      <c r="C2345" s="8" t="s">
        <v>711</v>
      </c>
      <c r="D2345" s="8"/>
      <c r="E2345" t="s">
        <v>1480</v>
      </c>
      <c r="F2345" t="e">
        <v>#N/A</v>
      </c>
      <c r="G2345" t="e">
        <v>#N/A</v>
      </c>
      <c r="H2345" t="e">
        <v>#N/A</v>
      </c>
      <c r="I2345">
        <v>12728</v>
      </c>
      <c r="J2345">
        <v>13263</v>
      </c>
      <c r="K2345">
        <v>12005</v>
      </c>
      <c r="L2345">
        <v>11680</v>
      </c>
    </row>
    <row r="2346" spans="1:12" ht="32" x14ac:dyDescent="0.2">
      <c r="A2346" s="23" t="s">
        <v>816</v>
      </c>
      <c r="B2346" s="24" t="s">
        <v>855</v>
      </c>
      <c r="C2346" s="8" t="s">
        <v>68</v>
      </c>
      <c r="D2346" s="8"/>
      <c r="E2346" t="s">
        <v>1480</v>
      </c>
      <c r="F2346" t="e">
        <v>#N/A</v>
      </c>
      <c r="G2346" t="e">
        <v>#N/A</v>
      </c>
      <c r="H2346" t="e">
        <v>#N/A</v>
      </c>
      <c r="I2346">
        <v>19581</v>
      </c>
      <c r="J2346">
        <v>20987</v>
      </c>
      <c r="K2346">
        <v>23350</v>
      </c>
      <c r="L2346">
        <v>23986</v>
      </c>
    </row>
    <row r="2347" spans="1:12" ht="24" x14ac:dyDescent="0.2">
      <c r="A2347" s="23" t="s">
        <v>859</v>
      </c>
      <c r="B2347" s="24" t="s">
        <v>868</v>
      </c>
      <c r="C2347" s="8" t="s">
        <v>711</v>
      </c>
      <c r="D2347" s="8"/>
      <c r="E2347" t="s">
        <v>1480</v>
      </c>
      <c r="F2347" t="e">
        <v>#N/A</v>
      </c>
      <c r="G2347" t="e">
        <v>#N/A</v>
      </c>
      <c r="H2347" t="e">
        <v>#N/A</v>
      </c>
      <c r="I2347">
        <v>14865</v>
      </c>
      <c r="J2347">
        <v>14600</v>
      </c>
      <c r="K2347" t="e">
        <v>#N/A</v>
      </c>
      <c r="L2347" t="e">
        <v>#N/A</v>
      </c>
    </row>
    <row r="2348" spans="1:12" ht="16" x14ac:dyDescent="0.2">
      <c r="A2348" s="23" t="s">
        <v>859</v>
      </c>
      <c r="B2348" s="24" t="s">
        <v>870</v>
      </c>
      <c r="C2348" s="8" t="s">
        <v>711</v>
      </c>
      <c r="D2348" s="8"/>
      <c r="E2348" t="s">
        <v>1480</v>
      </c>
      <c r="F2348" t="e">
        <v>#N/A</v>
      </c>
      <c r="G2348" t="e">
        <v>#N/A</v>
      </c>
      <c r="H2348" t="e">
        <v>#N/A</v>
      </c>
      <c r="I2348">
        <v>37605</v>
      </c>
      <c r="J2348">
        <v>22258</v>
      </c>
      <c r="K2348">
        <v>20928</v>
      </c>
      <c r="L2348">
        <v>23049</v>
      </c>
    </row>
    <row r="2349" spans="1:12" ht="24" x14ac:dyDescent="0.2">
      <c r="A2349" s="19" t="s">
        <v>859</v>
      </c>
      <c r="B2349" s="20" t="s">
        <v>875</v>
      </c>
      <c r="C2349" s="3" t="s">
        <v>711</v>
      </c>
      <c r="D2349" s="3"/>
      <c r="E2349" t="s">
        <v>1480</v>
      </c>
      <c r="F2349" t="e">
        <v>#N/A</v>
      </c>
      <c r="G2349" t="e">
        <v>#N/A</v>
      </c>
      <c r="H2349" t="e">
        <v>#N/A</v>
      </c>
      <c r="I2349">
        <v>17071</v>
      </c>
      <c r="J2349">
        <v>20232</v>
      </c>
      <c r="K2349">
        <v>24624</v>
      </c>
      <c r="L2349">
        <v>28174</v>
      </c>
    </row>
    <row r="2350" spans="1:12" ht="48" x14ac:dyDescent="0.2">
      <c r="A2350" s="23" t="s">
        <v>859</v>
      </c>
      <c r="B2350" s="24" t="s">
        <v>876</v>
      </c>
      <c r="C2350" s="8" t="s">
        <v>711</v>
      </c>
      <c r="D2350" s="8"/>
      <c r="E2350" t="s">
        <v>1480</v>
      </c>
      <c r="F2350" t="e">
        <v>#N/A</v>
      </c>
      <c r="G2350" t="e">
        <v>#N/A</v>
      </c>
      <c r="H2350" t="e">
        <v>#N/A</v>
      </c>
      <c r="I2350">
        <v>16983</v>
      </c>
      <c r="J2350">
        <v>17671</v>
      </c>
      <c r="K2350" t="e">
        <v>#N/A</v>
      </c>
      <c r="L2350" t="e">
        <v>#N/A</v>
      </c>
    </row>
    <row r="2351" spans="1:12" ht="36" x14ac:dyDescent="0.2">
      <c r="A2351" s="19" t="s">
        <v>859</v>
      </c>
      <c r="B2351" s="20" t="s">
        <v>883</v>
      </c>
      <c r="C2351" s="3" t="s">
        <v>711</v>
      </c>
      <c r="D2351" s="3"/>
      <c r="E2351" t="s">
        <v>1480</v>
      </c>
      <c r="F2351" t="e">
        <v>#N/A</v>
      </c>
      <c r="G2351" t="e">
        <v>#N/A</v>
      </c>
      <c r="H2351" t="e">
        <v>#N/A</v>
      </c>
      <c r="I2351">
        <v>14228</v>
      </c>
      <c r="J2351">
        <v>17794</v>
      </c>
      <c r="K2351">
        <v>17277</v>
      </c>
      <c r="L2351">
        <v>18173</v>
      </c>
    </row>
    <row r="2352" spans="1:12" ht="36" x14ac:dyDescent="0.2">
      <c r="A2352" s="23" t="s">
        <v>859</v>
      </c>
      <c r="B2352" s="24" t="s">
        <v>884</v>
      </c>
      <c r="C2352" s="8" t="s">
        <v>711</v>
      </c>
      <c r="D2352" s="8"/>
      <c r="E2352" t="s">
        <v>1480</v>
      </c>
      <c r="F2352" t="e">
        <v>#N/A</v>
      </c>
      <c r="G2352" t="e">
        <v>#N/A</v>
      </c>
      <c r="H2352" t="e">
        <v>#N/A</v>
      </c>
      <c r="I2352">
        <v>13147</v>
      </c>
      <c r="J2352">
        <v>13660</v>
      </c>
      <c r="K2352">
        <v>14567</v>
      </c>
      <c r="L2352">
        <v>15391</v>
      </c>
    </row>
    <row r="2353" spans="1:12" ht="24" x14ac:dyDescent="0.2">
      <c r="A2353" s="19" t="s">
        <v>859</v>
      </c>
      <c r="B2353" s="20" t="s">
        <v>885</v>
      </c>
      <c r="C2353" s="3" t="s">
        <v>711</v>
      </c>
      <c r="D2353" s="3"/>
      <c r="E2353" t="s">
        <v>1480</v>
      </c>
      <c r="F2353" t="e">
        <v>#N/A</v>
      </c>
      <c r="G2353" t="e">
        <v>#N/A</v>
      </c>
      <c r="H2353" t="e">
        <v>#N/A</v>
      </c>
      <c r="I2353">
        <v>38790</v>
      </c>
      <c r="J2353">
        <v>23163</v>
      </c>
      <c r="K2353">
        <v>19749</v>
      </c>
      <c r="L2353">
        <v>22968</v>
      </c>
    </row>
    <row r="2354" spans="1:12" ht="36" x14ac:dyDescent="0.2">
      <c r="A2354" s="23" t="s">
        <v>859</v>
      </c>
      <c r="B2354" s="24" t="s">
        <v>888</v>
      </c>
      <c r="C2354" s="8" t="s">
        <v>711</v>
      </c>
      <c r="D2354" s="8"/>
      <c r="E2354" t="s">
        <v>1480</v>
      </c>
      <c r="F2354" t="e">
        <v>#N/A</v>
      </c>
      <c r="G2354" t="e">
        <v>#N/A</v>
      </c>
      <c r="H2354" t="e">
        <v>#N/A</v>
      </c>
      <c r="I2354">
        <v>16242</v>
      </c>
      <c r="J2354">
        <v>18032</v>
      </c>
      <c r="K2354">
        <v>16905</v>
      </c>
      <c r="L2354">
        <v>17422</v>
      </c>
    </row>
    <row r="2355" spans="1:12" ht="36" x14ac:dyDescent="0.2">
      <c r="A2355" s="19" t="s">
        <v>859</v>
      </c>
      <c r="B2355" s="20" t="s">
        <v>891</v>
      </c>
      <c r="C2355" s="3" t="s">
        <v>711</v>
      </c>
      <c r="D2355" s="3"/>
      <c r="E2355" t="s">
        <v>1480</v>
      </c>
      <c r="F2355" t="e">
        <v>#N/A</v>
      </c>
      <c r="G2355" t="e">
        <v>#N/A</v>
      </c>
      <c r="H2355" t="e">
        <v>#N/A</v>
      </c>
      <c r="I2355">
        <v>19976</v>
      </c>
      <c r="J2355">
        <v>17747</v>
      </c>
      <c r="K2355">
        <v>18922</v>
      </c>
      <c r="L2355">
        <v>19024</v>
      </c>
    </row>
    <row r="2356" spans="1:12" ht="48" x14ac:dyDescent="0.2">
      <c r="A2356" s="23" t="s">
        <v>922</v>
      </c>
      <c r="B2356" s="24" t="s">
        <v>924</v>
      </c>
      <c r="C2356" s="8" t="s">
        <v>711</v>
      </c>
      <c r="D2356" s="8"/>
      <c r="E2356" t="s">
        <v>1480</v>
      </c>
      <c r="F2356" t="e">
        <v>#N/A</v>
      </c>
      <c r="G2356" t="e">
        <v>#N/A</v>
      </c>
      <c r="H2356" t="e">
        <v>#N/A</v>
      </c>
      <c r="I2356">
        <v>0</v>
      </c>
      <c r="J2356">
        <v>15441</v>
      </c>
      <c r="K2356" t="e">
        <v>#N/A</v>
      </c>
      <c r="L2356" t="e">
        <v>#N/A</v>
      </c>
    </row>
    <row r="2357" spans="1:12" ht="24" x14ac:dyDescent="0.2">
      <c r="A2357" s="23" t="s">
        <v>922</v>
      </c>
      <c r="B2357" s="24" t="s">
        <v>926</v>
      </c>
      <c r="C2357" s="8" t="s">
        <v>711</v>
      </c>
      <c r="D2357" s="8"/>
      <c r="E2357" t="s">
        <v>1480</v>
      </c>
      <c r="F2357" t="e">
        <v>#N/A</v>
      </c>
      <c r="G2357" t="e">
        <v>#N/A</v>
      </c>
      <c r="H2357" t="e">
        <v>#N/A</v>
      </c>
      <c r="I2357">
        <v>10595</v>
      </c>
      <c r="J2357">
        <v>11396</v>
      </c>
      <c r="K2357">
        <v>10112</v>
      </c>
      <c r="L2357">
        <v>10843</v>
      </c>
    </row>
    <row r="2358" spans="1:12" ht="16" x14ac:dyDescent="0.2">
      <c r="A2358" s="23" t="s">
        <v>942</v>
      </c>
      <c r="B2358" s="24" t="s">
        <v>949</v>
      </c>
      <c r="C2358" s="8" t="s">
        <v>711</v>
      </c>
      <c r="D2358" s="8"/>
      <c r="E2358" t="s">
        <v>1480</v>
      </c>
      <c r="F2358" t="e">
        <v>#N/A</v>
      </c>
      <c r="G2358" t="e">
        <v>#N/A</v>
      </c>
      <c r="H2358" t="e">
        <v>#N/A</v>
      </c>
      <c r="I2358">
        <v>18367</v>
      </c>
      <c r="J2358">
        <v>20893</v>
      </c>
      <c r="K2358">
        <v>17449</v>
      </c>
      <c r="L2358">
        <v>20653</v>
      </c>
    </row>
    <row r="2359" spans="1:12" ht="36" x14ac:dyDescent="0.2">
      <c r="A2359" s="23" t="s">
        <v>942</v>
      </c>
      <c r="B2359" s="24" t="s">
        <v>951</v>
      </c>
      <c r="C2359" s="8" t="s">
        <v>711</v>
      </c>
      <c r="D2359" s="8"/>
      <c r="E2359" t="s">
        <v>1480</v>
      </c>
      <c r="F2359" t="e">
        <v>#N/A</v>
      </c>
      <c r="G2359" t="e">
        <v>#N/A</v>
      </c>
      <c r="H2359" t="e">
        <v>#N/A</v>
      </c>
      <c r="I2359">
        <v>17001</v>
      </c>
      <c r="J2359">
        <v>16050</v>
      </c>
      <c r="K2359">
        <v>15386</v>
      </c>
      <c r="L2359">
        <v>16113</v>
      </c>
    </row>
    <row r="2360" spans="1:12" ht="16" x14ac:dyDescent="0.2">
      <c r="A2360" s="19" t="s">
        <v>942</v>
      </c>
      <c r="B2360" s="20" t="s">
        <v>955</v>
      </c>
      <c r="C2360" s="3" t="s">
        <v>711</v>
      </c>
      <c r="D2360" s="3"/>
      <c r="E2360" t="s">
        <v>1480</v>
      </c>
      <c r="F2360" t="e">
        <v>#N/A</v>
      </c>
      <c r="G2360" t="e">
        <v>#N/A</v>
      </c>
      <c r="H2360" t="e">
        <v>#N/A</v>
      </c>
      <c r="I2360">
        <v>15064</v>
      </c>
      <c r="J2360">
        <v>14268</v>
      </c>
      <c r="K2360">
        <v>15781</v>
      </c>
      <c r="L2360">
        <v>17488</v>
      </c>
    </row>
    <row r="2361" spans="1:12" ht="24" x14ac:dyDescent="0.2">
      <c r="A2361" s="23" t="s">
        <v>942</v>
      </c>
      <c r="B2361" s="24" t="s">
        <v>958</v>
      </c>
      <c r="C2361" s="8" t="s">
        <v>711</v>
      </c>
      <c r="D2361" s="8"/>
      <c r="E2361" t="s">
        <v>1480</v>
      </c>
      <c r="F2361" t="e">
        <v>#N/A</v>
      </c>
      <c r="G2361" t="e">
        <v>#N/A</v>
      </c>
      <c r="H2361" t="e">
        <v>#N/A</v>
      </c>
      <c r="I2361">
        <v>25065</v>
      </c>
      <c r="J2361">
        <v>20963</v>
      </c>
      <c r="K2361" t="e">
        <v>#N/A</v>
      </c>
      <c r="L2361" t="e">
        <v>#N/A</v>
      </c>
    </row>
    <row r="2362" spans="1:12" ht="48" x14ac:dyDescent="0.2">
      <c r="A2362" s="19" t="s">
        <v>942</v>
      </c>
      <c r="B2362" s="20" t="s">
        <v>959</v>
      </c>
      <c r="C2362" s="3" t="s">
        <v>711</v>
      </c>
      <c r="D2362" s="3"/>
      <c r="E2362" t="s">
        <v>1480</v>
      </c>
      <c r="F2362" t="e">
        <v>#N/A</v>
      </c>
      <c r="G2362" t="e">
        <v>#N/A</v>
      </c>
      <c r="H2362" t="e">
        <v>#N/A</v>
      </c>
      <c r="I2362">
        <v>0</v>
      </c>
      <c r="J2362">
        <v>16751</v>
      </c>
      <c r="K2362" t="e">
        <v>#N/A</v>
      </c>
      <c r="L2362" t="e">
        <v>#N/A</v>
      </c>
    </row>
    <row r="2363" spans="1:12" ht="36" x14ac:dyDescent="0.2">
      <c r="A2363" s="19" t="s">
        <v>942</v>
      </c>
      <c r="B2363" s="20" t="s">
        <v>961</v>
      </c>
      <c r="C2363" s="3" t="s">
        <v>711</v>
      </c>
      <c r="D2363" s="3"/>
      <c r="E2363" t="s">
        <v>1480</v>
      </c>
      <c r="F2363" t="e">
        <v>#N/A</v>
      </c>
      <c r="G2363" t="e">
        <v>#N/A</v>
      </c>
      <c r="H2363" t="e">
        <v>#N/A</v>
      </c>
      <c r="I2363">
        <v>19980</v>
      </c>
      <c r="J2363">
        <v>22376</v>
      </c>
      <c r="K2363">
        <v>19420</v>
      </c>
      <c r="L2363">
        <v>21222</v>
      </c>
    </row>
    <row r="2364" spans="1:12" ht="24" x14ac:dyDescent="0.2">
      <c r="A2364" s="23" t="s">
        <v>942</v>
      </c>
      <c r="B2364" s="24" t="s">
        <v>962</v>
      </c>
      <c r="C2364" s="8" t="s">
        <v>711</v>
      </c>
      <c r="D2364" s="8"/>
      <c r="E2364" t="s">
        <v>1480</v>
      </c>
      <c r="F2364" t="e">
        <v>#N/A</v>
      </c>
      <c r="G2364" t="e">
        <v>#N/A</v>
      </c>
      <c r="H2364" t="e">
        <v>#N/A</v>
      </c>
      <c r="I2364">
        <v>17218</v>
      </c>
      <c r="J2364">
        <v>19670</v>
      </c>
      <c r="K2364">
        <v>21173</v>
      </c>
      <c r="L2364">
        <v>21905</v>
      </c>
    </row>
    <row r="2365" spans="1:12" ht="36" x14ac:dyDescent="0.2">
      <c r="A2365" s="19" t="s">
        <v>942</v>
      </c>
      <c r="B2365" s="20" t="s">
        <v>963</v>
      </c>
      <c r="C2365" s="3" t="s">
        <v>711</v>
      </c>
      <c r="D2365" s="3"/>
      <c r="E2365" t="s">
        <v>1480</v>
      </c>
      <c r="F2365" t="e">
        <v>#N/A</v>
      </c>
      <c r="G2365" t="e">
        <v>#N/A</v>
      </c>
      <c r="H2365" t="e">
        <v>#N/A</v>
      </c>
      <c r="I2365">
        <v>16537</v>
      </c>
      <c r="J2365">
        <v>17302</v>
      </c>
      <c r="K2365" t="e">
        <v>#N/A</v>
      </c>
      <c r="L2365" t="e">
        <v>#N/A</v>
      </c>
    </row>
    <row r="2366" spans="1:12" ht="36" x14ac:dyDescent="0.2">
      <c r="A2366" s="23" t="s">
        <v>942</v>
      </c>
      <c r="B2366" s="24" t="s">
        <v>966</v>
      </c>
      <c r="C2366" s="8" t="s">
        <v>711</v>
      </c>
      <c r="D2366" s="8"/>
      <c r="E2366" t="s">
        <v>1480</v>
      </c>
      <c r="F2366" t="e">
        <v>#N/A</v>
      </c>
      <c r="G2366" t="e">
        <v>#N/A</v>
      </c>
      <c r="H2366" t="e">
        <v>#N/A</v>
      </c>
      <c r="I2366">
        <v>18015</v>
      </c>
      <c r="J2366">
        <v>27701</v>
      </c>
      <c r="K2366">
        <v>17463</v>
      </c>
      <c r="L2366">
        <v>15555</v>
      </c>
    </row>
    <row r="2367" spans="1:12" ht="60" x14ac:dyDescent="0.2">
      <c r="A2367" s="23" t="s">
        <v>942</v>
      </c>
      <c r="B2367" s="24" t="s">
        <v>968</v>
      </c>
      <c r="C2367" s="8" t="s">
        <v>711</v>
      </c>
      <c r="D2367" s="8"/>
      <c r="E2367" t="s">
        <v>1480</v>
      </c>
      <c r="F2367" t="e">
        <v>#N/A</v>
      </c>
      <c r="G2367" t="e">
        <v>#N/A</v>
      </c>
      <c r="H2367" t="e">
        <v>#N/A</v>
      </c>
      <c r="I2367">
        <v>18500</v>
      </c>
      <c r="J2367">
        <v>22188</v>
      </c>
      <c r="K2367" t="e">
        <v>#N/A</v>
      </c>
      <c r="L2367" t="e">
        <v>#N/A</v>
      </c>
    </row>
    <row r="2368" spans="1:12" ht="48" x14ac:dyDescent="0.2">
      <c r="A2368" s="19" t="s">
        <v>942</v>
      </c>
      <c r="B2368" s="20" t="s">
        <v>971</v>
      </c>
      <c r="C2368" s="3" t="s">
        <v>711</v>
      </c>
      <c r="D2368" s="3"/>
      <c r="E2368" t="s">
        <v>1480</v>
      </c>
      <c r="F2368" t="e">
        <v>#N/A</v>
      </c>
      <c r="G2368" t="e">
        <v>#N/A</v>
      </c>
      <c r="H2368" t="e">
        <v>#N/A</v>
      </c>
      <c r="I2368">
        <v>18541</v>
      </c>
      <c r="J2368">
        <v>18259</v>
      </c>
      <c r="K2368" t="e">
        <v>#N/A</v>
      </c>
      <c r="L2368" t="e">
        <v>#N/A</v>
      </c>
    </row>
    <row r="2369" spans="1:12" ht="36" x14ac:dyDescent="0.2">
      <c r="A2369" s="19" t="s">
        <v>942</v>
      </c>
      <c r="B2369" s="20" t="s">
        <v>973</v>
      </c>
      <c r="C2369" s="3" t="s">
        <v>711</v>
      </c>
      <c r="D2369" s="3"/>
      <c r="E2369" t="s">
        <v>1480</v>
      </c>
      <c r="F2369" t="e">
        <v>#N/A</v>
      </c>
      <c r="G2369" t="e">
        <v>#N/A</v>
      </c>
      <c r="H2369" t="e">
        <v>#N/A</v>
      </c>
      <c r="I2369">
        <v>19266</v>
      </c>
      <c r="J2369">
        <v>17459</v>
      </c>
      <c r="K2369" t="e">
        <v>#N/A</v>
      </c>
      <c r="L2369" t="e">
        <v>#N/A</v>
      </c>
    </row>
    <row r="2370" spans="1:12" ht="48" x14ac:dyDescent="0.2">
      <c r="A2370" s="23" t="s">
        <v>942</v>
      </c>
      <c r="B2370" s="24" t="s">
        <v>974</v>
      </c>
      <c r="C2370" s="8" t="s">
        <v>711</v>
      </c>
      <c r="D2370" s="8"/>
      <c r="E2370" t="s">
        <v>1480</v>
      </c>
      <c r="F2370" t="e">
        <v>#N/A</v>
      </c>
      <c r="G2370" t="e">
        <v>#N/A</v>
      </c>
      <c r="H2370" t="e">
        <v>#N/A</v>
      </c>
      <c r="I2370">
        <v>20722</v>
      </c>
      <c r="J2370">
        <v>19987</v>
      </c>
      <c r="K2370">
        <v>21695</v>
      </c>
      <c r="L2370">
        <v>23001</v>
      </c>
    </row>
    <row r="2371" spans="1:12" ht="24" x14ac:dyDescent="0.2">
      <c r="A2371" s="19" t="s">
        <v>942</v>
      </c>
      <c r="B2371" s="20" t="s">
        <v>975</v>
      </c>
      <c r="C2371" s="3" t="s">
        <v>711</v>
      </c>
      <c r="D2371" s="3"/>
      <c r="E2371" t="s">
        <v>1480</v>
      </c>
      <c r="F2371" t="e">
        <v>#N/A</v>
      </c>
      <c r="G2371" t="e">
        <v>#N/A</v>
      </c>
      <c r="H2371" t="e">
        <v>#N/A</v>
      </c>
      <c r="I2371">
        <v>12104</v>
      </c>
      <c r="J2371">
        <v>14046</v>
      </c>
      <c r="K2371">
        <v>16228</v>
      </c>
      <c r="L2371">
        <v>19520</v>
      </c>
    </row>
    <row r="2372" spans="1:12" ht="36" x14ac:dyDescent="0.2">
      <c r="A2372" s="19" t="s">
        <v>942</v>
      </c>
      <c r="B2372" s="20" t="s">
        <v>977</v>
      </c>
      <c r="C2372" s="3" t="s">
        <v>711</v>
      </c>
      <c r="D2372" s="3"/>
      <c r="E2372" t="s">
        <v>1480</v>
      </c>
      <c r="F2372" t="e">
        <v>#N/A</v>
      </c>
      <c r="G2372" t="e">
        <v>#N/A</v>
      </c>
      <c r="H2372" t="e">
        <v>#N/A</v>
      </c>
      <c r="I2372">
        <v>16647</v>
      </c>
      <c r="J2372">
        <v>17170</v>
      </c>
      <c r="K2372">
        <v>17161</v>
      </c>
      <c r="L2372">
        <v>18214</v>
      </c>
    </row>
    <row r="2373" spans="1:12" ht="36" x14ac:dyDescent="0.2">
      <c r="A2373" s="19" t="s">
        <v>942</v>
      </c>
      <c r="B2373" s="20" t="s">
        <v>979</v>
      </c>
      <c r="C2373" s="3" t="s">
        <v>711</v>
      </c>
      <c r="D2373" s="3"/>
      <c r="E2373" t="s">
        <v>1480</v>
      </c>
      <c r="F2373" t="e">
        <v>#N/A</v>
      </c>
      <c r="G2373" t="e">
        <v>#N/A</v>
      </c>
      <c r="H2373" t="e">
        <v>#N/A</v>
      </c>
      <c r="I2373">
        <v>14183</v>
      </c>
      <c r="J2373">
        <v>15463</v>
      </c>
      <c r="K2373">
        <v>15838</v>
      </c>
      <c r="L2373">
        <v>18590</v>
      </c>
    </row>
    <row r="2374" spans="1:12" ht="24" x14ac:dyDescent="0.2">
      <c r="A2374" s="23" t="s">
        <v>942</v>
      </c>
      <c r="B2374" s="24" t="s">
        <v>982</v>
      </c>
      <c r="C2374" s="8" t="s">
        <v>711</v>
      </c>
      <c r="D2374" s="8"/>
      <c r="E2374" t="s">
        <v>1480</v>
      </c>
      <c r="F2374" t="e">
        <v>#N/A</v>
      </c>
      <c r="G2374" t="e">
        <v>#N/A</v>
      </c>
      <c r="H2374" t="e">
        <v>#N/A</v>
      </c>
      <c r="I2374">
        <v>20182</v>
      </c>
      <c r="J2374">
        <v>19178</v>
      </c>
      <c r="K2374">
        <v>20929</v>
      </c>
      <c r="L2374">
        <v>22326</v>
      </c>
    </row>
    <row r="2375" spans="1:12" ht="60" x14ac:dyDescent="0.2">
      <c r="A2375" s="23" t="s">
        <v>1014</v>
      </c>
      <c r="B2375" s="24" t="s">
        <v>1017</v>
      </c>
      <c r="C2375" s="8" t="s">
        <v>711</v>
      </c>
      <c r="D2375" s="8"/>
      <c r="E2375" t="s">
        <v>1480</v>
      </c>
      <c r="F2375" t="e">
        <v>#N/A</v>
      </c>
      <c r="G2375" t="e">
        <v>#N/A</v>
      </c>
      <c r="H2375" t="e">
        <v>#N/A</v>
      </c>
      <c r="I2375">
        <v>15511</v>
      </c>
      <c r="J2375">
        <v>15090</v>
      </c>
      <c r="K2375" t="e">
        <v>#N/A</v>
      </c>
      <c r="L2375" t="e">
        <v>#N/A</v>
      </c>
    </row>
    <row r="2376" spans="1:12" ht="24" x14ac:dyDescent="0.2">
      <c r="A2376" s="23" t="s">
        <v>1014</v>
      </c>
      <c r="B2376" s="24" t="s">
        <v>1019</v>
      </c>
      <c r="C2376" s="8" t="s">
        <v>711</v>
      </c>
      <c r="D2376" s="8"/>
      <c r="E2376" t="s">
        <v>1480</v>
      </c>
      <c r="F2376" t="e">
        <v>#N/A</v>
      </c>
      <c r="G2376" t="e">
        <v>#N/A</v>
      </c>
      <c r="H2376" t="e">
        <v>#N/A</v>
      </c>
      <c r="I2376">
        <v>16280</v>
      </c>
      <c r="J2376">
        <v>16027</v>
      </c>
      <c r="K2376">
        <v>17320</v>
      </c>
      <c r="L2376">
        <v>19473</v>
      </c>
    </row>
    <row r="2377" spans="1:12" ht="24" x14ac:dyDescent="0.2">
      <c r="A2377" s="19" t="s">
        <v>1014</v>
      </c>
      <c r="B2377" s="20" t="s">
        <v>1020</v>
      </c>
      <c r="C2377" s="3" t="s">
        <v>711</v>
      </c>
      <c r="D2377" s="3"/>
      <c r="E2377" t="s">
        <v>1480</v>
      </c>
      <c r="F2377" t="e">
        <v>#N/A</v>
      </c>
      <c r="G2377" t="e">
        <v>#N/A</v>
      </c>
      <c r="H2377" t="e">
        <v>#N/A</v>
      </c>
      <c r="I2377">
        <v>0</v>
      </c>
      <c r="J2377">
        <v>12116</v>
      </c>
      <c r="K2377">
        <v>12354</v>
      </c>
      <c r="L2377">
        <v>12604</v>
      </c>
    </row>
    <row r="2378" spans="1:12" ht="48" x14ac:dyDescent="0.2">
      <c r="A2378" s="23" t="s">
        <v>1014</v>
      </c>
      <c r="B2378" s="24" t="s">
        <v>1021</v>
      </c>
      <c r="C2378" s="8" t="s">
        <v>711</v>
      </c>
      <c r="D2378" s="8"/>
      <c r="E2378" t="s">
        <v>1480</v>
      </c>
      <c r="F2378" t="e">
        <v>#N/A</v>
      </c>
      <c r="G2378" t="e">
        <v>#N/A</v>
      </c>
      <c r="H2378" t="e">
        <v>#N/A</v>
      </c>
      <c r="I2378">
        <v>13721</v>
      </c>
      <c r="J2378">
        <v>13581</v>
      </c>
      <c r="K2378" t="e">
        <v>#N/A</v>
      </c>
      <c r="L2378" t="e">
        <v>#N/A</v>
      </c>
    </row>
    <row r="2379" spans="1:12" ht="32" x14ac:dyDescent="0.2">
      <c r="A2379" s="19" t="s">
        <v>1014</v>
      </c>
      <c r="B2379" s="20" t="s">
        <v>1024</v>
      </c>
      <c r="C2379" s="3" t="s">
        <v>6</v>
      </c>
      <c r="D2379" s="3"/>
      <c r="E2379" t="s">
        <v>1480</v>
      </c>
      <c r="F2379" t="e">
        <v>#N/A</v>
      </c>
      <c r="G2379" t="e">
        <v>#N/A</v>
      </c>
      <c r="H2379" t="e">
        <v>#N/A</v>
      </c>
      <c r="I2379">
        <v>24440</v>
      </c>
      <c r="J2379">
        <v>28217</v>
      </c>
      <c r="K2379" t="e">
        <v>#N/A</v>
      </c>
      <c r="L2379" t="e">
        <v>#N/A</v>
      </c>
    </row>
    <row r="2380" spans="1:12" ht="16" x14ac:dyDescent="0.2">
      <c r="A2380" s="23" t="s">
        <v>1014</v>
      </c>
      <c r="B2380" s="24" t="s">
        <v>1025</v>
      </c>
      <c r="C2380" s="8" t="s">
        <v>711</v>
      </c>
      <c r="D2380" s="8"/>
      <c r="E2380" t="s">
        <v>1480</v>
      </c>
      <c r="F2380" t="e">
        <v>#N/A</v>
      </c>
      <c r="G2380" t="e">
        <v>#N/A</v>
      </c>
      <c r="H2380" t="e">
        <v>#N/A</v>
      </c>
      <c r="I2380">
        <v>16840</v>
      </c>
      <c r="J2380">
        <v>17305</v>
      </c>
      <c r="K2380">
        <v>19223</v>
      </c>
      <c r="L2380">
        <v>20194</v>
      </c>
    </row>
    <row r="2381" spans="1:12" ht="48" x14ac:dyDescent="0.2">
      <c r="A2381" s="19" t="s">
        <v>1014</v>
      </c>
      <c r="B2381" s="20" t="s">
        <v>1026</v>
      </c>
      <c r="C2381" s="3" t="s">
        <v>711</v>
      </c>
      <c r="D2381" s="3"/>
      <c r="E2381" t="s">
        <v>1480</v>
      </c>
      <c r="F2381" t="e">
        <v>#N/A</v>
      </c>
      <c r="G2381" t="e">
        <v>#N/A</v>
      </c>
      <c r="H2381" t="e">
        <v>#N/A</v>
      </c>
      <c r="I2381">
        <v>12057</v>
      </c>
      <c r="J2381">
        <v>14500</v>
      </c>
      <c r="K2381">
        <v>15099</v>
      </c>
      <c r="L2381">
        <v>15426</v>
      </c>
    </row>
    <row r="2382" spans="1:12" ht="24" x14ac:dyDescent="0.2">
      <c r="A2382" s="23" t="s">
        <v>1014</v>
      </c>
      <c r="B2382" s="24" t="s">
        <v>1029</v>
      </c>
      <c r="C2382" s="8" t="s">
        <v>711</v>
      </c>
      <c r="D2382" s="8"/>
      <c r="E2382" t="s">
        <v>1480</v>
      </c>
      <c r="F2382" t="e">
        <v>#N/A</v>
      </c>
      <c r="G2382" t="e">
        <v>#N/A</v>
      </c>
      <c r="H2382" t="e">
        <v>#N/A</v>
      </c>
      <c r="I2382">
        <v>14942</v>
      </c>
      <c r="J2382">
        <v>14427</v>
      </c>
      <c r="K2382">
        <v>16004</v>
      </c>
      <c r="L2382">
        <v>15094</v>
      </c>
    </row>
    <row r="2383" spans="1:12" ht="24" x14ac:dyDescent="0.2">
      <c r="A2383" s="19" t="s">
        <v>1014</v>
      </c>
      <c r="B2383" s="20" t="s">
        <v>1030</v>
      </c>
      <c r="C2383" s="3" t="s">
        <v>711</v>
      </c>
      <c r="D2383" s="3"/>
      <c r="E2383" t="s">
        <v>1480</v>
      </c>
      <c r="F2383" t="e">
        <v>#N/A</v>
      </c>
      <c r="G2383" t="e">
        <v>#N/A</v>
      </c>
      <c r="H2383" t="e">
        <v>#N/A</v>
      </c>
      <c r="I2383">
        <v>10697</v>
      </c>
      <c r="J2383">
        <v>10181</v>
      </c>
      <c r="K2383">
        <v>10841</v>
      </c>
      <c r="L2383">
        <v>11465</v>
      </c>
    </row>
    <row r="2384" spans="1:12" ht="36" x14ac:dyDescent="0.2">
      <c r="A2384" s="23" t="s">
        <v>1014</v>
      </c>
      <c r="B2384" s="24" t="s">
        <v>1033</v>
      </c>
      <c r="C2384" s="8" t="s">
        <v>711</v>
      </c>
      <c r="D2384" s="8"/>
      <c r="E2384" t="s">
        <v>1480</v>
      </c>
      <c r="F2384" t="e">
        <v>#N/A</v>
      </c>
      <c r="G2384" t="e">
        <v>#N/A</v>
      </c>
      <c r="H2384" t="e">
        <v>#N/A</v>
      </c>
      <c r="I2384">
        <v>14305</v>
      </c>
      <c r="J2384">
        <v>15084</v>
      </c>
      <c r="K2384">
        <v>14735</v>
      </c>
      <c r="L2384">
        <v>14390</v>
      </c>
    </row>
    <row r="2385" spans="1:12" ht="36" x14ac:dyDescent="0.2">
      <c r="A2385" s="19" t="s">
        <v>1014</v>
      </c>
      <c r="B2385" s="20" t="s">
        <v>1034</v>
      </c>
      <c r="C2385" s="3" t="s">
        <v>711</v>
      </c>
      <c r="D2385" s="3"/>
      <c r="E2385" t="s">
        <v>1480</v>
      </c>
      <c r="F2385" t="e">
        <v>#N/A</v>
      </c>
      <c r="G2385" t="e">
        <v>#N/A</v>
      </c>
      <c r="H2385" t="e">
        <v>#N/A</v>
      </c>
      <c r="I2385">
        <v>14008</v>
      </c>
      <c r="J2385">
        <v>16103</v>
      </c>
      <c r="K2385">
        <v>15635</v>
      </c>
      <c r="L2385">
        <v>14803</v>
      </c>
    </row>
    <row r="2386" spans="1:12" ht="24" x14ac:dyDescent="0.2">
      <c r="A2386" s="23" t="s">
        <v>1014</v>
      </c>
      <c r="B2386" s="24" t="s">
        <v>1037</v>
      </c>
      <c r="C2386" s="8" t="s">
        <v>711</v>
      </c>
      <c r="D2386" s="8"/>
      <c r="E2386" t="s">
        <v>1480</v>
      </c>
      <c r="F2386" t="e">
        <v>#N/A</v>
      </c>
      <c r="G2386" t="e">
        <v>#N/A</v>
      </c>
      <c r="H2386" t="e">
        <v>#N/A</v>
      </c>
      <c r="I2386">
        <v>12845</v>
      </c>
      <c r="J2386">
        <v>13659</v>
      </c>
      <c r="K2386">
        <v>13837</v>
      </c>
      <c r="L2386">
        <v>14597</v>
      </c>
    </row>
    <row r="2387" spans="1:12" ht="24" x14ac:dyDescent="0.2">
      <c r="A2387" s="19" t="s">
        <v>1014</v>
      </c>
      <c r="B2387" s="20" t="s">
        <v>1040</v>
      </c>
      <c r="C2387" s="3" t="s">
        <v>711</v>
      </c>
      <c r="D2387" s="3"/>
      <c r="E2387" t="s">
        <v>1480</v>
      </c>
      <c r="F2387" t="e">
        <v>#N/A</v>
      </c>
      <c r="G2387" t="e">
        <v>#N/A</v>
      </c>
      <c r="H2387" t="e">
        <v>#N/A</v>
      </c>
      <c r="I2387">
        <v>17397</v>
      </c>
      <c r="J2387">
        <v>16939</v>
      </c>
      <c r="K2387">
        <v>18080</v>
      </c>
      <c r="L2387">
        <v>18280</v>
      </c>
    </row>
    <row r="2388" spans="1:12" ht="32" x14ac:dyDescent="0.2">
      <c r="A2388" s="19" t="s">
        <v>1043</v>
      </c>
      <c r="B2388" s="20" t="s">
        <v>1066</v>
      </c>
      <c r="C2388" s="3" t="s">
        <v>6</v>
      </c>
      <c r="D2388" s="3"/>
      <c r="E2388" t="s">
        <v>1480</v>
      </c>
      <c r="F2388" t="e">
        <v>#N/A</v>
      </c>
      <c r="G2388" t="e">
        <v>#N/A</v>
      </c>
      <c r="H2388" t="e">
        <v>#N/A</v>
      </c>
      <c r="I2388">
        <v>23226</v>
      </c>
      <c r="J2388">
        <v>24576</v>
      </c>
      <c r="K2388">
        <v>23506</v>
      </c>
      <c r="L2388">
        <v>25059</v>
      </c>
    </row>
    <row r="2389" spans="1:12" ht="24" x14ac:dyDescent="0.2">
      <c r="A2389" s="23" t="s">
        <v>1069</v>
      </c>
      <c r="B2389" s="24" t="s">
        <v>1072</v>
      </c>
      <c r="C2389" s="8" t="s">
        <v>711</v>
      </c>
      <c r="D2389" s="8"/>
      <c r="E2389" t="s">
        <v>1480</v>
      </c>
      <c r="F2389" t="e">
        <v>#N/A</v>
      </c>
      <c r="G2389" t="e">
        <v>#N/A</v>
      </c>
      <c r="H2389" t="e">
        <v>#N/A</v>
      </c>
      <c r="I2389">
        <v>15219</v>
      </c>
      <c r="J2389">
        <v>16126</v>
      </c>
      <c r="K2389">
        <v>16461</v>
      </c>
      <c r="L2389">
        <v>15692</v>
      </c>
    </row>
    <row r="2390" spans="1:12" ht="48" x14ac:dyDescent="0.2">
      <c r="A2390" s="19" t="s">
        <v>1069</v>
      </c>
      <c r="B2390" s="20" t="s">
        <v>1074</v>
      </c>
      <c r="C2390" s="3" t="s">
        <v>711</v>
      </c>
      <c r="D2390" s="3"/>
      <c r="E2390" t="s">
        <v>1480</v>
      </c>
      <c r="F2390" t="e">
        <v>#N/A</v>
      </c>
      <c r="G2390" t="e">
        <v>#N/A</v>
      </c>
      <c r="H2390" t="e">
        <v>#N/A</v>
      </c>
      <c r="I2390">
        <v>12727</v>
      </c>
      <c r="J2390">
        <v>13403</v>
      </c>
      <c r="K2390" t="e">
        <v>#N/A</v>
      </c>
      <c r="L2390" t="e">
        <v>#N/A</v>
      </c>
    </row>
    <row r="2391" spans="1:12" ht="36" x14ac:dyDescent="0.2">
      <c r="A2391" s="23" t="s">
        <v>1069</v>
      </c>
      <c r="B2391" s="24" t="s">
        <v>1075</v>
      </c>
      <c r="C2391" s="8" t="s">
        <v>711</v>
      </c>
      <c r="D2391" s="8"/>
      <c r="E2391" t="s">
        <v>1480</v>
      </c>
      <c r="F2391" t="e">
        <v>#N/A</v>
      </c>
      <c r="G2391" t="e">
        <v>#N/A</v>
      </c>
      <c r="H2391" t="e">
        <v>#N/A</v>
      </c>
      <c r="I2391">
        <v>17047</v>
      </c>
      <c r="J2391">
        <v>16466</v>
      </c>
      <c r="K2391">
        <v>17162</v>
      </c>
      <c r="L2391">
        <v>17943</v>
      </c>
    </row>
    <row r="2392" spans="1:12" ht="24" x14ac:dyDescent="0.2">
      <c r="A2392" s="23" t="s">
        <v>1069</v>
      </c>
      <c r="B2392" s="24" t="s">
        <v>1078</v>
      </c>
      <c r="C2392" s="8" t="s">
        <v>711</v>
      </c>
      <c r="D2392" s="8"/>
      <c r="E2392" t="s">
        <v>1480</v>
      </c>
      <c r="F2392" t="e">
        <v>#N/A</v>
      </c>
      <c r="G2392" t="e">
        <v>#N/A</v>
      </c>
      <c r="H2392" t="e">
        <v>#N/A</v>
      </c>
      <c r="I2392">
        <v>15363</v>
      </c>
      <c r="J2392">
        <v>15089</v>
      </c>
      <c r="K2392">
        <v>16352</v>
      </c>
      <c r="L2392">
        <v>15201</v>
      </c>
    </row>
    <row r="2393" spans="1:12" ht="60" x14ac:dyDescent="0.2">
      <c r="A2393" s="19" t="s">
        <v>1069</v>
      </c>
      <c r="B2393" s="20" t="s">
        <v>1079</v>
      </c>
      <c r="C2393" s="3" t="s">
        <v>711</v>
      </c>
      <c r="D2393" s="3"/>
      <c r="E2393" t="s">
        <v>1480</v>
      </c>
      <c r="F2393" t="e">
        <v>#N/A</v>
      </c>
      <c r="G2393" t="e">
        <v>#N/A</v>
      </c>
      <c r="H2393" t="e">
        <v>#N/A</v>
      </c>
      <c r="I2393">
        <v>19209</v>
      </c>
      <c r="J2393">
        <v>17526</v>
      </c>
      <c r="K2393" t="e">
        <v>#N/A</v>
      </c>
      <c r="L2393" t="e">
        <v>#N/A</v>
      </c>
    </row>
    <row r="2394" spans="1:12" ht="16" x14ac:dyDescent="0.2">
      <c r="A2394" s="19" t="s">
        <v>1069</v>
      </c>
      <c r="B2394" s="20" t="s">
        <v>1081</v>
      </c>
      <c r="C2394" s="3" t="s">
        <v>711</v>
      </c>
      <c r="D2394" s="3"/>
      <c r="E2394" t="s">
        <v>1480</v>
      </c>
      <c r="F2394" t="e">
        <v>#N/A</v>
      </c>
      <c r="G2394" t="e">
        <v>#N/A</v>
      </c>
      <c r="H2394" t="e">
        <v>#N/A</v>
      </c>
      <c r="I2394">
        <v>20737</v>
      </c>
      <c r="J2394">
        <v>17686</v>
      </c>
      <c r="K2394">
        <v>18165</v>
      </c>
      <c r="L2394">
        <v>18385</v>
      </c>
    </row>
    <row r="2395" spans="1:12" ht="36" x14ac:dyDescent="0.2">
      <c r="A2395" s="23" t="s">
        <v>1069</v>
      </c>
      <c r="B2395" s="24" t="s">
        <v>1084</v>
      </c>
      <c r="C2395" s="8" t="s">
        <v>711</v>
      </c>
      <c r="D2395" s="8"/>
      <c r="E2395" t="s">
        <v>1480</v>
      </c>
      <c r="F2395" t="e">
        <v>#N/A</v>
      </c>
      <c r="G2395" t="e">
        <v>#N/A</v>
      </c>
      <c r="H2395" t="e">
        <v>#N/A</v>
      </c>
      <c r="I2395">
        <v>17399</v>
      </c>
      <c r="J2395">
        <v>17239</v>
      </c>
      <c r="K2395">
        <v>17632</v>
      </c>
      <c r="L2395">
        <v>17664</v>
      </c>
    </row>
    <row r="2396" spans="1:12" ht="16" x14ac:dyDescent="0.2">
      <c r="A2396" s="19" t="s">
        <v>1069</v>
      </c>
      <c r="B2396" s="20" t="s">
        <v>1085</v>
      </c>
      <c r="C2396" s="3" t="s">
        <v>711</v>
      </c>
      <c r="D2396" s="3"/>
      <c r="E2396" t="s">
        <v>1480</v>
      </c>
      <c r="F2396" t="e">
        <v>#N/A</v>
      </c>
      <c r="G2396" t="e">
        <v>#N/A</v>
      </c>
      <c r="H2396" t="e">
        <v>#N/A</v>
      </c>
      <c r="I2396">
        <v>17285</v>
      </c>
      <c r="J2396">
        <v>17328</v>
      </c>
      <c r="K2396">
        <v>16742</v>
      </c>
      <c r="L2396">
        <v>16673</v>
      </c>
    </row>
    <row r="2397" spans="1:12" ht="48" x14ac:dyDescent="0.2">
      <c r="A2397" s="19" t="s">
        <v>1087</v>
      </c>
      <c r="B2397" s="20" t="s">
        <v>1088</v>
      </c>
      <c r="C2397" s="3" t="s">
        <v>711</v>
      </c>
      <c r="D2397" s="3"/>
      <c r="E2397" t="s">
        <v>1480</v>
      </c>
      <c r="F2397" t="e">
        <v>#N/A</v>
      </c>
      <c r="G2397" t="e">
        <v>#N/A</v>
      </c>
      <c r="H2397" t="e">
        <v>#N/A</v>
      </c>
      <c r="I2397">
        <v>16338</v>
      </c>
      <c r="J2397">
        <v>19703</v>
      </c>
      <c r="K2397" t="e">
        <v>#N/A</v>
      </c>
      <c r="L2397" t="e">
        <v>#N/A</v>
      </c>
    </row>
    <row r="2398" spans="1:12" ht="36" x14ac:dyDescent="0.2">
      <c r="A2398" s="19" t="s">
        <v>1087</v>
      </c>
      <c r="B2398" s="20" t="s">
        <v>1094</v>
      </c>
      <c r="C2398" s="3" t="s">
        <v>711</v>
      </c>
      <c r="D2398" s="3"/>
      <c r="E2398" t="s">
        <v>1480</v>
      </c>
      <c r="F2398" t="e">
        <v>#N/A</v>
      </c>
      <c r="G2398" t="e">
        <v>#N/A</v>
      </c>
      <c r="H2398" t="e">
        <v>#N/A</v>
      </c>
      <c r="I2398">
        <v>36228</v>
      </c>
      <c r="J2398">
        <v>18094</v>
      </c>
      <c r="K2398">
        <v>18371</v>
      </c>
      <c r="L2398">
        <v>19504</v>
      </c>
    </row>
    <row r="2399" spans="1:12" ht="36" x14ac:dyDescent="0.2">
      <c r="A2399" s="23" t="s">
        <v>1087</v>
      </c>
      <c r="B2399" s="24" t="s">
        <v>1095</v>
      </c>
      <c r="C2399" s="8" t="s">
        <v>711</v>
      </c>
      <c r="D2399" s="8"/>
      <c r="E2399" t="s">
        <v>1480</v>
      </c>
      <c r="F2399" t="e">
        <v>#N/A</v>
      </c>
      <c r="G2399" t="e">
        <v>#N/A</v>
      </c>
      <c r="H2399" t="e">
        <v>#N/A</v>
      </c>
      <c r="I2399">
        <v>12851</v>
      </c>
      <c r="J2399">
        <v>14057</v>
      </c>
      <c r="K2399">
        <v>14158</v>
      </c>
      <c r="L2399">
        <v>13727</v>
      </c>
    </row>
    <row r="2400" spans="1:12" ht="24" x14ac:dyDescent="0.2">
      <c r="A2400" s="19" t="s">
        <v>1114</v>
      </c>
      <c r="B2400" s="20" t="s">
        <v>1134</v>
      </c>
      <c r="C2400" s="3" t="s">
        <v>711</v>
      </c>
      <c r="D2400" s="3"/>
      <c r="E2400" t="s">
        <v>1480</v>
      </c>
      <c r="F2400" t="e">
        <v>#N/A</v>
      </c>
      <c r="G2400" t="e">
        <v>#N/A</v>
      </c>
      <c r="H2400" t="e">
        <v>#N/A</v>
      </c>
      <c r="I2400">
        <v>17259</v>
      </c>
      <c r="J2400">
        <v>16685</v>
      </c>
      <c r="K2400">
        <v>17334</v>
      </c>
      <c r="L2400">
        <v>17941</v>
      </c>
    </row>
    <row r="2401" spans="1:12" ht="24" x14ac:dyDescent="0.2">
      <c r="A2401" s="23" t="s">
        <v>1114</v>
      </c>
      <c r="B2401" s="24" t="s">
        <v>1163</v>
      </c>
      <c r="C2401" s="8" t="s">
        <v>711</v>
      </c>
      <c r="D2401" s="8"/>
      <c r="E2401" t="s">
        <v>1480</v>
      </c>
      <c r="F2401" t="e">
        <v>#N/A</v>
      </c>
      <c r="G2401" t="e">
        <v>#N/A</v>
      </c>
      <c r="H2401" t="e">
        <v>#N/A</v>
      </c>
      <c r="I2401">
        <v>18726</v>
      </c>
      <c r="J2401">
        <v>19173</v>
      </c>
      <c r="K2401">
        <v>20453</v>
      </c>
      <c r="L2401">
        <v>24944</v>
      </c>
    </row>
    <row r="2402" spans="1:12" ht="48" x14ac:dyDescent="0.2">
      <c r="A2402" s="23" t="s">
        <v>1114</v>
      </c>
      <c r="B2402" s="24" t="s">
        <v>1167</v>
      </c>
      <c r="C2402" s="8" t="s">
        <v>14</v>
      </c>
      <c r="D2402" s="8"/>
      <c r="E2402" t="s">
        <v>1480</v>
      </c>
      <c r="F2402" t="e">
        <v>#N/A</v>
      </c>
      <c r="G2402" t="e">
        <v>#N/A</v>
      </c>
      <c r="H2402" t="e">
        <v>#N/A</v>
      </c>
      <c r="I2402">
        <v>20951</v>
      </c>
      <c r="J2402">
        <v>21753</v>
      </c>
      <c r="K2402">
        <v>22737</v>
      </c>
      <c r="L2402">
        <v>23737</v>
      </c>
    </row>
    <row r="2403" spans="1:12" ht="16" x14ac:dyDescent="0.2">
      <c r="A2403" s="23" t="s">
        <v>1169</v>
      </c>
      <c r="B2403" s="24" t="s">
        <v>1206</v>
      </c>
      <c r="C2403" s="8" t="s">
        <v>711</v>
      </c>
      <c r="D2403" s="8"/>
      <c r="E2403" t="s">
        <v>1480</v>
      </c>
      <c r="F2403" t="e">
        <v>#N/A</v>
      </c>
      <c r="G2403" t="e">
        <v>#N/A</v>
      </c>
      <c r="H2403" t="e">
        <v>#N/A</v>
      </c>
      <c r="I2403">
        <v>16212</v>
      </c>
      <c r="J2403">
        <v>16440</v>
      </c>
      <c r="K2403">
        <v>17325</v>
      </c>
      <c r="L2403">
        <v>17991</v>
      </c>
    </row>
    <row r="2404" spans="1:12" ht="48" x14ac:dyDescent="0.2">
      <c r="A2404" s="19" t="s">
        <v>1237</v>
      </c>
      <c r="B2404" s="20" t="s">
        <v>1239</v>
      </c>
      <c r="C2404" s="3" t="s">
        <v>711</v>
      </c>
      <c r="D2404" s="3"/>
      <c r="E2404" t="s">
        <v>1480</v>
      </c>
      <c r="F2404" t="e">
        <v>#N/A</v>
      </c>
      <c r="G2404" t="e">
        <v>#N/A</v>
      </c>
      <c r="H2404" t="e">
        <v>#N/A</v>
      </c>
      <c r="I2404">
        <v>9986</v>
      </c>
      <c r="J2404">
        <v>11157</v>
      </c>
      <c r="K2404" t="e">
        <v>#N/A</v>
      </c>
      <c r="L2404" t="e">
        <v>#N/A</v>
      </c>
    </row>
    <row r="2405" spans="1:12" ht="36" x14ac:dyDescent="0.2">
      <c r="A2405" s="19" t="s">
        <v>1237</v>
      </c>
      <c r="B2405" s="20" t="s">
        <v>1241</v>
      </c>
      <c r="C2405" s="3" t="s">
        <v>711</v>
      </c>
      <c r="D2405" s="3"/>
      <c r="E2405" t="s">
        <v>1480</v>
      </c>
      <c r="F2405" t="e">
        <v>#N/A</v>
      </c>
      <c r="G2405" t="e">
        <v>#N/A</v>
      </c>
      <c r="H2405" t="e">
        <v>#N/A</v>
      </c>
      <c r="I2405">
        <v>16023</v>
      </c>
      <c r="J2405">
        <v>17569</v>
      </c>
      <c r="K2405">
        <v>16691</v>
      </c>
      <c r="L2405">
        <v>17933</v>
      </c>
    </row>
    <row r="2406" spans="1:12" ht="48" x14ac:dyDescent="0.2">
      <c r="A2406" s="23" t="s">
        <v>1237</v>
      </c>
      <c r="B2406" s="24" t="s">
        <v>1244</v>
      </c>
      <c r="C2406" s="8" t="s">
        <v>711</v>
      </c>
      <c r="D2406" s="8"/>
      <c r="E2406" t="s">
        <v>1480</v>
      </c>
      <c r="F2406" t="e">
        <v>#N/A</v>
      </c>
      <c r="G2406" t="e">
        <v>#N/A</v>
      </c>
      <c r="H2406" t="e">
        <v>#N/A</v>
      </c>
      <c r="I2406">
        <v>17902</v>
      </c>
      <c r="J2406">
        <v>18219</v>
      </c>
      <c r="K2406" t="e">
        <v>#N/A</v>
      </c>
      <c r="L2406" t="e">
        <v>#N/A</v>
      </c>
    </row>
    <row r="2407" spans="1:12" ht="48" x14ac:dyDescent="0.2">
      <c r="A2407" s="23" t="s">
        <v>1237</v>
      </c>
      <c r="B2407" s="24" t="s">
        <v>1248</v>
      </c>
      <c r="C2407" s="8" t="s">
        <v>711</v>
      </c>
      <c r="D2407" s="8"/>
      <c r="E2407" t="s">
        <v>1480</v>
      </c>
      <c r="F2407" t="e">
        <v>#N/A</v>
      </c>
      <c r="G2407" t="e">
        <v>#N/A</v>
      </c>
      <c r="H2407" t="e">
        <v>#N/A</v>
      </c>
      <c r="I2407">
        <v>14534</v>
      </c>
      <c r="J2407">
        <v>17069</v>
      </c>
      <c r="K2407" t="e">
        <v>#N/A</v>
      </c>
      <c r="L2407" t="e">
        <v>#N/A</v>
      </c>
    </row>
    <row r="2408" spans="1:12" ht="24" x14ac:dyDescent="0.2">
      <c r="A2408" s="19" t="s">
        <v>1237</v>
      </c>
      <c r="B2408" s="20" t="s">
        <v>1253</v>
      </c>
      <c r="C2408" s="3" t="s">
        <v>711</v>
      </c>
      <c r="D2408" s="3"/>
      <c r="E2408" t="s">
        <v>1480</v>
      </c>
      <c r="F2408" t="e">
        <v>#N/A</v>
      </c>
      <c r="G2408" t="e">
        <v>#N/A</v>
      </c>
      <c r="H2408" t="e">
        <v>#N/A</v>
      </c>
      <c r="I2408">
        <v>14885</v>
      </c>
      <c r="J2408">
        <v>16167</v>
      </c>
      <c r="K2408">
        <v>13656</v>
      </c>
      <c r="L2408">
        <v>15035</v>
      </c>
    </row>
    <row r="2409" spans="1:12" ht="24" x14ac:dyDescent="0.2">
      <c r="A2409" s="19" t="s">
        <v>1237</v>
      </c>
      <c r="B2409" s="20" t="s">
        <v>1255</v>
      </c>
      <c r="C2409" s="3" t="s">
        <v>711</v>
      </c>
      <c r="D2409" s="3"/>
      <c r="E2409" t="s">
        <v>1480</v>
      </c>
      <c r="F2409" t="e">
        <v>#N/A</v>
      </c>
      <c r="G2409" t="e">
        <v>#N/A</v>
      </c>
      <c r="H2409" t="e">
        <v>#N/A</v>
      </c>
      <c r="I2409">
        <v>18607</v>
      </c>
      <c r="J2409">
        <v>17299</v>
      </c>
      <c r="K2409">
        <v>16750</v>
      </c>
      <c r="L2409">
        <v>15053</v>
      </c>
    </row>
    <row r="2410" spans="1:12" ht="48" x14ac:dyDescent="0.2">
      <c r="A2410" s="23" t="s">
        <v>1237</v>
      </c>
      <c r="B2410" s="24" t="s">
        <v>1262</v>
      </c>
      <c r="C2410" s="8" t="s">
        <v>14</v>
      </c>
      <c r="D2410" s="8"/>
      <c r="E2410" t="s">
        <v>1480</v>
      </c>
      <c r="F2410" t="e">
        <v>#N/A</v>
      </c>
      <c r="G2410" t="e">
        <v>#N/A</v>
      </c>
      <c r="H2410" t="e">
        <v>#N/A</v>
      </c>
      <c r="I2410">
        <v>21548</v>
      </c>
      <c r="J2410">
        <v>22600</v>
      </c>
      <c r="K2410">
        <v>23725</v>
      </c>
      <c r="L2410">
        <v>24557</v>
      </c>
    </row>
    <row r="2411" spans="1:12" ht="48" x14ac:dyDescent="0.2">
      <c r="A2411" s="23" t="s">
        <v>1279</v>
      </c>
      <c r="B2411" s="24" t="s">
        <v>1282</v>
      </c>
      <c r="C2411" s="8" t="s">
        <v>14</v>
      </c>
      <c r="D2411" s="8"/>
      <c r="E2411" t="s">
        <v>1480</v>
      </c>
      <c r="F2411" t="e">
        <v>#N/A</v>
      </c>
      <c r="G2411" t="e">
        <v>#N/A</v>
      </c>
      <c r="H2411" t="e">
        <v>#N/A</v>
      </c>
      <c r="I2411">
        <v>15879</v>
      </c>
      <c r="J2411">
        <v>17156</v>
      </c>
      <c r="K2411">
        <v>16885</v>
      </c>
      <c r="L2411">
        <v>17217</v>
      </c>
    </row>
    <row r="2412" spans="1:12" ht="72" x14ac:dyDescent="0.2">
      <c r="A2412" s="19" t="s">
        <v>1279</v>
      </c>
      <c r="B2412" s="20" t="s">
        <v>1285</v>
      </c>
      <c r="C2412" s="3" t="s">
        <v>711</v>
      </c>
      <c r="D2412" s="3"/>
      <c r="E2412" t="s">
        <v>1480</v>
      </c>
      <c r="F2412" t="e">
        <v>#N/A</v>
      </c>
      <c r="G2412" t="e">
        <v>#N/A</v>
      </c>
      <c r="H2412" t="e">
        <v>#N/A</v>
      </c>
      <c r="I2412">
        <v>17038</v>
      </c>
      <c r="J2412">
        <v>15780</v>
      </c>
      <c r="K2412" t="e">
        <v>#N/A</v>
      </c>
      <c r="L2412" t="e">
        <v>#N/A</v>
      </c>
    </row>
    <row r="2413" spans="1:12" ht="60" x14ac:dyDescent="0.2">
      <c r="A2413" s="19" t="s">
        <v>1299</v>
      </c>
      <c r="B2413" s="20" t="s">
        <v>1321</v>
      </c>
      <c r="C2413" s="3" t="s">
        <v>711</v>
      </c>
      <c r="D2413" s="3"/>
      <c r="E2413" t="s">
        <v>1480</v>
      </c>
      <c r="F2413" t="e">
        <v>#N/A</v>
      </c>
      <c r="G2413" t="e">
        <v>#N/A</v>
      </c>
      <c r="H2413" t="e">
        <v>#N/A</v>
      </c>
      <c r="I2413">
        <v>16620</v>
      </c>
      <c r="J2413">
        <v>17713</v>
      </c>
      <c r="K2413" t="e">
        <v>#N/A</v>
      </c>
      <c r="L2413" t="e">
        <v>#N/A</v>
      </c>
    </row>
    <row r="2414" spans="1:12" ht="36" x14ac:dyDescent="0.2">
      <c r="A2414" s="23" t="s">
        <v>1326</v>
      </c>
      <c r="B2414" s="24" t="s">
        <v>1329</v>
      </c>
      <c r="C2414" s="8" t="s">
        <v>711</v>
      </c>
      <c r="D2414" s="8"/>
      <c r="E2414" t="s">
        <v>1480</v>
      </c>
      <c r="F2414" t="e">
        <v>#N/A</v>
      </c>
      <c r="G2414" t="e">
        <v>#N/A</v>
      </c>
      <c r="H2414" t="e">
        <v>#N/A</v>
      </c>
      <c r="I2414">
        <v>0</v>
      </c>
      <c r="J2414">
        <v>12922</v>
      </c>
      <c r="K2414">
        <v>12392</v>
      </c>
      <c r="L2414">
        <v>13810</v>
      </c>
    </row>
    <row r="2415" spans="1:12" ht="24" x14ac:dyDescent="0.2">
      <c r="A2415" s="23" t="s">
        <v>1326</v>
      </c>
      <c r="B2415" s="24" t="s">
        <v>1339</v>
      </c>
      <c r="C2415" s="8" t="s">
        <v>711</v>
      </c>
      <c r="D2415" s="8"/>
      <c r="E2415" t="s">
        <v>1480</v>
      </c>
      <c r="F2415" t="e">
        <v>#N/A</v>
      </c>
      <c r="G2415" t="e">
        <v>#N/A</v>
      </c>
      <c r="H2415" t="e">
        <v>#N/A</v>
      </c>
      <c r="I2415">
        <v>15720</v>
      </c>
      <c r="J2415">
        <v>18094</v>
      </c>
      <c r="K2415">
        <v>15470</v>
      </c>
      <c r="L2415">
        <v>14893</v>
      </c>
    </row>
    <row r="2416" spans="1:12" ht="36" x14ac:dyDescent="0.2">
      <c r="A2416" s="23" t="s">
        <v>1326</v>
      </c>
      <c r="B2416" s="24" t="s">
        <v>1346</v>
      </c>
      <c r="C2416" s="8" t="s">
        <v>711</v>
      </c>
      <c r="D2416" s="8"/>
      <c r="E2416" t="s">
        <v>1480</v>
      </c>
      <c r="F2416" t="e">
        <v>#N/A</v>
      </c>
      <c r="G2416" t="e">
        <v>#N/A</v>
      </c>
      <c r="H2416" t="e">
        <v>#N/A</v>
      </c>
      <c r="I2416">
        <v>14332</v>
      </c>
      <c r="J2416">
        <v>13876</v>
      </c>
      <c r="K2416">
        <v>14121</v>
      </c>
      <c r="L2416">
        <v>14013</v>
      </c>
    </row>
    <row r="2417" spans="1:12" ht="36" x14ac:dyDescent="0.2">
      <c r="A2417" s="19" t="s">
        <v>1350</v>
      </c>
      <c r="B2417" s="20" t="s">
        <v>1356</v>
      </c>
      <c r="C2417" s="3" t="s">
        <v>2</v>
      </c>
      <c r="D2417" s="3"/>
      <c r="E2417" t="s">
        <v>1480</v>
      </c>
      <c r="F2417" t="e">
        <v>#N/A</v>
      </c>
      <c r="G2417" t="e">
        <v>#N/A</v>
      </c>
      <c r="H2417" t="e">
        <v>#N/A</v>
      </c>
      <c r="I2417">
        <v>18959</v>
      </c>
      <c r="J2417">
        <v>19853</v>
      </c>
      <c r="K2417">
        <v>20023</v>
      </c>
      <c r="L2417">
        <v>22047</v>
      </c>
    </row>
    <row r="2418" spans="1:12" ht="32" x14ac:dyDescent="0.2">
      <c r="A2418" s="23" t="s">
        <v>1350</v>
      </c>
      <c r="B2418" s="24" t="s">
        <v>932</v>
      </c>
      <c r="C2418" s="8" t="s">
        <v>2</v>
      </c>
      <c r="D2418" s="8"/>
      <c r="E2418" t="s">
        <v>1480</v>
      </c>
      <c r="F2418" t="e">
        <v>#N/A</v>
      </c>
      <c r="G2418" t="e">
        <v>#N/A</v>
      </c>
      <c r="H2418" t="e">
        <v>#N/A</v>
      </c>
      <c r="I2418">
        <v>15554</v>
      </c>
      <c r="J2418">
        <v>16979</v>
      </c>
      <c r="K2418">
        <v>20089</v>
      </c>
      <c r="L2418">
        <v>19005</v>
      </c>
    </row>
    <row r="2419" spans="1:12" ht="24" x14ac:dyDescent="0.2">
      <c r="A2419" s="19" t="s">
        <v>1350</v>
      </c>
      <c r="B2419" s="20" t="s">
        <v>1366</v>
      </c>
      <c r="C2419" s="3" t="s">
        <v>711</v>
      </c>
      <c r="D2419" s="3"/>
      <c r="E2419" t="s">
        <v>1480</v>
      </c>
      <c r="F2419" t="e">
        <v>#N/A</v>
      </c>
      <c r="G2419" t="e">
        <v>#N/A</v>
      </c>
      <c r="H2419" t="e">
        <v>#N/A</v>
      </c>
      <c r="I2419">
        <v>15246</v>
      </c>
      <c r="J2419">
        <v>17957</v>
      </c>
      <c r="K2419">
        <v>16416</v>
      </c>
      <c r="L2419">
        <v>16927</v>
      </c>
    </row>
    <row r="2420" spans="1:12" ht="32" x14ac:dyDescent="0.2">
      <c r="A2420" s="1" t="s">
        <v>0</v>
      </c>
      <c r="B2420" s="2" t="s">
        <v>18</v>
      </c>
      <c r="C2420" s="3" t="s">
        <v>2</v>
      </c>
      <c r="D2420" s="3"/>
      <c r="E2420" t="s">
        <v>1480</v>
      </c>
      <c r="F2420" t="e">
        <v>#N/A</v>
      </c>
      <c r="G2420" t="e">
        <v>#N/A</v>
      </c>
      <c r="H2420" t="e">
        <v>#N/A</v>
      </c>
      <c r="I2420" t="e">
        <v>#N/A</v>
      </c>
      <c r="J2420" t="e">
        <v>#N/A</v>
      </c>
      <c r="K2420">
        <v>15684</v>
      </c>
      <c r="L2420">
        <v>16290</v>
      </c>
    </row>
    <row r="2421" spans="1:12" ht="42" x14ac:dyDescent="0.2">
      <c r="A2421" s="6" t="s">
        <v>36</v>
      </c>
      <c r="B2421" s="7" t="s">
        <v>41</v>
      </c>
      <c r="C2421" s="8" t="s">
        <v>27</v>
      </c>
      <c r="D2421" s="8"/>
      <c r="E2421" t="s">
        <v>1480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>
        <v>23198</v>
      </c>
      <c r="L2421">
        <v>15239</v>
      </c>
    </row>
    <row r="2422" spans="1:12" ht="42" x14ac:dyDescent="0.2">
      <c r="A2422" s="1" t="s">
        <v>63</v>
      </c>
      <c r="B2422" s="2" t="s">
        <v>89</v>
      </c>
      <c r="C2422" s="3" t="s">
        <v>27</v>
      </c>
      <c r="D2422" s="3"/>
      <c r="E2422" t="s">
        <v>1480</v>
      </c>
      <c r="F2422" t="e">
        <v>#N/A</v>
      </c>
      <c r="G2422" t="e">
        <v>#N/A</v>
      </c>
      <c r="H2422" t="e">
        <v>#N/A</v>
      </c>
      <c r="I2422" t="e">
        <v>#N/A</v>
      </c>
      <c r="J2422" t="e">
        <v>#N/A</v>
      </c>
      <c r="K2422">
        <v>19485</v>
      </c>
      <c r="L2422">
        <v>19705</v>
      </c>
    </row>
    <row r="2423" spans="1:12" ht="42" x14ac:dyDescent="0.2">
      <c r="A2423" s="1" t="s">
        <v>94</v>
      </c>
      <c r="B2423" s="2" t="s">
        <v>101</v>
      </c>
      <c r="C2423" s="3" t="s">
        <v>27</v>
      </c>
      <c r="D2423" s="3"/>
      <c r="E2423" t="s">
        <v>1480</v>
      </c>
      <c r="F2423" t="e">
        <v>#N/A</v>
      </c>
      <c r="G2423" t="e">
        <v>#N/A</v>
      </c>
      <c r="H2423" t="e">
        <v>#N/A</v>
      </c>
      <c r="I2423" t="e">
        <v>#N/A</v>
      </c>
      <c r="J2423" t="e">
        <v>#N/A</v>
      </c>
      <c r="K2423">
        <v>14758</v>
      </c>
      <c r="L2423">
        <v>14873</v>
      </c>
    </row>
    <row r="2424" spans="1:12" ht="56" x14ac:dyDescent="0.2">
      <c r="A2424" s="6" t="s">
        <v>94</v>
      </c>
      <c r="B2424" s="7" t="s">
        <v>111</v>
      </c>
      <c r="C2424" s="8" t="s">
        <v>27</v>
      </c>
      <c r="D2424" s="8"/>
      <c r="E2424" t="s">
        <v>1480</v>
      </c>
      <c r="F2424" t="e">
        <v>#N/A</v>
      </c>
      <c r="G2424" t="e">
        <v>#N/A</v>
      </c>
      <c r="H2424" t="e">
        <v>#N/A</v>
      </c>
      <c r="I2424" t="e">
        <v>#N/A</v>
      </c>
      <c r="J2424" t="e">
        <v>#N/A</v>
      </c>
      <c r="K2424">
        <v>15098</v>
      </c>
      <c r="L2424">
        <v>12767</v>
      </c>
    </row>
    <row r="2425" spans="1:12" ht="42" x14ac:dyDescent="0.2">
      <c r="A2425" s="1" t="s">
        <v>130</v>
      </c>
      <c r="B2425" s="2" t="s">
        <v>132</v>
      </c>
      <c r="C2425" s="3" t="s">
        <v>27</v>
      </c>
      <c r="D2425" s="3"/>
      <c r="E2425" t="s">
        <v>1480</v>
      </c>
      <c r="F2425" t="e">
        <v>#N/A</v>
      </c>
      <c r="G2425" t="e">
        <v>#N/A</v>
      </c>
      <c r="H2425" t="e">
        <v>#N/A</v>
      </c>
      <c r="I2425" t="e">
        <v>#N/A</v>
      </c>
      <c r="J2425" t="e">
        <v>#N/A</v>
      </c>
      <c r="K2425">
        <v>12428</v>
      </c>
      <c r="L2425">
        <v>17940</v>
      </c>
    </row>
    <row r="2426" spans="1:12" ht="56" x14ac:dyDescent="0.2">
      <c r="A2426" s="1" t="s">
        <v>130</v>
      </c>
      <c r="B2426" s="2" t="s">
        <v>134</v>
      </c>
      <c r="C2426" s="3" t="s">
        <v>27</v>
      </c>
      <c r="D2426" s="3"/>
      <c r="E2426" t="s">
        <v>1480</v>
      </c>
      <c r="F2426" t="e">
        <v>#N/A</v>
      </c>
      <c r="G2426" t="e">
        <v>#N/A</v>
      </c>
      <c r="H2426" t="e">
        <v>#N/A</v>
      </c>
      <c r="I2426" t="e">
        <v>#N/A</v>
      </c>
      <c r="J2426" t="e">
        <v>#N/A</v>
      </c>
      <c r="K2426" t="s">
        <v>135</v>
      </c>
      <c r="L2426">
        <v>13147</v>
      </c>
    </row>
    <row r="2427" spans="1:12" ht="42" x14ac:dyDescent="0.2">
      <c r="A2427" s="1" t="s">
        <v>130</v>
      </c>
      <c r="B2427" s="2" t="s">
        <v>139</v>
      </c>
      <c r="C2427" s="3" t="s">
        <v>27</v>
      </c>
      <c r="D2427" s="3"/>
      <c r="E2427" t="s">
        <v>1480</v>
      </c>
      <c r="F2427" t="e">
        <v>#N/A</v>
      </c>
      <c r="G2427" t="e">
        <v>#N/A</v>
      </c>
      <c r="H2427" t="e">
        <v>#N/A</v>
      </c>
      <c r="I2427" t="e">
        <v>#N/A</v>
      </c>
      <c r="J2427" t="e">
        <v>#N/A</v>
      </c>
      <c r="K2427">
        <v>18828</v>
      </c>
      <c r="L2427">
        <v>21731</v>
      </c>
    </row>
    <row r="2428" spans="1:12" ht="42" x14ac:dyDescent="0.2">
      <c r="A2428" s="1" t="s">
        <v>130</v>
      </c>
      <c r="B2428" s="2" t="s">
        <v>143</v>
      </c>
      <c r="C2428" s="3" t="s">
        <v>27</v>
      </c>
      <c r="D2428" s="3"/>
      <c r="E2428" t="s">
        <v>1480</v>
      </c>
      <c r="F2428" t="e">
        <v>#N/A</v>
      </c>
      <c r="G2428" t="e">
        <v>#N/A</v>
      </c>
      <c r="H2428" t="e">
        <v>#N/A</v>
      </c>
      <c r="I2428" t="e">
        <v>#N/A</v>
      </c>
      <c r="J2428" t="e">
        <v>#N/A</v>
      </c>
      <c r="K2428">
        <v>14904</v>
      </c>
      <c r="L2428">
        <v>15646</v>
      </c>
    </row>
    <row r="2429" spans="1:12" ht="42" x14ac:dyDescent="0.2">
      <c r="A2429" s="1" t="s">
        <v>130</v>
      </c>
      <c r="B2429" s="2" t="s">
        <v>151</v>
      </c>
      <c r="C2429" s="3" t="s">
        <v>27</v>
      </c>
      <c r="D2429" s="3"/>
      <c r="E2429" t="s">
        <v>1480</v>
      </c>
      <c r="F2429" t="e">
        <v>#N/A</v>
      </c>
      <c r="G2429" t="e">
        <v>#N/A</v>
      </c>
      <c r="H2429" t="e">
        <v>#N/A</v>
      </c>
      <c r="I2429" t="e">
        <v>#N/A</v>
      </c>
      <c r="J2429" t="e">
        <v>#N/A</v>
      </c>
      <c r="K2429">
        <v>28467</v>
      </c>
      <c r="L2429">
        <v>15803</v>
      </c>
    </row>
    <row r="2430" spans="1:12" ht="56" x14ac:dyDescent="0.2">
      <c r="A2430" s="6" t="s">
        <v>160</v>
      </c>
      <c r="B2430" s="7" t="s">
        <v>177</v>
      </c>
      <c r="C2430" s="8" t="s">
        <v>27</v>
      </c>
      <c r="D2430" s="8"/>
      <c r="E2430" t="s">
        <v>1480</v>
      </c>
      <c r="F2430" t="e">
        <v>#N/A</v>
      </c>
      <c r="G2430" t="e">
        <v>#N/A</v>
      </c>
      <c r="H2430" t="e">
        <v>#N/A</v>
      </c>
      <c r="I2430" t="e">
        <v>#N/A</v>
      </c>
      <c r="J2430" t="e">
        <v>#N/A</v>
      </c>
      <c r="K2430" t="s">
        <v>135</v>
      </c>
      <c r="L2430">
        <v>13798</v>
      </c>
    </row>
    <row r="2431" spans="1:12" ht="32" x14ac:dyDescent="0.2">
      <c r="A2431" s="1" t="s">
        <v>160</v>
      </c>
      <c r="B2431" s="2" t="s">
        <v>187</v>
      </c>
      <c r="C2431" s="3" t="s">
        <v>188</v>
      </c>
      <c r="D2431" s="3"/>
      <c r="E2431" t="s">
        <v>1480</v>
      </c>
      <c r="F2431" t="e">
        <v>#N/A</v>
      </c>
      <c r="G2431" t="e">
        <v>#N/A</v>
      </c>
      <c r="H2431" t="e">
        <v>#N/A</v>
      </c>
      <c r="I2431" t="e">
        <v>#N/A</v>
      </c>
      <c r="J2431" t="e">
        <v>#N/A</v>
      </c>
      <c r="K2431">
        <v>16751</v>
      </c>
      <c r="L2431">
        <v>16093</v>
      </c>
    </row>
    <row r="2432" spans="1:12" ht="32" x14ac:dyDescent="0.2">
      <c r="A2432" s="1" t="s">
        <v>193</v>
      </c>
      <c r="B2432" s="2" t="s">
        <v>232</v>
      </c>
      <c r="C2432" s="3" t="s">
        <v>68</v>
      </c>
      <c r="D2432" s="3"/>
      <c r="E2432" t="s">
        <v>1480</v>
      </c>
      <c r="F2432" t="e">
        <v>#N/A</v>
      </c>
      <c r="G2432" t="e">
        <v>#N/A</v>
      </c>
      <c r="H2432" t="e">
        <v>#N/A</v>
      </c>
      <c r="I2432" t="e">
        <v>#N/A</v>
      </c>
      <c r="J2432" t="e">
        <v>#N/A</v>
      </c>
      <c r="K2432">
        <v>20448</v>
      </c>
      <c r="L2432">
        <v>21127</v>
      </c>
    </row>
    <row r="2433" spans="1:12" ht="42" x14ac:dyDescent="0.2">
      <c r="A2433" s="6" t="s">
        <v>233</v>
      </c>
      <c r="B2433" s="7" t="s">
        <v>234</v>
      </c>
      <c r="C2433" s="8" t="s">
        <v>27</v>
      </c>
      <c r="D2433" s="8"/>
      <c r="E2433" t="s">
        <v>1480</v>
      </c>
      <c r="F2433" t="e">
        <v>#N/A</v>
      </c>
      <c r="G2433" t="e">
        <v>#N/A</v>
      </c>
      <c r="H2433" t="e">
        <v>#N/A</v>
      </c>
      <c r="I2433" t="e">
        <v>#N/A</v>
      </c>
      <c r="J2433" t="e">
        <v>#N/A</v>
      </c>
      <c r="K2433">
        <v>23426</v>
      </c>
      <c r="L2433">
        <v>22741</v>
      </c>
    </row>
    <row r="2434" spans="1:12" ht="32" x14ac:dyDescent="0.2">
      <c r="A2434" s="1" t="s">
        <v>233</v>
      </c>
      <c r="B2434" s="2" t="s">
        <v>235</v>
      </c>
      <c r="C2434" s="3" t="s">
        <v>236</v>
      </c>
      <c r="D2434" s="3"/>
      <c r="E2434" t="s">
        <v>1480</v>
      </c>
      <c r="F2434" t="e">
        <v>#N/A</v>
      </c>
      <c r="G2434" t="e">
        <v>#N/A</v>
      </c>
      <c r="H2434" t="e">
        <v>#N/A</v>
      </c>
      <c r="I2434" t="e">
        <v>#N/A</v>
      </c>
      <c r="J2434" t="e">
        <v>#N/A</v>
      </c>
      <c r="K2434">
        <v>56002</v>
      </c>
      <c r="L2434">
        <v>39721</v>
      </c>
    </row>
    <row r="2435" spans="1:12" ht="84" x14ac:dyDescent="0.2">
      <c r="A2435" s="6" t="s">
        <v>233</v>
      </c>
      <c r="B2435" s="7" t="s">
        <v>243</v>
      </c>
      <c r="C2435" s="8" t="s">
        <v>27</v>
      </c>
      <c r="D2435" s="8"/>
      <c r="E2435" t="s">
        <v>1480</v>
      </c>
      <c r="F2435" t="e">
        <v>#N/A</v>
      </c>
      <c r="G2435" t="e">
        <v>#N/A</v>
      </c>
      <c r="H2435" t="e">
        <v>#N/A</v>
      </c>
      <c r="I2435" t="e">
        <v>#N/A</v>
      </c>
      <c r="J2435" t="e">
        <v>#N/A</v>
      </c>
      <c r="K2435" t="s">
        <v>135</v>
      </c>
      <c r="L2435">
        <v>16366</v>
      </c>
    </row>
    <row r="2436" spans="1:12" ht="32" x14ac:dyDescent="0.2">
      <c r="A2436" s="1" t="s">
        <v>233</v>
      </c>
      <c r="B2436" s="2" t="s">
        <v>258</v>
      </c>
      <c r="C2436" s="3" t="s">
        <v>236</v>
      </c>
      <c r="D2436" s="3"/>
      <c r="E2436" t="s">
        <v>1480</v>
      </c>
      <c r="F2436" t="e">
        <v>#N/A</v>
      </c>
      <c r="G2436" t="e">
        <v>#N/A</v>
      </c>
      <c r="H2436" t="e">
        <v>#N/A</v>
      </c>
      <c r="I2436" t="e">
        <v>#N/A</v>
      </c>
      <c r="J2436" t="e">
        <v>#N/A</v>
      </c>
      <c r="K2436">
        <v>24752</v>
      </c>
      <c r="L2436">
        <v>18374</v>
      </c>
    </row>
    <row r="2437" spans="1:12" ht="32" x14ac:dyDescent="0.2">
      <c r="A2437" s="6" t="s">
        <v>233</v>
      </c>
      <c r="B2437" s="7" t="s">
        <v>261</v>
      </c>
      <c r="C2437" s="8" t="s">
        <v>236</v>
      </c>
      <c r="D2437" s="8"/>
      <c r="E2437" t="s">
        <v>1480</v>
      </c>
      <c r="F2437" t="e">
        <v>#N/A</v>
      </c>
      <c r="G2437" t="e">
        <v>#N/A</v>
      </c>
      <c r="H2437" t="e">
        <v>#N/A</v>
      </c>
      <c r="I2437" t="e">
        <v>#N/A</v>
      </c>
      <c r="J2437" t="e">
        <v>#N/A</v>
      </c>
      <c r="K2437">
        <v>16259</v>
      </c>
      <c r="L2437">
        <v>18983</v>
      </c>
    </row>
    <row r="2438" spans="1:12" ht="48" x14ac:dyDescent="0.2">
      <c r="A2438" s="6" t="s">
        <v>233</v>
      </c>
      <c r="B2438" s="7" t="s">
        <v>180</v>
      </c>
      <c r="C2438" s="8" t="s">
        <v>14</v>
      </c>
      <c r="D2438" s="8"/>
      <c r="E2438" t="s">
        <v>1480</v>
      </c>
      <c r="F2438" t="e">
        <v>#N/A</v>
      </c>
      <c r="G2438" t="e">
        <v>#N/A</v>
      </c>
      <c r="H2438" t="e">
        <v>#N/A</v>
      </c>
      <c r="I2438" t="e">
        <v>#N/A</v>
      </c>
      <c r="J2438" t="e">
        <v>#N/A</v>
      </c>
      <c r="K2438">
        <v>23849</v>
      </c>
      <c r="L2438">
        <v>25125</v>
      </c>
    </row>
    <row r="2439" spans="1:12" ht="42" x14ac:dyDescent="0.2">
      <c r="A2439" s="6" t="s">
        <v>292</v>
      </c>
      <c r="B2439" s="7" t="s">
        <v>293</v>
      </c>
      <c r="C2439" s="8" t="s">
        <v>27</v>
      </c>
      <c r="D2439" s="8"/>
      <c r="E2439" t="s">
        <v>1480</v>
      </c>
      <c r="F2439" t="e">
        <v>#N/A</v>
      </c>
      <c r="G2439" t="e">
        <v>#N/A</v>
      </c>
      <c r="H2439" t="e">
        <v>#N/A</v>
      </c>
      <c r="I2439" t="e">
        <v>#N/A</v>
      </c>
      <c r="J2439" t="e">
        <v>#N/A</v>
      </c>
      <c r="K2439">
        <v>16580</v>
      </c>
      <c r="L2439">
        <v>16546</v>
      </c>
    </row>
    <row r="2440" spans="1:12" ht="42" x14ac:dyDescent="0.2">
      <c r="A2440" s="6" t="s">
        <v>292</v>
      </c>
      <c r="B2440" s="7" t="s">
        <v>305</v>
      </c>
      <c r="C2440" s="8" t="s">
        <v>27</v>
      </c>
      <c r="D2440" s="8"/>
      <c r="E2440" t="s">
        <v>1480</v>
      </c>
      <c r="F2440" t="e">
        <v>#N/A</v>
      </c>
      <c r="G2440" t="e">
        <v>#N/A</v>
      </c>
      <c r="H2440" t="e">
        <v>#N/A</v>
      </c>
      <c r="I2440" t="e">
        <v>#N/A</v>
      </c>
      <c r="J2440" t="e">
        <v>#N/A</v>
      </c>
      <c r="K2440" t="s">
        <v>135</v>
      </c>
      <c r="L2440" t="s">
        <v>135</v>
      </c>
    </row>
    <row r="2441" spans="1:12" ht="32" x14ac:dyDescent="0.2">
      <c r="A2441" s="6" t="s">
        <v>292</v>
      </c>
      <c r="B2441" s="7" t="s">
        <v>307</v>
      </c>
      <c r="C2441" s="8" t="s">
        <v>99</v>
      </c>
      <c r="D2441" s="8"/>
      <c r="E2441" t="s">
        <v>1480</v>
      </c>
      <c r="F2441" t="e">
        <v>#N/A</v>
      </c>
      <c r="G2441" t="e">
        <v>#N/A</v>
      </c>
      <c r="H2441" t="e">
        <v>#N/A</v>
      </c>
      <c r="I2441" t="e">
        <v>#N/A</v>
      </c>
      <c r="J2441" t="e">
        <v>#N/A</v>
      </c>
      <c r="K2441">
        <v>17842</v>
      </c>
      <c r="L2441">
        <v>17743</v>
      </c>
    </row>
    <row r="2442" spans="1:12" ht="70" x14ac:dyDescent="0.2">
      <c r="A2442" s="6" t="s">
        <v>321</v>
      </c>
      <c r="B2442" s="7" t="s">
        <v>322</v>
      </c>
      <c r="C2442" s="8" t="s">
        <v>27</v>
      </c>
      <c r="D2442" s="8"/>
      <c r="E2442" t="s">
        <v>1480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s">
        <v>135</v>
      </c>
      <c r="L2442" t="s">
        <v>135</v>
      </c>
    </row>
    <row r="2443" spans="1:12" ht="48" x14ac:dyDescent="0.2">
      <c r="A2443" s="6" t="s">
        <v>321</v>
      </c>
      <c r="B2443" s="7" t="s">
        <v>324</v>
      </c>
      <c r="C2443" s="8" t="s">
        <v>14</v>
      </c>
      <c r="D2443" s="8"/>
      <c r="E2443" t="s">
        <v>1480</v>
      </c>
      <c r="F2443" t="e">
        <v>#N/A</v>
      </c>
      <c r="G2443" t="e">
        <v>#N/A</v>
      </c>
      <c r="H2443" t="e">
        <v>#N/A</v>
      </c>
      <c r="I2443" t="e">
        <v>#N/A</v>
      </c>
      <c r="J2443" t="e">
        <v>#N/A</v>
      </c>
      <c r="K2443">
        <v>22963</v>
      </c>
      <c r="L2443">
        <v>22709</v>
      </c>
    </row>
    <row r="2444" spans="1:12" ht="48" x14ac:dyDescent="0.2">
      <c r="A2444" s="1" t="s">
        <v>321</v>
      </c>
      <c r="B2444" s="2" t="s">
        <v>327</v>
      </c>
      <c r="C2444" s="3" t="s">
        <v>14</v>
      </c>
      <c r="D2444" s="3"/>
      <c r="E2444" t="s">
        <v>1480</v>
      </c>
      <c r="F2444" t="e">
        <v>#N/A</v>
      </c>
      <c r="G2444" t="e">
        <v>#N/A</v>
      </c>
      <c r="H2444" t="e">
        <v>#N/A</v>
      </c>
      <c r="I2444" t="e">
        <v>#N/A</v>
      </c>
      <c r="J2444" t="e">
        <v>#N/A</v>
      </c>
      <c r="K2444">
        <v>24168</v>
      </c>
      <c r="L2444">
        <v>26506</v>
      </c>
    </row>
    <row r="2445" spans="1:12" ht="42" x14ac:dyDescent="0.2">
      <c r="A2445" s="1" t="s">
        <v>321</v>
      </c>
      <c r="B2445" s="2" t="s">
        <v>333</v>
      </c>
      <c r="C2445" s="3" t="s">
        <v>27</v>
      </c>
      <c r="D2445" s="3"/>
      <c r="E2445" t="s">
        <v>1480</v>
      </c>
      <c r="F2445" t="e">
        <v>#N/A</v>
      </c>
      <c r="G2445" t="e">
        <v>#N/A</v>
      </c>
      <c r="H2445" t="e">
        <v>#N/A</v>
      </c>
      <c r="I2445" t="e">
        <v>#N/A</v>
      </c>
      <c r="J2445" t="e">
        <v>#N/A</v>
      </c>
      <c r="K2445">
        <v>16905</v>
      </c>
      <c r="L2445">
        <v>17454</v>
      </c>
    </row>
    <row r="2446" spans="1:12" ht="42" x14ac:dyDescent="0.2">
      <c r="A2446" s="6" t="s">
        <v>367</v>
      </c>
      <c r="B2446" s="7" t="s">
        <v>369</v>
      </c>
      <c r="C2446" s="8" t="s">
        <v>27</v>
      </c>
      <c r="D2446" s="8"/>
      <c r="E2446" t="s">
        <v>1480</v>
      </c>
      <c r="F2446" t="e">
        <v>#N/A</v>
      </c>
      <c r="G2446" t="e">
        <v>#N/A</v>
      </c>
      <c r="H2446" t="e">
        <v>#N/A</v>
      </c>
      <c r="I2446" t="e">
        <v>#N/A</v>
      </c>
      <c r="J2446" t="e">
        <v>#N/A</v>
      </c>
      <c r="K2446">
        <v>12914</v>
      </c>
      <c r="L2446">
        <v>11977</v>
      </c>
    </row>
    <row r="2447" spans="1:12" ht="42" x14ac:dyDescent="0.2">
      <c r="A2447" s="1" t="s">
        <v>367</v>
      </c>
      <c r="B2447" s="2" t="s">
        <v>370</v>
      </c>
      <c r="C2447" s="3" t="s">
        <v>27</v>
      </c>
      <c r="D2447" s="3"/>
      <c r="E2447" t="s">
        <v>1480</v>
      </c>
      <c r="F2447" t="e">
        <v>#N/A</v>
      </c>
      <c r="G2447" t="e">
        <v>#N/A</v>
      </c>
      <c r="H2447" t="e">
        <v>#N/A</v>
      </c>
      <c r="I2447" t="e">
        <v>#N/A</v>
      </c>
      <c r="J2447" t="e">
        <v>#N/A</v>
      </c>
      <c r="K2447">
        <v>14773</v>
      </c>
      <c r="L2447">
        <v>15330</v>
      </c>
    </row>
    <row r="2448" spans="1:12" ht="42" x14ac:dyDescent="0.2">
      <c r="A2448" s="6" t="s">
        <v>367</v>
      </c>
      <c r="B2448" s="7" t="s">
        <v>379</v>
      </c>
      <c r="C2448" s="8" t="s">
        <v>27</v>
      </c>
      <c r="D2448" s="8"/>
      <c r="E2448" t="s">
        <v>1480</v>
      </c>
      <c r="F2448" t="e">
        <v>#N/A</v>
      </c>
      <c r="G2448" t="e">
        <v>#N/A</v>
      </c>
      <c r="H2448" t="e">
        <v>#N/A</v>
      </c>
      <c r="I2448" t="e">
        <v>#N/A</v>
      </c>
      <c r="J2448" t="e">
        <v>#N/A</v>
      </c>
      <c r="K2448">
        <v>11205</v>
      </c>
      <c r="L2448">
        <v>11258</v>
      </c>
    </row>
    <row r="2449" spans="1:12" ht="42" x14ac:dyDescent="0.2">
      <c r="A2449" s="1" t="s">
        <v>367</v>
      </c>
      <c r="B2449" s="2" t="s">
        <v>384</v>
      </c>
      <c r="C2449" s="3" t="s">
        <v>27</v>
      </c>
      <c r="D2449" s="3"/>
      <c r="E2449" t="s">
        <v>1480</v>
      </c>
      <c r="F2449" t="e">
        <v>#N/A</v>
      </c>
      <c r="G2449" t="e">
        <v>#N/A</v>
      </c>
      <c r="H2449" t="e">
        <v>#N/A</v>
      </c>
      <c r="I2449" t="e">
        <v>#N/A</v>
      </c>
      <c r="J2449" t="e">
        <v>#N/A</v>
      </c>
      <c r="K2449">
        <v>14775</v>
      </c>
      <c r="L2449">
        <v>14918</v>
      </c>
    </row>
    <row r="2450" spans="1:12" ht="42" x14ac:dyDescent="0.2">
      <c r="A2450" s="6" t="s">
        <v>367</v>
      </c>
      <c r="B2450" s="7" t="s">
        <v>391</v>
      </c>
      <c r="C2450" s="8" t="s">
        <v>27</v>
      </c>
      <c r="D2450" s="8"/>
      <c r="E2450" t="s">
        <v>1480</v>
      </c>
      <c r="F2450" t="e">
        <v>#N/A</v>
      </c>
      <c r="G2450" t="e">
        <v>#N/A</v>
      </c>
      <c r="H2450" t="e">
        <v>#N/A</v>
      </c>
      <c r="I2450" t="e">
        <v>#N/A</v>
      </c>
      <c r="J2450" t="e">
        <v>#N/A</v>
      </c>
      <c r="K2450">
        <v>13342</v>
      </c>
      <c r="L2450">
        <v>13067</v>
      </c>
    </row>
    <row r="2451" spans="1:12" ht="32" x14ac:dyDescent="0.2">
      <c r="A2451" s="1" t="s">
        <v>396</v>
      </c>
      <c r="B2451" s="2" t="s">
        <v>412</v>
      </c>
      <c r="C2451" s="3" t="s">
        <v>236</v>
      </c>
      <c r="D2451" s="3"/>
      <c r="E2451" t="s">
        <v>1480</v>
      </c>
      <c r="F2451" t="e">
        <v>#N/A</v>
      </c>
      <c r="G2451" t="e">
        <v>#N/A</v>
      </c>
      <c r="H2451" t="e">
        <v>#N/A</v>
      </c>
      <c r="I2451" t="e">
        <v>#N/A</v>
      </c>
      <c r="J2451" t="e">
        <v>#N/A</v>
      </c>
      <c r="K2451">
        <v>17320</v>
      </c>
      <c r="L2451">
        <v>17976</v>
      </c>
    </row>
    <row r="2452" spans="1:12" ht="56" x14ac:dyDescent="0.2">
      <c r="A2452" s="6" t="s">
        <v>422</v>
      </c>
      <c r="B2452" s="7" t="s">
        <v>423</v>
      </c>
      <c r="C2452" s="8" t="s">
        <v>27</v>
      </c>
      <c r="D2452" s="8"/>
      <c r="E2452" t="s">
        <v>1480</v>
      </c>
      <c r="F2452" t="e">
        <v>#N/A</v>
      </c>
      <c r="G2452" t="e">
        <v>#N/A</v>
      </c>
      <c r="H2452" t="e">
        <v>#N/A</v>
      </c>
      <c r="I2452" t="e">
        <v>#N/A</v>
      </c>
      <c r="J2452" t="e">
        <v>#N/A</v>
      </c>
      <c r="K2452" t="s">
        <v>135</v>
      </c>
      <c r="L2452">
        <v>16620</v>
      </c>
    </row>
    <row r="2453" spans="1:12" ht="42" x14ac:dyDescent="0.2">
      <c r="A2453" s="1" t="s">
        <v>422</v>
      </c>
      <c r="B2453" s="2" t="s">
        <v>426</v>
      </c>
      <c r="C2453" s="3" t="s">
        <v>27</v>
      </c>
      <c r="D2453" s="3"/>
      <c r="E2453" t="s">
        <v>1480</v>
      </c>
      <c r="F2453" t="e">
        <v>#N/A</v>
      </c>
      <c r="G2453" t="e">
        <v>#N/A</v>
      </c>
      <c r="H2453" t="e">
        <v>#N/A</v>
      </c>
      <c r="I2453" t="e">
        <v>#N/A</v>
      </c>
      <c r="J2453" t="e">
        <v>#N/A</v>
      </c>
      <c r="K2453">
        <v>16101</v>
      </c>
      <c r="L2453">
        <v>16266</v>
      </c>
    </row>
    <row r="2454" spans="1:12" ht="56" x14ac:dyDescent="0.2">
      <c r="A2454" s="1" t="s">
        <v>422</v>
      </c>
      <c r="B2454" s="2" t="s">
        <v>438</v>
      </c>
      <c r="C2454" s="3" t="s">
        <v>27</v>
      </c>
      <c r="D2454" s="3"/>
      <c r="E2454" t="s">
        <v>1480</v>
      </c>
      <c r="F2454" t="e">
        <v>#N/A</v>
      </c>
      <c r="G2454" t="e">
        <v>#N/A</v>
      </c>
      <c r="H2454" t="e">
        <v>#N/A</v>
      </c>
      <c r="I2454" t="e">
        <v>#N/A</v>
      </c>
      <c r="J2454" t="e">
        <v>#N/A</v>
      </c>
      <c r="K2454">
        <v>16924</v>
      </c>
      <c r="L2454">
        <v>19974</v>
      </c>
    </row>
    <row r="2455" spans="1:12" ht="56" x14ac:dyDescent="0.2">
      <c r="A2455" s="1" t="s">
        <v>422</v>
      </c>
      <c r="B2455" s="2" t="s">
        <v>440</v>
      </c>
      <c r="C2455" s="3" t="s">
        <v>27</v>
      </c>
      <c r="D2455" s="3"/>
      <c r="E2455" t="s">
        <v>1480</v>
      </c>
      <c r="F2455" t="e">
        <v>#N/A</v>
      </c>
      <c r="G2455" t="e">
        <v>#N/A</v>
      </c>
      <c r="H2455" t="e">
        <v>#N/A</v>
      </c>
      <c r="I2455" t="e">
        <v>#N/A</v>
      </c>
      <c r="J2455" t="e">
        <v>#N/A</v>
      </c>
      <c r="K2455" t="s">
        <v>135</v>
      </c>
      <c r="L2455">
        <v>17548</v>
      </c>
    </row>
    <row r="2456" spans="1:12" ht="42" x14ac:dyDescent="0.2">
      <c r="A2456" s="6" t="s">
        <v>422</v>
      </c>
      <c r="B2456" s="7" t="s">
        <v>441</v>
      </c>
      <c r="C2456" s="8" t="s">
        <v>27</v>
      </c>
      <c r="D2456" s="8"/>
      <c r="E2456" t="s">
        <v>1480</v>
      </c>
      <c r="F2456" t="e">
        <v>#N/A</v>
      </c>
      <c r="G2456" t="e">
        <v>#N/A</v>
      </c>
      <c r="H2456" t="e">
        <v>#N/A</v>
      </c>
      <c r="I2456" t="e">
        <v>#N/A</v>
      </c>
      <c r="J2456" t="e">
        <v>#N/A</v>
      </c>
      <c r="K2456">
        <v>16841</v>
      </c>
      <c r="L2456">
        <v>20087</v>
      </c>
    </row>
    <row r="2457" spans="1:12" ht="42" x14ac:dyDescent="0.2">
      <c r="A2457" s="6" t="s">
        <v>422</v>
      </c>
      <c r="B2457" s="7" t="s">
        <v>449</v>
      </c>
      <c r="C2457" s="8" t="s">
        <v>27</v>
      </c>
      <c r="D2457" s="8"/>
      <c r="E2457" t="s">
        <v>1480</v>
      </c>
      <c r="F2457" t="e">
        <v>#N/A</v>
      </c>
      <c r="G2457" t="e">
        <v>#N/A</v>
      </c>
      <c r="H2457" t="e">
        <v>#N/A</v>
      </c>
      <c r="I2457" t="e">
        <v>#N/A</v>
      </c>
      <c r="J2457" t="e">
        <v>#N/A</v>
      </c>
      <c r="K2457">
        <v>22052</v>
      </c>
      <c r="L2457">
        <v>22480</v>
      </c>
    </row>
    <row r="2458" spans="1:12" ht="42" x14ac:dyDescent="0.2">
      <c r="A2458" s="6" t="s">
        <v>422</v>
      </c>
      <c r="B2458" s="7" t="s">
        <v>451</v>
      </c>
      <c r="C2458" s="8" t="s">
        <v>27</v>
      </c>
      <c r="D2458" s="8"/>
      <c r="E2458" t="s">
        <v>1480</v>
      </c>
      <c r="F2458" t="e">
        <v>#N/A</v>
      </c>
      <c r="G2458" t="e">
        <v>#N/A</v>
      </c>
      <c r="H2458" t="e">
        <v>#N/A</v>
      </c>
      <c r="I2458" t="e">
        <v>#N/A</v>
      </c>
      <c r="J2458" t="e">
        <v>#N/A</v>
      </c>
      <c r="K2458">
        <v>19566</v>
      </c>
      <c r="L2458">
        <v>18031</v>
      </c>
    </row>
    <row r="2459" spans="1:12" ht="42" x14ac:dyDescent="0.2">
      <c r="A2459" s="1" t="s">
        <v>422</v>
      </c>
      <c r="B2459" s="2" t="s">
        <v>460</v>
      </c>
      <c r="C2459" s="3" t="s">
        <v>27</v>
      </c>
      <c r="D2459" s="3"/>
      <c r="E2459" t="s">
        <v>1480</v>
      </c>
      <c r="F2459" t="e">
        <v>#N/A</v>
      </c>
      <c r="G2459" t="e">
        <v>#N/A</v>
      </c>
      <c r="H2459" t="e">
        <v>#N/A</v>
      </c>
      <c r="I2459" t="e">
        <v>#N/A</v>
      </c>
      <c r="J2459" t="e">
        <v>#N/A</v>
      </c>
      <c r="K2459">
        <v>20840</v>
      </c>
      <c r="L2459">
        <v>20102</v>
      </c>
    </row>
    <row r="2460" spans="1:12" ht="42" x14ac:dyDescent="0.2">
      <c r="A2460" s="1" t="s">
        <v>465</v>
      </c>
      <c r="B2460" s="2" t="s">
        <v>467</v>
      </c>
      <c r="C2460" s="3" t="s">
        <v>27</v>
      </c>
      <c r="D2460" s="3"/>
      <c r="E2460" t="s">
        <v>1480</v>
      </c>
      <c r="F2460" t="e">
        <v>#N/A</v>
      </c>
      <c r="G2460" t="e">
        <v>#N/A</v>
      </c>
      <c r="H2460" t="e">
        <v>#N/A</v>
      </c>
      <c r="I2460" t="e">
        <v>#N/A</v>
      </c>
      <c r="J2460" t="e">
        <v>#N/A</v>
      </c>
      <c r="K2460">
        <v>14359</v>
      </c>
      <c r="L2460">
        <v>15960</v>
      </c>
    </row>
    <row r="2461" spans="1:12" ht="42" x14ac:dyDescent="0.2">
      <c r="A2461" s="6" t="s">
        <v>465</v>
      </c>
      <c r="B2461" s="7" t="s">
        <v>477</v>
      </c>
      <c r="C2461" s="8" t="s">
        <v>27</v>
      </c>
      <c r="D2461" s="8"/>
      <c r="E2461" t="s">
        <v>1480</v>
      </c>
      <c r="F2461" t="e">
        <v>#N/A</v>
      </c>
      <c r="G2461" t="e">
        <v>#N/A</v>
      </c>
      <c r="H2461" t="e">
        <v>#N/A</v>
      </c>
      <c r="I2461" t="e">
        <v>#N/A</v>
      </c>
      <c r="J2461" t="e">
        <v>#N/A</v>
      </c>
      <c r="K2461">
        <v>12113</v>
      </c>
      <c r="L2461">
        <v>12490</v>
      </c>
    </row>
    <row r="2462" spans="1:12" ht="42" x14ac:dyDescent="0.2">
      <c r="A2462" s="6" t="s">
        <v>465</v>
      </c>
      <c r="B2462" s="7" t="s">
        <v>481</v>
      </c>
      <c r="C2462" s="8" t="s">
        <v>27</v>
      </c>
      <c r="D2462" s="8"/>
      <c r="E2462" t="s">
        <v>1480</v>
      </c>
      <c r="F2462" t="e">
        <v>#N/A</v>
      </c>
      <c r="G2462" t="e">
        <v>#N/A</v>
      </c>
      <c r="H2462" t="e">
        <v>#N/A</v>
      </c>
      <c r="I2462" t="e">
        <v>#N/A</v>
      </c>
      <c r="J2462" t="e">
        <v>#N/A</v>
      </c>
      <c r="K2462">
        <v>11761</v>
      </c>
      <c r="L2462">
        <v>12056</v>
      </c>
    </row>
    <row r="2463" spans="1:12" ht="32" x14ac:dyDescent="0.2">
      <c r="A2463" s="1" t="s">
        <v>482</v>
      </c>
      <c r="B2463" s="2" t="s">
        <v>487</v>
      </c>
      <c r="C2463" s="3" t="s">
        <v>236</v>
      </c>
      <c r="D2463" s="3"/>
      <c r="E2463" t="s">
        <v>1480</v>
      </c>
      <c r="F2463" t="e">
        <v>#N/A</v>
      </c>
      <c r="G2463" t="e">
        <v>#N/A</v>
      </c>
      <c r="H2463" t="e">
        <v>#N/A</v>
      </c>
      <c r="I2463" t="e">
        <v>#N/A</v>
      </c>
      <c r="J2463" t="e">
        <v>#N/A</v>
      </c>
      <c r="K2463">
        <v>23205</v>
      </c>
      <c r="L2463">
        <v>16729</v>
      </c>
    </row>
    <row r="2464" spans="1:12" ht="28" x14ac:dyDescent="0.2">
      <c r="A2464" s="6" t="s">
        <v>482</v>
      </c>
      <c r="B2464" s="7" t="s">
        <v>494</v>
      </c>
      <c r="C2464" s="8" t="s">
        <v>181</v>
      </c>
      <c r="D2464" s="8"/>
      <c r="E2464" t="s">
        <v>1480</v>
      </c>
      <c r="F2464" t="e">
        <v>#N/A</v>
      </c>
      <c r="G2464" t="e">
        <v>#N/A</v>
      </c>
      <c r="H2464" t="e">
        <v>#N/A</v>
      </c>
      <c r="I2464" t="e">
        <v>#N/A</v>
      </c>
      <c r="J2464" t="e">
        <v>#N/A</v>
      </c>
      <c r="K2464">
        <v>29843</v>
      </c>
      <c r="L2464">
        <v>22727</v>
      </c>
    </row>
    <row r="2465" spans="1:12" ht="32" x14ac:dyDescent="0.2">
      <c r="A2465" s="6" t="s">
        <v>482</v>
      </c>
      <c r="B2465" s="7" t="s">
        <v>498</v>
      </c>
      <c r="C2465" s="8" t="s">
        <v>236</v>
      </c>
      <c r="D2465" s="8"/>
      <c r="E2465" t="s">
        <v>1480</v>
      </c>
      <c r="F2465" t="e">
        <v>#N/A</v>
      </c>
      <c r="G2465" t="e">
        <v>#N/A</v>
      </c>
      <c r="H2465" t="e">
        <v>#N/A</v>
      </c>
      <c r="I2465" t="e">
        <v>#N/A</v>
      </c>
      <c r="J2465" t="e">
        <v>#N/A</v>
      </c>
      <c r="K2465">
        <v>31445</v>
      </c>
      <c r="L2465">
        <v>26634</v>
      </c>
    </row>
    <row r="2466" spans="1:12" ht="42" x14ac:dyDescent="0.2">
      <c r="A2466" s="6" t="s">
        <v>502</v>
      </c>
      <c r="B2466" s="7" t="s">
        <v>513</v>
      </c>
      <c r="C2466" s="8" t="s">
        <v>27</v>
      </c>
      <c r="D2466" s="8"/>
      <c r="E2466" t="s">
        <v>1480</v>
      </c>
      <c r="F2466" t="e">
        <v>#N/A</v>
      </c>
      <c r="G2466" t="e">
        <v>#N/A</v>
      </c>
      <c r="H2466" t="e">
        <v>#N/A</v>
      </c>
      <c r="I2466" t="e">
        <v>#N/A</v>
      </c>
      <c r="J2466" t="e">
        <v>#N/A</v>
      </c>
      <c r="K2466">
        <v>17735</v>
      </c>
      <c r="L2466">
        <v>17613</v>
      </c>
    </row>
    <row r="2467" spans="1:12" ht="42" x14ac:dyDescent="0.2">
      <c r="A2467" s="6" t="s">
        <v>502</v>
      </c>
      <c r="B2467" s="7" t="s">
        <v>519</v>
      </c>
      <c r="C2467" s="8" t="s">
        <v>27</v>
      </c>
      <c r="D2467" s="8"/>
      <c r="E2467" t="s">
        <v>1480</v>
      </c>
      <c r="F2467" t="e">
        <v>#N/A</v>
      </c>
      <c r="G2467" t="e">
        <v>#N/A</v>
      </c>
      <c r="H2467" t="e">
        <v>#N/A</v>
      </c>
      <c r="I2467" t="e">
        <v>#N/A</v>
      </c>
      <c r="J2467" t="e">
        <v>#N/A</v>
      </c>
      <c r="K2467">
        <v>18092</v>
      </c>
      <c r="L2467">
        <v>18836</v>
      </c>
    </row>
    <row r="2468" spans="1:12" ht="32" x14ac:dyDescent="0.2">
      <c r="A2468" s="1" t="s">
        <v>502</v>
      </c>
      <c r="B2468" s="2" t="s">
        <v>526</v>
      </c>
      <c r="C2468" s="3" t="s">
        <v>236</v>
      </c>
      <c r="D2468" s="3"/>
      <c r="E2468" t="s">
        <v>1480</v>
      </c>
      <c r="F2468" t="e">
        <v>#N/A</v>
      </c>
      <c r="G2468" t="e">
        <v>#N/A</v>
      </c>
      <c r="H2468" t="e">
        <v>#N/A</v>
      </c>
      <c r="I2468" t="e">
        <v>#N/A</v>
      </c>
      <c r="J2468" t="e">
        <v>#N/A</v>
      </c>
      <c r="K2468">
        <v>18667</v>
      </c>
      <c r="L2468">
        <v>20630</v>
      </c>
    </row>
    <row r="2469" spans="1:12" ht="32" x14ac:dyDescent="0.2">
      <c r="A2469" s="1" t="s">
        <v>502</v>
      </c>
      <c r="B2469" s="2" t="s">
        <v>536</v>
      </c>
      <c r="C2469" s="3" t="s">
        <v>2</v>
      </c>
      <c r="D2469" s="3"/>
      <c r="E2469" t="s">
        <v>1480</v>
      </c>
      <c r="F2469" t="e">
        <v>#N/A</v>
      </c>
      <c r="G2469" t="e">
        <v>#N/A</v>
      </c>
      <c r="H2469" t="e">
        <v>#N/A</v>
      </c>
      <c r="I2469" t="e">
        <v>#N/A</v>
      </c>
      <c r="J2469" t="e">
        <v>#N/A</v>
      </c>
      <c r="K2469">
        <v>18131</v>
      </c>
      <c r="L2469">
        <v>17061</v>
      </c>
    </row>
    <row r="2470" spans="1:12" ht="32" x14ac:dyDescent="0.2">
      <c r="A2470" s="6" t="s">
        <v>502</v>
      </c>
      <c r="B2470" s="7" t="s">
        <v>541</v>
      </c>
      <c r="C2470" s="8" t="s">
        <v>236</v>
      </c>
      <c r="D2470" s="8"/>
      <c r="E2470" t="s">
        <v>1480</v>
      </c>
      <c r="F2470" t="e">
        <v>#N/A</v>
      </c>
      <c r="G2470" t="e">
        <v>#N/A</v>
      </c>
      <c r="H2470" t="e">
        <v>#N/A</v>
      </c>
      <c r="I2470" t="e">
        <v>#N/A</v>
      </c>
      <c r="J2470" t="e">
        <v>#N/A</v>
      </c>
      <c r="K2470" t="s">
        <v>135</v>
      </c>
      <c r="L2470" t="s">
        <v>135</v>
      </c>
    </row>
    <row r="2471" spans="1:12" ht="32" x14ac:dyDescent="0.2">
      <c r="A2471" s="1" t="s">
        <v>550</v>
      </c>
      <c r="B2471" s="2" t="s">
        <v>561</v>
      </c>
      <c r="C2471" s="3" t="s">
        <v>2</v>
      </c>
      <c r="D2471" s="3"/>
      <c r="E2471" t="s">
        <v>1480</v>
      </c>
      <c r="F2471" t="e">
        <v>#N/A</v>
      </c>
      <c r="G2471" t="e">
        <v>#N/A</v>
      </c>
      <c r="H2471" t="e">
        <v>#N/A</v>
      </c>
      <c r="I2471" t="e">
        <v>#N/A</v>
      </c>
      <c r="J2471" t="e">
        <v>#N/A</v>
      </c>
      <c r="K2471">
        <v>19591</v>
      </c>
      <c r="L2471">
        <v>21489</v>
      </c>
    </row>
    <row r="2472" spans="1:12" ht="32" x14ac:dyDescent="0.2">
      <c r="A2472" s="6" t="s">
        <v>550</v>
      </c>
      <c r="B2472" s="7" t="s">
        <v>585</v>
      </c>
      <c r="C2472" s="8" t="s">
        <v>68</v>
      </c>
      <c r="D2472" s="8"/>
      <c r="E2472" t="s">
        <v>1480</v>
      </c>
      <c r="F2472" t="e">
        <v>#N/A</v>
      </c>
      <c r="G2472" t="e">
        <v>#N/A</v>
      </c>
      <c r="H2472" t="e">
        <v>#N/A</v>
      </c>
      <c r="I2472" t="e">
        <v>#N/A</v>
      </c>
      <c r="J2472" t="e">
        <v>#N/A</v>
      </c>
      <c r="K2472">
        <v>20698</v>
      </c>
      <c r="L2472">
        <v>21977</v>
      </c>
    </row>
    <row r="2473" spans="1:12" ht="32" x14ac:dyDescent="0.2">
      <c r="A2473" s="6" t="s">
        <v>550</v>
      </c>
      <c r="B2473" s="7" t="s">
        <v>34</v>
      </c>
      <c r="C2473" s="8" t="s">
        <v>236</v>
      </c>
      <c r="D2473" s="8"/>
      <c r="E2473" t="s">
        <v>1480</v>
      </c>
      <c r="F2473" t="e">
        <v>#N/A</v>
      </c>
      <c r="G2473" t="e">
        <v>#N/A</v>
      </c>
      <c r="H2473" t="e">
        <v>#N/A</v>
      </c>
      <c r="I2473" t="e">
        <v>#N/A</v>
      </c>
      <c r="J2473" t="e">
        <v>#N/A</v>
      </c>
      <c r="K2473">
        <v>22814</v>
      </c>
      <c r="L2473">
        <v>23468</v>
      </c>
    </row>
    <row r="2474" spans="1:12" ht="48" x14ac:dyDescent="0.2">
      <c r="A2474" s="6" t="s">
        <v>550</v>
      </c>
      <c r="B2474" s="7" t="s">
        <v>589</v>
      </c>
      <c r="C2474" s="8" t="s">
        <v>14</v>
      </c>
      <c r="D2474" s="8"/>
      <c r="E2474" t="s">
        <v>1480</v>
      </c>
      <c r="F2474" t="e">
        <v>#N/A</v>
      </c>
      <c r="G2474" t="e">
        <v>#N/A</v>
      </c>
      <c r="H2474" t="e">
        <v>#N/A</v>
      </c>
      <c r="I2474" t="e">
        <v>#N/A</v>
      </c>
      <c r="J2474" t="e">
        <v>#N/A</v>
      </c>
      <c r="K2474">
        <v>22269</v>
      </c>
      <c r="L2474">
        <v>24082</v>
      </c>
    </row>
    <row r="2475" spans="1:12" ht="42" x14ac:dyDescent="0.2">
      <c r="A2475" s="6" t="s">
        <v>591</v>
      </c>
      <c r="B2475" s="7" t="s">
        <v>594</v>
      </c>
      <c r="C2475" s="8" t="s">
        <v>27</v>
      </c>
      <c r="D2475" s="8"/>
      <c r="E2475" t="s">
        <v>1480</v>
      </c>
      <c r="F2475" t="e">
        <v>#N/A</v>
      </c>
      <c r="G2475" t="e">
        <v>#N/A</v>
      </c>
      <c r="H2475" t="e">
        <v>#N/A</v>
      </c>
      <c r="I2475" t="e">
        <v>#N/A</v>
      </c>
      <c r="J2475" t="e">
        <v>#N/A</v>
      </c>
      <c r="K2475">
        <v>14258</v>
      </c>
      <c r="L2475">
        <v>14393</v>
      </c>
    </row>
    <row r="2476" spans="1:12" ht="42" x14ac:dyDescent="0.2">
      <c r="A2476" s="1" t="s">
        <v>591</v>
      </c>
      <c r="B2476" s="2" t="s">
        <v>621</v>
      </c>
      <c r="C2476" s="3" t="s">
        <v>6</v>
      </c>
      <c r="D2476" s="3"/>
      <c r="E2476" t="s">
        <v>1480</v>
      </c>
      <c r="F2476" t="e">
        <v>#N/A</v>
      </c>
      <c r="G2476" t="e">
        <v>#N/A</v>
      </c>
      <c r="H2476" t="e">
        <v>#N/A</v>
      </c>
      <c r="I2476" t="e">
        <v>#N/A</v>
      </c>
      <c r="J2476" t="e">
        <v>#N/A</v>
      </c>
      <c r="K2476">
        <v>19175</v>
      </c>
      <c r="L2476">
        <v>19337</v>
      </c>
    </row>
    <row r="2477" spans="1:12" ht="32" x14ac:dyDescent="0.2">
      <c r="A2477" s="6" t="s">
        <v>591</v>
      </c>
      <c r="B2477" s="7" t="s">
        <v>622</v>
      </c>
      <c r="C2477" s="8" t="s">
        <v>73</v>
      </c>
      <c r="D2477" s="8"/>
      <c r="E2477" t="s">
        <v>1480</v>
      </c>
      <c r="F2477" t="e">
        <v>#N/A</v>
      </c>
      <c r="G2477" t="e">
        <v>#N/A</v>
      </c>
      <c r="H2477" t="e">
        <v>#N/A</v>
      </c>
      <c r="I2477" t="e">
        <v>#N/A</v>
      </c>
      <c r="J2477" t="e">
        <v>#N/A</v>
      </c>
      <c r="K2477">
        <v>24295</v>
      </c>
      <c r="L2477">
        <v>25641</v>
      </c>
    </row>
    <row r="2478" spans="1:12" ht="48" x14ac:dyDescent="0.2">
      <c r="A2478" s="1" t="s">
        <v>591</v>
      </c>
      <c r="B2478" s="2" t="s">
        <v>635</v>
      </c>
      <c r="C2478" s="3" t="s">
        <v>14</v>
      </c>
      <c r="D2478" s="3"/>
      <c r="E2478" t="s">
        <v>1480</v>
      </c>
      <c r="F2478" t="e">
        <v>#N/A</v>
      </c>
      <c r="G2478" t="e">
        <v>#N/A</v>
      </c>
      <c r="H2478" t="e">
        <v>#N/A</v>
      </c>
      <c r="I2478" t="e">
        <v>#N/A</v>
      </c>
      <c r="J2478" t="e">
        <v>#N/A</v>
      </c>
      <c r="K2478">
        <v>15682</v>
      </c>
      <c r="L2478">
        <v>17064</v>
      </c>
    </row>
    <row r="2479" spans="1:12" ht="32" x14ac:dyDescent="0.2">
      <c r="A2479" s="6" t="s">
        <v>591</v>
      </c>
      <c r="B2479" s="7" t="s">
        <v>656</v>
      </c>
      <c r="C2479" s="8" t="s">
        <v>236</v>
      </c>
      <c r="D2479" s="8"/>
      <c r="E2479" t="s">
        <v>1480</v>
      </c>
      <c r="F2479" t="e">
        <v>#N/A</v>
      </c>
      <c r="G2479" t="e">
        <v>#N/A</v>
      </c>
      <c r="H2479" t="e">
        <v>#N/A</v>
      </c>
      <c r="I2479" t="e">
        <v>#N/A</v>
      </c>
      <c r="J2479" t="e">
        <v>#N/A</v>
      </c>
      <c r="K2479">
        <v>20461</v>
      </c>
      <c r="L2479">
        <v>21995</v>
      </c>
    </row>
    <row r="2480" spans="1:12" ht="32" x14ac:dyDescent="0.2">
      <c r="A2480" s="1" t="s">
        <v>591</v>
      </c>
      <c r="B2480" s="2" t="s">
        <v>669</v>
      </c>
      <c r="C2480" s="3" t="s">
        <v>68</v>
      </c>
      <c r="D2480" s="3"/>
      <c r="E2480" t="s">
        <v>1480</v>
      </c>
      <c r="F2480" t="e">
        <v>#N/A</v>
      </c>
      <c r="G2480" t="e">
        <v>#N/A</v>
      </c>
      <c r="H2480" t="e">
        <v>#N/A</v>
      </c>
      <c r="I2480" t="e">
        <v>#N/A</v>
      </c>
      <c r="J2480" t="e">
        <v>#N/A</v>
      </c>
      <c r="K2480">
        <v>24864</v>
      </c>
      <c r="L2480">
        <v>23983</v>
      </c>
    </row>
    <row r="2481" spans="1:12" ht="42" x14ac:dyDescent="0.2">
      <c r="A2481" s="1" t="s">
        <v>671</v>
      </c>
      <c r="B2481" s="2" t="s">
        <v>674</v>
      </c>
      <c r="C2481" s="3" t="s">
        <v>27</v>
      </c>
      <c r="D2481" s="3"/>
      <c r="E2481" t="s">
        <v>1480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>
        <v>16879</v>
      </c>
      <c r="L2481">
        <v>17593</v>
      </c>
    </row>
    <row r="2482" spans="1:12" ht="32" x14ac:dyDescent="0.2">
      <c r="A2482" s="1" t="s">
        <v>671</v>
      </c>
      <c r="B2482" s="2" t="s">
        <v>678</v>
      </c>
      <c r="C2482" s="3" t="s">
        <v>6</v>
      </c>
      <c r="D2482" s="3"/>
      <c r="E2482" t="s">
        <v>1480</v>
      </c>
      <c r="F2482" t="e">
        <v>#N/A</v>
      </c>
      <c r="G2482" t="e">
        <v>#N/A</v>
      </c>
      <c r="H2482" t="e">
        <v>#N/A</v>
      </c>
      <c r="I2482" t="e">
        <v>#N/A</v>
      </c>
      <c r="J2482" t="e">
        <v>#N/A</v>
      </c>
      <c r="K2482">
        <v>24555</v>
      </c>
      <c r="L2482">
        <v>25354</v>
      </c>
    </row>
    <row r="2483" spans="1:12" ht="32" x14ac:dyDescent="0.2">
      <c r="A2483" s="1" t="s">
        <v>671</v>
      </c>
      <c r="B2483" s="2" t="s">
        <v>680</v>
      </c>
      <c r="C2483" s="3" t="s">
        <v>236</v>
      </c>
      <c r="D2483" s="3"/>
      <c r="E2483" t="s">
        <v>1480</v>
      </c>
      <c r="F2483" t="e">
        <v>#N/A</v>
      </c>
      <c r="G2483" t="e">
        <v>#N/A</v>
      </c>
      <c r="H2483" t="e">
        <v>#N/A</v>
      </c>
      <c r="I2483" t="e">
        <v>#N/A</v>
      </c>
      <c r="J2483" t="e">
        <v>#N/A</v>
      </c>
      <c r="K2483">
        <v>17816</v>
      </c>
      <c r="L2483">
        <v>17732</v>
      </c>
    </row>
    <row r="2484" spans="1:12" ht="28" x14ac:dyDescent="0.2">
      <c r="A2484" s="6" t="s">
        <v>671</v>
      </c>
      <c r="B2484" s="7" t="s">
        <v>688</v>
      </c>
      <c r="C2484" s="8" t="s">
        <v>27</v>
      </c>
      <c r="D2484" s="8"/>
      <c r="E2484" t="s">
        <v>1480</v>
      </c>
      <c r="F2484" t="e">
        <v>#N/A</v>
      </c>
      <c r="G2484" t="e">
        <v>#N/A</v>
      </c>
      <c r="H2484" t="e">
        <v>#N/A</v>
      </c>
      <c r="I2484" t="e">
        <v>#N/A</v>
      </c>
      <c r="J2484" t="e">
        <v>#N/A</v>
      </c>
      <c r="K2484">
        <v>13366</v>
      </c>
      <c r="L2484">
        <v>15788</v>
      </c>
    </row>
    <row r="2485" spans="1:12" ht="32" x14ac:dyDescent="0.2">
      <c r="A2485" s="6" t="s">
        <v>671</v>
      </c>
      <c r="B2485" s="7" t="s">
        <v>690</v>
      </c>
      <c r="C2485" s="8" t="s">
        <v>236</v>
      </c>
      <c r="D2485" s="8"/>
      <c r="E2485" t="s">
        <v>1480</v>
      </c>
      <c r="F2485" t="e">
        <v>#N/A</v>
      </c>
      <c r="G2485" t="e">
        <v>#N/A</v>
      </c>
      <c r="H2485" t="e">
        <v>#N/A</v>
      </c>
      <c r="I2485" t="e">
        <v>#N/A</v>
      </c>
      <c r="J2485" t="e">
        <v>#N/A</v>
      </c>
      <c r="K2485">
        <v>22647</v>
      </c>
      <c r="L2485">
        <v>22748</v>
      </c>
    </row>
  </sheetData>
  <hyperlinks>
    <hyperlink ref="C2" r:id="rId1" display="https://www.nj.gov/cgi-bin/education/csg/15/csg1a.pl?string=KK-12K-8751plus&amp;maxhits=1000" xr:uid="{5195FC20-CAD3-824A-9D15-21A9C6498363}"/>
    <hyperlink ref="C3" r:id="rId2" display="https://www.nj.gov/cgi-bin/education/csg/15/csg1a.pl?string=NK-12K-123500plus&amp;maxhits=1000" xr:uid="{E87D3DC8-CC22-E646-AA45-B62B9AFEB23C}"/>
    <hyperlink ref="C4" r:id="rId3" display="https://www.nj.gov/cgi-bin/education/csg/15/csg1a.pl?string=PCSSD&amp;maxhits=1000" xr:uid="{CECC9F3F-16A4-B444-8AB0-F438E5814050}"/>
    <hyperlink ref="C5" r:id="rId4" display="https://www.nj.gov/cgi-bin/education/csg/15/csg1a.pl?string=QCOUNTYVOC&amp;maxhits=1000" xr:uid="{60C3FCDC-4AC0-AA41-B59E-F3EC19375BA4}"/>
    <hyperlink ref="C6" r:id="rId5" display="https://www.nj.gov/cgi-bin/education/csg/15/csg1a.pl?string=JK-12K-8401-750&amp;maxhits=1000" xr:uid="{5CD477A8-C9B1-5A4F-AB01-06DED707A3B6}"/>
    <hyperlink ref="C7" r:id="rId6" display="https://www.nj.gov/cgi-bin/education/csg/15/csg1a.pl?string=MK-12K-121800-3500&amp;maxhits=1000" xr:uid="{31E32229-5FFB-C348-A1BD-052B5773AED1}"/>
    <hyperlink ref="C8" r:id="rId7" display="https://www.nj.gov/cgi-bin/education/csg/15/csg1a.pl?string=OCHARTER&amp;maxhits=1000" xr:uid="{A3371DDC-F7C4-734A-80E4-B0D99CFF238A}"/>
    <hyperlink ref="C9" r:id="rId8" display="https://www.nj.gov/cgi-bin/education/csg/15/csg1a.pl?string=DK-8K-8401-750&amp;maxhits=1000" xr:uid="{9FF4C0C8-0BDD-714C-A856-5958737AAFCE}"/>
    <hyperlink ref="C10" r:id="rId9" display="https://www.nj.gov/cgi-bin/education/csg/15/csg1a.pl?string=NK-12K-123500plus&amp;maxhits=1000" xr:uid="{0923E685-CB6A-2A44-A9EA-767E5302D1B8}"/>
    <hyperlink ref="C11" r:id="rId10" display="https://www.nj.gov/cgi-bin/education/csg/15/csg1a.pl?string=IK-12K-80-400&amp;maxhits=1000" xr:uid="{0D3C6623-4669-FC49-B6C5-DBC44039EB98}"/>
    <hyperlink ref="C12" r:id="rId11" display="https://www.nj.gov/cgi-bin/education/csg/15/csg1a.pl?string=JK-12K-8401-750&amp;maxhits=1000" xr:uid="{97CA947A-C33C-1848-AD4D-86BE15012C1E}"/>
    <hyperlink ref="C13" r:id="rId12" display="https://www.nj.gov/cgi-bin/education/csg/15/csg1a.pl?string=OCHARTER&amp;maxhits=1000" xr:uid="{A3FF86DF-4BF1-404A-83B2-DC031191D990}"/>
    <hyperlink ref="C14" r:id="rId13" display="https://www.nj.gov/cgi-bin/education/csg/15/csg1a.pl?string=EK-8K-8751plus&amp;maxhits=1000" xr:uid="{64FA231B-BF68-5C42-A859-BF423AF763AB}"/>
    <hyperlink ref="C15" r:id="rId14" display="https://www.nj.gov/cgi-bin/education/csg/15/csg1a.pl?string=GG9-127-129-12&amp;maxhits=1000" xr:uid="{938E7554-44CD-6442-A1FC-A5507BCDF59D}"/>
    <hyperlink ref="C16" r:id="rId15" display="https://www.nj.gov/cgi-bin/education/csg/15/csg1a.pl?string=EK-8K-8751plus&amp;maxhits=1000" xr:uid="{8B9A16D3-65F4-3944-A6B1-17247485BDFA}"/>
    <hyperlink ref="C17" r:id="rId16" display="https://www.nj.gov/cgi-bin/education/csg/15/csg1a.pl?string=NK-12K-123500plus&amp;maxhits=1000" xr:uid="{61B04CEB-9B90-BE44-8377-DDE323B40824}"/>
    <hyperlink ref="C18" r:id="rId17" display="https://www.nj.gov/cgi-bin/education/csg/15/csg1a.pl?string=EK-8K-8751plus&amp;maxhits=1000" xr:uid="{0ADF9AB5-40FD-4F45-8564-24C004D2E3F8}"/>
    <hyperlink ref="C19" r:id="rId18" display="https://www.nj.gov/cgi-bin/education/csg/15/csg1a.pl?string=GG9-127-129-12&amp;maxhits=1000" xr:uid="{D1149FF2-93B6-2E49-8387-F11599163CF3}"/>
    <hyperlink ref="C20" r:id="rId19" display="https://www.nj.gov/cgi-bin/education/csg/15/csg1a.pl?string=JK-12K-8401-750&amp;maxhits=1000" xr:uid="{F023025A-8368-4C42-96BE-93CDCC5E29CB}"/>
    <hyperlink ref="C21" r:id="rId20" display="https://www.nj.gov/cgi-bin/education/csg/15/csg1a.pl?string=EK-8K-8751plus&amp;maxhits=1000" xr:uid="{14BDB8B1-CACD-784A-A1E6-7F02C4D64918}"/>
    <hyperlink ref="C22" r:id="rId21" display="https://www.nj.gov/cgi-bin/education/csg/15/csg1a.pl?string=EK-8K-8751plus&amp;maxhits=1000" xr:uid="{2335FF9E-06D4-FF49-9D19-0D4FBA21CD13}"/>
    <hyperlink ref="C23" r:id="rId22" display="https://www.nj.gov/cgi-bin/education/csg/15/csg1a.pl?string=NK-12K-123500plus&amp;maxhits=1000" xr:uid="{B8F0555D-13A8-DE47-9277-0C9CEF5AD14A}"/>
    <hyperlink ref="C24" r:id="rId23" display="https://www.nj.gov/cgi-bin/education/csg/15/csg1a.pl?string=IK-12K-80-400&amp;maxhits=1000" xr:uid="{4E0AE7DE-7363-BC46-99F0-94FD93A6F587}"/>
    <hyperlink ref="C25" r:id="rId24" display="https://www.nj.gov/cgi-bin/education/csg/15/csg1a.pl?string=EK-8K-8751plus&amp;maxhits=1000" xr:uid="{771A3655-C03C-CA4F-8DC0-8DD51C6014E2}"/>
    <hyperlink ref="C26" r:id="rId25" display="https://www.nj.gov/cgi-bin/education/csg/15/csg1a.pl?string=KK-12K-8751plus&amp;maxhits=1000" xr:uid="{B7B4A457-6BFC-2343-8143-EB44D114C34E}"/>
    <hyperlink ref="C27" r:id="rId26" display="https://www.nj.gov/cgi-bin/education/csg/15/csg1a.pl?string=IK-12K-80-400&amp;maxhits=1000" xr:uid="{C15DBBB3-6917-F248-B547-E0486DDA0A77}"/>
    <hyperlink ref="C28" r:id="rId27" display="https://www.nj.gov/cgi-bin/education/csg/15/csg1a.pl?string=EK-8K-8751plus&amp;maxhits=1000" xr:uid="{2E63DBFE-312D-034A-B4D1-2F123641E87B}"/>
    <hyperlink ref="C29" r:id="rId28" display="https://www.nj.gov/cgi-bin/education/csg/15/csg1a.pl?string=IK-12K-80-400&amp;maxhits=1000" xr:uid="{EF23C0D0-AB7C-434A-BE9A-732F7746C5CA}"/>
    <hyperlink ref="C30" r:id="rId29" display="https://www.nj.gov/cgi-bin/education/csg/15/csg1a.pl?string=OCHARTER&amp;maxhits=1000" xr:uid="{2B0038C1-D9B0-D141-AC0A-565BCCAF9EAC}"/>
    <hyperlink ref="C31" r:id="rId30" display="https://www.nj.gov/cgi-bin/education/csg/15/csg1a.pl?string=PCSSD&amp;maxhits=1000" xr:uid="{3A3C0EE9-32D8-034A-AA20-FAF2A5EBAA30}"/>
    <hyperlink ref="C32" r:id="rId31" display="https://www.nj.gov/cgi-bin/education/csg/15/csg1a.pl?string=QCOUNTYVOC&amp;maxhits=1000" xr:uid="{263AFCE5-3459-C447-B00B-7D4D148D9D54}"/>
    <hyperlink ref="C33" r:id="rId32" display="https://www.nj.gov/cgi-bin/education/csg/15/csg1a.pl?string=MK-12K-121800-3500&amp;maxhits=1000" xr:uid="{90C57FEC-19C4-E143-9F32-A7D1B9428DC2}"/>
    <hyperlink ref="C34" r:id="rId33" display="https://www.nj.gov/cgi-bin/education/csg/15/csg1a.pl?string=LK-12K-120-1800&amp;maxhits=1000" xr:uid="{57D04ACF-9EA9-E640-A434-666FF56562FB}"/>
    <hyperlink ref="C35" r:id="rId34" display="https://www.nj.gov/cgi-bin/education/csg/15/csg1a.pl?string=DK-8K-8401-750&amp;maxhits=1000" xr:uid="{C8CDD502-F5A9-E64F-B0AD-4B4D2F8ACA52}"/>
    <hyperlink ref="C36" r:id="rId35" display="https://www.nj.gov/cgi-bin/education/csg/15/csg1a.pl?string=GG9-127-129-12&amp;maxhits=1000" xr:uid="{0DC049E9-8563-8B4A-8F88-8EA508AC4ABF}"/>
    <hyperlink ref="C37" r:id="rId36" display="https://www.nj.gov/cgi-bin/education/csg/15/csg1a.pl?string=MK-12K-121800-3500&amp;maxhits=1000" xr:uid="{F36D58FD-C5F1-D94B-8711-9E5295BAD265}"/>
    <hyperlink ref="C38" r:id="rId37" display="https://www.nj.gov/cgi-bin/education/csg/15/csg1a.pl?string=EK-8K-8751plus&amp;maxhits=1000" xr:uid="{E8921CE8-3CE8-734B-A099-7068920785D1}"/>
    <hyperlink ref="C39" r:id="rId38" display="https://www.nj.gov/cgi-bin/education/csg/15/csg1a.pl?string=LK-12K-120-1800&amp;maxhits=1000" xr:uid="{BD71B2BD-0B35-3546-93AF-17E5F6981187}"/>
    <hyperlink ref="C40" r:id="rId39" display="https://www.nj.gov/cgi-bin/education/csg/15/csg1a.pl?string=DK-8K-8401-750&amp;maxhits=1000" xr:uid="{F7F85D6B-8B54-214B-AB82-E91B457D1574}"/>
    <hyperlink ref="C41" r:id="rId40" display="https://www.nj.gov/cgi-bin/education/csg/15/csg1a.pl?string=MK-12K-121800-3500&amp;maxhits=1000" xr:uid="{59A1EBAC-2E9E-2D45-ADA2-31A2C4A12798}"/>
    <hyperlink ref="C42" r:id="rId41" display="https://www.nj.gov/cgi-bin/education/csg/15/csg1a.pl?string=EK-8K-8751plus&amp;maxhits=1000" xr:uid="{3EDA9E3E-FE1E-4142-9B33-A4850D6CA97F}"/>
    <hyperlink ref="C43" r:id="rId42" display="https://www.nj.gov/cgi-bin/education/csg/15/csg1a.pl?string=HK-12K-6&amp;maxhits=1000" xr:uid="{6E5D2B9F-D442-364F-903D-EDE4493E561E}"/>
    <hyperlink ref="C44" r:id="rId43" display="https://www.nj.gov/cgi-bin/education/csg/15/csg1a.pl?string=MK-12K-121800-3500&amp;maxhits=1000" xr:uid="{3DA31EDF-61D3-1243-A632-80785B6F03D3}"/>
    <hyperlink ref="C45" r:id="rId44" display="https://www.nj.gov/cgi-bin/education/csg/15/csg1a.pl?string=LK-12K-120-1800&amp;maxhits=1000" xr:uid="{18025363-4B60-6E40-892F-742C2C234899}"/>
    <hyperlink ref="C46" r:id="rId45" display="https://www.nj.gov/cgi-bin/education/csg/15/csg1a.pl?string=MK-12K-121800-3500&amp;maxhits=1000" xr:uid="{FB919B59-C91D-684C-8464-8724259487B4}"/>
    <hyperlink ref="C47" r:id="rId46" display="https://www.nj.gov/cgi-bin/education/csg/15/csg1a.pl?string=JK-12K-8401-750&amp;maxhits=1000" xr:uid="{D1D7C812-EEFA-A845-AB4F-787C48C129C4}"/>
    <hyperlink ref="C48" r:id="rId47" display="https://www.nj.gov/cgi-bin/education/csg/15/csg1a.pl?string=OCHARTER&amp;maxhits=1000" xr:uid="{9884010B-63B9-AF4A-9294-DDABC04B13ED}"/>
    <hyperlink ref="C49" r:id="rId48" display="https://www.nj.gov/cgi-bin/education/csg/15/csg1a.pl?string=NK-12K-123500plus&amp;maxhits=1000" xr:uid="{10584E1F-A43F-D947-817D-A888F5328688}"/>
    <hyperlink ref="C50" r:id="rId49" display="https://www.nj.gov/cgi-bin/education/csg/15/csg1a.pl?string=KK-12K-8751plus&amp;maxhits=1000" xr:uid="{AB686DF9-B396-BF49-A2C2-9E9AD8029AE9}"/>
    <hyperlink ref="C51" r:id="rId50" display="https://www.nj.gov/cgi-bin/education/csg/15/csg1a.pl?string=NK-12K-123500plus&amp;maxhits=1000" xr:uid="{C11804E1-810C-FC41-B16E-A5745DD32D7A}"/>
    <hyperlink ref="C52" r:id="rId51" display="https://www.nj.gov/cgi-bin/education/csg/15/csg1a.pl?string=EK-8K-8751plus&amp;maxhits=1000" xr:uid="{DB5ECF13-95C7-B34D-9317-8D7537B4AF78}"/>
    <hyperlink ref="C53" r:id="rId52" display="https://www.nj.gov/cgi-bin/education/csg/15/csg1a.pl?string=NK-12K-123500plus&amp;maxhits=1000" xr:uid="{C3CBAA98-0A3F-214D-A719-2ECEB31B4923}"/>
    <hyperlink ref="C54" r:id="rId53" display="https://www.nj.gov/cgi-bin/education/csg/15/csg1a.pl?string=MK-12K-121800-3500&amp;maxhits=1000" xr:uid="{90F6F8E9-2391-E142-8C67-AFC3AB3910B2}"/>
    <hyperlink ref="C55" r:id="rId54" display="https://www.nj.gov/cgi-bin/education/csg/15/csg1a.pl?string=NK-12K-123500plus&amp;maxhits=1000" xr:uid="{F2B1FBCC-C586-C442-9F30-2E34449D8692}"/>
    <hyperlink ref="C56" r:id="rId55" display="https://www.nj.gov/cgi-bin/education/csg/15/csg1a.pl?string=DK-8K-8401-750&amp;maxhits=1000" xr:uid="{CD4FDDDE-89BF-9D4F-A938-7A7A6080EA93}"/>
    <hyperlink ref="C57" r:id="rId56" display="https://www.nj.gov/cgi-bin/education/csg/15/csg1a.pl?string=MK-12K-121800-3500&amp;maxhits=1000" xr:uid="{DF84353E-42A4-A641-BFB4-3C8E7FFB288B}"/>
    <hyperlink ref="C58" r:id="rId57" display="https://www.nj.gov/cgi-bin/education/csg/15/csg1a.pl?string=DK-8K-8401-750&amp;maxhits=1000" xr:uid="{C30934E6-37CC-C243-BE79-E8F603583FE5}"/>
    <hyperlink ref="C59" r:id="rId58" display="https://www.nj.gov/cgi-bin/education/csg/15/csg1a.pl?string=EK-8K-8751plus&amp;maxhits=1000" xr:uid="{427669FF-8329-044C-9A3A-8A8ED0ACD283}"/>
    <hyperlink ref="C60" r:id="rId59" display="https://www.nj.gov/cgi-bin/education/csg/15/csg1a.pl?string=JK-12K-8401-750&amp;maxhits=1000" xr:uid="{F93AD8D7-318F-4C48-965B-2AABE0B45918}"/>
    <hyperlink ref="C61" r:id="rId60" display="https://www.nj.gov/cgi-bin/education/csg/15/csg1a.pl?string=MK-12K-121800-3500&amp;maxhits=1000" xr:uid="{3E89806B-0D44-3943-9561-C074F9EC3ECC}"/>
    <hyperlink ref="C62" r:id="rId61" display="https://www.nj.gov/cgi-bin/education/csg/15/csg1a.pl?string=KK-12K-8751plus&amp;maxhits=1000" xr:uid="{D1771A64-DE53-B44C-9C4D-746653EF63E8}"/>
    <hyperlink ref="C63" r:id="rId62" display="https://www.nj.gov/cgi-bin/education/csg/15/csg1a.pl?string=MK-12K-121800-3500&amp;maxhits=1000" xr:uid="{41931738-158B-B049-899B-B3142D1B521B}"/>
    <hyperlink ref="C64" r:id="rId63" display="https://www.nj.gov/cgi-bin/education/csg/15/csg1a.pl?string=MK-12K-121800-3500&amp;maxhits=1000" xr:uid="{47B6A4F2-556F-124F-8FDC-E61B77ECCA36}"/>
    <hyperlink ref="C65" r:id="rId64" display="https://www.nj.gov/cgi-bin/education/csg/15/csg1a.pl?string=MK-12K-121800-3500&amp;maxhits=1000" xr:uid="{3AEBFE90-8020-064C-B2EA-9A93813A699D}"/>
    <hyperlink ref="C66" r:id="rId65" display="https://www.nj.gov/cgi-bin/education/csg/15/csg1a.pl?string=KK-12K-8751plus&amp;maxhits=1000" xr:uid="{82D8396A-B668-8C4E-B5CF-E0D37877ECD5}"/>
    <hyperlink ref="C67" r:id="rId66" display="https://www.nj.gov/cgi-bin/education/csg/15/csg1a.pl?string=LK-12K-120-1800&amp;maxhits=1000" xr:uid="{A5982AFC-5BE5-6746-B772-03D1B5391C0B}"/>
    <hyperlink ref="C68" r:id="rId67" display="https://www.nj.gov/cgi-bin/education/csg/15/csg1a.pl?string=EK-8K-8751plus&amp;maxhits=1000" xr:uid="{413874A2-9691-DF43-8DE8-87806F217E59}"/>
    <hyperlink ref="C69" r:id="rId68" display="https://www.nj.gov/cgi-bin/education/csg/15/csg1a.pl?string=IK-12K-80-400&amp;maxhits=1000" xr:uid="{BB80399C-11F5-1E4E-BD6A-3CA6A0C4BAA3}"/>
    <hyperlink ref="C70" r:id="rId69" display="https://www.nj.gov/cgi-bin/education/csg/15/csg1a.pl?string=MK-12K-121800-3500&amp;maxhits=1000" xr:uid="{155F7F95-E8A3-BB4D-B76A-C2BD0B7AF894}"/>
    <hyperlink ref="C71" r:id="rId70" display="https://www.nj.gov/cgi-bin/education/csg/15/csg1a.pl?string=LK-12K-120-1800&amp;maxhits=1000" xr:uid="{322744BA-59DE-E74A-B58B-FA5A5974C6EE}"/>
    <hyperlink ref="C72" r:id="rId71" display="https://www.nj.gov/cgi-bin/education/csg/15/csg1a.pl?string=GG9-127-129-12&amp;maxhits=1000" xr:uid="{ABECF664-5668-CA49-AA33-1C3C272535C8}"/>
    <hyperlink ref="C73" r:id="rId72" display="https://www.nj.gov/cgi-bin/education/csg/15/csg1a.pl?string=GG9-127-129-12&amp;maxhits=1000" xr:uid="{4FF771D4-9970-3649-BDD3-DD9B065B7343}"/>
    <hyperlink ref="C74" r:id="rId73" display="https://www.nj.gov/cgi-bin/education/csg/15/csg1a.pl?string=DK-8K-8401-750&amp;maxhits=1000" xr:uid="{0249DA48-90F8-1B48-ACAF-CAD855D80E0C}"/>
    <hyperlink ref="C75" r:id="rId74" display="https://www.nj.gov/cgi-bin/education/csg/15/csg1a.pl?string=DK-8K-8401-750&amp;maxhits=1000" xr:uid="{FE1DA09E-5509-DB41-AE50-0751E29BBA16}"/>
    <hyperlink ref="C76" r:id="rId75" display="https://www.nj.gov/cgi-bin/education/csg/15/csg1a.pl?string=EK-8K-8751plus&amp;maxhits=1000" xr:uid="{1AFE9055-DB63-F747-A7AB-B97215D05256}"/>
    <hyperlink ref="C77" r:id="rId76" display="https://www.nj.gov/cgi-bin/education/csg/15/csg1a.pl?string=DK-8K-8401-750&amp;maxhits=1000" xr:uid="{7A04B808-C160-EF42-A890-4A1A2A61926D}"/>
    <hyperlink ref="C78" r:id="rId77" display="https://www.nj.gov/cgi-bin/education/csg/15/csg1a.pl?string=AK-6K-6&amp;maxhits=1000" xr:uid="{4B763F33-B9EE-BA47-873B-A2EA7B1AE769}"/>
    <hyperlink ref="C79" r:id="rId78" display="https://www.nj.gov/cgi-bin/education/csg/15/csg1a.pl?string=LK-12K-120-1800&amp;maxhits=1000" xr:uid="{478609D5-4592-C24C-B7D5-F1946B2751B9}"/>
    <hyperlink ref="C80" r:id="rId79" display="https://www.nj.gov/cgi-bin/education/csg/15/csg1a.pl?string=NK-12K-123500plus&amp;maxhits=1000" xr:uid="{829EC04F-AE1B-7640-A76C-C0038E620E49}"/>
    <hyperlink ref="C81" r:id="rId80" display="https://www.nj.gov/cgi-bin/education/csg/15/csg1a.pl?string=LK-12K-120-1800&amp;maxhits=1000" xr:uid="{18251CD9-C836-2448-82F1-A1C0FAD350F8}"/>
    <hyperlink ref="C82" r:id="rId81" display="https://www.nj.gov/cgi-bin/education/csg/15/csg1a.pl?string=GG9-127-129-12&amp;maxhits=1000" xr:uid="{483971A2-E8C1-F34C-B10D-246B027C371D}"/>
    <hyperlink ref="C83" r:id="rId82" display="https://www.nj.gov/cgi-bin/education/csg/15/csg1a.pl?string=GG9-127-129-12&amp;maxhits=1000" xr:uid="{5269E16B-FF81-3B4F-9C5D-B291018B76A2}"/>
    <hyperlink ref="C84" r:id="rId83" display="https://www.nj.gov/cgi-bin/education/csg/15/csg1a.pl?string=MK-12K-121800-3500&amp;maxhits=1000" xr:uid="{61522D8A-890F-954B-87E2-365463333BAF}"/>
    <hyperlink ref="C85" r:id="rId84" display="https://www.nj.gov/cgi-bin/education/csg/15/csg1a.pl?string=LK-12K-120-1800&amp;maxhits=1000" xr:uid="{819E63F2-1244-414F-86A8-80A6EC0A738C}"/>
    <hyperlink ref="C86" r:id="rId85" display="https://www.nj.gov/cgi-bin/education/csg/15/csg1a.pl?string=MK-12K-121800-3500&amp;maxhits=1000" xr:uid="{1FF3EDE8-AF4D-FC4A-9922-80C7924A4AFD}"/>
    <hyperlink ref="C87" r:id="rId86" display="https://www.nj.gov/cgi-bin/education/csg/15/csg1a.pl?string=NK-12K-123500plus&amp;maxhits=1000" xr:uid="{248370D9-2428-2E48-AC95-40D93BE7FD94}"/>
    <hyperlink ref="C88" r:id="rId87" display="https://www.nj.gov/cgi-bin/education/csg/15/csg1a.pl?string=FG7-127-129-12&amp;maxhits=1000" xr:uid="{34F249D5-662F-B949-A0CB-8DC8B5044F61}"/>
    <hyperlink ref="C89" r:id="rId88" display="https://www.nj.gov/cgi-bin/education/csg/15/csg1a.pl?string=AK-6K-6&amp;maxhits=1000" xr:uid="{83C1712C-2D31-7E4A-9E35-E43BECCD6FEC}"/>
    <hyperlink ref="C90" r:id="rId89" display="https://www.nj.gov/cgi-bin/education/csg/15/csg1a.pl?string=EK-8K-8751plus&amp;maxhits=1000" xr:uid="{CF299D83-772F-FD4B-BF0B-B8D2C10C5C42}"/>
    <hyperlink ref="C91" r:id="rId90" display="https://www.nj.gov/cgi-bin/education/csg/15/csg1a.pl?string=JK-12K-8401-750&amp;maxhits=1000" xr:uid="{DB88ED2E-1AD3-3849-83F9-F591731C1078}"/>
    <hyperlink ref="C92" r:id="rId91" display="https://www.nj.gov/cgi-bin/education/csg/15/csg1a.pl?string=MK-12K-121800-3500&amp;maxhits=1000" xr:uid="{801AF8A4-1BA7-1044-ADBF-3DA24B0CBD6C}"/>
    <hyperlink ref="C93" r:id="rId92" display="https://www.nj.gov/cgi-bin/education/csg/15/csg1a.pl?string=LK-12K-120-1800&amp;maxhits=1000" xr:uid="{3F6C048F-E8F7-5B49-8C91-944F1A57EE57}"/>
    <hyperlink ref="C94" r:id="rId93" display="https://www.nj.gov/cgi-bin/education/csg/15/csg1a.pl?string=HK-12K-6&amp;maxhits=1000" xr:uid="{7A895234-4D78-674A-889C-D238349D1BAC}"/>
    <hyperlink ref="C95" r:id="rId94" display="https://www.nj.gov/cgi-bin/education/csg/15/csg1a.pl?string=IK-12K-80-400&amp;maxhits=1000" xr:uid="{A951E927-3806-724B-B01C-DD95EB9347D8}"/>
    <hyperlink ref="C96" r:id="rId95" display="https://www.nj.gov/cgi-bin/education/csg/15/csg1a.pl?string=OCHARTER&amp;maxhits=1000" xr:uid="{ABA54045-FF41-E340-BEF8-1BBD7BBC4D27}"/>
    <hyperlink ref="C97" r:id="rId96" display="https://www.nj.gov/cgi-bin/education/csg/15/csg1a.pl?string=NK-12K-123500plus&amp;maxhits=1000" xr:uid="{26769EF9-DE4C-034E-9E48-6BEFFA9D60FD}"/>
    <hyperlink ref="C98" r:id="rId97" display="https://www.nj.gov/cgi-bin/education/csg/15/csg1a.pl?string=NK-12K-123500plus&amp;maxhits=1000" xr:uid="{5315F367-2613-3246-AEEE-756BE8197738}"/>
    <hyperlink ref="C99" r:id="rId98" display="https://www.nj.gov/cgi-bin/education/csg/15/csg1a.pl?string=EK-8K-8751plus&amp;maxhits=1000" xr:uid="{32A03ADB-F103-CA43-BC77-CB4299A82E7F}"/>
    <hyperlink ref="C100" r:id="rId99" display="https://www.nj.gov/cgi-bin/education/csg/15/csg1a.pl?string=LK-12K-120-1800&amp;maxhits=1000" xr:uid="{CF85BC94-E947-AB4E-BDB4-85D2EFEFC8C7}"/>
    <hyperlink ref="C101" r:id="rId100" display="https://www.nj.gov/cgi-bin/education/csg/15/csg1a.pl?string=LK-12K-120-1800&amp;maxhits=1000" xr:uid="{14935E94-CC46-4849-A53C-06B56FDA54ED}"/>
    <hyperlink ref="C102" r:id="rId101" display="https://www.nj.gov/cgi-bin/education/csg/15/csg1a.pl?string=MK-12K-121800-3500&amp;maxhits=1000" xr:uid="{9775D35F-E916-3A43-9CB1-7F2CB481777F}"/>
    <hyperlink ref="C103" r:id="rId102" display="https://www.nj.gov/cgi-bin/education/csg/15/csg1a.pl?string=LK-12K-120-1800&amp;maxhits=1000" xr:uid="{498213D3-A5C3-C648-9382-CCEFC8F4055B}"/>
    <hyperlink ref="C104" r:id="rId103" display="https://www.nj.gov/cgi-bin/education/csg/15/csg1a.pl?string=EK-8K-8751plus&amp;maxhits=1000" xr:uid="{4809D583-4F7D-B64C-A8C9-608F0F21F052}"/>
    <hyperlink ref="C105" r:id="rId104" display="https://www.nj.gov/cgi-bin/education/csg/15/csg1a.pl?string=EK-8K-8751plus&amp;maxhits=1000" xr:uid="{A565EE9A-C5F1-A240-AB75-D0B0C609B0DD}"/>
    <hyperlink ref="C106" r:id="rId105" display="https://www.nj.gov/cgi-bin/education/csg/15/csg1a.pl?string=AK-6K-6&amp;maxhits=1000" xr:uid="{48E0928F-78EA-614B-B9A9-D6942E3F6767}"/>
    <hyperlink ref="C107" r:id="rId106" display="https://www.nj.gov/cgi-bin/education/csg/15/csg1a.pl?string=IK-12K-80-400&amp;maxhits=1000" xr:uid="{9AC630A4-8F13-0443-8602-CD3B6A5B1C93}"/>
    <hyperlink ref="C108" r:id="rId107" display="https://www.nj.gov/cgi-bin/education/csg/15/csg1a.pl?string=MK-12K-121800-3500&amp;maxhits=1000" xr:uid="{CD2035F8-DF55-6C4A-8B35-368C305072BA}"/>
    <hyperlink ref="C109" r:id="rId108" display="https://www.nj.gov/cgi-bin/education/csg/15/csg1a.pl?string=LK-12K-120-1800&amp;maxhits=1000" xr:uid="{26349D65-7A93-8242-A8B5-6B06B4E8945B}"/>
    <hyperlink ref="C110" r:id="rId109" display="https://www.nj.gov/cgi-bin/education/csg/15/csg1a.pl?string=PCSSD&amp;maxhits=1000" xr:uid="{BA5F1148-5D9A-7F4B-ADB5-0821BFE8DB0B}"/>
    <hyperlink ref="C111" r:id="rId110" display="https://www.nj.gov/cgi-bin/education/csg/15/csg1a.pl?string=QCOUNTYVOC&amp;maxhits=1000" xr:uid="{C16D8295-1590-F649-89A5-EA8CCCAB20A0}"/>
    <hyperlink ref="C112" r:id="rId111" display="https://www.nj.gov/cgi-bin/education/csg/15/csg1a.pl?string=NK-12K-123500plus&amp;maxhits=1000" xr:uid="{E6CC1C42-CA6F-2F40-BF74-B91925676931}"/>
    <hyperlink ref="C113" r:id="rId112" display="https://www.nj.gov/cgi-bin/education/csg/15/csg1a.pl?string=AK-6K-6&amp;maxhits=1000" xr:uid="{5B971795-16A6-4341-B725-648E2DFDF28E}"/>
    <hyperlink ref="C114" r:id="rId113" display="https://www.nj.gov/cgi-bin/education/csg/15/csg1a.pl?string=MK-12K-121800-3500&amp;maxhits=1000" xr:uid="{0CA55837-B9AD-2243-B8DD-B29BF330204D}"/>
    <hyperlink ref="C115" r:id="rId114" display="https://www.nj.gov/cgi-bin/education/csg/15/csg1a.pl?string=IK-12K-80-400&amp;maxhits=1000" xr:uid="{31449247-3A2C-4146-9AA2-51BCD3EA799F}"/>
    <hyperlink ref="C116" r:id="rId115" display="https://www.nj.gov/cgi-bin/education/csg/15/csg1a.pl?string=MK-12K-121800-3500&amp;maxhits=1000" xr:uid="{F398E0CB-C826-C541-80AE-30EEED8DBE72}"/>
    <hyperlink ref="C117" r:id="rId116" display="https://www.nj.gov/cgi-bin/education/csg/15/csg1a.pl?string=DK-8K-8401-750&amp;maxhits=1000" xr:uid="{7C0C3246-24AB-4F43-9AF2-41749BA6398E}"/>
    <hyperlink ref="C118" r:id="rId117" display="https://www.nj.gov/cgi-bin/education/csg/15/csg1a.pl?string=KK-12K-8751plus&amp;maxhits=1000" xr:uid="{8D83CBDE-F78C-234E-AC57-E00CD98A5EDC}"/>
    <hyperlink ref="C119" r:id="rId118" display="https://www.nj.gov/cgi-bin/education/csg/15/csg1a.pl?string=EK-8K-8751plus&amp;maxhits=1000" xr:uid="{3882218C-8A60-904E-9BD1-BFF83E2221E8}"/>
    <hyperlink ref="C120" r:id="rId119" display="https://www.nj.gov/cgi-bin/education/csg/15/csg1a.pl?string=LK-12K-120-1800&amp;maxhits=1000" xr:uid="{8D9BF14D-83DC-AD4A-A1AC-E091B89C4BAF}"/>
    <hyperlink ref="C121" r:id="rId120" display="https://www.nj.gov/cgi-bin/education/csg/15/csg1a.pl?string=DK-8K-8401-750&amp;maxhits=1000" xr:uid="{5BA21092-19D8-6147-9612-61EAA559152D}"/>
    <hyperlink ref="C122" r:id="rId121" display="https://www.nj.gov/cgi-bin/education/csg/15/csg1a.pl?string=GG9-127-129-12&amp;maxhits=1000" xr:uid="{4853D107-0B95-F540-8463-C77A3D49D494}"/>
    <hyperlink ref="C123" r:id="rId122" display="https://www.nj.gov/cgi-bin/education/csg/15/csg1a.pl?string=EK-8K-8751plus&amp;maxhits=1000" xr:uid="{1F5912EC-0237-904F-A056-3EBE69CBEAA7}"/>
    <hyperlink ref="C124" r:id="rId123" display="https://www.nj.gov/cgi-bin/education/csg/15/csg1a.pl?string=AK-6K-6&amp;maxhits=1000" xr:uid="{83606C6F-A04D-BC44-B713-AC9355E6196E}"/>
    <hyperlink ref="C125" r:id="rId124" display="https://www.nj.gov/cgi-bin/education/csg/15/csg1a.pl?string=MK-12K-121800-3500&amp;maxhits=1000" xr:uid="{9588054E-DD1B-7A4A-9EF9-64E284ED753C}"/>
    <hyperlink ref="C126" r:id="rId125" display="https://www.nj.gov/cgi-bin/education/csg/15/csg1a.pl?string=DK-8K-8401-750&amp;maxhits=1000" xr:uid="{C2EE38AE-2CF5-E04D-83A5-629BB2B73521}"/>
    <hyperlink ref="C127" r:id="rId126" display="https://www.nj.gov/cgi-bin/education/csg/15/csg1a.pl?string=EK-8K-8751plus&amp;maxhits=1000" xr:uid="{22749F17-BE57-2948-8A5C-45041399128F}"/>
    <hyperlink ref="C128" r:id="rId127" display="https://www.nj.gov/cgi-bin/education/csg/15/csg1a.pl?string=NK-12K-123500plus&amp;maxhits=1000" xr:uid="{4994A438-BF04-2549-8927-FA7DD8D9B33C}"/>
    <hyperlink ref="C129" r:id="rId128" display="https://www.nj.gov/cgi-bin/education/csg/15/csg1a.pl?string=EK-8K-8751plus&amp;maxhits=1000" xr:uid="{47A8026B-525C-BF49-8EF3-E8D0561733FC}"/>
    <hyperlink ref="C130" r:id="rId129" display="https://www.nj.gov/cgi-bin/education/csg/15/csg1a.pl?string=EK-8K-8751plus&amp;maxhits=1000" xr:uid="{E14E60BD-E48E-A04E-B562-EF5CDE244222}"/>
    <hyperlink ref="C131" r:id="rId130" display="https://www.nj.gov/cgi-bin/education/csg/15/csg1a.pl?string=IK-12K-80-400&amp;maxhits=1000" xr:uid="{D02C4C58-AF5D-464D-9C0E-8A34E80B91A0}"/>
    <hyperlink ref="C132" r:id="rId131" display="https://www.nj.gov/cgi-bin/education/csg/15/csg1a.pl?string=AK-6K-6&amp;maxhits=1000" xr:uid="{60847C28-FA38-0C49-BDED-D9BA4AC587E5}"/>
    <hyperlink ref="C133" r:id="rId132" display="https://www.nj.gov/cgi-bin/education/csg/15/csg1a.pl?string=FG7-127-129-12&amp;maxhits=1000" xr:uid="{392A1F18-67CC-E345-914D-3CC9300C27AB}"/>
    <hyperlink ref="C134" r:id="rId133" display="https://www.nj.gov/cgi-bin/education/csg/15/csg1a.pl?string=LK-12K-120-1800&amp;maxhits=1000" xr:uid="{42F1C7F9-2B27-274D-809D-B8E3095E5E82}"/>
    <hyperlink ref="C135" r:id="rId134" display="https://www.nj.gov/cgi-bin/education/csg/15/csg1a.pl?string=NK-12K-123500plus&amp;maxhits=1000" xr:uid="{BD265E11-76AD-3C45-97F2-30B3D03FE452}"/>
    <hyperlink ref="C136" r:id="rId135" display="https://www.nj.gov/cgi-bin/education/csg/15/csg1a.pl?string=GG9-127-129-12&amp;maxhits=1000" xr:uid="{70815376-AA3C-CE4B-944F-BE1B5B8D5DAA}"/>
    <hyperlink ref="C137" r:id="rId136" display="https://www.nj.gov/cgi-bin/education/csg/15/csg1a.pl?string=OCHARTER&amp;maxhits=1000" xr:uid="{6E09448C-710D-C44B-AF92-1CE9CA672709}"/>
    <hyperlink ref="C138" r:id="rId137" display="https://www.nj.gov/cgi-bin/education/csg/15/csg1a.pl?string=OCHARTER&amp;maxhits=1000" xr:uid="{6D79082D-702E-E340-8C13-33E54BA3C2FE}"/>
    <hyperlink ref="C139" r:id="rId138" display="https://www.nj.gov/cgi-bin/education/csg/15/csg1a.pl?string=LK-12K-120-1800&amp;maxhits=1000" xr:uid="{8B19AC95-BAD9-944C-9C89-1F4800657900}"/>
    <hyperlink ref="C140" r:id="rId139" display="https://www.nj.gov/cgi-bin/education/csg/15/csg1a.pl?string=IK-12K-80-400&amp;maxhits=1000" xr:uid="{6CB7FC2D-B29A-8041-AD0E-A4DDF5FAE54B}"/>
    <hyperlink ref="C141" r:id="rId140" display="https://www.nj.gov/cgi-bin/education/csg/15/csg1a.pl?string=EK-8K-8751plus&amp;maxhits=1000" xr:uid="{31BD6CA4-DA57-9041-83C5-87F2BFEFE92A}"/>
    <hyperlink ref="C142" r:id="rId141" display="https://www.nj.gov/cgi-bin/education/csg/15/csg1a.pl?string=DK-8K-8401-750&amp;maxhits=1000" xr:uid="{1CC9CD6C-74C0-0A44-B169-499854A12683}"/>
    <hyperlink ref="C143" r:id="rId142" display="https://www.nj.gov/cgi-bin/education/csg/15/csg1a.pl?string=AK-6K-6&amp;maxhits=1000" xr:uid="{1CBABCE3-070B-984D-BF53-B42BC8E1FDDF}"/>
    <hyperlink ref="C144" r:id="rId143" display="https://www.nj.gov/cgi-bin/education/csg/15/csg1a.pl?string=EK-8K-8751plus&amp;maxhits=1000" xr:uid="{471F3639-A840-B648-9B9F-1915000405D6}"/>
    <hyperlink ref="C145" r:id="rId144" display="https://www.nj.gov/cgi-bin/education/csg/15/csg1a.pl?string=OCHARTER&amp;maxhits=1000" xr:uid="{788A3155-3054-1B4A-94F5-458FBEA74A88}"/>
    <hyperlink ref="C146" r:id="rId145" display="https://www.nj.gov/cgi-bin/education/csg/15/csg1a.pl?string=IK-12K-80-400&amp;maxhits=1000" xr:uid="{E11B0535-4A43-B040-AA34-E9B80281C0E6}"/>
    <hyperlink ref="C147" r:id="rId146" display="https://www.nj.gov/cgi-bin/education/csg/15/csg1a.pl?string=EK-8K-8751plus&amp;maxhits=1000" xr:uid="{E3CC2CC3-161F-D646-ABE1-C4A51F335876}"/>
    <hyperlink ref="C148" r:id="rId147" display="https://www.nj.gov/cgi-bin/education/csg/15/csg1a.pl?string=NK-12K-123500plus&amp;maxhits=1000" xr:uid="{D1B64F05-DFB8-BE4D-B477-81D6CCDD4BA5}"/>
    <hyperlink ref="C149" r:id="rId148" display="https://www.nj.gov/cgi-bin/education/csg/15/csg1a.pl?string=CK-8K-80-400&amp;maxhits=1000" xr:uid="{E3D59177-B7C0-6F4D-A801-0E2D971E80E2}"/>
    <hyperlink ref="C150" r:id="rId149" display="https://www.nj.gov/cgi-bin/education/csg/15/csg1a.pl?string=OCHARTER&amp;maxhits=1000" xr:uid="{B13BD365-84EF-CA42-8075-18CE974E97BF}"/>
    <hyperlink ref="C151" r:id="rId150" display="https://www.nj.gov/cgi-bin/education/csg/15/csg1a.pl?string=LK-12K-120-1800&amp;maxhits=1000" xr:uid="{F9F1B574-713D-B848-A7D3-A12BFA6CD7AB}"/>
    <hyperlink ref="C152" r:id="rId151" display="https://www.nj.gov/cgi-bin/education/csg/15/csg1a.pl?string=JK-12K-8401-750&amp;maxhits=1000" xr:uid="{86A8F1A5-84D0-804C-B0FB-4B71A3A1E966}"/>
    <hyperlink ref="C153" r:id="rId152" display="https://www.nj.gov/cgi-bin/education/csg/15/csg1a.pl?string=EK-8K-8751plus&amp;maxhits=1000" xr:uid="{E244331A-A9BD-E743-AC7E-2FDDA44B3295}"/>
    <hyperlink ref="C154" r:id="rId153" display="https://www.nj.gov/cgi-bin/education/csg/15/csg1a.pl?string=EK-8K-8751plus&amp;maxhits=1000" xr:uid="{2CD82678-FC35-8140-AE6E-907EF1B2F71B}"/>
    <hyperlink ref="C155" r:id="rId154" display="https://www.nj.gov/cgi-bin/education/csg/15/csg1a.pl?string=JK-12K-8401-750&amp;maxhits=1000" xr:uid="{CBB2A1D7-62CF-B545-BC15-BA70AD96289F}"/>
    <hyperlink ref="C156" r:id="rId155" display="https://www.nj.gov/cgi-bin/education/csg/15/csg1a.pl?string=GG9-127-129-12&amp;maxhits=1000" xr:uid="{B0458DC0-AF85-A441-8831-C4C10AA1E40A}"/>
    <hyperlink ref="C157" r:id="rId156" display="https://www.nj.gov/cgi-bin/education/csg/15/csg1a.pl?string=IK-12K-80-400&amp;maxhits=1000" xr:uid="{9AF4144C-C696-234A-8D80-6E590B357320}"/>
    <hyperlink ref="C158" r:id="rId157" display="https://www.nj.gov/cgi-bin/education/csg/15/csg1a.pl?string=OCHARTER&amp;maxhits=1000" xr:uid="{F7D61BEA-9A32-BC46-A7DD-BC15E3804802}"/>
    <hyperlink ref="C159" r:id="rId158" display="https://www.nj.gov/cgi-bin/education/csg/15/csg1a.pl?string=NK-12K-123500plus&amp;maxhits=1000" xr:uid="{96D5838C-2C3F-C44E-9AB6-B2D1BEFE68E6}"/>
    <hyperlink ref="C160" r:id="rId159" display="https://www.nj.gov/cgi-bin/education/csg/15/csg1a.pl?string=OCHARTER&amp;maxhits=1000" xr:uid="{6B8CD638-9CF5-DE4A-9F49-20A7F310E6BA}"/>
    <hyperlink ref="C161" r:id="rId160" display="https://www.nj.gov/cgi-bin/education/csg/15/csg1a.pl?string=QCOUNTYVOC&amp;maxhits=1000" xr:uid="{0D832E8E-F5EC-2B4C-AB13-E4FD1DD97F1E}"/>
    <hyperlink ref="C162" r:id="rId161" display="https://www.nj.gov/cgi-bin/education/csg/15/csg1a.pl?string=OCHARTER&amp;maxhits=1000" xr:uid="{2D121EE1-8116-2341-8AE3-8D4FFBEDE566}"/>
    <hyperlink ref="C163" r:id="rId162" display="https://www.nj.gov/cgi-bin/education/csg/15/csg1a.pl?string=OCHARTER&amp;maxhits=1000" xr:uid="{5429D8CA-9287-CF45-BCCB-E0231EE5ACBC}"/>
    <hyperlink ref="C164" r:id="rId163" display="https://www.nj.gov/cgi-bin/education/csg/15/csg1a.pl?string=NK-12K-123500plus&amp;maxhits=1000" xr:uid="{EB759A84-BB12-4B45-BEC7-FD211DCE031B}"/>
    <hyperlink ref="C165" r:id="rId164" display="https://www.nj.gov/cgi-bin/education/csg/15/csg1a.pl?string=OCHARTER&amp;maxhits=1000" xr:uid="{3935929B-F2BD-D847-86FA-A34F09945C14}"/>
    <hyperlink ref="C166" r:id="rId165" display="https://www.nj.gov/cgi-bin/education/csg/15/csg1a.pl?string=JK-12K-8401-750&amp;maxhits=1000" xr:uid="{FAA04B9E-5576-814C-98BF-77FEC9507739}"/>
    <hyperlink ref="C167" r:id="rId166" display="https://www.nj.gov/cgi-bin/education/csg/15/csg1a.pl?string=MK-12K-121800-3500&amp;maxhits=1000" xr:uid="{41425B23-004D-6447-A665-BDCE0B3DC866}"/>
    <hyperlink ref="C168" r:id="rId167" display="https://www.nj.gov/cgi-bin/education/csg/15/csg1a.pl?string=OCHARTER&amp;maxhits=1000" xr:uid="{C62F7FD6-C2BA-054F-97C5-7403D1729D9F}"/>
    <hyperlink ref="C169" r:id="rId168" display="https://www.nj.gov/cgi-bin/education/csg/15/csg1a.pl?string=GG9-127-129-12&amp;maxhits=1000" xr:uid="{B858E0F5-5A71-C545-8399-4554D2A30674}"/>
    <hyperlink ref="C170" r:id="rId169" display="https://www.nj.gov/cgi-bin/education/csg/15/csg1a.pl?string=OCHARTER&amp;maxhits=1000" xr:uid="{9B9E9FB7-19FF-494B-9984-72AA5EBEDD60}"/>
    <hyperlink ref="C171" r:id="rId170" display="https://www.nj.gov/cgi-bin/education/csg/15/csg1a.pl?string=OCHARTER&amp;maxhits=1000" xr:uid="{C81872C8-F7A5-C64E-BF25-DD964823DF16}"/>
    <hyperlink ref="C172" r:id="rId171" display="https://www.nj.gov/cgi-bin/education/csg/15/csg1a.pl?string=CK-8K-80-400&amp;maxhits=1000" xr:uid="{304CFFEB-9892-9942-8C91-0967A140A734}"/>
    <hyperlink ref="C173" r:id="rId172" display="https://www.nj.gov/cgi-bin/education/csg/15/csg1a.pl?string=MK-12K-121800-3500&amp;maxhits=1000" xr:uid="{6100C0FB-0FCE-4144-A73D-2BAB624A6711}"/>
    <hyperlink ref="C174" r:id="rId173" display="https://www.nj.gov/cgi-bin/education/csg/15/csg1a.pl?string=EK-8K-8751plus&amp;maxhits=1000" xr:uid="{08BCE7D6-9DAE-854B-B8A1-BFBF5DF72F3D}"/>
    <hyperlink ref="C175" r:id="rId174" display="https://www.nj.gov/cgi-bin/education/csg/15/csg1a.pl?string=LK-12K-120-1800&amp;maxhits=1000" xr:uid="{679F9F00-E216-FC46-B501-1AA90EE6CB1C}"/>
    <hyperlink ref="C176" r:id="rId175" display="https://www.nj.gov/cgi-bin/education/csg/15/csg1a.pl?string=MK-12K-121800-3500&amp;maxhits=1000" xr:uid="{964D8668-AB35-2D42-BC2D-286B0B02AAF8}"/>
    <hyperlink ref="C177" r:id="rId176" display="https://www.nj.gov/cgi-bin/education/csg/15/csg1a.pl?string=MK-12K-121800-3500&amp;maxhits=1000" xr:uid="{9F515CE7-5325-734E-993A-7023EDCEEE04}"/>
    <hyperlink ref="C178" r:id="rId177" display="https://www.nj.gov/cgi-bin/education/csg/15/csg1a.pl?string=OCHARTER&amp;maxhits=1000" xr:uid="{2AE7690E-18F1-9C4E-A8C0-9853744B27FC}"/>
    <hyperlink ref="C179" r:id="rId178" display="https://www.nj.gov/cgi-bin/education/csg/15/csg1a.pl?string=OCHARTER&amp;maxhits=1000" xr:uid="{FF9FC45D-628B-4C44-864A-B3CDA7F034D6}"/>
    <hyperlink ref="C180" r:id="rId179" display="https://www.nj.gov/cgi-bin/education/csg/15/csg1a.pl?string=HK-12K-6&amp;maxhits=1000" xr:uid="{5848C31D-DFE6-D34A-A613-8A37F1683548}"/>
    <hyperlink ref="C181" r:id="rId180" display="https://www.nj.gov/cgi-bin/education/csg/15/csg1a.pl?string=IK-12K-80-400&amp;maxhits=1000" xr:uid="{52EF0E5E-F410-7943-91CC-67039E8C73A9}"/>
    <hyperlink ref="C182" r:id="rId181" display="https://www.nj.gov/cgi-bin/education/csg/15/csg1a.pl?string=OCHARTER&amp;maxhits=1000" xr:uid="{708C14A9-34D2-CD44-A1DA-58A7D4BDF769}"/>
    <hyperlink ref="C183" r:id="rId182" display="https://www.nj.gov/cgi-bin/education/csg/15/csg1a.pl?string=MK-12K-121800-3500&amp;maxhits=1000" xr:uid="{DCD51AD4-FA04-D840-B19A-FE0733094F27}"/>
    <hyperlink ref="C184" r:id="rId183" display="https://www.nj.gov/cgi-bin/education/csg/15/csg1a.pl?string=DK-8K-8401-750&amp;maxhits=1000" xr:uid="{D87CF489-8482-5D46-8517-1D4417D26386}"/>
    <hyperlink ref="C185" r:id="rId184" display="https://www.nj.gov/cgi-bin/education/csg/15/csg1a.pl?string=IK-12K-80-400&amp;maxhits=1000" xr:uid="{71CC677A-67D7-284B-91D5-9CB0E972DED2}"/>
    <hyperlink ref="C186" r:id="rId185" display="https://www.nj.gov/cgi-bin/education/csg/15/csg1a.pl?string=JK-12K-8401-750&amp;maxhits=1000" xr:uid="{B4C2C759-E551-EA43-B84E-AF5E13ED2829}"/>
    <hyperlink ref="C187" r:id="rId186" display="https://www.nj.gov/cgi-bin/education/csg/15/csg1a.pl?string=LK-12K-120-1800&amp;maxhits=1000" xr:uid="{FD29B579-AF25-864D-BB05-D79ABF19BA99}"/>
    <hyperlink ref="C188" r:id="rId187" display="https://www.nj.gov/cgi-bin/education/csg/15/csg1a.pl?string=NK-12K-123500plus&amp;maxhits=1000" xr:uid="{6BDCAC9E-5A7D-1E4B-B864-CF500D8571CC}"/>
    <hyperlink ref="C189" r:id="rId188" display="https://www.nj.gov/cgi-bin/education/csg/15/csg1a.pl?string=MK-12K-121800-3500&amp;maxhits=1000" xr:uid="{E8CAB2E7-BFB6-104E-9BB9-A62430A35569}"/>
    <hyperlink ref="C190" r:id="rId189" display="https://www.nj.gov/cgi-bin/education/csg/15/csg1a.pl?string=EK-8K-8751plus&amp;maxhits=1000" xr:uid="{5D60E941-9FD8-7640-80FB-538D8F309441}"/>
    <hyperlink ref="C191" r:id="rId190" display="https://www.nj.gov/cgi-bin/education/csg/15/csg1a.pl?string=DK-8K-8401-750&amp;maxhits=1000" xr:uid="{AD4D7253-1138-044B-B96C-0D239F70B9EC}"/>
    <hyperlink ref="C192" r:id="rId191" display="https://www.nj.gov/cgi-bin/education/csg/15/csg1a.pl?string=GG9-127-129-12&amp;maxhits=1000" xr:uid="{AA261923-9F45-724E-B1B9-E65BA767E775}"/>
    <hyperlink ref="C193" r:id="rId192" display="https://www.nj.gov/cgi-bin/education/csg/15/csg1a.pl?string=EK-8K-8751plus&amp;maxhits=1000" xr:uid="{743AFF13-C62F-1847-9A57-606046F1E4C9}"/>
    <hyperlink ref="C194" r:id="rId193" display="https://www.nj.gov/cgi-bin/education/csg/15/csg1a.pl?string=EK-8K-8751plus&amp;maxhits=1000" xr:uid="{00A82470-5181-144A-A86E-1D873C0A1283}"/>
    <hyperlink ref="C195" r:id="rId194" display="https://www.nj.gov/cgi-bin/education/csg/15/csg1a.pl?string=HK-12K-6&amp;maxhits=1000" xr:uid="{739CB057-CBD8-3740-92A8-9833238D4FE6}"/>
    <hyperlink ref="C196" r:id="rId195" display="https://www.nj.gov/cgi-bin/education/csg/15/csg1a.pl?string=NK-12K-123500plus&amp;maxhits=1000" xr:uid="{C11B9417-C7D7-1349-A7F6-0F8ACAEB2343}"/>
    <hyperlink ref="C197" r:id="rId196" display="https://www.nj.gov/cgi-bin/education/csg/15/csg1a.pl?string=IK-12K-80-400&amp;maxhits=1000" xr:uid="{411CB3F0-2D5D-B94F-9B50-1F9C30A4E368}"/>
    <hyperlink ref="C198" r:id="rId197" display="https://www.nj.gov/cgi-bin/education/csg/15/csg1a.pl?string=IK-12K-80-400&amp;maxhits=1000" xr:uid="{7E8CB296-398B-9442-9D50-F30E7113C75E}"/>
    <hyperlink ref="C199" r:id="rId198" display="https://www.nj.gov/cgi-bin/education/csg/15/csg1a.pl?string=AK-6K-6&amp;maxhits=1000" xr:uid="{BC6A07D0-54A6-F34B-8701-54BA51ADF864}"/>
    <hyperlink ref="C200" r:id="rId199" display="https://www.nj.gov/cgi-bin/education/csg/15/csg1a.pl?string=PCSSD&amp;maxhits=1000" xr:uid="{F2A42E56-CB04-6045-B3A0-330593B169F7}"/>
    <hyperlink ref="C201" r:id="rId200" display="https://www.nj.gov/cgi-bin/education/csg/15/csg1a.pl?string=QCOUNTYVOC&amp;maxhits=1000" xr:uid="{C758B367-F398-9347-A985-994744F1927C}"/>
    <hyperlink ref="C202" r:id="rId201" display="https://www.nj.gov/cgi-bin/education/csg/15/csg1a.pl?string=JK-12K-8401-750&amp;maxhits=1000" xr:uid="{E6CBDF08-0367-6645-971B-757ECD95432A}"/>
    <hyperlink ref="C203" r:id="rId202" display="https://www.nj.gov/cgi-bin/education/csg/15/csg1a.pl?string=FG7-127-129-12&amp;maxhits=1000" xr:uid="{8E7AB0E7-D244-0C47-B816-6D13294554D5}"/>
    <hyperlink ref="C204" r:id="rId203" display="https://www.nj.gov/cgi-bin/education/csg/15/csg1a.pl?string=AK-6K-6&amp;maxhits=1000" xr:uid="{C28BB041-6A70-5641-AB19-B4098B5D7AA8}"/>
    <hyperlink ref="C205" r:id="rId204" display="https://www.nj.gov/cgi-bin/education/csg/15/csg1a.pl?string=MK-12K-121800-3500&amp;maxhits=1000" xr:uid="{014E8DF0-CA6A-614C-B8C7-7A2F1B508788}"/>
    <hyperlink ref="C206" r:id="rId205" display="https://www.nj.gov/cgi-bin/education/csg/15/csg1a.pl?string=IK-12K-80-400&amp;maxhits=1000" xr:uid="{518CC2CB-1891-8840-BA33-09FF113EA1C3}"/>
    <hyperlink ref="C207" r:id="rId206" display="https://www.nj.gov/cgi-bin/education/csg/15/csg1a.pl?string=MK-12K-121800-3500&amp;maxhits=1000" xr:uid="{0BFF81D1-EE71-6F44-9093-395F329C3039}"/>
    <hyperlink ref="C208" r:id="rId207" display="https://www.nj.gov/cgi-bin/education/csg/15/csg1a.pl?string=IK-12K-80-400&amp;maxhits=1000" xr:uid="{EBBDE7EA-EE35-0940-9A18-761759E3C9BC}"/>
    <hyperlink ref="C209" r:id="rId208" display="https://www.nj.gov/cgi-bin/education/csg/15/csg1a.pl?string=KK-12K-8751plus&amp;maxhits=1000" xr:uid="{A899877B-76E3-F147-8CCA-07FB13CAEAFA}"/>
    <hyperlink ref="C210" r:id="rId209" display="https://www.nj.gov/cgi-bin/education/csg/15/csg1a.pl?string=AK-6K-6&amp;maxhits=1000" xr:uid="{85A4F30B-6537-0946-BBB2-057BA3C73528}"/>
    <hyperlink ref="C211" r:id="rId210" display="https://www.nj.gov/cgi-bin/education/csg/15/csg1a.pl?string=LK-12K-120-1800&amp;maxhits=1000" xr:uid="{1347A1F6-0AE7-6440-BA58-B8B9CA312DE9}"/>
    <hyperlink ref="C212" r:id="rId211" display="https://www.nj.gov/cgi-bin/education/csg/15/csg1a.pl?string=IK-12K-80-400&amp;maxhits=1000" xr:uid="{9A7DDF08-8FA4-C747-95FC-72F43ECA3E4E}"/>
    <hyperlink ref="C213" r:id="rId212" display="https://www.nj.gov/cgi-bin/education/csg/15/csg1a.pl?string=IK-12K-80-400&amp;maxhits=1000" xr:uid="{B82F4E57-301F-5643-935F-8D2E98ADAC2E}"/>
    <hyperlink ref="C214" r:id="rId213" display="https://www.nj.gov/cgi-bin/education/csg/15/csg1a.pl?string=NK-12K-123500plus&amp;maxhits=1000" xr:uid="{50ACF5E9-4DA7-2244-96F7-A04125DB7D5D}"/>
    <hyperlink ref="C215" r:id="rId214" display="https://www.nj.gov/cgi-bin/education/csg/15/csg1a.pl?string=JK-12K-8401-750&amp;maxhits=1000" xr:uid="{D089A707-D2A5-AF49-8558-A82A8542EC3B}"/>
    <hyperlink ref="C216" r:id="rId215" display="https://www.nj.gov/cgi-bin/education/csg/15/csg1a.pl?string=OCHARTER&amp;maxhits=1000" xr:uid="{8EE576A0-7E76-D045-9B22-27AC54C5FF89}"/>
    <hyperlink ref="C217" r:id="rId216" display="https://www.nj.gov/cgi-bin/education/csg/15/csg1a.pl?string=QCOUNTYVOC&amp;maxhits=1000" xr:uid="{DE55D5A2-9319-1343-9DE8-C39217D09F1C}"/>
    <hyperlink ref="C218" r:id="rId217" display="https://www.nj.gov/cgi-bin/education/csg/15/csg1a.pl?string=GG9-127-129-12&amp;maxhits=1000" xr:uid="{0A963067-6A0A-1247-BBFC-DC66DF6A6CB2}"/>
    <hyperlink ref="C219" r:id="rId218" display="https://www.nj.gov/cgi-bin/education/csg/15/csg1a.pl?string=CK-8K-80-400&amp;maxhits=1000" xr:uid="{56DA2823-0FB8-C44F-AC0F-78EE860429E2}"/>
    <hyperlink ref="C220" r:id="rId219" display="https://www.nj.gov/cgi-bin/education/csg/15/csg1a.pl?string=IK-12K-80-400&amp;maxhits=1000" xr:uid="{6064CDED-B781-4B44-81C7-D5238A212E26}"/>
    <hyperlink ref="C221" r:id="rId220" display="https://www.nj.gov/cgi-bin/education/csg/15/csg1a.pl?string=DK-8K-8401-750&amp;maxhits=1000" xr:uid="{31AA0073-B1DD-014C-91CE-37AD9CB7DEF2}"/>
    <hyperlink ref="C222" r:id="rId221" display="https://www.nj.gov/cgi-bin/education/csg/15/csg1a.pl?string=CK-8K-80-400&amp;maxhits=1000" xr:uid="{3A4FB21E-50E2-864F-99F6-FE4D3F463BF9}"/>
    <hyperlink ref="C223" r:id="rId222" display="https://www.nj.gov/cgi-bin/education/csg/15/csg1a.pl?string=DK-8K-8401-750&amp;maxhits=1000" xr:uid="{6CEF5E8C-2BA9-FC41-8B23-597189A0E348}"/>
    <hyperlink ref="C224" r:id="rId223" display="https://www.nj.gov/cgi-bin/education/csg/15/csg1a.pl?string=JK-12K-8401-750&amp;maxhits=1000" xr:uid="{9E3349B3-789A-8140-9C1E-823005B45056}"/>
    <hyperlink ref="C225" r:id="rId224" display="https://www.nj.gov/cgi-bin/education/csg/15/csg1a.pl?string=JK-12K-8401-750&amp;maxhits=1000" xr:uid="{34B6CA74-87A8-1846-A38B-C0A8052311AA}"/>
    <hyperlink ref="C226" r:id="rId225" display="https://www.nj.gov/cgi-bin/education/csg/15/csg1a.pl?string=NK-12K-123500plus&amp;maxhits=1000" xr:uid="{CC4A5FB4-6126-1943-B644-668AB7A7EC5F}"/>
    <hyperlink ref="C227" r:id="rId226" display="https://www.nj.gov/cgi-bin/education/csg/15/csg1a.pl?string=OCHARTER&amp;maxhits=1000" xr:uid="{A59D2870-A99D-CB4B-B5EB-AFE75054C0BF}"/>
    <hyperlink ref="C228" r:id="rId227" display="https://www.nj.gov/cgi-bin/education/csg/15/csg1a.pl?string=CK-8K-80-400&amp;maxhits=1000" xr:uid="{F8D597E0-43BA-6643-A62F-816D235F7FBC}"/>
    <hyperlink ref="C229" r:id="rId228" display="https://www.nj.gov/cgi-bin/education/csg/15/csg1a.pl?string=EK-8K-8751plus&amp;maxhits=1000" xr:uid="{8772A37E-5110-6F42-A642-09BD40A6CA23}"/>
    <hyperlink ref="C230" r:id="rId229" display="https://www.nj.gov/cgi-bin/education/csg/15/csg1a.pl?string=NK-12K-123500plus&amp;maxhits=1000" xr:uid="{81B17502-815D-4D48-9DAC-ADCDE2DFE840}"/>
    <hyperlink ref="C231" r:id="rId230" display="https://www.nj.gov/cgi-bin/education/csg/15/csg1a.pl?string=OCHARTER&amp;maxhits=1000" xr:uid="{A8A73B12-2D85-8A4F-A821-153753054359}"/>
    <hyperlink ref="C232" r:id="rId231" display="https://www.nj.gov/cgi-bin/education/csg/15/csg1a.pl?string=NK-12K-123500plus&amp;maxhits=1000" xr:uid="{26505423-ED8E-6244-A262-3812B7E20379}"/>
    <hyperlink ref="C233" r:id="rId232" display="https://www.nj.gov/cgi-bin/education/csg/15/csg1a.pl?string=NK-12K-123500plus&amp;maxhits=1000" xr:uid="{6F06D3A4-F6A4-F846-AF62-4AFF5506E96D}"/>
    <hyperlink ref="C234" r:id="rId233" display="https://www.nj.gov/cgi-bin/education/csg/15/csg1a.pl?string=OCHARTER&amp;maxhits=1000" xr:uid="{B7BAFEBE-7571-7746-9605-371567CA9DDC}"/>
    <hyperlink ref="C235" r:id="rId234" display="https://www.nj.gov/cgi-bin/education/csg/15/csg1a.pl?string=MK-12K-121800-3500&amp;maxhits=1000" xr:uid="{B4DE84EF-B19D-6344-84CD-5F6AD3F8349D}"/>
    <hyperlink ref="C236" r:id="rId235" display="https://www.nj.gov/cgi-bin/education/csg/15/csg1a.pl?string=LK-12K-120-1800&amp;maxhits=1000" xr:uid="{86BDBD03-4353-C045-9853-7168036ED2C5}"/>
    <hyperlink ref="C237" r:id="rId236" display="https://www.nj.gov/cgi-bin/education/csg/15/csg1a.pl?string=NK-12K-123500plus&amp;maxhits=1000" xr:uid="{FC71D940-EB9F-7945-A6E6-1E7E1CDEAECC}"/>
    <hyperlink ref="C238" r:id="rId237" display="https://www.nj.gov/cgi-bin/education/csg/15/csg1a.pl?string=OCHARTER&amp;maxhits=1000" xr:uid="{3E200DCC-7236-DE4D-B334-C37611F96363}"/>
    <hyperlink ref="C239" r:id="rId238" display="https://www.nj.gov/cgi-bin/education/csg/15/csg1a.pl?string=NK-12K-123500plus&amp;maxhits=1000" xr:uid="{64F9FCD7-4B70-1E47-AFBC-52DFC25F6AAD}"/>
    <hyperlink ref="C240" r:id="rId239" display="https://www.nj.gov/cgi-bin/education/csg/15/csg1a.pl?string=OCHARTER&amp;maxhits=1000" xr:uid="{8EA80317-1129-874E-B021-703773B02694}"/>
    <hyperlink ref="C241" r:id="rId240" display="https://www.nj.gov/cgi-bin/education/csg/15/csg1a.pl?string=QCOUNTYVOC&amp;maxhits=1000" xr:uid="{CF082304-C81A-3D40-9D44-29C421EC2E69}"/>
    <hyperlink ref="C242" r:id="rId241" display="https://www.nj.gov/cgi-bin/education/csg/15/csg1a.pl?string=AK-6K-6&amp;maxhits=1000" xr:uid="{78D3479D-53E6-4B46-BAA1-4AD718E04CCC}"/>
    <hyperlink ref="C243" r:id="rId242" display="https://www.nj.gov/cgi-bin/education/csg/15/csg1a.pl?string=AK-6K-6&amp;maxhits=1000" xr:uid="{DB2BF160-26F5-7549-9C25-66E6E77FA524}"/>
    <hyperlink ref="C244" r:id="rId243" display="https://www.nj.gov/cgi-bin/education/csg/15/csg1a.pl?string=MK-12K-121800-3500&amp;maxhits=1000" xr:uid="{524EE483-840E-BE4C-8315-76A6754D139B}"/>
    <hyperlink ref="C245" r:id="rId244" display="https://www.nj.gov/cgi-bin/education/csg/15/csg1a.pl?string=OCHARTER&amp;maxhits=1000" xr:uid="{45E70950-68FF-D846-9BDF-E58FC1E746A3}"/>
    <hyperlink ref="C246" r:id="rId245" display="https://www.nj.gov/cgi-bin/education/csg/15/csg1a.pl?string=OCHARTER&amp;maxhits=1000" xr:uid="{8D8B7D54-2D5B-D844-ADEE-690D10812CB2}"/>
    <hyperlink ref="C247" r:id="rId246" display="https://www.nj.gov/cgi-bin/education/csg/15/csg1a.pl?string=OCHARTER&amp;maxhits=1000" xr:uid="{FFAB6B80-BBBC-144B-9E30-3B27F99BE187}"/>
    <hyperlink ref="C248" r:id="rId247" display="https://www.nj.gov/cgi-bin/education/csg/15/csg1a.pl?string=NK-12K-123500plus&amp;maxhits=1000" xr:uid="{76240663-5571-BF48-99DE-193495FB395B}"/>
    <hyperlink ref="C249" r:id="rId248" display="https://www.nj.gov/cgi-bin/education/csg/15/csg1a.pl?string=OCHARTER&amp;maxhits=1000" xr:uid="{90FBE97F-1235-6D45-9FA5-D3D9B51C685F}"/>
    <hyperlink ref="C250" r:id="rId249" display="https://www.nj.gov/cgi-bin/education/csg/15/csg1a.pl?string=NK-12K-123500plus&amp;maxhits=1000" xr:uid="{F8459BDA-351F-0447-8AED-53582892F804}"/>
    <hyperlink ref="C251" r:id="rId250" display="https://www.nj.gov/cgi-bin/education/csg/15/csg1a.pl?string=OCHARTER&amp;maxhits=1000" xr:uid="{0E50C9DE-EEC3-1041-A17E-DBDE44AB4EEB}"/>
    <hyperlink ref="C252" r:id="rId251" display="https://www.nj.gov/cgi-bin/education/csg/15/csg1a.pl?string=OCHARTER&amp;maxhits=1000" xr:uid="{B0631C45-2891-0C4C-98A3-BAE01D9C5BA2}"/>
    <hyperlink ref="C253" r:id="rId252" display="https://www.nj.gov/cgi-bin/education/csg/15/csg1a.pl?string=OCHARTER&amp;maxhits=1000" xr:uid="{2A33D8DD-1029-0B45-AB42-6A7CB3CBF58E}"/>
    <hyperlink ref="C254" r:id="rId253" display="https://www.nj.gov/cgi-bin/education/csg/15/csg1a.pl?string=NK-12K-123500plus&amp;maxhits=1000" xr:uid="{6C9A4932-2200-6549-9E02-B019AF2D4B74}"/>
    <hyperlink ref="C255" r:id="rId254" display="https://www.nj.gov/cgi-bin/education/csg/15/csg1a.pl?string=NK-12K-123500plus&amp;maxhits=1000" xr:uid="{6B3194F6-3EAC-7140-8396-2284E083C01E}"/>
    <hyperlink ref="C256" r:id="rId255" display="https://www.nj.gov/cgi-bin/education/csg/15/csg1a.pl?string=OCHARTER&amp;maxhits=1000" xr:uid="{3AFBF66C-E07B-694A-883B-AAFEB193631F}"/>
    <hyperlink ref="C257" r:id="rId256" display="https://www.nj.gov/cgi-bin/education/csg/15/csg1a.pl?string=NK-12K-123500plus&amp;maxhits=1000" xr:uid="{8E3B9674-8E54-6948-9EE7-63C8AA41FFD7}"/>
    <hyperlink ref="C258" r:id="rId257" display="https://www.nj.gov/cgi-bin/education/csg/15/csg1a.pl?string=OCHARTER&amp;maxhits=1000" xr:uid="{C1276A48-C87B-2C4E-B582-4C841E399372}"/>
    <hyperlink ref="C259" r:id="rId258" display="https://www.nj.gov/cgi-bin/education/csg/15/csg1a.pl?string=OCHARTER&amp;maxhits=1000" xr:uid="{31669542-F1A5-EB4A-A5FE-1B332BA32726}"/>
    <hyperlink ref="C260" r:id="rId259" display="https://www.nj.gov/cgi-bin/education/csg/15/csg1a.pl?string=OCHARTER&amp;maxhits=1000" xr:uid="{B90E91D5-BCC3-794E-871F-6043D3AD95AF}"/>
    <hyperlink ref="C261" r:id="rId260" display="https://www.nj.gov/cgi-bin/education/csg/15/csg1a.pl?string=AK-6K-6&amp;maxhits=1000" xr:uid="{3E87F9A3-1D3F-DB44-84B3-2F236E9B2EE8}"/>
    <hyperlink ref="C262" r:id="rId261" display="https://www.nj.gov/cgi-bin/education/csg/15/csg1a.pl?string=OCHARTER&amp;maxhits=1000" xr:uid="{49B58176-D7E3-7043-B9B7-C3710AE1C234}"/>
    <hyperlink ref="C263" r:id="rId262" display="https://www.nj.gov/cgi-bin/education/csg/15/csg1a.pl?string=NK-12K-123500plus&amp;maxhits=1000" xr:uid="{C270D2DF-F81D-7A4D-A187-F8C1C5ACED47}"/>
    <hyperlink ref="C264" r:id="rId263" display="https://www.nj.gov/cgi-bin/education/csg/15/csg1a.pl?string=OCHARTER&amp;maxhits=1000" xr:uid="{E3ECDBC1-AAD4-5B44-8ABF-4983E6A2647A}"/>
    <hyperlink ref="C265" r:id="rId264" display="https://www.nj.gov/cgi-bin/education/csg/15/csg1a.pl?string=OCHARTER&amp;maxhits=1000" xr:uid="{C0F3AE4A-6822-9D4C-ADEA-85934B733A27}"/>
    <hyperlink ref="C266" r:id="rId265" display="https://www.nj.gov/cgi-bin/education/csg/15/csg1a.pl?string=OCHARTER&amp;maxhits=1000" xr:uid="{36EFE4D7-EF94-694A-AFA8-149C4EC003AF}"/>
    <hyperlink ref="C267" r:id="rId266" display="https://www.nj.gov/cgi-bin/education/csg/15/csg1a.pl?string=OCHARTER&amp;maxhits=1000" xr:uid="{4318661B-5F38-7C4D-B476-F68D6F45F48F}"/>
    <hyperlink ref="C268" r:id="rId267" display="https://www.nj.gov/cgi-bin/education/csg/15/csg1a.pl?string=AK-6K-6&amp;maxhits=1000" xr:uid="{C778416F-BB35-3A49-9D25-409F4A3D7B2B}"/>
    <hyperlink ref="C269" r:id="rId268" display="https://www.nj.gov/cgi-bin/education/csg/15/csg1a.pl?string=OCHARTER&amp;maxhits=1000" xr:uid="{024D8226-00DA-5844-BACE-91169CF22359}"/>
    <hyperlink ref="C270" r:id="rId269" display="https://www.nj.gov/cgi-bin/education/csg/15/csg1a.pl?string=NK-12K-123500plus&amp;maxhits=1000" xr:uid="{60F388E6-8715-554E-85E2-EFE3F8C2FC06}"/>
    <hyperlink ref="C271" r:id="rId270" display="https://www.nj.gov/cgi-bin/education/csg/15/csg1a.pl?string=OCHARTER&amp;maxhits=1000" xr:uid="{59036E90-6E61-2848-BF6D-14996B723D07}"/>
    <hyperlink ref="C272" r:id="rId271" display="https://www.nj.gov/cgi-bin/education/csg/15/csg1a.pl?string=OCHARTER&amp;maxhits=1000" xr:uid="{E7C46CCD-4942-DB4C-B3CF-26BD6C4A4018}"/>
    <hyperlink ref="C273" r:id="rId272" display="https://www.nj.gov/cgi-bin/education/csg/15/csg1a.pl?string=OCHARTER&amp;maxhits=1000" xr:uid="{BAE328FC-8CD7-CF4C-8CF0-7CA897EC3030}"/>
    <hyperlink ref="C274" r:id="rId273" display="https://www.nj.gov/cgi-bin/education/csg/15/csg1a.pl?string=MK-12K-121800-3500&amp;maxhits=1000" xr:uid="{811D2E62-704E-4943-8BD0-7BF52AFF4BF5}"/>
    <hyperlink ref="C275" r:id="rId274" display="https://www.nj.gov/cgi-bin/education/csg/15/csg1a.pl?string=OCHARTER&amp;maxhits=1000" xr:uid="{6D7FAB0B-4638-8543-9C3B-DF381BCDE8CA}"/>
    <hyperlink ref="C276" r:id="rId275" display="https://www.nj.gov/cgi-bin/education/csg/15/csg1a.pl?string=FG7-127-129-12&amp;maxhits=1000" xr:uid="{A3A7D855-E071-DB42-BAD6-753D6761A04A}"/>
    <hyperlink ref="C277" r:id="rId276" display="https://www.nj.gov/cgi-bin/education/csg/15/csg1a.pl?string=NK-12K-123500plus&amp;maxhits=1000" xr:uid="{180D49B2-E7EF-804F-8246-BC78AD9A99F7}"/>
    <hyperlink ref="C278" r:id="rId277" display="https://www.nj.gov/cgi-bin/education/csg/15/csg1a.pl?string=LK-12K-120-1800&amp;maxhits=1000" xr:uid="{43B869A4-1FF8-7940-809C-553CD4BF6D70}"/>
    <hyperlink ref="C279" r:id="rId278" display="https://www.nj.gov/cgi-bin/education/csg/15/csg1a.pl?string=FG7-127-129-12&amp;maxhits=1000" xr:uid="{54E7D471-859F-944B-91A6-095F37E6A348}"/>
    <hyperlink ref="C280" r:id="rId279" display="https://www.nj.gov/cgi-bin/education/csg/15/csg1a.pl?string=FG7-127-129-12&amp;maxhits=1000" xr:uid="{2BDCAEEA-B26E-6F48-ADFB-9C9E6ED7F472}"/>
    <hyperlink ref="C281" r:id="rId280" display="https://www.nj.gov/cgi-bin/education/csg/15/csg1a.pl?string=NK-12K-123500plus&amp;maxhits=1000" xr:uid="{04EA554B-4644-1542-9B6D-AECFD3AE3A39}"/>
    <hyperlink ref="C282" r:id="rId281" display="https://www.nj.gov/cgi-bin/education/csg/15/csg1a.pl?string=AK-6K-6&amp;maxhits=1000" xr:uid="{E3EC618E-F8A6-704B-9838-B2A252320909}"/>
    <hyperlink ref="C283" r:id="rId282" display="https://www.nj.gov/cgi-bin/education/csg/15/csg1a.pl?string=AK-6K-6&amp;maxhits=1000" xr:uid="{B8C0CF16-6793-9D45-AEF2-BBAD73858AFC}"/>
    <hyperlink ref="C284" r:id="rId283" display="https://www.nj.gov/cgi-bin/education/csg/15/csg1a.pl?string=AK-6K-6&amp;maxhits=1000" xr:uid="{5A3E5085-C50D-5C48-B76F-4F0D8E824F0B}"/>
    <hyperlink ref="C285" r:id="rId284" display="https://www.nj.gov/cgi-bin/education/csg/15/csg1a.pl?string=FG7-127-129-12&amp;maxhits=1000" xr:uid="{4436488B-5000-E84F-B55A-1B6603B9C334}"/>
    <hyperlink ref="C286" r:id="rId285" display="https://www.nj.gov/cgi-bin/education/csg/15/csg1a.pl?string=MK-12K-121800-3500&amp;maxhits=1000" xr:uid="{27016E0F-65CC-F747-8F96-C6F07D16A471}"/>
    <hyperlink ref="C287" r:id="rId286" display="https://www.nj.gov/cgi-bin/education/csg/15/csg1a.pl?string=PCSSD&amp;maxhits=1000" xr:uid="{71C49041-F1AC-1241-8861-18ABC445F573}"/>
    <hyperlink ref="C288" r:id="rId287" display="https://www.nj.gov/cgi-bin/education/csg/15/csg1a.pl?string=QCOUNTYVOC&amp;maxhits=1000" xr:uid="{A6E5F572-4B76-1D48-9A7C-DC99B181368A}"/>
    <hyperlink ref="C289" r:id="rId288" display="https://www.nj.gov/cgi-bin/education/csg/15/csg1a.pl?string=JK-12K-8401-750&amp;maxhits=1000" xr:uid="{A0037CEE-EE58-AD42-9710-02BA8277DC7A}"/>
    <hyperlink ref="C290" r:id="rId289" display="https://www.nj.gov/cgi-bin/education/csg/15/csg1a.pl?string=AK-6K-6&amp;maxhits=1000" xr:uid="{5746A851-2DFD-FF46-B3DB-A370C0B46045}"/>
    <hyperlink ref="C291" r:id="rId290" display="https://www.nj.gov/cgi-bin/education/csg/15/csg1a.pl?string=FG7-127-129-12&amp;maxhits=1000" xr:uid="{D768AC89-A012-924D-9EA3-212437173F54}"/>
    <hyperlink ref="C292" r:id="rId291" display="https://www.nj.gov/cgi-bin/education/csg/15/csg1a.pl?string=KK-12K-8751plus&amp;maxhits=1000" xr:uid="{53087D69-DF72-1140-8F68-CE82AB4509D7}"/>
    <hyperlink ref="C293" r:id="rId292" display="https://www.nj.gov/cgi-bin/education/csg/15/csg1a.pl?string=AK-6K-6&amp;maxhits=1000" xr:uid="{59AE480A-E42B-784E-93DC-CC872F633FB0}"/>
    <hyperlink ref="C294" r:id="rId293" display="https://www.nj.gov/cgi-bin/education/csg/15/csg1a.pl?string=NK-12K-123500plus&amp;maxhits=1000" xr:uid="{FE56EC29-5BFB-2F42-921C-AD6217263EB8}"/>
    <hyperlink ref="C295" r:id="rId294" display="https://www.nj.gov/cgi-bin/education/csg/15/csg1a.pl?string=AK-6K-6&amp;maxhits=1000" xr:uid="{FC42E85D-0049-9647-907E-B78012F444F9}"/>
    <hyperlink ref="C296" r:id="rId295" display="https://www.nj.gov/cgi-bin/education/csg/15/csg1a.pl?string=LK-12K-120-1800&amp;maxhits=1000" xr:uid="{631129EC-D4A2-6947-A5F4-E4F11EE7A18C}"/>
    <hyperlink ref="C297" r:id="rId296" display="https://www.nj.gov/cgi-bin/education/csg/15/csg1a.pl?string=LK-12K-120-1800&amp;maxhits=1000" xr:uid="{CA2C8588-ADFB-C841-83C9-6794D5E921D8}"/>
    <hyperlink ref="C298" r:id="rId297" display="https://www.nj.gov/cgi-bin/education/csg/15/csg1a.pl?string=AK-6K-6&amp;maxhits=1000" xr:uid="{85D952CC-F913-7C4B-A842-24C168001BDF}"/>
    <hyperlink ref="C299" r:id="rId298" display="https://www.nj.gov/cgi-bin/education/csg/15/csg1a.pl?string=AK-6K-6&amp;maxhits=1000" xr:uid="{39BE3488-D2A4-F64F-94FD-562BF5C5E16A}"/>
    <hyperlink ref="C300" r:id="rId299" display="https://www.nj.gov/cgi-bin/education/csg/15/csg1a.pl?string=NK-12K-123500plus&amp;maxhits=1000" xr:uid="{A11335D9-9364-8242-93D3-D7909AD7737D}"/>
    <hyperlink ref="C301" r:id="rId300" display="https://www.nj.gov/cgi-bin/education/csg/15/csg1a.pl?string=AK-6K-6&amp;maxhits=1000" xr:uid="{52A2D56E-99C6-9B41-80CB-8922208DE529}"/>
    <hyperlink ref="C302" r:id="rId301" display="https://www.nj.gov/cgi-bin/education/csg/15/csg1a.pl?string=MK-12K-121800-3500&amp;maxhits=1000" xr:uid="{23EAEEF5-881D-BB4C-89AD-D8F0950E5F7D}"/>
    <hyperlink ref="C303" r:id="rId302" display="https://www.nj.gov/cgi-bin/education/csg/15/csg1a.pl?string=AK-6K-6&amp;maxhits=1000" xr:uid="{58F52007-14C9-1346-B948-62D3FA0B6952}"/>
    <hyperlink ref="C304" r:id="rId303" display="https://www.nj.gov/cgi-bin/education/csg/15/csg1a.pl?string=LK-12K-120-1800&amp;maxhits=1000" xr:uid="{9DA87AFF-67FE-0241-847F-EC26448514DD}"/>
    <hyperlink ref="C305" r:id="rId304" display="https://www.nj.gov/cgi-bin/education/csg/15/csg1a.pl?string=AK-6K-6&amp;maxhits=1000" xr:uid="{5121C895-3D20-CB49-B06A-CE1F63028F74}"/>
    <hyperlink ref="C306" r:id="rId305" display="https://www.nj.gov/cgi-bin/education/csg/15/csg1a.pl?string=NK-12K-123500plus&amp;maxhits=1000" xr:uid="{98F408A5-5EC2-3447-B1EA-4CAB33526BAF}"/>
    <hyperlink ref="C307" r:id="rId306" display="https://www.nj.gov/cgi-bin/education/csg/15/csg1a.pl?string=OCHARTER&amp;maxhits=1000" xr:uid="{30DE599B-0ECE-704E-B172-961F0D69FFD3}"/>
    <hyperlink ref="C308" r:id="rId307" display="https://www.nj.gov/cgi-bin/education/csg/15/csg1a.pl?string=OCHARTER&amp;maxhits=1000" xr:uid="{651693DF-919E-BD49-A131-8C98858C30C6}"/>
    <hyperlink ref="C309" r:id="rId308" display="https://www.nj.gov/cgi-bin/education/csg/15/csg1a.pl?string=IK-12K-80-400&amp;maxhits=1000" xr:uid="{ABF26407-A22C-1C40-AAA1-9A383378B232}"/>
    <hyperlink ref="C310" r:id="rId309" display="https://www.nj.gov/cgi-bin/education/csg/15/csg1a.pl?string=OCHARTER&amp;maxhits=1000" xr:uid="{9BCD3187-9113-0847-A8C3-3E2AF0D488B3}"/>
    <hyperlink ref="C311" r:id="rId310" display="https://www.nj.gov/cgi-bin/education/csg/15/csg1a.pl?string=KK-12K-8751plus&amp;maxhits=1000" xr:uid="{1F5737FF-826B-C64E-96AA-49539B51734A}"/>
    <hyperlink ref="C312" r:id="rId311" display="https://www.nj.gov/cgi-bin/education/csg/15/csg1a.pl?string=MK-12K-121800-3500&amp;maxhits=1000" xr:uid="{D71E6FE6-FCFD-BA49-87A6-8ED35AD6C897}"/>
    <hyperlink ref="C313" r:id="rId312" display="https://www.nj.gov/cgi-bin/education/csg/15/csg1a.pl?string=OCHARTER&amp;maxhits=1000" xr:uid="{8FA18EEF-0449-E24B-BB38-E7A57B6E36EB}"/>
    <hyperlink ref="C314" r:id="rId313" display="https://www.nj.gov/cgi-bin/education/csg/15/csg1a.pl?string=MK-12K-121800-3500&amp;maxhits=1000" xr:uid="{FA384504-B98A-AB46-80B1-735074D49672}"/>
    <hyperlink ref="C315" r:id="rId314" display="https://www.nj.gov/cgi-bin/education/csg/15/csg1a.pl?string=OCHARTER&amp;maxhits=1000" xr:uid="{690B1693-BD8C-3146-95DB-3FA9B033323B}"/>
    <hyperlink ref="C316" r:id="rId315" display="https://www.nj.gov/cgi-bin/education/csg/15/csg1a.pl?string=QCOUNTYVOC&amp;maxhits=1000" xr:uid="{6B5CF8E2-34D0-734D-8F85-33A9147312EA}"/>
    <hyperlink ref="C317" r:id="rId316" display="https://www.nj.gov/cgi-bin/education/csg/15/csg1a.pl?string=NK-12K-123500plus&amp;maxhits=1000" xr:uid="{9FA327DD-7D10-0344-8079-4F2F4B2274BF}"/>
    <hyperlink ref="C318" r:id="rId317" display="https://www.nj.gov/cgi-bin/education/csg/15/csg1a.pl?string=OCHARTER&amp;maxhits=1000" xr:uid="{715722FD-51B2-CF45-BB38-E45813140943}"/>
    <hyperlink ref="C319" r:id="rId318" display="https://www.nj.gov/cgi-bin/education/csg/15/csg1a.pl?string=OCHARTER&amp;maxhits=1000" xr:uid="{7946A13B-6ECE-B44D-B2B1-C6212C764370}"/>
    <hyperlink ref="C320" r:id="rId319" display="https://www.nj.gov/cgi-bin/education/csg/15/csg1a.pl?string=NK-12K-123500plus&amp;maxhits=1000" xr:uid="{B72E11E1-B684-974D-9795-1A5B3FFC0C98}"/>
    <hyperlink ref="C321" r:id="rId320" display="https://www.nj.gov/cgi-bin/education/csg/15/csg1a.pl?string=OCHARTER&amp;maxhits=1000" xr:uid="{277C5BD2-CEE8-B449-8759-877B2A491B57}"/>
    <hyperlink ref="C322" r:id="rId321" display="https://www.nj.gov/cgi-bin/education/csg/15/csg1a.pl?string=OCHARTER&amp;maxhits=1000" xr:uid="{A64AA075-C3AE-EF42-906F-E5F5AF9136C9}"/>
    <hyperlink ref="C323" r:id="rId322" display="https://www.nj.gov/cgi-bin/education/csg/15/csg1a.pl?string=NK-12K-123500plus&amp;maxhits=1000" xr:uid="{FA79C7E7-66DE-3549-9C74-C7072DE5E72F}"/>
    <hyperlink ref="C324" r:id="rId323" display="https://www.nj.gov/cgi-bin/education/csg/15/csg1a.pl?string=MK-12K-121800-3500&amp;maxhits=1000" xr:uid="{C73BF8D3-48C8-9941-A827-FE605BD3B2C4}"/>
    <hyperlink ref="C325" r:id="rId324" display="https://www.nj.gov/cgi-bin/education/csg/15/csg1a.pl?string=OCHARTER&amp;maxhits=1000" xr:uid="{D5860FC1-0CEF-DF47-B82B-F9BCD325A6A4}"/>
    <hyperlink ref="C326" r:id="rId325" display="https://www.nj.gov/cgi-bin/education/csg/15/csg1a.pl?string=OCHARTER&amp;maxhits=1000" xr:uid="{3D69E54E-9AA5-2345-823D-26BFB86142A1}"/>
    <hyperlink ref="C327" r:id="rId326" display="https://www.nj.gov/cgi-bin/education/csg/15/csg1a.pl?string=OCHARTER&amp;maxhits=1000" xr:uid="{0D97B283-0480-C648-A22D-CFB145A52CB1}"/>
    <hyperlink ref="C328" r:id="rId327" display="https://www.nj.gov/cgi-bin/education/csg/15/csg1a.pl?string=NK-12K-123500plus&amp;maxhits=1000" xr:uid="{6F3FE508-40E5-AA41-8259-D949E63CF408}"/>
    <hyperlink ref="C329" r:id="rId328" display="https://www.nj.gov/cgi-bin/education/csg/15/csg1a.pl?string=OCHARTER&amp;maxhits=1000" xr:uid="{2D6787FC-F314-6345-87C7-98676DE1C6C0}"/>
    <hyperlink ref="C330" r:id="rId329" display="https://www.nj.gov/cgi-bin/education/csg/15/csg1a.pl?string=LK-12K-120-1800&amp;maxhits=1000" xr:uid="{EBFBBBCB-8B90-584D-AE63-76291F8D2783}"/>
    <hyperlink ref="C331" r:id="rId330" display="https://www.nj.gov/cgi-bin/education/csg/15/csg1a.pl?string=NK-12K-123500plus&amp;maxhits=1000" xr:uid="{B03D3CE4-FA7A-A848-8A1D-335D6D1EE025}"/>
    <hyperlink ref="C332" r:id="rId331" display="https://www.nj.gov/cgi-bin/education/csg/15/csg1a.pl?string=DK-8K-8401-750&amp;maxhits=1000" xr:uid="{4226E71A-8BF5-1347-8250-6202D06718CE}"/>
    <hyperlink ref="C333" r:id="rId332" display="https://www.nj.gov/cgi-bin/education/csg/15/csg1a.pl?string=CK-8K-80-400&amp;maxhits=1000" xr:uid="{9CDEBBC8-BBE7-A74E-989D-A3A7F4E8004E}"/>
    <hyperlink ref="C334" r:id="rId333" display="https://www.nj.gov/cgi-bin/education/csg/15/csg1a.pl?string=IK-12K-80-400&amp;maxhits=1000" xr:uid="{15A3C4C1-6177-1D43-BAC8-EAAE50BA8E4B}"/>
    <hyperlink ref="C335" r:id="rId334" display="https://www.nj.gov/cgi-bin/education/csg/15/csg1a.pl?string=CK-8K-80-400&amp;maxhits=1000" xr:uid="{0312F556-B100-3E48-B57B-DAEA08D47A1A}"/>
    <hyperlink ref="C336" r:id="rId335" display="https://www.nj.gov/cgi-bin/education/csg/15/csg1a.pl?string=CK-8K-80-400&amp;maxhits=1000" xr:uid="{959E6AB5-10AC-4A41-A2C6-BD2066BFDF7A}"/>
    <hyperlink ref="C337" r:id="rId336" display="https://www.nj.gov/cgi-bin/education/csg/15/csg1a.pl?string=EK-8K-8751plus&amp;maxhits=1000" xr:uid="{E8CAB5C6-D68C-A040-9DE3-DF410C54FF7C}"/>
    <hyperlink ref="C338" r:id="rId337" display="https://www.nj.gov/cgi-bin/education/csg/15/csg1a.pl?string=CK-8K-80-400&amp;maxhits=1000" xr:uid="{BEE6BCB7-0283-E64A-B7B8-A8EF4F4D8C2D}"/>
    <hyperlink ref="C339" r:id="rId338" display="https://www.nj.gov/cgi-bin/education/csg/15/csg1a.pl?string=GG9-127-129-12&amp;maxhits=1000" xr:uid="{D6F7E1E1-2A9E-C249-B815-AF5C5F5D7639}"/>
    <hyperlink ref="C340" r:id="rId339" display="https://www.nj.gov/cgi-bin/education/csg/15/csg1a.pl?string=CK-8K-80-400&amp;maxhits=1000" xr:uid="{C1A379F5-3E23-3A4B-8FE4-64BC3A09E64E}"/>
    <hyperlink ref="C341" r:id="rId340" display="https://www.nj.gov/cgi-bin/education/csg/15/csg1a.pl?string=EK-8K-8751plus&amp;maxhits=1000" xr:uid="{4EE143BD-4DB2-0B49-97D9-211AB1E4E48F}"/>
    <hyperlink ref="C342" r:id="rId341" display="https://www.nj.gov/cgi-bin/education/csg/15/csg1a.pl?string=CK-8K-80-400&amp;maxhits=1000" xr:uid="{2F3C5DEA-0137-3349-A4BA-78FADCFDED86}"/>
    <hyperlink ref="C343" r:id="rId342" display="https://www.nj.gov/cgi-bin/education/csg/15/csg1a.pl?string=CK-8K-80-400&amp;maxhits=1000" xr:uid="{E6059322-5BD9-8148-BE36-A05FC7E92FA5}"/>
    <hyperlink ref="C344" r:id="rId343" display="https://www.nj.gov/cgi-bin/education/csg/15/csg1a.pl?string=CK-8K-80-400&amp;maxhits=1000" xr:uid="{025A6857-7CEF-F849-9D20-B8604D7A4F6C}"/>
    <hyperlink ref="C345" r:id="rId344" display="https://www.nj.gov/cgi-bin/education/csg/15/csg1a.pl?string=CK-8K-80-400&amp;maxhits=1000" xr:uid="{EEDB9316-FB6B-0742-9825-D5E28C17C5C4}"/>
    <hyperlink ref="C346" r:id="rId345" display="https://www.nj.gov/cgi-bin/education/csg/15/csg1a.pl?string=DK-8K-8401-750&amp;maxhits=1000" xr:uid="{5AF7A7C2-28B7-0B4D-99F9-274C1A21B4FB}"/>
    <hyperlink ref="C347" r:id="rId346" display="https://www.nj.gov/cgi-bin/education/csg/15/csg1a.pl?string=GG9-127-129-12&amp;maxhits=1000" xr:uid="{6AE1A64D-DCE0-774E-AA07-1C068CCE94DD}"/>
    <hyperlink ref="C348" r:id="rId347" display="https://www.nj.gov/cgi-bin/education/csg/15/csg1a.pl?string=QCOUNTYVOC&amp;maxhits=1000" xr:uid="{6FDCC28D-9D61-C44D-A672-D5DCCA7AECA6}"/>
    <hyperlink ref="C349" r:id="rId348" display="https://www.nj.gov/cgi-bin/education/csg/15/csg1a.pl?string=CK-8K-80-400&amp;maxhits=1000" xr:uid="{4CF56192-7CC9-0A45-9743-1A9C71FF32DA}"/>
    <hyperlink ref="C350" r:id="rId349" display="https://www.nj.gov/cgi-bin/education/csg/15/csg1a.pl?string=BK-8K-6&amp;maxhits=1000" xr:uid="{77F68A69-8DC5-EE4F-A684-CAB8ADE5EC5A}"/>
    <hyperlink ref="C351" r:id="rId350" display="https://www.nj.gov/cgi-bin/education/csg/15/csg1a.pl?string=DK-8K-8401-750&amp;maxhits=1000" xr:uid="{4811594E-2CE2-DE4E-84AC-7400438CEE9B}"/>
    <hyperlink ref="C352" r:id="rId351" display="https://www.nj.gov/cgi-bin/education/csg/15/csg1a.pl?string=CK-8K-80-400&amp;maxhits=1000" xr:uid="{D383E32D-467F-CC40-BEBB-2354A981D4FF}"/>
    <hyperlink ref="C353" r:id="rId352" display="https://www.nj.gov/cgi-bin/education/csg/15/csg1a.pl?string=GG9-127-129-12&amp;maxhits=1000" xr:uid="{D81435BD-D2CE-0C4D-BC79-EE03986FE8F4}"/>
    <hyperlink ref="C354" r:id="rId353" display="https://www.nj.gov/cgi-bin/education/csg/15/csg1a.pl?string=EK-8K-8751plus&amp;maxhits=1000" xr:uid="{420D4629-8B40-BB4B-A4E8-7445DF842F96}"/>
    <hyperlink ref="C355" r:id="rId354" display="https://www.nj.gov/cgi-bin/education/csg/15/csg1a.pl?string=DK-8K-8401-750&amp;maxhits=1000" xr:uid="{D095E3D9-4F65-3F4E-8316-E286874799E8}"/>
    <hyperlink ref="C356" r:id="rId355" display="https://www.nj.gov/cgi-bin/education/csg/15/csg1a.pl?string=DK-8K-8401-750&amp;maxhits=1000" xr:uid="{603884A8-D240-F342-81A2-7134F4E26C1C}"/>
    <hyperlink ref="C357" r:id="rId356" display="https://www.nj.gov/cgi-bin/education/csg/15/csg1a.pl?string=NK-12K-123500plus&amp;maxhits=1000" xr:uid="{188C8FAE-DC27-FA4A-8394-5A2EF548A644}"/>
    <hyperlink ref="C358" r:id="rId357" display="https://www.nj.gov/cgi-bin/education/csg/15/csg1a.pl?string=NK-12K-123500plus&amp;maxhits=1000" xr:uid="{02A29CB0-A58C-0046-B65B-291A74F70235}"/>
    <hyperlink ref="C359" r:id="rId358" display="https://www.nj.gov/cgi-bin/education/csg/15/csg1a.pl?string=OCHARTER&amp;maxhits=1000" xr:uid="{D2C5EB17-025D-5C44-BD7B-0C5B124A3FEB}"/>
    <hyperlink ref="C360" r:id="rId359" display="https://www.nj.gov/cgi-bin/education/csg/15/csg1a.pl?string=NK-12K-123500plus&amp;maxhits=1000" xr:uid="{6C07D132-BB9D-F945-9A98-65376FCA8BAC}"/>
    <hyperlink ref="C361" r:id="rId360" display="https://www.nj.gov/cgi-bin/education/csg/15/csg1a.pl?string=NK-12K-123500plus&amp;maxhits=1000" xr:uid="{CCE211AE-BC48-A34E-94BE-2945F6E5239E}"/>
    <hyperlink ref="C362" r:id="rId361" display="https://www.nj.gov/cgi-bin/education/csg/15/csg1a.pl?string=OCHARTER&amp;maxhits=1000" xr:uid="{9643F179-71D7-D84C-95A9-B79324E706BB}"/>
    <hyperlink ref="C363" r:id="rId362" display="https://www.nj.gov/cgi-bin/education/csg/15/csg1a.pl?string=NK-12K-123500plus&amp;maxhits=1000" xr:uid="{2F455AD8-162B-374E-A4FC-D463296141EA}"/>
    <hyperlink ref="C364" r:id="rId363" display="https://www.nj.gov/cgi-bin/education/csg/15/csg1a.pl?string=PCSSD&amp;maxhits=1000" xr:uid="{89CAEEB9-08E7-FC4A-88F4-8912D62A5B79}"/>
    <hyperlink ref="C365" r:id="rId364" display="https://www.nj.gov/cgi-bin/education/csg/15/csg1a.pl?string=QCOUNTYVOC&amp;maxhits=1000" xr:uid="{EE88A50C-5971-194F-B887-BEDF4E14ABF5}"/>
    <hyperlink ref="C366" r:id="rId365" display="https://www.nj.gov/cgi-bin/education/csg/15/csg1a.pl?string=OCHARTER&amp;maxhits=1000" xr:uid="{98EB718E-E00D-2446-B57A-382394265F53}"/>
    <hyperlink ref="C367" r:id="rId366" display="https://www.nj.gov/cgi-bin/education/csg/15/csg1a.pl?string=OCHARTER&amp;maxhits=1000" xr:uid="{3C0F92BD-87AE-9E40-A7F9-0EFE5C3A7B28}"/>
    <hyperlink ref="C368" r:id="rId367" display="https://www.nj.gov/cgi-bin/education/csg/15/csg1a.pl?string=NK-12K-123500plus&amp;maxhits=1000" xr:uid="{4BD9996E-85E5-364B-9ACA-008EF995D507}"/>
    <hyperlink ref="C369" r:id="rId368" display="https://www.nj.gov/cgi-bin/education/csg/15/csg1a.pl?string=OCHARTER&amp;maxhits=1000" xr:uid="{63EC7AE4-D293-8246-9D0E-F25F5E40D771}"/>
    <hyperlink ref="C370" r:id="rId369" display="https://www.nj.gov/cgi-bin/education/csg/15/csg1a.pl?string=MK-12K-121800-3500&amp;maxhits=1000" xr:uid="{615A5A4C-73E9-C542-8C1C-F364FCA85AC1}"/>
    <hyperlink ref="C371" r:id="rId370" display="https://www.nj.gov/cgi-bin/education/csg/15/csg1a.pl?string=NK-12K-123500plus&amp;maxhits=1000" xr:uid="{894D772C-EE7B-8946-AD17-05ECB41BB40D}"/>
    <hyperlink ref="C372" r:id="rId371" display="https://www.nj.gov/cgi-bin/education/csg/15/csg1a.pl?string=OCHARTER&amp;maxhits=1000" xr:uid="{74719591-4AD3-F640-BF60-4113A9A994B1}"/>
    <hyperlink ref="C373" r:id="rId372" display="https://www.nj.gov/cgi-bin/education/csg/15/csg1a.pl?string=NK-12K-123500plus&amp;maxhits=1000" xr:uid="{B3708FED-38CD-E34B-816B-A7B78565FA61}"/>
    <hyperlink ref="C374" r:id="rId373" display="https://www.nj.gov/cgi-bin/education/csg/15/csg1a.pl?string=OCHARTER&amp;maxhits=1000" xr:uid="{8432C947-49DB-3B4D-A0FA-76F1FCC55BD9}"/>
    <hyperlink ref="C375" r:id="rId374" display="https://www.nj.gov/cgi-bin/education/csg/15/csg1a.pl?string=NK-12K-123500plus&amp;maxhits=1000" xr:uid="{3ACBDF80-645A-3C4B-90E3-D9AD084239FE}"/>
    <hyperlink ref="C376" r:id="rId375" display="https://www.nj.gov/cgi-bin/education/csg/15/csg1a.pl?string=JK-12K-8401-750&amp;maxhits=1000" xr:uid="{B3F352B8-59D5-404F-B718-DF0FEB274071}"/>
    <hyperlink ref="C377" r:id="rId376" display="https://www.nj.gov/cgi-bin/education/csg/15/csg1a.pl?string=LK-12K-120-1800&amp;maxhits=1000" xr:uid="{0F3CBD65-6278-014B-82C2-33F8C4930B33}"/>
    <hyperlink ref="C378" r:id="rId377" display="https://www.nj.gov/cgi-bin/education/csg/15/csg1a.pl?string=NK-12K-123500plus&amp;maxhits=1000" xr:uid="{BA596BDD-9409-8A4A-A5A7-A802CDD7C3A8}"/>
    <hyperlink ref="C379" r:id="rId378" display="https://www.nj.gov/cgi-bin/education/csg/15/csg1a.pl?string=NK-12K-123500plus&amp;maxhits=1000" xr:uid="{4E00F9C9-5D29-AD40-BE54-5C4127B6CD69}"/>
    <hyperlink ref="C380" r:id="rId379" display="https://www.nj.gov/cgi-bin/education/csg/15/csg1a.pl?string=OCHARTER&amp;maxhits=1000" xr:uid="{74733C00-B856-A44F-90DE-761CAF0A0124}"/>
    <hyperlink ref="C381" r:id="rId380" display="https://www.nj.gov/cgi-bin/education/csg/15/csg1a.pl?string=OCHARTER&amp;maxhits=1000" xr:uid="{84866CC2-5CA3-0249-A642-A8BB3C8A5747}"/>
    <hyperlink ref="C382" r:id="rId381" display="https://www.nj.gov/cgi-bin/education/csg/15/csg1a.pl?string=LK-12K-120-1800&amp;maxhits=1000" xr:uid="{81D610F0-5F32-754B-A2F1-CE1713110CFC}"/>
    <hyperlink ref="C383" r:id="rId382" display="https://www.nj.gov/cgi-bin/education/csg/15/csg1a.pl?string=JK-12K-8401-750&amp;maxhits=1000" xr:uid="{12267944-6DB5-584A-BB8E-21D9E195F4B5}"/>
    <hyperlink ref="C384" r:id="rId383" display="https://www.nj.gov/cgi-bin/education/csg/15/csg1a.pl?string=MK-12K-121800-3500&amp;maxhits=1000" xr:uid="{7D065153-74DB-B541-8597-E41601812158}"/>
    <hyperlink ref="C385" r:id="rId384" display="https://www.nj.gov/cgi-bin/education/csg/15/csg1a.pl?string=MK-12K-121800-3500&amp;maxhits=1000" xr:uid="{89C5728C-8B5B-854F-81F9-5A0F05C74A65}"/>
    <hyperlink ref="C386" r:id="rId385" display="https://www.nj.gov/cgi-bin/education/csg/15/csg1a.pl?string=QCOUNTYVOC&amp;maxhits=1000" xr:uid="{1FAED54C-43BF-954B-87C0-F198C27DFDEA}"/>
    <hyperlink ref="C387" r:id="rId386" display="https://www.nj.gov/cgi-bin/education/csg/15/csg1a.pl?string=JK-12K-8401-750&amp;maxhits=1000" xr:uid="{787413CE-3136-0D40-B5C3-2492B2F0AE28}"/>
    <hyperlink ref="C388" r:id="rId387" display="https://www.nj.gov/cgi-bin/education/csg/15/csg1a.pl?string=NK-12K-123500plus&amp;maxhits=1000" xr:uid="{72BA4C46-6B65-B140-8A02-B35BB9DD5588}"/>
    <hyperlink ref="C389" r:id="rId388" display="https://www.nj.gov/cgi-bin/education/csg/15/csg1a.pl?string=NK-12K-123500plus&amp;maxhits=1000" xr:uid="{24EB2067-99D1-8D41-A1A9-93EED153A316}"/>
    <hyperlink ref="C390" r:id="rId389" display="https://www.nj.gov/cgi-bin/education/csg/15/csg1a.pl?string=NK-12K-123500plus&amp;maxhits=1000" xr:uid="{CF7B1971-D30D-544B-B129-8C5CD9F6BC8B}"/>
    <hyperlink ref="C391" r:id="rId390" display="https://www.nj.gov/cgi-bin/education/csg/15/csg1a.pl?string=NK-12K-123500plus&amp;maxhits=1000" xr:uid="{52C2CCB8-DD3C-0446-A560-0CD75AF92B79}"/>
    <hyperlink ref="C392" r:id="rId391" display="https://www.nj.gov/cgi-bin/education/csg/15/csg1a.pl?string=NK-12K-123500plus&amp;maxhits=1000" xr:uid="{5ACE8A0C-70DE-0949-829D-390120C6B90D}"/>
    <hyperlink ref="C393" r:id="rId392" display="https://www.nj.gov/cgi-bin/education/csg/15/csg1a.pl?string=NK-12K-123500plus&amp;maxhits=1000" xr:uid="{BA60C8BB-EB94-9643-8C97-1700C3EE898A}"/>
    <hyperlink ref="C394" r:id="rId393" display="https://www.nj.gov/cgi-bin/education/csg/15/csg1a.pl?string=NK-12K-123500plus&amp;maxhits=1000" xr:uid="{E7C16367-B5D6-544E-B2DB-ABA3AFCF2581}"/>
    <hyperlink ref="C395" r:id="rId394" display="https://www.nj.gov/cgi-bin/education/csg/15/csg1a.pl?string=LK-12K-120-1800&amp;maxhits=1000" xr:uid="{A26A7849-8F96-7D4F-87FD-CCCFC3C12851}"/>
    <hyperlink ref="C396" r:id="rId395" display="https://www.nj.gov/cgi-bin/education/csg/15/csg1a.pl?string=NK-12K-123500plus&amp;maxhits=1000" xr:uid="{7C2B1F10-688C-B24B-AB0C-87B1621207B2}"/>
    <hyperlink ref="C397" r:id="rId396" display="https://www.nj.gov/cgi-bin/education/csg/15/csg1a.pl?string=NK-12K-123500plus&amp;maxhits=1000" xr:uid="{F9F4089F-9E0B-494D-B1BE-050971EDEA9E}"/>
    <hyperlink ref="C398" r:id="rId397" display="https://www.nj.gov/cgi-bin/education/csg/15/csg1a.pl?string=MK-12K-121800-3500&amp;maxhits=1000" xr:uid="{DD4F435A-E86C-B544-A567-4CDB587BE4AD}"/>
    <hyperlink ref="C399" r:id="rId398" display="https://www.nj.gov/cgi-bin/education/csg/15/csg1a.pl?string=LK-12K-120-1800&amp;maxhits=1000" xr:uid="{5B86B5B6-E444-1B47-876D-B6F39A9E4C03}"/>
    <hyperlink ref="C400" r:id="rId399" display="https://www.nj.gov/cgi-bin/education/csg/15/csg1a.pl?string=NK-12K-123500plus&amp;maxhits=1000" xr:uid="{D63561ED-46BF-E142-AE28-0CDB2EF824CD}"/>
    <hyperlink ref="C401" r:id="rId400" display="https://www.nj.gov/cgi-bin/education/csg/15/csg1a.pl?string=OCHARTER&amp;maxhits=1000" xr:uid="{A5A8D507-A72D-314F-9700-7570F79D2256}"/>
    <hyperlink ref="C402" r:id="rId401" display="https://www.nj.gov/cgi-bin/education/csg/15/csg1a.pl?string=MK-12K-121800-3500&amp;maxhits=1000" xr:uid="{E5161E6B-4BBE-9247-8C71-6E4FDEC620D0}"/>
    <hyperlink ref="C403" r:id="rId402" display="https://www.nj.gov/cgi-bin/education/csg/15/csg1a.pl?string=AK-6K-6&amp;maxhits=1000" xr:uid="{1CAE06FD-3CA4-8348-8C8E-D3DE064B5E17}"/>
    <hyperlink ref="C404" r:id="rId403" display="https://www.nj.gov/cgi-bin/education/csg/15/csg1a.pl?string=IK-12K-80-400&amp;maxhits=1000" xr:uid="{1DBD7466-1C8B-FD45-95DE-1F987EE1713C}"/>
    <hyperlink ref="C405" r:id="rId404" display="https://www.nj.gov/cgi-bin/education/csg/15/csg1a.pl?string=JK-12K-8401-750&amp;maxhits=1000" xr:uid="{243484D4-3F41-3140-89C5-A5F09F4AF67D}"/>
    <hyperlink ref="C406" r:id="rId405" display="https://www.nj.gov/cgi-bin/education/csg/15/csg1a.pl?string=IK-12K-80-400&amp;maxhits=1000" xr:uid="{0BEAA389-FD00-C843-9A71-7F0D2F1A0824}"/>
    <hyperlink ref="C407" r:id="rId406" display="https://www.nj.gov/cgi-bin/education/csg/15/csg1a.pl?string=JK-12K-8401-750&amp;maxhits=1000" xr:uid="{900E7BCD-7467-F54A-92F7-9D474DD7F569}"/>
    <hyperlink ref="C408" r:id="rId407" display="https://www.nj.gov/cgi-bin/education/csg/15/csg1a.pl?string=EK-8K-8751plus&amp;maxhits=1000" xr:uid="{F75CD14F-6135-5D43-B9C8-E4220E12EC2A}"/>
    <hyperlink ref="C409" r:id="rId408" display="https://www.nj.gov/cgi-bin/education/csg/15/csg1a.pl?string=IK-12K-80-400&amp;maxhits=1000" xr:uid="{CC1FE07C-26AE-2D4A-AA23-9F97BAD993AC}"/>
    <hyperlink ref="C410" r:id="rId409" display="https://www.nj.gov/cgi-bin/education/csg/15/csg1a.pl?string=EK-8K-8751plus&amp;maxhits=1000" xr:uid="{51CCD792-BD31-B640-A597-18A8E053CEC0}"/>
    <hyperlink ref="C411" r:id="rId410" display="https://www.nj.gov/cgi-bin/education/csg/15/csg1a.pl?string=EK-8K-8751plus&amp;maxhits=1000" xr:uid="{33556B28-8A06-F64D-AADB-EFC0AECD39E5}"/>
    <hyperlink ref="C412" r:id="rId411" display="https://www.nj.gov/cgi-bin/education/csg/15/csg1a.pl?string=CK-8K-80-400&amp;maxhits=1000" xr:uid="{3A2885FB-3723-6B46-BD00-A4167F984A70}"/>
    <hyperlink ref="C413" r:id="rId412" display="https://www.nj.gov/cgi-bin/education/csg/15/csg1a.pl?string=EK-8K-8751plus&amp;maxhits=1000" xr:uid="{79201604-305A-6445-8F7B-A34C6E291B48}"/>
    <hyperlink ref="C414" r:id="rId413" display="https://www.nj.gov/cgi-bin/education/csg/15/csg1a.pl?string=GG9-127-129-12&amp;maxhits=1000" xr:uid="{027196B3-F2E4-EF4E-B2DA-F066F140E4D6}"/>
    <hyperlink ref="C415" r:id="rId414" display="https://www.nj.gov/cgi-bin/education/csg/15/csg1a.pl?string=EK-8K-8751plus&amp;maxhits=1000" xr:uid="{1E28ECAF-FA57-224C-A503-3341D5EDEF86}"/>
    <hyperlink ref="C416" r:id="rId415" display="https://www.nj.gov/cgi-bin/education/csg/15/csg1a.pl?string=MK-12K-121800-3500&amp;maxhits=1000" xr:uid="{C0372406-68A3-3E4B-80F5-9C7A300146EA}"/>
    <hyperlink ref="C417" r:id="rId416" display="https://www.nj.gov/cgi-bin/education/csg/15/csg1a.pl?string=FG7-127-129-12&amp;maxhits=1000" xr:uid="{5F7F6568-9F50-E546-8415-A80A48D30D12}"/>
    <hyperlink ref="C418" r:id="rId417" display="https://www.nj.gov/cgi-bin/education/csg/15/csg1a.pl?string=AK-6K-6&amp;maxhits=1000" xr:uid="{5965F69C-9B26-8341-BF3E-1E0AF38A1588}"/>
    <hyperlink ref="C419" r:id="rId418" display="https://www.nj.gov/cgi-bin/education/csg/15/csg1a.pl?string=MK-12K-121800-3500&amp;maxhits=1000" xr:uid="{8A02217D-1802-A04A-AF83-B8250E1ED697}"/>
    <hyperlink ref="C420" r:id="rId419" display="https://www.nj.gov/cgi-bin/education/csg/15/csg1a.pl?string=OCHARTER&amp;maxhits=1000" xr:uid="{7FCA3766-D69E-B44B-8CAF-1A010FA5AACC}"/>
    <hyperlink ref="C421" r:id="rId420" display="https://www.nj.gov/cgi-bin/education/csg/15/csg1a.pl?string=EK-8K-8751plus&amp;maxhits=1000" xr:uid="{98F18E05-E73A-4B42-B38D-06C66034BFEC}"/>
    <hyperlink ref="C422" r:id="rId421" display="https://www.nj.gov/cgi-bin/education/csg/15/csg1a.pl?string=LK-12K-120-1800&amp;maxhits=1000" xr:uid="{5740A53F-C24B-8D4B-9456-92A18D47CE5A}"/>
    <hyperlink ref="C423" r:id="rId422" display="https://www.nj.gov/cgi-bin/education/csg/15/csg1a.pl?string=LK-12K-120-1800&amp;maxhits=1000" xr:uid="{826BF08F-7C17-ED4A-8856-935971179321}"/>
    <hyperlink ref="C424" r:id="rId423" display="https://www.nj.gov/cgi-bin/education/csg/15/csg1a.pl?string=EK-8K-8751plus&amp;maxhits=1000" xr:uid="{98BB2784-A720-DD4E-ACC1-5D98D8E6A162}"/>
    <hyperlink ref="C425" r:id="rId424" display="https://www.nj.gov/cgi-bin/education/csg/15/csg1a.pl?string=NK-12K-123500plus&amp;maxhits=1000" xr:uid="{FC88A70E-C8EC-9945-BE21-E699BFFF29AA}"/>
    <hyperlink ref="C426" r:id="rId425" display="https://www.nj.gov/cgi-bin/education/csg/15/csg1a.pl?string=EK-8K-8751plus&amp;maxhits=1000" xr:uid="{89F646C2-177F-9B40-BE28-933576CD2F56}"/>
    <hyperlink ref="C427" r:id="rId426" display="https://www.nj.gov/cgi-bin/education/csg/15/csg1a.pl?string=LK-12K-120-1800&amp;maxhits=1000" xr:uid="{998619EA-D278-A548-AA08-B3BC5643BDF3}"/>
    <hyperlink ref="C428" r:id="rId427" display="https://www.nj.gov/cgi-bin/education/csg/15/csg1a.pl?string=EK-8K-8751plus&amp;maxhits=1000" xr:uid="{4B7E493A-B254-5C4D-9FD7-B0B38439A48C}"/>
    <hyperlink ref="C429" r:id="rId428" display="https://www.nj.gov/cgi-bin/education/csg/15/csg1a.pl?string=NK-12K-123500plus&amp;maxhits=1000" xr:uid="{C9DE6E00-A623-1649-9C77-49A5E0D97CC6}"/>
    <hyperlink ref="C430" r:id="rId429" display="https://www.nj.gov/cgi-bin/education/csg/15/csg1a.pl?string=NK-12K-123500plus&amp;maxhits=1000" xr:uid="{EA1467CF-4CA2-304A-AD6A-8D03A64BD7BB}"/>
    <hyperlink ref="C431" r:id="rId430" display="https://www.nj.gov/cgi-bin/education/csg/15/csg1a.pl?string=KK-12K-8751plus&amp;maxhits=1000" xr:uid="{BC7D1F12-7F75-D54F-BB94-0286EE6577B7}"/>
    <hyperlink ref="C432" r:id="rId431" display="https://www.nj.gov/cgi-bin/education/csg/15/csg1a.pl?string=CK-8K-80-400&amp;maxhits=1000" xr:uid="{E602F3E8-552F-164F-BE1A-A38F94568643}"/>
    <hyperlink ref="C433" r:id="rId432" display="https://www.nj.gov/cgi-bin/education/csg/15/csg1a.pl?string=QCOUNTYVOC&amp;maxhits=1000" xr:uid="{2A800CF1-F76A-604A-8374-FE6F760FBE94}"/>
    <hyperlink ref="C434" r:id="rId433" display="https://www.nj.gov/cgi-bin/education/csg/15/csg1a.pl?string=GG9-127-129-12&amp;maxhits=1000" xr:uid="{08446432-F288-6147-AB20-216BA9DBF285}"/>
    <hyperlink ref="C435" r:id="rId434" display="https://www.nj.gov/cgi-bin/education/csg/15/csg1a.pl?string=IK-12K-80-400&amp;maxhits=1000" xr:uid="{5783606C-E148-7541-9289-74AF0E6D1163}"/>
    <hyperlink ref="C436" r:id="rId435" display="https://www.nj.gov/cgi-bin/education/csg/15/csg1a.pl?string=NK-12K-123500plus&amp;maxhits=1000" xr:uid="{EA921F3F-0C53-3844-9A0D-AA613468E01E}"/>
    <hyperlink ref="C437" r:id="rId436" display="https://www.nj.gov/cgi-bin/education/csg/15/csg1a.pl?string=NK-12K-123500plus&amp;maxhits=1000" xr:uid="{AB9FFE7F-E53C-D942-9939-56C0F3322B2F}"/>
    <hyperlink ref="C438" r:id="rId437" display="https://www.nj.gov/cgi-bin/education/csg/15/csg1a.pl?string=DK-8K-8401-750&amp;maxhits=1000" xr:uid="{57266EA0-68EE-4046-A82F-3B2C9EFCB262}"/>
    <hyperlink ref="C439" r:id="rId438" display="https://www.nj.gov/cgi-bin/education/csg/15/csg1a.pl?string=EK-8K-8751plus&amp;maxhits=1000" xr:uid="{834B4626-8300-B94A-8C22-F74F4D1D4F8B}"/>
    <hyperlink ref="C440" r:id="rId439" display="https://www.nj.gov/cgi-bin/education/csg/15/csg1a.pl?string=OCHARTER&amp;maxhits=1000" xr:uid="{FED5C87F-E1C2-584C-9F9D-8DB6D079A10F}"/>
    <hyperlink ref="C441" r:id="rId440" display="https://www.nj.gov/cgi-bin/education/csg/15/csg1a.pl?string=GG9-127-129-12&amp;maxhits=1000" xr:uid="{A1605D5B-C527-0841-A91E-BAC05A504D00}"/>
    <hyperlink ref="C442" r:id="rId441" display="https://www.nj.gov/cgi-bin/education/csg/15/csg1a.pl?string=HK-12K-6&amp;maxhits=1000" xr:uid="{F9733A4D-033D-E643-B85A-E954F98D9036}"/>
    <hyperlink ref="C443" r:id="rId442" display="https://www.nj.gov/cgi-bin/education/csg/15/csg1a.pl?string=EK-8K-8751plus&amp;maxhits=1000" xr:uid="{F471FD3A-EA92-3045-8D27-195181CB50C6}"/>
    <hyperlink ref="C444" r:id="rId443" display="https://www.nj.gov/cgi-bin/education/csg/15/csg1a.pl?string=GG9-127-129-12&amp;maxhits=1000" xr:uid="{D1AB5F56-0827-664A-ABDE-34005BBF4B10}"/>
    <hyperlink ref="C445" r:id="rId444" display="https://www.nj.gov/cgi-bin/education/csg/15/csg1a.pl?string=IK-12K-80-400&amp;maxhits=1000" xr:uid="{C6CD48AF-1C2C-1045-A870-73E0B7FA1CB8}"/>
    <hyperlink ref="C446" r:id="rId445" display="https://www.nj.gov/cgi-bin/education/csg/15/csg1a.pl?string=GG9-127-129-12&amp;maxhits=1000" xr:uid="{12E68EDA-59C9-9D4B-90AE-4A89190DF662}"/>
    <hyperlink ref="C447" r:id="rId446" display="https://www.nj.gov/cgi-bin/education/csg/15/csg1a.pl?string=DK-8K-8401-750&amp;maxhits=1000" xr:uid="{7B606547-4B15-BC4E-A5AB-C5E08F4F2C14}"/>
    <hyperlink ref="C448" r:id="rId447" display="https://www.nj.gov/cgi-bin/education/csg/15/csg1a.pl?string=IK-12K-80-400&amp;maxhits=1000" xr:uid="{D6A30724-0815-A843-9A11-C424737B4E3D}"/>
    <hyperlink ref="C449" r:id="rId448" display="https://www.nj.gov/cgi-bin/education/csg/15/csg1a.pl?string=IK-12K-80-400&amp;maxhits=1000" xr:uid="{1CBA6DD4-CE0D-7846-A9ED-315DF360AC8C}"/>
    <hyperlink ref="C450" r:id="rId449" display="https://www.nj.gov/cgi-bin/education/csg/15/csg1a.pl?string=EK-8K-8751plus&amp;maxhits=1000" xr:uid="{6A2FEC5D-33F9-6A4C-A0E8-9304344A8AEA}"/>
    <hyperlink ref="C451" r:id="rId450" display="https://www.nj.gov/cgi-bin/education/csg/15/csg1a.pl?string=JK-12K-8401-750&amp;maxhits=1000" xr:uid="{D9807638-31FD-5A44-B7E3-3F5142952213}"/>
    <hyperlink ref="C452" r:id="rId451" display="https://www.nj.gov/cgi-bin/education/csg/15/csg1a.pl?string=MK-12K-121800-3500&amp;maxhits=1000" xr:uid="{24A7F7A1-715D-D54E-94E8-BF4F0CD5D03D}"/>
    <hyperlink ref="C453" r:id="rId452" display="https://www.nj.gov/cgi-bin/education/csg/15/csg1a.pl?string=NK-12K-123500plus&amp;maxhits=1000" xr:uid="{917CE80C-082A-4D4F-B818-E9398F8B2937}"/>
    <hyperlink ref="C454" r:id="rId453" display="https://www.nj.gov/cgi-bin/education/csg/15/csg1a.pl?string=DK-8K-8401-750&amp;maxhits=1000" xr:uid="{1B14BD01-1C62-E548-98DE-DC320C043212}"/>
    <hyperlink ref="C455" r:id="rId454" display="https://www.nj.gov/cgi-bin/education/csg/15/csg1a.pl?string=LK-12K-120-1800&amp;maxhits=1000" xr:uid="{BE422CF0-6BBB-B849-B9E3-D03E56002524}"/>
    <hyperlink ref="C456" r:id="rId455" display="https://www.nj.gov/cgi-bin/education/csg/15/csg1a.pl?string=JK-12K-8401-750&amp;maxhits=1000" xr:uid="{F4CF3AE3-AC8C-4948-9E77-3E0FC3A628F5}"/>
    <hyperlink ref="C457" r:id="rId456" display="https://www.nj.gov/cgi-bin/education/csg/15/csg1a.pl?string=LK-12K-120-1800&amp;maxhits=1000" xr:uid="{AE8F2D4D-BA9A-704B-BCF5-5ECAD9386748}"/>
    <hyperlink ref="C458" r:id="rId457" display="https://www.nj.gov/cgi-bin/education/csg/15/csg1a.pl?string=EK-8K-8751plus&amp;maxhits=1000" xr:uid="{5744FC0A-5E7B-9A40-A9FB-E16437EAC2EA}"/>
    <hyperlink ref="C459" r:id="rId458" display="https://www.nj.gov/cgi-bin/education/csg/15/csg1a.pl?string=EK-8K-8751plus&amp;maxhits=1000" xr:uid="{3EF96EFA-4D65-6444-B507-C7BF375AD6FB}"/>
    <hyperlink ref="C460" r:id="rId459" display="https://www.nj.gov/cgi-bin/education/csg/15/csg1a.pl?string=MK-12K-121800-3500&amp;maxhits=1000" xr:uid="{293CA994-77AB-2044-9B89-7F34C882E870}"/>
    <hyperlink ref="C461" r:id="rId460" display="https://www.nj.gov/cgi-bin/education/csg/15/csg1a.pl?string=EK-8K-8751plus&amp;maxhits=1000" xr:uid="{488E0F74-FAD2-5341-9CDF-D0D6C6D8D41F}"/>
    <hyperlink ref="C462" r:id="rId461" display="https://www.nj.gov/cgi-bin/education/csg/15/csg1a.pl?string=EK-8K-8751plus&amp;maxhits=1000" xr:uid="{9AE9F950-CB81-164D-8B64-A2F95672C7D3}"/>
    <hyperlink ref="C463" r:id="rId462" display="https://www.nj.gov/cgi-bin/education/csg/15/csg1a.pl?string=GG9-127-129-12&amp;maxhits=1000" xr:uid="{BA336B3B-D955-CF4E-BC0B-EE7268A5376C}"/>
    <hyperlink ref="C464" r:id="rId463" display="https://www.nj.gov/cgi-bin/education/csg/15/csg1a.pl?string=EK-8K-8751plus&amp;maxhits=1000" xr:uid="{9F7DBC1D-3A85-5A4F-B185-EAB449C540C1}"/>
    <hyperlink ref="C465" r:id="rId464" display="https://www.nj.gov/cgi-bin/education/csg/15/csg1a.pl?string=IK-12K-80-400&amp;maxhits=1000" xr:uid="{225F6312-D614-8840-80CE-009BA6ACE2D7}"/>
    <hyperlink ref="C466" r:id="rId465" display="https://www.nj.gov/cgi-bin/education/csg/15/csg1a.pl?string=MK-12K-121800-3500&amp;maxhits=1000" xr:uid="{1E7457C9-FB69-774C-A8FD-E3BD49DAF69E}"/>
    <hyperlink ref="C467" r:id="rId466" display="https://www.nj.gov/cgi-bin/education/csg/15/csg1a.pl?string=MK-12K-121800-3500&amp;maxhits=1000" xr:uid="{FE6D0519-B071-854A-81A5-8B371C01497F}"/>
    <hyperlink ref="C468" r:id="rId467" display="https://www.nj.gov/cgi-bin/education/csg/15/csg1a.pl?string=KK-12K-8751plus&amp;maxhits=1000" xr:uid="{BFDF4582-0DCD-3A4E-BA34-85B833FF5D60}"/>
    <hyperlink ref="C469" r:id="rId468" display="https://www.nj.gov/cgi-bin/education/csg/15/csg1a.pl?string=EK-8K-8751plus&amp;maxhits=1000" xr:uid="{0FAA7392-B05A-AB4E-875B-B6BF40D106D3}"/>
    <hyperlink ref="C470" r:id="rId469" display="https://www.nj.gov/cgi-bin/education/csg/15/csg1a.pl?string=MK-12K-121800-3500&amp;maxhits=1000" xr:uid="{BE31ABEC-4EDF-9B4C-9120-A3E087ACE506}"/>
    <hyperlink ref="C471" r:id="rId470" display="https://www.nj.gov/cgi-bin/education/csg/15/csg1a.pl?string=DK-8K-8401-750&amp;maxhits=1000" xr:uid="{DC36FB61-A78E-4442-9163-74FEED0E1736}"/>
    <hyperlink ref="C472" r:id="rId471" display="https://www.nj.gov/cgi-bin/education/csg/15/csg1a.pl?string=DK-8K-8401-750&amp;maxhits=1000" xr:uid="{9169E4BB-4F1C-354A-97A1-D77DBAA394D5}"/>
    <hyperlink ref="C473" r:id="rId472" display="https://www.nj.gov/cgi-bin/education/csg/15/csg1a.pl?string=HK-12K-6&amp;maxhits=1000" xr:uid="{09E98012-C36A-AC42-8D68-985FEA0E0CE6}"/>
    <hyperlink ref="C474" r:id="rId473" display="https://www.nj.gov/cgi-bin/education/csg/15/csg1a.pl?string=NK-12K-123500plus&amp;maxhits=1000" xr:uid="{B2D560AE-79A1-6D48-8780-A25BC5653D09}"/>
    <hyperlink ref="C475" r:id="rId474" display="https://www.nj.gov/cgi-bin/education/csg/15/csg1a.pl?string=QCOUNTYVOC&amp;maxhits=1000" xr:uid="{04378B2F-08A3-824F-ABC3-FCAF7481B9CC}"/>
    <hyperlink ref="C476" r:id="rId475" display="https://www.nj.gov/cgi-bin/education/csg/15/csg1a.pl?string=GG9-127-129-12&amp;maxhits=1000" xr:uid="{4EFBF18C-E676-9542-BF97-16A368023249}"/>
    <hyperlink ref="C477" r:id="rId476" display="https://www.nj.gov/cgi-bin/education/csg/15/csg1a.pl?string=JK-12K-8401-750&amp;maxhits=1000" xr:uid="{32571A84-98DC-4B4B-848F-805A7CA40364}"/>
    <hyperlink ref="C478" r:id="rId477" display="https://www.nj.gov/cgi-bin/education/csg/15/csg1a.pl?string=NK-12K-123500plus&amp;maxhits=1000" xr:uid="{E07F4A75-A113-0847-8F34-6BBB3D7E5949}"/>
    <hyperlink ref="C479" r:id="rId478" display="https://www.nj.gov/cgi-bin/education/csg/15/csg1a.pl?string=IK-12K-80-400&amp;maxhits=1000" xr:uid="{89B3E398-E279-0B4D-AEEE-8C9D162F3A19}"/>
    <hyperlink ref="C480" r:id="rId479" display="https://www.nj.gov/cgi-bin/education/csg/15/csg1a.pl?string=NK-12K-123500plus&amp;maxhits=1000" xr:uid="{54225D30-4A89-DE4D-B926-5849D2C52B09}"/>
    <hyperlink ref="C481" r:id="rId480" display="https://www.nj.gov/cgi-bin/education/csg/15/csg1a.pl?string=LK-12K-120-1800&amp;maxhits=1000" xr:uid="{0163F90B-D4F9-BF4F-B797-F5166C067CCB}"/>
    <hyperlink ref="C482" r:id="rId481" display="https://www.nj.gov/cgi-bin/education/csg/15/csg1a.pl?string=CK-8K-80-400&amp;maxhits=1000" xr:uid="{7F25D701-2FC2-5E4B-89EB-4F8354FFC265}"/>
    <hyperlink ref="C483" r:id="rId482" display="https://www.nj.gov/cgi-bin/education/csg/15/csg1a.pl?string=NK-12K-123500plus&amp;maxhits=1000" xr:uid="{C2E1D3E0-07C5-894E-B3AE-8C4FCBB26BAC}"/>
    <hyperlink ref="C484" r:id="rId483" display="https://www.nj.gov/cgi-bin/education/csg/15/csg1a.pl?string=MK-12K-121800-3500&amp;maxhits=1000" xr:uid="{7FA18A54-2985-6B4B-B716-22DA618C5D0A}"/>
    <hyperlink ref="C485" r:id="rId484" display="https://www.nj.gov/cgi-bin/education/csg/15/csg1a.pl?string=NK-12K-123500plus&amp;maxhits=1000" xr:uid="{0DB439E4-93F4-8E49-8D09-D7AD6CAA7B01}"/>
    <hyperlink ref="C486" r:id="rId485" display="https://www.nj.gov/cgi-bin/education/csg/15/csg1a.pl?string=IK-12K-80-400&amp;maxhits=1000" xr:uid="{BE238B7D-EE2F-5C46-A8E0-930904B66418}"/>
    <hyperlink ref="C487" r:id="rId486" display="https://www.nj.gov/cgi-bin/education/csg/15/csg1a.pl?string=DK-8K-8401-750&amp;maxhits=1000" xr:uid="{DAEAB3CB-494D-9449-8608-437B18231992}"/>
    <hyperlink ref="C488" r:id="rId487" display="https://www.nj.gov/cgi-bin/education/csg/15/csg1a.pl?string=EK-8K-8751plus&amp;maxhits=1000" xr:uid="{8BC62F2F-C49D-9B42-9D8E-CFC0F6FA457F}"/>
    <hyperlink ref="C489" r:id="rId488" display="https://www.nj.gov/cgi-bin/education/csg/15/csg1a.pl?string=NK-12K-123500plus&amp;maxhits=1000" xr:uid="{F7987293-A087-A94C-8101-53EFC6B44CDD}"/>
    <hyperlink ref="C490" r:id="rId489" display="https://www.nj.gov/cgi-bin/education/csg/15/csg1a.pl?string=NK-12K-123500plus&amp;maxhits=1000" xr:uid="{1657942B-A9DD-D241-8EB9-7F3CB48F8F3E}"/>
    <hyperlink ref="C491" r:id="rId490" display="https://www.nj.gov/cgi-bin/education/csg/15/csg1a.pl?string=OCHARTER&amp;maxhits=1000" xr:uid="{19E230E5-3B3F-D649-B4BF-99EFD2FA0084}"/>
    <hyperlink ref="C492" r:id="rId491" display="https://www.nj.gov/cgi-bin/education/csg/15/csg1a.pl?string=EK-8K-8751plus&amp;maxhits=1000" xr:uid="{C28FBA00-BAE6-2E46-8DC5-F74FBF56191C}"/>
    <hyperlink ref="C493" r:id="rId492" display="https://www.nj.gov/cgi-bin/education/csg/15/csg1a.pl?string=GG9-127-129-12&amp;maxhits=1000" xr:uid="{DFA9D3C1-606E-974B-8C22-8089AFA1A30B}"/>
    <hyperlink ref="C494" r:id="rId493" display="https://www.nj.gov/cgi-bin/education/csg/15/csg1a.pl?string=EK-8K-8751plus&amp;maxhits=1000" xr:uid="{1465ADC6-9E70-624C-87A0-D13D44190DBB}"/>
    <hyperlink ref="C495" r:id="rId494" display="https://www.nj.gov/cgi-bin/education/csg/15/csg1a.pl?string=MK-12K-121800-3500&amp;maxhits=1000" xr:uid="{6B0BF4DE-9740-C148-AF43-531BA999E3AA}"/>
    <hyperlink ref="C496" r:id="rId495" display="https://www.nj.gov/cgi-bin/education/csg/15/csg1a.pl?string=IK-12K-80-400&amp;maxhits=1000" xr:uid="{F852C7E1-AA3F-1548-A856-E43AA1EEEDC7}"/>
    <hyperlink ref="C497" r:id="rId496" display="https://www.nj.gov/cgi-bin/education/csg/15/csg1a.pl?string=AK-6K-6&amp;maxhits=1000" xr:uid="{5F9A4E62-47F0-8142-878D-27BEC8FACFA0}"/>
    <hyperlink ref="C498" r:id="rId497" display="https://www.nj.gov/cgi-bin/education/csg/15/csg1a.pl?string=AK-6K-6&amp;maxhits=1000" xr:uid="{34CA53E0-8C9A-4549-9E25-36031C8E9136}"/>
    <hyperlink ref="C499" r:id="rId498" display="https://www.nj.gov/cgi-bin/education/csg/15/csg1a.pl?string=NK-12K-123500plus&amp;maxhits=1000" xr:uid="{19B7D800-F639-394D-968A-8E8FA13C0929}"/>
    <hyperlink ref="C500" r:id="rId499" display="https://www.nj.gov/cgi-bin/education/csg/15/csg1a.pl?string=FG7-127-129-12&amp;maxhits=1000" xr:uid="{C3A477A0-5617-C144-89B5-3893FCDCB4BB}"/>
    <hyperlink ref="C501" r:id="rId500" display="https://www.nj.gov/cgi-bin/education/csg/15/csg1a.pl?string=AK-6K-6&amp;maxhits=1000" xr:uid="{136A5F22-D196-1441-AE04-3064F7B034A6}"/>
    <hyperlink ref="C502" r:id="rId501" display="https://www.nj.gov/cgi-bin/education/csg/15/csg1a.pl?string=AK-6K-6&amp;maxhits=1000" xr:uid="{47456F48-EB1E-3B45-A252-B466FCA51185}"/>
    <hyperlink ref="C503" r:id="rId502" display="https://www.nj.gov/cgi-bin/education/csg/15/csg1a.pl?string=NK-12K-123500plus&amp;maxhits=1000" xr:uid="{C6FE07AD-6156-AD41-9D03-7B814EF2F35B}"/>
    <hyperlink ref="C504" r:id="rId503" display="https://www.nj.gov/cgi-bin/education/csg/15/csg1a.pl?string=NK-12K-123500plus&amp;maxhits=1000" xr:uid="{AF34397D-D558-674D-981F-AF3A000AAB4D}"/>
    <hyperlink ref="C505" r:id="rId504" display="https://www.nj.gov/cgi-bin/education/csg/15/csg1a.pl?string=IK-12K-80-400&amp;maxhits=1000" xr:uid="{EA3018A2-F6F8-C34D-891C-8F9458F15369}"/>
    <hyperlink ref="C506" r:id="rId505" display="https://www.nj.gov/cgi-bin/education/csg/15/csg1a.pl?string=NK-12K-123500plus&amp;maxhits=1000" xr:uid="{2ED2D7CA-9F97-EE44-8B2C-07F4080AD64D}"/>
    <hyperlink ref="C507" r:id="rId506" display="https://www.nj.gov/cgi-bin/education/csg/15/csg1a.pl?string=IK-12K-80-400&amp;maxhits=1000" xr:uid="{D4B450ED-633E-234F-8D9B-D6873C603ACA}"/>
    <hyperlink ref="C508" r:id="rId507" display="https://www.nj.gov/cgi-bin/education/csg/15/csg1a.pl?string=AK-6K-6&amp;maxhits=1000" xr:uid="{53D62D17-2AC3-4342-BD70-4D0C4823A81E}"/>
    <hyperlink ref="C509" r:id="rId508" display="https://www.nj.gov/cgi-bin/education/csg/15/csg1a.pl?string=AK-6K-6&amp;maxhits=1000" xr:uid="{83AB5486-5476-B94E-A6D0-F1E15F0B005A}"/>
    <hyperlink ref="C510" r:id="rId509" display="https://www.nj.gov/cgi-bin/education/csg/15/csg1a.pl?string=MK-12K-121800-3500&amp;maxhits=1000" xr:uid="{6ECDAA78-FDBF-2F48-8415-1D7A7FAE1ED5}"/>
    <hyperlink ref="C511" r:id="rId510" display="https://www.nj.gov/cgi-bin/education/csg/15/csg1a.pl?string=QCOUNTYVOC&amp;maxhits=1000" xr:uid="{A23AD078-FBF0-4142-885F-585B8148D605}"/>
    <hyperlink ref="C512" r:id="rId511" display="https://www.nj.gov/cgi-bin/education/csg/15/csg1a.pl?string=AK-6K-6&amp;maxhits=1000" xr:uid="{6272FC92-5FA5-3343-B836-79F4F2E698C1}"/>
    <hyperlink ref="C513" r:id="rId512" display="https://www.nj.gov/cgi-bin/education/csg/15/csg1a.pl?string=HK-12K-6&amp;maxhits=1000" xr:uid="{4B4994D1-EB51-1F4C-B459-1A7DFF58444A}"/>
    <hyperlink ref="C514" r:id="rId513" display="https://www.nj.gov/cgi-bin/education/csg/15/csg1a.pl?string=FG7-127-129-12&amp;maxhits=1000" xr:uid="{90DC3F22-9CD9-C94C-B375-672F29B2F250}"/>
    <hyperlink ref="C515" r:id="rId514" display="https://www.nj.gov/cgi-bin/education/csg/15/csg1a.pl?string=LK-12K-120-1800&amp;maxhits=1000" xr:uid="{364C9611-B8CA-1F4E-9876-F3BB85B177D2}"/>
    <hyperlink ref="C516" r:id="rId515" display="https://www.nj.gov/cgi-bin/education/csg/15/csg1a.pl?string=LK-12K-120-1800&amp;maxhits=1000" xr:uid="{4E0BECB5-3885-8645-9737-C5894250A0BD}"/>
    <hyperlink ref="C517" r:id="rId516" display="https://www.nj.gov/cgi-bin/education/csg/15/csg1a.pl?string=MK-12K-121800-3500&amp;maxhits=1000" xr:uid="{730917D1-7FC6-AD47-BEF7-14CCC54AF2E9}"/>
    <hyperlink ref="C518" r:id="rId517" display="https://www.nj.gov/cgi-bin/education/csg/15/csg1a.pl?string=AK-6K-6&amp;maxhits=1000" xr:uid="{495EBB6D-3507-A249-9835-C968F480A91B}"/>
    <hyperlink ref="C519" r:id="rId518" display="https://www.nj.gov/cgi-bin/education/csg/15/csg1a.pl?string=FG7-127-129-12&amp;maxhits=1000" xr:uid="{0C994909-9B53-B04F-83F7-02F1AB026427}"/>
    <hyperlink ref="C520" r:id="rId519" display="https://www.nj.gov/cgi-bin/education/csg/15/csg1a.pl?string=AK-6K-6&amp;maxhits=1000" xr:uid="{1AC25E45-0C74-B444-B832-FE1A53DF2246}"/>
    <hyperlink ref="C521" r:id="rId520" display="https://www.nj.gov/cgi-bin/education/csg/15/csg1a.pl?string=NK-12K-123500plus&amp;maxhits=1000" xr:uid="{55ECB17B-4B3A-B24D-8CA0-CD9439C3878F}"/>
    <hyperlink ref="C522" r:id="rId521" display="https://www.nj.gov/cgi-bin/education/csg/15/csg1a.pl?string=AK-6K-6&amp;maxhits=1000" xr:uid="{397EF413-E683-AC4F-8DA1-DF8AD0165197}"/>
    <hyperlink ref="C523" r:id="rId522" display="https://www.nj.gov/cgi-bin/education/csg/15/csg1a.pl?string=JK-12K-8401-750&amp;maxhits=1000" xr:uid="{C186D110-0063-F449-802A-A8C41EFD57EA}"/>
    <hyperlink ref="C524" r:id="rId523" display="https://www.nj.gov/cgi-bin/education/csg/15/csg1a.pl?string=OCHARTER&amp;maxhits=1000" xr:uid="{77ADC649-879B-8146-A2A8-786F903D0D64}"/>
    <hyperlink ref="C525" r:id="rId524" display="https://www.nj.gov/cgi-bin/education/csg/15/csg1a.pl?string=NK-12K-123500plus&amp;maxhits=1000" xr:uid="{494CB67E-6DAD-924B-A5BD-02473AD9B8B2}"/>
    <hyperlink ref="C526" r:id="rId525" display="https://www.nj.gov/cgi-bin/education/csg/15/csg1a.pl?string=OCHARTER&amp;maxhits=1000" xr:uid="{3F8CE4D1-7EFF-0A48-8AF4-174741D55A6F}"/>
    <hyperlink ref="C527" r:id="rId526" display="https://www.nj.gov/cgi-bin/education/csg/15/csg1a.pl?string=EK-8K-8751plus&amp;maxhits=1000" xr:uid="{B89FD784-68A4-8841-A085-8B86E88620EA}"/>
    <hyperlink ref="C528" r:id="rId527" display="https://www.nj.gov/cgi-bin/education/csg/15/csg1a.pl?string=MK-12K-121800-3500&amp;maxhits=1000" xr:uid="{E4535ED6-F20C-5B43-9C9D-63F80E843416}"/>
    <hyperlink ref="C529" r:id="rId528" display="https://www.nj.gov/cgi-bin/education/csg/15/csg1a.pl?string=OCHARTER&amp;maxhits=1000" xr:uid="{8D81236E-1819-5048-B43B-8D6B53D3D583}"/>
    <hyperlink ref="C530" r:id="rId529" display="https://www.nj.gov/cgi-bin/education/csg/15/csg1a.pl?string=GG9-127-129-12&amp;maxhits=1000" xr:uid="{109169B5-36B1-CC43-A1EE-827BF6DB465C}"/>
    <hyperlink ref="C531" r:id="rId530" display="https://www.nj.gov/cgi-bin/education/csg/15/csg1a.pl?string=EK-8K-8751plus&amp;maxhits=1000" xr:uid="{2C1D4940-8C18-C046-9A67-1F5A30FB13DB}"/>
    <hyperlink ref="C532" r:id="rId531" display="https://www.nj.gov/cgi-bin/education/csg/15/csg1a.pl?string=DK-8K-8401-750&amp;maxhits=1000" xr:uid="{7EA0A979-5FC2-624E-B4FF-4EFF92E76FD2}"/>
    <hyperlink ref="C533" r:id="rId532" display="https://www.nj.gov/cgi-bin/education/csg/15/csg1a.pl?string=OCHARTER&amp;maxhits=1000" xr:uid="{A5F66AF3-0298-A44F-ADFB-E30C894B3F3A}"/>
    <hyperlink ref="C534" r:id="rId533" display="https://www.nj.gov/cgi-bin/education/csg/15/csg1a.pl?string=NK-12K-123500plus&amp;maxhits=1000" xr:uid="{2F2F0DE5-5EA0-2941-B0E8-AAD17FF1A5A1}"/>
    <hyperlink ref="C535" r:id="rId534" display="https://www.nj.gov/cgi-bin/education/csg/15/csg1a.pl?string=GG9-127-129-12&amp;maxhits=1000" xr:uid="{A60C011A-0A35-BC45-8FEA-F3DCA06E48BB}"/>
    <hyperlink ref="C536" r:id="rId535" display="https://www.nj.gov/cgi-bin/education/csg/15/csg1a.pl?string=QCOUNTYVOC&amp;maxhits=1000" xr:uid="{FE863AD9-AFBF-EE45-BBA5-AF9559DA5C55}"/>
    <hyperlink ref="C537" r:id="rId536" display="https://www.nj.gov/cgi-bin/education/csg/15/csg1a.pl?string=GG9-127-129-12&amp;maxhits=1000" xr:uid="{37B3E740-ED0E-2942-AEE7-79A3CBAB86C5}"/>
    <hyperlink ref="C538" r:id="rId537" display="https://www.nj.gov/cgi-bin/education/csg/15/csg1a.pl?string=OCHARTER&amp;maxhits=1000" xr:uid="{EDCD9112-3AA6-5148-8E6D-5149C8543597}"/>
    <hyperlink ref="C539" r:id="rId538" display="https://www.nj.gov/cgi-bin/education/csg/15/csg1a.pl?string=OCHARTER&amp;maxhits=1000" xr:uid="{D28A1932-8657-ED4E-A2CA-63E65C3E3FF7}"/>
    <hyperlink ref="C540" r:id="rId539" display="https://www.nj.gov/cgi-bin/education/csg/15/csg1a.pl?string=NK-12K-123500plus&amp;maxhits=1000" xr:uid="{2DF4A06E-A0A7-124A-B8D0-A91681548505}"/>
    <hyperlink ref="C541" r:id="rId540" display="https://www.nj.gov/cgi-bin/education/csg/15/csg1a.pl?string=LK-12K-120-1800&amp;maxhits=1000" xr:uid="{DD2EE368-7EF0-6B42-A607-5E2979D73511}"/>
    <hyperlink ref="C542" r:id="rId541" display="https://www.nj.gov/cgi-bin/education/csg/15/csg1a.pl?string=EK-8K-8751plus&amp;maxhits=1000" xr:uid="{8A45AE54-0DA7-0B4E-987F-49117AA2D276}"/>
    <hyperlink ref="C543" r:id="rId542" display="https://www.nj.gov/cgi-bin/education/csg/15/csg1a.pl?string=EK-8K-8751plus&amp;maxhits=1000" xr:uid="{5798C01C-FB9E-5045-85B7-D26CB782AB4B}"/>
    <hyperlink ref="C544" r:id="rId543" display="https://www.nj.gov/cgi-bin/education/csg/15/csg1a.pl?string=EK-8K-8751plus&amp;maxhits=1000" xr:uid="{B0CA889F-2A89-8945-8199-2EA4E426FCE0}"/>
    <hyperlink ref="C545" r:id="rId544" display="https://www.nj.gov/cgi-bin/education/csg/15/csg1a.pl?string=EK-8K-8751plus&amp;maxhits=1000" xr:uid="{98603D96-3A2C-BB4B-B3EC-68E86558800F}"/>
    <hyperlink ref="C546" r:id="rId545" display="https://www.nj.gov/cgi-bin/education/csg/15/csg1a.pl?string=NK-12K-123500plus&amp;maxhits=1000" xr:uid="{D0E6A96C-577F-1A4D-921F-CA87CF6F8F60}"/>
    <hyperlink ref="C547" r:id="rId546" display="https://www.nj.gov/cgi-bin/education/csg/15/csg1a.pl?string=NK-12K-123500plus&amp;maxhits=1000" xr:uid="{C22ADB7E-CFF0-FB46-9745-4B139F39B2FA}"/>
    <hyperlink ref="C548" r:id="rId547" display="https://www.nj.gov/cgi-bin/education/csg/15/csg1a.pl?string=EK-8K-8751plus&amp;maxhits=1000" xr:uid="{81399A02-6B1F-694C-A68E-D8A9826788DF}"/>
    <hyperlink ref="C549" r:id="rId548" display="https://www.nj.gov/cgi-bin/education/csg/15/csg1a.pl?string=IK-12K-80-400&amp;maxhits=1000" xr:uid="{7B20881B-353E-3241-9D5E-CEA4303B4617}"/>
    <hyperlink ref="C550" r:id="rId549" display="https://www.nj.gov/cgi-bin/education/csg/15/csg1a.pl?string=IK-12K-80-400&amp;maxhits=1000" xr:uid="{D8503E2F-04C7-BD42-93CA-FA245260470F}"/>
    <hyperlink ref="C551" r:id="rId550" display="https://www.nj.gov/cgi-bin/education/csg/15/csg1a.pl?string=IK-12K-80-400&amp;maxhits=1000" xr:uid="{9E6C9EA9-8AF8-5E4C-93A4-57DAFB26DE9A}"/>
    <hyperlink ref="C552" r:id="rId551" display="https://www.nj.gov/cgi-bin/education/csg/15/csg1a.pl?string=IK-12K-80-400&amp;maxhits=1000" xr:uid="{0DED2F0C-20FE-7A48-B546-45989553AFF1}"/>
    <hyperlink ref="C553" r:id="rId552" display="https://www.nj.gov/cgi-bin/education/csg/15/csg1a.pl?string=IK-12K-80-400&amp;maxhits=1000" xr:uid="{9A10AD5B-CA4D-D040-9E03-C40BC6DFB3D2}"/>
    <hyperlink ref="C554" r:id="rId553" display="https://www.nj.gov/cgi-bin/education/csg/15/csg1a.pl?string=MK-12K-121800-3500&amp;maxhits=1000" xr:uid="{71C7A736-6216-DA49-9264-F16B2FE1E024}"/>
    <hyperlink ref="C555" r:id="rId554" display="https://www.nj.gov/cgi-bin/education/csg/15/csg1a.pl?string=LK-12K-120-1800&amp;maxhits=1000" xr:uid="{7A663768-2738-B245-91E5-EE123BA41E6B}"/>
    <hyperlink ref="C556" r:id="rId555" display="https://www.nj.gov/cgi-bin/education/csg/15/csg1a.pl?string=LK-12K-120-1800&amp;maxhits=1000" xr:uid="{DE2ABD0E-F7C7-2F42-BE43-CDC92D02C768}"/>
    <hyperlink ref="C557" r:id="rId556" display="https://www.nj.gov/cgi-bin/education/csg/15/csg1a.pl?string=IK-12K-80-400&amp;maxhits=1000" xr:uid="{DE0E5B81-83F6-2941-960C-34CF0244900E}"/>
    <hyperlink ref="C558" r:id="rId557" display="https://www.nj.gov/cgi-bin/education/csg/15/csg1a.pl?string=LK-12K-120-1800&amp;maxhits=1000" xr:uid="{41448D8B-1D5F-F342-AB6B-B532B9AB335B}"/>
    <hyperlink ref="C559" r:id="rId558" display="https://www.nj.gov/cgi-bin/education/csg/15/csg1a.pl?string=PCSSD&amp;maxhits=1000" xr:uid="{DCC82F4A-A856-1F4C-84AE-285C546505FC}"/>
    <hyperlink ref="C560" r:id="rId559" display="https://www.nj.gov/cgi-bin/education/csg/15/csg1a.pl?string=QCOUNTYVOC&amp;maxhits=1000" xr:uid="{9F5A220A-7878-2B4D-902F-58214E37BE44}"/>
    <hyperlink ref="C561" r:id="rId560" display="https://www.nj.gov/cgi-bin/education/csg/15/csg1a.pl?string=IK-12K-80-400&amp;maxhits=1000" xr:uid="{AEBD98AD-1B9F-894C-BE00-96994149BA09}"/>
    <hyperlink ref="C562" r:id="rId561" display="https://www.nj.gov/cgi-bin/education/csg/15/csg1a.pl?string=LK-12K-120-1800&amp;maxhits=1000" xr:uid="{2AD30085-D6E5-DC4F-AC26-C6C8F8EC7699}"/>
    <hyperlink ref="C563" r:id="rId562" display="https://www.nj.gov/cgi-bin/education/csg/15/csg1a.pl?string=JK-12K-8401-750&amp;maxhits=1000" xr:uid="{22EE0BE1-7528-8A44-B913-D34D7ED7BCA3}"/>
    <hyperlink ref="C564" r:id="rId563" display="https://www.nj.gov/cgi-bin/education/csg/15/csg1a.pl?string=NK-12K-123500plus&amp;maxhits=1000" xr:uid="{742D771B-E604-574B-B2AC-6BFF5598E59F}"/>
    <hyperlink ref="C565" r:id="rId564" display="https://www.nj.gov/cgi-bin/education/csg/15/csg1a.pl?string=LK-12K-120-1800&amp;maxhits=1000" xr:uid="{FC8C2D6F-DABB-2A45-81F1-28935928EE5D}"/>
    <hyperlink ref="C566" r:id="rId565" display="https://www.nj.gov/cgi-bin/education/csg/15/csg1a.pl?string=KK-12K-8751plus&amp;maxhits=1000" xr:uid="{A4B78275-1EB0-6848-8BDD-14E38B309002}"/>
    <hyperlink ref="C567" r:id="rId566" display="https://www.nj.gov/cgi-bin/education/csg/15/csg1a.pl?string=NK-12K-123500plus&amp;maxhits=1000" xr:uid="{8F518647-0FE4-9E45-A78C-050D1D75C1B5}"/>
    <hyperlink ref="C568" r:id="rId567" display="https://www.nj.gov/cgi-bin/education/csg/15/csg1a.pl?string=OCHARTER&amp;maxhits=1000" xr:uid="{086FDC25-FAF3-734E-8DC3-2A8597A5619B}"/>
    <hyperlink ref="C569" r:id="rId568" display="https://www.nj.gov/cgi-bin/education/csg/15/csg1a.pl?string=NK-12K-123500plus&amp;maxhits=1000" xr:uid="{61DEFA40-5866-0C4E-8960-C7C3683E277A}"/>
    <hyperlink ref="C570" r:id="rId569" display="https://www.nj.gov/cgi-bin/education/csg/15/csg1a.pl?string=KK-12K-8751plus&amp;maxhits=1000" xr:uid="{81D26385-828C-FE46-8912-036AECEF51A0}"/>
    <hyperlink ref="C571" r:id="rId570" display="https://www.nj.gov/cgi-bin/education/csg/15/csg1a.pl?string=NK-12K-123500plus&amp;maxhits=1000" xr:uid="{5E13EE92-60C3-DD45-8734-5F4B11B69BC3}"/>
    <hyperlink ref="C572" r:id="rId571" display="https://www.nj.gov/cgi-bin/education/csg/15/csg1a.pl?string=LK-12K-120-1800&amp;maxhits=1000" xr:uid="{100C5D53-5B33-F244-9C97-2CA6B5DE7C36}"/>
    <hyperlink ref="C573" r:id="rId572" display="https://www.nj.gov/cgi-bin/education/csg/15/csg1a.pl?string=NK-12K-123500plus&amp;maxhits=1000" xr:uid="{C8C373B4-C02C-B549-A3A3-283408A2F53D}"/>
    <hyperlink ref="C574" r:id="rId573" display="https://www.nj.gov/cgi-bin/education/csg/15/csg1a.pl?string=MK-12K-121800-3500&amp;maxhits=1000" xr:uid="{7ECEDBC9-AECA-9C47-A8D6-A1AEA991DFF6}"/>
    <hyperlink ref="C575" r:id="rId574" display="https://www.nj.gov/cgi-bin/education/csg/15/csg1a.pl?string=QCOUNTYVOC&amp;maxhits=1000" xr:uid="{BA933FEF-56E3-674A-ADA0-372B989C55D3}"/>
    <hyperlink ref="C576" r:id="rId575" display="https://www.nj.gov/cgi-bin/education/csg/15/csg1a.pl?string=MK-12K-121800-3500&amp;maxhits=1000" xr:uid="{808BBE24-E351-E94B-97CB-554D278AFBEF}"/>
    <hyperlink ref="C577" r:id="rId576" display="https://www.nj.gov/cgi-bin/education/csg/15/csg1a.pl?string=MK-12K-121800-3500&amp;maxhits=1000" xr:uid="{0F791630-4D8D-C24C-ADBF-86C0E952A317}"/>
    <hyperlink ref="C578" r:id="rId577" display="https://www.nj.gov/cgi-bin/education/csg/15/csg1a.pl?string=JK-12K-8401-750&amp;maxhits=1000" xr:uid="{C885375A-509A-C54D-8E53-5FA15021AD8E}"/>
    <hyperlink ref="C579" r:id="rId578" display="https://www.nj.gov/cgi-bin/education/csg/15/csg1a.pl?string=OCHARTER&amp;maxhits=1000" xr:uid="{B34BC5D0-7773-5948-BA30-CBE15F04DBD0}"/>
    <hyperlink ref="C580" r:id="rId579" display="https://www.nj.gov/cgi-bin/education/csg/15/csg1a.pl?string=EK-8K-8751plus&amp;maxhits=1000" xr:uid="{C7169296-632D-F64D-A7F9-69827D78EC97}"/>
    <hyperlink ref="C581" r:id="rId580" display="https://www.nj.gov/cgi-bin/education/csg/15/csg1a.pl?string=DK-8K-8401-750&amp;maxhits=1000" xr:uid="{BFEE0422-E889-234A-A0F2-D02D1A0FB479}"/>
    <hyperlink ref="C582" r:id="rId581" display="https://www.nj.gov/cgi-bin/education/csg/15/csg1a.pl?string=GG9-127-129-12&amp;maxhits=1000" xr:uid="{B7DD28DB-8793-3C42-94A4-42FBFD1F0D0D}"/>
    <hyperlink ref="C583" r:id="rId582" display="https://www.nj.gov/cgi-bin/education/csg/15/csg1a.pl?string=JK-12K-8401-750&amp;maxhits=1000" xr:uid="{B4F5010F-A00C-D940-B31F-7695A3DB3803}"/>
    <hyperlink ref="C584" r:id="rId583" display="https://www.nj.gov/cgi-bin/education/csg/15/csg1a.pl?string=EK-8K-8751plus&amp;maxhits=1000" xr:uid="{3A7DBEAA-4D8A-E64F-865F-912C5C886E80}"/>
    <hyperlink ref="C585" r:id="rId584" display="https://www.nj.gov/cgi-bin/education/csg/15/csg1a.pl?string=DK-8K-8401-750&amp;maxhits=1000" xr:uid="{E3ACE6F5-7514-444B-AD0E-BDA1C7CAF2A0}"/>
    <hyperlink ref="C586" r:id="rId585" display="https://www.nj.gov/cgi-bin/education/csg/15/csg1a.pl?string=DK-8K-8401-750&amp;maxhits=1000" xr:uid="{5B49ADB5-5404-204C-968C-A15FF40322CB}"/>
    <hyperlink ref="C587" r:id="rId586" display="https://www.nj.gov/cgi-bin/education/csg/15/csg1a.pl?string=AK-6K-6&amp;maxhits=1000" xr:uid="{0725637E-3913-6D40-AE7A-5B4CD23072F4}"/>
    <hyperlink ref="C588" r:id="rId587" display="https://www.nj.gov/cgi-bin/education/csg/15/csg1a.pl?string=JK-12K-8401-750&amp;maxhits=1000" xr:uid="{C0890193-3B29-0D47-B4B8-289C785F8C72}"/>
    <hyperlink ref="C589" r:id="rId588" display="https://www.nj.gov/cgi-bin/education/csg/15/csg1a.pl?string=CK-8K-80-400&amp;maxhits=1000" xr:uid="{D61D932A-D837-4B4F-9AC9-E183E725ED3B}"/>
    <hyperlink ref="C590" r:id="rId589" display="https://www.nj.gov/cgi-bin/education/csg/15/csg1a.pl?string=AK-6K-6&amp;maxhits=1000" xr:uid="{FF12048C-CB85-8141-A7F5-A64F6577E501}"/>
    <hyperlink ref="C591" r:id="rId590" display="https://www.nj.gov/cgi-bin/education/csg/15/csg1a.pl?string=DK-8K-8401-750&amp;maxhits=1000" xr:uid="{633FBCC0-13A2-F340-8B5E-E1643AE8C5AB}"/>
    <hyperlink ref="C592" r:id="rId591" display="https://www.nj.gov/cgi-bin/education/csg/15/csg1a.pl?string=GG9-127-129-12&amp;maxhits=1000" xr:uid="{314EAAFC-477C-DC45-8D67-1A4A5482774C}"/>
    <hyperlink ref="C593" r:id="rId592" display="https://www.nj.gov/cgi-bin/education/csg/15/csg1a.pl?string=LK-12K-120-1800&amp;maxhits=1000" xr:uid="{DF8E5DFE-C412-7B41-804E-4B2A9D83C65C}"/>
    <hyperlink ref="C594" r:id="rId593" display="https://www.nj.gov/cgi-bin/education/csg/15/csg1a.pl?string=FG7-127-129-12&amp;maxhits=1000" xr:uid="{80E25B39-4DAA-2C49-9314-11B1494970A7}"/>
    <hyperlink ref="C595" r:id="rId594" display="https://www.nj.gov/cgi-bin/education/csg/15/csg1a.pl?string=CK-8K-80-400&amp;maxhits=1000" xr:uid="{F469DE39-FA4F-3B43-B2F1-3313F02A8CE9}"/>
    <hyperlink ref="C596" r:id="rId595" display="https://www.nj.gov/cgi-bin/education/csg/15/csg1a.pl?string=GG9-127-129-12&amp;maxhits=1000" xr:uid="{530C6AAA-7C18-9646-92DE-782D46C22733}"/>
    <hyperlink ref="C597" r:id="rId596" display="https://www.nj.gov/cgi-bin/education/csg/15/csg1a.pl?string=IK-12K-80-400&amp;maxhits=1000" xr:uid="{3AA5D445-B44A-D740-BBD3-644DAA97483D}"/>
    <hyperlink ref="C598" r:id="rId597" display="https://www.nj.gov/cgi-bin/education/csg/15/csg1a.pl?string=LK-12K-120-1800&amp;maxhits=1000" xr:uid="{57532635-E0FF-DF46-99E5-CF80684CBF89}"/>
    <hyperlink ref="C599" r:id="rId598" display="https://www.nj.gov/cgi-bin/education/csg/15/csg1a.pl?string=CK-8K-80-400&amp;maxhits=1000" xr:uid="{97299FE6-21B8-6C41-8EDA-B2385CEE8AB3}"/>
    <hyperlink ref="C600" r:id="rId599" display="https://www.nj.gov/cgi-bin/education/csg/15/csg1a.pl?string=AK-6K-6&amp;maxhits=1000" xr:uid="{29670C7B-6A16-7D48-90B4-8A864729CF6F}"/>
    <hyperlink ref="C601" r:id="rId600" display="https://www.nj.gov/cgi-bin/education/csg/15/csg1a.pl?string=MK-12K-121800-3500&amp;maxhits=1000" xr:uid="{9B270B75-9E98-034A-877F-FB6F1F4C1519}"/>
    <hyperlink ref="C602" r:id="rId601" display="https://www.nj.gov/cgi-bin/education/csg/15/csg1a.pl?string=CK-8K-80-400&amp;maxhits=1000" xr:uid="{064EE1E7-E2AD-7F4B-911C-1D1454690F50}"/>
    <hyperlink ref="C603" r:id="rId602" display="https://www.nj.gov/cgi-bin/education/csg/15/csg1a.pl?string=AK-6K-6&amp;maxhits=1000" xr:uid="{CF6D0D3F-808A-7F48-9A83-047F28846FCA}"/>
    <hyperlink ref="C604" r:id="rId603" display="https://www.nj.gov/cgi-bin/education/csg/15/csg1a.pl?string=OCHARTER&amp;maxhits=1000" xr:uid="{E0A07735-4538-B24F-BD5F-510FC7E645C6}"/>
    <hyperlink ref="C605" r:id="rId604" display="https://www.nj.gov/cgi-bin/education/csg/15/csg1a.pl?string=QCOUNTYVOC&amp;maxhits=1000" xr:uid="{ED461FCD-2F92-694D-8914-792A90B040B5}"/>
    <hyperlink ref="C606" r:id="rId605" display="https://www.nj.gov/cgi-bin/education/csg/15/csg1a.pl?string=EK-8K-8751plus&amp;maxhits=1000" xr:uid="{2BC67644-BBD9-C14F-96A6-119AAFDE5195}"/>
    <hyperlink ref="C607" r:id="rId606" display="https://www.nj.gov/cgi-bin/education/csg/15/csg1a.pl?string=MK-12K-121800-3500&amp;maxhits=1000" xr:uid="{88D824DA-F03E-3E40-9D11-D3E0CFEDC24E}"/>
    <hyperlink ref="C608" r:id="rId607" display="https://www.nj.gov/cgi-bin/education/csg/15/csg1a.pl?string=GG9-127-129-12&amp;maxhits=1000" xr:uid="{05FD474A-53DE-2547-B791-DDF9C4760F74}"/>
    <hyperlink ref="C609" r:id="rId608" display="https://www.nj.gov/cgi-bin/education/csg/15/csg1a.pl?string=MK-12K-121800-3500&amp;maxhits=1000" xr:uid="{D2C35805-981F-844F-826B-AF2F4DE50AE5}"/>
    <hyperlink ref="C610" r:id="rId609" display="https://www.nj.gov/cgi-bin/education/csg/15/csg1a.pl?string=OCHARTER&amp;maxhits=1000" xr:uid="{48B49FC8-FB92-D846-BE63-6288E4F8D926}"/>
    <hyperlink ref="C611" r:id="rId610" display="https://www.nj.gov/cgi-bin/education/csg/15/csg1a.pl?string=MK-12K-121800-3500&amp;maxhits=1000" xr:uid="{BB05C46A-87D3-1044-A35C-5B550BD72D3F}"/>
    <hyperlink ref="C612" r:id="rId611" display="https://www.nj.gov/cgi-bin/education/csg/15/csg1a.pl?string=NK-12K-123500plus&amp;maxhits=1000" xr:uid="{579551EF-F325-3F43-998A-EDEE61EBA05D}"/>
    <hyperlink ref="C613" r:id="rId612" display="https://www.nj.gov/cgi-bin/education/csg/15/csg1a.pl?string=NK-12K-123500plus&amp;maxhits=1000" xr:uid="{E62EA566-5916-0B49-B559-1510C1B6E1FC}"/>
    <hyperlink ref="C614" r:id="rId613" display="https://www.nj.gov/cgi-bin/education/csg/15/csg1a.pl?string=IK-12K-80-400&amp;maxhits=1000" xr:uid="{AF455EEE-89C0-E046-9ED0-3533B33C389A}"/>
    <hyperlink ref="C615" r:id="rId614" display="https://www.nj.gov/cgi-bin/education/csg/15/csg1a.pl?string=MK-12K-121800-3500&amp;maxhits=1000" xr:uid="{D5EB9549-DBAA-2842-A4DE-0F51C2CF9F0E}"/>
    <hyperlink ref="C616" r:id="rId615" display="https://www.nj.gov/cgi-bin/education/csg/15/csg1a.pl?string=LK-12K-120-1800&amp;maxhits=1000" xr:uid="{36539170-CB24-BD42-9DCF-6F3F355F8E1B}"/>
    <hyperlink ref="C617" r:id="rId616" display="https://www.nj.gov/cgi-bin/education/csg/15/csg1a.pl?string=NK-12K-123500plus&amp;maxhits=1000" xr:uid="{7A00AEF8-712D-7540-9037-9FE00EC696FF}"/>
    <hyperlink ref="C618" r:id="rId617" display="https://www.nj.gov/cgi-bin/education/csg/15/csg1a.pl?string=JK-12K-8401-750&amp;maxhits=1000" xr:uid="{074795D0-29AA-A245-9FC0-B07BDC427B95}"/>
    <hyperlink ref="C619" r:id="rId618" display="https://www.nj.gov/cgi-bin/education/csg/15/csg1a.pl?string=MK-12K-121800-3500&amp;maxhits=1000" xr:uid="{A11C4888-C61C-A744-9275-DB9A2653E197}"/>
    <hyperlink ref="C620" r:id="rId619" display="https://www.nj.gov/cgi-bin/education/csg/15/csg1a.pl?string=NK-12K-123500plus&amp;maxhits=1000" xr:uid="{9F8132F8-D8A0-A049-8717-9A047C5DB12F}"/>
    <hyperlink ref="C621" r:id="rId620" display="https://www.nj.gov/cgi-bin/education/csg/15/csg1a.pl?string=OCHARTER&amp;maxhits=1000" xr:uid="{A15C143B-D672-C748-9995-EE32D93115F0}"/>
    <hyperlink ref="C622" r:id="rId621" display="https://www.nj.gov/cgi-bin/education/csg/15/csg1a.pl?string=NK-12K-123500plus&amp;maxhits=1000" xr:uid="{2A687F14-70A9-1240-899E-5FB3F0F62819}"/>
    <hyperlink ref="C623" r:id="rId622" display="https://www.nj.gov/cgi-bin/education/csg/15/csg1a.pl?string=MK-12K-121800-3500&amp;maxhits=1000" xr:uid="{89DFCB60-20F8-9845-AC0D-F5DE2CA63962}"/>
    <hyperlink ref="C624" r:id="rId623" display="https://www.nj.gov/cgi-bin/education/csg/15/csg1a.pl?string=MK-12K-121800-3500&amp;maxhits=1000" xr:uid="{15830F26-72DD-314A-9ACE-516384C4BBB9}"/>
    <hyperlink ref="C625" r:id="rId624" display="https://www.nj.gov/cgi-bin/education/csg/15/csg1a.pl?string=NK-12K-123500plus&amp;maxhits=1000" xr:uid="{3B253DA7-43BB-7646-89A0-23F57306381E}"/>
    <hyperlink ref="C626" r:id="rId625" display="https://www.nj.gov/cgi-bin/education/csg/15/csg1a.pl?string=MK-12K-121800-3500&amp;maxhits=1000" xr:uid="{810D01A0-F59E-274E-A940-67F12A578E6F}"/>
    <hyperlink ref="C627" r:id="rId626" display="https://www.nj.gov/cgi-bin/education/csg/15/csg1a.pl?string=NK-12K-123500plus&amp;maxhits=1000" xr:uid="{7621F65B-0C11-424B-9B62-48A3868F5B4A}"/>
    <hyperlink ref="C628" r:id="rId627" display="https://www.nj.gov/cgi-bin/education/csg/15/csg1a.pl?string=OCHARTER&amp;maxhits=1000" xr:uid="{42D2C5AA-4C1E-1043-BEC6-B15C2DF40D66}"/>
    <hyperlink ref="C629" r:id="rId628" display="https://www.nj.gov/cgi-bin/education/csg/15/csg1a.pl?string=OCHARTER&amp;maxhits=1000" xr:uid="{22D01791-5F80-7F4E-966C-93445B86F4B7}"/>
    <hyperlink ref="C630" r:id="rId629" display="https://www.nj.gov/cgi-bin/education/csg/15/csg1a.pl?string=QCOUNTYVOC&amp;maxhits=1000" xr:uid="{5E1BC89A-1E66-8A4D-8C83-5E662CB96140}"/>
    <hyperlink ref="C631" r:id="rId630" display="https://www.nj.gov/cgi-bin/education/csg/15/csg1a.pl?string=NK-12K-123500plus&amp;maxhits=1000" xr:uid="{E9D0A90A-37CD-7747-937C-DFE96F23B15F}"/>
    <hyperlink ref="C632" r:id="rId631" display="https://www.nj.gov/cgi-bin/education/csg/15/csg1a.pl?string=NK-12K-123500plus&amp;maxhits=1000" xr:uid="{A2E7DB88-5E72-804C-AB6C-EBAA0B21A0A2}"/>
    <hyperlink ref="C633" r:id="rId632" display="https://www.nj.gov/cgi-bin/education/csg/15/csg1a.pl?string=IK-12K-80-400&amp;maxhits=1000" xr:uid="{FCB7329D-73EF-4C49-8999-4CE590E46EA3}"/>
    <hyperlink ref="C634" r:id="rId633" display="https://www.nj.gov/cgi-bin/education/csg/15/csg1a.pl?string=JK-12K-8401-750&amp;maxhits=1000" xr:uid="{F629551C-7386-4148-800A-08749B81A653}"/>
    <hyperlink ref="C635" r:id="rId634" display="https://www.nj.gov/cgi-bin/education/csg/15/csg1a.pl?string=IK-12K-80-400&amp;maxhits=1000" xr:uid="{EF8554ED-18DB-F240-9070-82B29F10C589}"/>
    <hyperlink ref="C636" r:id="rId635" display="https://www.nj.gov/cgi-bin/education/csg/15/csg1a.pl?string=LK-12K-120-1800&amp;maxhits=1000" xr:uid="{0E4F8F31-5011-E44F-8419-452C9B014E0B}"/>
    <hyperlink ref="C637" r:id="rId636" display="https://www.nj.gov/cgi-bin/education/csg/15/csg1a.pl?string=AK-6K-6&amp;maxhits=1000" xr:uid="{F303ED47-4607-E94B-BC8E-7FB078218A37}"/>
    <hyperlink ref="C638" r:id="rId637" display="https://www.nj.gov/cgi-bin/education/csg/15/csg1a.pl?string=AK-6K-6&amp;maxhits=1000" xr:uid="{DDDAD27B-D850-9043-8914-DE4D4869D40F}"/>
    <hyperlink ref="C639" r:id="rId638" display="https://www.nj.gov/cgi-bin/education/csg/15/csg1a.pl?string=AK-6K-6&amp;maxhits=1000" xr:uid="{DB6CF500-0CC9-4047-B1A7-36CBECFB8965}"/>
    <hyperlink ref="C640" r:id="rId639" display="https://www.nj.gov/cgi-bin/education/csg/15/csg1a.pl?string=KK-12K-8751plus&amp;maxhits=1000" xr:uid="{82659BA1-580B-C743-97BE-E27F053A13FF}"/>
    <hyperlink ref="C641" r:id="rId640" display="https://www.nj.gov/cgi-bin/education/csg/15/csg1a.pl?string=KK-12K-8751plus&amp;maxhits=1000" xr:uid="{27A8AB2E-A048-7C47-9B8D-3DF9CA3A4845}"/>
    <hyperlink ref="C642" r:id="rId641" display="https://www.nj.gov/cgi-bin/education/csg/15/csg1a.pl?string=MK-12K-121800-3500&amp;maxhits=1000" xr:uid="{124EE896-A0F3-AA48-A498-CA556C51E0C0}"/>
    <hyperlink ref="C643" r:id="rId642" display="https://www.nj.gov/cgi-bin/education/csg/15/csg1a.pl?string=IK-12K-80-400&amp;maxhits=1000" xr:uid="{CA8F7E32-101A-D24D-B47E-CACA30D16B6A}"/>
    <hyperlink ref="C644" r:id="rId643" display="https://www.nj.gov/cgi-bin/education/csg/15/csg1a.pl?string=IK-12K-80-400&amp;maxhits=1000" xr:uid="{9B9A65E5-B424-1449-9B23-016BB9016CA4}"/>
    <hyperlink ref="C645" r:id="rId644" display="https://www.nj.gov/cgi-bin/education/csg/15/csg1a.pl?string=AK-6K-6&amp;maxhits=1000" xr:uid="{5A77EB03-71D9-B249-9ED8-AD23E9358EEC}"/>
    <hyperlink ref="C646" r:id="rId645" display="https://www.nj.gov/cgi-bin/education/csg/15/csg1a.pl?string=KK-12K-8751plus&amp;maxhits=1000" xr:uid="{64C9374B-8FE9-A54E-94D4-7447FAC4C2FD}"/>
    <hyperlink ref="C647" r:id="rId646" display="https://www.nj.gov/cgi-bin/education/csg/15/csg1a.pl?string=AK-6K-6&amp;maxhits=1000" xr:uid="{2984DC62-8FE7-4449-B243-918B6CC4D555}"/>
    <hyperlink ref="C648" r:id="rId647" display="https://www.nj.gov/cgi-bin/education/csg/15/csg1a.pl?string=FG7-127-129-12&amp;maxhits=1000" xr:uid="{F158CD5A-377B-B243-80AF-BFED8EEC3942}"/>
    <hyperlink ref="C649" r:id="rId648" display="https://www.nj.gov/cgi-bin/education/csg/15/csg1a.pl?string=IK-12K-80-400&amp;maxhits=1000" xr:uid="{6DCBEA5A-4A96-0248-AD44-F6A9D707D7B1}"/>
    <hyperlink ref="C650" r:id="rId649" display="https://www.nj.gov/cgi-bin/education/csg/15/csg1a.pl?string=NK-12K-123500plus&amp;maxhits=1000" xr:uid="{F53CFDE0-C38F-5846-A121-0E7299736795}"/>
    <hyperlink ref="C651" r:id="rId650" display="https://www.nj.gov/cgi-bin/education/csg/15/csg1a.pl?string=IK-12K-80-400&amp;maxhits=1000" xr:uid="{311A2F9A-F25A-A748-8FB3-364CDC4F1D48}"/>
    <hyperlink ref="C652" r:id="rId651" display="https://www.nj.gov/cgi-bin/education/csg/15/csg1a.pl?string=OCHARTER&amp;maxhits=1000" xr:uid="{7A13D523-7DE8-8F4E-8086-D382E539CF2C}"/>
    <hyperlink ref="C653" r:id="rId652" display="https://www.nj.gov/cgi-bin/education/csg/15/csg1a.pl?string=PCSSD&amp;maxhits=1000" xr:uid="{0337B693-AA9C-924E-ACC7-F0026ACF9C02}"/>
    <hyperlink ref="C654" r:id="rId653" display="https://www.nj.gov/cgi-bin/education/csg/15/csg1a.pl?string=QCOUNTYVOC&amp;maxhits=1000" xr:uid="{F06F75C4-29D8-FF4F-85AD-E07335E72C11}"/>
    <hyperlink ref="C655" r:id="rId654" display="https://www.nj.gov/cgi-bin/education/csg/15/csg1a.pl?string=FG7-127-129-12&amp;maxhits=1000" xr:uid="{91D39D28-657F-C746-8391-73FC08FDDA6A}"/>
    <hyperlink ref="C656" r:id="rId655" display="https://www.nj.gov/cgi-bin/education/csg/15/csg1a.pl?string=AK-6K-6&amp;maxhits=1000" xr:uid="{A8FF683A-10B2-F64B-99E5-FED16AAB1649}"/>
    <hyperlink ref="C657" r:id="rId656" display="https://www.nj.gov/cgi-bin/education/csg/15/csg1a.pl?string=AK-6K-6&amp;maxhits=1000" xr:uid="{9DA96916-88A2-8049-B4C4-15AED62FD62A}"/>
    <hyperlink ref="C658" r:id="rId657" display="https://www.nj.gov/cgi-bin/education/csg/15/csg1a.pl?string=IK-12K-80-400&amp;maxhits=1000" xr:uid="{944ECC7A-73CC-E14F-B8FD-9BDBA6958D0B}"/>
    <hyperlink ref="C659" r:id="rId658" display="https://www.nj.gov/cgi-bin/education/csg/14/csg1a.pl?string=DK-8K-8401-750&amp;maxhits=1000" xr:uid="{48BA3387-0372-8F40-86E9-DBE734BD0BF4}"/>
    <hyperlink ref="C660" r:id="rId659" display="https://www.nj.gov/cgi-bin/education/csg/14/csg1a.pl?string=NK-12K-123500plus&amp;maxhits=1000" xr:uid="{D03951B3-4418-1E47-9311-ACA6018896F4}"/>
    <hyperlink ref="C661" r:id="rId660" display="https://www.nj.gov/cgi-bin/education/csg/14/csg1a.pl?string=EK-8K-8751plus&amp;maxhits=1000" xr:uid="{901D916D-40DE-C34C-BDF1-BDEDFB42883C}"/>
    <hyperlink ref="C662" r:id="rId661" display="https://www.nj.gov/cgi-bin/education/csg/14/csg1a.pl?string=CK-8K-80-400&amp;maxhits=1000" xr:uid="{E7A0207F-30F4-5944-AF3C-5A9CB623A103}"/>
    <hyperlink ref="C663" r:id="rId662" display="https://www.nj.gov/cgi-bin/education/csg/14/csg1a.pl?string=JK-12K-8401-750&amp;maxhits=1000" xr:uid="{CE1BBBB3-A1C9-744B-9D2F-08F380DF8C46}"/>
    <hyperlink ref="C664" r:id="rId663" display="https://www.nj.gov/cgi-bin/education/csg/14/csg1a.pl?string=DK-8K-8401-750&amp;maxhits=1000" xr:uid="{DE064DDE-9275-7147-9CEA-BDF88322383D}"/>
    <hyperlink ref="C665" r:id="rId664" display="https://www.nj.gov/cgi-bin/education/csg/14/csg1a.pl?string=CK-8K-80-400&amp;maxhits=1000" xr:uid="{4479C506-2AC9-7D49-B15C-F98718314B85}"/>
    <hyperlink ref="C666" r:id="rId665" display="https://www.nj.gov/cgi-bin/education/csg/14/csg1a.pl?string=DK-8K-8401-750&amp;maxhits=1000" xr:uid="{C3EF9F9C-A6E5-0640-91C1-5964898F20C3}"/>
    <hyperlink ref="C667" r:id="rId666" display="https://www.nj.gov/cgi-bin/education/csg/14/csg1a.pl?string=DK-8K-8401-750&amp;maxhits=1000" xr:uid="{81A41660-7CB4-EA45-B001-86727ED9EB9C}"/>
    <hyperlink ref="C668" r:id="rId667" display="https://www.nj.gov/cgi-bin/education/csg/14/csg1a.pl?string=AK-6K-6&amp;maxhits=1000" xr:uid="{FF7B7EE8-93D7-8047-95FA-AA4D0E0AC9D1}"/>
    <hyperlink ref="C669" r:id="rId668" display="https://www.nj.gov/cgi-bin/education/csg/14/csg1a.pl?string=FG7-127-129-12&amp;maxhits=1000" xr:uid="{2E87E808-56E0-0F45-9347-8DEE2121F608}"/>
    <hyperlink ref="C670" r:id="rId669" display="https://www.nj.gov/cgi-bin/education/csg/14/csg1a.pl?string=AK-6K-6&amp;maxhits=1000" xr:uid="{32D71030-3C52-194F-9CDD-F51E0C17243F}"/>
    <hyperlink ref="C671" r:id="rId670" display="https://www.nj.gov/cgi-bin/education/csg/14/csg1a.pl?string=AK-6K-6&amp;maxhits=1000" xr:uid="{19AF9044-0B7E-8343-BDAD-D800B3EA8F4F}"/>
    <hyperlink ref="C672" r:id="rId671" display="https://www.nj.gov/cgi-bin/education/csg/14/csg1a.pl?string=MK-12K-121800-3500&amp;maxhits=1000" xr:uid="{A5A21D65-4D73-8645-BE95-4B31EF37D349}"/>
    <hyperlink ref="C673" r:id="rId672" display="https://www.nj.gov/cgi-bin/education/csg/14/csg1a.pl?string=MK-12K-121800-3500&amp;maxhits=1000" xr:uid="{84BF9B36-3AFD-9547-B47B-6FBB957FBD6D}"/>
    <hyperlink ref="C674" r:id="rId673" display="https://www.nj.gov/cgi-bin/education/csg/14/csg1a.pl?string=LK-12K-120-1800&amp;maxhits=1000" xr:uid="{C928FBE2-D8C2-CD49-AE33-906DA72F0A17}"/>
    <hyperlink ref="C675" r:id="rId674" display="https://www.nj.gov/cgi-bin/education/csg/14/csg1a.pl?string=JK-12K-8401-750&amp;maxhits=1000" xr:uid="{9DA1A1AF-3DDD-D248-A24C-0F70AE7DC541}"/>
    <hyperlink ref="C676" r:id="rId675" display="https://www.nj.gov/cgi-bin/education/csg/14/csg1a.pl?string=EK-8K-8751plus&amp;maxhits=1000" xr:uid="{25820353-B253-3D44-B7A0-1AABC62FCCA6}"/>
    <hyperlink ref="C677" r:id="rId676" display="https://www.nj.gov/cgi-bin/education/csg/14/csg1a.pl?string=NK-12K-123500plus&amp;maxhits=1000" xr:uid="{41FEC91F-426E-D541-B10F-384513F1B085}"/>
    <hyperlink ref="C678" r:id="rId677" display="https://www.nj.gov/cgi-bin/education/csg/14/csg1a.pl?string=KK-12K-8751plus&amp;maxhits=1000" xr:uid="{7780BBC6-AA44-D547-8FEC-D4685DFBE119}"/>
    <hyperlink ref="C679" r:id="rId678" display="https://www.nj.gov/cgi-bin/education/csg/17/csg1a.pl?string=OCHARTER&amp;maxhits=1000" xr:uid="{FDFCE137-CAB4-0142-83FF-91B80105B6F7}"/>
    <hyperlink ref="C680" r:id="rId679" display="https://www.nj.gov/cgi-bin/education/csg/17/csg1a.pl?string=OCHARTER&amp;maxhits=1000" xr:uid="{E3D27004-4560-5F4D-B0C4-53B2C62581CB}"/>
    <hyperlink ref="C681" r:id="rId680" display="https://www.nj.gov/cgi-bin/education/csg/17/csg1a.pl?string=OCHARTER&amp;maxhits=1000" xr:uid="{0E3F2EEB-B806-FC4B-A526-35208E4CB745}"/>
    <hyperlink ref="C682" r:id="rId681" display="https://www.nj.gov/cgi-bin/education/csg/17/csg1a.pl?string=IK-12K-80-400&amp;maxhits=1000" xr:uid="{7AF2FE64-0F14-A442-A756-A75748B8F231}"/>
    <hyperlink ref="C683" r:id="rId682" display="https://www.nj.gov/cgi-bin/education/csg/17/csg1a.pl?string=JK-12K-8401-750&amp;maxhits=1000" xr:uid="{64DB9FAB-2233-214E-858C-89A204342303}"/>
    <hyperlink ref="C684" r:id="rId683" display="https://www.nj.gov/cgi-bin/education/csg/17/csg1a.pl?string=OCHARTER&amp;maxhits=1000" xr:uid="{F9A47B8B-5208-A542-BC8B-B9BEFE0EA579}"/>
    <hyperlink ref="C685" r:id="rId684" display="https://www.nj.gov/cgi-bin/education/csg/17/csg1a.pl?string=MK-12K-121800-3500&amp;maxhits=1000" xr:uid="{3C4A5D6D-D07F-6F46-B139-93245444B7B5}"/>
    <hyperlink ref="C686" r:id="rId685" display="https://www.nj.gov/cgi-bin/education/csg/17/csg1a.pl?string=OCHARTER&amp;maxhits=1000" xr:uid="{8157CB86-A6FC-A349-B3CC-D9224C5B9198}"/>
    <hyperlink ref="C687" r:id="rId686" display="https://www.nj.gov/cgi-bin/education/csg/17/csg1a.pl?string=OCHARTER&amp;maxhits=1000" xr:uid="{0D86901A-73D4-F343-BBD9-597C8294ADBB}"/>
    <hyperlink ref="C688" r:id="rId687" display="https://www.nj.gov/cgi-bin/education/csg/17/csg1a.pl?string=OCHARTER&amp;maxhits=1000" xr:uid="{6BF6EAEF-6E3E-3744-8C2E-A0D7755C3EA9}"/>
    <hyperlink ref="C689" r:id="rId688" display="https://www.nj.gov/cgi-bin/education/csg/17/csg1a.pl?string=OCHARTER&amp;maxhits=1000" xr:uid="{66149865-9EAD-A647-A88C-FDB2C57DBF1C}"/>
    <hyperlink ref="C690" r:id="rId689" display="https://www.nj.gov/cgi-bin/education/csg/17/csg1a.pl?string=DK-8K-8401-750&amp;maxhits=1000" xr:uid="{02ADBDE4-FE7F-7C46-A5A0-AF00086A5D2A}"/>
    <hyperlink ref="C691" r:id="rId690" display="https://www.nj.gov/cgi-bin/education/csg/17/csg1a.pl?string=OCHARTER&amp;maxhits=1000" xr:uid="{6EDBC536-3084-4544-9889-BC3C14D4FF87}"/>
    <hyperlink ref="C692" r:id="rId691" display="https://www.nj.gov/cgi-bin/education/csg/17/csg1a.pl?string=OCHARTER&amp;maxhits=1000" xr:uid="{DB6C91DE-CE61-8340-BED6-AC552C8A1186}"/>
    <hyperlink ref="C693" r:id="rId692" display="https://www.nj.gov/cgi-bin/education/csg/17/csg1a.pl?string=OCHARTER&amp;maxhits=1000" xr:uid="{715DEC42-F5FF-1449-BF99-7FAAB70A5367}"/>
    <hyperlink ref="C694" r:id="rId693" display="https://www.nj.gov/cgi-bin/education/csg/17/csg1a.pl?string=OCHARTER&amp;maxhits=1000" xr:uid="{06D6ACDE-4926-0E45-A7B6-3150A317475F}"/>
    <hyperlink ref="C695" r:id="rId694" display="https://www.nj.gov/cgi-bin/education/csg/17/csg1a.pl?string=OCHARTER&amp;maxhits=1000" xr:uid="{694F2F07-441A-7B4C-BB30-7002ED00E8E9}"/>
    <hyperlink ref="C696" r:id="rId695" display="https://www.nj.gov/cgi-bin/education/csg/17/csg1a.pl?string=OCHARTER&amp;maxhits=1000" xr:uid="{06ACBD6D-71A3-664B-A8DF-C5F7392CD73C}"/>
    <hyperlink ref="C697" r:id="rId696" display="https://www.nj.gov/cgi-bin/education/csg/17/csg1a.pl?string=OCHARTER&amp;maxhits=1000" xr:uid="{CA3AC452-F492-D240-8D88-21D9C6FD2B73}"/>
    <hyperlink ref="C698" r:id="rId697" display="https://www.nj.gov/cgi-bin/education/csg/17/csg1a.pl?string=OCHARTER&amp;maxhits=1000" xr:uid="{38DCBAB5-628B-464B-A97E-E4612751219A}"/>
    <hyperlink ref="C699" r:id="rId698" display="https://www.nj.gov/cgi-bin/education/csg/17/csg1a.pl?string=OCHARTER&amp;maxhits=1000" xr:uid="{ACEB6C62-717B-7048-8D75-14A6BA8FAFC1}"/>
    <hyperlink ref="C700" r:id="rId699" display="https://www.nj.gov/cgi-bin/education/csg/17/csg1a.pl?string=OCHARTER&amp;maxhits=1000" xr:uid="{317EBE25-11BF-DE45-8A31-5E7E9F317EAB}"/>
    <hyperlink ref="C701" r:id="rId700" display="https://www.nj.gov/cgi-bin/education/csg/17/csg1a.pl?string=OCHARTER&amp;maxhits=1000" xr:uid="{312CF7F1-4C78-B748-A4EF-32455D57D9A2}"/>
    <hyperlink ref="C702" r:id="rId701" display="https://www.nj.gov/cgi-bin/education/csg/17/csg1a.pl?string=OCHARTER&amp;maxhits=1000" xr:uid="{D0795813-F06F-9B44-9074-B9BF7006EBCD}"/>
    <hyperlink ref="C703" r:id="rId702" display="https://www.nj.gov/cgi-bin/education/csg/17/csg1a.pl?string=OCHARTER&amp;maxhits=1000" xr:uid="{F44B34F1-F9E0-B348-9746-78F382C67B8F}"/>
    <hyperlink ref="C704" r:id="rId703" display="https://www.nj.gov/cgi-bin/education/csg/17/csg1a.pl?string=OCHARTER&amp;maxhits=1000" xr:uid="{6042CF84-4DF8-E04F-B5CF-77962B8781B9}"/>
    <hyperlink ref="C705" r:id="rId704" display="https://www.nj.gov/cgi-bin/education/csg/17/csg1a.pl?string=OCHARTER&amp;maxhits=1000" xr:uid="{AEE9C819-8650-1440-8F1A-299353876D1D}"/>
    <hyperlink ref="C706" r:id="rId705" display="https://www.nj.gov/cgi-bin/education/csg/17/csg1a.pl?string=OCHARTER&amp;maxhits=1000" xr:uid="{F87A83FE-7771-EF4D-9EBA-C83FD3CA5CEF}"/>
    <hyperlink ref="C707" r:id="rId706" display="https://www.nj.gov/cgi-bin/education/csg/17/csg1a.pl?string=OCHARTER&amp;maxhits=1000" xr:uid="{58B1EF01-50FD-5945-B8D1-48D414E0ECE5}"/>
    <hyperlink ref="C708" r:id="rId707" display="https://www.nj.gov/cgi-bin/education/csg/17/csg1a.pl?string=OCHARTER&amp;maxhits=1000" xr:uid="{8305D03D-F7F1-6241-BEFD-26DE4088FA7E}"/>
    <hyperlink ref="C709" r:id="rId708" display="https://www.nj.gov/cgi-bin/education/csg/17/csg1a.pl?string=OCHARTER&amp;maxhits=1000" xr:uid="{16F86C75-292D-3F4F-8B0F-2CE4263F2541}"/>
    <hyperlink ref="C710" r:id="rId709" display="https://www.nj.gov/cgi-bin/education/csg/17/csg1a.pl?string=OCHARTER&amp;maxhits=1000" xr:uid="{1C6E5BEB-8314-2B45-9F64-7DB95FCBD0F0}"/>
    <hyperlink ref="C711" r:id="rId710" display="https://www.nj.gov/cgi-bin/education/csg/17/csg1a.pl?string=OCHARTER&amp;maxhits=1000" xr:uid="{D5318C99-A1A3-854E-9FF3-8D23F62B92EE}"/>
    <hyperlink ref="C712" r:id="rId711" display="https://www.nj.gov/cgi-bin/education/csg/17/csg1a.pl?string=OCHARTER&amp;maxhits=1000" xr:uid="{6FE0DCEF-D385-7149-AB63-A0DD1138C66C}"/>
    <hyperlink ref="C713" r:id="rId712" display="https://www.nj.gov/cgi-bin/education/csg/17/csg1a.pl?string=OCHARTER&amp;maxhits=1000" xr:uid="{C8523B44-C73D-7E4F-BBFF-7CBFAA0D2554}"/>
    <hyperlink ref="C714" r:id="rId713" display="https://www.nj.gov/cgi-bin/education/csg/17/csg1a.pl?string=OCHARTER&amp;maxhits=1000" xr:uid="{EE92C133-F739-794B-BAB9-C2B4DC041175}"/>
    <hyperlink ref="C715" r:id="rId714" display="https://www.nj.gov/cgi-bin/education/csg/17/csg1a.pl?string=OCHARTER&amp;maxhits=1000" xr:uid="{5C702FBB-3102-A440-86BF-5CCCF7D25F06}"/>
    <hyperlink ref="C716" r:id="rId715" display="https://www.nj.gov/cgi-bin/education/csg/17/csg1a.pl?string=OCHARTER&amp;maxhits=1000" xr:uid="{7CB6094C-7F90-C646-869A-06000904E228}"/>
    <hyperlink ref="C717" r:id="rId716" display="https://www.nj.gov/cgi-bin/education/csg/17/csg1a.pl?string=OCHARTER&amp;maxhits=1000" xr:uid="{CAE0300D-728D-DC45-9463-65351FED5470}"/>
    <hyperlink ref="C718" r:id="rId717" display="https://www.nj.gov/cgi-bin/education/csg/17/csg1a.pl?string=OCHARTER&amp;maxhits=1000" xr:uid="{8CB0D9DA-7848-A245-8987-BEBE14FBCC74}"/>
    <hyperlink ref="C719" r:id="rId718" display="https://www.nj.gov/cgi-bin/education/csg/17/csg1a.pl?string=OCHARTER&amp;maxhits=1000" xr:uid="{79F6BAA2-ED97-3F4A-A2ED-A31E4762C2CC}"/>
    <hyperlink ref="C720" r:id="rId719" display="https://www.nj.gov/cgi-bin/education/csg/17/csg1a.pl?string=OCHARTER&amp;maxhits=1000" xr:uid="{930B4ADE-363D-704E-AADA-7DEF3E537CD3}"/>
    <hyperlink ref="C721" r:id="rId720" display="https://www.nj.gov/cgi-bin/education/csg/17/csg1a.pl?string=OCHARTER&amp;maxhits=1000" xr:uid="{BAA5D762-BED8-8747-8EEE-41830FFEBFD6}"/>
    <hyperlink ref="C722" r:id="rId721" display="https://www.nj.gov/cgi-bin/education/csg/17/csg1a.pl?string=OCHARTER&amp;maxhits=1000" xr:uid="{35D372DC-E4DF-4945-98B4-2583AFCF2880}"/>
    <hyperlink ref="C723" r:id="rId722" display="https://www.nj.gov/cgi-bin/education/csg/17/csg1a.pl?string=LK-12K-120-1800&amp;maxhits=1000" xr:uid="{13FB71C4-DF46-284E-AC14-5917691C269C}"/>
    <hyperlink ref="C724" r:id="rId723" display="https://www.nj.gov/cgi-bin/education/csg/17/csg1a.pl?string=OCHARTER&amp;maxhits=1000" xr:uid="{790BB538-100A-6E43-B029-67A276780A0E}"/>
    <hyperlink ref="C725" r:id="rId724" display="https://www.nj.gov/cgi-bin/education/csg/17/csg1a.pl?string=OCHARTER&amp;maxhits=1000" xr:uid="{CC7B9069-2F75-FA48-8EF6-D34E2F6CB5CE}"/>
    <hyperlink ref="C726" r:id="rId725" display="https://www.nj.gov/cgi-bin/education/csg/17/csg1a.pl?string=OCHARTER&amp;maxhits=1000" xr:uid="{9ED628DC-A967-384D-8706-544FCE947553}"/>
    <hyperlink ref="C727" r:id="rId726" display="https://www.nj.gov/cgi-bin/education/csg/17/csg1a.pl?string=OCHARTER&amp;maxhits=1000" xr:uid="{68DD32A6-F360-054B-84D2-6EF70616527A}"/>
    <hyperlink ref="C728" r:id="rId727" display="https://www.nj.gov/cgi-bin/education/csg/17/csg1a.pl?string=OCHARTER&amp;maxhits=1000" xr:uid="{64D54214-39E7-4C45-8FB8-B4F8C8A837FE}"/>
    <hyperlink ref="C729" r:id="rId728" display="https://www.nj.gov/cgi-bin/education/csg/17/csg1a.pl?string=OCHARTER&amp;maxhits=1000" xr:uid="{99633BE5-6904-3847-8242-9CCB573ADA1C}"/>
    <hyperlink ref="C730" r:id="rId729" display="https://www.nj.gov/cgi-bin/education/csg/17/csg1a.pl?string=OCHARTER&amp;maxhits=1000" xr:uid="{D7D9FB5D-C502-D74C-AB47-8A18654F4BE6}"/>
    <hyperlink ref="C731" r:id="rId730" display="https://www.nj.gov/cgi-bin/education/csg/17/csg1a.pl?string=OCHARTER&amp;maxhits=1000" xr:uid="{82B32BF5-0FA9-6E4A-87CD-D4513D3B6CC6}"/>
    <hyperlink ref="C732" r:id="rId731" display="https://www.nj.gov/cgi-bin/education/csg/17/csg1a.pl?string=LK-12K-120-1800&amp;maxhits=1000" xr:uid="{630C5DF7-3ADE-BC49-A2CF-AD07A547E92D}"/>
    <hyperlink ref="C733" r:id="rId732" display="https://www.nj.gov/cgi-bin/education/csg/17/csg1a.pl?string=OCHARTER&amp;maxhits=1000" xr:uid="{4AAFD071-00E6-FA4A-A0F8-0B21588847F7}"/>
    <hyperlink ref="C734" r:id="rId733" display="https://www.nj.gov/cgi-bin/education/csg/17/csg1a.pl?string=OCHARTER&amp;maxhits=1000" xr:uid="{7E3A0721-B31A-CE46-87BE-726DA8787004}"/>
    <hyperlink ref="C735" r:id="rId734" display="https://www.nj.gov/cgi-bin/education/csg/17/csg1a.pl?string=OCHARTER&amp;maxhits=1000" xr:uid="{E891EA36-5AB8-4A45-A573-2366D91A2BC6}"/>
    <hyperlink ref="C736" r:id="rId735" display="https://www.nj.gov/cgi-bin/education/csg/17/csg1a.pl?string=OCHARTER&amp;maxhits=1000" xr:uid="{378B66DB-3FBC-7648-AC82-EC0CB43F439D}"/>
    <hyperlink ref="C737" r:id="rId736" display="https://www.nj.gov/cgi-bin/education/csg/17/csg1a.pl?string=OCHARTER&amp;maxhits=1000" xr:uid="{DB79ACC9-5728-5A4C-BE21-A8EA268EB5A2}"/>
    <hyperlink ref="C738" r:id="rId737" display="https://www.nj.gov/cgi-bin/education/csg/17/csg1a.pl?string=OCHARTER&amp;maxhits=1000" xr:uid="{306AD019-8826-0D46-A9A2-500F5F684174}"/>
    <hyperlink ref="C739" r:id="rId738" display="https://www.nj.gov/cgi-bin/education/csg/17/csg1a.pl?string=OCHARTER&amp;maxhits=1000" xr:uid="{359EEE86-AD26-CB42-89AF-8CC329376262}"/>
    <hyperlink ref="C740" r:id="rId739" display="https://www.nj.gov/cgi-bin/education/csg/17/csg1a.pl?string=OCHARTER&amp;maxhits=1000" xr:uid="{B1D14C53-A975-3449-A814-4A4FAC38FB89}"/>
    <hyperlink ref="C741" r:id="rId740" display="https://www.nj.gov/cgi-bin/education/csg/17/csg1a.pl?string=OCHARTER&amp;maxhits=1000" xr:uid="{F09F95B6-BCB1-2A40-AB74-81B631E44D98}"/>
    <hyperlink ref="C742" r:id="rId741" display="https://www.nj.gov/cgi-bin/education/csg/17/csg1a.pl?string=OCHARTER&amp;maxhits=1000" xr:uid="{E4CCB0CE-635B-7D4D-AF21-10B4FE60F8D9}"/>
    <hyperlink ref="C743" r:id="rId742" display="https://www.nj.gov/cgi-bin/education/csg/17/csg1a.pl?string=OCHARTER&amp;maxhits=1000" xr:uid="{C8F2559A-7C00-3543-9C14-A53D0F6B7AD2}"/>
    <hyperlink ref="C744" r:id="rId743" display="https://www.nj.gov/cgi-bin/education/csg/17/csg1a.pl?string=OCHARTER&amp;maxhits=1000" xr:uid="{0A8C31D6-1992-4B44-944A-E700ECE8D314}"/>
    <hyperlink ref="C745" r:id="rId744" display="https://www.nj.gov/cgi-bin/education/csg/17/csg1a.pl?string=OCHARTER&amp;maxhits=1000" xr:uid="{4250D6D5-85D6-5941-A036-34BA4318D715}"/>
    <hyperlink ref="C746" r:id="rId745" display="https://www.nj.gov/cgi-bin/education/csg/17/csg1a.pl?string=MK-12K-121800-3500&amp;maxhits=1000" xr:uid="{FDF09990-5A83-C045-9CF8-4FF67C791B4F}"/>
    <hyperlink ref="C747" r:id="rId746" display="https://www.nj.gov/cgi-bin/education/csg/17/csg1a.pl?string=OCHARTER&amp;maxhits=1000" xr:uid="{778FAF2B-3FD3-D141-B297-A7EC4B4CCABC}"/>
    <hyperlink ref="C748" r:id="rId747" display="https://www.nj.gov/cgi-bin/education/csg/17/csg1a.pl?string=OCHARTER&amp;maxhits=1000" xr:uid="{9A5B2506-9DB8-7E41-BC1A-F92F6D9AC25E}"/>
    <hyperlink ref="C749" r:id="rId748" display="https://www.nj.gov/cgi-bin/education/csg/17/csg1a.pl?string=OCHARTER&amp;maxhits=1000" xr:uid="{F21C75D9-56F7-8B41-94C7-C9CF073C1B7E}"/>
    <hyperlink ref="C750" r:id="rId749" display="https://www.nj.gov/cgi-bin/education/csg/17/csg1a.pl?string=OCHARTER&amp;maxhits=1000" xr:uid="{51143211-2909-1848-878B-FADB2313ADF1}"/>
    <hyperlink ref="C751" r:id="rId750" display="https://www.nj.gov/cgi-bin/education/csg/17/csg1a.pl?string=OCHARTER&amp;maxhits=1000" xr:uid="{7823720D-6BB3-5D4B-8242-38D2F904519D}"/>
    <hyperlink ref="C752" r:id="rId751" display="https://www.nj.gov/cgi-bin/education/csg/17/csg1a.pl?string=OCHARTER&amp;maxhits=1000" xr:uid="{FBF52E84-93A4-6D4B-8112-781CF4E7D755}"/>
    <hyperlink ref="C753" r:id="rId752" display="https://www.nj.gov/cgi-bin/education/csg/17/csg1a.pl?string=OCHARTER&amp;maxhits=1000" xr:uid="{C8DD9410-58A2-6246-9D1D-237281173F1F}"/>
    <hyperlink ref="C754" r:id="rId753" display="https://www.nj.gov/cgi-bin/education/csg/17/csg1a.pl?string=MK-12K-121800-3500&amp;maxhits=1000" xr:uid="{1401B016-5F95-584D-BCA1-9522BB47CFD3}"/>
    <hyperlink ref="C755" r:id="rId754" display="https://www.nj.gov/cgi-bin/education/csg/17/csg1a.pl?string=MK-12K-121800-3500&amp;maxhits=1000" xr:uid="{328335EA-132A-3C4E-B0DB-F1FA7C755DA3}"/>
    <hyperlink ref="C756" r:id="rId755" display="https://www.nj.gov/cgi-bin/education/csg/17/csg1a.pl?string=OCHARTER&amp;maxhits=1000" xr:uid="{FC8049C7-8041-7E4F-8851-9A917913D265}"/>
    <hyperlink ref="C757" r:id="rId756" display="https://www.nj.gov/cgi-bin/education/csg/17/csg1a.pl?string=OCHARTER&amp;maxhits=1000" xr:uid="{90158F82-6677-8846-B596-A178733AB3EE}"/>
    <hyperlink ref="C758" r:id="rId757" display="https://www.nj.gov/cgi-bin/education/csg/17/csg1a.pl?string=OCHARTER&amp;maxhits=1000" xr:uid="{2C2EBD69-37BB-9145-B444-73EA73FD458E}"/>
    <hyperlink ref="C759" r:id="rId758" display="https://www.nj.gov/cgi-bin/education/csg/17/csg1a.pl?string=OCHARTER&amp;maxhits=1000" xr:uid="{80CACAB1-B0E3-C54E-8694-5138CA925DEB}"/>
    <hyperlink ref="C760" r:id="rId759" display="https://www.nj.gov/cgi-bin/education/csg/17/csg1a.pl?string=OCHARTER&amp;maxhits=1000" xr:uid="{BE54B016-85C4-8C42-9914-785C2C146092}"/>
    <hyperlink ref="C761" r:id="rId760" display="https://www.nj.gov/cgi-bin/education/csg/17/csg1a.pl?string=JK-12K-8401-750&amp;maxhits=1000" xr:uid="{2F3D1881-AE6F-0D4A-BEF4-1EFA99167E6D}"/>
    <hyperlink ref="C762" r:id="rId761" display="https://www.nj.gov/cgi-bin/education/csg/17/csg1a.pl?string=JK-12K-8401-750&amp;maxhits=1000" xr:uid="{A2BF71E9-1B6A-8347-9160-6CB742ABE4DB}"/>
    <hyperlink ref="C763" r:id="rId762" display="https://www.nj.gov/cgi-bin/education/csg/17/csg1a.pl?string=OCHARTER&amp;maxhits=1000" xr:uid="{E51F6AC5-CE47-AE42-B46E-1EB99190273E}"/>
    <hyperlink ref="C764" r:id="rId763" display="https://www.nj.gov/cgi-bin/education/csg/19/csg1a.pl?string=JK-12K-8401-750&amp;maxhits=1000" xr:uid="{C4974C58-3677-DF41-B00B-9DA7C87FF5F7}"/>
    <hyperlink ref="C765" r:id="rId764" display="https://www.nj.gov/cgi-bin/education/csg/19/csg1a.pl?string=IK-12K-80-400&amp;maxhits=1000" xr:uid="{04995317-322B-C14B-8AE0-6CC37F36AC8F}"/>
    <hyperlink ref="C766" r:id="rId765" display="https://www.nj.gov/cgi-bin/education/csg/19/csg1a.pl?string=GG9-127-129-12&amp;maxhits=1000" xr:uid="{758DA58C-F849-794C-A763-A6447D2DF587}"/>
    <hyperlink ref="C767" r:id="rId766" display="https://www.nj.gov/cgi-bin/education/csg/19/csg1a.pl?string=GG9-127-129-12&amp;maxhits=1000" xr:uid="{BEC1EB7D-2046-7B4F-9045-CCEBA1B0AEDC}"/>
    <hyperlink ref="C768" r:id="rId767" display="https://www.nj.gov/cgi-bin/education/csg/19/csg1a.pl?string=GG9-127-129-12&amp;maxhits=1000" xr:uid="{D70CE748-0435-854F-B397-4D7EA45C7FD8}"/>
    <hyperlink ref="C769" r:id="rId768" display="https://www.nj.gov/cgi-bin/education/csg/19/csg1a.pl?string=EK-8K-8751plus&amp;maxhits=1000" xr:uid="{F82B9A46-9F43-1148-BEDD-CAE428915C5B}"/>
    <hyperlink ref="C770" r:id="rId769" display="https://www.nj.gov/cgi-bin/education/csg/19/csg1a.pl?string=EK-8K-8751plus&amp;maxhits=1000" xr:uid="{B815FD35-38B4-BC40-BB79-231738BF6E7B}"/>
    <hyperlink ref="C771" r:id="rId770" display="https://www.nj.gov/cgi-bin/education/csg/19/csg1a.pl?string=EK-8K-8751plus&amp;maxhits=1000" xr:uid="{3AF3E0AA-27FB-AC42-BD48-5E062C5CBD76}"/>
    <hyperlink ref="C772" r:id="rId771" display="https://www.nj.gov/cgi-bin/education/csg/19/csg1a.pl?string=EK-8K-8751plus&amp;maxhits=1000" xr:uid="{3F7281DF-9D8A-024B-8C57-A36218BDD2E1}"/>
    <hyperlink ref="C773" r:id="rId772" display="https://www.nj.gov/cgi-bin/education/csg/19/csg1a.pl?string=EK-8K-8751plus&amp;maxhits=1000" xr:uid="{7967E899-8455-044C-BEB9-CEEABCDF0299}"/>
    <hyperlink ref="C774" r:id="rId773" display="https://www.nj.gov/cgi-bin/education/csg/19/csg1a.pl?string=AK-6K-6&amp;maxhits=1000" xr:uid="{C184F232-91B3-1344-8FEA-8D487D9B28C0}"/>
    <hyperlink ref="C775" r:id="rId774" display="https://www.nj.gov/cgi-bin/education/csg/19/csg1a.pl?string=AK-6K-6&amp;maxhits=1000" xr:uid="{9621674D-8EC4-8E40-8B05-3A49AE920BBD}"/>
    <hyperlink ref="C776" r:id="rId775" display="https://www.nj.gov/cgi-bin/education/csg/19/csg1a.pl?string=DK-8K-8401-750&amp;maxhits=1000" xr:uid="{CE54E1AC-5861-BD41-AAC7-98D4EA43734A}"/>
    <hyperlink ref="C777" r:id="rId776" display="https://www.nj.gov/cgi-bin/education/csg/19/csg1a.pl?string=DK-8K-8401-750&amp;maxhits=1000" xr:uid="{57A44516-C5A3-DB47-B000-5AC78FF587D5}"/>
    <hyperlink ref="C778" r:id="rId777" display="https://www.nj.gov/cgi-bin/education/csg/19/csg1a.pl?string=NK-12K-123500plus&amp;maxhits=1000" xr:uid="{F46E3F78-C697-8642-8471-2B3E21478496}"/>
    <hyperlink ref="C779" r:id="rId778" display="https://www.nj.gov/cgi-bin/education/csg/19/csg1a.pl?string=DK-8K-8401-750&amp;maxhits=1000" xr:uid="{78CD8270-73F3-BC40-AE35-B040BA4B8F31}"/>
    <hyperlink ref="C780" r:id="rId779" display="https://www.nj.gov/cgi-bin/education/csg/19/csg1a.pl?string=EK-8K-8751plus&amp;maxhits=1000" xr:uid="{603C6818-F3AE-9442-A4F7-37474065A6F8}"/>
    <hyperlink ref="C781" r:id="rId780" display="https://www.nj.gov/cgi-bin/education/csg/19/csg1a.pl?string=DK-8K-8401-750&amp;maxhits=1000" xr:uid="{208ADF96-8F7E-2F43-9C61-1D643C04B9D1}"/>
    <hyperlink ref="C782" r:id="rId781" display="https://www.nj.gov/cgi-bin/education/csg/19/csg1a.pl?string=MK-12K-121800-3500&amp;maxhits=1000" xr:uid="{52F3C9A9-0EFA-FC46-A30A-A06759E3D854}"/>
    <hyperlink ref="C783" r:id="rId782" display="https://www.nj.gov/cgi-bin/education/csg/19/csg1a.pl?string=NK-12K-123500plus&amp;maxhits=1000" xr:uid="{93A5B48C-72FD-1B47-84D9-44CFE93CCF67}"/>
    <hyperlink ref="C784" r:id="rId783" display="https://www.nj.gov/cgi-bin/education/csg/19/csg1a.pl?string=NK-12K-123500plus&amp;maxhits=1000" xr:uid="{CE682A47-D546-3D43-ADEC-33B9A8BFE8BB}"/>
    <hyperlink ref="C785" r:id="rId784" display="https://www.nj.gov/cgi-bin/education/csg/19/csg1a.pl?string=KK-12K-8751plus&amp;maxhits=1000" xr:uid="{C2C00B09-2B5A-2E47-AFDE-E70D92206F5D}"/>
    <hyperlink ref="C786" r:id="rId785" display="https://www.nj.gov/cgi-bin/education/csg/19/csg1a.pl?string=NK-12K-123500plus&amp;maxhits=1000" xr:uid="{D600A64F-3DBD-5740-BF93-B3E0F11EE753}"/>
    <hyperlink ref="C787" r:id="rId786" display="https://www.nj.gov/cgi-bin/education/csg/19/csg1a.pl?string=MK-12K-121800-3500&amp;maxhits=1000" xr:uid="{108D667B-971F-A94E-B1C5-683905822AF5}"/>
    <hyperlink ref="C788" r:id="rId787" display="https://www.nj.gov/cgi-bin/education/csg/19/csg1a.pl?string=MK-12K-121800-3500&amp;maxhits=1000" xr:uid="{020A206C-7999-FD41-9FB0-6EF735246AC3}"/>
    <hyperlink ref="C789" r:id="rId788" display="https://www.nj.gov/cgi-bin/education/csg/19/csg1a.pl?string=NK-12K-123500plus&amp;maxhits=1000" xr:uid="{D01A7513-5AAE-0C49-A272-31613008BDFF}"/>
    <hyperlink ref="C790" r:id="rId789" display="https://www.nj.gov/cgi-bin/education/csg/19/csg1a.pl?string=NK-12K-123500plus&amp;maxhits=1000" xr:uid="{09B6775C-41C5-494B-9EB7-C7FF4454F8DF}"/>
    <hyperlink ref="C791" r:id="rId790" display="https://www.nj.gov/cgi-bin/education/csg/19/csg1a.pl?string=NK-12K-123500plus&amp;maxhits=1000" xr:uid="{5B5D41F5-5669-414B-ABF7-3CD3C7CB285C}"/>
    <hyperlink ref="C792" r:id="rId791" display="https://www.nj.gov/cgi-bin/education/csg/19/csg1a.pl?string=NK-12K-123500plus&amp;maxhits=1000" xr:uid="{A39CED6C-1EC4-1C4F-8E86-62C5BF6BA03F}"/>
    <hyperlink ref="C793" r:id="rId792" display="https://www.nj.gov/cgi-bin/education/csg/19/csg1a.pl?string=NK-12K-123500plus&amp;maxhits=1000" xr:uid="{96C7CF53-6913-2448-9867-E8C5DAE41215}"/>
    <hyperlink ref="C794" r:id="rId793" display="https://www.nj.gov/cgi-bin/education/csg/19/csg1a.pl?string=NK-12K-123500plus&amp;maxhits=1000" xr:uid="{08DAC6D8-1849-8846-87EA-DC664DBCDBAF}"/>
    <hyperlink ref="C795" r:id="rId794" display="https://www.nj.gov/cgi-bin/education/csg/19/csg1a.pl?string=AK-6K-6&amp;maxhits=1000" xr:uid="{53BE4F4D-F151-5E41-A90C-265576AB690D}"/>
    <hyperlink ref="C796" r:id="rId795" display="https://www.nj.gov/cgi-bin/education/csg/19/csg1a.pl?string=NK-12K-123500plus&amp;maxhits=1000" xr:uid="{4AF406C3-F0A2-DB43-9F92-15ED655A3CA3}"/>
    <hyperlink ref="C797" r:id="rId796" display="https://www.nj.gov/cgi-bin/education/csg/19/csg1a.pl?string=NK-12K-123500plus&amp;maxhits=1000" xr:uid="{9A24FAAE-048B-8246-B9A9-65476242AF09}"/>
    <hyperlink ref="C798" r:id="rId797" display="https://www.nj.gov/cgi-bin/education/csg/19/csg1a.pl?string=NK-12K-123500plus&amp;maxhits=1000" xr:uid="{9C61108C-7F9F-2048-923D-0A2D4AF4CB7C}"/>
    <hyperlink ref="C799" r:id="rId798" display="https://www.nj.gov/cgi-bin/education/csg/19/csg1a.pl?string=NK-12K-123500plus&amp;maxhits=1000" xr:uid="{1F1C3BDA-ADDE-414C-8BF3-5B3CC4C0E313}"/>
    <hyperlink ref="C800" r:id="rId799" display="https://www.nj.gov/cgi-bin/education/csg/19/csg1a.pl?string=NK-12K-123500plus&amp;maxhits=1000" xr:uid="{7831A9DF-2BB2-8A48-899C-48D75E25CE94}"/>
    <hyperlink ref="C801" r:id="rId800" display="https://www.nj.gov/cgi-bin/education/csg/19/csg1a.pl?string=NK-12K-123500plus&amp;maxhits=1000" xr:uid="{EA5682F7-B8BA-C945-B2C7-D4C7672D43EA}"/>
    <hyperlink ref="C802" r:id="rId801" display="https://www.nj.gov/cgi-bin/education/csg/19/csg1a.pl?string=NK-12K-123500plus&amp;maxhits=1000" xr:uid="{7958DF85-BA72-7445-B6B1-DF6D2C4210DB}"/>
    <hyperlink ref="C803" r:id="rId802" display="https://www.nj.gov/cgi-bin/education/csg/19/csg1a.pl?string=NK-12K-123500plus&amp;maxhits=1000" xr:uid="{B18267CC-C0BE-AE44-83D8-FC5D23D35C32}"/>
    <hyperlink ref="C804" r:id="rId803" display="https://www.nj.gov/cgi-bin/education/csg/19/csg1a.pl?string=NK-12K-123500plus&amp;maxhits=1000" xr:uid="{663DD241-1638-4B47-A20C-3391A843F836}"/>
    <hyperlink ref="C805" r:id="rId804" display="https://www.nj.gov/cgi-bin/education/csg/19/csg1a.pl?string=NK-12K-123500plus&amp;maxhits=1000" xr:uid="{6A3CB433-3CE8-EF4E-A4F2-3FD866DFADED}"/>
    <hyperlink ref="C806" r:id="rId805" display="https://www.nj.gov/cgi-bin/education/csg/19/csg1a.pl?string=NK-12K-123500plus&amp;maxhits=1000" xr:uid="{FE68F0A7-C63F-DE47-A108-E9F0F26D1453}"/>
    <hyperlink ref="C807" r:id="rId806" display="https://www.nj.gov/cgi-bin/education/csg/19/csg1a.pl?string=PCSSD&amp;maxhits=1000" xr:uid="{51900D61-8C1E-B249-9FCB-936D16860D92}"/>
    <hyperlink ref="C808" r:id="rId807" display="https://www.nj.gov/cgi-bin/education/csg/19/csg1a.pl?string=HK-12K-6&amp;maxhits=1000" xr:uid="{A43CE8BB-9AE9-5442-A835-C2684682A769}"/>
    <hyperlink ref="C809" r:id="rId808" display="https://www.nj.gov/cgi-bin/education/csg/19/csg1a.pl?string=AK-6K-6&amp;maxhits=1000" xr:uid="{9FC39187-28D3-754A-85EB-EA9C2BA93206}"/>
    <hyperlink ref="C810" r:id="rId809" display="https://www.nj.gov/cgi-bin/education/csg/19/csg1a.pl?string=IK-12K-80-400&amp;maxhits=1000" xr:uid="{BB3A385E-4C31-8342-9A9E-E87D74504102}"/>
    <hyperlink ref="C811" r:id="rId810" display="https://www.nj.gov/cgi-bin/education/csg/19/csg1a.pl?string=IK-12K-80-400&amp;maxhits=1000" xr:uid="{FFA01CF9-B027-634B-8E63-BB45E42FC972}"/>
    <hyperlink ref="C812" r:id="rId811" display="https://www.nj.gov/cgi-bin/education/csg/19/csg1a.pl?string=MK-12K-121800-3500&amp;maxhits=1000" xr:uid="{99154966-1650-A54D-9D15-3B5711DB1427}"/>
    <hyperlink ref="C813" r:id="rId812" display="https://www.nj.gov/cgi-bin/education/csg/19/csg1a.pl?string=JK-12K-8401-750&amp;maxhits=1000" xr:uid="{D3A8C2E9-236E-084B-9510-CCB7F0DB9809}"/>
    <hyperlink ref="C814" r:id="rId813" display="https://www.nj.gov/cgi-bin/education/csg/19/csg1a.pl?string=MK-12K-121800-3500&amp;maxhits=1000" xr:uid="{E4C5C001-ECEA-9A45-8AD7-3CD8312A533D}"/>
    <hyperlink ref="C815" r:id="rId814" display="https://www.nj.gov/cgi-bin/education/csg/19/csg1a.pl?string=JK-12K-8401-750&amp;maxhits=1000" xr:uid="{EEF68463-6E03-AA4B-BA95-106AA12DDFC0}"/>
    <hyperlink ref="C816" r:id="rId815" display="https://www.nj.gov/cgi-bin/education/csg/19/csg1a.pl?string=DK-8K-8401-750&amp;maxhits=1000" xr:uid="{75113F05-160F-144B-8E9C-95E8A216D8E1}"/>
    <hyperlink ref="C817" r:id="rId816" display="https://www.nj.gov/cgi-bin/education/csg/19/csg1a.pl?string=DK-8K-8401-750&amp;maxhits=1000" xr:uid="{06B9C93F-B895-B542-A703-8C233BC5E478}"/>
    <hyperlink ref="C818" r:id="rId817" display="https://www.nj.gov/cgi-bin/education/csg/19/csg1a.pl?string=MK-12K-121800-3500&amp;maxhits=1000" xr:uid="{0FFC7F43-7A01-B943-844E-CA188D58E8A7}"/>
    <hyperlink ref="C819" r:id="rId818" display="https://www.nj.gov/cgi-bin/education/csg/19/csg1a.pl?string=EK-8K-8751plus&amp;maxhits=1000" xr:uid="{65F032F2-0E87-6B49-A5D0-1E5930C19F72}"/>
    <hyperlink ref="C820" r:id="rId819" display="https://www.nj.gov/cgi-bin/education/csg/19/csg1a.pl?string=LK-12K-120-1800&amp;maxhits=1000" xr:uid="{FB63C543-AF8F-3442-AFAF-D71B80BA7819}"/>
    <hyperlink ref="C821" r:id="rId820" display="https://www.nj.gov/cgi-bin/education/csg/19/csg1a.pl?string=CK-8K-80-400&amp;maxhits=1000" xr:uid="{47DFFDA6-0CED-2A43-84AC-7E00868B3DC1}"/>
    <hyperlink ref="C822" r:id="rId821" display="https://www.nj.gov/cgi-bin/education/csg/19/csg1a.pl?string=MK-12K-121800-3500&amp;maxhits=1000" xr:uid="{F63810EF-2C43-7244-99E1-39CE46D8FC21}"/>
    <hyperlink ref="C823" r:id="rId822" display="https://www.nj.gov/cgi-bin/education/csg/19/csg1a.pl?string=JK-12K-8401-750&amp;maxhits=1000" xr:uid="{B1FE9F8F-7902-4044-B5B4-156A64D52CBE}"/>
    <hyperlink ref="C824" r:id="rId823" display="https://www.nj.gov/cgi-bin/education/csg/19/csg1a.pl?string=DK-8K-8401-750&amp;maxhits=1000" xr:uid="{1EF6C7FD-199F-5B4F-883C-5C4C87F5F097}"/>
    <hyperlink ref="C825" r:id="rId824" display="https://www.nj.gov/cgi-bin/education/csg/19/csg1a.pl?string=IK-12K-80-400&amp;maxhits=1000" xr:uid="{B049527E-FC88-8C49-9730-B600F0ACB670}"/>
    <hyperlink ref="C826" r:id="rId825" display="https://www.nj.gov/cgi-bin/education/csg/19/csg1a.pl?string=LK-12K-120-1800&amp;maxhits=1000" xr:uid="{CFEB48EC-ABC8-E643-89F2-E61B47916181}"/>
    <hyperlink ref="C827" r:id="rId826" display="https://www.nj.gov/cgi-bin/education/csg/19/csg1a.pl?string=LK-12K-120-1800&amp;maxhits=1000" xr:uid="{EF83D183-A7B1-DF43-A65D-C6D2EAD8EE6A}"/>
    <hyperlink ref="C828" r:id="rId827" display="https://www.nj.gov/cgi-bin/education/csg/19/csg1a.pl?string=IK-12K-80-400&amp;maxhits=1000" xr:uid="{839BCECA-BF9A-F441-A803-33E4F28C9999}"/>
    <hyperlink ref="C829" r:id="rId828" display="https://www.nj.gov/cgi-bin/education/csg/19/csg1a.pl?string=EK-8K-8751plus&amp;maxhits=1000" xr:uid="{36904870-2229-A245-84E2-E73107FDB2C1}"/>
    <hyperlink ref="C830" r:id="rId829" display="https://www.nj.gov/cgi-bin/education/csg/15/csg1a.pl?string=KK-12K-8751plus&amp;maxhits=1000" xr:uid="{358E3CFD-A174-3349-88B9-E32855CBC8F2}"/>
    <hyperlink ref="C831" r:id="rId830" display="https://www.nj.gov/cgi-bin/education/csg/15/csg1a.pl?string=NK-12K-123500plus&amp;maxhits=1000" xr:uid="{44041995-C869-F045-AC0B-30B3EBC30D8A}"/>
    <hyperlink ref="C832" r:id="rId831" display="https://www.nj.gov/cgi-bin/education/csg/15/csg1a.pl?string=PCSSD&amp;maxhits=1000" xr:uid="{06FC47B7-FA60-5C45-9B71-760B752795C6}"/>
    <hyperlink ref="C833" r:id="rId832" display="https://www.nj.gov/cgi-bin/education/csg/15/csg1a.pl?string=QCOUNTYVOC&amp;maxhits=1000" xr:uid="{672B5113-D8B3-4240-858A-2A7734CBF281}"/>
    <hyperlink ref="C834" r:id="rId833" display="https://www.nj.gov/cgi-bin/education/csg/15/csg1a.pl?string=JK-12K-8401-750&amp;maxhits=1000" xr:uid="{DE54D2EC-49A2-8F41-8A37-C79898516003}"/>
    <hyperlink ref="C835" r:id="rId834" display="https://www.nj.gov/cgi-bin/education/csg/15/csg1a.pl?string=MK-12K-121800-3500&amp;maxhits=1000" xr:uid="{86170D9A-6E13-2748-86D1-555FE7FAF5AD}"/>
    <hyperlink ref="C836" r:id="rId835" display="https://www.nj.gov/cgi-bin/education/csg/15/csg1a.pl?string=OCHARTER&amp;maxhits=1000" xr:uid="{47096C66-4054-F342-B796-6A5D920404A8}"/>
    <hyperlink ref="C837" r:id="rId836" display="https://www.nj.gov/cgi-bin/education/csg/15/csg1a.pl?string=DK-8K-8401-750&amp;maxhits=1000" xr:uid="{126B5D0C-3D36-5045-A3B1-7401A87BEA51}"/>
    <hyperlink ref="C838" r:id="rId837" display="https://www.nj.gov/cgi-bin/education/csg/15/csg1a.pl?string=NK-12K-123500plus&amp;maxhits=1000" xr:uid="{009A078B-55B1-AB4E-81CA-D5FD40DE9BE6}"/>
    <hyperlink ref="C839" r:id="rId838" display="https://www.nj.gov/cgi-bin/education/csg/15/csg1a.pl?string=IK-12K-80-400&amp;maxhits=1000" xr:uid="{D2A141C5-18AF-FB4B-AFAB-231017F0A8A8}"/>
    <hyperlink ref="C840" r:id="rId839" display="https://www.nj.gov/cgi-bin/education/csg/15/csg1a.pl?string=JK-12K-8401-750&amp;maxhits=1000" xr:uid="{4540F79B-902D-5540-B7BD-A5BDC24AFCAF}"/>
    <hyperlink ref="C841" r:id="rId840" display="https://www.nj.gov/cgi-bin/education/csg/15/csg1a.pl?string=OCHARTER&amp;maxhits=1000" xr:uid="{E98A4AFD-4EC5-8843-9006-2415E025CD1D}"/>
    <hyperlink ref="C842" r:id="rId841" display="https://www.nj.gov/cgi-bin/education/csg/15/csg1a.pl?string=EK-8K-8751plus&amp;maxhits=1000" xr:uid="{FAD74426-C8CA-124C-A0BC-50FD5B604258}"/>
    <hyperlink ref="C843" r:id="rId842" display="https://www.nj.gov/cgi-bin/education/csg/15/csg1a.pl?string=GG9-127-129-12&amp;maxhits=1000" xr:uid="{4CC23B5C-1245-C948-92AB-8676BE546812}"/>
    <hyperlink ref="C844" r:id="rId843" display="https://www.nj.gov/cgi-bin/education/csg/15/csg1a.pl?string=EK-8K-8751plus&amp;maxhits=1000" xr:uid="{A31E5127-7E40-6A46-86F1-739DA8AF8C17}"/>
    <hyperlink ref="C845" r:id="rId844" display="https://www.nj.gov/cgi-bin/education/csg/15/csg1a.pl?string=NK-12K-123500plus&amp;maxhits=1000" xr:uid="{B142FA4C-54E7-B640-A9F8-6D391AF01716}"/>
    <hyperlink ref="C846" r:id="rId845" display="https://www.nj.gov/cgi-bin/education/csg/15/csg1a.pl?string=EK-8K-8751plus&amp;maxhits=1000" xr:uid="{B2F00AA0-504B-FF45-8426-4BEBBA86DAB4}"/>
    <hyperlink ref="C847" r:id="rId846" display="https://www.nj.gov/cgi-bin/education/csg/15/csg1a.pl?string=GG9-127-129-12&amp;maxhits=1000" xr:uid="{E0A48AA3-371B-C64C-8089-0218F4DFE73F}"/>
    <hyperlink ref="C848" r:id="rId847" display="https://www.nj.gov/cgi-bin/education/csg/15/csg1a.pl?string=JK-12K-8401-750&amp;maxhits=1000" xr:uid="{4BAD8990-F43B-C647-A531-C45FF5A6AAD6}"/>
    <hyperlink ref="C849" r:id="rId848" display="https://www.nj.gov/cgi-bin/education/csg/15/csg1a.pl?string=EK-8K-8751plus&amp;maxhits=1000" xr:uid="{7DE2F16E-3DFC-F443-A809-D111234EB6B3}"/>
    <hyperlink ref="C850" r:id="rId849" display="https://www.nj.gov/cgi-bin/education/csg/15/csg1a.pl?string=EK-8K-8751plus&amp;maxhits=1000" xr:uid="{33A298B2-4D7F-1D48-BAB6-AEFE2CC422CC}"/>
    <hyperlink ref="C851" r:id="rId850" display="https://www.nj.gov/cgi-bin/education/csg/15/csg1a.pl?string=NK-12K-123500plus&amp;maxhits=1000" xr:uid="{83C1510A-B815-4B4B-A405-3191A6469111}"/>
    <hyperlink ref="C852" r:id="rId851" display="https://www.nj.gov/cgi-bin/education/csg/15/csg1a.pl?string=IK-12K-80-400&amp;maxhits=1000" xr:uid="{4FF19896-EE4C-FE40-9323-0C9502D101C0}"/>
    <hyperlink ref="C853" r:id="rId852" display="https://www.nj.gov/cgi-bin/education/csg/15/csg1a.pl?string=EK-8K-8751plus&amp;maxhits=1000" xr:uid="{3CE8D3C8-F06B-2442-A52F-696B145E08B8}"/>
    <hyperlink ref="C854" r:id="rId853" display="https://www.nj.gov/cgi-bin/education/csg/15/csg1a.pl?string=KK-12K-8751plus&amp;maxhits=1000" xr:uid="{6FA64BA2-3988-D741-BFF4-2DECC5C98343}"/>
    <hyperlink ref="C855" r:id="rId854" display="https://www.nj.gov/cgi-bin/education/csg/15/csg1a.pl?string=IK-12K-80-400&amp;maxhits=1000" xr:uid="{97258094-748D-524E-AC05-050AF9FBEB7A}"/>
    <hyperlink ref="C856" r:id="rId855" display="https://www.nj.gov/cgi-bin/education/csg/15/csg1a.pl?string=EK-8K-8751plus&amp;maxhits=1000" xr:uid="{7A52BD02-62D0-3142-9D08-29850B70DB3F}"/>
    <hyperlink ref="C857" r:id="rId856" display="https://www.nj.gov/cgi-bin/education/csg/15/csg1a.pl?string=IK-12K-80-400&amp;maxhits=1000" xr:uid="{172261CC-B32A-0349-A59E-E93C059B07EC}"/>
    <hyperlink ref="C858" r:id="rId857" display="https://www.nj.gov/cgi-bin/education/csg/15/csg1a.pl?string=OCHARTER&amp;maxhits=1000" xr:uid="{C20B1B9E-5618-DA42-8B1F-2FC157C10877}"/>
    <hyperlink ref="C859" r:id="rId858" display="https://www.nj.gov/cgi-bin/education/csg/15/csg1a.pl?string=PCSSD&amp;maxhits=1000" xr:uid="{5B791B7A-0DEF-8A42-AC88-0E6070C7DBF4}"/>
    <hyperlink ref="C860" r:id="rId859" display="https://www.nj.gov/cgi-bin/education/csg/15/csg1a.pl?string=QCOUNTYVOC&amp;maxhits=1000" xr:uid="{18465757-1C5A-0E4D-9B12-04517035B980}"/>
    <hyperlink ref="C861" r:id="rId860" display="https://www.nj.gov/cgi-bin/education/csg/15/csg1a.pl?string=MK-12K-121800-3500&amp;maxhits=1000" xr:uid="{5A42C993-5D85-3D45-9E79-0A7413337DBC}"/>
    <hyperlink ref="C862" r:id="rId861" display="https://www.nj.gov/cgi-bin/education/csg/15/csg1a.pl?string=LK-12K-120-1800&amp;maxhits=1000" xr:uid="{A0BEC0A5-CBAF-6D42-9B80-47ED96CFD849}"/>
    <hyperlink ref="C863" r:id="rId862" display="https://www.nj.gov/cgi-bin/education/csg/15/csg1a.pl?string=DK-8K-8401-750&amp;maxhits=1000" xr:uid="{8E63B890-C125-4E47-A044-29EC82EEE12F}"/>
    <hyperlink ref="C864" r:id="rId863" display="https://www.nj.gov/cgi-bin/education/csg/15/csg1a.pl?string=GG9-127-129-12&amp;maxhits=1000" xr:uid="{B93B89EE-9DAE-AA41-9423-37A63761CC09}"/>
    <hyperlink ref="C865" r:id="rId864" display="https://www.nj.gov/cgi-bin/education/csg/15/csg1a.pl?string=MK-12K-121800-3500&amp;maxhits=1000" xr:uid="{5954F032-C12A-CD4C-B399-B7DC52EF1ADD}"/>
    <hyperlink ref="C866" r:id="rId865" display="https://www.nj.gov/cgi-bin/education/csg/15/csg1a.pl?string=EK-8K-8751plus&amp;maxhits=1000" xr:uid="{3F6F47C4-37A5-8843-9E5B-3900528EDDB9}"/>
    <hyperlink ref="C867" r:id="rId866" display="https://www.nj.gov/cgi-bin/education/csg/15/csg1a.pl?string=LK-12K-120-1800&amp;maxhits=1000" xr:uid="{9BC622C3-9677-B947-A577-A18E8F6D0B1F}"/>
    <hyperlink ref="C868" r:id="rId867" display="https://www.nj.gov/cgi-bin/education/csg/15/csg1a.pl?string=DK-8K-8401-750&amp;maxhits=1000" xr:uid="{E460C362-1008-0D43-8E4E-56AA2927E8E1}"/>
    <hyperlink ref="C869" r:id="rId868" display="https://www.nj.gov/cgi-bin/education/csg/15/csg1a.pl?string=MK-12K-121800-3500&amp;maxhits=1000" xr:uid="{89FE887F-B6EE-1A4C-A5F1-C2095A14B88C}"/>
    <hyperlink ref="C870" r:id="rId869" display="https://www.nj.gov/cgi-bin/education/csg/15/csg1a.pl?string=EK-8K-8751plus&amp;maxhits=1000" xr:uid="{E5288332-4B8A-AD4C-BEBC-212D4B82D763}"/>
    <hyperlink ref="C871" r:id="rId870" display="https://www.nj.gov/cgi-bin/education/csg/15/csg1a.pl?string=HK-12K-6&amp;maxhits=1000" xr:uid="{4017509D-BFD0-CB45-907E-58BF7E639128}"/>
    <hyperlink ref="C872" r:id="rId871" display="https://www.nj.gov/cgi-bin/education/csg/15/csg1a.pl?string=MK-12K-121800-3500&amp;maxhits=1000" xr:uid="{3544361E-68C6-3C4E-B234-8798777B49CF}"/>
    <hyperlink ref="C873" r:id="rId872" display="https://www.nj.gov/cgi-bin/education/csg/15/csg1a.pl?string=LK-12K-120-1800&amp;maxhits=1000" xr:uid="{F8EB14CF-033F-6C43-9BBE-2FC94B28E7F6}"/>
    <hyperlink ref="C874" r:id="rId873" display="https://www.nj.gov/cgi-bin/education/csg/15/csg1a.pl?string=MK-12K-121800-3500&amp;maxhits=1000" xr:uid="{92BFACED-DF1F-3849-847D-570B567578B5}"/>
    <hyperlink ref="C875" r:id="rId874" display="https://www.nj.gov/cgi-bin/education/csg/15/csg1a.pl?string=JK-12K-8401-750&amp;maxhits=1000" xr:uid="{B8159CA3-9C2E-4B45-9BB5-8BDD94BD4AE6}"/>
    <hyperlink ref="C876" r:id="rId875" display="https://www.nj.gov/cgi-bin/education/csg/15/csg1a.pl?string=OCHARTER&amp;maxhits=1000" xr:uid="{2D1D04DA-C5CD-DC48-9A23-CAE73B3F05AC}"/>
    <hyperlink ref="C877" r:id="rId876" display="https://www.nj.gov/cgi-bin/education/csg/15/csg1a.pl?string=NK-12K-123500plus&amp;maxhits=1000" xr:uid="{35923654-EEA4-7341-B435-7C568333831F}"/>
    <hyperlink ref="C878" r:id="rId877" display="https://www.nj.gov/cgi-bin/education/csg/15/csg1a.pl?string=KK-12K-8751plus&amp;maxhits=1000" xr:uid="{871114F0-FE29-0347-97D7-DFEF500CC862}"/>
    <hyperlink ref="C879" r:id="rId878" display="https://www.nj.gov/cgi-bin/education/csg/15/csg1a.pl?string=NK-12K-123500plus&amp;maxhits=1000" xr:uid="{DAB7995A-D377-5443-94CC-7F647A1DDAB5}"/>
    <hyperlink ref="C880" r:id="rId879" display="https://www.nj.gov/cgi-bin/education/csg/15/csg1a.pl?string=EK-8K-8751plus&amp;maxhits=1000" xr:uid="{7916009F-E820-C649-82A3-96A168792EC0}"/>
    <hyperlink ref="C881" r:id="rId880" display="https://www.nj.gov/cgi-bin/education/csg/15/csg1a.pl?string=NK-12K-123500plus&amp;maxhits=1000" xr:uid="{C62E58BB-D65D-5F4B-BEA0-752A96A4C35A}"/>
    <hyperlink ref="C882" r:id="rId881" display="https://www.nj.gov/cgi-bin/education/csg/15/csg1a.pl?string=MK-12K-121800-3500&amp;maxhits=1000" xr:uid="{C39F3301-6645-1C42-83E1-599A5E541597}"/>
    <hyperlink ref="C883" r:id="rId882" display="https://www.nj.gov/cgi-bin/education/csg/15/csg1a.pl?string=NK-12K-123500plus&amp;maxhits=1000" xr:uid="{ECFC0338-194B-6B4C-97AD-5A7293719CC2}"/>
    <hyperlink ref="C884" r:id="rId883" display="https://www.nj.gov/cgi-bin/education/csg/15/csg1a.pl?string=DK-8K-8401-750&amp;maxhits=1000" xr:uid="{90728595-6237-8142-B33F-D5CC35527254}"/>
    <hyperlink ref="C885" r:id="rId884" display="https://www.nj.gov/cgi-bin/education/csg/15/csg1a.pl?string=MK-12K-121800-3500&amp;maxhits=1000" xr:uid="{F44F2F2E-82C5-944A-8BF1-5405691A4DF2}"/>
    <hyperlink ref="C886" r:id="rId885" display="https://www.nj.gov/cgi-bin/education/csg/15/csg1a.pl?string=DK-8K-8401-750&amp;maxhits=1000" xr:uid="{A54B41CA-1BE9-5947-8A18-14D9C2FBC679}"/>
    <hyperlink ref="C887" r:id="rId886" display="https://www.nj.gov/cgi-bin/education/csg/15/csg1a.pl?string=EK-8K-8751plus&amp;maxhits=1000" xr:uid="{8EB9B06F-6CB8-FD42-8C9C-1BE4A8D1609D}"/>
    <hyperlink ref="C888" r:id="rId887" display="https://www.nj.gov/cgi-bin/education/csg/15/csg1a.pl?string=JK-12K-8401-750&amp;maxhits=1000" xr:uid="{4DD7E13D-358A-2B44-A34F-118DCE77ADC7}"/>
    <hyperlink ref="C889" r:id="rId888" display="https://www.nj.gov/cgi-bin/education/csg/15/csg1a.pl?string=MK-12K-121800-3500&amp;maxhits=1000" xr:uid="{60ECF865-6C67-0540-A203-1DA4B70FDB26}"/>
    <hyperlink ref="C890" r:id="rId889" display="https://www.nj.gov/cgi-bin/education/csg/15/csg1a.pl?string=KK-12K-8751plus&amp;maxhits=1000" xr:uid="{DE1C22F9-D300-2A4F-A81F-4B84195696F7}"/>
    <hyperlink ref="C891" r:id="rId890" display="https://www.nj.gov/cgi-bin/education/csg/15/csg1a.pl?string=MK-12K-121800-3500&amp;maxhits=1000" xr:uid="{062584D9-BF9F-A248-83CC-F5FABE98899D}"/>
    <hyperlink ref="C892" r:id="rId891" display="https://www.nj.gov/cgi-bin/education/csg/15/csg1a.pl?string=MK-12K-121800-3500&amp;maxhits=1000" xr:uid="{E6B5F962-7153-5B4F-B6AF-A3411E7262B1}"/>
    <hyperlink ref="C893" r:id="rId892" display="https://www.nj.gov/cgi-bin/education/csg/15/csg1a.pl?string=MK-12K-121800-3500&amp;maxhits=1000" xr:uid="{59BC3236-0160-7540-9F7A-21ACEF0A6857}"/>
    <hyperlink ref="C894" r:id="rId893" display="https://www.nj.gov/cgi-bin/education/csg/15/csg1a.pl?string=KK-12K-8751plus&amp;maxhits=1000" xr:uid="{B412BC0B-4DD2-8149-AC54-EFD4A4A023F0}"/>
    <hyperlink ref="C895" r:id="rId894" display="https://www.nj.gov/cgi-bin/education/csg/15/csg1a.pl?string=LK-12K-120-1800&amp;maxhits=1000" xr:uid="{FDCE9A43-D05E-F047-ADC9-1919546B7D59}"/>
    <hyperlink ref="C896" r:id="rId895" display="https://www.nj.gov/cgi-bin/education/csg/15/csg1a.pl?string=EK-8K-8751plus&amp;maxhits=1000" xr:uid="{1D680C53-BE7D-DA4C-9BD1-AC44DE9B1773}"/>
    <hyperlink ref="C897" r:id="rId896" display="https://www.nj.gov/cgi-bin/education/csg/15/csg1a.pl?string=IK-12K-80-400&amp;maxhits=1000" xr:uid="{B7246F83-E6DA-B641-8DB0-1A71AFBA499C}"/>
    <hyperlink ref="C898" r:id="rId897" display="https://www.nj.gov/cgi-bin/education/csg/15/csg1a.pl?string=MK-12K-121800-3500&amp;maxhits=1000" xr:uid="{C1DD22C5-B2BD-084C-AE76-56E2930AE9AA}"/>
    <hyperlink ref="C899" r:id="rId898" display="https://www.nj.gov/cgi-bin/education/csg/15/csg1a.pl?string=LK-12K-120-1800&amp;maxhits=1000" xr:uid="{78778DFD-FB6E-8D40-BC4B-415985FE3FC6}"/>
    <hyperlink ref="C900" r:id="rId899" display="https://www.nj.gov/cgi-bin/education/csg/15/csg1a.pl?string=GG9-127-129-12&amp;maxhits=1000" xr:uid="{437CD479-E764-C348-84E8-087D96FC41DB}"/>
    <hyperlink ref="C901" r:id="rId900" display="https://www.nj.gov/cgi-bin/education/csg/15/csg1a.pl?string=GG9-127-129-12&amp;maxhits=1000" xr:uid="{57A6F96A-3C59-CA43-ACF0-D433594D7CEB}"/>
    <hyperlink ref="C902" r:id="rId901" display="https://www.nj.gov/cgi-bin/education/csg/15/csg1a.pl?string=DK-8K-8401-750&amp;maxhits=1000" xr:uid="{90BAA064-5776-5444-B6E7-37D13F60D338}"/>
    <hyperlink ref="C903" r:id="rId902" display="https://www.nj.gov/cgi-bin/education/csg/15/csg1a.pl?string=DK-8K-8401-750&amp;maxhits=1000" xr:uid="{FD91BB24-A68D-7E4A-8698-69E527D04E15}"/>
    <hyperlink ref="C904" r:id="rId903" display="https://www.nj.gov/cgi-bin/education/csg/15/csg1a.pl?string=EK-8K-8751plus&amp;maxhits=1000" xr:uid="{F3404C43-199A-FE4C-BFF8-8E40495EB2AD}"/>
    <hyperlink ref="C905" r:id="rId904" display="https://www.nj.gov/cgi-bin/education/csg/15/csg1a.pl?string=DK-8K-8401-750&amp;maxhits=1000" xr:uid="{E326CDF3-DEB1-604A-A439-4C57C441BDD0}"/>
    <hyperlink ref="C906" r:id="rId905" display="https://www.nj.gov/cgi-bin/education/csg/15/csg1a.pl?string=AK-6K-6&amp;maxhits=1000" xr:uid="{24D4B8EF-3731-AB4B-9350-92A3AD837673}"/>
    <hyperlink ref="C907" r:id="rId906" display="https://www.nj.gov/cgi-bin/education/csg/15/csg1a.pl?string=LK-12K-120-1800&amp;maxhits=1000" xr:uid="{367C1D19-BD06-DE4F-85BC-D4D659346D70}"/>
    <hyperlink ref="C908" r:id="rId907" display="https://www.nj.gov/cgi-bin/education/csg/15/csg1a.pl?string=NK-12K-123500plus&amp;maxhits=1000" xr:uid="{4CCCDEC9-EFF4-3B4D-95C5-F3998CBACE0C}"/>
    <hyperlink ref="C909" r:id="rId908" display="https://www.nj.gov/cgi-bin/education/csg/15/csg1a.pl?string=LK-12K-120-1800&amp;maxhits=1000" xr:uid="{6CA285C6-BE6B-A147-AFBD-62FFFD08598B}"/>
    <hyperlink ref="C910" r:id="rId909" display="https://www.nj.gov/cgi-bin/education/csg/15/csg1a.pl?string=GG9-127-129-12&amp;maxhits=1000" xr:uid="{284A1DA3-57B9-744F-8AF9-F0585F3B724C}"/>
    <hyperlink ref="C911" r:id="rId910" display="https://www.nj.gov/cgi-bin/education/csg/15/csg1a.pl?string=GG9-127-129-12&amp;maxhits=1000" xr:uid="{08FF2BA0-BEE9-9A46-9E87-40938DF220B3}"/>
    <hyperlink ref="C912" r:id="rId911" display="https://www.nj.gov/cgi-bin/education/csg/15/csg1a.pl?string=MK-12K-121800-3500&amp;maxhits=1000" xr:uid="{DF8A992E-1263-BE49-9CD5-EA36B4FA475E}"/>
    <hyperlink ref="C913" r:id="rId912" display="https://www.nj.gov/cgi-bin/education/csg/15/csg1a.pl?string=LK-12K-120-1800&amp;maxhits=1000" xr:uid="{BB7A824A-14C2-0240-B204-466589E97DC4}"/>
    <hyperlink ref="C914" r:id="rId913" display="https://www.nj.gov/cgi-bin/education/csg/15/csg1a.pl?string=MK-12K-121800-3500&amp;maxhits=1000" xr:uid="{8AE0A32F-8602-8943-B5AF-CD1162CFFABA}"/>
    <hyperlink ref="C915" r:id="rId914" display="https://www.nj.gov/cgi-bin/education/csg/15/csg1a.pl?string=NK-12K-123500plus&amp;maxhits=1000" xr:uid="{32F44DFB-E539-4D4E-8828-2765C2958CD3}"/>
    <hyperlink ref="C916" r:id="rId915" display="https://www.nj.gov/cgi-bin/education/csg/15/csg1a.pl?string=FG7-127-129-12&amp;maxhits=1000" xr:uid="{BAEC31D1-2A7C-894E-9801-C5D0DDF83479}"/>
    <hyperlink ref="C917" r:id="rId916" display="https://www.nj.gov/cgi-bin/education/csg/15/csg1a.pl?string=AK-6K-6&amp;maxhits=1000" xr:uid="{CE6B187D-8EE4-484A-9FB3-D9CDA1765220}"/>
    <hyperlink ref="C918" r:id="rId917" display="https://www.nj.gov/cgi-bin/education/csg/15/csg1a.pl?string=EK-8K-8751plus&amp;maxhits=1000" xr:uid="{AFA10A43-12DB-DB4B-A0D9-AC7C06E416EF}"/>
    <hyperlink ref="C919" r:id="rId918" display="https://www.nj.gov/cgi-bin/education/csg/15/csg1a.pl?string=JK-12K-8401-750&amp;maxhits=1000" xr:uid="{6B3C3033-FD9B-A140-A847-E398F3141889}"/>
    <hyperlink ref="C920" r:id="rId919" display="https://www.nj.gov/cgi-bin/education/csg/15/csg1a.pl?string=MK-12K-121800-3500&amp;maxhits=1000" xr:uid="{1CA98D48-9EEF-4F4B-8DF9-5B98E84E0D84}"/>
    <hyperlink ref="C921" r:id="rId920" display="https://www.nj.gov/cgi-bin/education/csg/15/csg1a.pl?string=LK-12K-120-1800&amp;maxhits=1000" xr:uid="{732095CD-8818-034C-BD67-94D27C8F9738}"/>
    <hyperlink ref="C922" r:id="rId921" display="https://www.nj.gov/cgi-bin/education/csg/15/csg1a.pl?string=HK-12K-6&amp;maxhits=1000" xr:uid="{C18D917F-8F1A-2F46-9F27-2D29C5739882}"/>
    <hyperlink ref="C923" r:id="rId922" display="https://www.nj.gov/cgi-bin/education/csg/15/csg1a.pl?string=IK-12K-80-400&amp;maxhits=1000" xr:uid="{11D0ADFB-190F-0C41-A438-9E5267F81890}"/>
    <hyperlink ref="C924" r:id="rId923" display="https://www.nj.gov/cgi-bin/education/csg/15/csg1a.pl?string=OCHARTER&amp;maxhits=1000" xr:uid="{177F0BEE-8ED1-BA45-8C23-98F1FCE4ED5B}"/>
    <hyperlink ref="C925" r:id="rId924" display="https://www.nj.gov/cgi-bin/education/csg/15/csg1a.pl?string=NK-12K-123500plus&amp;maxhits=1000" xr:uid="{891181A6-2DF7-D242-9526-4B62ECF2BB3A}"/>
    <hyperlink ref="C926" r:id="rId925" display="https://www.nj.gov/cgi-bin/education/csg/15/csg1a.pl?string=NK-12K-123500plus&amp;maxhits=1000" xr:uid="{4A819558-221D-BE41-85B4-51880CC3499D}"/>
    <hyperlink ref="C927" r:id="rId926" display="https://www.nj.gov/cgi-bin/education/csg/15/csg1a.pl?string=EK-8K-8751plus&amp;maxhits=1000" xr:uid="{EBD768CF-CAC6-BC41-83C8-86A3F8E23737}"/>
    <hyperlink ref="C928" r:id="rId927" display="https://www.nj.gov/cgi-bin/education/csg/15/csg1a.pl?string=LK-12K-120-1800&amp;maxhits=1000" xr:uid="{CDBC9123-004E-184C-9EA4-566AF1515271}"/>
    <hyperlink ref="C929" r:id="rId928" display="https://www.nj.gov/cgi-bin/education/csg/15/csg1a.pl?string=LK-12K-120-1800&amp;maxhits=1000" xr:uid="{A3A9E7C9-5960-0648-964E-621AE19CF1FD}"/>
    <hyperlink ref="C930" r:id="rId929" display="https://www.nj.gov/cgi-bin/education/csg/15/csg1a.pl?string=MK-12K-121800-3500&amp;maxhits=1000" xr:uid="{901B8C60-D6C8-0D4B-8D38-FD41C320C51C}"/>
    <hyperlink ref="C931" r:id="rId930" display="https://www.nj.gov/cgi-bin/education/csg/15/csg1a.pl?string=LK-12K-120-1800&amp;maxhits=1000" xr:uid="{2D665088-A106-C642-BA38-7D80FF5C4089}"/>
    <hyperlink ref="C932" r:id="rId931" display="https://www.nj.gov/cgi-bin/education/csg/15/csg1a.pl?string=EK-8K-8751plus&amp;maxhits=1000" xr:uid="{5A7612F7-F71F-A14E-8446-49836BF9BFC7}"/>
    <hyperlink ref="C933" r:id="rId932" display="https://www.nj.gov/cgi-bin/education/csg/15/csg1a.pl?string=EK-8K-8751plus&amp;maxhits=1000" xr:uid="{4179CDF7-11E7-6945-9C44-86F1EDEF6213}"/>
    <hyperlink ref="C934" r:id="rId933" display="https://www.nj.gov/cgi-bin/education/csg/15/csg1a.pl?string=AK-6K-6&amp;maxhits=1000" xr:uid="{3202BE5E-2D3D-E64C-B476-7B4721A1F69E}"/>
    <hyperlink ref="C935" r:id="rId934" display="https://www.nj.gov/cgi-bin/education/csg/15/csg1a.pl?string=IK-12K-80-400&amp;maxhits=1000" xr:uid="{0D371867-F31B-E84F-8583-69357FD56075}"/>
    <hyperlink ref="C936" r:id="rId935" display="https://www.nj.gov/cgi-bin/education/csg/15/csg1a.pl?string=MK-12K-121800-3500&amp;maxhits=1000" xr:uid="{55B29C53-AC20-E741-A7E4-F82479413632}"/>
    <hyperlink ref="C937" r:id="rId936" display="https://www.nj.gov/cgi-bin/education/csg/15/csg1a.pl?string=LK-12K-120-1800&amp;maxhits=1000" xr:uid="{59BE0A0D-5712-BB49-8CF1-99BB867365ED}"/>
    <hyperlink ref="C938" r:id="rId937" display="https://www.nj.gov/cgi-bin/education/csg/15/csg1a.pl?string=PCSSD&amp;maxhits=1000" xr:uid="{1E7ABD89-CECD-2A4A-A796-E501CC592B48}"/>
    <hyperlink ref="C939" r:id="rId938" display="https://www.nj.gov/cgi-bin/education/csg/15/csg1a.pl?string=QCOUNTYVOC&amp;maxhits=1000" xr:uid="{B8DB0E52-0A8D-1345-9DD4-D71F8B485D99}"/>
    <hyperlink ref="C940" r:id="rId939" display="https://www.nj.gov/cgi-bin/education/csg/15/csg1a.pl?string=NK-12K-123500plus&amp;maxhits=1000" xr:uid="{059DC244-83DB-0A40-92CF-5722D2128EDB}"/>
    <hyperlink ref="C941" r:id="rId940" display="https://www.nj.gov/cgi-bin/education/csg/15/csg1a.pl?string=AK-6K-6&amp;maxhits=1000" xr:uid="{C5DC9513-957C-FA46-9459-BB52E0BA9051}"/>
    <hyperlink ref="C942" r:id="rId941" display="https://www.nj.gov/cgi-bin/education/csg/15/csg1a.pl?string=MK-12K-121800-3500&amp;maxhits=1000" xr:uid="{2791E0D6-9E2D-7044-9390-DC463B3B9E61}"/>
    <hyperlink ref="C943" r:id="rId942" display="https://www.nj.gov/cgi-bin/education/csg/15/csg1a.pl?string=IK-12K-80-400&amp;maxhits=1000" xr:uid="{249048F1-F287-9D43-8D27-14F9F626DB71}"/>
    <hyperlink ref="C944" r:id="rId943" display="https://www.nj.gov/cgi-bin/education/csg/15/csg1a.pl?string=MK-12K-121800-3500&amp;maxhits=1000" xr:uid="{248627AE-6238-9547-BAE2-5CDD5E6E7350}"/>
    <hyperlink ref="C945" r:id="rId944" display="https://www.nj.gov/cgi-bin/education/csg/15/csg1a.pl?string=DK-8K-8401-750&amp;maxhits=1000" xr:uid="{9A0D2052-C8EC-CE4B-A42F-3D8A30BFE34F}"/>
    <hyperlink ref="C946" r:id="rId945" display="https://www.nj.gov/cgi-bin/education/csg/15/csg1a.pl?string=KK-12K-8751plus&amp;maxhits=1000" xr:uid="{1ACF1378-46EA-3846-A531-C64F38A99AA9}"/>
    <hyperlink ref="C947" r:id="rId946" display="https://www.nj.gov/cgi-bin/education/csg/15/csg1a.pl?string=EK-8K-8751plus&amp;maxhits=1000" xr:uid="{543CE13E-B166-DD4F-B1D4-BB248F6F57F9}"/>
    <hyperlink ref="C948" r:id="rId947" display="https://www.nj.gov/cgi-bin/education/csg/15/csg1a.pl?string=LK-12K-120-1800&amp;maxhits=1000" xr:uid="{2B855A12-0440-DB45-99D3-C11F62313CA3}"/>
    <hyperlink ref="C949" r:id="rId948" display="https://www.nj.gov/cgi-bin/education/csg/15/csg1a.pl?string=DK-8K-8401-750&amp;maxhits=1000" xr:uid="{94CE45FB-CC60-114A-9411-28D35D6D5C60}"/>
    <hyperlink ref="C950" r:id="rId949" display="https://www.nj.gov/cgi-bin/education/csg/15/csg1a.pl?string=GG9-127-129-12&amp;maxhits=1000" xr:uid="{0E2B8811-F6F7-DE46-B02A-85C2C02B3FAF}"/>
    <hyperlink ref="C951" r:id="rId950" display="https://www.nj.gov/cgi-bin/education/csg/15/csg1a.pl?string=EK-8K-8751plus&amp;maxhits=1000" xr:uid="{0B9BA9D1-3FF8-184B-8F4F-7187A84E4833}"/>
    <hyperlink ref="C952" r:id="rId951" display="https://www.nj.gov/cgi-bin/education/csg/15/csg1a.pl?string=AK-6K-6&amp;maxhits=1000" xr:uid="{9888FC32-098F-CB4B-A86A-3321474A05B2}"/>
    <hyperlink ref="C953" r:id="rId952" display="https://www.nj.gov/cgi-bin/education/csg/15/csg1a.pl?string=MK-12K-121800-3500&amp;maxhits=1000" xr:uid="{381AEAFC-21E4-0843-A1CF-3155C8A7D892}"/>
    <hyperlink ref="C954" r:id="rId953" display="https://www.nj.gov/cgi-bin/education/csg/15/csg1a.pl?string=DK-8K-8401-750&amp;maxhits=1000" xr:uid="{A983EB75-F207-0E4D-8E27-41A910DF6D0D}"/>
    <hyperlink ref="C955" r:id="rId954" display="https://www.nj.gov/cgi-bin/education/csg/15/csg1a.pl?string=EK-8K-8751plus&amp;maxhits=1000" xr:uid="{E319E3AF-7A91-6D45-BA4E-07239B181B9A}"/>
    <hyperlink ref="C956" r:id="rId955" display="https://www.nj.gov/cgi-bin/education/csg/15/csg1a.pl?string=NK-12K-123500plus&amp;maxhits=1000" xr:uid="{8EAA7D38-A96E-6340-9C3F-5D049B29F3E6}"/>
    <hyperlink ref="C957" r:id="rId956" display="https://www.nj.gov/cgi-bin/education/csg/15/csg1a.pl?string=EK-8K-8751plus&amp;maxhits=1000" xr:uid="{A2714479-0EDB-FC48-A0B4-BE9346F128F9}"/>
    <hyperlink ref="C958" r:id="rId957" display="https://www.nj.gov/cgi-bin/education/csg/15/csg1a.pl?string=EK-8K-8751plus&amp;maxhits=1000" xr:uid="{19C1D4F9-DBEC-F04A-BD56-7196D2B518C3}"/>
    <hyperlink ref="C959" r:id="rId958" display="https://www.nj.gov/cgi-bin/education/csg/15/csg1a.pl?string=IK-12K-80-400&amp;maxhits=1000" xr:uid="{0C0E89B0-8DF5-204D-B44E-680D3406933A}"/>
    <hyperlink ref="C960" r:id="rId959" display="https://www.nj.gov/cgi-bin/education/csg/15/csg1a.pl?string=AK-6K-6&amp;maxhits=1000" xr:uid="{B85C497A-35DD-EE47-8712-2185620E614C}"/>
    <hyperlink ref="C961" r:id="rId960" display="https://www.nj.gov/cgi-bin/education/csg/15/csg1a.pl?string=FG7-127-129-12&amp;maxhits=1000" xr:uid="{871F0298-EFC6-504E-B705-B85265B7C6B2}"/>
    <hyperlink ref="C962" r:id="rId961" display="https://www.nj.gov/cgi-bin/education/csg/15/csg1a.pl?string=LK-12K-120-1800&amp;maxhits=1000" xr:uid="{7EF024A2-B26F-A043-A53E-790C5FD8B3DF}"/>
    <hyperlink ref="C963" r:id="rId962" display="https://www.nj.gov/cgi-bin/education/csg/15/csg1a.pl?string=NK-12K-123500plus&amp;maxhits=1000" xr:uid="{EB12CB03-F7B7-104D-83BE-3CE4A87220E2}"/>
    <hyperlink ref="C964" r:id="rId963" display="https://www.nj.gov/cgi-bin/education/csg/15/csg1a.pl?string=GG9-127-129-12&amp;maxhits=1000" xr:uid="{B8317402-27A1-854B-B566-55DFB3F3BB38}"/>
    <hyperlink ref="C965" r:id="rId964" display="https://www.nj.gov/cgi-bin/education/csg/15/csg1a.pl?string=OCHARTER&amp;maxhits=1000" xr:uid="{42670D4A-60CA-D344-8B45-F3D75CF01040}"/>
    <hyperlink ref="C966" r:id="rId965" display="https://www.nj.gov/cgi-bin/education/csg/15/csg1a.pl?string=OCHARTER&amp;maxhits=1000" xr:uid="{FDC3BB40-AAE7-AD4A-9E36-46C571D58DF8}"/>
    <hyperlink ref="C967" r:id="rId966" display="https://www.nj.gov/cgi-bin/education/csg/15/csg1a.pl?string=LK-12K-120-1800&amp;maxhits=1000" xr:uid="{2FCECCD5-7461-EB4E-8F5B-150680B7491B}"/>
    <hyperlink ref="C968" r:id="rId967" display="https://www.nj.gov/cgi-bin/education/csg/15/csg1a.pl?string=IK-12K-80-400&amp;maxhits=1000" xr:uid="{235C2C6A-FA96-3B41-898F-33EBCB2C9CF6}"/>
    <hyperlink ref="C969" r:id="rId968" display="https://www.nj.gov/cgi-bin/education/csg/15/csg1a.pl?string=EK-8K-8751plus&amp;maxhits=1000" xr:uid="{FE91A48C-72E5-694A-AF63-CD49047AA654}"/>
    <hyperlink ref="C970" r:id="rId969" display="https://www.nj.gov/cgi-bin/education/csg/15/csg1a.pl?string=DK-8K-8401-750&amp;maxhits=1000" xr:uid="{83986F15-00A3-D64B-A04C-C98B3BFEFD88}"/>
    <hyperlink ref="C971" r:id="rId970" display="https://www.nj.gov/cgi-bin/education/csg/15/csg1a.pl?string=AK-6K-6&amp;maxhits=1000" xr:uid="{7C8A8E51-44FA-1E4E-A5E7-EBE4D6714450}"/>
    <hyperlink ref="C972" r:id="rId971" display="https://www.nj.gov/cgi-bin/education/csg/15/csg1a.pl?string=EK-8K-8751plus&amp;maxhits=1000" xr:uid="{32072435-5590-0345-9528-5C17D3147E75}"/>
    <hyperlink ref="C973" r:id="rId972" display="https://www.nj.gov/cgi-bin/education/csg/15/csg1a.pl?string=OCHARTER&amp;maxhits=1000" xr:uid="{B441538F-008C-6B49-B238-A925FD65EFD4}"/>
    <hyperlink ref="C974" r:id="rId973" display="https://www.nj.gov/cgi-bin/education/csg/15/csg1a.pl?string=IK-12K-80-400&amp;maxhits=1000" xr:uid="{67913E1D-05C9-614E-84D4-3E64F211231A}"/>
    <hyperlink ref="C975" r:id="rId974" display="https://www.nj.gov/cgi-bin/education/csg/15/csg1a.pl?string=EK-8K-8751plus&amp;maxhits=1000" xr:uid="{F3A4F7D3-65C6-B940-A31C-99B42E46634C}"/>
    <hyperlink ref="C976" r:id="rId975" display="https://www.nj.gov/cgi-bin/education/csg/15/csg1a.pl?string=NK-12K-123500plus&amp;maxhits=1000" xr:uid="{88264E25-3782-D747-9F52-D75376AFA195}"/>
    <hyperlink ref="C977" r:id="rId976" display="https://www.nj.gov/cgi-bin/education/csg/15/csg1a.pl?string=CK-8K-80-400&amp;maxhits=1000" xr:uid="{7412D2B1-2EEF-014B-A4E2-FAF794C67CB3}"/>
    <hyperlink ref="C978" r:id="rId977" display="https://www.nj.gov/cgi-bin/education/csg/15/csg1a.pl?string=OCHARTER&amp;maxhits=1000" xr:uid="{3540C9E9-500A-8E42-81A0-F319004A6C3D}"/>
    <hyperlink ref="C979" r:id="rId978" display="https://www.nj.gov/cgi-bin/education/csg/15/csg1a.pl?string=LK-12K-120-1800&amp;maxhits=1000" xr:uid="{69D5399F-DEE1-C247-B364-0428394A8B9E}"/>
    <hyperlink ref="C980" r:id="rId979" display="https://www.nj.gov/cgi-bin/education/csg/15/csg1a.pl?string=JK-12K-8401-750&amp;maxhits=1000" xr:uid="{AE490D03-6897-7948-9156-8C070D2590BB}"/>
    <hyperlink ref="C981" r:id="rId980" display="https://www.nj.gov/cgi-bin/education/csg/15/csg1a.pl?string=EK-8K-8751plus&amp;maxhits=1000" xr:uid="{79BAF62A-DE6F-A047-925D-45FBA3F3928E}"/>
    <hyperlink ref="C982" r:id="rId981" display="https://www.nj.gov/cgi-bin/education/csg/15/csg1a.pl?string=EK-8K-8751plus&amp;maxhits=1000" xr:uid="{74F153EE-014D-CF4C-A222-42F2AAEFB98E}"/>
    <hyperlink ref="C983" r:id="rId982" display="https://www.nj.gov/cgi-bin/education/csg/15/csg1a.pl?string=JK-12K-8401-750&amp;maxhits=1000" xr:uid="{83DE3F34-E851-9B44-A980-63C227BAF9DB}"/>
    <hyperlink ref="C984" r:id="rId983" display="https://www.nj.gov/cgi-bin/education/csg/15/csg1a.pl?string=GG9-127-129-12&amp;maxhits=1000" xr:uid="{6FEA0C62-6055-C943-8B3B-5410EB5CE663}"/>
    <hyperlink ref="C985" r:id="rId984" display="https://www.nj.gov/cgi-bin/education/csg/15/csg1a.pl?string=IK-12K-80-400&amp;maxhits=1000" xr:uid="{E5B90F2F-BF92-4345-AF53-B074803358F6}"/>
    <hyperlink ref="C986" r:id="rId985" display="https://www.nj.gov/cgi-bin/education/csg/15/csg1a.pl?string=OCHARTER&amp;maxhits=1000" xr:uid="{65443B1A-45A3-3A40-8433-E9F66455EA75}"/>
    <hyperlink ref="C987" r:id="rId986" display="https://www.nj.gov/cgi-bin/education/csg/15/csg1a.pl?string=NK-12K-123500plus&amp;maxhits=1000" xr:uid="{95DD07E6-9E20-9E49-A0CD-0D283B267F25}"/>
    <hyperlink ref="C988" r:id="rId987" display="https://www.nj.gov/cgi-bin/education/csg/15/csg1a.pl?string=OCHARTER&amp;maxhits=1000" xr:uid="{E996513E-452A-074D-A53D-F127954F6896}"/>
    <hyperlink ref="C989" r:id="rId988" display="https://www.nj.gov/cgi-bin/education/csg/15/csg1a.pl?string=QCOUNTYVOC&amp;maxhits=1000" xr:uid="{A0033B94-9C4B-D94C-B98D-B95F2BBD6ABE}"/>
    <hyperlink ref="C990" r:id="rId989" display="https://www.nj.gov/cgi-bin/education/csg/15/csg1a.pl?string=OCHARTER&amp;maxhits=1000" xr:uid="{7BE1BAD9-C40E-B042-8052-2DC457EF01FF}"/>
    <hyperlink ref="C991" r:id="rId990" display="https://www.nj.gov/cgi-bin/education/csg/15/csg1a.pl?string=OCHARTER&amp;maxhits=1000" xr:uid="{65D5DB84-ED25-8848-8443-3F6D855CD1C8}"/>
    <hyperlink ref="C992" r:id="rId991" display="https://www.nj.gov/cgi-bin/education/csg/15/csg1a.pl?string=NK-12K-123500plus&amp;maxhits=1000" xr:uid="{2B41150A-5A18-F740-B727-E7F9B55D4583}"/>
    <hyperlink ref="C993" r:id="rId992" display="https://www.nj.gov/cgi-bin/education/csg/15/csg1a.pl?string=OCHARTER&amp;maxhits=1000" xr:uid="{6EFF6BD3-3FF5-B240-BE31-0EA2DEC20F77}"/>
    <hyperlink ref="C994" r:id="rId993" display="https://www.nj.gov/cgi-bin/education/csg/15/csg1a.pl?string=JK-12K-8401-750&amp;maxhits=1000" xr:uid="{5E22C11D-0EA3-E046-828F-4FD2D7DDF724}"/>
    <hyperlink ref="C995" r:id="rId994" display="https://www.nj.gov/cgi-bin/education/csg/15/csg1a.pl?string=MK-12K-121800-3500&amp;maxhits=1000" xr:uid="{F7C6334A-4CF7-FC45-97D8-A3A1DCB56612}"/>
    <hyperlink ref="C996" r:id="rId995" display="https://www.nj.gov/cgi-bin/education/csg/15/csg1a.pl?string=OCHARTER&amp;maxhits=1000" xr:uid="{8F1CFA76-162F-5544-B613-6A87264413DC}"/>
    <hyperlink ref="C997" r:id="rId996" display="https://www.nj.gov/cgi-bin/education/csg/15/csg1a.pl?string=GG9-127-129-12&amp;maxhits=1000" xr:uid="{A3F3CF8D-4D2C-5F48-83AF-688C3F43AD5C}"/>
    <hyperlink ref="C998" r:id="rId997" display="https://www.nj.gov/cgi-bin/education/csg/15/csg1a.pl?string=OCHARTER&amp;maxhits=1000" xr:uid="{08CB8268-2203-444C-97B1-F59FC45BBCEC}"/>
    <hyperlink ref="C999" r:id="rId998" display="https://www.nj.gov/cgi-bin/education/csg/15/csg1a.pl?string=OCHARTER&amp;maxhits=1000" xr:uid="{0A396C26-421D-EC41-908B-1C9672384544}"/>
    <hyperlink ref="C1000" r:id="rId999" display="https://www.nj.gov/cgi-bin/education/csg/15/csg1a.pl?string=CK-8K-80-400&amp;maxhits=1000" xr:uid="{272778B6-17CE-4F4F-BDF9-6E5752A8E522}"/>
    <hyperlink ref="C1001" r:id="rId1000" display="https://www.nj.gov/cgi-bin/education/csg/15/csg1a.pl?string=MK-12K-121800-3500&amp;maxhits=1000" xr:uid="{EA117128-A12D-5B43-AF1D-2B2C45AC888A}"/>
    <hyperlink ref="C1002" r:id="rId1001" display="https://www.nj.gov/cgi-bin/education/csg/15/csg1a.pl?string=EK-8K-8751plus&amp;maxhits=1000" xr:uid="{2757A5AC-7DE5-7E42-BD3E-80B9BE42A54C}"/>
    <hyperlink ref="C1003" r:id="rId1002" display="https://www.nj.gov/cgi-bin/education/csg/15/csg1a.pl?string=LK-12K-120-1800&amp;maxhits=1000" xr:uid="{B96F5248-DED9-0740-A4EB-F417768A7090}"/>
    <hyperlink ref="C1004" r:id="rId1003" display="https://www.nj.gov/cgi-bin/education/csg/15/csg1a.pl?string=MK-12K-121800-3500&amp;maxhits=1000" xr:uid="{7D82BA69-1A71-1C45-B0C3-E46822354210}"/>
    <hyperlink ref="C1005" r:id="rId1004" display="https://www.nj.gov/cgi-bin/education/csg/15/csg1a.pl?string=MK-12K-121800-3500&amp;maxhits=1000" xr:uid="{3290738B-BA61-1543-8400-5A3EBD2113D5}"/>
    <hyperlink ref="C1006" r:id="rId1005" display="https://www.nj.gov/cgi-bin/education/csg/15/csg1a.pl?string=OCHARTER&amp;maxhits=1000" xr:uid="{639DA5FD-1E8B-A249-BC9F-7F3CFC427510}"/>
    <hyperlink ref="C1007" r:id="rId1006" display="https://www.nj.gov/cgi-bin/education/csg/15/csg1a.pl?string=OCHARTER&amp;maxhits=1000" xr:uid="{5209B06E-C97D-B94E-B5BA-DEA8748E7811}"/>
    <hyperlink ref="C1008" r:id="rId1007" display="https://www.nj.gov/cgi-bin/education/csg/15/csg1a.pl?string=HK-12K-6&amp;maxhits=1000" xr:uid="{AD824919-A519-4D4A-B5E6-0B16BC44324E}"/>
    <hyperlink ref="C1009" r:id="rId1008" display="https://www.nj.gov/cgi-bin/education/csg/15/csg1a.pl?string=IK-12K-80-400&amp;maxhits=1000" xr:uid="{60AE644E-8061-5544-AB3B-50DB4F67105D}"/>
    <hyperlink ref="C1010" r:id="rId1009" display="https://www.nj.gov/cgi-bin/education/csg/15/csg1a.pl?string=OCHARTER&amp;maxhits=1000" xr:uid="{20AB470B-D472-8047-833E-3F9E2D758B68}"/>
    <hyperlink ref="C1011" r:id="rId1010" display="https://www.nj.gov/cgi-bin/education/csg/15/csg1a.pl?string=MK-12K-121800-3500&amp;maxhits=1000" xr:uid="{D6BE3B40-1BF2-CD4E-A2B6-36E847872E2C}"/>
    <hyperlink ref="C1012" r:id="rId1011" display="https://www.nj.gov/cgi-bin/education/csg/15/csg1a.pl?string=DK-8K-8401-750&amp;maxhits=1000" xr:uid="{54DA942D-29A2-DB43-B438-5123104C0948}"/>
    <hyperlink ref="C1013" r:id="rId1012" display="https://www.nj.gov/cgi-bin/education/csg/15/csg1a.pl?string=IK-12K-80-400&amp;maxhits=1000" xr:uid="{44B90D8F-6183-3A46-BBED-8BB15F80470C}"/>
    <hyperlink ref="C1014" r:id="rId1013" display="https://www.nj.gov/cgi-bin/education/csg/15/csg1a.pl?string=JK-12K-8401-750&amp;maxhits=1000" xr:uid="{CA486A1D-A559-7A45-8DC7-90583807F494}"/>
    <hyperlink ref="C1015" r:id="rId1014" display="https://www.nj.gov/cgi-bin/education/csg/15/csg1a.pl?string=LK-12K-120-1800&amp;maxhits=1000" xr:uid="{EE14E45A-AA6F-764D-86F3-F14C8CE2F3A0}"/>
    <hyperlink ref="C1016" r:id="rId1015" display="https://www.nj.gov/cgi-bin/education/csg/15/csg1a.pl?string=NK-12K-123500plus&amp;maxhits=1000" xr:uid="{212D7024-02DB-7447-AD27-31748FF53F2C}"/>
    <hyperlink ref="C1017" r:id="rId1016" display="https://www.nj.gov/cgi-bin/education/csg/15/csg1a.pl?string=MK-12K-121800-3500&amp;maxhits=1000" xr:uid="{14579386-C09B-9641-9BD5-844663696FC9}"/>
    <hyperlink ref="C1018" r:id="rId1017" display="https://www.nj.gov/cgi-bin/education/csg/15/csg1a.pl?string=EK-8K-8751plus&amp;maxhits=1000" xr:uid="{68E6FCF7-2A20-6E4E-B837-F27C0974153A}"/>
    <hyperlink ref="C1019" r:id="rId1018" display="https://www.nj.gov/cgi-bin/education/csg/15/csg1a.pl?string=DK-8K-8401-750&amp;maxhits=1000" xr:uid="{D1AA83C9-9DB4-9544-ADAF-560DF3B30DEF}"/>
    <hyperlink ref="C1020" r:id="rId1019" display="https://www.nj.gov/cgi-bin/education/csg/15/csg1a.pl?string=GG9-127-129-12&amp;maxhits=1000" xr:uid="{C0644641-9EB9-824D-BE44-98B2FE6DD3F5}"/>
    <hyperlink ref="C1021" r:id="rId1020" display="https://www.nj.gov/cgi-bin/education/csg/15/csg1a.pl?string=EK-8K-8751plus&amp;maxhits=1000" xr:uid="{09F54B29-14FE-5E42-A968-7AC06B7D9593}"/>
    <hyperlink ref="C1022" r:id="rId1021" display="https://www.nj.gov/cgi-bin/education/csg/15/csg1a.pl?string=EK-8K-8751plus&amp;maxhits=1000" xr:uid="{F12FA85E-9C99-5F4E-851B-1C49AE9B74DA}"/>
    <hyperlink ref="C1023" r:id="rId1022" display="https://www.nj.gov/cgi-bin/education/csg/15/csg1a.pl?string=HK-12K-6&amp;maxhits=1000" xr:uid="{381EC848-1962-2945-85F7-094178FB99A5}"/>
    <hyperlink ref="C1024" r:id="rId1023" display="https://www.nj.gov/cgi-bin/education/csg/15/csg1a.pl?string=NK-12K-123500plus&amp;maxhits=1000" xr:uid="{54F3EE81-F5DA-B542-85C6-D3CBD46080EE}"/>
    <hyperlink ref="C1025" r:id="rId1024" display="https://www.nj.gov/cgi-bin/education/csg/15/csg1a.pl?string=IK-12K-80-400&amp;maxhits=1000" xr:uid="{E680326D-B869-0640-8788-962E39073A11}"/>
    <hyperlink ref="C1026" r:id="rId1025" display="https://www.nj.gov/cgi-bin/education/csg/15/csg1a.pl?string=IK-12K-80-400&amp;maxhits=1000" xr:uid="{55958AC3-6B0B-814C-B57F-E3FB4B195A64}"/>
    <hyperlink ref="C1027" r:id="rId1026" display="https://www.nj.gov/cgi-bin/education/csg/15/csg1a.pl?string=AK-6K-6&amp;maxhits=1000" xr:uid="{7ACCD168-8996-004C-BDD5-ED23FE8EDE20}"/>
    <hyperlink ref="C1028" r:id="rId1027" display="https://www.nj.gov/cgi-bin/education/csg/15/csg1a.pl?string=PCSSD&amp;maxhits=1000" xr:uid="{57EFA0BC-7520-6948-ACFB-DE9FA7D6FEC8}"/>
    <hyperlink ref="C1029" r:id="rId1028" display="https://www.nj.gov/cgi-bin/education/csg/15/csg1a.pl?string=QCOUNTYVOC&amp;maxhits=1000" xr:uid="{F63E1109-4DAA-C245-B58B-25843334F2A9}"/>
    <hyperlink ref="C1030" r:id="rId1029" display="https://www.nj.gov/cgi-bin/education/csg/15/csg1a.pl?string=JK-12K-8401-750&amp;maxhits=1000" xr:uid="{3D4B7BCF-BD89-8D45-985E-C78BAF8145B0}"/>
    <hyperlink ref="C1031" r:id="rId1030" display="https://www.nj.gov/cgi-bin/education/csg/15/csg1a.pl?string=FG7-127-129-12&amp;maxhits=1000" xr:uid="{FCA78F69-38A8-314B-9F93-2C4D9A25689C}"/>
    <hyperlink ref="C1032" r:id="rId1031" display="https://www.nj.gov/cgi-bin/education/csg/15/csg1a.pl?string=AK-6K-6&amp;maxhits=1000" xr:uid="{D31D9E78-36A3-E040-BC84-7BBD3D39D4BF}"/>
    <hyperlink ref="C1033" r:id="rId1032" display="https://www.nj.gov/cgi-bin/education/csg/15/csg1a.pl?string=MK-12K-121800-3500&amp;maxhits=1000" xr:uid="{81582F29-4FCF-774F-A127-34616A11AAA6}"/>
    <hyperlink ref="C1034" r:id="rId1033" display="https://www.nj.gov/cgi-bin/education/csg/15/csg1a.pl?string=IK-12K-80-400&amp;maxhits=1000" xr:uid="{D59B2322-E100-5845-A2EA-CDE89148E073}"/>
    <hyperlink ref="C1035" r:id="rId1034" display="https://www.nj.gov/cgi-bin/education/csg/15/csg1a.pl?string=MK-12K-121800-3500&amp;maxhits=1000" xr:uid="{ECD53EAB-B22D-8548-8C2A-AF7E746DE69A}"/>
    <hyperlink ref="C1036" r:id="rId1035" display="https://www.nj.gov/cgi-bin/education/csg/15/csg1a.pl?string=IK-12K-80-400&amp;maxhits=1000" xr:uid="{D953068C-E0FB-B44E-9127-9276934C278E}"/>
    <hyperlink ref="C1037" r:id="rId1036" display="https://www.nj.gov/cgi-bin/education/csg/15/csg1a.pl?string=KK-12K-8751plus&amp;maxhits=1000" xr:uid="{6A2D5722-4DDE-8642-A2F0-E5C1CCD3A715}"/>
    <hyperlink ref="C1038" r:id="rId1037" display="https://www.nj.gov/cgi-bin/education/csg/15/csg1a.pl?string=AK-6K-6&amp;maxhits=1000" xr:uid="{C864CD4E-D786-FF45-A6A1-7E7897B1C767}"/>
    <hyperlink ref="C1039" r:id="rId1038" display="https://www.nj.gov/cgi-bin/education/csg/15/csg1a.pl?string=LK-12K-120-1800&amp;maxhits=1000" xr:uid="{F7458C29-4628-7F47-A97F-B58BCCE9CE47}"/>
    <hyperlink ref="C1040" r:id="rId1039" display="https://www.nj.gov/cgi-bin/education/csg/15/csg1a.pl?string=IK-12K-80-400&amp;maxhits=1000" xr:uid="{8407EF12-E0D2-5A4A-90BB-D752B64E90E2}"/>
    <hyperlink ref="C1041" r:id="rId1040" display="https://www.nj.gov/cgi-bin/education/csg/15/csg1a.pl?string=IK-12K-80-400&amp;maxhits=1000" xr:uid="{437C6045-A018-AF4D-ACF4-256DDBC96B4E}"/>
    <hyperlink ref="C1042" r:id="rId1041" display="https://www.nj.gov/cgi-bin/education/csg/15/csg1a.pl?string=NK-12K-123500plus&amp;maxhits=1000" xr:uid="{76150247-DCEF-654E-B29C-F39CFFB7C214}"/>
    <hyperlink ref="C1043" r:id="rId1042" display="https://www.nj.gov/cgi-bin/education/csg/15/csg1a.pl?string=JK-12K-8401-750&amp;maxhits=1000" xr:uid="{A81847BE-23B1-DC4B-A60D-5CC295F3650A}"/>
    <hyperlink ref="C1044" r:id="rId1043" display="https://www.nj.gov/cgi-bin/education/csg/15/csg1a.pl?string=OCHARTER&amp;maxhits=1000" xr:uid="{9E485C0C-B6C5-C54F-98BC-DAF65073CAC7}"/>
    <hyperlink ref="C1045" r:id="rId1044" display="https://www.nj.gov/cgi-bin/education/csg/15/csg1a.pl?string=QCOUNTYVOC&amp;maxhits=1000" xr:uid="{4FE20A75-F79A-0D4D-9B54-D0AA2FC8D66C}"/>
    <hyperlink ref="C1046" r:id="rId1045" display="https://www.nj.gov/cgi-bin/education/csg/15/csg1a.pl?string=GG9-127-129-12&amp;maxhits=1000" xr:uid="{970869B2-E91D-D74A-9406-96AD8442287A}"/>
    <hyperlink ref="C1047" r:id="rId1046" display="https://www.nj.gov/cgi-bin/education/csg/15/csg1a.pl?string=CK-8K-80-400&amp;maxhits=1000" xr:uid="{E1A65F54-B7C7-8D44-907D-87419612C00E}"/>
    <hyperlink ref="C1048" r:id="rId1047" display="https://www.nj.gov/cgi-bin/education/csg/15/csg1a.pl?string=IK-12K-80-400&amp;maxhits=1000" xr:uid="{AC98B958-197E-824F-885B-1EB69AF6DDC7}"/>
    <hyperlink ref="C1049" r:id="rId1048" display="https://www.nj.gov/cgi-bin/education/csg/15/csg1a.pl?string=DK-8K-8401-750&amp;maxhits=1000" xr:uid="{A98A52D7-E42A-1143-AFD2-A1031297D67D}"/>
    <hyperlink ref="C1050" r:id="rId1049" display="https://www.nj.gov/cgi-bin/education/csg/15/csg1a.pl?string=CK-8K-80-400&amp;maxhits=1000" xr:uid="{61889FC0-2369-D643-84B3-2C978ED074F7}"/>
    <hyperlink ref="C1051" r:id="rId1050" display="https://www.nj.gov/cgi-bin/education/csg/15/csg1a.pl?string=DK-8K-8401-750&amp;maxhits=1000" xr:uid="{B4C33046-66D3-C145-96A0-AF37FBB37510}"/>
    <hyperlink ref="C1052" r:id="rId1051" display="https://www.nj.gov/cgi-bin/education/csg/15/csg1a.pl?string=JK-12K-8401-750&amp;maxhits=1000" xr:uid="{890F122E-A851-224C-BDE6-79C774DC679B}"/>
    <hyperlink ref="C1053" r:id="rId1052" display="https://www.nj.gov/cgi-bin/education/csg/15/csg1a.pl?string=JK-12K-8401-750&amp;maxhits=1000" xr:uid="{DE0C8BE8-E754-1945-8245-A9F92C50A7A3}"/>
    <hyperlink ref="C1054" r:id="rId1053" display="https://www.nj.gov/cgi-bin/education/csg/15/csg1a.pl?string=NK-12K-123500plus&amp;maxhits=1000" xr:uid="{C12DF9ED-1055-384B-B45D-E7F9BE198646}"/>
    <hyperlink ref="C1055" r:id="rId1054" display="https://www.nj.gov/cgi-bin/education/csg/15/csg1a.pl?string=OCHARTER&amp;maxhits=1000" xr:uid="{B585B0F8-9733-A74B-B276-669D0B855DB9}"/>
    <hyperlink ref="C1056" r:id="rId1055" display="https://www.nj.gov/cgi-bin/education/csg/15/csg1a.pl?string=CK-8K-80-400&amp;maxhits=1000" xr:uid="{DF4E065B-C07E-7E4C-AAC7-E53F4890B73E}"/>
    <hyperlink ref="C1057" r:id="rId1056" display="https://www.nj.gov/cgi-bin/education/csg/15/csg1a.pl?string=EK-8K-8751plus&amp;maxhits=1000" xr:uid="{014215B1-A228-D04E-A3C7-EB02CFD3DA94}"/>
    <hyperlink ref="C1058" r:id="rId1057" display="https://www.nj.gov/cgi-bin/education/csg/15/csg1a.pl?string=NK-12K-123500plus&amp;maxhits=1000" xr:uid="{0BFCFC93-A177-1C4D-9590-286F5AA1E24A}"/>
    <hyperlink ref="C1059" r:id="rId1058" display="https://www.nj.gov/cgi-bin/education/csg/15/csg1a.pl?string=OCHARTER&amp;maxhits=1000" xr:uid="{331397E1-0C01-C848-B4F9-9848A07BF0E0}"/>
    <hyperlink ref="C1060" r:id="rId1059" display="https://www.nj.gov/cgi-bin/education/csg/15/csg1a.pl?string=NK-12K-123500plus&amp;maxhits=1000" xr:uid="{1A064F3A-4EA4-1648-897B-C107A94D5DD4}"/>
    <hyperlink ref="C1061" r:id="rId1060" display="https://www.nj.gov/cgi-bin/education/csg/15/csg1a.pl?string=NK-12K-123500plus&amp;maxhits=1000" xr:uid="{C2BB261C-E6A7-344D-A485-6CC4673E359B}"/>
    <hyperlink ref="C1062" r:id="rId1061" display="https://www.nj.gov/cgi-bin/education/csg/15/csg1a.pl?string=OCHARTER&amp;maxhits=1000" xr:uid="{F5038CA8-BCEE-DE40-9A7B-00FAB1400B7D}"/>
    <hyperlink ref="C1063" r:id="rId1062" display="https://www.nj.gov/cgi-bin/education/csg/15/csg1a.pl?string=MK-12K-121800-3500&amp;maxhits=1000" xr:uid="{EE16054C-564F-8048-9839-20A4264D4A79}"/>
    <hyperlink ref="C1064" r:id="rId1063" display="https://www.nj.gov/cgi-bin/education/csg/15/csg1a.pl?string=LK-12K-120-1800&amp;maxhits=1000" xr:uid="{34DFC8BD-95C3-F149-A9E2-452C9F19D571}"/>
    <hyperlink ref="C1065" r:id="rId1064" display="https://www.nj.gov/cgi-bin/education/csg/15/csg1a.pl?string=NK-12K-123500plus&amp;maxhits=1000" xr:uid="{EC01592B-088C-7F4C-A1D9-1BC8A777F62A}"/>
    <hyperlink ref="C1066" r:id="rId1065" display="https://www.nj.gov/cgi-bin/education/csg/15/csg1a.pl?string=OCHARTER&amp;maxhits=1000" xr:uid="{2543815E-0C3E-3D40-9DCD-E83FBDF59CEE}"/>
    <hyperlink ref="C1067" r:id="rId1066" display="https://www.nj.gov/cgi-bin/education/csg/15/csg1a.pl?string=NK-12K-123500plus&amp;maxhits=1000" xr:uid="{E53EA038-3050-4545-9A05-7BF7222DE21C}"/>
    <hyperlink ref="C1068" r:id="rId1067" display="https://www.nj.gov/cgi-bin/education/csg/15/csg1a.pl?string=OCHARTER&amp;maxhits=1000" xr:uid="{510200C3-04BE-DF48-AA41-88DC24E5EAE5}"/>
    <hyperlink ref="C1069" r:id="rId1068" display="https://www.nj.gov/cgi-bin/education/csg/15/csg1a.pl?string=QCOUNTYVOC&amp;maxhits=1000" xr:uid="{1B948095-35FA-A342-9E9C-A4714BAAEAE9}"/>
    <hyperlink ref="C1070" r:id="rId1069" display="https://www.nj.gov/cgi-bin/education/csg/15/csg1a.pl?string=AK-6K-6&amp;maxhits=1000" xr:uid="{95907E43-578E-2F44-9A10-A381DDCD67D2}"/>
    <hyperlink ref="C1071" r:id="rId1070" display="https://www.nj.gov/cgi-bin/education/csg/15/csg1a.pl?string=AK-6K-6&amp;maxhits=1000" xr:uid="{15F1F0D1-A6BB-CA47-9AAD-288C2CF2B69A}"/>
    <hyperlink ref="C1072" r:id="rId1071" display="https://www.nj.gov/cgi-bin/education/csg/15/csg1a.pl?string=MK-12K-121800-3500&amp;maxhits=1000" xr:uid="{6C4155FC-EB96-434D-B105-81B363EA45F8}"/>
    <hyperlink ref="C1073" r:id="rId1072" display="https://www.nj.gov/cgi-bin/education/csg/15/csg1a.pl?string=OCHARTER&amp;maxhits=1000" xr:uid="{A5DC2D1B-8355-4B49-B277-8135E0F32BA5}"/>
    <hyperlink ref="C1074" r:id="rId1073" display="https://www.nj.gov/cgi-bin/education/csg/15/csg1a.pl?string=OCHARTER&amp;maxhits=1000" xr:uid="{206BAEC8-E786-4645-BEF6-671C9D285422}"/>
    <hyperlink ref="C1075" r:id="rId1074" display="https://www.nj.gov/cgi-bin/education/csg/15/csg1a.pl?string=OCHARTER&amp;maxhits=1000" xr:uid="{929FD455-4634-EE44-A151-EB50DB420864}"/>
    <hyperlink ref="C1076" r:id="rId1075" display="https://www.nj.gov/cgi-bin/education/csg/15/csg1a.pl?string=NK-12K-123500plus&amp;maxhits=1000" xr:uid="{FD555D57-AA21-7B47-B64D-80B13627A45C}"/>
    <hyperlink ref="C1077" r:id="rId1076" display="https://www.nj.gov/cgi-bin/education/csg/15/csg1a.pl?string=OCHARTER&amp;maxhits=1000" xr:uid="{61902225-2A18-1844-B0D1-15BB113DE650}"/>
    <hyperlink ref="C1078" r:id="rId1077" display="https://www.nj.gov/cgi-bin/education/csg/15/csg1a.pl?string=NK-12K-123500plus&amp;maxhits=1000" xr:uid="{44646125-A635-D642-A0FB-F9018E9D3DC6}"/>
    <hyperlink ref="C1079" r:id="rId1078" display="https://www.nj.gov/cgi-bin/education/csg/15/csg1a.pl?string=OCHARTER&amp;maxhits=1000" xr:uid="{0CDC90F0-E8BE-3B4B-84DE-312EB300F680}"/>
    <hyperlink ref="C1080" r:id="rId1079" display="https://www.nj.gov/cgi-bin/education/csg/15/csg1a.pl?string=OCHARTER&amp;maxhits=1000" xr:uid="{926673B7-F418-6A48-A2C5-E5C1432FB310}"/>
    <hyperlink ref="C1081" r:id="rId1080" display="https://www.nj.gov/cgi-bin/education/csg/15/csg1a.pl?string=OCHARTER&amp;maxhits=1000" xr:uid="{1D65DBCC-5DDE-7C49-A8C9-7F99078B4CB1}"/>
    <hyperlink ref="C1082" r:id="rId1081" display="https://www.nj.gov/cgi-bin/education/csg/15/csg1a.pl?string=NK-12K-123500plus&amp;maxhits=1000" xr:uid="{B8DA2943-AE1F-3046-B0D5-E50ED967CE8C}"/>
    <hyperlink ref="C1083" r:id="rId1082" display="https://www.nj.gov/cgi-bin/education/csg/15/csg1a.pl?string=NK-12K-123500plus&amp;maxhits=1000" xr:uid="{75B445A1-4923-BD42-9DBC-27E58EB5401F}"/>
    <hyperlink ref="C1084" r:id="rId1083" display="https://www.nj.gov/cgi-bin/education/csg/15/csg1a.pl?string=OCHARTER&amp;maxhits=1000" xr:uid="{5453F4DA-398A-8E44-8B18-4F6D8D4B4A6D}"/>
    <hyperlink ref="C1085" r:id="rId1084" display="https://www.nj.gov/cgi-bin/education/csg/15/csg1a.pl?string=NK-12K-123500plus&amp;maxhits=1000" xr:uid="{27AA22DF-EB2D-8A41-9737-D20C8C8A9A0A}"/>
    <hyperlink ref="C1086" r:id="rId1085" display="https://www.nj.gov/cgi-bin/education/csg/15/csg1a.pl?string=OCHARTER&amp;maxhits=1000" xr:uid="{9A13B8A3-C68B-8F4F-AA16-FB502816105A}"/>
    <hyperlink ref="C1087" r:id="rId1086" display="https://www.nj.gov/cgi-bin/education/csg/15/csg1a.pl?string=OCHARTER&amp;maxhits=1000" xr:uid="{0EC78F18-DD38-C94A-90EF-DCC94DCE8199}"/>
    <hyperlink ref="C1088" r:id="rId1087" display="https://www.nj.gov/cgi-bin/education/csg/15/csg1a.pl?string=OCHARTER&amp;maxhits=1000" xr:uid="{3B9679D0-E2C7-0A4D-9693-DCCF659BFBA9}"/>
    <hyperlink ref="C1089" r:id="rId1088" display="https://www.nj.gov/cgi-bin/education/csg/15/csg1a.pl?string=AK-6K-6&amp;maxhits=1000" xr:uid="{9620EDB3-25B4-B74E-8909-78C238C70E90}"/>
    <hyperlink ref="C1090" r:id="rId1089" display="https://www.nj.gov/cgi-bin/education/csg/15/csg1a.pl?string=OCHARTER&amp;maxhits=1000" xr:uid="{FEA835E3-9C5D-7048-BB86-2B01DA4A8D67}"/>
    <hyperlink ref="C1091" r:id="rId1090" display="https://www.nj.gov/cgi-bin/education/csg/15/csg1a.pl?string=NK-12K-123500plus&amp;maxhits=1000" xr:uid="{ED77985E-B02F-C047-844B-5AEAFF04072E}"/>
    <hyperlink ref="C1092" r:id="rId1091" display="https://www.nj.gov/cgi-bin/education/csg/15/csg1a.pl?string=OCHARTER&amp;maxhits=1000" xr:uid="{D9E1B586-2FBB-B348-AA9A-19C939522F88}"/>
    <hyperlink ref="C1093" r:id="rId1092" display="https://www.nj.gov/cgi-bin/education/csg/15/csg1a.pl?string=OCHARTER&amp;maxhits=1000" xr:uid="{EF5A0E85-DFC2-CF42-AA04-BD284F483F0E}"/>
    <hyperlink ref="C1094" r:id="rId1093" display="https://www.nj.gov/cgi-bin/education/csg/15/csg1a.pl?string=OCHARTER&amp;maxhits=1000" xr:uid="{8454B593-66D4-2E4D-9537-6D58F06AF61B}"/>
    <hyperlink ref="C1095" r:id="rId1094" display="https://www.nj.gov/cgi-bin/education/csg/15/csg1a.pl?string=OCHARTER&amp;maxhits=1000" xr:uid="{D39A45A6-CEFC-7D42-A02A-F3899651CAB6}"/>
    <hyperlink ref="C1096" r:id="rId1095" display="https://www.nj.gov/cgi-bin/education/csg/15/csg1a.pl?string=AK-6K-6&amp;maxhits=1000" xr:uid="{97553628-4791-0B46-A608-DA66425110DB}"/>
    <hyperlink ref="C1097" r:id="rId1096" display="https://www.nj.gov/cgi-bin/education/csg/15/csg1a.pl?string=OCHARTER&amp;maxhits=1000" xr:uid="{9ACD48E2-AD83-734C-8548-32128E5829A4}"/>
    <hyperlink ref="C1098" r:id="rId1097" display="https://www.nj.gov/cgi-bin/education/csg/15/csg1a.pl?string=NK-12K-123500plus&amp;maxhits=1000" xr:uid="{59DEF3E1-1009-CD4C-9C20-3B789C985D7F}"/>
    <hyperlink ref="C1099" r:id="rId1098" display="https://www.nj.gov/cgi-bin/education/csg/15/csg1a.pl?string=OCHARTER&amp;maxhits=1000" xr:uid="{A97BB44F-EE03-CB48-B6C0-0E7D53705AED}"/>
    <hyperlink ref="C1100" r:id="rId1099" display="https://www.nj.gov/cgi-bin/education/csg/15/csg1a.pl?string=OCHARTER&amp;maxhits=1000" xr:uid="{50DC77A1-E0ED-1248-9188-6B5002F58827}"/>
    <hyperlink ref="C1101" r:id="rId1100" display="https://www.nj.gov/cgi-bin/education/csg/15/csg1a.pl?string=OCHARTER&amp;maxhits=1000" xr:uid="{001604EF-2BA8-C04A-81DF-14BAA4C319EE}"/>
    <hyperlink ref="C1102" r:id="rId1101" display="https://www.nj.gov/cgi-bin/education/csg/15/csg1a.pl?string=MK-12K-121800-3500&amp;maxhits=1000" xr:uid="{48A0B6BC-8E9A-354D-93C5-1F14E1B5504F}"/>
    <hyperlink ref="C1103" r:id="rId1102" display="https://www.nj.gov/cgi-bin/education/csg/15/csg1a.pl?string=OCHARTER&amp;maxhits=1000" xr:uid="{BEB2BDDF-F552-7941-85CE-151C49ACBC59}"/>
    <hyperlink ref="C1104" r:id="rId1103" display="https://www.nj.gov/cgi-bin/education/csg/15/csg1a.pl?string=FG7-127-129-12&amp;maxhits=1000" xr:uid="{4F3AA500-2C8D-6E4C-80AC-2082302E094D}"/>
    <hyperlink ref="C1105" r:id="rId1104" display="https://www.nj.gov/cgi-bin/education/csg/15/csg1a.pl?string=NK-12K-123500plus&amp;maxhits=1000" xr:uid="{9DC728B8-165F-8649-BCD5-A1207CC2F90F}"/>
    <hyperlink ref="C1106" r:id="rId1105" display="https://www.nj.gov/cgi-bin/education/csg/15/csg1a.pl?string=LK-12K-120-1800&amp;maxhits=1000" xr:uid="{549FC420-39BF-0145-B757-136D1911136C}"/>
    <hyperlink ref="C1107" r:id="rId1106" display="https://www.nj.gov/cgi-bin/education/csg/15/csg1a.pl?string=FG7-127-129-12&amp;maxhits=1000" xr:uid="{107FF6DD-879D-EF40-9CEF-0ABED29F19EC}"/>
    <hyperlink ref="C1108" r:id="rId1107" display="https://www.nj.gov/cgi-bin/education/csg/15/csg1a.pl?string=FG7-127-129-12&amp;maxhits=1000" xr:uid="{4DC43561-52BA-BA4C-9ACE-FEAC3A519678}"/>
    <hyperlink ref="C1109" r:id="rId1108" display="https://www.nj.gov/cgi-bin/education/csg/15/csg1a.pl?string=NK-12K-123500plus&amp;maxhits=1000" xr:uid="{9FE9F5D4-C53C-EE42-B501-CC1A03D9DC2E}"/>
    <hyperlink ref="C1110" r:id="rId1109" display="https://www.nj.gov/cgi-bin/education/csg/15/csg1a.pl?string=AK-6K-6&amp;maxhits=1000" xr:uid="{E596CB71-15C5-CC40-82A1-7726F5A88071}"/>
    <hyperlink ref="C1111" r:id="rId1110" display="https://www.nj.gov/cgi-bin/education/csg/15/csg1a.pl?string=AK-6K-6&amp;maxhits=1000" xr:uid="{08DA7C42-F666-8148-B3F2-FA59FA3E0250}"/>
    <hyperlink ref="C1112" r:id="rId1111" display="https://www.nj.gov/cgi-bin/education/csg/15/csg1a.pl?string=AK-6K-6&amp;maxhits=1000" xr:uid="{A4BCCB1D-D551-B24F-A065-486401043B62}"/>
    <hyperlink ref="C1113" r:id="rId1112" display="https://www.nj.gov/cgi-bin/education/csg/15/csg1a.pl?string=FG7-127-129-12&amp;maxhits=1000" xr:uid="{872D174F-4DF3-1E44-8879-BC3FA748B8FF}"/>
    <hyperlink ref="C1114" r:id="rId1113" display="https://www.nj.gov/cgi-bin/education/csg/15/csg1a.pl?string=MK-12K-121800-3500&amp;maxhits=1000" xr:uid="{BF72BA99-133B-A94D-8043-50486103E833}"/>
    <hyperlink ref="C1115" r:id="rId1114" display="https://www.nj.gov/cgi-bin/education/csg/15/csg1a.pl?string=PCSSD&amp;maxhits=1000" xr:uid="{B56E6739-50BC-9C40-8107-08AF768EE9B6}"/>
    <hyperlink ref="C1116" r:id="rId1115" display="https://www.nj.gov/cgi-bin/education/csg/15/csg1a.pl?string=QCOUNTYVOC&amp;maxhits=1000" xr:uid="{42B4F974-7099-644E-848D-CF43C43C46DC}"/>
    <hyperlink ref="C1117" r:id="rId1116" display="https://www.nj.gov/cgi-bin/education/csg/15/csg1a.pl?string=JK-12K-8401-750&amp;maxhits=1000" xr:uid="{BE09361E-334D-8B4E-9668-B0DD648519ED}"/>
    <hyperlink ref="C1118" r:id="rId1117" display="https://www.nj.gov/cgi-bin/education/csg/15/csg1a.pl?string=AK-6K-6&amp;maxhits=1000" xr:uid="{7FD376B2-D18C-9E4D-AFB6-7B4C6C85D342}"/>
    <hyperlink ref="C1119" r:id="rId1118" display="https://www.nj.gov/cgi-bin/education/csg/15/csg1a.pl?string=FG7-127-129-12&amp;maxhits=1000" xr:uid="{FF73770A-96A3-654E-B847-91812ACCCA9B}"/>
    <hyperlink ref="C1120" r:id="rId1119" display="https://www.nj.gov/cgi-bin/education/csg/15/csg1a.pl?string=KK-12K-8751plus&amp;maxhits=1000" xr:uid="{89FF4A9D-80E4-934D-AEF2-EAFC4C50FB67}"/>
    <hyperlink ref="C1121" r:id="rId1120" display="https://www.nj.gov/cgi-bin/education/csg/15/csg1a.pl?string=AK-6K-6&amp;maxhits=1000" xr:uid="{29E9302B-280A-324A-A851-E759DFAF4BE1}"/>
    <hyperlink ref="C1122" r:id="rId1121" display="https://www.nj.gov/cgi-bin/education/csg/15/csg1a.pl?string=NK-12K-123500plus&amp;maxhits=1000" xr:uid="{0259E611-AAA0-3844-A404-3DD791132F96}"/>
    <hyperlink ref="C1123" r:id="rId1122" display="https://www.nj.gov/cgi-bin/education/csg/15/csg1a.pl?string=AK-6K-6&amp;maxhits=1000" xr:uid="{2EF2131A-3F48-1A41-9CE2-E00F0E0043A3}"/>
    <hyperlink ref="C1124" r:id="rId1123" display="https://www.nj.gov/cgi-bin/education/csg/15/csg1a.pl?string=LK-12K-120-1800&amp;maxhits=1000" xr:uid="{5226F918-04E0-554B-B36E-A29175192B77}"/>
    <hyperlink ref="C1125" r:id="rId1124" display="https://www.nj.gov/cgi-bin/education/csg/15/csg1a.pl?string=LK-12K-120-1800&amp;maxhits=1000" xr:uid="{63DD898A-6776-744F-8653-49F06F60D319}"/>
    <hyperlink ref="C1126" r:id="rId1125" display="https://www.nj.gov/cgi-bin/education/csg/15/csg1a.pl?string=AK-6K-6&amp;maxhits=1000" xr:uid="{215D8D6F-1823-4A47-AAAD-0DDD5F3933ED}"/>
    <hyperlink ref="C1127" r:id="rId1126" display="https://www.nj.gov/cgi-bin/education/csg/15/csg1a.pl?string=AK-6K-6&amp;maxhits=1000" xr:uid="{55DF0FCE-9C4A-D44F-9577-0B8DEE7B2B71}"/>
    <hyperlink ref="C1128" r:id="rId1127" display="https://www.nj.gov/cgi-bin/education/csg/15/csg1a.pl?string=NK-12K-123500plus&amp;maxhits=1000" xr:uid="{2DF4F4CD-79BD-2B41-B3A3-F6CFE9808D97}"/>
    <hyperlink ref="C1129" r:id="rId1128" display="https://www.nj.gov/cgi-bin/education/csg/15/csg1a.pl?string=AK-6K-6&amp;maxhits=1000" xr:uid="{823ED011-89C0-194E-BFB5-501C4B51F96C}"/>
    <hyperlink ref="C1130" r:id="rId1129" display="https://www.nj.gov/cgi-bin/education/csg/15/csg1a.pl?string=MK-12K-121800-3500&amp;maxhits=1000" xr:uid="{9E26A2EB-C05B-434F-A9EC-1F62298E11EC}"/>
    <hyperlink ref="C1131" r:id="rId1130" display="https://www.nj.gov/cgi-bin/education/csg/15/csg1a.pl?string=AK-6K-6&amp;maxhits=1000" xr:uid="{490BB910-5BE3-0B4F-9F2D-F6EC3A0842C8}"/>
    <hyperlink ref="C1132" r:id="rId1131" display="https://www.nj.gov/cgi-bin/education/csg/15/csg1a.pl?string=LK-12K-120-1800&amp;maxhits=1000" xr:uid="{66DC51D2-6BC5-1F44-8EF4-38EA16AD89BF}"/>
    <hyperlink ref="C1133" r:id="rId1132" display="https://www.nj.gov/cgi-bin/education/csg/15/csg1a.pl?string=AK-6K-6&amp;maxhits=1000" xr:uid="{CCBA69BC-05C8-2549-A723-CD5871799E58}"/>
    <hyperlink ref="C1134" r:id="rId1133" display="https://www.nj.gov/cgi-bin/education/csg/15/csg1a.pl?string=NK-12K-123500plus&amp;maxhits=1000" xr:uid="{E32760D6-CE30-0E4C-80A8-8F5669E0CF68}"/>
    <hyperlink ref="C1135" r:id="rId1134" display="https://www.nj.gov/cgi-bin/education/csg/15/csg1a.pl?string=OCHARTER&amp;maxhits=1000" xr:uid="{7EECFA1F-C100-4548-8DE1-33D8057DE687}"/>
    <hyperlink ref="C1136" r:id="rId1135" display="https://www.nj.gov/cgi-bin/education/csg/15/csg1a.pl?string=OCHARTER&amp;maxhits=1000" xr:uid="{D1A74AF9-02DA-A84C-AFF5-BC6772468BC4}"/>
    <hyperlink ref="C1137" r:id="rId1136" display="https://www.nj.gov/cgi-bin/education/csg/15/csg1a.pl?string=IK-12K-80-400&amp;maxhits=1000" xr:uid="{BE31E3B7-216F-5B4D-A317-514763DEA4B1}"/>
    <hyperlink ref="C1138" r:id="rId1137" display="https://www.nj.gov/cgi-bin/education/csg/15/csg1a.pl?string=OCHARTER&amp;maxhits=1000" xr:uid="{3D592FC0-E8E5-B348-8388-CA39B481001B}"/>
    <hyperlink ref="C1139" r:id="rId1138" display="https://www.nj.gov/cgi-bin/education/csg/15/csg1a.pl?string=KK-12K-8751plus&amp;maxhits=1000" xr:uid="{6824EFF0-8C09-6145-A179-EDFF4834B251}"/>
    <hyperlink ref="C1140" r:id="rId1139" display="https://www.nj.gov/cgi-bin/education/csg/15/csg1a.pl?string=MK-12K-121800-3500&amp;maxhits=1000" xr:uid="{77614E43-F5A3-5B44-8FB6-38AE9128B6C3}"/>
    <hyperlink ref="C1141" r:id="rId1140" display="https://www.nj.gov/cgi-bin/education/csg/15/csg1a.pl?string=OCHARTER&amp;maxhits=1000" xr:uid="{B9793168-59A2-E747-B0FC-0C02F4BE79A7}"/>
    <hyperlink ref="C1142" r:id="rId1141" display="https://www.nj.gov/cgi-bin/education/csg/15/csg1a.pl?string=MK-12K-121800-3500&amp;maxhits=1000" xr:uid="{B0D67E8D-B71C-1142-A806-B0EC8F66A634}"/>
    <hyperlink ref="C1143" r:id="rId1142" display="https://www.nj.gov/cgi-bin/education/csg/15/csg1a.pl?string=OCHARTER&amp;maxhits=1000" xr:uid="{1092B5AD-C728-F241-98ED-712814D372A3}"/>
    <hyperlink ref="C1144" r:id="rId1143" display="https://www.nj.gov/cgi-bin/education/csg/15/csg1a.pl?string=QCOUNTYVOC&amp;maxhits=1000" xr:uid="{2B1111B3-A7F0-E842-8C20-AF063A037BD9}"/>
    <hyperlink ref="C1145" r:id="rId1144" display="https://www.nj.gov/cgi-bin/education/csg/15/csg1a.pl?string=NK-12K-123500plus&amp;maxhits=1000" xr:uid="{77665C9D-3BC7-FE4E-A600-32F142B1D016}"/>
    <hyperlink ref="C1146" r:id="rId1145" display="https://www.nj.gov/cgi-bin/education/csg/15/csg1a.pl?string=OCHARTER&amp;maxhits=1000" xr:uid="{7C20FA27-B49B-0A47-AA90-A3D439FE99CC}"/>
    <hyperlink ref="C1147" r:id="rId1146" display="https://www.nj.gov/cgi-bin/education/csg/15/csg1a.pl?string=OCHARTER&amp;maxhits=1000" xr:uid="{5A30570C-292B-FF4C-B4FE-0C24F6F04335}"/>
    <hyperlink ref="C1148" r:id="rId1147" display="https://www.nj.gov/cgi-bin/education/csg/15/csg1a.pl?string=NK-12K-123500plus&amp;maxhits=1000" xr:uid="{4A02C14A-F6BD-9344-8F49-159BF5B7D272}"/>
    <hyperlink ref="C1149" r:id="rId1148" display="https://www.nj.gov/cgi-bin/education/csg/15/csg1a.pl?string=OCHARTER&amp;maxhits=1000" xr:uid="{4DFDE4AB-D4C0-D049-90B2-345FFAFCBAE5}"/>
    <hyperlink ref="C1150" r:id="rId1149" display="https://www.nj.gov/cgi-bin/education/csg/15/csg1a.pl?string=OCHARTER&amp;maxhits=1000" xr:uid="{7C1EF013-C06B-AC46-9898-6CBF1629F0CF}"/>
    <hyperlink ref="C1151" r:id="rId1150" display="https://www.nj.gov/cgi-bin/education/csg/15/csg1a.pl?string=NK-12K-123500plus&amp;maxhits=1000" xr:uid="{7ED80973-FD69-BD4A-B81C-EED76D317670}"/>
    <hyperlink ref="C1152" r:id="rId1151" display="https://www.nj.gov/cgi-bin/education/csg/15/csg1a.pl?string=MK-12K-121800-3500&amp;maxhits=1000" xr:uid="{31653E84-01B1-1C4F-8695-DE48A6034611}"/>
    <hyperlink ref="C1153" r:id="rId1152" display="https://www.nj.gov/cgi-bin/education/csg/15/csg1a.pl?string=OCHARTER&amp;maxhits=1000" xr:uid="{CB0A93ED-86F5-D249-8B9D-2553E914B1D2}"/>
    <hyperlink ref="C1154" r:id="rId1153" display="https://www.nj.gov/cgi-bin/education/csg/15/csg1a.pl?string=OCHARTER&amp;maxhits=1000" xr:uid="{0B8CA4A6-A26E-1B4D-9AF2-E3EB87E9BF84}"/>
    <hyperlink ref="C1155" r:id="rId1154" display="https://www.nj.gov/cgi-bin/education/csg/15/csg1a.pl?string=OCHARTER&amp;maxhits=1000" xr:uid="{5D754968-DB4E-D949-9496-555A0EFD1AD1}"/>
    <hyperlink ref="C1156" r:id="rId1155" display="https://www.nj.gov/cgi-bin/education/csg/15/csg1a.pl?string=NK-12K-123500plus&amp;maxhits=1000" xr:uid="{09B7FBB8-E8D5-7B48-8BC4-5B3E67A9F5ED}"/>
    <hyperlink ref="C1157" r:id="rId1156" display="https://www.nj.gov/cgi-bin/education/csg/15/csg1a.pl?string=OCHARTER&amp;maxhits=1000" xr:uid="{20231438-E83E-C64D-B3D7-17A5C0468F5C}"/>
    <hyperlink ref="C1158" r:id="rId1157" display="https://www.nj.gov/cgi-bin/education/csg/15/csg1a.pl?string=LK-12K-120-1800&amp;maxhits=1000" xr:uid="{0BAB4378-BA55-FB40-B6DB-AB5F9409991C}"/>
    <hyperlink ref="C1159" r:id="rId1158" display="https://www.nj.gov/cgi-bin/education/csg/15/csg1a.pl?string=NK-12K-123500plus&amp;maxhits=1000" xr:uid="{07532CD0-49FF-AB4F-84E0-25ED1F31C361}"/>
    <hyperlink ref="C1160" r:id="rId1159" display="https://www.nj.gov/cgi-bin/education/csg/15/csg1a.pl?string=DK-8K-8401-750&amp;maxhits=1000" xr:uid="{56D7193E-59D3-F24B-8177-ACE48667598B}"/>
    <hyperlink ref="C1161" r:id="rId1160" display="https://www.nj.gov/cgi-bin/education/csg/15/csg1a.pl?string=CK-8K-80-400&amp;maxhits=1000" xr:uid="{A2CA9F67-A2E6-D044-A8F1-7B75C55E092E}"/>
    <hyperlink ref="C1162" r:id="rId1161" display="https://www.nj.gov/cgi-bin/education/csg/15/csg1a.pl?string=IK-12K-80-400&amp;maxhits=1000" xr:uid="{4A2FA860-F848-7B47-BA7F-13981A5E6420}"/>
    <hyperlink ref="C1163" r:id="rId1162" display="https://www.nj.gov/cgi-bin/education/csg/15/csg1a.pl?string=CK-8K-80-400&amp;maxhits=1000" xr:uid="{7B56AA77-7FA2-BB4B-9613-EBD06773A7A9}"/>
    <hyperlink ref="C1164" r:id="rId1163" display="https://www.nj.gov/cgi-bin/education/csg/15/csg1a.pl?string=CK-8K-80-400&amp;maxhits=1000" xr:uid="{AFE07A1C-E75F-F249-BF6D-ED10DA0185E8}"/>
    <hyperlink ref="C1165" r:id="rId1164" display="https://www.nj.gov/cgi-bin/education/csg/15/csg1a.pl?string=EK-8K-8751plus&amp;maxhits=1000" xr:uid="{644764FC-E520-194E-8E7E-CECBF8B325E6}"/>
    <hyperlink ref="C1166" r:id="rId1165" display="https://www.nj.gov/cgi-bin/education/csg/15/csg1a.pl?string=CK-8K-80-400&amp;maxhits=1000" xr:uid="{F225C0B1-409C-6547-A227-A4B658EFB889}"/>
    <hyperlink ref="C1167" r:id="rId1166" display="https://www.nj.gov/cgi-bin/education/csg/15/csg1a.pl?string=GG9-127-129-12&amp;maxhits=1000" xr:uid="{967ADB81-E494-3943-B7E6-A10DAB309F2F}"/>
    <hyperlink ref="C1168" r:id="rId1167" display="https://www.nj.gov/cgi-bin/education/csg/15/csg1a.pl?string=CK-8K-80-400&amp;maxhits=1000" xr:uid="{071C621E-824A-8C47-AF86-4F4DC586992E}"/>
    <hyperlink ref="C1169" r:id="rId1168" display="https://www.nj.gov/cgi-bin/education/csg/15/csg1a.pl?string=EK-8K-8751plus&amp;maxhits=1000" xr:uid="{9665482A-CE70-EF44-A8DF-F63C28E17C25}"/>
    <hyperlink ref="C1170" r:id="rId1169" display="https://www.nj.gov/cgi-bin/education/csg/15/csg1a.pl?string=CK-8K-80-400&amp;maxhits=1000" xr:uid="{E1DC36A9-BF88-F140-9FDE-EA80CA48ACC2}"/>
    <hyperlink ref="C1171" r:id="rId1170" display="https://www.nj.gov/cgi-bin/education/csg/15/csg1a.pl?string=CK-8K-80-400&amp;maxhits=1000" xr:uid="{6B59D99E-D631-4E42-A2D0-723802178EDA}"/>
    <hyperlink ref="C1172" r:id="rId1171" display="https://www.nj.gov/cgi-bin/education/csg/15/csg1a.pl?string=CK-8K-80-400&amp;maxhits=1000" xr:uid="{E02E35F5-123B-4C41-9F26-28EB10196EC8}"/>
    <hyperlink ref="C1173" r:id="rId1172" display="https://www.nj.gov/cgi-bin/education/csg/15/csg1a.pl?string=CK-8K-80-400&amp;maxhits=1000" xr:uid="{C374BA8B-FB5D-554A-B8BA-A99C1934F146}"/>
    <hyperlink ref="C1174" r:id="rId1173" display="https://www.nj.gov/cgi-bin/education/csg/15/csg1a.pl?string=DK-8K-8401-750&amp;maxhits=1000" xr:uid="{D0C4183C-DF69-7446-915E-80B95221CABE}"/>
    <hyperlink ref="C1175" r:id="rId1174" display="https://www.nj.gov/cgi-bin/education/csg/15/csg1a.pl?string=GG9-127-129-12&amp;maxhits=1000" xr:uid="{56FDE6A0-8133-E74A-A7E8-B5B33C247DCE}"/>
    <hyperlink ref="C1176" r:id="rId1175" display="https://www.nj.gov/cgi-bin/education/csg/15/csg1a.pl?string=QCOUNTYVOC&amp;maxhits=1000" xr:uid="{66C3E8FC-9841-FD48-ACA8-85A19E865A31}"/>
    <hyperlink ref="C1177" r:id="rId1176" display="https://www.nj.gov/cgi-bin/education/csg/15/csg1a.pl?string=CK-8K-80-400&amp;maxhits=1000" xr:uid="{930935C1-CD0F-1A46-BEE5-2BFEB9AB6A98}"/>
    <hyperlink ref="C1178" r:id="rId1177" display="https://www.nj.gov/cgi-bin/education/csg/15/csg1a.pl?string=BK-8K-6&amp;maxhits=1000" xr:uid="{6FF498EA-60D5-374B-96F6-6FDAACEC24C7}"/>
    <hyperlink ref="C1179" r:id="rId1178" display="https://www.nj.gov/cgi-bin/education/csg/15/csg1a.pl?string=DK-8K-8401-750&amp;maxhits=1000" xr:uid="{6547CB8D-D262-4642-B50B-373D9859E95F}"/>
    <hyperlink ref="C1180" r:id="rId1179" display="https://www.nj.gov/cgi-bin/education/csg/15/csg1a.pl?string=CK-8K-80-400&amp;maxhits=1000" xr:uid="{EC1434F4-0E62-7748-9D8C-3D7C9782A8C1}"/>
    <hyperlink ref="C1181" r:id="rId1180" display="https://www.nj.gov/cgi-bin/education/csg/15/csg1a.pl?string=GG9-127-129-12&amp;maxhits=1000" xr:uid="{3E66858C-9616-B14F-A4DF-3B46394156E9}"/>
    <hyperlink ref="C1182" r:id="rId1181" display="https://www.nj.gov/cgi-bin/education/csg/15/csg1a.pl?string=EK-8K-8751plus&amp;maxhits=1000" xr:uid="{5AF0316D-A737-7B4A-AFDE-F57274A47170}"/>
    <hyperlink ref="C1183" r:id="rId1182" display="https://www.nj.gov/cgi-bin/education/csg/15/csg1a.pl?string=DK-8K-8401-750&amp;maxhits=1000" xr:uid="{9D03D943-58B9-B343-8DCB-41564CDB1C08}"/>
    <hyperlink ref="C1184" r:id="rId1183" display="https://www.nj.gov/cgi-bin/education/csg/15/csg1a.pl?string=DK-8K-8401-750&amp;maxhits=1000" xr:uid="{F39BE028-27C5-5149-8C72-4BAE7E1DF484}"/>
    <hyperlink ref="C1185" r:id="rId1184" display="https://www.nj.gov/cgi-bin/education/csg/15/csg1a.pl?string=NK-12K-123500plus&amp;maxhits=1000" xr:uid="{A8DD82A9-86E5-4745-AEEE-26D3FEB950B8}"/>
    <hyperlink ref="C1186" r:id="rId1185" display="https://www.nj.gov/cgi-bin/education/csg/15/csg1a.pl?string=NK-12K-123500plus&amp;maxhits=1000" xr:uid="{FB44902A-4C92-EB40-9A50-F1A6E7B28622}"/>
    <hyperlink ref="C1187" r:id="rId1186" display="https://www.nj.gov/cgi-bin/education/csg/15/csg1a.pl?string=OCHARTER&amp;maxhits=1000" xr:uid="{D49B0BAC-B492-884D-ACEF-A7631C4DA6CC}"/>
    <hyperlink ref="C1188" r:id="rId1187" display="https://www.nj.gov/cgi-bin/education/csg/15/csg1a.pl?string=NK-12K-123500plus&amp;maxhits=1000" xr:uid="{57D8216F-646F-B349-8B04-BF497D09CF64}"/>
    <hyperlink ref="C1189" r:id="rId1188" display="https://www.nj.gov/cgi-bin/education/csg/15/csg1a.pl?string=NK-12K-123500plus&amp;maxhits=1000" xr:uid="{FD835C47-AC43-5241-ADDD-C0AE90CD0D33}"/>
    <hyperlink ref="C1190" r:id="rId1189" display="https://www.nj.gov/cgi-bin/education/csg/15/csg1a.pl?string=OCHARTER&amp;maxhits=1000" xr:uid="{7323D94E-DED9-224F-A718-448274CECB76}"/>
    <hyperlink ref="C1191" r:id="rId1190" display="https://www.nj.gov/cgi-bin/education/csg/15/csg1a.pl?string=NK-12K-123500plus&amp;maxhits=1000" xr:uid="{753FA6C8-C200-6044-8014-3F042A2E602E}"/>
    <hyperlink ref="C1192" r:id="rId1191" display="https://www.nj.gov/cgi-bin/education/csg/15/csg1a.pl?string=PCSSD&amp;maxhits=1000" xr:uid="{297E8323-E4C4-744C-A981-6DE7E8B969FE}"/>
    <hyperlink ref="C1193" r:id="rId1192" display="https://www.nj.gov/cgi-bin/education/csg/15/csg1a.pl?string=QCOUNTYVOC&amp;maxhits=1000" xr:uid="{E441001C-B7FE-3B48-9439-824F9DD8BA88}"/>
    <hyperlink ref="C1194" r:id="rId1193" display="https://www.nj.gov/cgi-bin/education/csg/15/csg1a.pl?string=OCHARTER&amp;maxhits=1000" xr:uid="{F4E84253-1E43-EF4D-840E-150FB3C9CC6E}"/>
    <hyperlink ref="C1195" r:id="rId1194" display="https://www.nj.gov/cgi-bin/education/csg/15/csg1a.pl?string=OCHARTER&amp;maxhits=1000" xr:uid="{E6FF80FA-9994-B64B-948A-DF36113878DD}"/>
    <hyperlink ref="C1196" r:id="rId1195" display="https://www.nj.gov/cgi-bin/education/csg/15/csg1a.pl?string=NK-12K-123500plus&amp;maxhits=1000" xr:uid="{DC6085CC-1E8B-A748-ABCD-0AF4DA5A79C4}"/>
    <hyperlink ref="C1197" r:id="rId1196" display="https://www.nj.gov/cgi-bin/education/csg/15/csg1a.pl?string=OCHARTER&amp;maxhits=1000" xr:uid="{2DE4D262-9E9C-9144-A7DF-224FA253BC79}"/>
    <hyperlink ref="C1198" r:id="rId1197" display="https://www.nj.gov/cgi-bin/education/csg/15/csg1a.pl?string=MK-12K-121800-3500&amp;maxhits=1000" xr:uid="{5066683F-F1BC-8945-A6C3-EBD3A67C26D1}"/>
    <hyperlink ref="C1199" r:id="rId1198" display="https://www.nj.gov/cgi-bin/education/csg/15/csg1a.pl?string=NK-12K-123500plus&amp;maxhits=1000" xr:uid="{8652E112-C5DA-E14E-BA6D-654D23AB853A}"/>
    <hyperlink ref="C1200" r:id="rId1199" display="https://www.nj.gov/cgi-bin/education/csg/15/csg1a.pl?string=OCHARTER&amp;maxhits=1000" xr:uid="{EE38FEF9-32D3-3442-8812-DAF02847787B}"/>
    <hyperlink ref="C1201" r:id="rId1200" display="https://www.nj.gov/cgi-bin/education/csg/15/csg1a.pl?string=NK-12K-123500plus&amp;maxhits=1000" xr:uid="{E83A5CF9-C16E-1A40-8478-D902C42C55EC}"/>
    <hyperlink ref="C1202" r:id="rId1201" display="https://www.nj.gov/cgi-bin/education/csg/15/csg1a.pl?string=OCHARTER&amp;maxhits=1000" xr:uid="{3F3E9056-82DC-984B-9B1A-097CC37A795A}"/>
    <hyperlink ref="C1203" r:id="rId1202" display="https://www.nj.gov/cgi-bin/education/csg/15/csg1a.pl?string=NK-12K-123500plus&amp;maxhits=1000" xr:uid="{E3C7A784-0FC2-7C40-9C87-1798B46B1FCC}"/>
    <hyperlink ref="C1204" r:id="rId1203" display="https://www.nj.gov/cgi-bin/education/csg/15/csg1a.pl?string=JK-12K-8401-750&amp;maxhits=1000" xr:uid="{498AD688-132A-844B-BE29-7E93D3BB6A2F}"/>
    <hyperlink ref="C1205" r:id="rId1204" display="https://www.nj.gov/cgi-bin/education/csg/15/csg1a.pl?string=LK-12K-120-1800&amp;maxhits=1000" xr:uid="{CCBAB5C0-3F97-4B40-97D0-CC418AD29639}"/>
    <hyperlink ref="C1206" r:id="rId1205" display="https://www.nj.gov/cgi-bin/education/csg/15/csg1a.pl?string=NK-12K-123500plus&amp;maxhits=1000" xr:uid="{B123C82E-01C4-8544-8BBF-EEF70F6E114B}"/>
    <hyperlink ref="C1207" r:id="rId1206" display="https://www.nj.gov/cgi-bin/education/csg/15/csg1a.pl?string=NK-12K-123500plus&amp;maxhits=1000" xr:uid="{7156EBD5-57AA-E04C-A9AE-8BD20516F36C}"/>
    <hyperlink ref="C1208" r:id="rId1207" display="https://www.nj.gov/cgi-bin/education/csg/15/csg1a.pl?string=OCHARTER&amp;maxhits=1000" xr:uid="{600C352E-2F4F-F444-BB56-77C0EC00B894}"/>
    <hyperlink ref="C1209" r:id="rId1208" display="https://www.nj.gov/cgi-bin/education/csg/15/csg1a.pl?string=OCHARTER&amp;maxhits=1000" xr:uid="{F5A153FC-8E46-434D-83D7-A51DE671CF2F}"/>
    <hyperlink ref="C1210" r:id="rId1209" display="https://www.nj.gov/cgi-bin/education/csg/15/csg1a.pl?string=LK-12K-120-1800&amp;maxhits=1000" xr:uid="{3396CCF2-4259-6B41-836C-836E41361A4B}"/>
    <hyperlink ref="C1211" r:id="rId1210" display="https://www.nj.gov/cgi-bin/education/csg/15/csg1a.pl?string=JK-12K-8401-750&amp;maxhits=1000" xr:uid="{D42CAEE4-71BC-514B-8A2F-DB2AE78864FC}"/>
    <hyperlink ref="C1212" r:id="rId1211" display="https://www.nj.gov/cgi-bin/education/csg/15/csg1a.pl?string=MK-12K-121800-3500&amp;maxhits=1000" xr:uid="{A9DBF852-9ED4-8E40-867E-565EE930B395}"/>
    <hyperlink ref="C1213" r:id="rId1212" display="https://www.nj.gov/cgi-bin/education/csg/15/csg1a.pl?string=MK-12K-121800-3500&amp;maxhits=1000" xr:uid="{A05CDF32-C86E-2E4F-8EE7-F5BDF955D3D3}"/>
    <hyperlink ref="C1214" r:id="rId1213" display="https://www.nj.gov/cgi-bin/education/csg/15/csg1a.pl?string=QCOUNTYVOC&amp;maxhits=1000" xr:uid="{4C433B6C-7786-FA4C-A5B9-D513E4289AE2}"/>
    <hyperlink ref="C1215" r:id="rId1214" display="https://www.nj.gov/cgi-bin/education/csg/15/csg1a.pl?string=JK-12K-8401-750&amp;maxhits=1000" xr:uid="{4C933447-F376-3341-93E3-CC4C1EF758F4}"/>
    <hyperlink ref="C1216" r:id="rId1215" display="https://www.nj.gov/cgi-bin/education/csg/15/csg1a.pl?string=NK-12K-123500plus&amp;maxhits=1000" xr:uid="{9E666DFF-39C0-7F4F-A40D-103662208279}"/>
    <hyperlink ref="C1217" r:id="rId1216" display="https://www.nj.gov/cgi-bin/education/csg/15/csg1a.pl?string=NK-12K-123500plus&amp;maxhits=1000" xr:uid="{1A5D2F2E-810E-CE44-B977-10AF702A9433}"/>
    <hyperlink ref="C1218" r:id="rId1217" display="https://www.nj.gov/cgi-bin/education/csg/15/csg1a.pl?string=NK-12K-123500plus&amp;maxhits=1000" xr:uid="{845CB92D-D006-7941-926E-DEC3259C8E51}"/>
    <hyperlink ref="C1219" r:id="rId1218" display="https://www.nj.gov/cgi-bin/education/csg/15/csg1a.pl?string=NK-12K-123500plus&amp;maxhits=1000" xr:uid="{BC6197E5-487C-2048-A0C2-4EDEA30B6F9B}"/>
    <hyperlink ref="C1220" r:id="rId1219" display="https://www.nj.gov/cgi-bin/education/csg/15/csg1a.pl?string=NK-12K-123500plus&amp;maxhits=1000" xr:uid="{39E7CD63-5DAD-EE4C-8C5D-F2D72A8AA3F2}"/>
    <hyperlink ref="C1221" r:id="rId1220" display="https://www.nj.gov/cgi-bin/education/csg/15/csg1a.pl?string=NK-12K-123500plus&amp;maxhits=1000" xr:uid="{41F6EADF-FA3B-6E4B-8B1F-76551EA9D09D}"/>
    <hyperlink ref="C1222" r:id="rId1221" display="https://www.nj.gov/cgi-bin/education/csg/15/csg1a.pl?string=NK-12K-123500plus&amp;maxhits=1000" xr:uid="{97B82E13-5C3B-284A-93E7-3739FEBFB4E2}"/>
    <hyperlink ref="C1223" r:id="rId1222" display="https://www.nj.gov/cgi-bin/education/csg/15/csg1a.pl?string=LK-12K-120-1800&amp;maxhits=1000" xr:uid="{34D9AE94-C1F0-9241-A112-6C1C1EB4122B}"/>
    <hyperlink ref="C1224" r:id="rId1223" display="https://www.nj.gov/cgi-bin/education/csg/15/csg1a.pl?string=NK-12K-123500plus&amp;maxhits=1000" xr:uid="{1E5F6F26-3BCE-0747-8D01-669ED9438E1E}"/>
    <hyperlink ref="C1225" r:id="rId1224" display="https://www.nj.gov/cgi-bin/education/csg/15/csg1a.pl?string=NK-12K-123500plus&amp;maxhits=1000" xr:uid="{7C1AAE80-8B5F-0B4C-86D6-3738B878F332}"/>
    <hyperlink ref="C1226" r:id="rId1225" display="https://www.nj.gov/cgi-bin/education/csg/15/csg1a.pl?string=MK-12K-121800-3500&amp;maxhits=1000" xr:uid="{3617CC27-DDB2-9243-A804-F8FBF08C3330}"/>
    <hyperlink ref="C1227" r:id="rId1226" display="https://www.nj.gov/cgi-bin/education/csg/15/csg1a.pl?string=LK-12K-120-1800&amp;maxhits=1000" xr:uid="{624E4711-BBCB-464A-B9CD-51346F754633}"/>
    <hyperlink ref="C1228" r:id="rId1227" display="https://www.nj.gov/cgi-bin/education/csg/15/csg1a.pl?string=NK-12K-123500plus&amp;maxhits=1000" xr:uid="{23760E57-3A7E-2D4B-9DCC-B21BDFE640F9}"/>
    <hyperlink ref="C1229" r:id="rId1228" display="https://www.nj.gov/cgi-bin/education/csg/15/csg1a.pl?string=OCHARTER&amp;maxhits=1000" xr:uid="{84CBF728-7CC2-0446-B76A-784AF0C4ADCB}"/>
    <hyperlink ref="C1230" r:id="rId1229" display="https://www.nj.gov/cgi-bin/education/csg/15/csg1a.pl?string=MK-12K-121800-3500&amp;maxhits=1000" xr:uid="{AB8B8A0E-C87A-E24D-B2A3-846EAA4929AD}"/>
    <hyperlink ref="C1231" r:id="rId1230" display="https://www.nj.gov/cgi-bin/education/csg/15/csg1a.pl?string=AK-6K-6&amp;maxhits=1000" xr:uid="{F3FD7F15-DD13-F146-AE8F-B706A8C720BC}"/>
    <hyperlink ref="C1232" r:id="rId1231" display="https://www.nj.gov/cgi-bin/education/csg/15/csg1a.pl?string=IK-12K-80-400&amp;maxhits=1000" xr:uid="{DF061416-7FAE-EF4B-B66E-198D603A3937}"/>
    <hyperlink ref="C1233" r:id="rId1232" display="https://www.nj.gov/cgi-bin/education/csg/15/csg1a.pl?string=JK-12K-8401-750&amp;maxhits=1000" xr:uid="{6DBC3C70-8250-CF46-A816-4B338756B0C6}"/>
    <hyperlink ref="C1234" r:id="rId1233" display="https://www.nj.gov/cgi-bin/education/csg/15/csg1a.pl?string=IK-12K-80-400&amp;maxhits=1000" xr:uid="{B9438E62-DA05-4444-83E9-A55304D36B89}"/>
    <hyperlink ref="C1235" r:id="rId1234" display="https://www.nj.gov/cgi-bin/education/csg/15/csg1a.pl?string=JK-12K-8401-750&amp;maxhits=1000" xr:uid="{1634F4CC-55A9-DD44-8412-321FBF71624D}"/>
    <hyperlink ref="C1236" r:id="rId1235" display="https://www.nj.gov/cgi-bin/education/csg/15/csg1a.pl?string=EK-8K-8751plus&amp;maxhits=1000" xr:uid="{057FF8A6-CDBA-DE47-ABC3-5EFD82D49A0A}"/>
    <hyperlink ref="C1237" r:id="rId1236" display="https://www.nj.gov/cgi-bin/education/csg/15/csg1a.pl?string=IK-12K-80-400&amp;maxhits=1000" xr:uid="{9374A6EF-0C91-9447-BBD2-DD84D436F04E}"/>
    <hyperlink ref="C1238" r:id="rId1237" display="https://www.nj.gov/cgi-bin/education/csg/15/csg1a.pl?string=EK-8K-8751plus&amp;maxhits=1000" xr:uid="{A918876D-430F-894C-A7A5-8F902BF726DD}"/>
    <hyperlink ref="C1239" r:id="rId1238" display="https://www.nj.gov/cgi-bin/education/csg/15/csg1a.pl?string=EK-8K-8751plus&amp;maxhits=1000" xr:uid="{083AF964-F7DF-4546-A21F-90C7FEFB13C7}"/>
    <hyperlink ref="C1240" r:id="rId1239" display="https://www.nj.gov/cgi-bin/education/csg/15/csg1a.pl?string=CK-8K-80-400&amp;maxhits=1000" xr:uid="{5CFFD69F-1FC3-1740-91A7-18A36568F70A}"/>
    <hyperlink ref="C1241" r:id="rId1240" display="https://www.nj.gov/cgi-bin/education/csg/15/csg1a.pl?string=EK-8K-8751plus&amp;maxhits=1000" xr:uid="{E4C018BD-7030-CF42-AB6F-FAEA9FB043CB}"/>
    <hyperlink ref="C1242" r:id="rId1241" display="https://www.nj.gov/cgi-bin/education/csg/15/csg1a.pl?string=GG9-127-129-12&amp;maxhits=1000" xr:uid="{811BC531-0706-D24B-A599-B03CBFAE6C06}"/>
    <hyperlink ref="C1243" r:id="rId1242" display="https://www.nj.gov/cgi-bin/education/csg/15/csg1a.pl?string=EK-8K-8751plus&amp;maxhits=1000" xr:uid="{ECE5E14F-9FC0-9C42-9924-A1ED081E0606}"/>
    <hyperlink ref="C1244" r:id="rId1243" display="https://www.nj.gov/cgi-bin/education/csg/15/csg1a.pl?string=MK-12K-121800-3500&amp;maxhits=1000" xr:uid="{EAFD7F73-9549-C14F-927A-9FDC3A6894FB}"/>
    <hyperlink ref="C1245" r:id="rId1244" display="https://www.nj.gov/cgi-bin/education/csg/15/csg1a.pl?string=FG7-127-129-12&amp;maxhits=1000" xr:uid="{270CC9C8-6283-1746-9038-DC62C2936E7E}"/>
    <hyperlink ref="C1246" r:id="rId1245" display="https://www.nj.gov/cgi-bin/education/csg/15/csg1a.pl?string=AK-6K-6&amp;maxhits=1000" xr:uid="{A45705AD-46E3-C348-A88A-AB6AA4B003FE}"/>
    <hyperlink ref="C1247" r:id="rId1246" display="https://www.nj.gov/cgi-bin/education/csg/15/csg1a.pl?string=MK-12K-121800-3500&amp;maxhits=1000" xr:uid="{1130ADF5-C305-884A-88E1-4040FA57CAF2}"/>
    <hyperlink ref="C1248" r:id="rId1247" display="https://www.nj.gov/cgi-bin/education/csg/15/csg1a.pl?string=OCHARTER&amp;maxhits=1000" xr:uid="{7DA68B51-C608-9F43-BA74-533096F48463}"/>
    <hyperlink ref="C1249" r:id="rId1248" display="https://www.nj.gov/cgi-bin/education/csg/15/csg1a.pl?string=EK-8K-8751plus&amp;maxhits=1000" xr:uid="{F10DF6C8-1E4D-E346-B764-AF0BD93BA956}"/>
    <hyperlink ref="C1250" r:id="rId1249" display="https://www.nj.gov/cgi-bin/education/csg/15/csg1a.pl?string=LK-12K-120-1800&amp;maxhits=1000" xr:uid="{75C4F37F-A512-204C-9151-C3A39A40C178}"/>
    <hyperlink ref="C1251" r:id="rId1250" display="https://www.nj.gov/cgi-bin/education/csg/15/csg1a.pl?string=LK-12K-120-1800&amp;maxhits=1000" xr:uid="{B8755E9A-3889-B445-815E-6D8DAFAB283E}"/>
    <hyperlink ref="C1252" r:id="rId1251" display="https://www.nj.gov/cgi-bin/education/csg/15/csg1a.pl?string=EK-8K-8751plus&amp;maxhits=1000" xr:uid="{CE1D66C9-41D3-9343-9B45-9B4204421B8E}"/>
    <hyperlink ref="C1253" r:id="rId1252" display="https://www.nj.gov/cgi-bin/education/csg/15/csg1a.pl?string=NK-12K-123500plus&amp;maxhits=1000" xr:uid="{6FB69B4D-E16A-9B41-BF14-443DD1E6CEEC}"/>
    <hyperlink ref="C1254" r:id="rId1253" display="https://www.nj.gov/cgi-bin/education/csg/15/csg1a.pl?string=EK-8K-8751plus&amp;maxhits=1000" xr:uid="{0D1A5C3F-3124-9D41-822B-C270C19D9EB8}"/>
    <hyperlink ref="C1255" r:id="rId1254" display="https://www.nj.gov/cgi-bin/education/csg/15/csg1a.pl?string=LK-12K-120-1800&amp;maxhits=1000" xr:uid="{C8C2DDF9-F226-9E45-B04B-30F7293DFDC4}"/>
    <hyperlink ref="C1256" r:id="rId1255" display="https://www.nj.gov/cgi-bin/education/csg/15/csg1a.pl?string=EK-8K-8751plus&amp;maxhits=1000" xr:uid="{F7C277EC-EED2-724F-B99E-4D136CE0E9D7}"/>
    <hyperlink ref="C1257" r:id="rId1256" display="https://www.nj.gov/cgi-bin/education/csg/15/csg1a.pl?string=NK-12K-123500plus&amp;maxhits=1000" xr:uid="{CCE9D783-F939-1248-BC0E-D43CA8D7FF68}"/>
    <hyperlink ref="C1258" r:id="rId1257" display="https://www.nj.gov/cgi-bin/education/csg/15/csg1a.pl?string=NK-12K-123500plus&amp;maxhits=1000" xr:uid="{20C70EE8-D363-3E45-9824-1524AF29B59E}"/>
    <hyperlink ref="C1259" r:id="rId1258" display="https://www.nj.gov/cgi-bin/education/csg/15/csg1a.pl?string=KK-12K-8751plus&amp;maxhits=1000" xr:uid="{8491D0E8-18BB-F045-A6DF-11981F04D508}"/>
    <hyperlink ref="C1260" r:id="rId1259" display="https://www.nj.gov/cgi-bin/education/csg/15/csg1a.pl?string=CK-8K-80-400&amp;maxhits=1000" xr:uid="{278148F3-0F29-3D4D-86B9-2A630F52E0AE}"/>
    <hyperlink ref="C1261" r:id="rId1260" display="https://www.nj.gov/cgi-bin/education/csg/15/csg1a.pl?string=QCOUNTYVOC&amp;maxhits=1000" xr:uid="{C3C20190-1C76-9F46-B922-B73DBE3FEDE1}"/>
    <hyperlink ref="C1262" r:id="rId1261" display="https://www.nj.gov/cgi-bin/education/csg/15/csg1a.pl?string=GG9-127-129-12&amp;maxhits=1000" xr:uid="{5AB74219-9425-FF41-B74E-B644DC4E5E9B}"/>
    <hyperlink ref="C1263" r:id="rId1262" display="https://www.nj.gov/cgi-bin/education/csg/15/csg1a.pl?string=IK-12K-80-400&amp;maxhits=1000" xr:uid="{46074198-D46A-7D43-8A68-B2533A5AAF1E}"/>
    <hyperlink ref="C1264" r:id="rId1263" display="https://www.nj.gov/cgi-bin/education/csg/15/csg1a.pl?string=NK-12K-123500plus&amp;maxhits=1000" xr:uid="{7AE79272-C86B-9942-9EED-8EB7DB8B6279}"/>
    <hyperlink ref="C1265" r:id="rId1264" display="https://www.nj.gov/cgi-bin/education/csg/15/csg1a.pl?string=NK-12K-123500plus&amp;maxhits=1000" xr:uid="{6183EC80-BDAC-0143-BC26-BEF080323B30}"/>
    <hyperlink ref="C1266" r:id="rId1265" display="https://www.nj.gov/cgi-bin/education/csg/15/csg1a.pl?string=DK-8K-8401-750&amp;maxhits=1000" xr:uid="{BC822D06-5656-AE45-A9EA-87A4D7FE4E00}"/>
    <hyperlink ref="C1267" r:id="rId1266" display="https://www.nj.gov/cgi-bin/education/csg/15/csg1a.pl?string=EK-8K-8751plus&amp;maxhits=1000" xr:uid="{1111C4E7-4273-D54A-9857-4C1B6AF5CBD9}"/>
    <hyperlink ref="C1268" r:id="rId1267" display="https://www.nj.gov/cgi-bin/education/csg/15/csg1a.pl?string=OCHARTER&amp;maxhits=1000" xr:uid="{5CC9CF3C-4ED5-F845-8A96-2C6C447E0BF1}"/>
    <hyperlink ref="C1269" r:id="rId1268" display="https://www.nj.gov/cgi-bin/education/csg/15/csg1a.pl?string=GG9-127-129-12&amp;maxhits=1000" xr:uid="{2AA803E1-7785-B443-BDF8-E6EC8C9A30ED}"/>
    <hyperlink ref="C1270" r:id="rId1269" display="https://www.nj.gov/cgi-bin/education/csg/15/csg1a.pl?string=HK-12K-6&amp;maxhits=1000" xr:uid="{718C96D0-1855-9443-8989-6BAEC6BC791A}"/>
    <hyperlink ref="C1271" r:id="rId1270" display="https://www.nj.gov/cgi-bin/education/csg/15/csg1a.pl?string=EK-8K-8751plus&amp;maxhits=1000" xr:uid="{4DC95C79-6AFF-174E-9901-A6A27FE35532}"/>
    <hyperlink ref="C1272" r:id="rId1271" display="https://www.nj.gov/cgi-bin/education/csg/15/csg1a.pl?string=GG9-127-129-12&amp;maxhits=1000" xr:uid="{D2876C99-BCF6-F54E-AD1E-B185F22DABDB}"/>
    <hyperlink ref="C1273" r:id="rId1272" display="https://www.nj.gov/cgi-bin/education/csg/15/csg1a.pl?string=IK-12K-80-400&amp;maxhits=1000" xr:uid="{DA191DBC-B98B-EC4C-94AF-6B32314FA746}"/>
    <hyperlink ref="C1274" r:id="rId1273" display="https://www.nj.gov/cgi-bin/education/csg/15/csg1a.pl?string=GG9-127-129-12&amp;maxhits=1000" xr:uid="{1B589D4E-6F24-794F-9ECA-4F6A67BB8FE4}"/>
    <hyperlink ref="C1275" r:id="rId1274" display="https://www.nj.gov/cgi-bin/education/csg/15/csg1a.pl?string=DK-8K-8401-750&amp;maxhits=1000" xr:uid="{1FBA4BDB-233F-7F44-AA2C-7F6FF46B1B84}"/>
    <hyperlink ref="C1276" r:id="rId1275" display="https://www.nj.gov/cgi-bin/education/csg/15/csg1a.pl?string=IK-12K-80-400&amp;maxhits=1000" xr:uid="{E494AF53-BB26-E444-924A-0289807E6C9A}"/>
    <hyperlink ref="C1277" r:id="rId1276" display="https://www.nj.gov/cgi-bin/education/csg/15/csg1a.pl?string=IK-12K-80-400&amp;maxhits=1000" xr:uid="{37CE1101-B1CA-3A4A-84DB-2C036F5E3D4A}"/>
    <hyperlink ref="C1278" r:id="rId1277" display="https://www.nj.gov/cgi-bin/education/csg/15/csg1a.pl?string=EK-8K-8751plus&amp;maxhits=1000" xr:uid="{404C9A90-8FCD-E442-AFAE-813C5AE610DB}"/>
    <hyperlink ref="C1279" r:id="rId1278" display="https://www.nj.gov/cgi-bin/education/csg/15/csg1a.pl?string=JK-12K-8401-750&amp;maxhits=1000" xr:uid="{23E2F21A-01E9-374A-A475-E123681EB776}"/>
    <hyperlink ref="C1280" r:id="rId1279" display="https://www.nj.gov/cgi-bin/education/csg/15/csg1a.pl?string=MK-12K-121800-3500&amp;maxhits=1000" xr:uid="{5F202B7E-49ED-CE4D-916C-8971579E64D0}"/>
    <hyperlink ref="C1281" r:id="rId1280" display="https://www.nj.gov/cgi-bin/education/csg/15/csg1a.pl?string=NK-12K-123500plus&amp;maxhits=1000" xr:uid="{E8C8645D-9079-6B4B-B603-06AC63EB7CFA}"/>
    <hyperlink ref="C1282" r:id="rId1281" display="https://www.nj.gov/cgi-bin/education/csg/15/csg1a.pl?string=DK-8K-8401-750&amp;maxhits=1000" xr:uid="{203638B6-F001-AE46-A9FD-4C7470CCC9BB}"/>
    <hyperlink ref="C1283" r:id="rId1282" display="https://www.nj.gov/cgi-bin/education/csg/15/csg1a.pl?string=LK-12K-120-1800&amp;maxhits=1000" xr:uid="{C7888670-DCE3-8D42-815B-AEFF51C14AB0}"/>
    <hyperlink ref="C1284" r:id="rId1283" display="https://www.nj.gov/cgi-bin/education/csg/15/csg1a.pl?string=JK-12K-8401-750&amp;maxhits=1000" xr:uid="{1B87C6F1-F131-4848-8A6B-92C996E977C8}"/>
    <hyperlink ref="C1285" r:id="rId1284" display="https://www.nj.gov/cgi-bin/education/csg/15/csg1a.pl?string=LK-12K-120-1800&amp;maxhits=1000" xr:uid="{074A4D69-0934-3A40-8369-622D22A54FAD}"/>
    <hyperlink ref="C1286" r:id="rId1285" display="https://www.nj.gov/cgi-bin/education/csg/15/csg1a.pl?string=EK-8K-8751plus&amp;maxhits=1000" xr:uid="{AEF0D9E2-6D02-3D4D-BC08-B84DF38DD15D}"/>
    <hyperlink ref="C1287" r:id="rId1286" display="https://www.nj.gov/cgi-bin/education/csg/15/csg1a.pl?string=EK-8K-8751plus&amp;maxhits=1000" xr:uid="{37B70B0A-DCB5-3440-8318-A6729773D8B3}"/>
    <hyperlink ref="C1288" r:id="rId1287" display="https://www.nj.gov/cgi-bin/education/csg/15/csg1a.pl?string=MK-12K-121800-3500&amp;maxhits=1000" xr:uid="{96565BDA-0713-FE49-99BD-3BEF11CD7134}"/>
    <hyperlink ref="C1289" r:id="rId1288" display="https://www.nj.gov/cgi-bin/education/csg/15/csg1a.pl?string=EK-8K-8751plus&amp;maxhits=1000" xr:uid="{494B90D2-0ED1-CA47-8CAD-2DE61B56827C}"/>
    <hyperlink ref="C1290" r:id="rId1289" display="https://www.nj.gov/cgi-bin/education/csg/15/csg1a.pl?string=EK-8K-8751plus&amp;maxhits=1000" xr:uid="{98398B08-D963-E549-AFA0-A080E52687BF}"/>
    <hyperlink ref="C1291" r:id="rId1290" display="https://www.nj.gov/cgi-bin/education/csg/15/csg1a.pl?string=GG9-127-129-12&amp;maxhits=1000" xr:uid="{A2860C73-BEC2-874A-90C1-26831286A36B}"/>
    <hyperlink ref="C1292" r:id="rId1291" display="https://www.nj.gov/cgi-bin/education/csg/15/csg1a.pl?string=EK-8K-8751plus&amp;maxhits=1000" xr:uid="{25C61763-B4EE-B848-BE74-59FFE1196AA2}"/>
    <hyperlink ref="C1293" r:id="rId1292" display="https://www.nj.gov/cgi-bin/education/csg/15/csg1a.pl?string=IK-12K-80-400&amp;maxhits=1000" xr:uid="{92D5345E-C062-9E48-B62F-9E2BCF9E3D55}"/>
    <hyperlink ref="C1294" r:id="rId1293" display="https://www.nj.gov/cgi-bin/education/csg/15/csg1a.pl?string=MK-12K-121800-3500&amp;maxhits=1000" xr:uid="{1F256A75-20DB-604C-97E6-7D492A373374}"/>
    <hyperlink ref="C1295" r:id="rId1294" display="https://www.nj.gov/cgi-bin/education/csg/15/csg1a.pl?string=MK-12K-121800-3500&amp;maxhits=1000" xr:uid="{7BD07DBC-1F68-C446-A258-2B341A519EB1}"/>
    <hyperlink ref="C1296" r:id="rId1295" display="https://www.nj.gov/cgi-bin/education/csg/15/csg1a.pl?string=KK-12K-8751plus&amp;maxhits=1000" xr:uid="{24BC173B-9365-D141-B3DE-17B67109D65F}"/>
    <hyperlink ref="C1297" r:id="rId1296" display="https://www.nj.gov/cgi-bin/education/csg/15/csg1a.pl?string=EK-8K-8751plus&amp;maxhits=1000" xr:uid="{16135D35-A08A-E643-AB21-9D2E89BF9DE3}"/>
    <hyperlink ref="C1298" r:id="rId1297" display="https://www.nj.gov/cgi-bin/education/csg/15/csg1a.pl?string=MK-12K-121800-3500&amp;maxhits=1000" xr:uid="{7F845252-9C9C-FE44-AC9E-C40224152839}"/>
    <hyperlink ref="C1299" r:id="rId1298" display="https://www.nj.gov/cgi-bin/education/csg/15/csg1a.pl?string=DK-8K-8401-750&amp;maxhits=1000" xr:uid="{72D5390C-B698-BF4C-9AF8-EA05CD3A2CE6}"/>
    <hyperlink ref="C1300" r:id="rId1299" display="https://www.nj.gov/cgi-bin/education/csg/15/csg1a.pl?string=DK-8K-8401-750&amp;maxhits=1000" xr:uid="{6082FDE6-A8D0-EC49-914E-C8C5A6D12EDB}"/>
    <hyperlink ref="C1301" r:id="rId1300" display="https://www.nj.gov/cgi-bin/education/csg/15/csg1a.pl?string=HK-12K-6&amp;maxhits=1000" xr:uid="{AC1BB24F-EB5A-A74A-A02F-4703914C6F97}"/>
    <hyperlink ref="C1302" r:id="rId1301" display="https://www.nj.gov/cgi-bin/education/csg/15/csg1a.pl?string=NK-12K-123500plus&amp;maxhits=1000" xr:uid="{4F55B581-FDBB-D449-88B3-2F8EDE3202F4}"/>
    <hyperlink ref="C1303" r:id="rId1302" display="https://www.nj.gov/cgi-bin/education/csg/15/csg1a.pl?string=QCOUNTYVOC&amp;maxhits=1000" xr:uid="{96128A43-DAE7-5E40-91B8-9159790DA435}"/>
    <hyperlink ref="C1304" r:id="rId1303" display="https://www.nj.gov/cgi-bin/education/csg/15/csg1a.pl?string=GG9-127-129-12&amp;maxhits=1000" xr:uid="{1D2F70DE-C365-154F-978A-39AC55592128}"/>
    <hyperlink ref="C1305" r:id="rId1304" display="https://www.nj.gov/cgi-bin/education/csg/15/csg1a.pl?string=JK-12K-8401-750&amp;maxhits=1000" xr:uid="{1A8D4E54-2A1D-FF47-B6ED-BFD60EE5CCD0}"/>
    <hyperlink ref="C1306" r:id="rId1305" display="https://www.nj.gov/cgi-bin/education/csg/15/csg1a.pl?string=NK-12K-123500plus&amp;maxhits=1000" xr:uid="{CB3EEC29-0A47-9E4A-AB6E-55CAD35878C8}"/>
    <hyperlink ref="C1307" r:id="rId1306" display="https://www.nj.gov/cgi-bin/education/csg/15/csg1a.pl?string=IK-12K-80-400&amp;maxhits=1000" xr:uid="{FB9F87F0-4E30-704E-A7D5-B2534E53BECA}"/>
    <hyperlink ref="C1308" r:id="rId1307" display="https://www.nj.gov/cgi-bin/education/csg/15/csg1a.pl?string=NK-12K-123500plus&amp;maxhits=1000" xr:uid="{D5EB854B-E597-654F-A38E-11FA3BA6668A}"/>
    <hyperlink ref="C1309" r:id="rId1308" display="https://www.nj.gov/cgi-bin/education/csg/15/csg1a.pl?string=LK-12K-120-1800&amp;maxhits=1000" xr:uid="{BCA033D3-A531-9B42-8147-B62FC4EB4C6B}"/>
    <hyperlink ref="C1310" r:id="rId1309" display="https://www.nj.gov/cgi-bin/education/csg/15/csg1a.pl?string=CK-8K-80-400&amp;maxhits=1000" xr:uid="{8D5E8C00-8DCB-C645-BF74-C1C14AC050D6}"/>
    <hyperlink ref="C1311" r:id="rId1310" display="https://www.nj.gov/cgi-bin/education/csg/15/csg1a.pl?string=NK-12K-123500plus&amp;maxhits=1000" xr:uid="{D30B32E6-627E-FC4A-9396-802CF6655572}"/>
    <hyperlink ref="C1312" r:id="rId1311" display="https://www.nj.gov/cgi-bin/education/csg/15/csg1a.pl?string=MK-12K-121800-3500&amp;maxhits=1000" xr:uid="{379BDD16-AAE8-4644-8863-6BF5AF3E7591}"/>
    <hyperlink ref="C1313" r:id="rId1312" display="https://www.nj.gov/cgi-bin/education/csg/15/csg1a.pl?string=NK-12K-123500plus&amp;maxhits=1000" xr:uid="{4EAEA510-EF2E-484F-9A35-41ED6BF89C47}"/>
    <hyperlink ref="C1314" r:id="rId1313" display="https://www.nj.gov/cgi-bin/education/csg/15/csg1a.pl?string=IK-12K-80-400&amp;maxhits=1000" xr:uid="{0554AEBD-CE8B-BB41-9E00-AEB87A717B67}"/>
    <hyperlink ref="C1315" r:id="rId1314" display="https://www.nj.gov/cgi-bin/education/csg/15/csg1a.pl?string=DK-8K-8401-750&amp;maxhits=1000" xr:uid="{CE2B9953-E11D-A943-BAAF-BC51F6A536D1}"/>
    <hyperlink ref="C1316" r:id="rId1315" display="https://www.nj.gov/cgi-bin/education/csg/15/csg1a.pl?string=EK-8K-8751plus&amp;maxhits=1000" xr:uid="{42132EE4-CA50-5346-AD81-4175EB5A6E21}"/>
    <hyperlink ref="C1317" r:id="rId1316" display="https://www.nj.gov/cgi-bin/education/csg/15/csg1a.pl?string=NK-12K-123500plus&amp;maxhits=1000" xr:uid="{E520EFBA-D6DD-C141-B68F-2985CEEEA669}"/>
    <hyperlink ref="C1318" r:id="rId1317" display="https://www.nj.gov/cgi-bin/education/csg/15/csg1a.pl?string=NK-12K-123500plus&amp;maxhits=1000" xr:uid="{A3E8EE62-AFE5-D541-BEC8-AA1348639F7C}"/>
    <hyperlink ref="C1319" r:id="rId1318" display="https://www.nj.gov/cgi-bin/education/csg/15/csg1a.pl?string=OCHARTER&amp;maxhits=1000" xr:uid="{AEC95871-307A-A845-AF87-FA257C1CF3DA}"/>
    <hyperlink ref="C1320" r:id="rId1319" display="https://www.nj.gov/cgi-bin/education/csg/15/csg1a.pl?string=EK-8K-8751plus&amp;maxhits=1000" xr:uid="{16E06218-3BF2-534C-8BD2-8B76C6C66812}"/>
    <hyperlink ref="C1321" r:id="rId1320" display="https://www.nj.gov/cgi-bin/education/csg/15/csg1a.pl?string=GG9-127-129-12&amp;maxhits=1000" xr:uid="{7C2B4067-A87A-FF4D-9E68-A5F86E766B4F}"/>
    <hyperlink ref="C1322" r:id="rId1321" display="https://www.nj.gov/cgi-bin/education/csg/15/csg1a.pl?string=EK-8K-8751plus&amp;maxhits=1000" xr:uid="{BA867C2A-2F36-B141-95AD-F18CC77F15FB}"/>
    <hyperlink ref="C1323" r:id="rId1322" display="https://www.nj.gov/cgi-bin/education/csg/15/csg1a.pl?string=MK-12K-121800-3500&amp;maxhits=1000" xr:uid="{0D6C21AF-7D87-744D-97BD-7FFC2A28C6E7}"/>
    <hyperlink ref="C1324" r:id="rId1323" display="https://www.nj.gov/cgi-bin/education/csg/15/csg1a.pl?string=IK-12K-80-400&amp;maxhits=1000" xr:uid="{A842EAB5-3A1F-6246-9CE6-09F29DEC097F}"/>
    <hyperlink ref="C1325" r:id="rId1324" display="https://www.nj.gov/cgi-bin/education/csg/15/csg1a.pl?string=AK-6K-6&amp;maxhits=1000" xr:uid="{B0A73DF2-00FC-404C-88E8-B1F5A70B6ED9}"/>
    <hyperlink ref="C1326" r:id="rId1325" display="https://www.nj.gov/cgi-bin/education/csg/15/csg1a.pl?string=AK-6K-6&amp;maxhits=1000" xr:uid="{57A5D0C3-795B-F846-BFDB-9242354686F6}"/>
    <hyperlink ref="C1327" r:id="rId1326" display="https://www.nj.gov/cgi-bin/education/csg/15/csg1a.pl?string=NK-12K-123500plus&amp;maxhits=1000" xr:uid="{7D8BA7E6-A5DC-B348-8616-7BF93B129A1C}"/>
    <hyperlink ref="C1328" r:id="rId1327" display="https://www.nj.gov/cgi-bin/education/csg/15/csg1a.pl?string=FG7-127-129-12&amp;maxhits=1000" xr:uid="{58E98753-B7DD-3642-BA5E-DFCA1AF231D8}"/>
    <hyperlink ref="C1329" r:id="rId1328" display="https://www.nj.gov/cgi-bin/education/csg/15/csg1a.pl?string=AK-6K-6&amp;maxhits=1000" xr:uid="{82997CFB-7F34-D547-BF4C-2FF5E4F4F9DE}"/>
    <hyperlink ref="C1330" r:id="rId1329" display="https://www.nj.gov/cgi-bin/education/csg/15/csg1a.pl?string=AK-6K-6&amp;maxhits=1000" xr:uid="{872E575C-8095-754B-9732-DE9DAC469B8F}"/>
    <hyperlink ref="C1331" r:id="rId1330" display="https://www.nj.gov/cgi-bin/education/csg/15/csg1a.pl?string=NK-12K-123500plus&amp;maxhits=1000" xr:uid="{A088B81B-1698-154D-ABC4-B4CDCF42A8C5}"/>
    <hyperlink ref="C1332" r:id="rId1331" display="https://www.nj.gov/cgi-bin/education/csg/15/csg1a.pl?string=NK-12K-123500plus&amp;maxhits=1000" xr:uid="{4116C72B-A5FD-8E4C-8278-4F3039A6BD4C}"/>
    <hyperlink ref="C1333" r:id="rId1332" display="https://www.nj.gov/cgi-bin/education/csg/15/csg1a.pl?string=IK-12K-80-400&amp;maxhits=1000" xr:uid="{9D734214-5F2F-D643-9E7E-D54D20A770B5}"/>
    <hyperlink ref="C1334" r:id="rId1333" display="https://www.nj.gov/cgi-bin/education/csg/15/csg1a.pl?string=NK-12K-123500plus&amp;maxhits=1000" xr:uid="{5F9B3FE7-5D2E-914A-80F3-9D6A90117A37}"/>
    <hyperlink ref="C1335" r:id="rId1334" display="https://www.nj.gov/cgi-bin/education/csg/15/csg1a.pl?string=IK-12K-80-400&amp;maxhits=1000" xr:uid="{2F7D4ACD-51C3-3F4A-BE00-E0A893D65305}"/>
    <hyperlink ref="C1336" r:id="rId1335" display="https://www.nj.gov/cgi-bin/education/csg/15/csg1a.pl?string=AK-6K-6&amp;maxhits=1000" xr:uid="{C2A8268F-19EE-114E-9749-FE4816380782}"/>
    <hyperlink ref="C1337" r:id="rId1336" display="https://www.nj.gov/cgi-bin/education/csg/15/csg1a.pl?string=AK-6K-6&amp;maxhits=1000" xr:uid="{CAA33C35-8662-FF40-9D63-F6862E9E296A}"/>
    <hyperlink ref="C1338" r:id="rId1337" display="https://www.nj.gov/cgi-bin/education/csg/15/csg1a.pl?string=MK-12K-121800-3500&amp;maxhits=1000" xr:uid="{680BFECA-8B9D-1744-B986-8D8B27A6A510}"/>
    <hyperlink ref="C1339" r:id="rId1338" display="https://www.nj.gov/cgi-bin/education/csg/15/csg1a.pl?string=QCOUNTYVOC&amp;maxhits=1000" xr:uid="{2E18C78F-FED4-3144-922B-6495EDB28975}"/>
    <hyperlink ref="C1340" r:id="rId1339" display="https://www.nj.gov/cgi-bin/education/csg/15/csg1a.pl?string=AK-6K-6&amp;maxhits=1000" xr:uid="{884D7CEA-B454-EE47-B4FF-BFCCEFAEDC9A}"/>
    <hyperlink ref="C1341" r:id="rId1340" display="https://www.nj.gov/cgi-bin/education/csg/15/csg1a.pl?string=HK-12K-6&amp;maxhits=1000" xr:uid="{C1F73652-F445-1C4F-8680-E97FC1026F01}"/>
    <hyperlink ref="C1342" r:id="rId1341" display="https://www.nj.gov/cgi-bin/education/csg/15/csg1a.pl?string=FG7-127-129-12&amp;maxhits=1000" xr:uid="{ADCED0F3-84AE-D341-A26A-A4615890F6D5}"/>
    <hyperlink ref="C1343" r:id="rId1342" display="https://www.nj.gov/cgi-bin/education/csg/15/csg1a.pl?string=LK-12K-120-1800&amp;maxhits=1000" xr:uid="{794D803B-B823-8940-A754-8B137179B94E}"/>
    <hyperlink ref="C1344" r:id="rId1343" display="https://www.nj.gov/cgi-bin/education/csg/15/csg1a.pl?string=LK-12K-120-1800&amp;maxhits=1000" xr:uid="{1A0185DE-C211-A343-8B77-173800AB5156}"/>
    <hyperlink ref="C1345" r:id="rId1344" display="https://www.nj.gov/cgi-bin/education/csg/15/csg1a.pl?string=MK-12K-121800-3500&amp;maxhits=1000" xr:uid="{48065978-4738-A246-A314-D2A9FA330053}"/>
    <hyperlink ref="C1346" r:id="rId1345" display="https://www.nj.gov/cgi-bin/education/csg/15/csg1a.pl?string=AK-6K-6&amp;maxhits=1000" xr:uid="{1F92D2F9-8756-B448-9055-9643D12EA016}"/>
    <hyperlink ref="C1347" r:id="rId1346" display="https://www.nj.gov/cgi-bin/education/csg/15/csg1a.pl?string=FG7-127-129-12&amp;maxhits=1000" xr:uid="{0E9DF54C-C145-3A4B-AA14-FD2F81B3D0E5}"/>
    <hyperlink ref="C1348" r:id="rId1347" display="https://www.nj.gov/cgi-bin/education/csg/15/csg1a.pl?string=AK-6K-6&amp;maxhits=1000" xr:uid="{1CC4F118-4229-8649-9B09-506E02F0AFF5}"/>
    <hyperlink ref="C1349" r:id="rId1348" display="https://www.nj.gov/cgi-bin/education/csg/15/csg1a.pl?string=NK-12K-123500plus&amp;maxhits=1000" xr:uid="{29C508D6-C42C-A640-BC4F-62910BA40DF5}"/>
    <hyperlink ref="C1350" r:id="rId1349" display="https://www.nj.gov/cgi-bin/education/csg/15/csg1a.pl?string=AK-6K-6&amp;maxhits=1000" xr:uid="{19C8564B-D6DB-CE44-A84A-C447D172D297}"/>
    <hyperlink ref="C1351" r:id="rId1350" display="https://www.nj.gov/cgi-bin/education/csg/15/csg1a.pl?string=JK-12K-8401-750&amp;maxhits=1000" xr:uid="{45AB200C-AA6F-9749-8558-71D9190A9E58}"/>
    <hyperlink ref="C1352" r:id="rId1351" display="https://www.nj.gov/cgi-bin/education/csg/15/csg1a.pl?string=OCHARTER&amp;maxhits=1000" xr:uid="{EC366C2D-01B8-A14E-BA6D-3CA0E7488FDB}"/>
    <hyperlink ref="C1353" r:id="rId1352" display="https://www.nj.gov/cgi-bin/education/csg/15/csg1a.pl?string=NK-12K-123500plus&amp;maxhits=1000" xr:uid="{44654A73-C90D-C349-81AD-6244C90F0A52}"/>
    <hyperlink ref="C1354" r:id="rId1353" display="https://www.nj.gov/cgi-bin/education/csg/15/csg1a.pl?string=OCHARTER&amp;maxhits=1000" xr:uid="{EF6DD40B-8A45-1C4B-9865-459F008F191D}"/>
    <hyperlink ref="C1355" r:id="rId1354" display="https://www.nj.gov/cgi-bin/education/csg/15/csg1a.pl?string=EK-8K-8751plus&amp;maxhits=1000" xr:uid="{6135F24C-90DA-CC4C-A852-C24B15012E7F}"/>
    <hyperlink ref="C1356" r:id="rId1355" display="https://www.nj.gov/cgi-bin/education/csg/15/csg1a.pl?string=MK-12K-121800-3500&amp;maxhits=1000" xr:uid="{585E7460-FFE9-8A47-AB31-6A148DC06FD5}"/>
    <hyperlink ref="C1357" r:id="rId1356" display="https://www.nj.gov/cgi-bin/education/csg/15/csg1a.pl?string=OCHARTER&amp;maxhits=1000" xr:uid="{C9AFB4D4-50ED-A047-8F25-F2F1F1ADA855}"/>
    <hyperlink ref="C1358" r:id="rId1357" display="https://www.nj.gov/cgi-bin/education/csg/15/csg1a.pl?string=GG9-127-129-12&amp;maxhits=1000" xr:uid="{A6E7511D-9AB0-C145-98BF-E7F3F747923C}"/>
    <hyperlink ref="C1359" r:id="rId1358" display="https://www.nj.gov/cgi-bin/education/csg/15/csg1a.pl?string=EK-8K-8751plus&amp;maxhits=1000" xr:uid="{62197B66-1264-CA46-9EC5-1210D140EFCC}"/>
    <hyperlink ref="C1360" r:id="rId1359" display="https://www.nj.gov/cgi-bin/education/csg/15/csg1a.pl?string=DK-8K-8401-750&amp;maxhits=1000" xr:uid="{60CDC335-4357-BE4C-87C1-4E0E6C80556D}"/>
    <hyperlink ref="C1361" r:id="rId1360" display="https://www.nj.gov/cgi-bin/education/csg/15/csg1a.pl?string=OCHARTER&amp;maxhits=1000" xr:uid="{27FF0195-7560-BB4B-AFC8-C955A88CBAD3}"/>
    <hyperlink ref="C1362" r:id="rId1361" display="https://www.nj.gov/cgi-bin/education/csg/15/csg1a.pl?string=NK-12K-123500plus&amp;maxhits=1000" xr:uid="{DA400FF7-4479-E841-9F99-43C876F50150}"/>
    <hyperlink ref="C1363" r:id="rId1362" display="https://www.nj.gov/cgi-bin/education/csg/15/csg1a.pl?string=GG9-127-129-12&amp;maxhits=1000" xr:uid="{B55D95FD-07D7-B543-A586-592515CBF9B2}"/>
    <hyperlink ref="C1364" r:id="rId1363" display="https://www.nj.gov/cgi-bin/education/csg/15/csg1a.pl?string=QCOUNTYVOC&amp;maxhits=1000" xr:uid="{E7914BE8-4045-F145-B39D-8BB899131CBB}"/>
    <hyperlink ref="C1365" r:id="rId1364" display="https://www.nj.gov/cgi-bin/education/csg/15/csg1a.pl?string=GG9-127-129-12&amp;maxhits=1000" xr:uid="{92FC651F-5240-8046-AA0F-FFFB2970B433}"/>
    <hyperlink ref="C1366" r:id="rId1365" display="https://www.nj.gov/cgi-bin/education/csg/15/csg1a.pl?string=OCHARTER&amp;maxhits=1000" xr:uid="{9ED37982-7D62-874A-BAB3-85D64B6E238E}"/>
    <hyperlink ref="C1367" r:id="rId1366" display="https://www.nj.gov/cgi-bin/education/csg/15/csg1a.pl?string=OCHARTER&amp;maxhits=1000" xr:uid="{480472FE-E120-CC46-AE36-E07AAB99CAF6}"/>
    <hyperlink ref="C1368" r:id="rId1367" display="https://www.nj.gov/cgi-bin/education/csg/15/csg1a.pl?string=NK-12K-123500plus&amp;maxhits=1000" xr:uid="{19B4AEAA-127A-E04E-99A4-E268D7316206}"/>
    <hyperlink ref="C1369" r:id="rId1368" display="https://www.nj.gov/cgi-bin/education/csg/15/csg1a.pl?string=LK-12K-120-1800&amp;maxhits=1000" xr:uid="{00BFB047-9FC8-BB46-9333-79F324C725F8}"/>
    <hyperlink ref="C1370" r:id="rId1369" display="https://www.nj.gov/cgi-bin/education/csg/15/csg1a.pl?string=EK-8K-8751plus&amp;maxhits=1000" xr:uid="{2B7916D0-B29C-2A41-8FCB-52157CECD6FB}"/>
    <hyperlink ref="C1371" r:id="rId1370" display="https://www.nj.gov/cgi-bin/education/csg/15/csg1a.pl?string=EK-8K-8751plus&amp;maxhits=1000" xr:uid="{23D17EDC-CD91-164B-B878-4D092E48FFF8}"/>
    <hyperlink ref="C1372" r:id="rId1371" display="https://www.nj.gov/cgi-bin/education/csg/15/csg1a.pl?string=EK-8K-8751plus&amp;maxhits=1000" xr:uid="{7DD1A623-37E7-FA49-B234-48FD86ACBECE}"/>
    <hyperlink ref="C1373" r:id="rId1372" display="https://www.nj.gov/cgi-bin/education/csg/15/csg1a.pl?string=EK-8K-8751plus&amp;maxhits=1000" xr:uid="{1938CC4D-6D45-9F42-B4FB-36136C204413}"/>
    <hyperlink ref="C1374" r:id="rId1373" display="https://www.nj.gov/cgi-bin/education/csg/15/csg1a.pl?string=NK-12K-123500plus&amp;maxhits=1000" xr:uid="{A95710E5-3BED-9A4F-A25B-1AF2F91C5703}"/>
    <hyperlink ref="C1375" r:id="rId1374" display="https://www.nj.gov/cgi-bin/education/csg/15/csg1a.pl?string=NK-12K-123500plus&amp;maxhits=1000" xr:uid="{A0C7CA22-0099-9A44-9C4E-019C8DAC899D}"/>
    <hyperlink ref="C1376" r:id="rId1375" display="https://www.nj.gov/cgi-bin/education/csg/15/csg1a.pl?string=EK-8K-8751plus&amp;maxhits=1000" xr:uid="{F1F394BF-793E-6A42-8D2B-E152C974D91E}"/>
    <hyperlink ref="C1377" r:id="rId1376" display="https://www.nj.gov/cgi-bin/education/csg/15/csg1a.pl?string=IK-12K-80-400&amp;maxhits=1000" xr:uid="{E8A52124-9B83-B743-8CA5-A258DAD90D05}"/>
    <hyperlink ref="C1378" r:id="rId1377" display="https://www.nj.gov/cgi-bin/education/csg/15/csg1a.pl?string=IK-12K-80-400&amp;maxhits=1000" xr:uid="{565A88CB-7B58-8140-A41C-880B2B693149}"/>
    <hyperlink ref="C1379" r:id="rId1378" display="https://www.nj.gov/cgi-bin/education/csg/15/csg1a.pl?string=IK-12K-80-400&amp;maxhits=1000" xr:uid="{DE32ABB3-6A15-EC4E-9B76-27B799F23AF1}"/>
    <hyperlink ref="C1380" r:id="rId1379" display="https://www.nj.gov/cgi-bin/education/csg/15/csg1a.pl?string=IK-12K-80-400&amp;maxhits=1000" xr:uid="{B81B57A2-54DC-EB46-B024-33473878EB95}"/>
    <hyperlink ref="C1381" r:id="rId1380" display="https://www.nj.gov/cgi-bin/education/csg/15/csg1a.pl?string=IK-12K-80-400&amp;maxhits=1000" xr:uid="{71D143F6-9EAE-944B-BD7D-C62A5841B9CD}"/>
    <hyperlink ref="C1382" r:id="rId1381" display="https://www.nj.gov/cgi-bin/education/csg/15/csg1a.pl?string=MK-12K-121800-3500&amp;maxhits=1000" xr:uid="{17BD70A5-5E15-7644-9CB1-8101BC8B0200}"/>
    <hyperlink ref="C1383" r:id="rId1382" display="https://www.nj.gov/cgi-bin/education/csg/15/csg1a.pl?string=LK-12K-120-1800&amp;maxhits=1000" xr:uid="{914735D6-19CF-4B44-BEF7-07C13B17C3D4}"/>
    <hyperlink ref="C1384" r:id="rId1383" display="https://www.nj.gov/cgi-bin/education/csg/15/csg1a.pl?string=LK-12K-120-1800&amp;maxhits=1000" xr:uid="{DC264DF0-6BCF-914E-9CAB-5D00F9C727AC}"/>
    <hyperlink ref="C1385" r:id="rId1384" display="https://www.nj.gov/cgi-bin/education/csg/15/csg1a.pl?string=IK-12K-80-400&amp;maxhits=1000" xr:uid="{7D29CF8B-4C60-AF43-9C43-D10839E62976}"/>
    <hyperlink ref="C1386" r:id="rId1385" display="https://www.nj.gov/cgi-bin/education/csg/15/csg1a.pl?string=LK-12K-120-1800&amp;maxhits=1000" xr:uid="{5060E329-9757-FF42-B107-6EFE5C7FBD8E}"/>
    <hyperlink ref="C1387" r:id="rId1386" display="https://www.nj.gov/cgi-bin/education/csg/15/csg1a.pl?string=PCSSD&amp;maxhits=1000" xr:uid="{4E167516-CB38-6B40-9D09-A88B1B597560}"/>
    <hyperlink ref="C1388" r:id="rId1387" display="https://www.nj.gov/cgi-bin/education/csg/15/csg1a.pl?string=QCOUNTYVOC&amp;maxhits=1000" xr:uid="{C2B61CE1-F0BE-464E-BA4A-56A3D264E55E}"/>
    <hyperlink ref="C1389" r:id="rId1388" display="https://www.nj.gov/cgi-bin/education/csg/15/csg1a.pl?string=IK-12K-80-400&amp;maxhits=1000" xr:uid="{771B3D72-A587-1544-9940-276842873A82}"/>
    <hyperlink ref="C1390" r:id="rId1389" display="https://www.nj.gov/cgi-bin/education/csg/15/csg1a.pl?string=LK-12K-120-1800&amp;maxhits=1000" xr:uid="{552C8F5E-308D-9C4F-BB3B-70C8E4F1ABA5}"/>
    <hyperlink ref="C1391" r:id="rId1390" display="https://www.nj.gov/cgi-bin/education/csg/15/csg1a.pl?string=JK-12K-8401-750&amp;maxhits=1000" xr:uid="{933CE0EB-C493-1A41-BCE0-B2D1F28CD469}"/>
    <hyperlink ref="C1392" r:id="rId1391" display="https://www.nj.gov/cgi-bin/education/csg/15/csg1a.pl?string=NK-12K-123500plus&amp;maxhits=1000" xr:uid="{EDC067C0-28C1-7641-8C70-26B199DA7C76}"/>
    <hyperlink ref="C1393" r:id="rId1392" display="https://www.nj.gov/cgi-bin/education/csg/15/csg1a.pl?string=LK-12K-120-1800&amp;maxhits=1000" xr:uid="{D4700079-F616-E540-9ED7-A5BE6E641B76}"/>
    <hyperlink ref="C1394" r:id="rId1393" display="https://www.nj.gov/cgi-bin/education/csg/15/csg1a.pl?string=KK-12K-8751plus&amp;maxhits=1000" xr:uid="{F6FB935C-F321-1F47-9B52-9513B3CBCD6C}"/>
    <hyperlink ref="C1395" r:id="rId1394" display="https://www.nj.gov/cgi-bin/education/csg/15/csg1a.pl?string=NK-12K-123500plus&amp;maxhits=1000" xr:uid="{A72E3880-7DE3-3D44-8286-24E1AD241F1A}"/>
    <hyperlink ref="C1396" r:id="rId1395" display="https://www.nj.gov/cgi-bin/education/csg/15/csg1a.pl?string=OCHARTER&amp;maxhits=1000" xr:uid="{3F373D05-589F-3D4C-80F5-3DE93AE119DA}"/>
    <hyperlink ref="C1397" r:id="rId1396" display="https://www.nj.gov/cgi-bin/education/csg/15/csg1a.pl?string=NK-12K-123500plus&amp;maxhits=1000" xr:uid="{5E5B1278-9BBF-3F43-A1A7-61C0CB62707F}"/>
    <hyperlink ref="C1398" r:id="rId1397" display="https://www.nj.gov/cgi-bin/education/csg/15/csg1a.pl?string=KK-12K-8751plus&amp;maxhits=1000" xr:uid="{23BE5593-D1FB-1D4E-81A2-D391E9FC76AA}"/>
    <hyperlink ref="C1399" r:id="rId1398" display="https://www.nj.gov/cgi-bin/education/csg/15/csg1a.pl?string=NK-12K-123500plus&amp;maxhits=1000" xr:uid="{F0E81925-A09D-0145-9182-8836BF6071EC}"/>
    <hyperlink ref="C1400" r:id="rId1399" display="https://www.nj.gov/cgi-bin/education/csg/15/csg1a.pl?string=LK-12K-120-1800&amp;maxhits=1000" xr:uid="{7627F327-220F-5F42-A10F-F3734516DDF9}"/>
    <hyperlink ref="C1401" r:id="rId1400" display="https://www.nj.gov/cgi-bin/education/csg/15/csg1a.pl?string=NK-12K-123500plus&amp;maxhits=1000" xr:uid="{A967BA42-B68D-C446-BC81-D017547C9335}"/>
    <hyperlink ref="C1402" r:id="rId1401" display="https://www.nj.gov/cgi-bin/education/csg/15/csg1a.pl?string=MK-12K-121800-3500&amp;maxhits=1000" xr:uid="{C5C6E282-8CF2-B841-B316-FEE13D78EF56}"/>
    <hyperlink ref="C1403" r:id="rId1402" display="https://www.nj.gov/cgi-bin/education/csg/15/csg1a.pl?string=QCOUNTYVOC&amp;maxhits=1000" xr:uid="{499407E8-824B-3942-8B9F-1281024CC6D8}"/>
    <hyperlink ref="C1404" r:id="rId1403" display="https://www.nj.gov/cgi-bin/education/csg/15/csg1a.pl?string=MK-12K-121800-3500&amp;maxhits=1000" xr:uid="{F349E456-48C4-8448-91D7-F5743616ADA7}"/>
    <hyperlink ref="C1405" r:id="rId1404" display="https://www.nj.gov/cgi-bin/education/csg/15/csg1a.pl?string=MK-12K-121800-3500&amp;maxhits=1000" xr:uid="{006B0AC8-2944-C14C-A753-466680BDAC60}"/>
    <hyperlink ref="C1406" r:id="rId1405" display="https://www.nj.gov/cgi-bin/education/csg/15/csg1a.pl?string=JK-12K-8401-750&amp;maxhits=1000" xr:uid="{20E22FFE-7607-1F4D-A9E6-6D74F94B9AE4}"/>
    <hyperlink ref="C1407" r:id="rId1406" display="https://www.nj.gov/cgi-bin/education/csg/15/csg1a.pl?string=OCHARTER&amp;maxhits=1000" xr:uid="{5EF11B34-155A-274C-A3F3-5B583A87672E}"/>
    <hyperlink ref="C1408" r:id="rId1407" display="https://www.nj.gov/cgi-bin/education/csg/15/csg1a.pl?string=EK-8K-8751plus&amp;maxhits=1000" xr:uid="{AD383F11-B0FC-1D47-802F-2219A0FE0366}"/>
    <hyperlink ref="C1409" r:id="rId1408" display="https://www.nj.gov/cgi-bin/education/csg/15/csg1a.pl?string=DK-8K-8401-750&amp;maxhits=1000" xr:uid="{F006C587-5FAE-B04B-9363-5C8E720069D2}"/>
    <hyperlink ref="C1410" r:id="rId1409" display="https://www.nj.gov/cgi-bin/education/csg/15/csg1a.pl?string=GG9-127-129-12&amp;maxhits=1000" xr:uid="{3DE648EF-891F-DF4E-A657-ECC81CD67590}"/>
    <hyperlink ref="C1411" r:id="rId1410" display="https://www.nj.gov/cgi-bin/education/csg/15/csg1a.pl?string=JK-12K-8401-750&amp;maxhits=1000" xr:uid="{C67C7845-D679-CF40-8BFA-FB2AD181EDE9}"/>
    <hyperlink ref="C1412" r:id="rId1411" display="https://www.nj.gov/cgi-bin/education/csg/15/csg1a.pl?string=EK-8K-8751plus&amp;maxhits=1000" xr:uid="{AD3E4C05-98D0-444D-8087-7A719668BE4E}"/>
    <hyperlink ref="C1413" r:id="rId1412" display="https://www.nj.gov/cgi-bin/education/csg/15/csg1a.pl?string=DK-8K-8401-750&amp;maxhits=1000" xr:uid="{717163B7-3A6E-9045-A414-47AB2AD4A3FF}"/>
    <hyperlink ref="C1414" r:id="rId1413" display="https://www.nj.gov/cgi-bin/education/csg/15/csg1a.pl?string=DK-8K-8401-750&amp;maxhits=1000" xr:uid="{F25DC855-ADDC-A34D-9EC6-100565D0041B}"/>
    <hyperlink ref="C1415" r:id="rId1414" display="https://www.nj.gov/cgi-bin/education/csg/15/csg1a.pl?string=AK-6K-6&amp;maxhits=1000" xr:uid="{363E6929-C0FB-FE4D-A32A-0640530A4321}"/>
    <hyperlink ref="C1416" r:id="rId1415" display="https://www.nj.gov/cgi-bin/education/csg/15/csg1a.pl?string=JK-12K-8401-750&amp;maxhits=1000" xr:uid="{9C74D071-2755-B841-8C16-C39B88FA2B8B}"/>
    <hyperlink ref="C1417" r:id="rId1416" display="https://www.nj.gov/cgi-bin/education/csg/15/csg1a.pl?string=CK-8K-80-400&amp;maxhits=1000" xr:uid="{D8EEE6F5-B141-FD46-B0AF-F814D78E3E09}"/>
    <hyperlink ref="C1418" r:id="rId1417" display="https://www.nj.gov/cgi-bin/education/csg/15/csg1a.pl?string=AK-6K-6&amp;maxhits=1000" xr:uid="{0AED8229-0545-8C4B-9517-63698E2DD7CC}"/>
    <hyperlink ref="C1419" r:id="rId1418" display="https://www.nj.gov/cgi-bin/education/csg/15/csg1a.pl?string=DK-8K-8401-750&amp;maxhits=1000" xr:uid="{9C4AAEFA-5D55-394D-8EE3-CFBCD5955638}"/>
    <hyperlink ref="C1420" r:id="rId1419" display="https://www.nj.gov/cgi-bin/education/csg/15/csg1a.pl?string=GG9-127-129-12&amp;maxhits=1000" xr:uid="{ADE677BD-695A-7D4A-8282-75B22836450A}"/>
    <hyperlink ref="C1421" r:id="rId1420" display="https://www.nj.gov/cgi-bin/education/csg/15/csg1a.pl?string=LK-12K-120-1800&amp;maxhits=1000" xr:uid="{DBF881DA-A129-DF4B-984A-100D5D77E5CC}"/>
    <hyperlink ref="C1422" r:id="rId1421" display="https://www.nj.gov/cgi-bin/education/csg/15/csg1a.pl?string=FG7-127-129-12&amp;maxhits=1000" xr:uid="{24471826-0F81-DD44-B1A0-3B5EFA3729D1}"/>
    <hyperlink ref="C1423" r:id="rId1422" display="https://www.nj.gov/cgi-bin/education/csg/15/csg1a.pl?string=CK-8K-80-400&amp;maxhits=1000" xr:uid="{7E455AD0-24A7-BA45-9BFD-B3A1021B4B02}"/>
    <hyperlink ref="C1424" r:id="rId1423" display="https://www.nj.gov/cgi-bin/education/csg/15/csg1a.pl?string=GG9-127-129-12&amp;maxhits=1000" xr:uid="{FA3C3032-7000-8F4F-9FA9-4C0E9706E825}"/>
    <hyperlink ref="C1425" r:id="rId1424" display="https://www.nj.gov/cgi-bin/education/csg/15/csg1a.pl?string=IK-12K-80-400&amp;maxhits=1000" xr:uid="{9B56A1A7-7518-7743-AD0C-06A7BA0CC47A}"/>
    <hyperlink ref="C1426" r:id="rId1425" display="https://www.nj.gov/cgi-bin/education/csg/15/csg1a.pl?string=LK-12K-120-1800&amp;maxhits=1000" xr:uid="{AE937A32-9962-E14A-8A92-BFCF9CDD81BE}"/>
    <hyperlink ref="C1427" r:id="rId1426" display="https://www.nj.gov/cgi-bin/education/csg/15/csg1a.pl?string=CK-8K-80-400&amp;maxhits=1000" xr:uid="{38A9A48B-4A29-7946-9755-58E36214397A}"/>
    <hyperlink ref="C1428" r:id="rId1427" display="https://www.nj.gov/cgi-bin/education/csg/15/csg1a.pl?string=AK-6K-6&amp;maxhits=1000" xr:uid="{97791D98-35F5-2D4F-9007-E85B8289AAA2}"/>
    <hyperlink ref="C1429" r:id="rId1428" display="https://www.nj.gov/cgi-bin/education/csg/15/csg1a.pl?string=MK-12K-121800-3500&amp;maxhits=1000" xr:uid="{792E4ECA-CAA2-3448-9ECB-DC26A9823983}"/>
    <hyperlink ref="C1430" r:id="rId1429" display="https://www.nj.gov/cgi-bin/education/csg/15/csg1a.pl?string=CK-8K-80-400&amp;maxhits=1000" xr:uid="{C49017EB-2BD4-3940-A567-EB9D13406C87}"/>
    <hyperlink ref="C1431" r:id="rId1430" display="https://www.nj.gov/cgi-bin/education/csg/15/csg1a.pl?string=AK-6K-6&amp;maxhits=1000" xr:uid="{04A174CB-E955-F142-B161-B744F419B087}"/>
    <hyperlink ref="C1432" r:id="rId1431" display="https://www.nj.gov/cgi-bin/education/csg/15/csg1a.pl?string=OCHARTER&amp;maxhits=1000" xr:uid="{2511E582-734F-834B-AA17-C2799336F5FE}"/>
    <hyperlink ref="C1433" r:id="rId1432" display="https://www.nj.gov/cgi-bin/education/csg/15/csg1a.pl?string=QCOUNTYVOC&amp;maxhits=1000" xr:uid="{A2F29C62-CF7F-5B48-BA9C-5D226AE73996}"/>
    <hyperlink ref="C1434" r:id="rId1433" display="https://www.nj.gov/cgi-bin/education/csg/15/csg1a.pl?string=EK-8K-8751plus&amp;maxhits=1000" xr:uid="{449D744E-3310-6949-ADCC-E7CE752128A7}"/>
    <hyperlink ref="C1435" r:id="rId1434" display="https://www.nj.gov/cgi-bin/education/csg/15/csg1a.pl?string=MK-12K-121800-3500&amp;maxhits=1000" xr:uid="{2D8D8C49-1695-3B42-BD2A-3AE76ACBC08E}"/>
    <hyperlink ref="C1436" r:id="rId1435" display="https://www.nj.gov/cgi-bin/education/csg/15/csg1a.pl?string=GG9-127-129-12&amp;maxhits=1000" xr:uid="{62EB88B6-C535-7D4C-AFC2-B6BE9A91B4BC}"/>
    <hyperlink ref="C1437" r:id="rId1436" display="https://www.nj.gov/cgi-bin/education/csg/15/csg1a.pl?string=MK-12K-121800-3500&amp;maxhits=1000" xr:uid="{9F7EA498-E88D-C244-97F2-839628353714}"/>
    <hyperlink ref="C1438" r:id="rId1437" display="https://www.nj.gov/cgi-bin/education/csg/15/csg1a.pl?string=OCHARTER&amp;maxhits=1000" xr:uid="{42109C84-A2E6-0740-8960-E60D3AF206B6}"/>
    <hyperlink ref="C1439" r:id="rId1438" display="https://www.nj.gov/cgi-bin/education/csg/15/csg1a.pl?string=MK-12K-121800-3500&amp;maxhits=1000" xr:uid="{92FDC728-B4F1-9541-9F48-36399B4C995F}"/>
    <hyperlink ref="C1440" r:id="rId1439" display="https://www.nj.gov/cgi-bin/education/csg/15/csg1a.pl?string=NK-12K-123500plus&amp;maxhits=1000" xr:uid="{99530738-EF84-C949-9666-7D813CA7484A}"/>
    <hyperlink ref="C1441" r:id="rId1440" display="https://www.nj.gov/cgi-bin/education/csg/15/csg1a.pl?string=NK-12K-123500plus&amp;maxhits=1000" xr:uid="{E1EE0D0A-A399-BC42-BB8C-8EC361F33F8F}"/>
    <hyperlink ref="C1442" r:id="rId1441" display="https://www.nj.gov/cgi-bin/education/csg/15/csg1a.pl?string=IK-12K-80-400&amp;maxhits=1000" xr:uid="{96D233E2-B86E-0445-ACCA-769C64AD6F2A}"/>
    <hyperlink ref="C1443" r:id="rId1442" display="https://www.nj.gov/cgi-bin/education/csg/15/csg1a.pl?string=MK-12K-121800-3500&amp;maxhits=1000" xr:uid="{355EF0D8-4C3B-144C-8807-F4890E5BF771}"/>
    <hyperlink ref="C1444" r:id="rId1443" display="https://www.nj.gov/cgi-bin/education/csg/15/csg1a.pl?string=LK-12K-120-1800&amp;maxhits=1000" xr:uid="{6C9F8FF5-D248-774D-972F-3E06EEE6020C}"/>
    <hyperlink ref="C1445" r:id="rId1444" display="https://www.nj.gov/cgi-bin/education/csg/15/csg1a.pl?string=NK-12K-123500plus&amp;maxhits=1000" xr:uid="{C6D941EF-08C7-4444-85D5-529CF0B32EAD}"/>
    <hyperlink ref="C1446" r:id="rId1445" display="https://www.nj.gov/cgi-bin/education/csg/15/csg1a.pl?string=JK-12K-8401-750&amp;maxhits=1000" xr:uid="{E1BC9410-D7FD-474B-A485-86E728EB049C}"/>
    <hyperlink ref="C1447" r:id="rId1446" display="https://www.nj.gov/cgi-bin/education/csg/15/csg1a.pl?string=MK-12K-121800-3500&amp;maxhits=1000" xr:uid="{7F1876A5-B13E-364B-BAA6-B18E910B8F37}"/>
    <hyperlink ref="C1448" r:id="rId1447" display="https://www.nj.gov/cgi-bin/education/csg/15/csg1a.pl?string=NK-12K-123500plus&amp;maxhits=1000" xr:uid="{5CFD7471-34F5-9248-9771-1EF62B1A2236}"/>
    <hyperlink ref="C1449" r:id="rId1448" display="https://www.nj.gov/cgi-bin/education/csg/15/csg1a.pl?string=OCHARTER&amp;maxhits=1000" xr:uid="{E5795856-7265-8247-BA2E-FE583911096F}"/>
    <hyperlink ref="C1450" r:id="rId1449" display="https://www.nj.gov/cgi-bin/education/csg/15/csg1a.pl?string=NK-12K-123500plus&amp;maxhits=1000" xr:uid="{E8F65660-5519-3E44-B52E-47C9F660B4B6}"/>
    <hyperlink ref="C1451" r:id="rId1450" display="https://www.nj.gov/cgi-bin/education/csg/15/csg1a.pl?string=MK-12K-121800-3500&amp;maxhits=1000" xr:uid="{775B6624-3BB5-1C44-8A3A-A83776190D37}"/>
    <hyperlink ref="C1452" r:id="rId1451" display="https://www.nj.gov/cgi-bin/education/csg/15/csg1a.pl?string=MK-12K-121800-3500&amp;maxhits=1000" xr:uid="{8B2539DA-A53C-0149-B2CB-E1A64F11D8AB}"/>
    <hyperlink ref="C1453" r:id="rId1452" display="https://www.nj.gov/cgi-bin/education/csg/15/csg1a.pl?string=NK-12K-123500plus&amp;maxhits=1000" xr:uid="{3897B033-26A3-8D48-85B1-64EEF225C076}"/>
    <hyperlink ref="C1454" r:id="rId1453" display="https://www.nj.gov/cgi-bin/education/csg/15/csg1a.pl?string=MK-12K-121800-3500&amp;maxhits=1000" xr:uid="{0D3BC33B-E758-DD46-B785-7CCFBFB0E9F2}"/>
    <hyperlink ref="C1455" r:id="rId1454" display="https://www.nj.gov/cgi-bin/education/csg/15/csg1a.pl?string=NK-12K-123500plus&amp;maxhits=1000" xr:uid="{477664E8-B526-5B45-BABA-B500669321BB}"/>
    <hyperlink ref="C1456" r:id="rId1455" display="https://www.nj.gov/cgi-bin/education/csg/15/csg1a.pl?string=OCHARTER&amp;maxhits=1000" xr:uid="{3C03A3C8-9131-5642-ABAE-286A371F90E4}"/>
    <hyperlink ref="C1457" r:id="rId1456" display="https://www.nj.gov/cgi-bin/education/csg/15/csg1a.pl?string=OCHARTER&amp;maxhits=1000" xr:uid="{6D5E3821-8A8C-E947-BB04-28DC6A912947}"/>
    <hyperlink ref="C1458" r:id="rId1457" display="https://www.nj.gov/cgi-bin/education/csg/15/csg1a.pl?string=QCOUNTYVOC&amp;maxhits=1000" xr:uid="{640A417D-F57B-214D-8EFA-4B9D7948E720}"/>
    <hyperlink ref="C1459" r:id="rId1458" display="https://www.nj.gov/cgi-bin/education/csg/15/csg1a.pl?string=NK-12K-123500plus&amp;maxhits=1000" xr:uid="{989CCB9A-9302-524A-A55D-A012656CD654}"/>
    <hyperlink ref="C1460" r:id="rId1459" display="https://www.nj.gov/cgi-bin/education/csg/15/csg1a.pl?string=NK-12K-123500plus&amp;maxhits=1000" xr:uid="{F22AB705-5E57-FB43-B661-E9B9B3A046C8}"/>
    <hyperlink ref="C1461" r:id="rId1460" display="https://www.nj.gov/cgi-bin/education/csg/15/csg1a.pl?string=IK-12K-80-400&amp;maxhits=1000" xr:uid="{262E92FD-9572-E44C-8523-F34EEFEAD0A2}"/>
    <hyperlink ref="C1462" r:id="rId1461" display="https://www.nj.gov/cgi-bin/education/csg/15/csg1a.pl?string=JK-12K-8401-750&amp;maxhits=1000" xr:uid="{1E1FC45D-E18B-E048-B87F-CA33A508A049}"/>
    <hyperlink ref="C1463" r:id="rId1462" display="https://www.nj.gov/cgi-bin/education/csg/15/csg1a.pl?string=IK-12K-80-400&amp;maxhits=1000" xr:uid="{8C63896B-97E8-D145-9C67-C472CE016FC9}"/>
    <hyperlink ref="C1464" r:id="rId1463" display="https://www.nj.gov/cgi-bin/education/csg/15/csg1a.pl?string=LK-12K-120-1800&amp;maxhits=1000" xr:uid="{2792ACA2-3B41-F245-B757-91A5D945A96C}"/>
    <hyperlink ref="C1465" r:id="rId1464" display="https://www.nj.gov/cgi-bin/education/csg/15/csg1a.pl?string=AK-6K-6&amp;maxhits=1000" xr:uid="{6EB2E48B-9750-A642-94AD-E3E96184956F}"/>
    <hyperlink ref="C1466" r:id="rId1465" display="https://www.nj.gov/cgi-bin/education/csg/15/csg1a.pl?string=AK-6K-6&amp;maxhits=1000" xr:uid="{94BB16A4-8E91-984B-AC1D-5D22FFBF9A19}"/>
    <hyperlink ref="C1467" r:id="rId1466" display="https://www.nj.gov/cgi-bin/education/csg/15/csg1a.pl?string=AK-6K-6&amp;maxhits=1000" xr:uid="{F00ED179-C88F-3C4E-AC1C-8AAD6C8790E7}"/>
    <hyperlink ref="C1468" r:id="rId1467" display="https://www.nj.gov/cgi-bin/education/csg/15/csg1a.pl?string=KK-12K-8751plus&amp;maxhits=1000" xr:uid="{CE465A9C-D9D0-4F4B-A696-E25798585533}"/>
    <hyperlink ref="C1469" r:id="rId1468" display="https://www.nj.gov/cgi-bin/education/csg/15/csg1a.pl?string=KK-12K-8751plus&amp;maxhits=1000" xr:uid="{B0FFBC0F-5C94-4243-82D7-EEE8A337AA9E}"/>
    <hyperlink ref="C1470" r:id="rId1469" display="https://www.nj.gov/cgi-bin/education/csg/15/csg1a.pl?string=MK-12K-121800-3500&amp;maxhits=1000" xr:uid="{1500B7C4-235B-0244-8CCB-F4801C1D79C7}"/>
    <hyperlink ref="C1471" r:id="rId1470" display="https://www.nj.gov/cgi-bin/education/csg/15/csg1a.pl?string=IK-12K-80-400&amp;maxhits=1000" xr:uid="{AD7EC4F5-7162-1744-AE19-124757C681D3}"/>
    <hyperlink ref="C1472" r:id="rId1471" display="https://www.nj.gov/cgi-bin/education/csg/15/csg1a.pl?string=IK-12K-80-400&amp;maxhits=1000" xr:uid="{EEC7C0F7-B3FF-8F41-9216-A9D4150490A9}"/>
    <hyperlink ref="C1473" r:id="rId1472" display="https://www.nj.gov/cgi-bin/education/csg/15/csg1a.pl?string=AK-6K-6&amp;maxhits=1000" xr:uid="{FE2AB619-DCAD-B44E-BDFE-88BA83DDE602}"/>
    <hyperlink ref="C1474" r:id="rId1473" display="https://www.nj.gov/cgi-bin/education/csg/15/csg1a.pl?string=KK-12K-8751plus&amp;maxhits=1000" xr:uid="{12FA9624-7A22-814B-8158-F86A28CDB3A5}"/>
    <hyperlink ref="C1475" r:id="rId1474" display="https://www.nj.gov/cgi-bin/education/csg/15/csg1a.pl?string=AK-6K-6&amp;maxhits=1000" xr:uid="{FF52E2E4-F6DC-0645-A132-E9FFF3153792}"/>
    <hyperlink ref="C1476" r:id="rId1475" display="https://www.nj.gov/cgi-bin/education/csg/15/csg1a.pl?string=FG7-127-129-12&amp;maxhits=1000" xr:uid="{B3E504C2-296C-7B4C-B634-75E00C223C86}"/>
    <hyperlink ref="C1477" r:id="rId1476" display="https://www.nj.gov/cgi-bin/education/csg/15/csg1a.pl?string=IK-12K-80-400&amp;maxhits=1000" xr:uid="{3913058A-6792-E348-B0F8-A12E83395A9E}"/>
    <hyperlink ref="C1478" r:id="rId1477" display="https://www.nj.gov/cgi-bin/education/csg/15/csg1a.pl?string=NK-12K-123500plus&amp;maxhits=1000" xr:uid="{F89F5138-17E5-7443-A8BE-555DB5F6E4D5}"/>
    <hyperlink ref="C1479" r:id="rId1478" display="https://www.nj.gov/cgi-bin/education/csg/15/csg1a.pl?string=IK-12K-80-400&amp;maxhits=1000" xr:uid="{5884A9BD-FB0C-5441-9A23-CB7615A82BBC}"/>
    <hyperlink ref="C1480" r:id="rId1479" display="https://www.nj.gov/cgi-bin/education/csg/15/csg1a.pl?string=OCHARTER&amp;maxhits=1000" xr:uid="{615D72CD-57C6-8842-81AD-3599397C28A2}"/>
    <hyperlink ref="C1481" r:id="rId1480" display="https://www.nj.gov/cgi-bin/education/csg/15/csg1a.pl?string=PCSSD&amp;maxhits=1000" xr:uid="{41B977F4-404B-7E4A-BBC4-ACD3904D9996}"/>
    <hyperlink ref="C1482" r:id="rId1481" display="https://www.nj.gov/cgi-bin/education/csg/15/csg1a.pl?string=QCOUNTYVOC&amp;maxhits=1000" xr:uid="{8589B89D-525B-3C41-A678-13C6DC5EB935}"/>
    <hyperlink ref="C1483" r:id="rId1482" display="https://www.nj.gov/cgi-bin/education/csg/15/csg1a.pl?string=FG7-127-129-12&amp;maxhits=1000" xr:uid="{BBAA8DD3-25DC-5947-9AB2-647C0A0D16AC}"/>
    <hyperlink ref="C1484" r:id="rId1483" display="https://www.nj.gov/cgi-bin/education/csg/15/csg1a.pl?string=AK-6K-6&amp;maxhits=1000" xr:uid="{FC1FDAE2-0F80-9846-BEB7-E94710897A44}"/>
    <hyperlink ref="C1485" r:id="rId1484" display="https://www.nj.gov/cgi-bin/education/csg/15/csg1a.pl?string=AK-6K-6&amp;maxhits=1000" xr:uid="{09F0C07B-586C-D040-9C5A-EB30F972EF64}"/>
    <hyperlink ref="C1486" r:id="rId1485" display="https://www.nj.gov/cgi-bin/education/csg/15/csg1a.pl?string=IK-12K-80-400&amp;maxhits=1000" xr:uid="{8903B881-DB41-5247-B77A-23D74FBF7C92}"/>
    <hyperlink ref="C1487" r:id="rId1486" display="https://www.nj.gov/cgi-bin/education/csg/14/csg1a.pl?string=DK-8K-8401-750&amp;maxhits=1000" xr:uid="{80A45DD7-C051-8B44-B1B1-B1D44441C0F9}"/>
    <hyperlink ref="C1488" r:id="rId1487" display="https://www.nj.gov/cgi-bin/education/csg/14/csg1a.pl?string=NK-12K-123500plus&amp;maxhits=1000" xr:uid="{56A920DF-A331-0743-A8CB-8AAAB76D3B32}"/>
    <hyperlink ref="C1489" r:id="rId1488" display="https://www.nj.gov/cgi-bin/education/csg/14/csg1a.pl?string=EK-8K-8751plus&amp;maxhits=1000" xr:uid="{FB829E13-C71F-F841-A08D-88B9D95E675B}"/>
    <hyperlink ref="C1490" r:id="rId1489" display="https://www.nj.gov/cgi-bin/education/csg/14/csg1a.pl?string=CK-8K-80-400&amp;maxhits=1000" xr:uid="{80A29827-2343-AF40-93D4-203D68470B9D}"/>
    <hyperlink ref="C1491" r:id="rId1490" display="https://www.nj.gov/cgi-bin/education/csg/14/csg1a.pl?string=JK-12K-8401-750&amp;maxhits=1000" xr:uid="{D0EE2CB8-95D2-2A4F-92D0-774FD20645A7}"/>
    <hyperlink ref="C1492" r:id="rId1491" display="https://www.nj.gov/cgi-bin/education/csg/14/csg1a.pl?string=DK-8K-8401-750&amp;maxhits=1000" xr:uid="{34EBD52F-0F39-8444-A535-0D5B28B52CC0}"/>
    <hyperlink ref="C1493" r:id="rId1492" display="https://www.nj.gov/cgi-bin/education/csg/14/csg1a.pl?string=CK-8K-80-400&amp;maxhits=1000" xr:uid="{EF93FB9B-BF4B-AB4F-8D3D-D021E108E98D}"/>
    <hyperlink ref="C1494" r:id="rId1493" display="https://www.nj.gov/cgi-bin/education/csg/14/csg1a.pl?string=DK-8K-8401-750&amp;maxhits=1000" xr:uid="{B5C06B0B-48D9-2640-BA19-10B647723534}"/>
    <hyperlink ref="C1495" r:id="rId1494" display="https://www.nj.gov/cgi-bin/education/csg/14/csg1a.pl?string=DK-8K-8401-750&amp;maxhits=1000" xr:uid="{53C1F4A7-1F12-2244-9BE4-BE8B44693548}"/>
    <hyperlink ref="C1496" r:id="rId1495" display="https://www.nj.gov/cgi-bin/education/csg/14/csg1a.pl?string=AK-6K-6&amp;maxhits=1000" xr:uid="{738B40D4-17C7-E44E-9502-A4B1CD7622D2}"/>
    <hyperlink ref="C1497" r:id="rId1496" display="https://www.nj.gov/cgi-bin/education/csg/14/csg1a.pl?string=FG7-127-129-12&amp;maxhits=1000" xr:uid="{0F278EFF-606F-2144-84B1-E9E34AD2FB76}"/>
    <hyperlink ref="C1498" r:id="rId1497" display="https://www.nj.gov/cgi-bin/education/csg/14/csg1a.pl?string=AK-6K-6&amp;maxhits=1000" xr:uid="{9E33EA9E-3FCD-C641-840D-48169A76E191}"/>
    <hyperlink ref="C1499" r:id="rId1498" display="https://www.nj.gov/cgi-bin/education/csg/14/csg1a.pl?string=AK-6K-6&amp;maxhits=1000" xr:uid="{3CC22B3D-42C9-A748-A544-85AC687CBA42}"/>
    <hyperlink ref="C1500" r:id="rId1499" display="https://www.nj.gov/cgi-bin/education/csg/14/csg1a.pl?string=MK-12K-121800-3500&amp;maxhits=1000" xr:uid="{4F31D4ED-68E1-8443-B13F-D8B4D2BCC8AD}"/>
    <hyperlink ref="C1501" r:id="rId1500" display="https://www.nj.gov/cgi-bin/education/csg/14/csg1a.pl?string=MK-12K-121800-3500&amp;maxhits=1000" xr:uid="{6A960B94-789D-F84B-90CC-BFDEC5CB1236}"/>
    <hyperlink ref="C1502" r:id="rId1501" display="https://www.nj.gov/cgi-bin/education/csg/14/csg1a.pl?string=LK-12K-120-1800&amp;maxhits=1000" xr:uid="{963C33CD-3101-7B4F-A854-DA226E3FABD9}"/>
    <hyperlink ref="C1503" r:id="rId1502" display="https://www.nj.gov/cgi-bin/education/csg/14/csg1a.pl?string=JK-12K-8401-750&amp;maxhits=1000" xr:uid="{EE933893-5F2E-6546-B634-93B89D8AE978}"/>
    <hyperlink ref="C1504" r:id="rId1503" display="https://www.nj.gov/cgi-bin/education/csg/14/csg1a.pl?string=EK-8K-8751plus&amp;maxhits=1000" xr:uid="{AB2E2CEA-B8CD-C64A-BE29-B0F0946D9B7F}"/>
    <hyperlink ref="C1505" r:id="rId1504" display="https://www.nj.gov/cgi-bin/education/csg/14/csg1a.pl?string=NK-12K-123500plus&amp;maxhits=1000" xr:uid="{6118EFE7-C915-8A4C-9E2F-2FB780B46BEA}"/>
    <hyperlink ref="C1506" r:id="rId1505" display="https://www.nj.gov/cgi-bin/education/csg/14/csg1a.pl?string=KK-12K-8751plus&amp;maxhits=1000" xr:uid="{EEF95C5E-4072-734C-9676-67F55657B33F}"/>
    <hyperlink ref="C1507" r:id="rId1506" display="https://www.nj.gov/cgi-bin/education/csg/17/csg1a.pl?string=OCHARTER&amp;maxhits=1000" xr:uid="{D6AC43AB-B90F-F145-B812-14C285119594}"/>
    <hyperlink ref="C1508" r:id="rId1507" display="https://www.nj.gov/cgi-bin/education/csg/17/csg1a.pl?string=OCHARTER&amp;maxhits=1000" xr:uid="{DF83608E-F7FD-2B42-B308-F669C566549A}"/>
    <hyperlink ref="C1509" r:id="rId1508" display="https://www.nj.gov/cgi-bin/education/csg/17/csg1a.pl?string=OCHARTER&amp;maxhits=1000" xr:uid="{04A09A39-B0FC-DF4C-8967-892C5D908554}"/>
    <hyperlink ref="C1510" r:id="rId1509" display="https://www.nj.gov/cgi-bin/education/csg/17/csg1a.pl?string=IK-12K-80-400&amp;maxhits=1000" xr:uid="{5FA7ED13-A2D0-184D-8895-DDF240B48031}"/>
    <hyperlink ref="C1511" r:id="rId1510" display="https://www.nj.gov/cgi-bin/education/csg/17/csg1a.pl?string=JK-12K-8401-750&amp;maxhits=1000" xr:uid="{E9D9CFBE-3168-484D-937E-86E7361F3AC4}"/>
    <hyperlink ref="C1512" r:id="rId1511" display="https://www.nj.gov/cgi-bin/education/csg/17/csg1a.pl?string=OCHARTER&amp;maxhits=1000" xr:uid="{51EB3747-8287-1247-8933-0DC0A829ABA7}"/>
    <hyperlink ref="C1513" r:id="rId1512" display="https://www.nj.gov/cgi-bin/education/csg/17/csg1a.pl?string=MK-12K-121800-3500&amp;maxhits=1000" xr:uid="{E3B0BA3D-9CD4-AD4F-B9EE-FD2168A2BA47}"/>
    <hyperlink ref="C1514" r:id="rId1513" display="https://www.nj.gov/cgi-bin/education/csg/17/csg1a.pl?string=OCHARTER&amp;maxhits=1000" xr:uid="{CE1A5CB0-2759-F74C-B931-F6F9E1A3DF2F}"/>
    <hyperlink ref="C1515" r:id="rId1514" display="https://www.nj.gov/cgi-bin/education/csg/17/csg1a.pl?string=OCHARTER&amp;maxhits=1000" xr:uid="{5E647044-C8A6-1049-9853-F4EB784D66CB}"/>
    <hyperlink ref="C1516" r:id="rId1515" display="https://www.nj.gov/cgi-bin/education/csg/17/csg1a.pl?string=OCHARTER&amp;maxhits=1000" xr:uid="{180EA167-D325-A548-AE95-DDA61FE6869F}"/>
    <hyperlink ref="C1517" r:id="rId1516" display="https://www.nj.gov/cgi-bin/education/csg/17/csg1a.pl?string=OCHARTER&amp;maxhits=1000" xr:uid="{F358AE5A-56C9-C842-9FE4-35AF434FCCDC}"/>
    <hyperlink ref="C1518" r:id="rId1517" display="https://www.nj.gov/cgi-bin/education/csg/17/csg1a.pl?string=DK-8K-8401-750&amp;maxhits=1000" xr:uid="{35ABDCE9-E136-A74D-A370-7A2E51AE43C5}"/>
    <hyperlink ref="C1519" r:id="rId1518" display="https://www.nj.gov/cgi-bin/education/csg/17/csg1a.pl?string=OCHARTER&amp;maxhits=1000" xr:uid="{A69A1284-78C4-374C-9523-BAC49B7E85B7}"/>
    <hyperlink ref="C1520" r:id="rId1519" display="https://www.nj.gov/cgi-bin/education/csg/17/csg1a.pl?string=OCHARTER&amp;maxhits=1000" xr:uid="{76FEDEE0-17F0-8441-84A7-B0D80B98B954}"/>
    <hyperlink ref="C1521" r:id="rId1520" display="https://www.nj.gov/cgi-bin/education/csg/17/csg1a.pl?string=OCHARTER&amp;maxhits=1000" xr:uid="{A875AE65-EE4C-0F47-9276-792D474EDA45}"/>
    <hyperlink ref="C1522" r:id="rId1521" display="https://www.nj.gov/cgi-bin/education/csg/17/csg1a.pl?string=OCHARTER&amp;maxhits=1000" xr:uid="{177E718A-A545-C542-892D-3AE1F00A3227}"/>
    <hyperlink ref="C1523" r:id="rId1522" display="https://www.nj.gov/cgi-bin/education/csg/17/csg1a.pl?string=OCHARTER&amp;maxhits=1000" xr:uid="{1102394E-070A-DE45-867A-2A4262C1AA12}"/>
    <hyperlink ref="C1524" r:id="rId1523" display="https://www.nj.gov/cgi-bin/education/csg/17/csg1a.pl?string=OCHARTER&amp;maxhits=1000" xr:uid="{68308482-B00D-AB43-BDB1-172D67909C25}"/>
    <hyperlink ref="C1525" r:id="rId1524" display="https://www.nj.gov/cgi-bin/education/csg/17/csg1a.pl?string=OCHARTER&amp;maxhits=1000" xr:uid="{32852964-F35F-1243-A023-9FFB8BFB60A0}"/>
    <hyperlink ref="C1526" r:id="rId1525" display="https://www.nj.gov/cgi-bin/education/csg/17/csg1a.pl?string=OCHARTER&amp;maxhits=1000" xr:uid="{B2F51AFA-384B-CF4E-8D95-EEFCDD37A9F0}"/>
    <hyperlink ref="C1527" r:id="rId1526" display="https://www.nj.gov/cgi-bin/education/csg/17/csg1a.pl?string=OCHARTER&amp;maxhits=1000" xr:uid="{5AEC8AE8-591A-E74B-87BA-E9CFA858D06D}"/>
    <hyperlink ref="C1528" r:id="rId1527" display="https://www.nj.gov/cgi-bin/education/csg/17/csg1a.pl?string=OCHARTER&amp;maxhits=1000" xr:uid="{0312DFCF-9216-C541-8AD1-9582401637F3}"/>
    <hyperlink ref="C1529" r:id="rId1528" display="https://www.nj.gov/cgi-bin/education/csg/17/csg1a.pl?string=OCHARTER&amp;maxhits=1000" xr:uid="{DE930EDB-8F30-3D47-806B-FD5DF60690E8}"/>
    <hyperlink ref="C1530" r:id="rId1529" display="https://www.nj.gov/cgi-bin/education/csg/17/csg1a.pl?string=OCHARTER&amp;maxhits=1000" xr:uid="{7A6A7740-F3D9-1745-8610-ACC7B5A4F203}"/>
    <hyperlink ref="C1531" r:id="rId1530" display="https://www.nj.gov/cgi-bin/education/csg/17/csg1a.pl?string=OCHARTER&amp;maxhits=1000" xr:uid="{A5244828-2C55-AB4E-9EDE-FCB0DB7ACEF1}"/>
    <hyperlink ref="C1532" r:id="rId1531" display="https://www.nj.gov/cgi-bin/education/csg/17/csg1a.pl?string=OCHARTER&amp;maxhits=1000" xr:uid="{460AD82E-CAF3-404A-A458-549FABC4EF0E}"/>
    <hyperlink ref="C1533" r:id="rId1532" display="https://www.nj.gov/cgi-bin/education/csg/17/csg1a.pl?string=OCHARTER&amp;maxhits=1000" xr:uid="{D62CAE62-277F-164C-AF1F-CE6D6667E821}"/>
    <hyperlink ref="C1534" r:id="rId1533" display="https://www.nj.gov/cgi-bin/education/csg/17/csg1a.pl?string=OCHARTER&amp;maxhits=1000" xr:uid="{91CA0B53-D5C8-754C-BA8F-D797EFB8BB2F}"/>
    <hyperlink ref="C1535" r:id="rId1534" display="https://www.nj.gov/cgi-bin/education/csg/17/csg1a.pl?string=OCHARTER&amp;maxhits=1000" xr:uid="{1D557FDA-2CD7-C848-AE5A-CC592A445B41}"/>
    <hyperlink ref="C1536" r:id="rId1535" display="https://www.nj.gov/cgi-bin/education/csg/17/csg1a.pl?string=OCHARTER&amp;maxhits=1000" xr:uid="{33BF83F0-1E40-DA4A-8564-DEA7E5B4C274}"/>
    <hyperlink ref="C1537" r:id="rId1536" display="https://www.nj.gov/cgi-bin/education/csg/17/csg1a.pl?string=OCHARTER&amp;maxhits=1000" xr:uid="{B3BD6895-D84C-3748-BA14-601EE3B498BD}"/>
    <hyperlink ref="C1538" r:id="rId1537" display="https://www.nj.gov/cgi-bin/education/csg/17/csg1a.pl?string=OCHARTER&amp;maxhits=1000" xr:uid="{8F7BA8DA-86AB-6649-BFE7-903FA1925696}"/>
    <hyperlink ref="C1539" r:id="rId1538" display="https://www.nj.gov/cgi-bin/education/csg/17/csg1a.pl?string=OCHARTER&amp;maxhits=1000" xr:uid="{4190591E-A9B5-0442-B4FE-E69A1D198F29}"/>
    <hyperlink ref="C1540" r:id="rId1539" display="https://www.nj.gov/cgi-bin/education/csg/17/csg1a.pl?string=OCHARTER&amp;maxhits=1000" xr:uid="{B5514B3D-FF8D-ED48-9A0C-458A3716213A}"/>
    <hyperlink ref="C1541" r:id="rId1540" display="https://www.nj.gov/cgi-bin/education/csg/17/csg1a.pl?string=OCHARTER&amp;maxhits=1000" xr:uid="{3E10E614-C199-8045-BFB2-05EE95B57CA7}"/>
    <hyperlink ref="C1542" r:id="rId1541" display="https://www.nj.gov/cgi-bin/education/csg/17/csg1a.pl?string=OCHARTER&amp;maxhits=1000" xr:uid="{8ECD6860-80BD-794D-A887-C0109BA87AF9}"/>
    <hyperlink ref="C1543" r:id="rId1542" display="https://www.nj.gov/cgi-bin/education/csg/17/csg1a.pl?string=OCHARTER&amp;maxhits=1000" xr:uid="{126392F1-F187-424D-A729-3D940BDF97ED}"/>
    <hyperlink ref="C1544" r:id="rId1543" display="https://www.nj.gov/cgi-bin/education/csg/17/csg1a.pl?string=OCHARTER&amp;maxhits=1000" xr:uid="{47081F72-946F-E143-8D8A-1EEC771622F0}"/>
    <hyperlink ref="C1545" r:id="rId1544" display="https://www.nj.gov/cgi-bin/education/csg/17/csg1a.pl?string=OCHARTER&amp;maxhits=1000" xr:uid="{04750C74-48EE-2A41-92F0-4AB09AE1F465}"/>
    <hyperlink ref="C1546" r:id="rId1545" display="https://www.nj.gov/cgi-bin/education/csg/17/csg1a.pl?string=OCHARTER&amp;maxhits=1000" xr:uid="{6768419E-9B96-F340-8CEA-68A92D5D8EB1}"/>
    <hyperlink ref="C1547" r:id="rId1546" display="https://www.nj.gov/cgi-bin/education/csg/17/csg1a.pl?string=OCHARTER&amp;maxhits=1000" xr:uid="{E32B37C0-F82E-1441-A0D3-C345E4AA87DA}"/>
    <hyperlink ref="C1548" r:id="rId1547" display="https://www.nj.gov/cgi-bin/education/csg/17/csg1a.pl?string=OCHARTER&amp;maxhits=1000" xr:uid="{5854AA35-1AFF-CE46-BDAA-839788471172}"/>
    <hyperlink ref="C1549" r:id="rId1548" display="https://www.nj.gov/cgi-bin/education/csg/17/csg1a.pl?string=OCHARTER&amp;maxhits=1000" xr:uid="{8DD2B4E3-926E-CD46-91B9-7FF06A043851}"/>
    <hyperlink ref="C1550" r:id="rId1549" display="https://www.nj.gov/cgi-bin/education/csg/17/csg1a.pl?string=OCHARTER&amp;maxhits=1000" xr:uid="{A87D09D7-5688-F940-8743-131D5F32AC90}"/>
    <hyperlink ref="C1551" r:id="rId1550" display="https://www.nj.gov/cgi-bin/education/csg/17/csg1a.pl?string=LK-12K-120-1800&amp;maxhits=1000" xr:uid="{1515F728-FB5E-EC4C-A805-A8A0EEA405D4}"/>
    <hyperlink ref="C1552" r:id="rId1551" display="https://www.nj.gov/cgi-bin/education/csg/17/csg1a.pl?string=OCHARTER&amp;maxhits=1000" xr:uid="{00E551B9-F489-E943-912C-8B3EABAAAF6F}"/>
    <hyperlink ref="C1553" r:id="rId1552" display="https://www.nj.gov/cgi-bin/education/csg/17/csg1a.pl?string=OCHARTER&amp;maxhits=1000" xr:uid="{FC56C609-5379-1649-B187-8DA338E45814}"/>
    <hyperlink ref="C1554" r:id="rId1553" display="https://www.nj.gov/cgi-bin/education/csg/17/csg1a.pl?string=OCHARTER&amp;maxhits=1000" xr:uid="{8C525841-9537-D146-A02F-8C5A2F28C751}"/>
    <hyperlink ref="C1555" r:id="rId1554" display="https://www.nj.gov/cgi-bin/education/csg/17/csg1a.pl?string=OCHARTER&amp;maxhits=1000" xr:uid="{CC558E28-C05E-EB48-8CEE-CE7F901A5757}"/>
    <hyperlink ref="C1556" r:id="rId1555" display="https://www.nj.gov/cgi-bin/education/csg/17/csg1a.pl?string=OCHARTER&amp;maxhits=1000" xr:uid="{F703ED2D-899A-5E46-B513-8FF8699D39E6}"/>
    <hyperlink ref="C1557" r:id="rId1556" display="https://www.nj.gov/cgi-bin/education/csg/17/csg1a.pl?string=OCHARTER&amp;maxhits=1000" xr:uid="{B4FD9CCA-C0D1-A441-A32C-A56458B2A112}"/>
    <hyperlink ref="C1558" r:id="rId1557" display="https://www.nj.gov/cgi-bin/education/csg/17/csg1a.pl?string=OCHARTER&amp;maxhits=1000" xr:uid="{5406C2D6-9B28-0A4F-81FC-073FF609BF55}"/>
    <hyperlink ref="C1559" r:id="rId1558" display="https://www.nj.gov/cgi-bin/education/csg/17/csg1a.pl?string=OCHARTER&amp;maxhits=1000" xr:uid="{AA2EB1C5-6F29-344D-9B7E-EEE14F0ECB0B}"/>
    <hyperlink ref="C1560" r:id="rId1559" display="https://www.nj.gov/cgi-bin/education/csg/17/csg1a.pl?string=LK-12K-120-1800&amp;maxhits=1000" xr:uid="{F7E1EBB6-6BA9-CA42-A441-1EC7920917E8}"/>
    <hyperlink ref="C1561" r:id="rId1560" display="https://www.nj.gov/cgi-bin/education/csg/17/csg1a.pl?string=OCHARTER&amp;maxhits=1000" xr:uid="{4D426A17-F185-A84B-8E5E-E71F8ACB7BEF}"/>
    <hyperlink ref="C1562" r:id="rId1561" display="https://www.nj.gov/cgi-bin/education/csg/17/csg1a.pl?string=OCHARTER&amp;maxhits=1000" xr:uid="{C6A658C8-6A42-6848-A3A2-4FCDE6DDF621}"/>
    <hyperlink ref="C1563" r:id="rId1562" display="https://www.nj.gov/cgi-bin/education/csg/17/csg1a.pl?string=OCHARTER&amp;maxhits=1000" xr:uid="{E2498031-235B-3347-8E97-7DDEB858DE2A}"/>
    <hyperlink ref="C1564" r:id="rId1563" display="https://www.nj.gov/cgi-bin/education/csg/17/csg1a.pl?string=OCHARTER&amp;maxhits=1000" xr:uid="{BD6BB6A2-F6BF-9E44-95BB-7AEA11454CF9}"/>
    <hyperlink ref="C1565" r:id="rId1564" display="https://www.nj.gov/cgi-bin/education/csg/17/csg1a.pl?string=OCHARTER&amp;maxhits=1000" xr:uid="{A4B26760-06D1-AE41-AE2B-0B5EEDFD1D29}"/>
    <hyperlink ref="C1566" r:id="rId1565" display="https://www.nj.gov/cgi-bin/education/csg/17/csg1a.pl?string=OCHARTER&amp;maxhits=1000" xr:uid="{E501BA21-0AD5-B444-8794-59A07F6711E0}"/>
    <hyperlink ref="C1567" r:id="rId1566" display="https://www.nj.gov/cgi-bin/education/csg/17/csg1a.pl?string=OCHARTER&amp;maxhits=1000" xr:uid="{28C15EA0-1EBE-7E4F-A111-E8602E525C00}"/>
    <hyperlink ref="C1568" r:id="rId1567" display="https://www.nj.gov/cgi-bin/education/csg/17/csg1a.pl?string=OCHARTER&amp;maxhits=1000" xr:uid="{6A7E1A3F-4EED-6849-91BB-A07E8F9DD785}"/>
    <hyperlink ref="C1569" r:id="rId1568" display="https://www.nj.gov/cgi-bin/education/csg/17/csg1a.pl?string=OCHARTER&amp;maxhits=1000" xr:uid="{C7988D47-2F56-AD49-87C8-340544D4E18C}"/>
    <hyperlink ref="C1570" r:id="rId1569" display="https://www.nj.gov/cgi-bin/education/csg/17/csg1a.pl?string=OCHARTER&amp;maxhits=1000" xr:uid="{8FE7BBE9-290E-7B4A-9754-BCF1E8C03394}"/>
    <hyperlink ref="C1571" r:id="rId1570" display="https://www.nj.gov/cgi-bin/education/csg/17/csg1a.pl?string=OCHARTER&amp;maxhits=1000" xr:uid="{B27E9D8D-68DA-184F-87CB-6FBD791642B4}"/>
    <hyperlink ref="C1572" r:id="rId1571" display="https://www.nj.gov/cgi-bin/education/csg/17/csg1a.pl?string=OCHARTER&amp;maxhits=1000" xr:uid="{9F99B540-11F5-4C4B-B614-3177C25F75A5}"/>
    <hyperlink ref="C1573" r:id="rId1572" display="https://www.nj.gov/cgi-bin/education/csg/17/csg1a.pl?string=OCHARTER&amp;maxhits=1000" xr:uid="{94F1E08A-4DD5-0347-B2F1-E7D423EDBF51}"/>
    <hyperlink ref="C1574" r:id="rId1573" display="https://www.nj.gov/cgi-bin/education/csg/17/csg1a.pl?string=MK-12K-121800-3500&amp;maxhits=1000" xr:uid="{80B96A7D-DC21-7749-9F7D-E04D2842D0AA}"/>
    <hyperlink ref="C1575" r:id="rId1574" display="https://www.nj.gov/cgi-bin/education/csg/17/csg1a.pl?string=OCHARTER&amp;maxhits=1000" xr:uid="{6DADB142-0171-2246-92A3-A9E551D0D480}"/>
    <hyperlink ref="C1576" r:id="rId1575" display="https://www.nj.gov/cgi-bin/education/csg/17/csg1a.pl?string=OCHARTER&amp;maxhits=1000" xr:uid="{48B859BB-F74F-A748-9937-E07321B206E1}"/>
    <hyperlink ref="C1577" r:id="rId1576" display="https://www.nj.gov/cgi-bin/education/csg/17/csg1a.pl?string=OCHARTER&amp;maxhits=1000" xr:uid="{CF18AFED-8FB4-5E4D-94BE-68E1B59E6736}"/>
    <hyperlink ref="C1578" r:id="rId1577" display="https://www.nj.gov/cgi-bin/education/csg/17/csg1a.pl?string=OCHARTER&amp;maxhits=1000" xr:uid="{3272AD4E-E720-5742-A03B-4CCDE681EFFA}"/>
    <hyperlink ref="C1579" r:id="rId1578" display="https://www.nj.gov/cgi-bin/education/csg/17/csg1a.pl?string=OCHARTER&amp;maxhits=1000" xr:uid="{A14D289A-8121-8B4E-A321-5589C5AD0712}"/>
    <hyperlink ref="C1580" r:id="rId1579" display="https://www.nj.gov/cgi-bin/education/csg/17/csg1a.pl?string=OCHARTER&amp;maxhits=1000" xr:uid="{B80A0DEC-709F-5542-BC27-D780D358BAE5}"/>
    <hyperlink ref="C1581" r:id="rId1580" display="https://www.nj.gov/cgi-bin/education/csg/17/csg1a.pl?string=OCHARTER&amp;maxhits=1000" xr:uid="{FB5C05D7-1570-D443-A384-B96B2EE0FBCC}"/>
    <hyperlink ref="C1582" r:id="rId1581" display="https://www.nj.gov/cgi-bin/education/csg/17/csg1a.pl?string=MK-12K-121800-3500&amp;maxhits=1000" xr:uid="{1D5A2448-6E07-344F-9E9D-F07F3AC69FA9}"/>
    <hyperlink ref="C1583" r:id="rId1582" display="https://www.nj.gov/cgi-bin/education/csg/17/csg1a.pl?string=MK-12K-121800-3500&amp;maxhits=1000" xr:uid="{D5800279-BD87-4C49-A44C-2469D59315DF}"/>
    <hyperlink ref="C1584" r:id="rId1583" display="https://www.nj.gov/cgi-bin/education/csg/17/csg1a.pl?string=OCHARTER&amp;maxhits=1000" xr:uid="{22391170-3B3C-1E43-BCE1-169285CAD87E}"/>
    <hyperlink ref="C1585" r:id="rId1584" display="https://www.nj.gov/cgi-bin/education/csg/17/csg1a.pl?string=OCHARTER&amp;maxhits=1000" xr:uid="{7F042549-9BD6-3349-91EB-DD608407A076}"/>
    <hyperlink ref="C1586" r:id="rId1585" display="https://www.nj.gov/cgi-bin/education/csg/17/csg1a.pl?string=OCHARTER&amp;maxhits=1000" xr:uid="{61AAACFC-BC9B-974F-BA64-24791F7D5A91}"/>
    <hyperlink ref="C1587" r:id="rId1586" display="https://www.nj.gov/cgi-bin/education/csg/17/csg1a.pl?string=OCHARTER&amp;maxhits=1000" xr:uid="{12F92867-CD2B-DE48-A934-A69DE298E5BA}"/>
    <hyperlink ref="C1588" r:id="rId1587" display="https://www.nj.gov/cgi-bin/education/csg/17/csg1a.pl?string=OCHARTER&amp;maxhits=1000" xr:uid="{D74B3EE3-1BF9-0D44-8CCD-A72BB3EB1321}"/>
    <hyperlink ref="C1589" r:id="rId1588" display="https://www.nj.gov/cgi-bin/education/csg/17/csg1a.pl?string=JK-12K-8401-750&amp;maxhits=1000" xr:uid="{47C3EAB1-0493-6144-BAE6-5215E544670A}"/>
    <hyperlink ref="C1590" r:id="rId1589" display="https://www.nj.gov/cgi-bin/education/csg/17/csg1a.pl?string=JK-12K-8401-750&amp;maxhits=1000" xr:uid="{9A7805F2-9D60-D34D-9061-345B35057951}"/>
    <hyperlink ref="C1591" r:id="rId1590" display="https://www.nj.gov/cgi-bin/education/csg/17/csg1a.pl?string=OCHARTER&amp;maxhits=1000" xr:uid="{95A60FAE-5726-ED47-8055-56322AFA5153}"/>
    <hyperlink ref="C1592" r:id="rId1591" display="https://www.nj.gov/cgi-bin/education/csg/19/csg1a.pl?string=JK-12K-8401-750&amp;maxhits=1000" xr:uid="{4660796E-7040-6742-95DC-014606E520D6}"/>
    <hyperlink ref="C1593" r:id="rId1592" display="https://www.nj.gov/cgi-bin/education/csg/19/csg1a.pl?string=IK-12K-80-400&amp;maxhits=1000" xr:uid="{C9F1EB69-EAE7-214B-8A07-DFA08C867AF7}"/>
    <hyperlink ref="C1594" r:id="rId1593" display="https://www.nj.gov/cgi-bin/education/csg/19/csg1a.pl?string=GG9-127-129-12&amp;maxhits=1000" xr:uid="{9602DB2D-5B3C-A14D-84EF-060158E176BB}"/>
    <hyperlink ref="C1595" r:id="rId1594" display="https://www.nj.gov/cgi-bin/education/csg/19/csg1a.pl?string=GG9-127-129-12&amp;maxhits=1000" xr:uid="{8003B638-7E78-7945-8E47-6A16E22E28DF}"/>
    <hyperlink ref="C1596" r:id="rId1595" display="https://www.nj.gov/cgi-bin/education/csg/19/csg1a.pl?string=GG9-127-129-12&amp;maxhits=1000" xr:uid="{3599B3B4-4326-1349-91B9-582475D40D0D}"/>
    <hyperlink ref="C1597" r:id="rId1596" display="https://www.nj.gov/cgi-bin/education/csg/19/csg1a.pl?string=EK-8K-8751plus&amp;maxhits=1000" xr:uid="{051F19B1-703E-894A-A053-F24C0D3A1230}"/>
    <hyperlink ref="C1598" r:id="rId1597" display="https://www.nj.gov/cgi-bin/education/csg/19/csg1a.pl?string=EK-8K-8751plus&amp;maxhits=1000" xr:uid="{9ED38C58-CF7D-B649-9878-79EE272DF246}"/>
    <hyperlink ref="C1599" r:id="rId1598" display="https://www.nj.gov/cgi-bin/education/csg/19/csg1a.pl?string=EK-8K-8751plus&amp;maxhits=1000" xr:uid="{E9BBCB29-09C8-D94F-B9C5-90AF428A2078}"/>
    <hyperlink ref="C1600" r:id="rId1599" display="https://www.nj.gov/cgi-bin/education/csg/19/csg1a.pl?string=EK-8K-8751plus&amp;maxhits=1000" xr:uid="{CD9FF4D4-3A83-7245-A32A-B42B90FFF9FE}"/>
    <hyperlink ref="C1601" r:id="rId1600" display="https://www.nj.gov/cgi-bin/education/csg/19/csg1a.pl?string=EK-8K-8751plus&amp;maxhits=1000" xr:uid="{A81E51E9-464B-DF4C-8730-4E971F79F2C4}"/>
    <hyperlink ref="C1602" r:id="rId1601" display="https://www.nj.gov/cgi-bin/education/csg/19/csg1a.pl?string=AK-6K-6&amp;maxhits=1000" xr:uid="{7D660857-0294-2447-A3B9-F7E5A65C30BD}"/>
    <hyperlink ref="C1603" r:id="rId1602" display="https://www.nj.gov/cgi-bin/education/csg/19/csg1a.pl?string=AK-6K-6&amp;maxhits=1000" xr:uid="{100F85C6-3786-C242-8339-6A08541600C0}"/>
    <hyperlink ref="C1604" r:id="rId1603" display="https://www.nj.gov/cgi-bin/education/csg/19/csg1a.pl?string=DK-8K-8401-750&amp;maxhits=1000" xr:uid="{BAC7F700-6851-EE47-A772-1189A2D64F46}"/>
    <hyperlink ref="C1605" r:id="rId1604" display="https://www.nj.gov/cgi-bin/education/csg/19/csg1a.pl?string=DK-8K-8401-750&amp;maxhits=1000" xr:uid="{A2D4AE45-8015-F24A-A25D-73A28F728A9D}"/>
    <hyperlink ref="C1606" r:id="rId1605" display="https://www.nj.gov/cgi-bin/education/csg/19/csg1a.pl?string=NK-12K-123500plus&amp;maxhits=1000" xr:uid="{515CDF34-8095-6B4B-A7D1-A1AA9CE2555F}"/>
    <hyperlink ref="C1607" r:id="rId1606" display="https://www.nj.gov/cgi-bin/education/csg/19/csg1a.pl?string=DK-8K-8401-750&amp;maxhits=1000" xr:uid="{35B13159-BC62-6A42-B2F7-5681213DB960}"/>
    <hyperlink ref="C1608" r:id="rId1607" display="https://www.nj.gov/cgi-bin/education/csg/19/csg1a.pl?string=EK-8K-8751plus&amp;maxhits=1000" xr:uid="{B09FBD1E-5F45-EC41-A23D-6739BB69328B}"/>
    <hyperlink ref="C1609" r:id="rId1608" display="https://www.nj.gov/cgi-bin/education/csg/19/csg1a.pl?string=DK-8K-8401-750&amp;maxhits=1000" xr:uid="{9CCD2050-F4D9-194C-93E0-C7059C976A71}"/>
    <hyperlink ref="C1610" r:id="rId1609" display="https://www.nj.gov/cgi-bin/education/csg/19/csg1a.pl?string=MK-12K-121800-3500&amp;maxhits=1000" xr:uid="{A9355A10-38FF-4942-8105-937714182722}"/>
    <hyperlink ref="C1611" r:id="rId1610" display="https://www.nj.gov/cgi-bin/education/csg/19/csg1a.pl?string=NK-12K-123500plus&amp;maxhits=1000" xr:uid="{C2C53EC0-472A-D743-A218-D7D3AEA7311D}"/>
    <hyperlink ref="C1612" r:id="rId1611" display="https://www.nj.gov/cgi-bin/education/csg/19/csg1a.pl?string=NK-12K-123500plus&amp;maxhits=1000" xr:uid="{43B67EFF-D39F-D841-93CC-A066F85E5FF2}"/>
    <hyperlink ref="C1613" r:id="rId1612" display="https://www.nj.gov/cgi-bin/education/csg/19/csg1a.pl?string=KK-12K-8751plus&amp;maxhits=1000" xr:uid="{EDF1008D-AA99-DA4F-B01F-631B31596CDA}"/>
    <hyperlink ref="C1614" r:id="rId1613" display="https://www.nj.gov/cgi-bin/education/csg/19/csg1a.pl?string=NK-12K-123500plus&amp;maxhits=1000" xr:uid="{45262A98-0458-074E-B5C0-3949107432D5}"/>
    <hyperlink ref="C1615" r:id="rId1614" display="https://www.nj.gov/cgi-bin/education/csg/19/csg1a.pl?string=MK-12K-121800-3500&amp;maxhits=1000" xr:uid="{2F221673-F849-B645-B709-2944D2C517DD}"/>
    <hyperlink ref="C1616" r:id="rId1615" display="https://www.nj.gov/cgi-bin/education/csg/19/csg1a.pl?string=MK-12K-121800-3500&amp;maxhits=1000" xr:uid="{8C8030C4-F066-934D-A669-2F368CDC811B}"/>
    <hyperlink ref="C1617" r:id="rId1616" display="https://www.nj.gov/cgi-bin/education/csg/19/csg1a.pl?string=NK-12K-123500plus&amp;maxhits=1000" xr:uid="{5B995B59-1CCF-8641-8A32-9A564AB03178}"/>
    <hyperlink ref="C1618" r:id="rId1617" display="https://www.nj.gov/cgi-bin/education/csg/19/csg1a.pl?string=NK-12K-123500plus&amp;maxhits=1000" xr:uid="{E41CD807-58EF-6B48-A928-BCE8882143C6}"/>
    <hyperlink ref="C1619" r:id="rId1618" display="https://www.nj.gov/cgi-bin/education/csg/19/csg1a.pl?string=NK-12K-123500plus&amp;maxhits=1000" xr:uid="{D46E4B87-9923-0847-8BC3-EFD3097A3FE2}"/>
    <hyperlink ref="C1620" r:id="rId1619" display="https://www.nj.gov/cgi-bin/education/csg/19/csg1a.pl?string=NK-12K-123500plus&amp;maxhits=1000" xr:uid="{AC9AC916-AECB-9D45-93AD-A6393AAFE069}"/>
    <hyperlink ref="C1621" r:id="rId1620" display="https://www.nj.gov/cgi-bin/education/csg/19/csg1a.pl?string=NK-12K-123500plus&amp;maxhits=1000" xr:uid="{D39013B7-6EB6-2D4C-9950-7371E1D04E8E}"/>
    <hyperlink ref="C1622" r:id="rId1621" display="https://www.nj.gov/cgi-bin/education/csg/19/csg1a.pl?string=NK-12K-123500plus&amp;maxhits=1000" xr:uid="{7AB864AB-DFA0-CC49-B49F-F2F186109EB5}"/>
    <hyperlink ref="C1623" r:id="rId1622" display="https://www.nj.gov/cgi-bin/education/csg/19/csg1a.pl?string=AK-6K-6&amp;maxhits=1000" xr:uid="{0CFCF3F1-3E2D-BC49-9E3D-20C50FEADD4E}"/>
    <hyperlink ref="C1624" r:id="rId1623" display="https://www.nj.gov/cgi-bin/education/csg/19/csg1a.pl?string=NK-12K-123500plus&amp;maxhits=1000" xr:uid="{F14BDFBA-F1E2-1642-9DA4-BB75C26E6B19}"/>
    <hyperlink ref="C1625" r:id="rId1624" display="https://www.nj.gov/cgi-bin/education/csg/19/csg1a.pl?string=NK-12K-123500plus&amp;maxhits=1000" xr:uid="{715CD0E3-CE3F-8844-A04B-C3FFD6517A5D}"/>
    <hyperlink ref="C1626" r:id="rId1625" display="https://www.nj.gov/cgi-bin/education/csg/19/csg1a.pl?string=NK-12K-123500plus&amp;maxhits=1000" xr:uid="{CB4B6999-8B5C-D745-92E3-68A40152B126}"/>
    <hyperlink ref="C1627" r:id="rId1626" display="https://www.nj.gov/cgi-bin/education/csg/19/csg1a.pl?string=NK-12K-123500plus&amp;maxhits=1000" xr:uid="{002F1B23-67F0-6248-86CF-996E3AE5C753}"/>
    <hyperlink ref="C1628" r:id="rId1627" display="https://www.nj.gov/cgi-bin/education/csg/19/csg1a.pl?string=NK-12K-123500plus&amp;maxhits=1000" xr:uid="{59273143-F2A1-4348-9610-11BABD374A31}"/>
    <hyperlink ref="C1629" r:id="rId1628" display="https://www.nj.gov/cgi-bin/education/csg/19/csg1a.pl?string=NK-12K-123500plus&amp;maxhits=1000" xr:uid="{1044B619-C181-6F47-84A9-C5D76EB4F994}"/>
    <hyperlink ref="C1630" r:id="rId1629" display="https://www.nj.gov/cgi-bin/education/csg/19/csg1a.pl?string=NK-12K-123500plus&amp;maxhits=1000" xr:uid="{4A16F3E6-CDD0-2940-AA61-872FE3C451FE}"/>
    <hyperlink ref="C1631" r:id="rId1630" display="https://www.nj.gov/cgi-bin/education/csg/19/csg1a.pl?string=NK-12K-123500plus&amp;maxhits=1000" xr:uid="{860B7048-C785-154E-B51D-4971298112DD}"/>
    <hyperlink ref="C1632" r:id="rId1631" display="https://www.nj.gov/cgi-bin/education/csg/19/csg1a.pl?string=NK-12K-123500plus&amp;maxhits=1000" xr:uid="{D9987308-07EE-2F4E-B070-E7968D5813B1}"/>
    <hyperlink ref="C1633" r:id="rId1632" display="https://www.nj.gov/cgi-bin/education/csg/19/csg1a.pl?string=NK-12K-123500plus&amp;maxhits=1000" xr:uid="{4D97AF0D-50B6-CA4D-9EE4-3AC6C2F57A3E}"/>
    <hyperlink ref="C1634" r:id="rId1633" display="https://www.nj.gov/cgi-bin/education/csg/19/csg1a.pl?string=NK-12K-123500plus&amp;maxhits=1000" xr:uid="{752ECE90-4D37-6944-AA18-72AC47EC057C}"/>
    <hyperlink ref="C1635" r:id="rId1634" display="https://www.nj.gov/cgi-bin/education/csg/19/csg1a.pl?string=PCSSD&amp;maxhits=1000" xr:uid="{04F44A4B-CBDC-004B-B61D-D94BE3C191BE}"/>
    <hyperlink ref="C1636" r:id="rId1635" display="https://www.nj.gov/cgi-bin/education/csg/19/csg1a.pl?string=HK-12K-6&amp;maxhits=1000" xr:uid="{41932417-2949-D74A-9DB7-93A32CB1DC89}"/>
    <hyperlink ref="C1637" r:id="rId1636" display="https://www.nj.gov/cgi-bin/education/csg/19/csg1a.pl?string=AK-6K-6&amp;maxhits=1000" xr:uid="{8C83F245-DD21-304B-9B43-56D4032F3C7B}"/>
    <hyperlink ref="C1638" r:id="rId1637" display="https://www.nj.gov/cgi-bin/education/csg/19/csg1a.pl?string=IK-12K-80-400&amp;maxhits=1000" xr:uid="{D72F3910-DB3F-104A-8B27-7BCA4CFC1294}"/>
    <hyperlink ref="C1639" r:id="rId1638" display="https://www.nj.gov/cgi-bin/education/csg/19/csg1a.pl?string=IK-12K-80-400&amp;maxhits=1000" xr:uid="{5D409E68-45EC-1346-B212-D298E0650822}"/>
    <hyperlink ref="C1640" r:id="rId1639" display="https://www.nj.gov/cgi-bin/education/csg/19/csg1a.pl?string=MK-12K-121800-3500&amp;maxhits=1000" xr:uid="{264738F8-3F41-084D-8C9A-E5B236B8EC1A}"/>
    <hyperlink ref="C1641" r:id="rId1640" display="https://www.nj.gov/cgi-bin/education/csg/19/csg1a.pl?string=JK-12K-8401-750&amp;maxhits=1000" xr:uid="{079653FE-FD4F-1547-8366-BEA41AE30263}"/>
    <hyperlink ref="C1642" r:id="rId1641" display="https://www.nj.gov/cgi-bin/education/csg/19/csg1a.pl?string=MK-12K-121800-3500&amp;maxhits=1000" xr:uid="{1679F42D-A8A8-FF47-8F10-32BEB547667A}"/>
    <hyperlink ref="C1643" r:id="rId1642" display="https://www.nj.gov/cgi-bin/education/csg/19/csg1a.pl?string=JK-12K-8401-750&amp;maxhits=1000" xr:uid="{84543834-36B5-7B40-AB7E-D0986364259C}"/>
    <hyperlink ref="C1644" r:id="rId1643" display="https://www.nj.gov/cgi-bin/education/csg/19/csg1a.pl?string=DK-8K-8401-750&amp;maxhits=1000" xr:uid="{E9F0044B-CA23-5849-851E-E2AC76832978}"/>
    <hyperlink ref="C1645" r:id="rId1644" display="https://www.nj.gov/cgi-bin/education/csg/19/csg1a.pl?string=DK-8K-8401-750&amp;maxhits=1000" xr:uid="{20B79544-9C3D-9F4B-AA82-BB7EE5385A3A}"/>
    <hyperlink ref="C1646" r:id="rId1645" display="https://www.nj.gov/cgi-bin/education/csg/19/csg1a.pl?string=MK-12K-121800-3500&amp;maxhits=1000" xr:uid="{31B495ED-DF8C-A847-AE42-CFE27485AA8D}"/>
    <hyperlink ref="C1647" r:id="rId1646" display="https://www.nj.gov/cgi-bin/education/csg/19/csg1a.pl?string=EK-8K-8751plus&amp;maxhits=1000" xr:uid="{5113F074-7F2C-5A4A-95EF-F9A05B7ECF64}"/>
    <hyperlink ref="C1648" r:id="rId1647" display="https://www.nj.gov/cgi-bin/education/csg/19/csg1a.pl?string=LK-12K-120-1800&amp;maxhits=1000" xr:uid="{535F368E-C427-1A49-B0FD-EDE204952BDA}"/>
    <hyperlink ref="C1649" r:id="rId1648" display="https://www.nj.gov/cgi-bin/education/csg/19/csg1a.pl?string=CK-8K-80-400&amp;maxhits=1000" xr:uid="{293E6FF5-4A34-4F41-8390-FF5FF041E616}"/>
    <hyperlink ref="C1650" r:id="rId1649" display="https://www.nj.gov/cgi-bin/education/csg/19/csg1a.pl?string=MK-12K-121800-3500&amp;maxhits=1000" xr:uid="{2166BC4E-1FBE-C746-9641-F9E0F36332C4}"/>
    <hyperlink ref="C1651" r:id="rId1650" display="https://www.nj.gov/cgi-bin/education/csg/19/csg1a.pl?string=JK-12K-8401-750&amp;maxhits=1000" xr:uid="{1819D494-7DB1-4649-B21A-FEC13F37E441}"/>
    <hyperlink ref="C1652" r:id="rId1651" display="https://www.nj.gov/cgi-bin/education/csg/19/csg1a.pl?string=DK-8K-8401-750&amp;maxhits=1000" xr:uid="{EA18C1A7-6D16-4142-BB3E-A6C6508A4017}"/>
    <hyperlink ref="C1653" r:id="rId1652" display="https://www.nj.gov/cgi-bin/education/csg/19/csg1a.pl?string=IK-12K-80-400&amp;maxhits=1000" xr:uid="{DD31F502-087B-074A-8625-85FDFD16B310}"/>
    <hyperlink ref="C1654" r:id="rId1653" display="https://www.nj.gov/cgi-bin/education/csg/19/csg1a.pl?string=LK-12K-120-1800&amp;maxhits=1000" xr:uid="{0C8E7014-4092-EE4E-92A4-4DF8DD62B5E3}"/>
    <hyperlink ref="C1655" r:id="rId1654" display="https://www.nj.gov/cgi-bin/education/csg/19/csg1a.pl?string=LK-12K-120-1800&amp;maxhits=1000" xr:uid="{1E456460-567E-074A-A058-2720C259C6A1}"/>
    <hyperlink ref="C1656" r:id="rId1655" display="https://www.nj.gov/cgi-bin/education/csg/19/csg1a.pl?string=IK-12K-80-400&amp;maxhits=1000" xr:uid="{A048C95E-E170-5748-9366-86AAE959AD62}"/>
    <hyperlink ref="C1657" r:id="rId1656" display="https://www.nj.gov/cgi-bin/education/csg/19/csg1a.pl?string=EK-8K-8751plus&amp;maxhits=1000" xr:uid="{C8985BE3-750A-0F43-A632-E627D2C3039C}"/>
    <hyperlink ref="C1658" r:id="rId1657" display="https://www.nj.gov/cgi-bin/education/csg/15/csg1a.pl?string=KK-12K-8751plus&amp;maxhits=1000" xr:uid="{8FB6DA99-1F22-DE4B-B85E-4B2C5A00F21D}"/>
    <hyperlink ref="C1659" r:id="rId1658" display="https://www.nj.gov/cgi-bin/education/csg/15/csg1a.pl?string=NK-12K-123500plus&amp;maxhits=1000" xr:uid="{4A22A8D1-945A-674D-9A0F-A46321A7D4B7}"/>
    <hyperlink ref="C1660" r:id="rId1659" display="https://www.nj.gov/cgi-bin/education/csg/15/csg1a.pl?string=PCSSD&amp;maxhits=1000" xr:uid="{69102A27-C8B3-4344-9D59-544739D81E4A}"/>
    <hyperlink ref="C1661" r:id="rId1660" display="https://www.nj.gov/cgi-bin/education/csg/15/csg1a.pl?string=QCOUNTYVOC&amp;maxhits=1000" xr:uid="{EADC6AC2-E182-8D4D-BB77-5875A30F0CB9}"/>
    <hyperlink ref="C1662" r:id="rId1661" display="https://www.nj.gov/cgi-bin/education/csg/15/csg1a.pl?string=JK-12K-8401-750&amp;maxhits=1000" xr:uid="{E4F0CD98-B274-5F48-9A01-08DE033A69BC}"/>
    <hyperlink ref="C1663" r:id="rId1662" display="https://www.nj.gov/cgi-bin/education/csg/15/csg1a.pl?string=MK-12K-121800-3500&amp;maxhits=1000" xr:uid="{52B7C60D-5C10-9B44-98DE-F101283D4D68}"/>
    <hyperlink ref="C1664" r:id="rId1663" display="https://www.nj.gov/cgi-bin/education/csg/15/csg1a.pl?string=OCHARTER&amp;maxhits=1000" xr:uid="{9F15D6C0-2B69-F54E-94A7-8F94DCB581DB}"/>
    <hyperlink ref="C1665" r:id="rId1664" display="https://www.nj.gov/cgi-bin/education/csg/15/csg1a.pl?string=DK-8K-8401-750&amp;maxhits=1000" xr:uid="{8017B33B-87F8-2541-9CB1-EFF6852236C7}"/>
    <hyperlink ref="C1666" r:id="rId1665" display="https://www.nj.gov/cgi-bin/education/csg/15/csg1a.pl?string=NK-12K-123500plus&amp;maxhits=1000" xr:uid="{9D51046F-6E9F-7042-9058-564688F10187}"/>
    <hyperlink ref="C1667" r:id="rId1666" display="https://www.nj.gov/cgi-bin/education/csg/15/csg1a.pl?string=IK-12K-80-400&amp;maxhits=1000" xr:uid="{A5948A02-FF54-D94B-BF9B-F89B74355680}"/>
    <hyperlink ref="C1668" r:id="rId1667" display="https://www.nj.gov/cgi-bin/education/csg/15/csg1a.pl?string=JK-12K-8401-750&amp;maxhits=1000" xr:uid="{D6E68715-3C9E-6942-A7FF-9DA74CEA1B72}"/>
    <hyperlink ref="C1669" r:id="rId1668" display="https://www.nj.gov/cgi-bin/education/csg/15/csg1a.pl?string=OCHARTER&amp;maxhits=1000" xr:uid="{37FA614E-5159-D948-96F2-57F2CEA7756F}"/>
    <hyperlink ref="C1670" r:id="rId1669" display="https://www.nj.gov/cgi-bin/education/csg/15/csg1a.pl?string=EK-8K-8751plus&amp;maxhits=1000" xr:uid="{2E32EE0D-45DA-2345-830A-E3C15D8ACAD0}"/>
    <hyperlink ref="C1671" r:id="rId1670" display="https://www.nj.gov/cgi-bin/education/csg/15/csg1a.pl?string=GG9-127-129-12&amp;maxhits=1000" xr:uid="{5130E34C-D26E-D440-A299-82AE49CA0307}"/>
    <hyperlink ref="C1672" r:id="rId1671" display="https://www.nj.gov/cgi-bin/education/csg/15/csg1a.pl?string=EK-8K-8751plus&amp;maxhits=1000" xr:uid="{D292CA15-87F7-0743-8CCF-7078DC29F3F3}"/>
    <hyperlink ref="C1673" r:id="rId1672" display="https://www.nj.gov/cgi-bin/education/csg/15/csg1a.pl?string=NK-12K-123500plus&amp;maxhits=1000" xr:uid="{426B1EE8-D711-4F49-8257-F3BD939C4B60}"/>
    <hyperlink ref="C1674" r:id="rId1673" display="https://www.nj.gov/cgi-bin/education/csg/15/csg1a.pl?string=EK-8K-8751plus&amp;maxhits=1000" xr:uid="{90E89FAC-0B03-F448-9373-2DD6B43F8530}"/>
    <hyperlink ref="C1675" r:id="rId1674" display="https://www.nj.gov/cgi-bin/education/csg/15/csg1a.pl?string=GG9-127-129-12&amp;maxhits=1000" xr:uid="{3CD6E345-355C-4547-BAC5-7A3F21330510}"/>
    <hyperlink ref="C1676" r:id="rId1675" display="https://www.nj.gov/cgi-bin/education/csg/15/csg1a.pl?string=JK-12K-8401-750&amp;maxhits=1000" xr:uid="{FD3FB9DA-3825-4D43-9BBC-913F5ED419E3}"/>
    <hyperlink ref="C1677" r:id="rId1676" display="https://www.nj.gov/cgi-bin/education/csg/15/csg1a.pl?string=EK-8K-8751plus&amp;maxhits=1000" xr:uid="{1BCC2B89-5773-7B43-B50C-FD6AF568B2F6}"/>
    <hyperlink ref="C1678" r:id="rId1677" display="https://www.nj.gov/cgi-bin/education/csg/15/csg1a.pl?string=EK-8K-8751plus&amp;maxhits=1000" xr:uid="{8239463F-4A01-AB48-A81C-5C1CF2FD4619}"/>
    <hyperlink ref="C1679" r:id="rId1678" display="https://www.nj.gov/cgi-bin/education/csg/15/csg1a.pl?string=NK-12K-123500plus&amp;maxhits=1000" xr:uid="{4CF6CBBE-57BB-9148-B394-AD10DDF6EC1B}"/>
    <hyperlink ref="C1680" r:id="rId1679" display="https://www.nj.gov/cgi-bin/education/csg/15/csg1a.pl?string=IK-12K-80-400&amp;maxhits=1000" xr:uid="{A3C4A3F2-776A-F044-89E8-A5B2285ED167}"/>
    <hyperlink ref="C1681" r:id="rId1680" display="https://www.nj.gov/cgi-bin/education/csg/15/csg1a.pl?string=EK-8K-8751plus&amp;maxhits=1000" xr:uid="{A247CBFE-CBB4-E544-ACB4-B789788BFC02}"/>
    <hyperlink ref="C1682" r:id="rId1681" display="https://www.nj.gov/cgi-bin/education/csg/15/csg1a.pl?string=KK-12K-8751plus&amp;maxhits=1000" xr:uid="{4EA99478-85AF-0E42-8CE2-1B7280315511}"/>
    <hyperlink ref="C1683" r:id="rId1682" display="https://www.nj.gov/cgi-bin/education/csg/15/csg1a.pl?string=IK-12K-80-400&amp;maxhits=1000" xr:uid="{4E87E00E-FA4C-5342-856A-D27EF795BE2B}"/>
    <hyperlink ref="C1684" r:id="rId1683" display="https://www.nj.gov/cgi-bin/education/csg/15/csg1a.pl?string=EK-8K-8751plus&amp;maxhits=1000" xr:uid="{A7519285-ECFC-C24C-A50A-649A45645033}"/>
    <hyperlink ref="C1685" r:id="rId1684" display="https://www.nj.gov/cgi-bin/education/csg/15/csg1a.pl?string=IK-12K-80-400&amp;maxhits=1000" xr:uid="{F2C987CE-6EF6-9940-B6C8-36C9C3368EDD}"/>
    <hyperlink ref="C1686" r:id="rId1685" display="https://www.nj.gov/cgi-bin/education/csg/15/csg1a.pl?string=OCHARTER&amp;maxhits=1000" xr:uid="{2CBC8316-0E8C-0B49-85D8-CAAAD025D97F}"/>
    <hyperlink ref="C1687" r:id="rId1686" display="https://www.nj.gov/cgi-bin/education/csg/15/csg1a.pl?string=PCSSD&amp;maxhits=1000" xr:uid="{CAB1D7EF-F07B-0143-A181-9C77548F7071}"/>
    <hyperlink ref="C1688" r:id="rId1687" display="https://www.nj.gov/cgi-bin/education/csg/15/csg1a.pl?string=QCOUNTYVOC&amp;maxhits=1000" xr:uid="{75814FF0-FF7E-0545-9744-41C3A17CD94B}"/>
    <hyperlink ref="C1689" r:id="rId1688" display="https://www.nj.gov/cgi-bin/education/csg/15/csg1a.pl?string=MK-12K-121800-3500&amp;maxhits=1000" xr:uid="{C0C8EFFF-92F7-D948-80AA-A7BD66B385B3}"/>
    <hyperlink ref="C1690" r:id="rId1689" display="https://www.nj.gov/cgi-bin/education/csg/15/csg1a.pl?string=LK-12K-120-1800&amp;maxhits=1000" xr:uid="{DF5AF9DF-505C-BA45-B6F0-9B01BD261FB4}"/>
    <hyperlink ref="C1691" r:id="rId1690" display="https://www.nj.gov/cgi-bin/education/csg/15/csg1a.pl?string=DK-8K-8401-750&amp;maxhits=1000" xr:uid="{917F2AF9-4440-3044-8801-62D72A065C15}"/>
    <hyperlink ref="C1692" r:id="rId1691" display="https://www.nj.gov/cgi-bin/education/csg/15/csg1a.pl?string=GG9-127-129-12&amp;maxhits=1000" xr:uid="{66F69283-66CA-374F-938B-E278D35C366F}"/>
    <hyperlink ref="C1693" r:id="rId1692" display="https://www.nj.gov/cgi-bin/education/csg/15/csg1a.pl?string=MK-12K-121800-3500&amp;maxhits=1000" xr:uid="{61E4E8ED-D402-FD4C-BD5C-F69ABC7F4AA1}"/>
    <hyperlink ref="C1694" r:id="rId1693" display="https://www.nj.gov/cgi-bin/education/csg/15/csg1a.pl?string=EK-8K-8751plus&amp;maxhits=1000" xr:uid="{6EF43F2D-F4B5-8C45-A0B1-DBF22A60EE4E}"/>
    <hyperlink ref="C1695" r:id="rId1694" display="https://www.nj.gov/cgi-bin/education/csg/15/csg1a.pl?string=LK-12K-120-1800&amp;maxhits=1000" xr:uid="{D6F943EF-83D3-1844-96F5-950BE0CA8B4F}"/>
    <hyperlink ref="C1696" r:id="rId1695" display="https://www.nj.gov/cgi-bin/education/csg/15/csg1a.pl?string=DK-8K-8401-750&amp;maxhits=1000" xr:uid="{9A8749FB-A5AC-1740-B5C0-A67685546186}"/>
    <hyperlink ref="C1697" r:id="rId1696" display="https://www.nj.gov/cgi-bin/education/csg/15/csg1a.pl?string=MK-12K-121800-3500&amp;maxhits=1000" xr:uid="{9D05DEC7-0442-8344-88B5-E1DA4A5FA929}"/>
    <hyperlink ref="C1698" r:id="rId1697" display="https://www.nj.gov/cgi-bin/education/csg/15/csg1a.pl?string=EK-8K-8751plus&amp;maxhits=1000" xr:uid="{86B5AA55-C83B-9840-B93C-81CADAFED34F}"/>
    <hyperlink ref="C1699" r:id="rId1698" display="https://www.nj.gov/cgi-bin/education/csg/15/csg1a.pl?string=HK-12K-6&amp;maxhits=1000" xr:uid="{0BF2F957-FD4B-A34A-BA9F-BF0AEB93599B}"/>
    <hyperlink ref="C1700" r:id="rId1699" display="https://www.nj.gov/cgi-bin/education/csg/15/csg1a.pl?string=MK-12K-121800-3500&amp;maxhits=1000" xr:uid="{4F14EDD9-DE85-F448-A60A-1A7C13918DC3}"/>
    <hyperlink ref="C1701" r:id="rId1700" display="https://www.nj.gov/cgi-bin/education/csg/15/csg1a.pl?string=LK-12K-120-1800&amp;maxhits=1000" xr:uid="{3738E65E-D78F-914D-9EDD-DFC4EA37CB92}"/>
    <hyperlink ref="C1702" r:id="rId1701" display="https://www.nj.gov/cgi-bin/education/csg/15/csg1a.pl?string=MK-12K-121800-3500&amp;maxhits=1000" xr:uid="{EE51503A-1AA2-AF42-ACAD-2DB86D8B0AF0}"/>
    <hyperlink ref="C1703" r:id="rId1702" display="https://www.nj.gov/cgi-bin/education/csg/15/csg1a.pl?string=JK-12K-8401-750&amp;maxhits=1000" xr:uid="{59C9C486-5B8C-9843-A6C1-6FBEC0CE4E88}"/>
    <hyperlink ref="C1704" r:id="rId1703" display="https://www.nj.gov/cgi-bin/education/csg/15/csg1a.pl?string=OCHARTER&amp;maxhits=1000" xr:uid="{A1672F7C-B081-C349-B786-2F070CD900E4}"/>
    <hyperlink ref="C1705" r:id="rId1704" display="https://www.nj.gov/cgi-bin/education/csg/15/csg1a.pl?string=NK-12K-123500plus&amp;maxhits=1000" xr:uid="{2115CEA3-3D6F-664B-9EC1-6814CB7FC502}"/>
    <hyperlink ref="C1706" r:id="rId1705" display="https://www.nj.gov/cgi-bin/education/csg/15/csg1a.pl?string=KK-12K-8751plus&amp;maxhits=1000" xr:uid="{D81B42F4-85C7-1D46-9D15-836D7E505288}"/>
    <hyperlink ref="C1707" r:id="rId1706" display="https://www.nj.gov/cgi-bin/education/csg/15/csg1a.pl?string=NK-12K-123500plus&amp;maxhits=1000" xr:uid="{AFDD53EA-8D53-DC4E-97D2-867E759D55A8}"/>
    <hyperlink ref="C1708" r:id="rId1707" display="https://www.nj.gov/cgi-bin/education/csg/15/csg1a.pl?string=EK-8K-8751plus&amp;maxhits=1000" xr:uid="{8F4628FB-DBA3-7848-A576-0DC8C99269A4}"/>
    <hyperlink ref="C1709" r:id="rId1708" display="https://www.nj.gov/cgi-bin/education/csg/15/csg1a.pl?string=NK-12K-123500plus&amp;maxhits=1000" xr:uid="{694D28CA-2F9B-1449-A8FC-DB6D7FC39D20}"/>
    <hyperlink ref="C1710" r:id="rId1709" display="https://www.nj.gov/cgi-bin/education/csg/15/csg1a.pl?string=MK-12K-121800-3500&amp;maxhits=1000" xr:uid="{00237443-34EC-204B-8B7B-6024D37E2186}"/>
    <hyperlink ref="C1711" r:id="rId1710" display="https://www.nj.gov/cgi-bin/education/csg/15/csg1a.pl?string=NK-12K-123500plus&amp;maxhits=1000" xr:uid="{EB45A4A1-5B8C-C34A-8695-7E9AD30EFB5F}"/>
    <hyperlink ref="C1712" r:id="rId1711" display="https://www.nj.gov/cgi-bin/education/csg/15/csg1a.pl?string=DK-8K-8401-750&amp;maxhits=1000" xr:uid="{462BA980-72A2-514E-BE61-2BD4E5A4476F}"/>
    <hyperlink ref="C1713" r:id="rId1712" display="https://www.nj.gov/cgi-bin/education/csg/15/csg1a.pl?string=MK-12K-121800-3500&amp;maxhits=1000" xr:uid="{15E74BE0-4377-9549-9CEB-16C438B15B24}"/>
    <hyperlink ref="C1714" r:id="rId1713" display="https://www.nj.gov/cgi-bin/education/csg/15/csg1a.pl?string=DK-8K-8401-750&amp;maxhits=1000" xr:uid="{F4F59B11-05D0-2447-8434-776D179198E9}"/>
    <hyperlink ref="C1715" r:id="rId1714" display="https://www.nj.gov/cgi-bin/education/csg/15/csg1a.pl?string=EK-8K-8751plus&amp;maxhits=1000" xr:uid="{7606EC25-51EC-0F4C-B50D-728077A8C526}"/>
    <hyperlink ref="C1716" r:id="rId1715" display="https://www.nj.gov/cgi-bin/education/csg/15/csg1a.pl?string=JK-12K-8401-750&amp;maxhits=1000" xr:uid="{6B99DB7F-0635-8E44-A419-1FBDE1C9ABBB}"/>
    <hyperlink ref="C1717" r:id="rId1716" display="https://www.nj.gov/cgi-bin/education/csg/15/csg1a.pl?string=MK-12K-121800-3500&amp;maxhits=1000" xr:uid="{ACC3D6EF-F704-9E45-B54E-3D3D89D7B78A}"/>
    <hyperlink ref="C1718" r:id="rId1717" display="https://www.nj.gov/cgi-bin/education/csg/15/csg1a.pl?string=KK-12K-8751plus&amp;maxhits=1000" xr:uid="{4394DC57-005F-C34A-9560-E352B850E87C}"/>
    <hyperlink ref="C1719" r:id="rId1718" display="https://www.nj.gov/cgi-bin/education/csg/15/csg1a.pl?string=MK-12K-121800-3500&amp;maxhits=1000" xr:uid="{0FD2295C-6DA3-6748-9066-0F0BA5169CC1}"/>
    <hyperlink ref="C1720" r:id="rId1719" display="https://www.nj.gov/cgi-bin/education/csg/15/csg1a.pl?string=MK-12K-121800-3500&amp;maxhits=1000" xr:uid="{4C16B80F-D66B-674D-A871-BF66D2E835F9}"/>
    <hyperlink ref="C1721" r:id="rId1720" display="https://www.nj.gov/cgi-bin/education/csg/15/csg1a.pl?string=MK-12K-121800-3500&amp;maxhits=1000" xr:uid="{30A05D7B-45BF-AA47-93AD-37B9D622CB80}"/>
    <hyperlink ref="C1722" r:id="rId1721" display="https://www.nj.gov/cgi-bin/education/csg/15/csg1a.pl?string=KK-12K-8751plus&amp;maxhits=1000" xr:uid="{7E77BF63-8CDA-D24B-A6C0-569171FDB097}"/>
    <hyperlink ref="C1723" r:id="rId1722" display="https://www.nj.gov/cgi-bin/education/csg/15/csg1a.pl?string=LK-12K-120-1800&amp;maxhits=1000" xr:uid="{8A673199-C080-1E42-AD03-22BF36D77E83}"/>
    <hyperlink ref="C1724" r:id="rId1723" display="https://www.nj.gov/cgi-bin/education/csg/15/csg1a.pl?string=EK-8K-8751plus&amp;maxhits=1000" xr:uid="{7D258200-44FE-6747-9E77-31A524009778}"/>
    <hyperlink ref="C1725" r:id="rId1724" display="https://www.nj.gov/cgi-bin/education/csg/15/csg1a.pl?string=IK-12K-80-400&amp;maxhits=1000" xr:uid="{2B930A70-3D6B-C847-A2AB-67E6AE4A52C5}"/>
    <hyperlink ref="C1726" r:id="rId1725" display="https://www.nj.gov/cgi-bin/education/csg/15/csg1a.pl?string=MK-12K-121800-3500&amp;maxhits=1000" xr:uid="{30E3539B-5553-D94E-B33A-7B1C04171A79}"/>
    <hyperlink ref="C1727" r:id="rId1726" display="https://www.nj.gov/cgi-bin/education/csg/15/csg1a.pl?string=LK-12K-120-1800&amp;maxhits=1000" xr:uid="{C4A9B2FD-1DE8-5C45-AEE8-EF940DC50BD1}"/>
    <hyperlink ref="C1728" r:id="rId1727" display="https://www.nj.gov/cgi-bin/education/csg/15/csg1a.pl?string=GG9-127-129-12&amp;maxhits=1000" xr:uid="{0A01CA88-6DCD-3B4B-B2AF-B63D04348385}"/>
    <hyperlink ref="C1729" r:id="rId1728" display="https://www.nj.gov/cgi-bin/education/csg/15/csg1a.pl?string=GG9-127-129-12&amp;maxhits=1000" xr:uid="{3001717D-8A58-BA47-B7BA-494CAA9DBA4E}"/>
    <hyperlink ref="C1730" r:id="rId1729" display="https://www.nj.gov/cgi-bin/education/csg/15/csg1a.pl?string=DK-8K-8401-750&amp;maxhits=1000" xr:uid="{2043DACD-4284-034F-B679-275CD96F080E}"/>
    <hyperlink ref="C1731" r:id="rId1730" display="https://www.nj.gov/cgi-bin/education/csg/15/csg1a.pl?string=DK-8K-8401-750&amp;maxhits=1000" xr:uid="{F050D8D3-C004-D24F-AC61-68D21F4355CC}"/>
    <hyperlink ref="C1732" r:id="rId1731" display="https://www.nj.gov/cgi-bin/education/csg/15/csg1a.pl?string=EK-8K-8751plus&amp;maxhits=1000" xr:uid="{6D01CB9F-F128-5845-9DE2-01F90F2C019B}"/>
    <hyperlink ref="C1733" r:id="rId1732" display="https://www.nj.gov/cgi-bin/education/csg/15/csg1a.pl?string=DK-8K-8401-750&amp;maxhits=1000" xr:uid="{DFB3A4AA-ABD9-384D-A22E-F0CD3D65F2B4}"/>
    <hyperlink ref="C1734" r:id="rId1733" display="https://www.nj.gov/cgi-bin/education/csg/15/csg1a.pl?string=AK-6K-6&amp;maxhits=1000" xr:uid="{8C524F5A-C08B-7B42-A7AE-BC614C6EC24A}"/>
    <hyperlink ref="C1735" r:id="rId1734" display="https://www.nj.gov/cgi-bin/education/csg/15/csg1a.pl?string=LK-12K-120-1800&amp;maxhits=1000" xr:uid="{61049536-CDF3-504B-BDCB-200ABAC10161}"/>
    <hyperlink ref="C1736" r:id="rId1735" display="https://www.nj.gov/cgi-bin/education/csg/15/csg1a.pl?string=NK-12K-123500plus&amp;maxhits=1000" xr:uid="{71AA1EA3-1C76-3444-9111-725DDB27AC69}"/>
    <hyperlink ref="C1737" r:id="rId1736" display="https://www.nj.gov/cgi-bin/education/csg/15/csg1a.pl?string=LK-12K-120-1800&amp;maxhits=1000" xr:uid="{91C47A60-B108-D143-BD2F-741EE1F7E69A}"/>
    <hyperlink ref="C1738" r:id="rId1737" display="https://www.nj.gov/cgi-bin/education/csg/15/csg1a.pl?string=GG9-127-129-12&amp;maxhits=1000" xr:uid="{D82A5E91-D96F-B848-B5E9-331EE32DFAE0}"/>
    <hyperlink ref="C1739" r:id="rId1738" display="https://www.nj.gov/cgi-bin/education/csg/15/csg1a.pl?string=GG9-127-129-12&amp;maxhits=1000" xr:uid="{A55985C8-CA87-0440-8227-32B222D76CEF}"/>
    <hyperlink ref="C1740" r:id="rId1739" display="https://www.nj.gov/cgi-bin/education/csg/15/csg1a.pl?string=MK-12K-121800-3500&amp;maxhits=1000" xr:uid="{FDCF67D1-D765-7847-B97E-A0FAC9C20D17}"/>
    <hyperlink ref="C1741" r:id="rId1740" display="https://www.nj.gov/cgi-bin/education/csg/15/csg1a.pl?string=LK-12K-120-1800&amp;maxhits=1000" xr:uid="{22383771-C747-BE4D-8F8D-3474AD7182B5}"/>
    <hyperlink ref="C1742" r:id="rId1741" display="https://www.nj.gov/cgi-bin/education/csg/15/csg1a.pl?string=MK-12K-121800-3500&amp;maxhits=1000" xr:uid="{67979F77-AD5F-984C-BAA3-06387B73295F}"/>
    <hyperlink ref="C1743" r:id="rId1742" display="https://www.nj.gov/cgi-bin/education/csg/15/csg1a.pl?string=NK-12K-123500plus&amp;maxhits=1000" xr:uid="{276AEAC9-4447-2D4B-AB9F-2468ABA3526E}"/>
    <hyperlink ref="C1744" r:id="rId1743" display="https://www.nj.gov/cgi-bin/education/csg/15/csg1a.pl?string=FG7-127-129-12&amp;maxhits=1000" xr:uid="{F3CA45A7-E4C2-534F-9BC6-E2AC77E1EE70}"/>
    <hyperlink ref="C1745" r:id="rId1744" display="https://www.nj.gov/cgi-bin/education/csg/15/csg1a.pl?string=AK-6K-6&amp;maxhits=1000" xr:uid="{ADF4EEB9-2722-B54E-9588-6337F8EB1772}"/>
    <hyperlink ref="C1746" r:id="rId1745" display="https://www.nj.gov/cgi-bin/education/csg/15/csg1a.pl?string=EK-8K-8751plus&amp;maxhits=1000" xr:uid="{9DB13758-3D8C-6E46-8792-D75B8E062AC1}"/>
    <hyperlink ref="C1747" r:id="rId1746" display="https://www.nj.gov/cgi-bin/education/csg/15/csg1a.pl?string=JK-12K-8401-750&amp;maxhits=1000" xr:uid="{57FEEB68-7024-4743-826E-861C8207200C}"/>
    <hyperlink ref="C1748" r:id="rId1747" display="https://www.nj.gov/cgi-bin/education/csg/15/csg1a.pl?string=MK-12K-121800-3500&amp;maxhits=1000" xr:uid="{48FF4B0A-9EBC-9445-9A50-AA9A35C68DD6}"/>
    <hyperlink ref="C1749" r:id="rId1748" display="https://www.nj.gov/cgi-bin/education/csg/15/csg1a.pl?string=LK-12K-120-1800&amp;maxhits=1000" xr:uid="{28349BFD-C231-FB4B-91CB-918DF33333BE}"/>
    <hyperlink ref="C1750" r:id="rId1749" display="https://www.nj.gov/cgi-bin/education/csg/15/csg1a.pl?string=HK-12K-6&amp;maxhits=1000" xr:uid="{A8C5BD80-3ED3-7E4A-AA70-0E0C4A167149}"/>
    <hyperlink ref="C1751" r:id="rId1750" display="https://www.nj.gov/cgi-bin/education/csg/15/csg1a.pl?string=IK-12K-80-400&amp;maxhits=1000" xr:uid="{1DCEFDC5-8CD0-3841-9808-A0734C1716DC}"/>
    <hyperlink ref="C1752" r:id="rId1751" display="https://www.nj.gov/cgi-bin/education/csg/15/csg1a.pl?string=OCHARTER&amp;maxhits=1000" xr:uid="{02B80560-603B-0046-83F9-8040C5D8D09C}"/>
    <hyperlink ref="C1753" r:id="rId1752" display="https://www.nj.gov/cgi-bin/education/csg/15/csg1a.pl?string=NK-12K-123500plus&amp;maxhits=1000" xr:uid="{ADAEFCFB-54E7-3B44-BB60-E7A78D719117}"/>
    <hyperlink ref="C1754" r:id="rId1753" display="https://www.nj.gov/cgi-bin/education/csg/15/csg1a.pl?string=NK-12K-123500plus&amp;maxhits=1000" xr:uid="{37305B6D-8CBA-314A-8C9F-3756425CB090}"/>
    <hyperlink ref="C1755" r:id="rId1754" display="https://www.nj.gov/cgi-bin/education/csg/15/csg1a.pl?string=EK-8K-8751plus&amp;maxhits=1000" xr:uid="{422F0332-8A16-664F-A2CB-79F27CF8652A}"/>
    <hyperlink ref="C1756" r:id="rId1755" display="https://www.nj.gov/cgi-bin/education/csg/15/csg1a.pl?string=LK-12K-120-1800&amp;maxhits=1000" xr:uid="{60819DC0-FF49-B74C-AB36-EE8A57ED4C2D}"/>
    <hyperlink ref="C1757" r:id="rId1756" display="https://www.nj.gov/cgi-bin/education/csg/15/csg1a.pl?string=LK-12K-120-1800&amp;maxhits=1000" xr:uid="{219343D2-4573-6747-A598-623C03CE09D4}"/>
    <hyperlink ref="C1758" r:id="rId1757" display="https://www.nj.gov/cgi-bin/education/csg/15/csg1a.pl?string=MK-12K-121800-3500&amp;maxhits=1000" xr:uid="{4F4241CD-A233-4F46-A0BC-7EEB376E400E}"/>
    <hyperlink ref="C1759" r:id="rId1758" display="https://www.nj.gov/cgi-bin/education/csg/15/csg1a.pl?string=LK-12K-120-1800&amp;maxhits=1000" xr:uid="{F118BD33-19C1-024E-A97E-95C790A5B8AB}"/>
    <hyperlink ref="C1760" r:id="rId1759" display="https://www.nj.gov/cgi-bin/education/csg/15/csg1a.pl?string=EK-8K-8751plus&amp;maxhits=1000" xr:uid="{F0882BA1-7907-3942-B08E-C54DEE33D513}"/>
    <hyperlink ref="C1761" r:id="rId1760" display="https://www.nj.gov/cgi-bin/education/csg/15/csg1a.pl?string=EK-8K-8751plus&amp;maxhits=1000" xr:uid="{15A64F0D-702C-4648-AC11-391937CB0055}"/>
    <hyperlink ref="C1762" r:id="rId1761" display="https://www.nj.gov/cgi-bin/education/csg/15/csg1a.pl?string=AK-6K-6&amp;maxhits=1000" xr:uid="{F4423B1E-0A86-574D-B052-F470D3C7345C}"/>
    <hyperlink ref="C1763" r:id="rId1762" display="https://www.nj.gov/cgi-bin/education/csg/15/csg1a.pl?string=IK-12K-80-400&amp;maxhits=1000" xr:uid="{4C09325F-41F9-964C-B9E4-784CA1417F1E}"/>
    <hyperlink ref="C1764" r:id="rId1763" display="https://www.nj.gov/cgi-bin/education/csg/15/csg1a.pl?string=MK-12K-121800-3500&amp;maxhits=1000" xr:uid="{3D709638-1FEC-1741-AAB2-F2F1EDE6E570}"/>
    <hyperlink ref="C1765" r:id="rId1764" display="https://www.nj.gov/cgi-bin/education/csg/15/csg1a.pl?string=LK-12K-120-1800&amp;maxhits=1000" xr:uid="{48E8EDFC-E692-164B-84BE-1791274D40B8}"/>
    <hyperlink ref="C1766" r:id="rId1765" display="https://www.nj.gov/cgi-bin/education/csg/15/csg1a.pl?string=PCSSD&amp;maxhits=1000" xr:uid="{E976CB92-34AC-7E49-AFFF-C3275FAA5669}"/>
    <hyperlink ref="C1767" r:id="rId1766" display="https://www.nj.gov/cgi-bin/education/csg/15/csg1a.pl?string=QCOUNTYVOC&amp;maxhits=1000" xr:uid="{43A04EFB-F30B-7E40-A693-7151565C1C3A}"/>
    <hyperlink ref="C1768" r:id="rId1767" display="https://www.nj.gov/cgi-bin/education/csg/15/csg1a.pl?string=NK-12K-123500plus&amp;maxhits=1000" xr:uid="{9E372ED7-35E9-824D-88A9-CE0E2937D7C0}"/>
    <hyperlink ref="C1769" r:id="rId1768" display="https://www.nj.gov/cgi-bin/education/csg/15/csg1a.pl?string=AK-6K-6&amp;maxhits=1000" xr:uid="{84039767-E831-C84D-AD10-903490053C7F}"/>
    <hyperlink ref="C1770" r:id="rId1769" display="https://www.nj.gov/cgi-bin/education/csg/15/csg1a.pl?string=MK-12K-121800-3500&amp;maxhits=1000" xr:uid="{0337BFB2-7CC6-FE42-9CAE-CE8D2CEE7F42}"/>
    <hyperlink ref="C1771" r:id="rId1770" display="https://www.nj.gov/cgi-bin/education/csg/15/csg1a.pl?string=IK-12K-80-400&amp;maxhits=1000" xr:uid="{D0643FD3-3A95-A44B-9F94-87AD4C3C43D5}"/>
    <hyperlink ref="C1772" r:id="rId1771" display="https://www.nj.gov/cgi-bin/education/csg/15/csg1a.pl?string=MK-12K-121800-3500&amp;maxhits=1000" xr:uid="{0EEE18C2-476A-264F-A86B-74D034227C89}"/>
    <hyperlink ref="C1773" r:id="rId1772" display="https://www.nj.gov/cgi-bin/education/csg/15/csg1a.pl?string=DK-8K-8401-750&amp;maxhits=1000" xr:uid="{C5A55F92-DC66-AC49-939B-0174BB321D9C}"/>
    <hyperlink ref="C1774" r:id="rId1773" display="https://www.nj.gov/cgi-bin/education/csg/15/csg1a.pl?string=KK-12K-8751plus&amp;maxhits=1000" xr:uid="{E7F796D0-D315-164C-BC76-7D3701DE2AF2}"/>
    <hyperlink ref="C1775" r:id="rId1774" display="https://www.nj.gov/cgi-bin/education/csg/15/csg1a.pl?string=EK-8K-8751plus&amp;maxhits=1000" xr:uid="{082CCC6B-E6CC-9443-A917-C168199F72DA}"/>
    <hyperlink ref="C1776" r:id="rId1775" display="https://www.nj.gov/cgi-bin/education/csg/15/csg1a.pl?string=LK-12K-120-1800&amp;maxhits=1000" xr:uid="{14937512-FC32-5E43-BAFC-D0D3D439701E}"/>
    <hyperlink ref="C1777" r:id="rId1776" display="https://www.nj.gov/cgi-bin/education/csg/15/csg1a.pl?string=DK-8K-8401-750&amp;maxhits=1000" xr:uid="{C0950A55-68AA-3442-8416-43C0AF83873B}"/>
    <hyperlink ref="C1778" r:id="rId1777" display="https://www.nj.gov/cgi-bin/education/csg/15/csg1a.pl?string=GG9-127-129-12&amp;maxhits=1000" xr:uid="{D8CD8287-4D24-AB40-8EEA-9AF85A59B3A3}"/>
    <hyperlink ref="C1779" r:id="rId1778" display="https://www.nj.gov/cgi-bin/education/csg/15/csg1a.pl?string=EK-8K-8751plus&amp;maxhits=1000" xr:uid="{3B4DF3E0-C507-4247-A8B9-1A6E13FB151E}"/>
    <hyperlink ref="C1780" r:id="rId1779" display="https://www.nj.gov/cgi-bin/education/csg/15/csg1a.pl?string=AK-6K-6&amp;maxhits=1000" xr:uid="{8E099060-EA2E-7D4C-8B1E-D593FAB30F68}"/>
    <hyperlink ref="C1781" r:id="rId1780" display="https://www.nj.gov/cgi-bin/education/csg/15/csg1a.pl?string=MK-12K-121800-3500&amp;maxhits=1000" xr:uid="{8A684C91-A1E9-A746-B879-CAB3417EDF8F}"/>
    <hyperlink ref="C1782" r:id="rId1781" display="https://www.nj.gov/cgi-bin/education/csg/15/csg1a.pl?string=DK-8K-8401-750&amp;maxhits=1000" xr:uid="{75BB38F7-30B5-5E4C-A1D2-250411B9D25E}"/>
    <hyperlink ref="C1783" r:id="rId1782" display="https://www.nj.gov/cgi-bin/education/csg/15/csg1a.pl?string=EK-8K-8751plus&amp;maxhits=1000" xr:uid="{847FC3CB-4AF0-1146-A045-25B265A5CA9D}"/>
    <hyperlink ref="C1784" r:id="rId1783" display="https://www.nj.gov/cgi-bin/education/csg/15/csg1a.pl?string=NK-12K-123500plus&amp;maxhits=1000" xr:uid="{82534C97-5456-914B-9889-7F57956CA00E}"/>
    <hyperlink ref="C1785" r:id="rId1784" display="https://www.nj.gov/cgi-bin/education/csg/15/csg1a.pl?string=EK-8K-8751plus&amp;maxhits=1000" xr:uid="{C59CCF08-A9E5-AE4E-8A33-7CD582A504B7}"/>
    <hyperlink ref="C1786" r:id="rId1785" display="https://www.nj.gov/cgi-bin/education/csg/15/csg1a.pl?string=EK-8K-8751plus&amp;maxhits=1000" xr:uid="{9EA44ECF-30E7-474F-A2C7-26C9F833FBC9}"/>
    <hyperlink ref="C1787" r:id="rId1786" display="https://www.nj.gov/cgi-bin/education/csg/15/csg1a.pl?string=IK-12K-80-400&amp;maxhits=1000" xr:uid="{C5848376-C0B6-A741-B5AB-21920CCBD9DB}"/>
    <hyperlink ref="C1788" r:id="rId1787" display="https://www.nj.gov/cgi-bin/education/csg/15/csg1a.pl?string=AK-6K-6&amp;maxhits=1000" xr:uid="{069B385F-42AF-444D-AEE7-0217DEBC6682}"/>
    <hyperlink ref="C1789" r:id="rId1788" display="https://www.nj.gov/cgi-bin/education/csg/15/csg1a.pl?string=FG7-127-129-12&amp;maxhits=1000" xr:uid="{13FAC8E6-B079-3941-B69D-6618CA3EC681}"/>
    <hyperlink ref="C1790" r:id="rId1789" display="https://www.nj.gov/cgi-bin/education/csg/15/csg1a.pl?string=LK-12K-120-1800&amp;maxhits=1000" xr:uid="{ED42B0A6-14F3-0E4C-97B4-7969F708C48E}"/>
    <hyperlink ref="C1791" r:id="rId1790" display="https://www.nj.gov/cgi-bin/education/csg/15/csg1a.pl?string=NK-12K-123500plus&amp;maxhits=1000" xr:uid="{C584EDA0-6922-7B4A-9168-849508CFD3DC}"/>
    <hyperlink ref="C1792" r:id="rId1791" display="https://www.nj.gov/cgi-bin/education/csg/15/csg1a.pl?string=GG9-127-129-12&amp;maxhits=1000" xr:uid="{752FEB9A-23C0-7C4D-AAC9-0F97B29B16E6}"/>
    <hyperlink ref="C1793" r:id="rId1792" display="https://www.nj.gov/cgi-bin/education/csg/15/csg1a.pl?string=OCHARTER&amp;maxhits=1000" xr:uid="{377F8E88-8529-8740-8DE6-84355FD44125}"/>
    <hyperlink ref="C1794" r:id="rId1793" display="https://www.nj.gov/cgi-bin/education/csg/15/csg1a.pl?string=OCHARTER&amp;maxhits=1000" xr:uid="{CBC4EC82-8AA3-5747-9D20-8E74CA3B4109}"/>
    <hyperlink ref="C1795" r:id="rId1794" display="https://www.nj.gov/cgi-bin/education/csg/15/csg1a.pl?string=LK-12K-120-1800&amp;maxhits=1000" xr:uid="{55815E3C-11EF-BC40-9F94-3553374AC1F6}"/>
    <hyperlink ref="C1796" r:id="rId1795" display="https://www.nj.gov/cgi-bin/education/csg/15/csg1a.pl?string=IK-12K-80-400&amp;maxhits=1000" xr:uid="{4C1E27A6-B7C8-B24F-A326-5649A09DCFE9}"/>
    <hyperlink ref="C1797" r:id="rId1796" display="https://www.nj.gov/cgi-bin/education/csg/15/csg1a.pl?string=EK-8K-8751plus&amp;maxhits=1000" xr:uid="{9F740E83-56AE-9E4A-8293-6E8460AC1339}"/>
    <hyperlink ref="C1798" r:id="rId1797" display="https://www.nj.gov/cgi-bin/education/csg/15/csg1a.pl?string=DK-8K-8401-750&amp;maxhits=1000" xr:uid="{44EA2B0F-B6BE-AB4C-8CE2-326FC2333DA8}"/>
    <hyperlink ref="C1799" r:id="rId1798" display="https://www.nj.gov/cgi-bin/education/csg/15/csg1a.pl?string=AK-6K-6&amp;maxhits=1000" xr:uid="{80B1F7AB-1C65-AD4C-B415-BD5DF71ADF7D}"/>
    <hyperlink ref="C1800" r:id="rId1799" display="https://www.nj.gov/cgi-bin/education/csg/15/csg1a.pl?string=EK-8K-8751plus&amp;maxhits=1000" xr:uid="{AF365B8F-B484-564B-B870-9BCA4DC5F946}"/>
    <hyperlink ref="C1801" r:id="rId1800" display="https://www.nj.gov/cgi-bin/education/csg/15/csg1a.pl?string=OCHARTER&amp;maxhits=1000" xr:uid="{4D1F19F1-6244-4F48-8FB5-9AFCA25EDD53}"/>
    <hyperlink ref="C1802" r:id="rId1801" display="https://www.nj.gov/cgi-bin/education/csg/15/csg1a.pl?string=IK-12K-80-400&amp;maxhits=1000" xr:uid="{2858A062-6B92-BE4E-8AF2-3A1FEBE66B60}"/>
    <hyperlink ref="C1803" r:id="rId1802" display="https://www.nj.gov/cgi-bin/education/csg/15/csg1a.pl?string=EK-8K-8751plus&amp;maxhits=1000" xr:uid="{76B72EE5-836C-B847-BE72-86A6CF56B276}"/>
    <hyperlink ref="C1804" r:id="rId1803" display="https://www.nj.gov/cgi-bin/education/csg/15/csg1a.pl?string=NK-12K-123500plus&amp;maxhits=1000" xr:uid="{222323EE-FEFA-5E44-BA57-5DD156A0468D}"/>
    <hyperlink ref="C1805" r:id="rId1804" display="https://www.nj.gov/cgi-bin/education/csg/15/csg1a.pl?string=CK-8K-80-400&amp;maxhits=1000" xr:uid="{94A221B4-83D4-BB44-8215-C0F1730E4638}"/>
    <hyperlink ref="C1806" r:id="rId1805" display="https://www.nj.gov/cgi-bin/education/csg/15/csg1a.pl?string=OCHARTER&amp;maxhits=1000" xr:uid="{0E448970-0C95-044A-9767-6AE9E79CF7A1}"/>
    <hyperlink ref="C1807" r:id="rId1806" display="https://www.nj.gov/cgi-bin/education/csg/15/csg1a.pl?string=LK-12K-120-1800&amp;maxhits=1000" xr:uid="{216B0EA2-4766-A946-8E4A-805AC61ECBCC}"/>
    <hyperlink ref="C1808" r:id="rId1807" display="https://www.nj.gov/cgi-bin/education/csg/15/csg1a.pl?string=JK-12K-8401-750&amp;maxhits=1000" xr:uid="{88AF54B6-834E-DE46-8B69-4B3062A9DFEB}"/>
    <hyperlink ref="C1809" r:id="rId1808" display="https://www.nj.gov/cgi-bin/education/csg/15/csg1a.pl?string=EK-8K-8751plus&amp;maxhits=1000" xr:uid="{31EF9123-6BA2-A34F-A763-3B0EDDC68B2F}"/>
    <hyperlink ref="C1810" r:id="rId1809" display="https://www.nj.gov/cgi-bin/education/csg/15/csg1a.pl?string=EK-8K-8751plus&amp;maxhits=1000" xr:uid="{1A2A011B-61D4-8146-A43B-1A00C03C2E0D}"/>
    <hyperlink ref="C1811" r:id="rId1810" display="https://www.nj.gov/cgi-bin/education/csg/15/csg1a.pl?string=JK-12K-8401-750&amp;maxhits=1000" xr:uid="{9B040F96-B1BE-E841-9BED-CCC2A0B6BF59}"/>
    <hyperlink ref="C1812" r:id="rId1811" display="https://www.nj.gov/cgi-bin/education/csg/15/csg1a.pl?string=GG9-127-129-12&amp;maxhits=1000" xr:uid="{9FADB1B5-5038-864C-9132-3701116870E2}"/>
    <hyperlink ref="C1813" r:id="rId1812" display="https://www.nj.gov/cgi-bin/education/csg/15/csg1a.pl?string=IK-12K-80-400&amp;maxhits=1000" xr:uid="{C402A54D-5FEE-BD4A-A1B3-021B204B8D38}"/>
    <hyperlink ref="C1814" r:id="rId1813" display="https://www.nj.gov/cgi-bin/education/csg/15/csg1a.pl?string=OCHARTER&amp;maxhits=1000" xr:uid="{490D6201-8892-6543-A695-11A72E922225}"/>
    <hyperlink ref="C1815" r:id="rId1814" display="https://www.nj.gov/cgi-bin/education/csg/15/csg1a.pl?string=NK-12K-123500plus&amp;maxhits=1000" xr:uid="{E9857BFE-BAAB-5F45-81D8-5DBBB5BA9BCC}"/>
    <hyperlink ref="C1816" r:id="rId1815" display="https://www.nj.gov/cgi-bin/education/csg/15/csg1a.pl?string=OCHARTER&amp;maxhits=1000" xr:uid="{2A6411F7-8074-844D-B139-DA0F748AC396}"/>
    <hyperlink ref="C1817" r:id="rId1816" display="https://www.nj.gov/cgi-bin/education/csg/15/csg1a.pl?string=QCOUNTYVOC&amp;maxhits=1000" xr:uid="{475F86CA-AD38-8F46-A43C-694AFF15E5D2}"/>
    <hyperlink ref="C1818" r:id="rId1817" display="https://www.nj.gov/cgi-bin/education/csg/15/csg1a.pl?string=OCHARTER&amp;maxhits=1000" xr:uid="{EE49556D-E8DB-954F-868B-19C176B24860}"/>
    <hyperlink ref="C1819" r:id="rId1818" display="https://www.nj.gov/cgi-bin/education/csg/15/csg1a.pl?string=OCHARTER&amp;maxhits=1000" xr:uid="{7A6B8063-5AAD-2D42-A706-BA5AB1A5212B}"/>
    <hyperlink ref="C1820" r:id="rId1819" display="https://www.nj.gov/cgi-bin/education/csg/15/csg1a.pl?string=NK-12K-123500plus&amp;maxhits=1000" xr:uid="{38CCFFEE-047D-1346-BA08-66CEB85BD59F}"/>
    <hyperlink ref="C1821" r:id="rId1820" display="https://www.nj.gov/cgi-bin/education/csg/15/csg1a.pl?string=OCHARTER&amp;maxhits=1000" xr:uid="{4AF1CD70-D85E-864B-AA94-00F5CD89F278}"/>
    <hyperlink ref="C1822" r:id="rId1821" display="https://www.nj.gov/cgi-bin/education/csg/15/csg1a.pl?string=JK-12K-8401-750&amp;maxhits=1000" xr:uid="{35E0EE13-E02B-C74A-97D3-F5B6EDA259BB}"/>
    <hyperlink ref="C1823" r:id="rId1822" display="https://www.nj.gov/cgi-bin/education/csg/15/csg1a.pl?string=MK-12K-121800-3500&amp;maxhits=1000" xr:uid="{EABAFC53-33B5-4147-8BD1-DD48839ACC40}"/>
    <hyperlink ref="C1824" r:id="rId1823" display="https://www.nj.gov/cgi-bin/education/csg/15/csg1a.pl?string=OCHARTER&amp;maxhits=1000" xr:uid="{52D1C555-D4D0-3346-9F6F-BB7810251936}"/>
    <hyperlink ref="C1825" r:id="rId1824" display="https://www.nj.gov/cgi-bin/education/csg/15/csg1a.pl?string=GG9-127-129-12&amp;maxhits=1000" xr:uid="{AECBAFF0-63CA-BE41-9677-A05BA0E8EBDC}"/>
    <hyperlink ref="C1826" r:id="rId1825" display="https://www.nj.gov/cgi-bin/education/csg/15/csg1a.pl?string=OCHARTER&amp;maxhits=1000" xr:uid="{17BA6272-0CEF-E340-BB65-A20D02C687CD}"/>
    <hyperlink ref="C1827" r:id="rId1826" display="https://www.nj.gov/cgi-bin/education/csg/15/csg1a.pl?string=OCHARTER&amp;maxhits=1000" xr:uid="{B3D4A6B7-DF87-E74E-B7BD-F4F5509A71C3}"/>
    <hyperlink ref="C1828" r:id="rId1827" display="https://www.nj.gov/cgi-bin/education/csg/15/csg1a.pl?string=CK-8K-80-400&amp;maxhits=1000" xr:uid="{9C0E2A0A-DFD6-1743-BE85-7F51C2278C65}"/>
    <hyperlink ref="C1829" r:id="rId1828" display="https://www.nj.gov/cgi-bin/education/csg/15/csg1a.pl?string=MK-12K-121800-3500&amp;maxhits=1000" xr:uid="{24187DC9-D4B8-2445-8DAF-78451EB184A7}"/>
    <hyperlink ref="C1830" r:id="rId1829" display="https://www.nj.gov/cgi-bin/education/csg/15/csg1a.pl?string=EK-8K-8751plus&amp;maxhits=1000" xr:uid="{B81C23A2-9E82-1C42-A744-D92617B6CC32}"/>
    <hyperlink ref="C1831" r:id="rId1830" display="https://www.nj.gov/cgi-bin/education/csg/15/csg1a.pl?string=LK-12K-120-1800&amp;maxhits=1000" xr:uid="{5FD5D9AB-DA5E-0C4C-A85A-E4AE780C6981}"/>
    <hyperlink ref="C1832" r:id="rId1831" display="https://www.nj.gov/cgi-bin/education/csg/15/csg1a.pl?string=MK-12K-121800-3500&amp;maxhits=1000" xr:uid="{9333BE75-A53D-4A4D-9064-A3A120BC55E3}"/>
    <hyperlink ref="C1833" r:id="rId1832" display="https://www.nj.gov/cgi-bin/education/csg/15/csg1a.pl?string=MK-12K-121800-3500&amp;maxhits=1000" xr:uid="{1C1F0C1D-1738-1B46-BC6E-0F5A23E83B4B}"/>
    <hyperlink ref="C1834" r:id="rId1833" display="https://www.nj.gov/cgi-bin/education/csg/15/csg1a.pl?string=OCHARTER&amp;maxhits=1000" xr:uid="{8FE86054-D26C-D443-9276-97D4BCDFBC45}"/>
    <hyperlink ref="C1835" r:id="rId1834" display="https://www.nj.gov/cgi-bin/education/csg/15/csg1a.pl?string=OCHARTER&amp;maxhits=1000" xr:uid="{95664503-BE76-564C-B11B-EE8E95357D51}"/>
    <hyperlink ref="C1836" r:id="rId1835" display="https://www.nj.gov/cgi-bin/education/csg/15/csg1a.pl?string=HK-12K-6&amp;maxhits=1000" xr:uid="{0D5ABB13-5F45-CD43-92A7-A5117C6CF90B}"/>
    <hyperlink ref="C1837" r:id="rId1836" display="https://www.nj.gov/cgi-bin/education/csg/15/csg1a.pl?string=IK-12K-80-400&amp;maxhits=1000" xr:uid="{1B71873E-72AE-554F-8B83-BC5CE9C4B778}"/>
    <hyperlink ref="C1838" r:id="rId1837" display="https://www.nj.gov/cgi-bin/education/csg/15/csg1a.pl?string=OCHARTER&amp;maxhits=1000" xr:uid="{8D230100-FC2A-2744-B5EE-347023927983}"/>
    <hyperlink ref="C1839" r:id="rId1838" display="https://www.nj.gov/cgi-bin/education/csg/15/csg1a.pl?string=MK-12K-121800-3500&amp;maxhits=1000" xr:uid="{08E200A6-94A0-A240-9946-C423C30B6BD1}"/>
    <hyperlink ref="C1840" r:id="rId1839" display="https://www.nj.gov/cgi-bin/education/csg/15/csg1a.pl?string=DK-8K-8401-750&amp;maxhits=1000" xr:uid="{6B882514-3C37-B44D-A9AD-7826CE852142}"/>
    <hyperlink ref="C1841" r:id="rId1840" display="https://www.nj.gov/cgi-bin/education/csg/15/csg1a.pl?string=IK-12K-80-400&amp;maxhits=1000" xr:uid="{6A9F801C-F45F-6047-B53A-76052E28B950}"/>
    <hyperlink ref="C1842" r:id="rId1841" display="https://www.nj.gov/cgi-bin/education/csg/15/csg1a.pl?string=JK-12K-8401-750&amp;maxhits=1000" xr:uid="{07ED7E6C-4742-F543-91B1-9582ACA32549}"/>
    <hyperlink ref="C1843" r:id="rId1842" display="https://www.nj.gov/cgi-bin/education/csg/15/csg1a.pl?string=LK-12K-120-1800&amp;maxhits=1000" xr:uid="{719F3800-CB5F-7548-A49C-97BF64A38464}"/>
    <hyperlink ref="C1844" r:id="rId1843" display="https://www.nj.gov/cgi-bin/education/csg/15/csg1a.pl?string=NK-12K-123500plus&amp;maxhits=1000" xr:uid="{F59DA603-33E0-114F-AA73-82D2C6C6964C}"/>
    <hyperlink ref="C1845" r:id="rId1844" display="https://www.nj.gov/cgi-bin/education/csg/15/csg1a.pl?string=MK-12K-121800-3500&amp;maxhits=1000" xr:uid="{0CB59C1C-B45E-2543-9625-87F4AA22E8C6}"/>
    <hyperlink ref="C1846" r:id="rId1845" display="https://www.nj.gov/cgi-bin/education/csg/15/csg1a.pl?string=EK-8K-8751plus&amp;maxhits=1000" xr:uid="{E91B95A8-93D3-5542-A474-B6A343EC2BA3}"/>
    <hyperlink ref="C1847" r:id="rId1846" display="https://www.nj.gov/cgi-bin/education/csg/15/csg1a.pl?string=DK-8K-8401-750&amp;maxhits=1000" xr:uid="{5E1641A8-31B5-F942-A308-3D4C77B29734}"/>
    <hyperlink ref="C1848" r:id="rId1847" display="https://www.nj.gov/cgi-bin/education/csg/15/csg1a.pl?string=GG9-127-129-12&amp;maxhits=1000" xr:uid="{C2C9F09A-A36C-8F40-ADE9-BFA13E9E133E}"/>
    <hyperlink ref="C1849" r:id="rId1848" display="https://www.nj.gov/cgi-bin/education/csg/15/csg1a.pl?string=EK-8K-8751plus&amp;maxhits=1000" xr:uid="{0FDED9C4-DFDE-BD4F-BDB2-FB30ACB5F378}"/>
    <hyperlink ref="C1850" r:id="rId1849" display="https://www.nj.gov/cgi-bin/education/csg/15/csg1a.pl?string=EK-8K-8751plus&amp;maxhits=1000" xr:uid="{E638ECB2-9AE5-EC42-BA5C-12BC66E624CC}"/>
    <hyperlink ref="C1851" r:id="rId1850" display="https://www.nj.gov/cgi-bin/education/csg/15/csg1a.pl?string=HK-12K-6&amp;maxhits=1000" xr:uid="{9505BCEA-C83B-9F40-812E-BFDA608FE52C}"/>
    <hyperlink ref="C1852" r:id="rId1851" display="https://www.nj.gov/cgi-bin/education/csg/15/csg1a.pl?string=NK-12K-123500plus&amp;maxhits=1000" xr:uid="{2D20A9A7-CD3F-994E-A9BF-ABF91C6B1824}"/>
    <hyperlink ref="C1853" r:id="rId1852" display="https://www.nj.gov/cgi-bin/education/csg/15/csg1a.pl?string=IK-12K-80-400&amp;maxhits=1000" xr:uid="{88F06740-3058-0C40-83E2-D83AF8D360E1}"/>
    <hyperlink ref="C1854" r:id="rId1853" display="https://www.nj.gov/cgi-bin/education/csg/15/csg1a.pl?string=IK-12K-80-400&amp;maxhits=1000" xr:uid="{492CE270-E357-D043-A920-9CA032515560}"/>
    <hyperlink ref="C1855" r:id="rId1854" display="https://www.nj.gov/cgi-bin/education/csg/15/csg1a.pl?string=AK-6K-6&amp;maxhits=1000" xr:uid="{23863B2A-9C0F-F342-8DB4-1494FF179DB1}"/>
    <hyperlink ref="C1856" r:id="rId1855" display="https://www.nj.gov/cgi-bin/education/csg/15/csg1a.pl?string=PCSSD&amp;maxhits=1000" xr:uid="{222EE7CF-5B74-D94A-A66A-6FE224718D82}"/>
    <hyperlink ref="C1857" r:id="rId1856" display="https://www.nj.gov/cgi-bin/education/csg/15/csg1a.pl?string=QCOUNTYVOC&amp;maxhits=1000" xr:uid="{CD8BC24C-BA9F-F943-8FF2-F596EC9CA40F}"/>
    <hyperlink ref="C1858" r:id="rId1857" display="https://www.nj.gov/cgi-bin/education/csg/15/csg1a.pl?string=JK-12K-8401-750&amp;maxhits=1000" xr:uid="{F15C2B62-8747-E147-A120-0A8B5939AB31}"/>
    <hyperlink ref="C1859" r:id="rId1858" display="https://www.nj.gov/cgi-bin/education/csg/15/csg1a.pl?string=FG7-127-129-12&amp;maxhits=1000" xr:uid="{5CFACBF4-BBA9-8C46-88D7-3FA6E3B2E101}"/>
    <hyperlink ref="C1860" r:id="rId1859" display="https://www.nj.gov/cgi-bin/education/csg/15/csg1a.pl?string=AK-6K-6&amp;maxhits=1000" xr:uid="{E0221334-5CB1-5347-B618-F71E385F1686}"/>
    <hyperlink ref="C1861" r:id="rId1860" display="https://www.nj.gov/cgi-bin/education/csg/15/csg1a.pl?string=MK-12K-121800-3500&amp;maxhits=1000" xr:uid="{60B9D416-2512-F549-A9F3-0E4818BFA81A}"/>
    <hyperlink ref="C1862" r:id="rId1861" display="https://www.nj.gov/cgi-bin/education/csg/15/csg1a.pl?string=IK-12K-80-400&amp;maxhits=1000" xr:uid="{18CC6426-E4C5-D34E-BB01-50D24FB4EA96}"/>
    <hyperlink ref="C1863" r:id="rId1862" display="https://www.nj.gov/cgi-bin/education/csg/15/csg1a.pl?string=MK-12K-121800-3500&amp;maxhits=1000" xr:uid="{DCEA52B3-1BEC-ED4F-8E61-26B36CB46112}"/>
    <hyperlink ref="C1864" r:id="rId1863" display="https://www.nj.gov/cgi-bin/education/csg/15/csg1a.pl?string=IK-12K-80-400&amp;maxhits=1000" xr:uid="{944A7C28-AB34-1E4A-9F8D-84679F0C06B1}"/>
    <hyperlink ref="C1865" r:id="rId1864" display="https://www.nj.gov/cgi-bin/education/csg/15/csg1a.pl?string=KK-12K-8751plus&amp;maxhits=1000" xr:uid="{D9AAA298-48A6-7543-AB97-781950A0FF56}"/>
    <hyperlink ref="C1866" r:id="rId1865" display="https://www.nj.gov/cgi-bin/education/csg/15/csg1a.pl?string=AK-6K-6&amp;maxhits=1000" xr:uid="{8C092B10-B231-1648-95B0-D0875BC90CB1}"/>
    <hyperlink ref="C1867" r:id="rId1866" display="https://www.nj.gov/cgi-bin/education/csg/15/csg1a.pl?string=LK-12K-120-1800&amp;maxhits=1000" xr:uid="{4576F09A-0321-DB43-8A6F-FC93FA56BBF4}"/>
    <hyperlink ref="C1868" r:id="rId1867" display="https://www.nj.gov/cgi-bin/education/csg/15/csg1a.pl?string=IK-12K-80-400&amp;maxhits=1000" xr:uid="{9C2F961B-9518-DA4A-97E4-6A10E1FFB374}"/>
    <hyperlink ref="C1869" r:id="rId1868" display="https://www.nj.gov/cgi-bin/education/csg/15/csg1a.pl?string=IK-12K-80-400&amp;maxhits=1000" xr:uid="{341B138A-1261-1140-9254-4608714E6571}"/>
    <hyperlink ref="C1870" r:id="rId1869" display="https://www.nj.gov/cgi-bin/education/csg/15/csg1a.pl?string=NK-12K-123500plus&amp;maxhits=1000" xr:uid="{83194030-AFC1-2447-882E-5D34685ECB9E}"/>
    <hyperlink ref="C1871" r:id="rId1870" display="https://www.nj.gov/cgi-bin/education/csg/15/csg1a.pl?string=JK-12K-8401-750&amp;maxhits=1000" xr:uid="{8CDA39A1-A9CB-7041-8A69-FE2242FB5C4B}"/>
    <hyperlink ref="C1872" r:id="rId1871" display="https://www.nj.gov/cgi-bin/education/csg/15/csg1a.pl?string=OCHARTER&amp;maxhits=1000" xr:uid="{4B20359F-6AF0-344C-BF8F-4A575A753266}"/>
    <hyperlink ref="C1873" r:id="rId1872" display="https://www.nj.gov/cgi-bin/education/csg/15/csg1a.pl?string=QCOUNTYVOC&amp;maxhits=1000" xr:uid="{A2B36129-9029-8049-9713-D0E31173785F}"/>
    <hyperlink ref="C1874" r:id="rId1873" display="https://www.nj.gov/cgi-bin/education/csg/15/csg1a.pl?string=GG9-127-129-12&amp;maxhits=1000" xr:uid="{70FC90BE-008E-7E4D-88D5-D5F238A4DAA0}"/>
    <hyperlink ref="C1875" r:id="rId1874" display="https://www.nj.gov/cgi-bin/education/csg/15/csg1a.pl?string=CK-8K-80-400&amp;maxhits=1000" xr:uid="{BFEC1D4E-CC8C-2444-91FA-8067921D958F}"/>
    <hyperlink ref="C1876" r:id="rId1875" display="https://www.nj.gov/cgi-bin/education/csg/15/csg1a.pl?string=IK-12K-80-400&amp;maxhits=1000" xr:uid="{E1515BCB-BFF0-3F4E-B957-34EA5BBF7956}"/>
    <hyperlink ref="C1877" r:id="rId1876" display="https://www.nj.gov/cgi-bin/education/csg/15/csg1a.pl?string=DK-8K-8401-750&amp;maxhits=1000" xr:uid="{52DB821D-B953-AC4F-9289-E63A60D68F5B}"/>
    <hyperlink ref="C1878" r:id="rId1877" display="https://www.nj.gov/cgi-bin/education/csg/15/csg1a.pl?string=CK-8K-80-400&amp;maxhits=1000" xr:uid="{9A7E5A9A-335B-0F45-897F-B98C9AF178ED}"/>
    <hyperlink ref="C1879" r:id="rId1878" display="https://www.nj.gov/cgi-bin/education/csg/15/csg1a.pl?string=DK-8K-8401-750&amp;maxhits=1000" xr:uid="{349DF19B-C4C6-F746-A7A9-DCC94FAC85D4}"/>
    <hyperlink ref="C1880" r:id="rId1879" display="https://www.nj.gov/cgi-bin/education/csg/15/csg1a.pl?string=JK-12K-8401-750&amp;maxhits=1000" xr:uid="{B41BBE77-0860-974A-BCA5-C53716932350}"/>
    <hyperlink ref="C1881" r:id="rId1880" display="https://www.nj.gov/cgi-bin/education/csg/15/csg1a.pl?string=JK-12K-8401-750&amp;maxhits=1000" xr:uid="{9DA0A3E3-85C9-3F4B-BC8A-63D275521533}"/>
    <hyperlink ref="C1882" r:id="rId1881" display="https://www.nj.gov/cgi-bin/education/csg/15/csg1a.pl?string=NK-12K-123500plus&amp;maxhits=1000" xr:uid="{2418E1A9-2B7C-DF42-A5D1-563D686E0A33}"/>
    <hyperlink ref="C1883" r:id="rId1882" display="https://www.nj.gov/cgi-bin/education/csg/15/csg1a.pl?string=OCHARTER&amp;maxhits=1000" xr:uid="{6FD4FEF4-C402-C34D-B08D-8A94CFE02045}"/>
    <hyperlink ref="C1884" r:id="rId1883" display="https://www.nj.gov/cgi-bin/education/csg/15/csg1a.pl?string=CK-8K-80-400&amp;maxhits=1000" xr:uid="{3EE1BE11-05B4-4044-B137-F36D42B9E606}"/>
    <hyperlink ref="C1885" r:id="rId1884" display="https://www.nj.gov/cgi-bin/education/csg/15/csg1a.pl?string=EK-8K-8751plus&amp;maxhits=1000" xr:uid="{6E6338EB-436F-A649-8373-A3FBB4E5405E}"/>
    <hyperlink ref="C1886" r:id="rId1885" display="https://www.nj.gov/cgi-bin/education/csg/15/csg1a.pl?string=NK-12K-123500plus&amp;maxhits=1000" xr:uid="{CBB98D41-8860-5947-A90B-7BFCCF747E22}"/>
    <hyperlink ref="C1887" r:id="rId1886" display="https://www.nj.gov/cgi-bin/education/csg/15/csg1a.pl?string=OCHARTER&amp;maxhits=1000" xr:uid="{514E6BF3-C872-7F47-A36C-65F9BEF8AC09}"/>
    <hyperlink ref="C1888" r:id="rId1887" display="https://www.nj.gov/cgi-bin/education/csg/15/csg1a.pl?string=NK-12K-123500plus&amp;maxhits=1000" xr:uid="{C7CB2CD5-D42A-5D46-A923-A3DFBE9D4A68}"/>
    <hyperlink ref="C1889" r:id="rId1888" display="https://www.nj.gov/cgi-bin/education/csg/15/csg1a.pl?string=NK-12K-123500plus&amp;maxhits=1000" xr:uid="{CDEE1E34-24F7-0A47-875E-2B4E90B33D92}"/>
    <hyperlink ref="C1890" r:id="rId1889" display="https://www.nj.gov/cgi-bin/education/csg/15/csg1a.pl?string=OCHARTER&amp;maxhits=1000" xr:uid="{72AC50E7-1857-BC4F-9332-C04B839F04AE}"/>
    <hyperlink ref="C1891" r:id="rId1890" display="https://www.nj.gov/cgi-bin/education/csg/15/csg1a.pl?string=MK-12K-121800-3500&amp;maxhits=1000" xr:uid="{74776D6B-83A0-094C-9AE3-2EF8511B063A}"/>
    <hyperlink ref="C1892" r:id="rId1891" display="https://www.nj.gov/cgi-bin/education/csg/15/csg1a.pl?string=LK-12K-120-1800&amp;maxhits=1000" xr:uid="{A9F24AB9-F7AB-2240-9662-31681B5C8CA6}"/>
    <hyperlink ref="C1893" r:id="rId1892" display="https://www.nj.gov/cgi-bin/education/csg/15/csg1a.pl?string=NK-12K-123500plus&amp;maxhits=1000" xr:uid="{E1EFAF1D-E7B8-224D-AEDB-6E446B969722}"/>
    <hyperlink ref="C1894" r:id="rId1893" display="https://www.nj.gov/cgi-bin/education/csg/15/csg1a.pl?string=OCHARTER&amp;maxhits=1000" xr:uid="{66117734-93CF-5D4E-AB83-CF10C86A120B}"/>
    <hyperlink ref="C1895" r:id="rId1894" display="https://www.nj.gov/cgi-bin/education/csg/15/csg1a.pl?string=NK-12K-123500plus&amp;maxhits=1000" xr:uid="{FD40B726-2A83-9145-9A9F-B5CDC6AA4DE4}"/>
    <hyperlink ref="C1896" r:id="rId1895" display="https://www.nj.gov/cgi-bin/education/csg/15/csg1a.pl?string=OCHARTER&amp;maxhits=1000" xr:uid="{744188A5-C875-B141-BA49-5662AA8329A4}"/>
    <hyperlink ref="C1897" r:id="rId1896" display="https://www.nj.gov/cgi-bin/education/csg/15/csg1a.pl?string=QCOUNTYVOC&amp;maxhits=1000" xr:uid="{8381963F-A908-534A-86F6-5A56F96F3375}"/>
    <hyperlink ref="C1898" r:id="rId1897" display="https://www.nj.gov/cgi-bin/education/csg/15/csg1a.pl?string=AK-6K-6&amp;maxhits=1000" xr:uid="{1E9BE1C9-AF63-684A-BAF9-8B7475A4E80E}"/>
    <hyperlink ref="C1899" r:id="rId1898" display="https://www.nj.gov/cgi-bin/education/csg/15/csg1a.pl?string=AK-6K-6&amp;maxhits=1000" xr:uid="{7C868782-A39B-FC41-BAD3-0981581DE7FC}"/>
    <hyperlink ref="C1900" r:id="rId1899" display="https://www.nj.gov/cgi-bin/education/csg/15/csg1a.pl?string=MK-12K-121800-3500&amp;maxhits=1000" xr:uid="{A0D8BEEA-CB14-1948-BE52-F7B10811CE73}"/>
    <hyperlink ref="C1901" r:id="rId1900" display="https://www.nj.gov/cgi-bin/education/csg/15/csg1a.pl?string=OCHARTER&amp;maxhits=1000" xr:uid="{C396BACB-693D-1549-83EB-F3E070AED2D2}"/>
    <hyperlink ref="C1902" r:id="rId1901" display="https://www.nj.gov/cgi-bin/education/csg/15/csg1a.pl?string=OCHARTER&amp;maxhits=1000" xr:uid="{89EE465C-60F1-D44E-A0BD-9011A9DE51BF}"/>
    <hyperlink ref="C1903" r:id="rId1902" display="https://www.nj.gov/cgi-bin/education/csg/15/csg1a.pl?string=OCHARTER&amp;maxhits=1000" xr:uid="{AA8B3393-05A8-1645-B56E-030A71576444}"/>
    <hyperlink ref="C1904" r:id="rId1903" display="https://www.nj.gov/cgi-bin/education/csg/15/csg1a.pl?string=NK-12K-123500plus&amp;maxhits=1000" xr:uid="{B9B64031-B3B8-C64E-BB4F-69A168E01F27}"/>
    <hyperlink ref="C1905" r:id="rId1904" display="https://www.nj.gov/cgi-bin/education/csg/15/csg1a.pl?string=OCHARTER&amp;maxhits=1000" xr:uid="{9991E74B-3913-9540-982E-CA5EEDD8624F}"/>
    <hyperlink ref="C1906" r:id="rId1905" display="https://www.nj.gov/cgi-bin/education/csg/15/csg1a.pl?string=NK-12K-123500plus&amp;maxhits=1000" xr:uid="{287976A3-32E9-3B46-860B-EF452E887995}"/>
    <hyperlink ref="C1907" r:id="rId1906" display="https://www.nj.gov/cgi-bin/education/csg/15/csg1a.pl?string=OCHARTER&amp;maxhits=1000" xr:uid="{F9EF445F-F6A9-474D-8CF1-38393293DFD0}"/>
    <hyperlink ref="C1908" r:id="rId1907" display="https://www.nj.gov/cgi-bin/education/csg/15/csg1a.pl?string=OCHARTER&amp;maxhits=1000" xr:uid="{211E4C24-D2E8-7F45-8EFD-6CEDDA50A154}"/>
    <hyperlink ref="C1909" r:id="rId1908" display="https://www.nj.gov/cgi-bin/education/csg/15/csg1a.pl?string=OCHARTER&amp;maxhits=1000" xr:uid="{1517C787-BCC5-D445-9C2C-FDDB9D71C678}"/>
    <hyperlink ref="C1910" r:id="rId1909" display="https://www.nj.gov/cgi-bin/education/csg/15/csg1a.pl?string=NK-12K-123500plus&amp;maxhits=1000" xr:uid="{3E17F78F-E0E4-F34B-AC54-AEF8934296EC}"/>
    <hyperlink ref="C1911" r:id="rId1910" display="https://www.nj.gov/cgi-bin/education/csg/15/csg1a.pl?string=NK-12K-123500plus&amp;maxhits=1000" xr:uid="{C94FC007-C062-9146-A60C-0A713926CADC}"/>
    <hyperlink ref="C1912" r:id="rId1911" display="https://www.nj.gov/cgi-bin/education/csg/15/csg1a.pl?string=OCHARTER&amp;maxhits=1000" xr:uid="{A5CD0D6F-7BE7-4B48-A9EF-DD103DDDAD0E}"/>
    <hyperlink ref="C1913" r:id="rId1912" display="https://www.nj.gov/cgi-bin/education/csg/15/csg1a.pl?string=NK-12K-123500plus&amp;maxhits=1000" xr:uid="{76BEE21F-77AB-D148-944F-C03C81733885}"/>
    <hyperlink ref="C1914" r:id="rId1913" display="https://www.nj.gov/cgi-bin/education/csg/15/csg1a.pl?string=OCHARTER&amp;maxhits=1000" xr:uid="{E1BE4F6C-FA46-FC43-A9B0-01F96309F231}"/>
    <hyperlink ref="C1915" r:id="rId1914" display="https://www.nj.gov/cgi-bin/education/csg/15/csg1a.pl?string=OCHARTER&amp;maxhits=1000" xr:uid="{DBD6C632-6F0A-5F42-B56E-DBE4D7BF9BB3}"/>
    <hyperlink ref="C1916" r:id="rId1915" display="https://www.nj.gov/cgi-bin/education/csg/15/csg1a.pl?string=OCHARTER&amp;maxhits=1000" xr:uid="{E97CEE61-8A4C-0045-B30A-F3BC3271222B}"/>
    <hyperlink ref="C1917" r:id="rId1916" display="https://www.nj.gov/cgi-bin/education/csg/15/csg1a.pl?string=AK-6K-6&amp;maxhits=1000" xr:uid="{155CB562-85FA-E140-9C15-556A89BB09DD}"/>
    <hyperlink ref="C1918" r:id="rId1917" display="https://www.nj.gov/cgi-bin/education/csg/15/csg1a.pl?string=OCHARTER&amp;maxhits=1000" xr:uid="{D9A439A5-82A9-BD4E-A7C0-56645EB3B642}"/>
    <hyperlink ref="C1919" r:id="rId1918" display="https://www.nj.gov/cgi-bin/education/csg/15/csg1a.pl?string=NK-12K-123500plus&amp;maxhits=1000" xr:uid="{430DFB25-36B5-104E-B83C-833D41E8413B}"/>
    <hyperlink ref="C1920" r:id="rId1919" display="https://www.nj.gov/cgi-bin/education/csg/15/csg1a.pl?string=OCHARTER&amp;maxhits=1000" xr:uid="{909A7E1C-92FD-DB43-8650-C7AB1F164198}"/>
    <hyperlink ref="C1921" r:id="rId1920" display="https://www.nj.gov/cgi-bin/education/csg/15/csg1a.pl?string=OCHARTER&amp;maxhits=1000" xr:uid="{F7C066C6-A509-4941-BB84-5A82C3256089}"/>
    <hyperlink ref="C1922" r:id="rId1921" display="https://www.nj.gov/cgi-bin/education/csg/15/csg1a.pl?string=OCHARTER&amp;maxhits=1000" xr:uid="{3A203DB0-6937-0B41-A8E9-9CB2056FB9BD}"/>
    <hyperlink ref="C1923" r:id="rId1922" display="https://www.nj.gov/cgi-bin/education/csg/15/csg1a.pl?string=OCHARTER&amp;maxhits=1000" xr:uid="{3F5A8CC0-479C-6B46-96BA-252742ED7DED}"/>
    <hyperlink ref="C1924" r:id="rId1923" display="https://www.nj.gov/cgi-bin/education/csg/15/csg1a.pl?string=AK-6K-6&amp;maxhits=1000" xr:uid="{95D47E11-20AF-D040-8195-D02167CB1947}"/>
    <hyperlink ref="C1925" r:id="rId1924" display="https://www.nj.gov/cgi-bin/education/csg/15/csg1a.pl?string=OCHARTER&amp;maxhits=1000" xr:uid="{92368598-E783-A440-83A8-215870EDD2FE}"/>
    <hyperlink ref="C1926" r:id="rId1925" display="https://www.nj.gov/cgi-bin/education/csg/15/csg1a.pl?string=NK-12K-123500plus&amp;maxhits=1000" xr:uid="{7C5FEDD6-E7BC-DF45-910D-390F2F57FBFC}"/>
    <hyperlink ref="C1927" r:id="rId1926" display="https://www.nj.gov/cgi-bin/education/csg/15/csg1a.pl?string=OCHARTER&amp;maxhits=1000" xr:uid="{3541438B-DFEC-2C4B-8705-7D043CF92BE7}"/>
    <hyperlink ref="C1928" r:id="rId1927" display="https://www.nj.gov/cgi-bin/education/csg/15/csg1a.pl?string=OCHARTER&amp;maxhits=1000" xr:uid="{7F3F3D30-BD08-E74A-87DC-9A5619286688}"/>
    <hyperlink ref="C1929" r:id="rId1928" display="https://www.nj.gov/cgi-bin/education/csg/15/csg1a.pl?string=OCHARTER&amp;maxhits=1000" xr:uid="{FAEAA6C6-8FF5-CE42-900E-D819CF744A18}"/>
    <hyperlink ref="C1930" r:id="rId1929" display="https://www.nj.gov/cgi-bin/education/csg/15/csg1a.pl?string=MK-12K-121800-3500&amp;maxhits=1000" xr:uid="{A348B419-208C-2F49-AA18-077B91875ED7}"/>
    <hyperlink ref="C1931" r:id="rId1930" display="https://www.nj.gov/cgi-bin/education/csg/15/csg1a.pl?string=OCHARTER&amp;maxhits=1000" xr:uid="{A15151D2-AC30-244B-9C54-A78D0D575147}"/>
    <hyperlink ref="C1932" r:id="rId1931" display="https://www.nj.gov/cgi-bin/education/csg/15/csg1a.pl?string=FG7-127-129-12&amp;maxhits=1000" xr:uid="{339F40B5-DFD2-BD42-B572-76030C417FF8}"/>
    <hyperlink ref="C1933" r:id="rId1932" display="https://www.nj.gov/cgi-bin/education/csg/15/csg1a.pl?string=NK-12K-123500plus&amp;maxhits=1000" xr:uid="{35263952-838F-D149-B93E-4988D454C8F2}"/>
    <hyperlink ref="C1934" r:id="rId1933" display="https://www.nj.gov/cgi-bin/education/csg/15/csg1a.pl?string=LK-12K-120-1800&amp;maxhits=1000" xr:uid="{24EFC0AD-5E0B-C243-9FF5-2CA9DC4B2335}"/>
    <hyperlink ref="C1935" r:id="rId1934" display="https://www.nj.gov/cgi-bin/education/csg/15/csg1a.pl?string=FG7-127-129-12&amp;maxhits=1000" xr:uid="{C54E2CA1-9CB7-D147-A052-62E82F34FA0A}"/>
    <hyperlink ref="C1936" r:id="rId1935" display="https://www.nj.gov/cgi-bin/education/csg/15/csg1a.pl?string=FG7-127-129-12&amp;maxhits=1000" xr:uid="{E61492BD-F1CA-134A-ADE9-0FCF96479798}"/>
    <hyperlink ref="C1937" r:id="rId1936" display="https://www.nj.gov/cgi-bin/education/csg/15/csg1a.pl?string=NK-12K-123500plus&amp;maxhits=1000" xr:uid="{2B9B8AB5-D7FA-E843-930C-E6F5DE572BFF}"/>
    <hyperlink ref="C1938" r:id="rId1937" display="https://www.nj.gov/cgi-bin/education/csg/15/csg1a.pl?string=AK-6K-6&amp;maxhits=1000" xr:uid="{3F3B1EC1-D85C-7541-82B2-309F1940869C}"/>
    <hyperlink ref="C1939" r:id="rId1938" display="https://www.nj.gov/cgi-bin/education/csg/15/csg1a.pl?string=AK-6K-6&amp;maxhits=1000" xr:uid="{D5887D92-755B-D449-8634-D33F1F25DE51}"/>
    <hyperlink ref="C1940" r:id="rId1939" display="https://www.nj.gov/cgi-bin/education/csg/15/csg1a.pl?string=AK-6K-6&amp;maxhits=1000" xr:uid="{3DEF2905-BA7A-1B4C-B45B-FBA8C365EE25}"/>
    <hyperlink ref="C1941" r:id="rId1940" display="https://www.nj.gov/cgi-bin/education/csg/15/csg1a.pl?string=FG7-127-129-12&amp;maxhits=1000" xr:uid="{BCD8F0D8-EE83-8445-BC14-B4FCD83647D1}"/>
    <hyperlink ref="C1942" r:id="rId1941" display="https://www.nj.gov/cgi-bin/education/csg/15/csg1a.pl?string=MK-12K-121800-3500&amp;maxhits=1000" xr:uid="{31ACB837-EE5E-C44C-A353-6CB8E23A518C}"/>
    <hyperlink ref="C1943" r:id="rId1942" display="https://www.nj.gov/cgi-bin/education/csg/15/csg1a.pl?string=PCSSD&amp;maxhits=1000" xr:uid="{88F4AB34-3ABE-244B-BD1D-4991280BB541}"/>
    <hyperlink ref="C1944" r:id="rId1943" display="https://www.nj.gov/cgi-bin/education/csg/15/csg1a.pl?string=QCOUNTYVOC&amp;maxhits=1000" xr:uid="{DDEACF16-8465-3547-95F0-89943E82117D}"/>
    <hyperlink ref="C1945" r:id="rId1944" display="https://www.nj.gov/cgi-bin/education/csg/15/csg1a.pl?string=JK-12K-8401-750&amp;maxhits=1000" xr:uid="{D108B1E6-CB41-B049-A165-18D9CF15E5EB}"/>
    <hyperlink ref="C1946" r:id="rId1945" display="https://www.nj.gov/cgi-bin/education/csg/15/csg1a.pl?string=AK-6K-6&amp;maxhits=1000" xr:uid="{60914E51-AD59-054F-BBB2-970636881A8F}"/>
    <hyperlink ref="C1947" r:id="rId1946" display="https://www.nj.gov/cgi-bin/education/csg/15/csg1a.pl?string=FG7-127-129-12&amp;maxhits=1000" xr:uid="{D361F20D-E0BE-6B43-BF67-5DDF7129F6BB}"/>
    <hyperlink ref="C1948" r:id="rId1947" display="https://www.nj.gov/cgi-bin/education/csg/15/csg1a.pl?string=KK-12K-8751plus&amp;maxhits=1000" xr:uid="{142F3ACC-089B-F242-BF26-C6A2CC813638}"/>
    <hyperlink ref="C1949" r:id="rId1948" display="https://www.nj.gov/cgi-bin/education/csg/15/csg1a.pl?string=AK-6K-6&amp;maxhits=1000" xr:uid="{F2AC5EA6-D612-144E-94C3-6A2BE7A735D5}"/>
    <hyperlink ref="C1950" r:id="rId1949" display="https://www.nj.gov/cgi-bin/education/csg/15/csg1a.pl?string=NK-12K-123500plus&amp;maxhits=1000" xr:uid="{0720003F-36BE-C549-8735-47A605EFCFC7}"/>
    <hyperlink ref="C1951" r:id="rId1950" display="https://www.nj.gov/cgi-bin/education/csg/15/csg1a.pl?string=AK-6K-6&amp;maxhits=1000" xr:uid="{B7BC38A3-C769-0F49-94E5-A1CAA10C13A6}"/>
    <hyperlink ref="C1952" r:id="rId1951" display="https://www.nj.gov/cgi-bin/education/csg/15/csg1a.pl?string=LK-12K-120-1800&amp;maxhits=1000" xr:uid="{67B7B39B-DF85-5047-B535-109B42928E31}"/>
    <hyperlink ref="C1953" r:id="rId1952" display="https://www.nj.gov/cgi-bin/education/csg/15/csg1a.pl?string=LK-12K-120-1800&amp;maxhits=1000" xr:uid="{65815FF3-4993-8B4E-A7FB-8E7723766F85}"/>
    <hyperlink ref="C1954" r:id="rId1953" display="https://www.nj.gov/cgi-bin/education/csg/15/csg1a.pl?string=AK-6K-6&amp;maxhits=1000" xr:uid="{44127210-8E49-2A4D-9068-77B4B49148EA}"/>
    <hyperlink ref="C1955" r:id="rId1954" display="https://www.nj.gov/cgi-bin/education/csg/15/csg1a.pl?string=AK-6K-6&amp;maxhits=1000" xr:uid="{DB8DF664-99F4-EA46-9804-758AEB582614}"/>
    <hyperlink ref="C1956" r:id="rId1955" display="https://www.nj.gov/cgi-bin/education/csg/15/csg1a.pl?string=NK-12K-123500plus&amp;maxhits=1000" xr:uid="{905F70BD-7979-6047-BD62-D83511F86A3D}"/>
    <hyperlink ref="C1957" r:id="rId1956" display="https://www.nj.gov/cgi-bin/education/csg/15/csg1a.pl?string=AK-6K-6&amp;maxhits=1000" xr:uid="{7AFC50A2-6749-8B46-B36C-2937EDC83684}"/>
    <hyperlink ref="C1958" r:id="rId1957" display="https://www.nj.gov/cgi-bin/education/csg/15/csg1a.pl?string=MK-12K-121800-3500&amp;maxhits=1000" xr:uid="{EDB8F0AC-6623-2541-BC94-770257BDDBA9}"/>
    <hyperlink ref="C1959" r:id="rId1958" display="https://www.nj.gov/cgi-bin/education/csg/15/csg1a.pl?string=AK-6K-6&amp;maxhits=1000" xr:uid="{52063BD4-33B2-3C42-B30B-81910BC3E913}"/>
    <hyperlink ref="C1960" r:id="rId1959" display="https://www.nj.gov/cgi-bin/education/csg/15/csg1a.pl?string=LK-12K-120-1800&amp;maxhits=1000" xr:uid="{C286DCE7-AE8E-414F-B51D-B2C3E088C14F}"/>
    <hyperlink ref="C1961" r:id="rId1960" display="https://www.nj.gov/cgi-bin/education/csg/15/csg1a.pl?string=AK-6K-6&amp;maxhits=1000" xr:uid="{D24D5FF4-1C15-8547-BA15-D776C1012ECD}"/>
    <hyperlink ref="C1962" r:id="rId1961" display="https://www.nj.gov/cgi-bin/education/csg/15/csg1a.pl?string=NK-12K-123500plus&amp;maxhits=1000" xr:uid="{2FB85058-9180-3F4D-AE8D-3046EA5B9D92}"/>
    <hyperlink ref="C1963" r:id="rId1962" display="https://www.nj.gov/cgi-bin/education/csg/15/csg1a.pl?string=OCHARTER&amp;maxhits=1000" xr:uid="{1C863A5E-A49F-0047-84A2-D5F51EA9BF90}"/>
    <hyperlink ref="C1964" r:id="rId1963" display="https://www.nj.gov/cgi-bin/education/csg/15/csg1a.pl?string=OCHARTER&amp;maxhits=1000" xr:uid="{D2CE1160-4603-D14D-B2EE-0BFB4079957E}"/>
    <hyperlink ref="C1965" r:id="rId1964" display="https://www.nj.gov/cgi-bin/education/csg/15/csg1a.pl?string=IK-12K-80-400&amp;maxhits=1000" xr:uid="{B3478B53-6C4D-6E48-9B8E-BA75DEEFC067}"/>
    <hyperlink ref="C1966" r:id="rId1965" display="https://www.nj.gov/cgi-bin/education/csg/15/csg1a.pl?string=OCHARTER&amp;maxhits=1000" xr:uid="{CE8F0950-7BD2-AA47-B21B-DA59C7EF5587}"/>
    <hyperlink ref="C1967" r:id="rId1966" display="https://www.nj.gov/cgi-bin/education/csg/15/csg1a.pl?string=KK-12K-8751plus&amp;maxhits=1000" xr:uid="{5EA1E931-7A4A-DF40-B5A3-BC59D675D1D9}"/>
    <hyperlink ref="C1968" r:id="rId1967" display="https://www.nj.gov/cgi-bin/education/csg/15/csg1a.pl?string=MK-12K-121800-3500&amp;maxhits=1000" xr:uid="{C739E6D8-6B30-9145-974E-7C8B1923414C}"/>
    <hyperlink ref="C1969" r:id="rId1968" display="https://www.nj.gov/cgi-bin/education/csg/15/csg1a.pl?string=OCHARTER&amp;maxhits=1000" xr:uid="{D58D2A14-ED21-5B4D-B2A4-691C5A3B601E}"/>
    <hyperlink ref="C1970" r:id="rId1969" display="https://www.nj.gov/cgi-bin/education/csg/15/csg1a.pl?string=MK-12K-121800-3500&amp;maxhits=1000" xr:uid="{6F45B977-A349-C049-9969-6313B8867C96}"/>
    <hyperlink ref="C1971" r:id="rId1970" display="https://www.nj.gov/cgi-bin/education/csg/15/csg1a.pl?string=OCHARTER&amp;maxhits=1000" xr:uid="{60278ADB-1877-B444-AC45-9ABF15D3FF27}"/>
    <hyperlink ref="C1972" r:id="rId1971" display="https://www.nj.gov/cgi-bin/education/csg/15/csg1a.pl?string=QCOUNTYVOC&amp;maxhits=1000" xr:uid="{B450D1B8-360F-0F4E-8633-DBB44D1ABD62}"/>
    <hyperlink ref="C1973" r:id="rId1972" display="https://www.nj.gov/cgi-bin/education/csg/15/csg1a.pl?string=NK-12K-123500plus&amp;maxhits=1000" xr:uid="{FB14B93F-0086-6C4C-B8DD-F8B85DB073CE}"/>
    <hyperlink ref="C1974" r:id="rId1973" display="https://www.nj.gov/cgi-bin/education/csg/15/csg1a.pl?string=OCHARTER&amp;maxhits=1000" xr:uid="{C9C2732C-BA48-5C4C-B596-668CE7DF4CC3}"/>
    <hyperlink ref="C1975" r:id="rId1974" display="https://www.nj.gov/cgi-bin/education/csg/15/csg1a.pl?string=OCHARTER&amp;maxhits=1000" xr:uid="{0D08C052-352B-F04C-91B1-9AEC1A157DF6}"/>
    <hyperlink ref="C1976" r:id="rId1975" display="https://www.nj.gov/cgi-bin/education/csg/15/csg1a.pl?string=NK-12K-123500plus&amp;maxhits=1000" xr:uid="{772520E6-FC1F-644C-A106-4B5632F2B069}"/>
    <hyperlink ref="C1977" r:id="rId1976" display="https://www.nj.gov/cgi-bin/education/csg/15/csg1a.pl?string=OCHARTER&amp;maxhits=1000" xr:uid="{58A32712-1D8C-7745-9742-CD2BA08220BB}"/>
    <hyperlink ref="C1978" r:id="rId1977" display="https://www.nj.gov/cgi-bin/education/csg/15/csg1a.pl?string=OCHARTER&amp;maxhits=1000" xr:uid="{5E81B88F-A506-E148-B3D2-AC8AE84C4258}"/>
    <hyperlink ref="C1979" r:id="rId1978" display="https://www.nj.gov/cgi-bin/education/csg/15/csg1a.pl?string=NK-12K-123500plus&amp;maxhits=1000" xr:uid="{3168BDD0-418A-A940-A445-91C94E41372D}"/>
    <hyperlink ref="C1980" r:id="rId1979" display="https://www.nj.gov/cgi-bin/education/csg/15/csg1a.pl?string=MK-12K-121800-3500&amp;maxhits=1000" xr:uid="{06E87B87-9C43-2E44-A6B1-81C371821F32}"/>
    <hyperlink ref="C1981" r:id="rId1980" display="https://www.nj.gov/cgi-bin/education/csg/15/csg1a.pl?string=OCHARTER&amp;maxhits=1000" xr:uid="{0B542188-FF1F-5642-9D8E-AB3804C994AB}"/>
    <hyperlink ref="C1982" r:id="rId1981" display="https://www.nj.gov/cgi-bin/education/csg/15/csg1a.pl?string=OCHARTER&amp;maxhits=1000" xr:uid="{26B4539A-93BA-B448-B238-80749505C92E}"/>
    <hyperlink ref="C1983" r:id="rId1982" display="https://www.nj.gov/cgi-bin/education/csg/15/csg1a.pl?string=OCHARTER&amp;maxhits=1000" xr:uid="{4AE160D2-875E-544E-8CAE-32E7ABFE14BC}"/>
    <hyperlink ref="C1984" r:id="rId1983" display="https://www.nj.gov/cgi-bin/education/csg/15/csg1a.pl?string=NK-12K-123500plus&amp;maxhits=1000" xr:uid="{3ED673BA-6C0F-0B4B-8DA1-DE6F42070CBD}"/>
    <hyperlink ref="C1985" r:id="rId1984" display="https://www.nj.gov/cgi-bin/education/csg/15/csg1a.pl?string=OCHARTER&amp;maxhits=1000" xr:uid="{4871A578-EA5D-4244-A153-EF6B3A61CACF}"/>
    <hyperlink ref="C1986" r:id="rId1985" display="https://www.nj.gov/cgi-bin/education/csg/15/csg1a.pl?string=LK-12K-120-1800&amp;maxhits=1000" xr:uid="{42DDD592-BFF3-5449-9286-900C992D210E}"/>
    <hyperlink ref="C1987" r:id="rId1986" display="https://www.nj.gov/cgi-bin/education/csg/15/csg1a.pl?string=NK-12K-123500plus&amp;maxhits=1000" xr:uid="{C6B1CEC8-92E6-3B45-B2AC-A7ACAFDE45FD}"/>
    <hyperlink ref="C1988" r:id="rId1987" display="https://www.nj.gov/cgi-bin/education/csg/15/csg1a.pl?string=DK-8K-8401-750&amp;maxhits=1000" xr:uid="{310445D0-2D58-CC48-A663-8175F8B84473}"/>
    <hyperlink ref="C1989" r:id="rId1988" display="https://www.nj.gov/cgi-bin/education/csg/15/csg1a.pl?string=CK-8K-80-400&amp;maxhits=1000" xr:uid="{D2CA8B88-C250-0E4F-A70B-8626EF4E9B4C}"/>
    <hyperlink ref="C1990" r:id="rId1989" display="https://www.nj.gov/cgi-bin/education/csg/15/csg1a.pl?string=IK-12K-80-400&amp;maxhits=1000" xr:uid="{E9F5B000-39AB-4940-87B4-7D2834ECB202}"/>
    <hyperlink ref="C1991" r:id="rId1990" display="https://www.nj.gov/cgi-bin/education/csg/15/csg1a.pl?string=CK-8K-80-400&amp;maxhits=1000" xr:uid="{8D76FDAA-6860-4946-BB2F-5D98A6F26F1A}"/>
    <hyperlink ref="C1992" r:id="rId1991" display="https://www.nj.gov/cgi-bin/education/csg/15/csg1a.pl?string=CK-8K-80-400&amp;maxhits=1000" xr:uid="{52ADE8A0-97CB-6845-AE79-17D8136DD433}"/>
    <hyperlink ref="C1993" r:id="rId1992" display="https://www.nj.gov/cgi-bin/education/csg/15/csg1a.pl?string=EK-8K-8751plus&amp;maxhits=1000" xr:uid="{775D293F-782D-0143-A8A8-044E7D7ED923}"/>
    <hyperlink ref="C1994" r:id="rId1993" display="https://www.nj.gov/cgi-bin/education/csg/15/csg1a.pl?string=CK-8K-80-400&amp;maxhits=1000" xr:uid="{29C9FEB4-D81E-9A47-8C13-1FFFECFF9B45}"/>
    <hyperlink ref="C1995" r:id="rId1994" display="https://www.nj.gov/cgi-bin/education/csg/15/csg1a.pl?string=GG9-127-129-12&amp;maxhits=1000" xr:uid="{74A25CAF-5C3B-E743-A8BA-26D038BB3EFF}"/>
    <hyperlink ref="C1996" r:id="rId1995" display="https://www.nj.gov/cgi-bin/education/csg/15/csg1a.pl?string=CK-8K-80-400&amp;maxhits=1000" xr:uid="{2FE7BC86-B6D8-8A40-BC03-CAF0DD11C181}"/>
    <hyperlink ref="C1997" r:id="rId1996" display="https://www.nj.gov/cgi-bin/education/csg/15/csg1a.pl?string=EK-8K-8751plus&amp;maxhits=1000" xr:uid="{0EF0B66A-A6A4-B74E-AFE5-CE61FF2C83AB}"/>
    <hyperlink ref="C1998" r:id="rId1997" display="https://www.nj.gov/cgi-bin/education/csg/15/csg1a.pl?string=CK-8K-80-400&amp;maxhits=1000" xr:uid="{A7A40D48-C2C9-AA4F-9E3D-70F6D5C31FF2}"/>
    <hyperlink ref="C1999" r:id="rId1998" display="https://www.nj.gov/cgi-bin/education/csg/15/csg1a.pl?string=CK-8K-80-400&amp;maxhits=1000" xr:uid="{B8D1FF69-CE1A-F344-ADC6-71100CFC0F77}"/>
    <hyperlink ref="C2000" r:id="rId1999" display="https://www.nj.gov/cgi-bin/education/csg/15/csg1a.pl?string=CK-8K-80-400&amp;maxhits=1000" xr:uid="{A3E6DE27-2E2D-F043-9A83-42E571BCD2D8}"/>
    <hyperlink ref="C2001" r:id="rId2000" display="https://www.nj.gov/cgi-bin/education/csg/15/csg1a.pl?string=CK-8K-80-400&amp;maxhits=1000" xr:uid="{61AAFB0E-C96D-4C45-9E79-338A7CB706B5}"/>
    <hyperlink ref="C2002" r:id="rId2001" display="https://www.nj.gov/cgi-bin/education/csg/15/csg1a.pl?string=DK-8K-8401-750&amp;maxhits=1000" xr:uid="{A5A9D16D-7A6E-F649-AB2B-6091AC48C48B}"/>
    <hyperlink ref="C2003" r:id="rId2002" display="https://www.nj.gov/cgi-bin/education/csg/15/csg1a.pl?string=GG9-127-129-12&amp;maxhits=1000" xr:uid="{87523A42-1BD3-624E-9B9E-498CFDD604EE}"/>
    <hyperlink ref="C2004" r:id="rId2003" display="https://www.nj.gov/cgi-bin/education/csg/15/csg1a.pl?string=QCOUNTYVOC&amp;maxhits=1000" xr:uid="{CB553F9C-BE9E-2F45-B515-20715A49DA58}"/>
    <hyperlink ref="C2005" r:id="rId2004" display="https://www.nj.gov/cgi-bin/education/csg/15/csg1a.pl?string=CK-8K-80-400&amp;maxhits=1000" xr:uid="{0F06172D-EE97-AE4B-B7A4-328ED0E592B1}"/>
    <hyperlink ref="C2006" r:id="rId2005" display="https://www.nj.gov/cgi-bin/education/csg/15/csg1a.pl?string=BK-8K-6&amp;maxhits=1000" xr:uid="{9A40CB17-003F-DC44-A117-305C1D1897AC}"/>
    <hyperlink ref="C2007" r:id="rId2006" display="https://www.nj.gov/cgi-bin/education/csg/15/csg1a.pl?string=DK-8K-8401-750&amp;maxhits=1000" xr:uid="{56F9BE4A-DE06-D248-957C-94CF53BCCAEC}"/>
    <hyperlink ref="C2008" r:id="rId2007" display="https://www.nj.gov/cgi-bin/education/csg/15/csg1a.pl?string=CK-8K-80-400&amp;maxhits=1000" xr:uid="{15E867DF-834D-A543-AF43-F12E1A9F0F57}"/>
    <hyperlink ref="C2009" r:id="rId2008" display="https://www.nj.gov/cgi-bin/education/csg/15/csg1a.pl?string=GG9-127-129-12&amp;maxhits=1000" xr:uid="{578330A9-0749-884F-AFB6-243D9F32918C}"/>
    <hyperlink ref="C2010" r:id="rId2009" display="https://www.nj.gov/cgi-bin/education/csg/15/csg1a.pl?string=EK-8K-8751plus&amp;maxhits=1000" xr:uid="{007FC04D-9FCD-954C-99DA-085191FF4C41}"/>
    <hyperlink ref="C2011" r:id="rId2010" display="https://www.nj.gov/cgi-bin/education/csg/15/csg1a.pl?string=DK-8K-8401-750&amp;maxhits=1000" xr:uid="{E6E25C79-011B-144C-8169-3C1424BD6089}"/>
    <hyperlink ref="C2012" r:id="rId2011" display="https://www.nj.gov/cgi-bin/education/csg/15/csg1a.pl?string=DK-8K-8401-750&amp;maxhits=1000" xr:uid="{47A60DC6-116E-0344-A9A8-9A7DE4B83784}"/>
    <hyperlink ref="C2013" r:id="rId2012" display="https://www.nj.gov/cgi-bin/education/csg/15/csg1a.pl?string=NK-12K-123500plus&amp;maxhits=1000" xr:uid="{E83A34F0-6764-434F-8B4E-E49AFB214B5D}"/>
    <hyperlink ref="C2014" r:id="rId2013" display="https://www.nj.gov/cgi-bin/education/csg/15/csg1a.pl?string=NK-12K-123500plus&amp;maxhits=1000" xr:uid="{6E76091E-9EAA-814F-AF85-1E4777CA41FE}"/>
    <hyperlink ref="C2015" r:id="rId2014" display="https://www.nj.gov/cgi-bin/education/csg/15/csg1a.pl?string=OCHARTER&amp;maxhits=1000" xr:uid="{F97501A7-988E-B748-B035-71BE46F0412F}"/>
    <hyperlink ref="C2016" r:id="rId2015" display="https://www.nj.gov/cgi-bin/education/csg/15/csg1a.pl?string=NK-12K-123500plus&amp;maxhits=1000" xr:uid="{59CE2CF3-F48B-5347-9EB6-F2247ACAC5E1}"/>
    <hyperlink ref="C2017" r:id="rId2016" display="https://www.nj.gov/cgi-bin/education/csg/15/csg1a.pl?string=NK-12K-123500plus&amp;maxhits=1000" xr:uid="{6BBF083E-23CD-4D4E-9EEB-31B47F652EE9}"/>
    <hyperlink ref="C2018" r:id="rId2017" display="https://www.nj.gov/cgi-bin/education/csg/15/csg1a.pl?string=OCHARTER&amp;maxhits=1000" xr:uid="{42788069-2497-CD48-831A-16D6C589618A}"/>
    <hyperlink ref="C2019" r:id="rId2018" display="https://www.nj.gov/cgi-bin/education/csg/15/csg1a.pl?string=NK-12K-123500plus&amp;maxhits=1000" xr:uid="{BD725D06-C802-A040-99FD-2B3FF84FBB78}"/>
    <hyperlink ref="C2020" r:id="rId2019" display="https://www.nj.gov/cgi-bin/education/csg/15/csg1a.pl?string=PCSSD&amp;maxhits=1000" xr:uid="{5AD983CA-46F9-FB40-85D2-C3D385A76C19}"/>
    <hyperlink ref="C2021" r:id="rId2020" display="https://www.nj.gov/cgi-bin/education/csg/15/csg1a.pl?string=QCOUNTYVOC&amp;maxhits=1000" xr:uid="{DD4E7BE7-3324-1744-A562-5E2A70112D1D}"/>
    <hyperlink ref="C2022" r:id="rId2021" display="https://www.nj.gov/cgi-bin/education/csg/15/csg1a.pl?string=OCHARTER&amp;maxhits=1000" xr:uid="{E27CC9AC-D4BD-4D44-8294-5565476533F6}"/>
    <hyperlink ref="C2023" r:id="rId2022" display="https://www.nj.gov/cgi-bin/education/csg/15/csg1a.pl?string=OCHARTER&amp;maxhits=1000" xr:uid="{E5E53106-35BD-3443-BBD9-55F08D8AB3ED}"/>
    <hyperlink ref="C2024" r:id="rId2023" display="https://www.nj.gov/cgi-bin/education/csg/15/csg1a.pl?string=NK-12K-123500plus&amp;maxhits=1000" xr:uid="{3E543B15-7358-F343-BD3C-C543859A322D}"/>
    <hyperlink ref="C2025" r:id="rId2024" display="https://www.nj.gov/cgi-bin/education/csg/15/csg1a.pl?string=OCHARTER&amp;maxhits=1000" xr:uid="{F41E8C7C-541C-8C48-88AA-F78F75445834}"/>
    <hyperlink ref="C2026" r:id="rId2025" display="https://www.nj.gov/cgi-bin/education/csg/15/csg1a.pl?string=MK-12K-121800-3500&amp;maxhits=1000" xr:uid="{689DCEB9-3F96-B946-8AAD-1AB0DD36391C}"/>
    <hyperlink ref="C2027" r:id="rId2026" display="https://www.nj.gov/cgi-bin/education/csg/15/csg1a.pl?string=NK-12K-123500plus&amp;maxhits=1000" xr:uid="{D8554EA2-3E8F-1945-8A82-42BF837536F1}"/>
    <hyperlink ref="C2028" r:id="rId2027" display="https://www.nj.gov/cgi-bin/education/csg/15/csg1a.pl?string=OCHARTER&amp;maxhits=1000" xr:uid="{E24BC17E-C6E7-194C-B8D8-BEB913746356}"/>
    <hyperlink ref="C2029" r:id="rId2028" display="https://www.nj.gov/cgi-bin/education/csg/15/csg1a.pl?string=NK-12K-123500plus&amp;maxhits=1000" xr:uid="{8A9C9A4F-246A-7541-A420-454AB3AD46EB}"/>
    <hyperlink ref="C2030" r:id="rId2029" display="https://www.nj.gov/cgi-bin/education/csg/15/csg1a.pl?string=OCHARTER&amp;maxhits=1000" xr:uid="{8C5AEA2F-E98D-1F41-9198-55219BFAA2A3}"/>
    <hyperlink ref="C2031" r:id="rId2030" display="https://www.nj.gov/cgi-bin/education/csg/15/csg1a.pl?string=NK-12K-123500plus&amp;maxhits=1000" xr:uid="{0371549E-DD17-D848-8B78-271BFFFE7638}"/>
    <hyperlink ref="C2032" r:id="rId2031" display="https://www.nj.gov/cgi-bin/education/csg/15/csg1a.pl?string=JK-12K-8401-750&amp;maxhits=1000" xr:uid="{2007272B-1531-5C45-A9DB-89DA0FFEC546}"/>
    <hyperlink ref="C2033" r:id="rId2032" display="https://www.nj.gov/cgi-bin/education/csg/15/csg1a.pl?string=LK-12K-120-1800&amp;maxhits=1000" xr:uid="{9957787D-62B6-0D42-BC89-76D09EBC1B67}"/>
    <hyperlink ref="C2034" r:id="rId2033" display="https://www.nj.gov/cgi-bin/education/csg/15/csg1a.pl?string=NK-12K-123500plus&amp;maxhits=1000" xr:uid="{D5BE0EA7-2E88-4B49-A85C-05E0A7DEBBB8}"/>
    <hyperlink ref="C2035" r:id="rId2034" display="https://www.nj.gov/cgi-bin/education/csg/15/csg1a.pl?string=NK-12K-123500plus&amp;maxhits=1000" xr:uid="{798E56D0-E9DB-8544-A829-CBABD9E3FA92}"/>
    <hyperlink ref="C2036" r:id="rId2035" display="https://www.nj.gov/cgi-bin/education/csg/15/csg1a.pl?string=OCHARTER&amp;maxhits=1000" xr:uid="{945763FD-3780-9A4D-B157-6B313DA9CB4F}"/>
    <hyperlink ref="C2037" r:id="rId2036" display="https://www.nj.gov/cgi-bin/education/csg/15/csg1a.pl?string=OCHARTER&amp;maxhits=1000" xr:uid="{7D702374-9FDC-8946-982C-31871B308D60}"/>
    <hyperlink ref="C2038" r:id="rId2037" display="https://www.nj.gov/cgi-bin/education/csg/15/csg1a.pl?string=LK-12K-120-1800&amp;maxhits=1000" xr:uid="{081EA78D-1CC0-E74B-AE4F-B68CDB219C9D}"/>
    <hyperlink ref="C2039" r:id="rId2038" display="https://www.nj.gov/cgi-bin/education/csg/15/csg1a.pl?string=JK-12K-8401-750&amp;maxhits=1000" xr:uid="{AC3B2BE8-F9E8-914C-9821-62B43213EFE1}"/>
    <hyperlink ref="C2040" r:id="rId2039" display="https://www.nj.gov/cgi-bin/education/csg/15/csg1a.pl?string=MK-12K-121800-3500&amp;maxhits=1000" xr:uid="{0086A4D3-CB21-1843-A2EA-73FD654E5B1B}"/>
    <hyperlink ref="C2041" r:id="rId2040" display="https://www.nj.gov/cgi-bin/education/csg/15/csg1a.pl?string=MK-12K-121800-3500&amp;maxhits=1000" xr:uid="{032E591F-82ED-C243-9BB8-FBC5C32B18D2}"/>
    <hyperlink ref="C2042" r:id="rId2041" display="https://www.nj.gov/cgi-bin/education/csg/15/csg1a.pl?string=QCOUNTYVOC&amp;maxhits=1000" xr:uid="{BFB3E090-B8F5-8B4A-B17D-A1530B9B178C}"/>
    <hyperlink ref="C2043" r:id="rId2042" display="https://www.nj.gov/cgi-bin/education/csg/15/csg1a.pl?string=JK-12K-8401-750&amp;maxhits=1000" xr:uid="{3C1F17F9-1F46-8E4A-A28E-7D4B7170EC98}"/>
    <hyperlink ref="C2044" r:id="rId2043" display="https://www.nj.gov/cgi-bin/education/csg/15/csg1a.pl?string=NK-12K-123500plus&amp;maxhits=1000" xr:uid="{277E5B20-94F8-4649-A90E-BA0AEA64CAAC}"/>
    <hyperlink ref="C2045" r:id="rId2044" display="https://www.nj.gov/cgi-bin/education/csg/15/csg1a.pl?string=NK-12K-123500plus&amp;maxhits=1000" xr:uid="{45D97B75-64AE-5D4F-8D55-AE5AC8838BD9}"/>
    <hyperlink ref="C2046" r:id="rId2045" display="https://www.nj.gov/cgi-bin/education/csg/15/csg1a.pl?string=NK-12K-123500plus&amp;maxhits=1000" xr:uid="{11F1E3B0-C395-7742-AB7C-48AB931DB7FA}"/>
    <hyperlink ref="C2047" r:id="rId2046" display="https://www.nj.gov/cgi-bin/education/csg/15/csg1a.pl?string=NK-12K-123500plus&amp;maxhits=1000" xr:uid="{5319E1BE-E8B5-6743-916E-67B421998852}"/>
    <hyperlink ref="C2048" r:id="rId2047" display="https://www.nj.gov/cgi-bin/education/csg/15/csg1a.pl?string=NK-12K-123500plus&amp;maxhits=1000" xr:uid="{54B398F8-0260-AD47-A9CF-5309C7D5A0BA}"/>
    <hyperlink ref="C2049" r:id="rId2048" display="https://www.nj.gov/cgi-bin/education/csg/15/csg1a.pl?string=NK-12K-123500plus&amp;maxhits=1000" xr:uid="{ED245550-4786-4845-994D-E1A89BD21BF3}"/>
    <hyperlink ref="C2050" r:id="rId2049" display="https://www.nj.gov/cgi-bin/education/csg/15/csg1a.pl?string=NK-12K-123500plus&amp;maxhits=1000" xr:uid="{EAAB1ECA-4B64-984D-B8F7-1E0152834141}"/>
    <hyperlink ref="C2051" r:id="rId2050" display="https://www.nj.gov/cgi-bin/education/csg/15/csg1a.pl?string=LK-12K-120-1800&amp;maxhits=1000" xr:uid="{3D6EF4A7-8D27-0F4A-B5F7-F27EB9326258}"/>
    <hyperlink ref="C2052" r:id="rId2051" display="https://www.nj.gov/cgi-bin/education/csg/15/csg1a.pl?string=NK-12K-123500plus&amp;maxhits=1000" xr:uid="{DA845556-3B51-9540-9ED7-F545E6BB95F3}"/>
    <hyperlink ref="C2053" r:id="rId2052" display="https://www.nj.gov/cgi-bin/education/csg/15/csg1a.pl?string=NK-12K-123500plus&amp;maxhits=1000" xr:uid="{BBCF5D18-0668-F34D-9D7C-A3A156AB17D1}"/>
    <hyperlink ref="C2054" r:id="rId2053" display="https://www.nj.gov/cgi-bin/education/csg/15/csg1a.pl?string=MK-12K-121800-3500&amp;maxhits=1000" xr:uid="{7D46CCB3-A84F-6D46-B461-EA8FE993A881}"/>
    <hyperlink ref="C2055" r:id="rId2054" display="https://www.nj.gov/cgi-bin/education/csg/15/csg1a.pl?string=LK-12K-120-1800&amp;maxhits=1000" xr:uid="{6492B07C-0ADF-E544-8F6E-99B064CC951E}"/>
    <hyperlink ref="C2056" r:id="rId2055" display="https://www.nj.gov/cgi-bin/education/csg/15/csg1a.pl?string=NK-12K-123500plus&amp;maxhits=1000" xr:uid="{95FEDC64-52AF-B74D-9266-EF3BA1C41EDA}"/>
    <hyperlink ref="C2057" r:id="rId2056" display="https://www.nj.gov/cgi-bin/education/csg/15/csg1a.pl?string=OCHARTER&amp;maxhits=1000" xr:uid="{B77A7409-4B4D-3B46-89EC-3296D6C735D5}"/>
    <hyperlink ref="C2058" r:id="rId2057" display="https://www.nj.gov/cgi-bin/education/csg/15/csg1a.pl?string=MK-12K-121800-3500&amp;maxhits=1000" xr:uid="{8561F42B-6588-FE45-BB84-54D46EB2508E}"/>
    <hyperlink ref="C2059" r:id="rId2058" display="https://www.nj.gov/cgi-bin/education/csg/15/csg1a.pl?string=AK-6K-6&amp;maxhits=1000" xr:uid="{D2CF670E-8E6D-2B47-9977-2BE9CE4DABBB}"/>
    <hyperlink ref="C2060" r:id="rId2059" display="https://www.nj.gov/cgi-bin/education/csg/15/csg1a.pl?string=IK-12K-80-400&amp;maxhits=1000" xr:uid="{5A6ACFD5-B94A-6749-928C-1D2F51FE0AE5}"/>
    <hyperlink ref="C2061" r:id="rId2060" display="https://www.nj.gov/cgi-bin/education/csg/15/csg1a.pl?string=JK-12K-8401-750&amp;maxhits=1000" xr:uid="{956A8A75-D566-FB41-8B26-259FA0046E3A}"/>
    <hyperlink ref="C2062" r:id="rId2061" display="https://www.nj.gov/cgi-bin/education/csg/15/csg1a.pl?string=IK-12K-80-400&amp;maxhits=1000" xr:uid="{405E2385-3C21-4846-8C10-AA7661E45B11}"/>
    <hyperlink ref="C2063" r:id="rId2062" display="https://www.nj.gov/cgi-bin/education/csg/15/csg1a.pl?string=JK-12K-8401-750&amp;maxhits=1000" xr:uid="{E18B0C9C-BB49-D24F-88F3-53E35BF777E5}"/>
    <hyperlink ref="C2064" r:id="rId2063" display="https://www.nj.gov/cgi-bin/education/csg/15/csg1a.pl?string=EK-8K-8751plus&amp;maxhits=1000" xr:uid="{FC5118E6-25BF-E248-87E3-3C63CFCA4C79}"/>
    <hyperlink ref="C2065" r:id="rId2064" display="https://www.nj.gov/cgi-bin/education/csg/15/csg1a.pl?string=IK-12K-80-400&amp;maxhits=1000" xr:uid="{313D04C9-3D17-5A4F-8231-A61B985376E7}"/>
    <hyperlink ref="C2066" r:id="rId2065" display="https://www.nj.gov/cgi-bin/education/csg/15/csg1a.pl?string=EK-8K-8751plus&amp;maxhits=1000" xr:uid="{80D8D319-9CB3-8746-80FC-0F7503588C90}"/>
    <hyperlink ref="C2067" r:id="rId2066" display="https://www.nj.gov/cgi-bin/education/csg/15/csg1a.pl?string=EK-8K-8751plus&amp;maxhits=1000" xr:uid="{C7E072EE-B239-874C-87F9-0C9DB7235C7C}"/>
    <hyperlink ref="C2068" r:id="rId2067" display="https://www.nj.gov/cgi-bin/education/csg/15/csg1a.pl?string=CK-8K-80-400&amp;maxhits=1000" xr:uid="{8F9E09F4-CF18-B34B-B875-94655CC5886F}"/>
    <hyperlink ref="C2069" r:id="rId2068" display="https://www.nj.gov/cgi-bin/education/csg/15/csg1a.pl?string=EK-8K-8751plus&amp;maxhits=1000" xr:uid="{E3F3F597-8761-414A-AF04-CBE220AB8576}"/>
    <hyperlink ref="C2070" r:id="rId2069" display="https://www.nj.gov/cgi-bin/education/csg/15/csg1a.pl?string=GG9-127-129-12&amp;maxhits=1000" xr:uid="{CEDD88C0-6110-C444-A774-D5AE02498F4A}"/>
    <hyperlink ref="C2071" r:id="rId2070" display="https://www.nj.gov/cgi-bin/education/csg/15/csg1a.pl?string=EK-8K-8751plus&amp;maxhits=1000" xr:uid="{ACE4AFE1-D5B2-AB40-978C-EFDBC4CEF88F}"/>
    <hyperlink ref="C2072" r:id="rId2071" display="https://www.nj.gov/cgi-bin/education/csg/15/csg1a.pl?string=MK-12K-121800-3500&amp;maxhits=1000" xr:uid="{C54ED580-6446-5B47-B456-095E39D56D95}"/>
    <hyperlink ref="C2073" r:id="rId2072" display="https://www.nj.gov/cgi-bin/education/csg/15/csg1a.pl?string=FG7-127-129-12&amp;maxhits=1000" xr:uid="{B51990DA-E9EC-944D-B0DB-9387D2E142C3}"/>
    <hyperlink ref="C2074" r:id="rId2073" display="https://www.nj.gov/cgi-bin/education/csg/15/csg1a.pl?string=AK-6K-6&amp;maxhits=1000" xr:uid="{081AECCC-F86D-A24E-8F35-B0592C3E23FC}"/>
    <hyperlink ref="C2075" r:id="rId2074" display="https://www.nj.gov/cgi-bin/education/csg/15/csg1a.pl?string=MK-12K-121800-3500&amp;maxhits=1000" xr:uid="{F7F0E25A-38CE-4C43-A951-9C49766FEDA4}"/>
    <hyperlink ref="C2076" r:id="rId2075" display="https://www.nj.gov/cgi-bin/education/csg/15/csg1a.pl?string=OCHARTER&amp;maxhits=1000" xr:uid="{25FC2569-F4A7-9D49-B0F2-4B48B483055F}"/>
    <hyperlink ref="C2077" r:id="rId2076" display="https://www.nj.gov/cgi-bin/education/csg/15/csg1a.pl?string=EK-8K-8751plus&amp;maxhits=1000" xr:uid="{EC74E4E4-3DEC-0F4C-A3B4-5F489F8E3451}"/>
    <hyperlink ref="C2078" r:id="rId2077" display="https://www.nj.gov/cgi-bin/education/csg/15/csg1a.pl?string=LK-12K-120-1800&amp;maxhits=1000" xr:uid="{DC17FF79-EB04-2C45-B3ED-37FA9C80300A}"/>
    <hyperlink ref="C2079" r:id="rId2078" display="https://www.nj.gov/cgi-bin/education/csg/15/csg1a.pl?string=LK-12K-120-1800&amp;maxhits=1000" xr:uid="{D5C126DA-F73C-AA49-94B4-C0C5067B1A5E}"/>
    <hyperlink ref="C2080" r:id="rId2079" display="https://www.nj.gov/cgi-bin/education/csg/15/csg1a.pl?string=EK-8K-8751plus&amp;maxhits=1000" xr:uid="{1AC538B7-A17E-414E-8093-950A546A9214}"/>
    <hyperlink ref="C2081" r:id="rId2080" display="https://www.nj.gov/cgi-bin/education/csg/15/csg1a.pl?string=NK-12K-123500plus&amp;maxhits=1000" xr:uid="{F5A8183D-3C8C-E34F-8195-372091FCE904}"/>
    <hyperlink ref="C2082" r:id="rId2081" display="https://www.nj.gov/cgi-bin/education/csg/15/csg1a.pl?string=EK-8K-8751plus&amp;maxhits=1000" xr:uid="{EB7A78B5-97D3-624F-808D-227D5E499855}"/>
    <hyperlink ref="C2083" r:id="rId2082" display="https://www.nj.gov/cgi-bin/education/csg/15/csg1a.pl?string=LK-12K-120-1800&amp;maxhits=1000" xr:uid="{C3F9364A-735F-FC43-B218-9A9723C98338}"/>
    <hyperlink ref="C2084" r:id="rId2083" display="https://www.nj.gov/cgi-bin/education/csg/15/csg1a.pl?string=EK-8K-8751plus&amp;maxhits=1000" xr:uid="{4000D5D2-CEC3-BC41-BD44-443C9AF4B8B9}"/>
    <hyperlink ref="C2085" r:id="rId2084" display="https://www.nj.gov/cgi-bin/education/csg/15/csg1a.pl?string=NK-12K-123500plus&amp;maxhits=1000" xr:uid="{4F6B5B8E-6BBE-7340-9366-4C5346DAAACA}"/>
    <hyperlink ref="C2086" r:id="rId2085" display="https://www.nj.gov/cgi-bin/education/csg/15/csg1a.pl?string=NK-12K-123500plus&amp;maxhits=1000" xr:uid="{5D012A2C-DFB2-BA4A-A9EC-C272A7BBAD34}"/>
    <hyperlink ref="C2087" r:id="rId2086" display="https://www.nj.gov/cgi-bin/education/csg/15/csg1a.pl?string=KK-12K-8751plus&amp;maxhits=1000" xr:uid="{F8067387-13D8-1D46-80D5-D73C32358053}"/>
    <hyperlink ref="C2088" r:id="rId2087" display="https://www.nj.gov/cgi-bin/education/csg/15/csg1a.pl?string=CK-8K-80-400&amp;maxhits=1000" xr:uid="{E6330F82-71AE-AB43-89F4-BE766F138EC3}"/>
    <hyperlink ref="C2089" r:id="rId2088" display="https://www.nj.gov/cgi-bin/education/csg/15/csg1a.pl?string=QCOUNTYVOC&amp;maxhits=1000" xr:uid="{8FAFB689-C859-1640-8418-5709815F38EE}"/>
    <hyperlink ref="C2090" r:id="rId2089" display="https://www.nj.gov/cgi-bin/education/csg/15/csg1a.pl?string=GG9-127-129-12&amp;maxhits=1000" xr:uid="{E12B203B-7FC3-044B-B439-917F3E4809F0}"/>
    <hyperlink ref="C2091" r:id="rId2090" display="https://www.nj.gov/cgi-bin/education/csg/15/csg1a.pl?string=IK-12K-80-400&amp;maxhits=1000" xr:uid="{283469AA-9F10-5C44-AC76-825B5B8D3DDA}"/>
    <hyperlink ref="C2092" r:id="rId2091" display="https://www.nj.gov/cgi-bin/education/csg/15/csg1a.pl?string=NK-12K-123500plus&amp;maxhits=1000" xr:uid="{0BA58926-C24E-8C4A-94E2-6FF0250D350A}"/>
    <hyperlink ref="C2093" r:id="rId2092" display="https://www.nj.gov/cgi-bin/education/csg/15/csg1a.pl?string=NK-12K-123500plus&amp;maxhits=1000" xr:uid="{6685AEA4-D524-C541-B5E0-F45FD8C33AAF}"/>
    <hyperlink ref="C2094" r:id="rId2093" display="https://www.nj.gov/cgi-bin/education/csg/15/csg1a.pl?string=DK-8K-8401-750&amp;maxhits=1000" xr:uid="{22D1F2E6-51BE-EE4F-8C63-DB2EDA6D0AFF}"/>
    <hyperlink ref="C2095" r:id="rId2094" display="https://www.nj.gov/cgi-bin/education/csg/15/csg1a.pl?string=EK-8K-8751plus&amp;maxhits=1000" xr:uid="{925748CB-B8DF-6341-ADA0-D59F7565AC8B}"/>
    <hyperlink ref="C2096" r:id="rId2095" display="https://www.nj.gov/cgi-bin/education/csg/15/csg1a.pl?string=OCHARTER&amp;maxhits=1000" xr:uid="{D8374D85-F1FD-AD45-A74B-DEB938DD7DE1}"/>
    <hyperlink ref="C2097" r:id="rId2096" display="https://www.nj.gov/cgi-bin/education/csg/15/csg1a.pl?string=GG9-127-129-12&amp;maxhits=1000" xr:uid="{9908418C-9633-9349-B1F3-61A685476E74}"/>
    <hyperlink ref="C2098" r:id="rId2097" display="https://www.nj.gov/cgi-bin/education/csg/15/csg1a.pl?string=HK-12K-6&amp;maxhits=1000" xr:uid="{2A7C111D-F2D3-D84C-A769-866F14BE5C0A}"/>
    <hyperlink ref="C2099" r:id="rId2098" display="https://www.nj.gov/cgi-bin/education/csg/15/csg1a.pl?string=EK-8K-8751plus&amp;maxhits=1000" xr:uid="{DEBADBCF-7159-4748-8226-FE273F19DE77}"/>
    <hyperlink ref="C2100" r:id="rId2099" display="https://www.nj.gov/cgi-bin/education/csg/15/csg1a.pl?string=GG9-127-129-12&amp;maxhits=1000" xr:uid="{873D9670-B63E-174C-89F1-CC9EED2FD677}"/>
    <hyperlink ref="C2101" r:id="rId2100" display="https://www.nj.gov/cgi-bin/education/csg/15/csg1a.pl?string=IK-12K-80-400&amp;maxhits=1000" xr:uid="{F0142057-0293-9640-9BCA-4982DCA18D8A}"/>
    <hyperlink ref="C2102" r:id="rId2101" display="https://www.nj.gov/cgi-bin/education/csg/15/csg1a.pl?string=GG9-127-129-12&amp;maxhits=1000" xr:uid="{1104E697-05A9-CC4E-9D2B-315D010DCD72}"/>
    <hyperlink ref="C2103" r:id="rId2102" display="https://www.nj.gov/cgi-bin/education/csg/15/csg1a.pl?string=DK-8K-8401-750&amp;maxhits=1000" xr:uid="{CC5311BA-B1DF-BE4E-BF23-5446B42390E4}"/>
    <hyperlink ref="C2104" r:id="rId2103" display="https://www.nj.gov/cgi-bin/education/csg/15/csg1a.pl?string=IK-12K-80-400&amp;maxhits=1000" xr:uid="{FAD71E19-3303-A542-B123-880D34D2D7E1}"/>
    <hyperlink ref="C2105" r:id="rId2104" display="https://www.nj.gov/cgi-bin/education/csg/15/csg1a.pl?string=IK-12K-80-400&amp;maxhits=1000" xr:uid="{29A23155-42E6-BB47-BB62-D8E39EAB3D22}"/>
    <hyperlink ref="C2106" r:id="rId2105" display="https://www.nj.gov/cgi-bin/education/csg/15/csg1a.pl?string=EK-8K-8751plus&amp;maxhits=1000" xr:uid="{FCD5F18F-17F5-0143-A183-666F7184ABAD}"/>
    <hyperlink ref="C2107" r:id="rId2106" display="https://www.nj.gov/cgi-bin/education/csg/15/csg1a.pl?string=JK-12K-8401-750&amp;maxhits=1000" xr:uid="{2A686AAB-BC09-D74F-99B2-A5BC29CE756B}"/>
    <hyperlink ref="C2108" r:id="rId2107" display="https://www.nj.gov/cgi-bin/education/csg/15/csg1a.pl?string=MK-12K-121800-3500&amp;maxhits=1000" xr:uid="{D1B32C7B-22D8-0245-8F7F-738E6F8EF025}"/>
    <hyperlink ref="C2109" r:id="rId2108" display="https://www.nj.gov/cgi-bin/education/csg/15/csg1a.pl?string=NK-12K-123500plus&amp;maxhits=1000" xr:uid="{139BFF62-ABD8-1F40-A496-E82B906C6A2C}"/>
    <hyperlink ref="C2110" r:id="rId2109" display="https://www.nj.gov/cgi-bin/education/csg/15/csg1a.pl?string=DK-8K-8401-750&amp;maxhits=1000" xr:uid="{66C028D9-9A74-2E4A-B79B-D7C57AB2535A}"/>
    <hyperlink ref="C2111" r:id="rId2110" display="https://www.nj.gov/cgi-bin/education/csg/15/csg1a.pl?string=LK-12K-120-1800&amp;maxhits=1000" xr:uid="{907172D9-51BC-D34F-A6E4-58D967A4803A}"/>
    <hyperlink ref="C2112" r:id="rId2111" display="https://www.nj.gov/cgi-bin/education/csg/15/csg1a.pl?string=JK-12K-8401-750&amp;maxhits=1000" xr:uid="{012BF6E2-7225-EE4D-9D59-DF2BA68BA96B}"/>
    <hyperlink ref="C2113" r:id="rId2112" display="https://www.nj.gov/cgi-bin/education/csg/15/csg1a.pl?string=LK-12K-120-1800&amp;maxhits=1000" xr:uid="{199213C8-E72B-D247-8AC5-F0FE289124F1}"/>
    <hyperlink ref="C2114" r:id="rId2113" display="https://www.nj.gov/cgi-bin/education/csg/15/csg1a.pl?string=EK-8K-8751plus&amp;maxhits=1000" xr:uid="{3779B358-A619-4F43-B4F1-91A6E4A3519F}"/>
    <hyperlink ref="C2115" r:id="rId2114" display="https://www.nj.gov/cgi-bin/education/csg/15/csg1a.pl?string=EK-8K-8751plus&amp;maxhits=1000" xr:uid="{A30B99E5-65C3-034C-BFE7-01D22D88430A}"/>
    <hyperlink ref="C2116" r:id="rId2115" display="https://www.nj.gov/cgi-bin/education/csg/15/csg1a.pl?string=MK-12K-121800-3500&amp;maxhits=1000" xr:uid="{217C35CB-40BA-DA4F-89BD-37EDAF5C8C63}"/>
    <hyperlink ref="C2117" r:id="rId2116" display="https://www.nj.gov/cgi-bin/education/csg/15/csg1a.pl?string=EK-8K-8751plus&amp;maxhits=1000" xr:uid="{BE1D9726-F784-F04C-BFF4-20A56BA813AB}"/>
    <hyperlink ref="C2118" r:id="rId2117" display="https://www.nj.gov/cgi-bin/education/csg/15/csg1a.pl?string=EK-8K-8751plus&amp;maxhits=1000" xr:uid="{10016438-B928-954A-BC47-55115D5FF7C1}"/>
    <hyperlink ref="C2119" r:id="rId2118" display="https://www.nj.gov/cgi-bin/education/csg/15/csg1a.pl?string=GG9-127-129-12&amp;maxhits=1000" xr:uid="{9B768EF3-701B-164A-BAFA-800976A94489}"/>
    <hyperlink ref="C2120" r:id="rId2119" display="https://www.nj.gov/cgi-bin/education/csg/15/csg1a.pl?string=EK-8K-8751plus&amp;maxhits=1000" xr:uid="{A0CB21AC-F79B-DB49-BD37-FDFC52A772D1}"/>
    <hyperlink ref="C2121" r:id="rId2120" display="https://www.nj.gov/cgi-bin/education/csg/15/csg1a.pl?string=IK-12K-80-400&amp;maxhits=1000" xr:uid="{DA04D66C-E84A-2D42-B05E-552C5911CF7A}"/>
    <hyperlink ref="C2122" r:id="rId2121" display="https://www.nj.gov/cgi-bin/education/csg/15/csg1a.pl?string=MK-12K-121800-3500&amp;maxhits=1000" xr:uid="{DFF21F20-FD12-3D4D-9B5E-875451843875}"/>
    <hyperlink ref="C2123" r:id="rId2122" display="https://www.nj.gov/cgi-bin/education/csg/15/csg1a.pl?string=MK-12K-121800-3500&amp;maxhits=1000" xr:uid="{0473FC61-6B04-FB40-BBD5-7DE4CE275BDF}"/>
    <hyperlink ref="C2124" r:id="rId2123" display="https://www.nj.gov/cgi-bin/education/csg/15/csg1a.pl?string=KK-12K-8751plus&amp;maxhits=1000" xr:uid="{0E37F4D3-206D-244B-934C-71F919D980B4}"/>
    <hyperlink ref="C2125" r:id="rId2124" display="https://www.nj.gov/cgi-bin/education/csg/15/csg1a.pl?string=EK-8K-8751plus&amp;maxhits=1000" xr:uid="{8A90C7A7-8ABA-D34A-8F2A-229A2C2CCCCA}"/>
    <hyperlink ref="C2126" r:id="rId2125" display="https://www.nj.gov/cgi-bin/education/csg/15/csg1a.pl?string=MK-12K-121800-3500&amp;maxhits=1000" xr:uid="{40391D9B-3CB9-CC42-B850-203B277AE560}"/>
    <hyperlink ref="C2127" r:id="rId2126" display="https://www.nj.gov/cgi-bin/education/csg/15/csg1a.pl?string=DK-8K-8401-750&amp;maxhits=1000" xr:uid="{C9B442F2-8614-EF4E-A22D-8C51D23B16F9}"/>
    <hyperlink ref="C2128" r:id="rId2127" display="https://www.nj.gov/cgi-bin/education/csg/15/csg1a.pl?string=DK-8K-8401-750&amp;maxhits=1000" xr:uid="{FC7E8FBB-A29D-0E40-83D1-873F3005C1CD}"/>
    <hyperlink ref="C2129" r:id="rId2128" display="https://www.nj.gov/cgi-bin/education/csg/15/csg1a.pl?string=HK-12K-6&amp;maxhits=1000" xr:uid="{328F2A6D-7088-844F-9E6E-C10C958612BC}"/>
    <hyperlink ref="C2130" r:id="rId2129" display="https://www.nj.gov/cgi-bin/education/csg/15/csg1a.pl?string=NK-12K-123500plus&amp;maxhits=1000" xr:uid="{47E55890-5F20-FD4E-9E50-04CAA53687CC}"/>
    <hyperlink ref="C2131" r:id="rId2130" display="https://www.nj.gov/cgi-bin/education/csg/15/csg1a.pl?string=QCOUNTYVOC&amp;maxhits=1000" xr:uid="{287F734D-C266-7C4B-9D7D-381181147F55}"/>
    <hyperlink ref="C2132" r:id="rId2131" display="https://www.nj.gov/cgi-bin/education/csg/15/csg1a.pl?string=GG9-127-129-12&amp;maxhits=1000" xr:uid="{0771E474-A860-C545-90B7-975214C6EFC0}"/>
    <hyperlink ref="C2133" r:id="rId2132" display="https://www.nj.gov/cgi-bin/education/csg/15/csg1a.pl?string=JK-12K-8401-750&amp;maxhits=1000" xr:uid="{FA785298-1153-2F40-9B66-9181FCE26667}"/>
    <hyperlink ref="C2134" r:id="rId2133" display="https://www.nj.gov/cgi-bin/education/csg/15/csg1a.pl?string=NK-12K-123500plus&amp;maxhits=1000" xr:uid="{D33B09B7-9B5A-A442-BABF-47BAAA4F8E52}"/>
    <hyperlink ref="C2135" r:id="rId2134" display="https://www.nj.gov/cgi-bin/education/csg/15/csg1a.pl?string=IK-12K-80-400&amp;maxhits=1000" xr:uid="{17701FF7-384F-C345-9FB5-3E78A876EA92}"/>
    <hyperlink ref="C2136" r:id="rId2135" display="https://www.nj.gov/cgi-bin/education/csg/15/csg1a.pl?string=NK-12K-123500plus&amp;maxhits=1000" xr:uid="{8AD46476-A530-F443-9DC8-002D6997FF01}"/>
    <hyperlink ref="C2137" r:id="rId2136" display="https://www.nj.gov/cgi-bin/education/csg/15/csg1a.pl?string=LK-12K-120-1800&amp;maxhits=1000" xr:uid="{7ADC450A-2D26-8449-B7A1-929E248C5A6C}"/>
    <hyperlink ref="C2138" r:id="rId2137" display="https://www.nj.gov/cgi-bin/education/csg/15/csg1a.pl?string=CK-8K-80-400&amp;maxhits=1000" xr:uid="{3569D9CE-63C8-174A-8931-8BC1AB0DF296}"/>
    <hyperlink ref="C2139" r:id="rId2138" display="https://www.nj.gov/cgi-bin/education/csg/15/csg1a.pl?string=NK-12K-123500plus&amp;maxhits=1000" xr:uid="{715406CA-D4D1-334F-9F96-77EFE2BD7C70}"/>
    <hyperlink ref="C2140" r:id="rId2139" display="https://www.nj.gov/cgi-bin/education/csg/15/csg1a.pl?string=MK-12K-121800-3500&amp;maxhits=1000" xr:uid="{4EE30BE9-450C-514C-9C8B-1D72A521D388}"/>
    <hyperlink ref="C2141" r:id="rId2140" display="https://www.nj.gov/cgi-bin/education/csg/15/csg1a.pl?string=NK-12K-123500plus&amp;maxhits=1000" xr:uid="{42541041-058D-104A-97FB-5B7C47118BDD}"/>
    <hyperlink ref="C2142" r:id="rId2141" display="https://www.nj.gov/cgi-bin/education/csg/15/csg1a.pl?string=IK-12K-80-400&amp;maxhits=1000" xr:uid="{907397B8-53F2-FB41-83D4-C882A0FB4985}"/>
    <hyperlink ref="C2143" r:id="rId2142" display="https://www.nj.gov/cgi-bin/education/csg/15/csg1a.pl?string=DK-8K-8401-750&amp;maxhits=1000" xr:uid="{935AD467-9BB9-D94E-8833-4357920D935B}"/>
    <hyperlink ref="C2144" r:id="rId2143" display="https://www.nj.gov/cgi-bin/education/csg/15/csg1a.pl?string=EK-8K-8751plus&amp;maxhits=1000" xr:uid="{BDE5582F-AE3B-C845-888E-3A0F731EEEA8}"/>
    <hyperlink ref="C2145" r:id="rId2144" display="https://www.nj.gov/cgi-bin/education/csg/15/csg1a.pl?string=NK-12K-123500plus&amp;maxhits=1000" xr:uid="{A6DA975A-B302-8540-B419-5B1D125E3372}"/>
    <hyperlink ref="C2146" r:id="rId2145" display="https://www.nj.gov/cgi-bin/education/csg/15/csg1a.pl?string=NK-12K-123500plus&amp;maxhits=1000" xr:uid="{AE178BB3-BFC8-104B-A47F-559AC2287D68}"/>
    <hyperlink ref="C2147" r:id="rId2146" display="https://www.nj.gov/cgi-bin/education/csg/15/csg1a.pl?string=OCHARTER&amp;maxhits=1000" xr:uid="{B959C567-79A3-5F4D-8B87-8B2D2F0FE35D}"/>
    <hyperlink ref="C2148" r:id="rId2147" display="https://www.nj.gov/cgi-bin/education/csg/15/csg1a.pl?string=EK-8K-8751plus&amp;maxhits=1000" xr:uid="{EC286D8C-3C95-D148-BECB-1EBDDAB6AAD6}"/>
    <hyperlink ref="C2149" r:id="rId2148" display="https://www.nj.gov/cgi-bin/education/csg/15/csg1a.pl?string=GG9-127-129-12&amp;maxhits=1000" xr:uid="{2293889B-B371-9C43-A9B7-45B20C99D051}"/>
    <hyperlink ref="C2150" r:id="rId2149" display="https://www.nj.gov/cgi-bin/education/csg/15/csg1a.pl?string=EK-8K-8751plus&amp;maxhits=1000" xr:uid="{71635CCB-7D74-9C4C-8C8D-9386D37569BF}"/>
    <hyperlink ref="C2151" r:id="rId2150" display="https://www.nj.gov/cgi-bin/education/csg/15/csg1a.pl?string=MK-12K-121800-3500&amp;maxhits=1000" xr:uid="{9F0983FE-912F-704B-BB2F-9C4E05DD3184}"/>
    <hyperlink ref="C2152" r:id="rId2151" display="https://www.nj.gov/cgi-bin/education/csg/15/csg1a.pl?string=IK-12K-80-400&amp;maxhits=1000" xr:uid="{0E59BF57-A5AA-3546-B5BD-0C89A6B05D01}"/>
    <hyperlink ref="C2153" r:id="rId2152" display="https://www.nj.gov/cgi-bin/education/csg/15/csg1a.pl?string=AK-6K-6&amp;maxhits=1000" xr:uid="{7280E48F-F6B2-AB46-BC14-2C4AD3B0F84C}"/>
    <hyperlink ref="C2154" r:id="rId2153" display="https://www.nj.gov/cgi-bin/education/csg/15/csg1a.pl?string=AK-6K-6&amp;maxhits=1000" xr:uid="{56111B66-9E42-A548-861F-ECD83FEE02FA}"/>
    <hyperlink ref="C2155" r:id="rId2154" display="https://www.nj.gov/cgi-bin/education/csg/15/csg1a.pl?string=NK-12K-123500plus&amp;maxhits=1000" xr:uid="{E3748C1B-3A22-6D4C-92A1-40A7EEE70862}"/>
    <hyperlink ref="C2156" r:id="rId2155" display="https://www.nj.gov/cgi-bin/education/csg/15/csg1a.pl?string=FG7-127-129-12&amp;maxhits=1000" xr:uid="{D808ADFF-6744-8543-9FC8-B976E47563E0}"/>
    <hyperlink ref="C2157" r:id="rId2156" display="https://www.nj.gov/cgi-bin/education/csg/15/csg1a.pl?string=AK-6K-6&amp;maxhits=1000" xr:uid="{81B53B2A-57E0-C248-9FCC-0AF69A394558}"/>
    <hyperlink ref="C2158" r:id="rId2157" display="https://www.nj.gov/cgi-bin/education/csg/15/csg1a.pl?string=AK-6K-6&amp;maxhits=1000" xr:uid="{68BD90F5-C7C9-AB44-859B-BFF246F2EC16}"/>
    <hyperlink ref="C2159" r:id="rId2158" display="https://www.nj.gov/cgi-bin/education/csg/15/csg1a.pl?string=NK-12K-123500plus&amp;maxhits=1000" xr:uid="{31ACE204-23AB-8C4A-826B-9B6A8B1832A9}"/>
    <hyperlink ref="C2160" r:id="rId2159" display="https://www.nj.gov/cgi-bin/education/csg/15/csg1a.pl?string=NK-12K-123500plus&amp;maxhits=1000" xr:uid="{813D44A5-061F-574E-9073-EA3FB0CB3283}"/>
    <hyperlink ref="C2161" r:id="rId2160" display="https://www.nj.gov/cgi-bin/education/csg/15/csg1a.pl?string=IK-12K-80-400&amp;maxhits=1000" xr:uid="{7CE05B34-61FF-2148-AD4F-63B745DF6712}"/>
    <hyperlink ref="C2162" r:id="rId2161" display="https://www.nj.gov/cgi-bin/education/csg/15/csg1a.pl?string=NK-12K-123500plus&amp;maxhits=1000" xr:uid="{D64E66E3-11AD-E940-8F9E-405E8E9C623A}"/>
    <hyperlink ref="C2163" r:id="rId2162" display="https://www.nj.gov/cgi-bin/education/csg/15/csg1a.pl?string=IK-12K-80-400&amp;maxhits=1000" xr:uid="{47836BA4-81A5-B34C-8829-FE85E7E3ABF8}"/>
    <hyperlink ref="C2164" r:id="rId2163" display="https://www.nj.gov/cgi-bin/education/csg/15/csg1a.pl?string=AK-6K-6&amp;maxhits=1000" xr:uid="{B79178D5-1088-9843-8A62-944F61C84294}"/>
    <hyperlink ref="C2165" r:id="rId2164" display="https://www.nj.gov/cgi-bin/education/csg/15/csg1a.pl?string=AK-6K-6&amp;maxhits=1000" xr:uid="{0804ACF8-2B96-5D44-93BE-34579304FDF0}"/>
    <hyperlink ref="C2166" r:id="rId2165" display="https://www.nj.gov/cgi-bin/education/csg/15/csg1a.pl?string=MK-12K-121800-3500&amp;maxhits=1000" xr:uid="{BE10A075-B657-6642-A642-BF1387A4E6A8}"/>
    <hyperlink ref="C2167" r:id="rId2166" display="https://www.nj.gov/cgi-bin/education/csg/15/csg1a.pl?string=QCOUNTYVOC&amp;maxhits=1000" xr:uid="{D9523E23-CC48-7047-AED2-3E9C80BF4BBC}"/>
    <hyperlink ref="C2168" r:id="rId2167" display="https://www.nj.gov/cgi-bin/education/csg/15/csg1a.pl?string=AK-6K-6&amp;maxhits=1000" xr:uid="{4AA615FE-F117-2046-A26D-417846BD4381}"/>
    <hyperlink ref="C2169" r:id="rId2168" display="https://www.nj.gov/cgi-bin/education/csg/15/csg1a.pl?string=HK-12K-6&amp;maxhits=1000" xr:uid="{EBFA6D4A-F29C-E342-A15A-7C9F69A11562}"/>
    <hyperlink ref="C2170" r:id="rId2169" display="https://www.nj.gov/cgi-bin/education/csg/15/csg1a.pl?string=FG7-127-129-12&amp;maxhits=1000" xr:uid="{51E03E06-8E1B-1F4B-982E-931EF9312147}"/>
    <hyperlink ref="C2171" r:id="rId2170" display="https://www.nj.gov/cgi-bin/education/csg/15/csg1a.pl?string=LK-12K-120-1800&amp;maxhits=1000" xr:uid="{FA9E2C3A-92F5-1341-AEFF-9386456E63C4}"/>
    <hyperlink ref="C2172" r:id="rId2171" display="https://www.nj.gov/cgi-bin/education/csg/15/csg1a.pl?string=LK-12K-120-1800&amp;maxhits=1000" xr:uid="{E1A1DB92-6935-C84F-936B-3F688DF2F352}"/>
    <hyperlink ref="C2173" r:id="rId2172" display="https://www.nj.gov/cgi-bin/education/csg/15/csg1a.pl?string=MK-12K-121800-3500&amp;maxhits=1000" xr:uid="{037F6F4E-4321-B943-85D4-19FE40A64319}"/>
    <hyperlink ref="C2174" r:id="rId2173" display="https://www.nj.gov/cgi-bin/education/csg/15/csg1a.pl?string=AK-6K-6&amp;maxhits=1000" xr:uid="{F2D22DC9-3DF7-204F-95D8-6B6786EE133F}"/>
    <hyperlink ref="C2175" r:id="rId2174" display="https://www.nj.gov/cgi-bin/education/csg/15/csg1a.pl?string=FG7-127-129-12&amp;maxhits=1000" xr:uid="{116568E3-9D82-5B40-8091-9FD1750C01D0}"/>
    <hyperlink ref="C2176" r:id="rId2175" display="https://www.nj.gov/cgi-bin/education/csg/15/csg1a.pl?string=AK-6K-6&amp;maxhits=1000" xr:uid="{F21B47B6-FB28-9B41-9630-9CC409EAE573}"/>
    <hyperlink ref="C2177" r:id="rId2176" display="https://www.nj.gov/cgi-bin/education/csg/15/csg1a.pl?string=NK-12K-123500plus&amp;maxhits=1000" xr:uid="{A3A1A218-4F01-A843-9E3F-2C5D7CCC1C0F}"/>
    <hyperlink ref="C2178" r:id="rId2177" display="https://www.nj.gov/cgi-bin/education/csg/15/csg1a.pl?string=AK-6K-6&amp;maxhits=1000" xr:uid="{9583208C-D5F7-DC40-9783-3F1B640A435F}"/>
    <hyperlink ref="C2179" r:id="rId2178" display="https://www.nj.gov/cgi-bin/education/csg/15/csg1a.pl?string=JK-12K-8401-750&amp;maxhits=1000" xr:uid="{6B84F1D9-0889-7547-AE10-58E303C29D2A}"/>
    <hyperlink ref="C2180" r:id="rId2179" display="https://www.nj.gov/cgi-bin/education/csg/15/csg1a.pl?string=OCHARTER&amp;maxhits=1000" xr:uid="{27419EA3-9412-1342-B888-707172182ED1}"/>
    <hyperlink ref="C2181" r:id="rId2180" display="https://www.nj.gov/cgi-bin/education/csg/15/csg1a.pl?string=NK-12K-123500plus&amp;maxhits=1000" xr:uid="{AE02DD43-B31A-7449-8715-72D500769083}"/>
    <hyperlink ref="C2182" r:id="rId2181" display="https://www.nj.gov/cgi-bin/education/csg/15/csg1a.pl?string=OCHARTER&amp;maxhits=1000" xr:uid="{CA4D19FA-8D49-8F4B-AB45-696AC3DEB1CF}"/>
    <hyperlink ref="C2183" r:id="rId2182" display="https://www.nj.gov/cgi-bin/education/csg/15/csg1a.pl?string=EK-8K-8751plus&amp;maxhits=1000" xr:uid="{B544BDFE-7FB6-7A4F-80A6-E52C02BF1FAA}"/>
    <hyperlink ref="C2184" r:id="rId2183" display="https://www.nj.gov/cgi-bin/education/csg/15/csg1a.pl?string=MK-12K-121800-3500&amp;maxhits=1000" xr:uid="{D6758F8A-9505-B047-84D5-78E668F735F3}"/>
    <hyperlink ref="C2185" r:id="rId2184" display="https://www.nj.gov/cgi-bin/education/csg/15/csg1a.pl?string=OCHARTER&amp;maxhits=1000" xr:uid="{CC287599-FDB0-CF43-A777-68BD1327B558}"/>
    <hyperlink ref="C2186" r:id="rId2185" display="https://www.nj.gov/cgi-bin/education/csg/15/csg1a.pl?string=GG9-127-129-12&amp;maxhits=1000" xr:uid="{102C4FCA-16E4-6349-BD18-879C14C3D8D0}"/>
    <hyperlink ref="C2187" r:id="rId2186" display="https://www.nj.gov/cgi-bin/education/csg/15/csg1a.pl?string=EK-8K-8751plus&amp;maxhits=1000" xr:uid="{7125A19A-86B9-3548-867A-995649D37416}"/>
    <hyperlink ref="C2188" r:id="rId2187" display="https://www.nj.gov/cgi-bin/education/csg/15/csg1a.pl?string=DK-8K-8401-750&amp;maxhits=1000" xr:uid="{CF2B2CEA-84B6-A644-982A-8AB9D80CC77B}"/>
    <hyperlink ref="C2189" r:id="rId2188" display="https://www.nj.gov/cgi-bin/education/csg/15/csg1a.pl?string=OCHARTER&amp;maxhits=1000" xr:uid="{738CC4A7-5C42-DB4B-825C-E7E9931EC248}"/>
    <hyperlink ref="C2190" r:id="rId2189" display="https://www.nj.gov/cgi-bin/education/csg/15/csg1a.pl?string=NK-12K-123500plus&amp;maxhits=1000" xr:uid="{5E746026-F6B8-594D-8A5C-DCFBE28C1864}"/>
    <hyperlink ref="C2191" r:id="rId2190" display="https://www.nj.gov/cgi-bin/education/csg/15/csg1a.pl?string=GG9-127-129-12&amp;maxhits=1000" xr:uid="{0FAD38D5-2C44-8044-A336-1B25E2C30BBD}"/>
    <hyperlink ref="C2192" r:id="rId2191" display="https://www.nj.gov/cgi-bin/education/csg/15/csg1a.pl?string=QCOUNTYVOC&amp;maxhits=1000" xr:uid="{DF2A139D-1EE4-F247-9E6D-2CD95C44BD0E}"/>
    <hyperlink ref="C2193" r:id="rId2192" display="https://www.nj.gov/cgi-bin/education/csg/15/csg1a.pl?string=GG9-127-129-12&amp;maxhits=1000" xr:uid="{4DAB9752-3A00-D24D-AE4E-D2DA488EA379}"/>
    <hyperlink ref="C2194" r:id="rId2193" display="https://www.nj.gov/cgi-bin/education/csg/15/csg1a.pl?string=OCHARTER&amp;maxhits=1000" xr:uid="{413681E3-AD92-9442-BAAD-339BFA7A0574}"/>
    <hyperlink ref="C2195" r:id="rId2194" display="https://www.nj.gov/cgi-bin/education/csg/15/csg1a.pl?string=OCHARTER&amp;maxhits=1000" xr:uid="{BFE7FDC0-2745-7C4B-B50A-0567B5F3E0CA}"/>
    <hyperlink ref="C2196" r:id="rId2195" display="https://www.nj.gov/cgi-bin/education/csg/15/csg1a.pl?string=NK-12K-123500plus&amp;maxhits=1000" xr:uid="{6DDBAA0E-E553-1F42-8AEC-5EE1B8B98D27}"/>
    <hyperlink ref="C2197" r:id="rId2196" display="https://www.nj.gov/cgi-bin/education/csg/15/csg1a.pl?string=LK-12K-120-1800&amp;maxhits=1000" xr:uid="{D5496278-6492-1F43-B4D8-34A008AF1DE4}"/>
    <hyperlink ref="C2198" r:id="rId2197" display="https://www.nj.gov/cgi-bin/education/csg/15/csg1a.pl?string=EK-8K-8751plus&amp;maxhits=1000" xr:uid="{9B7694B7-DBD0-BF4F-9589-69CFFBE4F45C}"/>
    <hyperlink ref="C2199" r:id="rId2198" display="https://www.nj.gov/cgi-bin/education/csg/15/csg1a.pl?string=EK-8K-8751plus&amp;maxhits=1000" xr:uid="{6A2C10F0-CB9F-0D4F-9BBE-A58A4F1E67E2}"/>
    <hyperlink ref="C2200" r:id="rId2199" display="https://www.nj.gov/cgi-bin/education/csg/15/csg1a.pl?string=EK-8K-8751plus&amp;maxhits=1000" xr:uid="{8F05A118-046B-4849-BA39-44065A273A51}"/>
    <hyperlink ref="C2201" r:id="rId2200" display="https://www.nj.gov/cgi-bin/education/csg/15/csg1a.pl?string=EK-8K-8751plus&amp;maxhits=1000" xr:uid="{569C030E-04B6-E44C-AD19-6F4E4C516B2F}"/>
    <hyperlink ref="C2202" r:id="rId2201" display="https://www.nj.gov/cgi-bin/education/csg/15/csg1a.pl?string=NK-12K-123500plus&amp;maxhits=1000" xr:uid="{CDE1FE7D-D5C3-DE4B-9788-65C8A597BB39}"/>
    <hyperlink ref="C2203" r:id="rId2202" display="https://www.nj.gov/cgi-bin/education/csg/15/csg1a.pl?string=NK-12K-123500plus&amp;maxhits=1000" xr:uid="{B9EE8FAF-4ED2-7943-BF9D-86E58C54E363}"/>
    <hyperlink ref="C2204" r:id="rId2203" display="https://www.nj.gov/cgi-bin/education/csg/15/csg1a.pl?string=EK-8K-8751plus&amp;maxhits=1000" xr:uid="{416DEF42-4F98-FF40-B493-879031C42F47}"/>
    <hyperlink ref="C2205" r:id="rId2204" display="https://www.nj.gov/cgi-bin/education/csg/15/csg1a.pl?string=IK-12K-80-400&amp;maxhits=1000" xr:uid="{8AE6D6A4-BD6C-3C4A-B54F-035B1F34EA35}"/>
    <hyperlink ref="C2206" r:id="rId2205" display="https://www.nj.gov/cgi-bin/education/csg/15/csg1a.pl?string=IK-12K-80-400&amp;maxhits=1000" xr:uid="{559E8F71-560D-F046-A1BE-77C3120FA141}"/>
    <hyperlink ref="C2207" r:id="rId2206" display="https://www.nj.gov/cgi-bin/education/csg/15/csg1a.pl?string=IK-12K-80-400&amp;maxhits=1000" xr:uid="{A81C47F4-2A88-B040-B5F4-04963DD3AC45}"/>
    <hyperlink ref="C2208" r:id="rId2207" display="https://www.nj.gov/cgi-bin/education/csg/15/csg1a.pl?string=IK-12K-80-400&amp;maxhits=1000" xr:uid="{30E8DA5A-3655-D744-9090-96118A64C944}"/>
    <hyperlink ref="C2209" r:id="rId2208" display="https://www.nj.gov/cgi-bin/education/csg/15/csg1a.pl?string=IK-12K-80-400&amp;maxhits=1000" xr:uid="{9936F59E-1201-814F-AC0D-897F45A60080}"/>
    <hyperlink ref="C2210" r:id="rId2209" display="https://www.nj.gov/cgi-bin/education/csg/15/csg1a.pl?string=MK-12K-121800-3500&amp;maxhits=1000" xr:uid="{4DB7A95D-050A-E34C-AA0B-E82A3EB33792}"/>
    <hyperlink ref="C2211" r:id="rId2210" display="https://www.nj.gov/cgi-bin/education/csg/15/csg1a.pl?string=LK-12K-120-1800&amp;maxhits=1000" xr:uid="{E0D1B730-5405-A248-A6A6-77CEC2D3C0BE}"/>
    <hyperlink ref="C2212" r:id="rId2211" display="https://www.nj.gov/cgi-bin/education/csg/15/csg1a.pl?string=LK-12K-120-1800&amp;maxhits=1000" xr:uid="{0AA93B00-3C54-7A4B-AD6F-0DD3A65A0981}"/>
    <hyperlink ref="C2213" r:id="rId2212" display="https://www.nj.gov/cgi-bin/education/csg/15/csg1a.pl?string=IK-12K-80-400&amp;maxhits=1000" xr:uid="{6065C9D7-0E57-6E49-BD95-0CE7625742DD}"/>
    <hyperlink ref="C2214" r:id="rId2213" display="https://www.nj.gov/cgi-bin/education/csg/15/csg1a.pl?string=LK-12K-120-1800&amp;maxhits=1000" xr:uid="{79176914-75D7-FB47-97E4-54E15CC31736}"/>
    <hyperlink ref="C2215" r:id="rId2214" display="https://www.nj.gov/cgi-bin/education/csg/15/csg1a.pl?string=PCSSD&amp;maxhits=1000" xr:uid="{73073A65-E1B2-1543-B602-CA1E53DF730B}"/>
    <hyperlink ref="C2216" r:id="rId2215" display="https://www.nj.gov/cgi-bin/education/csg/15/csg1a.pl?string=QCOUNTYVOC&amp;maxhits=1000" xr:uid="{9312F0BF-06E1-8140-8CA0-AFE54A942456}"/>
    <hyperlink ref="C2217" r:id="rId2216" display="https://www.nj.gov/cgi-bin/education/csg/15/csg1a.pl?string=IK-12K-80-400&amp;maxhits=1000" xr:uid="{6BB97EA5-CC7C-E643-8AF5-09F7F0024652}"/>
    <hyperlink ref="C2218" r:id="rId2217" display="https://www.nj.gov/cgi-bin/education/csg/15/csg1a.pl?string=LK-12K-120-1800&amp;maxhits=1000" xr:uid="{E58C9A16-8FF0-484C-A2EF-BAE2BDA2D446}"/>
    <hyperlink ref="C2219" r:id="rId2218" display="https://www.nj.gov/cgi-bin/education/csg/15/csg1a.pl?string=JK-12K-8401-750&amp;maxhits=1000" xr:uid="{5148F6B9-9EA3-D04D-AC00-8DB52BC4EBAD}"/>
    <hyperlink ref="C2220" r:id="rId2219" display="https://www.nj.gov/cgi-bin/education/csg/15/csg1a.pl?string=NK-12K-123500plus&amp;maxhits=1000" xr:uid="{F2D5BEE3-241F-0B47-8138-AE27D8A1F84E}"/>
    <hyperlink ref="C2221" r:id="rId2220" display="https://www.nj.gov/cgi-bin/education/csg/15/csg1a.pl?string=LK-12K-120-1800&amp;maxhits=1000" xr:uid="{ED97B1F3-0558-8B4E-9ADF-EC09FDC1B820}"/>
    <hyperlink ref="C2222" r:id="rId2221" display="https://www.nj.gov/cgi-bin/education/csg/15/csg1a.pl?string=KK-12K-8751plus&amp;maxhits=1000" xr:uid="{CE3BF9FE-8673-5E4B-B172-A1A08C72B283}"/>
    <hyperlink ref="C2223" r:id="rId2222" display="https://www.nj.gov/cgi-bin/education/csg/15/csg1a.pl?string=NK-12K-123500plus&amp;maxhits=1000" xr:uid="{0630016E-1864-384C-9826-6AA66826298D}"/>
    <hyperlink ref="C2224" r:id="rId2223" display="https://www.nj.gov/cgi-bin/education/csg/15/csg1a.pl?string=OCHARTER&amp;maxhits=1000" xr:uid="{9E38D8BD-894D-C546-9B01-936743CE3D40}"/>
    <hyperlink ref="C2225" r:id="rId2224" display="https://www.nj.gov/cgi-bin/education/csg/15/csg1a.pl?string=NK-12K-123500plus&amp;maxhits=1000" xr:uid="{40195CA5-CFF7-004B-91ED-E00E967E6C4F}"/>
    <hyperlink ref="C2226" r:id="rId2225" display="https://www.nj.gov/cgi-bin/education/csg/15/csg1a.pl?string=KK-12K-8751plus&amp;maxhits=1000" xr:uid="{CC36C66F-146C-1A40-AE0D-DABAA34D6471}"/>
    <hyperlink ref="C2227" r:id="rId2226" display="https://www.nj.gov/cgi-bin/education/csg/15/csg1a.pl?string=NK-12K-123500plus&amp;maxhits=1000" xr:uid="{7DF7390F-FACE-9D41-82C1-8848DE875A63}"/>
    <hyperlink ref="C2228" r:id="rId2227" display="https://www.nj.gov/cgi-bin/education/csg/15/csg1a.pl?string=LK-12K-120-1800&amp;maxhits=1000" xr:uid="{8C13E11E-A49D-6A46-B244-4679BC7537DB}"/>
    <hyperlink ref="C2229" r:id="rId2228" display="https://www.nj.gov/cgi-bin/education/csg/15/csg1a.pl?string=NK-12K-123500plus&amp;maxhits=1000" xr:uid="{2D3E12CD-F23C-D548-B750-B8FDD77149C0}"/>
    <hyperlink ref="C2230" r:id="rId2229" display="https://www.nj.gov/cgi-bin/education/csg/15/csg1a.pl?string=MK-12K-121800-3500&amp;maxhits=1000" xr:uid="{563A6860-0B86-9046-8462-0646C4CE54DA}"/>
    <hyperlink ref="C2231" r:id="rId2230" display="https://www.nj.gov/cgi-bin/education/csg/15/csg1a.pl?string=QCOUNTYVOC&amp;maxhits=1000" xr:uid="{8FBFAB96-2E3A-C94A-A68F-185933E66003}"/>
    <hyperlink ref="C2232" r:id="rId2231" display="https://www.nj.gov/cgi-bin/education/csg/15/csg1a.pl?string=MK-12K-121800-3500&amp;maxhits=1000" xr:uid="{5E5FD61E-C2C7-9440-8787-397363A3F8AA}"/>
    <hyperlink ref="C2233" r:id="rId2232" display="https://www.nj.gov/cgi-bin/education/csg/15/csg1a.pl?string=MK-12K-121800-3500&amp;maxhits=1000" xr:uid="{C8419578-F34F-5645-ABBE-A58EE9B30EC2}"/>
    <hyperlink ref="C2234" r:id="rId2233" display="https://www.nj.gov/cgi-bin/education/csg/15/csg1a.pl?string=JK-12K-8401-750&amp;maxhits=1000" xr:uid="{08B3C1ED-B016-244E-8C9E-25C43272E74A}"/>
    <hyperlink ref="C2235" r:id="rId2234" display="https://www.nj.gov/cgi-bin/education/csg/15/csg1a.pl?string=OCHARTER&amp;maxhits=1000" xr:uid="{44DC75AF-954B-A346-BBC3-CCF533CA2692}"/>
    <hyperlink ref="C2236" r:id="rId2235" display="https://www.nj.gov/cgi-bin/education/csg/15/csg1a.pl?string=EK-8K-8751plus&amp;maxhits=1000" xr:uid="{34C86C4E-638A-5F42-A524-AFBA4D7E00DA}"/>
    <hyperlink ref="C2237" r:id="rId2236" display="https://www.nj.gov/cgi-bin/education/csg/15/csg1a.pl?string=DK-8K-8401-750&amp;maxhits=1000" xr:uid="{95BB7D84-5408-7F4A-B66A-C2A25A5DD976}"/>
    <hyperlink ref="C2238" r:id="rId2237" display="https://www.nj.gov/cgi-bin/education/csg/15/csg1a.pl?string=GG9-127-129-12&amp;maxhits=1000" xr:uid="{4756149B-871F-044A-A0C4-8404F9249688}"/>
    <hyperlink ref="C2239" r:id="rId2238" display="https://www.nj.gov/cgi-bin/education/csg/15/csg1a.pl?string=JK-12K-8401-750&amp;maxhits=1000" xr:uid="{9CAE4F5E-9CA6-F64F-9E10-1FB69D7498D1}"/>
    <hyperlink ref="C2240" r:id="rId2239" display="https://www.nj.gov/cgi-bin/education/csg/15/csg1a.pl?string=EK-8K-8751plus&amp;maxhits=1000" xr:uid="{2523CC63-EC9A-6444-8D69-338E0D9B26D4}"/>
    <hyperlink ref="C2241" r:id="rId2240" display="https://www.nj.gov/cgi-bin/education/csg/15/csg1a.pl?string=DK-8K-8401-750&amp;maxhits=1000" xr:uid="{7066C126-FA37-D741-8578-57FE19A66117}"/>
    <hyperlink ref="C2242" r:id="rId2241" display="https://www.nj.gov/cgi-bin/education/csg/15/csg1a.pl?string=DK-8K-8401-750&amp;maxhits=1000" xr:uid="{EE17F91D-A76D-5142-8FE7-80FD86FFC0AF}"/>
    <hyperlink ref="C2243" r:id="rId2242" display="https://www.nj.gov/cgi-bin/education/csg/15/csg1a.pl?string=AK-6K-6&amp;maxhits=1000" xr:uid="{D7A3DFE7-078B-2E4E-B5F4-BD7BECDDC9A3}"/>
    <hyperlink ref="C2244" r:id="rId2243" display="https://www.nj.gov/cgi-bin/education/csg/15/csg1a.pl?string=JK-12K-8401-750&amp;maxhits=1000" xr:uid="{5E9D84E4-BE24-7543-953B-278A9704B240}"/>
    <hyperlink ref="C2245" r:id="rId2244" display="https://www.nj.gov/cgi-bin/education/csg/15/csg1a.pl?string=CK-8K-80-400&amp;maxhits=1000" xr:uid="{230D05D0-0E42-B84A-BFF8-D20C1F7B847E}"/>
    <hyperlink ref="C2246" r:id="rId2245" display="https://www.nj.gov/cgi-bin/education/csg/15/csg1a.pl?string=AK-6K-6&amp;maxhits=1000" xr:uid="{1C8103A1-416E-824F-8FDE-2906662AA6C4}"/>
    <hyperlink ref="C2247" r:id="rId2246" display="https://www.nj.gov/cgi-bin/education/csg/15/csg1a.pl?string=DK-8K-8401-750&amp;maxhits=1000" xr:uid="{5FE4437F-53C9-3845-BE69-9679EAEED3B1}"/>
    <hyperlink ref="C2248" r:id="rId2247" display="https://www.nj.gov/cgi-bin/education/csg/15/csg1a.pl?string=GG9-127-129-12&amp;maxhits=1000" xr:uid="{9E6E0EB3-00BE-6041-8275-588FC1D2B345}"/>
    <hyperlink ref="C2249" r:id="rId2248" display="https://www.nj.gov/cgi-bin/education/csg/15/csg1a.pl?string=LK-12K-120-1800&amp;maxhits=1000" xr:uid="{23EB3BA8-D05D-E84A-ABA8-1A6D02BD7193}"/>
    <hyperlink ref="C2250" r:id="rId2249" display="https://www.nj.gov/cgi-bin/education/csg/15/csg1a.pl?string=FG7-127-129-12&amp;maxhits=1000" xr:uid="{B7326853-731A-814E-8522-E119CEB2A169}"/>
    <hyperlink ref="C2251" r:id="rId2250" display="https://www.nj.gov/cgi-bin/education/csg/15/csg1a.pl?string=CK-8K-80-400&amp;maxhits=1000" xr:uid="{68569422-646F-AB40-8417-AF90C2C9CE7F}"/>
    <hyperlink ref="C2252" r:id="rId2251" display="https://www.nj.gov/cgi-bin/education/csg/15/csg1a.pl?string=GG9-127-129-12&amp;maxhits=1000" xr:uid="{4609541E-8521-E944-8F32-13E98F55F667}"/>
    <hyperlink ref="C2253" r:id="rId2252" display="https://www.nj.gov/cgi-bin/education/csg/15/csg1a.pl?string=IK-12K-80-400&amp;maxhits=1000" xr:uid="{66D4D57B-FC07-F644-BF92-7F7CC92B8674}"/>
    <hyperlink ref="C2254" r:id="rId2253" display="https://www.nj.gov/cgi-bin/education/csg/15/csg1a.pl?string=LK-12K-120-1800&amp;maxhits=1000" xr:uid="{8A20CC27-436C-FB48-B7A4-702E04C9313C}"/>
    <hyperlink ref="C2255" r:id="rId2254" display="https://www.nj.gov/cgi-bin/education/csg/15/csg1a.pl?string=CK-8K-80-400&amp;maxhits=1000" xr:uid="{AFFE7B66-95E5-9042-AD48-EC9609E0D16F}"/>
    <hyperlink ref="C2256" r:id="rId2255" display="https://www.nj.gov/cgi-bin/education/csg/15/csg1a.pl?string=AK-6K-6&amp;maxhits=1000" xr:uid="{0E50FDC5-1FB0-284B-96C2-DD257CA9FD79}"/>
    <hyperlink ref="C2257" r:id="rId2256" display="https://www.nj.gov/cgi-bin/education/csg/15/csg1a.pl?string=MK-12K-121800-3500&amp;maxhits=1000" xr:uid="{0C0F6E91-650F-5547-9E12-53972A544E59}"/>
    <hyperlink ref="C2258" r:id="rId2257" display="https://www.nj.gov/cgi-bin/education/csg/15/csg1a.pl?string=CK-8K-80-400&amp;maxhits=1000" xr:uid="{58F5FAA4-B013-3D47-99F7-52761CC9EE9A}"/>
    <hyperlink ref="C2259" r:id="rId2258" display="https://www.nj.gov/cgi-bin/education/csg/15/csg1a.pl?string=AK-6K-6&amp;maxhits=1000" xr:uid="{1701D620-EF70-5A48-B93D-B7727F5DC4A1}"/>
    <hyperlink ref="C2260" r:id="rId2259" display="https://www.nj.gov/cgi-bin/education/csg/15/csg1a.pl?string=OCHARTER&amp;maxhits=1000" xr:uid="{3B33DCBB-0491-6F47-9531-C035FB9D4007}"/>
    <hyperlink ref="C2261" r:id="rId2260" display="https://www.nj.gov/cgi-bin/education/csg/15/csg1a.pl?string=QCOUNTYVOC&amp;maxhits=1000" xr:uid="{52F10E97-6948-EA4A-852F-67CD373E9A57}"/>
    <hyperlink ref="C2262" r:id="rId2261" display="https://www.nj.gov/cgi-bin/education/csg/15/csg1a.pl?string=EK-8K-8751plus&amp;maxhits=1000" xr:uid="{928FDB3E-377E-CE46-B064-6B889B642168}"/>
    <hyperlink ref="C2263" r:id="rId2262" display="https://www.nj.gov/cgi-bin/education/csg/15/csg1a.pl?string=MK-12K-121800-3500&amp;maxhits=1000" xr:uid="{92D76DD4-09B4-B24A-BEAD-4B9E5FB2ED6F}"/>
    <hyperlink ref="C2264" r:id="rId2263" display="https://www.nj.gov/cgi-bin/education/csg/15/csg1a.pl?string=GG9-127-129-12&amp;maxhits=1000" xr:uid="{A184D5B0-D856-7C45-9847-3A7BB55BE83D}"/>
    <hyperlink ref="C2265" r:id="rId2264" display="https://www.nj.gov/cgi-bin/education/csg/15/csg1a.pl?string=MK-12K-121800-3500&amp;maxhits=1000" xr:uid="{D4C8D85D-211B-7F43-A365-21DDB926BF68}"/>
    <hyperlink ref="C2266" r:id="rId2265" display="https://www.nj.gov/cgi-bin/education/csg/15/csg1a.pl?string=OCHARTER&amp;maxhits=1000" xr:uid="{E8A12761-C5C6-804D-9E98-FA54D4E48F2A}"/>
    <hyperlink ref="C2267" r:id="rId2266" display="https://www.nj.gov/cgi-bin/education/csg/15/csg1a.pl?string=MK-12K-121800-3500&amp;maxhits=1000" xr:uid="{056335E6-C2E8-F64E-B474-04136C8458EB}"/>
    <hyperlink ref="C2268" r:id="rId2267" display="https://www.nj.gov/cgi-bin/education/csg/15/csg1a.pl?string=NK-12K-123500plus&amp;maxhits=1000" xr:uid="{70DCDDFA-B18B-334E-AD04-77062991485A}"/>
    <hyperlink ref="C2269" r:id="rId2268" display="https://www.nj.gov/cgi-bin/education/csg/15/csg1a.pl?string=NK-12K-123500plus&amp;maxhits=1000" xr:uid="{EB3F4B75-89E7-0147-812E-40B1F87769EF}"/>
    <hyperlink ref="C2270" r:id="rId2269" display="https://www.nj.gov/cgi-bin/education/csg/15/csg1a.pl?string=IK-12K-80-400&amp;maxhits=1000" xr:uid="{88518835-704A-8B4B-BB07-788A7F641C85}"/>
    <hyperlink ref="C2271" r:id="rId2270" display="https://www.nj.gov/cgi-bin/education/csg/15/csg1a.pl?string=MK-12K-121800-3500&amp;maxhits=1000" xr:uid="{8B17AAB9-3D36-C442-8A52-5F63071859F7}"/>
    <hyperlink ref="C2272" r:id="rId2271" display="https://www.nj.gov/cgi-bin/education/csg/15/csg1a.pl?string=LK-12K-120-1800&amp;maxhits=1000" xr:uid="{5DEEDD9E-4179-F545-95F6-C2558336AB8A}"/>
    <hyperlink ref="C2273" r:id="rId2272" display="https://www.nj.gov/cgi-bin/education/csg/15/csg1a.pl?string=NK-12K-123500plus&amp;maxhits=1000" xr:uid="{A29D7D66-8AF7-C249-A8B9-7FEC8B531C84}"/>
    <hyperlink ref="C2274" r:id="rId2273" display="https://www.nj.gov/cgi-bin/education/csg/15/csg1a.pl?string=JK-12K-8401-750&amp;maxhits=1000" xr:uid="{00F37C0C-8090-094D-ACDA-94DA9C376462}"/>
    <hyperlink ref="C2275" r:id="rId2274" display="https://www.nj.gov/cgi-bin/education/csg/15/csg1a.pl?string=MK-12K-121800-3500&amp;maxhits=1000" xr:uid="{B0EA2A2F-5926-DD47-8F90-60CC82CEB815}"/>
    <hyperlink ref="C2276" r:id="rId2275" display="https://www.nj.gov/cgi-bin/education/csg/15/csg1a.pl?string=NK-12K-123500plus&amp;maxhits=1000" xr:uid="{7BB475EE-0065-5041-8105-216361A51F23}"/>
    <hyperlink ref="C2277" r:id="rId2276" display="https://www.nj.gov/cgi-bin/education/csg/15/csg1a.pl?string=OCHARTER&amp;maxhits=1000" xr:uid="{ECC84BD2-9506-F444-BF74-62194A3D76D2}"/>
    <hyperlink ref="C2278" r:id="rId2277" display="https://www.nj.gov/cgi-bin/education/csg/15/csg1a.pl?string=NK-12K-123500plus&amp;maxhits=1000" xr:uid="{03C7CAE6-51BD-4348-A7BB-818CE2F38D61}"/>
    <hyperlink ref="C2279" r:id="rId2278" display="https://www.nj.gov/cgi-bin/education/csg/15/csg1a.pl?string=MK-12K-121800-3500&amp;maxhits=1000" xr:uid="{186C0E2E-FBF5-5149-9264-DC716DB3ED20}"/>
    <hyperlink ref="C2280" r:id="rId2279" display="https://www.nj.gov/cgi-bin/education/csg/15/csg1a.pl?string=MK-12K-121800-3500&amp;maxhits=1000" xr:uid="{8E04281D-F13A-AE4B-950A-E62B35C5D129}"/>
    <hyperlink ref="C2281" r:id="rId2280" display="https://www.nj.gov/cgi-bin/education/csg/15/csg1a.pl?string=NK-12K-123500plus&amp;maxhits=1000" xr:uid="{3C45B577-32F7-CE4A-9A0B-D9FD0BA44F39}"/>
    <hyperlink ref="C2282" r:id="rId2281" display="https://www.nj.gov/cgi-bin/education/csg/15/csg1a.pl?string=MK-12K-121800-3500&amp;maxhits=1000" xr:uid="{C27F522F-9C7D-8E41-BB9F-67D49ADC7C21}"/>
    <hyperlink ref="C2283" r:id="rId2282" display="https://www.nj.gov/cgi-bin/education/csg/15/csg1a.pl?string=NK-12K-123500plus&amp;maxhits=1000" xr:uid="{0D039970-34A2-964F-892E-4B97AF8E3E4C}"/>
    <hyperlink ref="C2284" r:id="rId2283" display="https://www.nj.gov/cgi-bin/education/csg/15/csg1a.pl?string=OCHARTER&amp;maxhits=1000" xr:uid="{DCEBD597-85B9-CC46-99E3-779CDF6BCEF2}"/>
    <hyperlink ref="C2285" r:id="rId2284" display="https://www.nj.gov/cgi-bin/education/csg/15/csg1a.pl?string=OCHARTER&amp;maxhits=1000" xr:uid="{6AACD0F1-E662-E84F-8064-D3CFBD105E17}"/>
    <hyperlink ref="C2286" r:id="rId2285" display="https://www.nj.gov/cgi-bin/education/csg/15/csg1a.pl?string=QCOUNTYVOC&amp;maxhits=1000" xr:uid="{A3BA41E2-EEC0-B94E-A6FA-439EC1D7D587}"/>
    <hyperlink ref="C2287" r:id="rId2286" display="https://www.nj.gov/cgi-bin/education/csg/15/csg1a.pl?string=NK-12K-123500plus&amp;maxhits=1000" xr:uid="{6706385B-2F30-1149-BE64-604E7A7E5BF9}"/>
    <hyperlink ref="C2288" r:id="rId2287" display="https://www.nj.gov/cgi-bin/education/csg/15/csg1a.pl?string=NK-12K-123500plus&amp;maxhits=1000" xr:uid="{D3735585-80E7-354F-B4C5-37527776ABBB}"/>
    <hyperlink ref="C2289" r:id="rId2288" display="https://www.nj.gov/cgi-bin/education/csg/15/csg1a.pl?string=IK-12K-80-400&amp;maxhits=1000" xr:uid="{BF890688-C2C4-1648-9B1E-1DB63EE0D7E5}"/>
    <hyperlink ref="C2290" r:id="rId2289" display="https://www.nj.gov/cgi-bin/education/csg/15/csg1a.pl?string=JK-12K-8401-750&amp;maxhits=1000" xr:uid="{BB3A5942-B713-AA4B-9E22-2001AE72142C}"/>
    <hyperlink ref="C2291" r:id="rId2290" display="https://www.nj.gov/cgi-bin/education/csg/15/csg1a.pl?string=IK-12K-80-400&amp;maxhits=1000" xr:uid="{4DD4F1D1-D732-F345-9CA3-81AF696C0B26}"/>
    <hyperlink ref="C2292" r:id="rId2291" display="https://www.nj.gov/cgi-bin/education/csg/15/csg1a.pl?string=LK-12K-120-1800&amp;maxhits=1000" xr:uid="{46C93ED8-F8B8-EA4D-918A-79BC0C1F48E2}"/>
    <hyperlink ref="C2293" r:id="rId2292" display="https://www.nj.gov/cgi-bin/education/csg/15/csg1a.pl?string=AK-6K-6&amp;maxhits=1000" xr:uid="{020E6910-1AA0-9145-9966-60B9851BD9CA}"/>
    <hyperlink ref="C2294" r:id="rId2293" display="https://www.nj.gov/cgi-bin/education/csg/15/csg1a.pl?string=AK-6K-6&amp;maxhits=1000" xr:uid="{2CCAC90E-7F8B-8145-98CC-723F939D370E}"/>
    <hyperlink ref="C2295" r:id="rId2294" display="https://www.nj.gov/cgi-bin/education/csg/15/csg1a.pl?string=AK-6K-6&amp;maxhits=1000" xr:uid="{DD564016-0944-DC49-A7AB-5BFEDAAC9B53}"/>
    <hyperlink ref="C2296" r:id="rId2295" display="https://www.nj.gov/cgi-bin/education/csg/15/csg1a.pl?string=KK-12K-8751plus&amp;maxhits=1000" xr:uid="{96B488FD-01D1-D34F-85E9-4EAFED417E69}"/>
    <hyperlink ref="C2297" r:id="rId2296" display="https://www.nj.gov/cgi-bin/education/csg/15/csg1a.pl?string=KK-12K-8751plus&amp;maxhits=1000" xr:uid="{9D147230-52A4-024F-8476-B10D0CC8D9E0}"/>
    <hyperlink ref="C2298" r:id="rId2297" display="https://www.nj.gov/cgi-bin/education/csg/15/csg1a.pl?string=MK-12K-121800-3500&amp;maxhits=1000" xr:uid="{05DF8E5E-257B-5547-8DBC-0E32E4DD6838}"/>
    <hyperlink ref="C2299" r:id="rId2298" display="https://www.nj.gov/cgi-bin/education/csg/15/csg1a.pl?string=IK-12K-80-400&amp;maxhits=1000" xr:uid="{1DC6E5FA-9AE6-4747-828C-A7B7D60211CD}"/>
    <hyperlink ref="C2300" r:id="rId2299" display="https://www.nj.gov/cgi-bin/education/csg/15/csg1a.pl?string=IK-12K-80-400&amp;maxhits=1000" xr:uid="{199D5E31-DA7F-9145-80CC-697CD723F2FB}"/>
    <hyperlink ref="C2301" r:id="rId2300" display="https://www.nj.gov/cgi-bin/education/csg/15/csg1a.pl?string=AK-6K-6&amp;maxhits=1000" xr:uid="{9E2E089D-B147-4B4A-ABF8-4FE1FE266394}"/>
    <hyperlink ref="C2302" r:id="rId2301" display="https://www.nj.gov/cgi-bin/education/csg/15/csg1a.pl?string=KK-12K-8751plus&amp;maxhits=1000" xr:uid="{A23AB810-8BDC-894B-AEE7-BECE45268A03}"/>
    <hyperlink ref="C2303" r:id="rId2302" display="https://www.nj.gov/cgi-bin/education/csg/15/csg1a.pl?string=AK-6K-6&amp;maxhits=1000" xr:uid="{D4D14A5E-7C7F-8D4E-9FCE-108F2CDA0D5C}"/>
    <hyperlink ref="C2304" r:id="rId2303" display="https://www.nj.gov/cgi-bin/education/csg/15/csg1a.pl?string=FG7-127-129-12&amp;maxhits=1000" xr:uid="{21AD0500-0F36-A64C-9861-196BB907CA66}"/>
    <hyperlink ref="C2305" r:id="rId2304" display="https://www.nj.gov/cgi-bin/education/csg/15/csg1a.pl?string=IK-12K-80-400&amp;maxhits=1000" xr:uid="{0236E896-9244-8E42-834B-42906749C4D2}"/>
    <hyperlink ref="C2306" r:id="rId2305" display="https://www.nj.gov/cgi-bin/education/csg/15/csg1a.pl?string=NK-12K-123500plus&amp;maxhits=1000" xr:uid="{E90533D9-5F63-5A47-A8D7-6BD6DE9F91A9}"/>
    <hyperlink ref="C2307" r:id="rId2306" display="https://www.nj.gov/cgi-bin/education/csg/15/csg1a.pl?string=IK-12K-80-400&amp;maxhits=1000" xr:uid="{87857900-7A2B-794A-AAED-204F1F39A3CE}"/>
    <hyperlink ref="C2308" r:id="rId2307" display="https://www.nj.gov/cgi-bin/education/csg/15/csg1a.pl?string=OCHARTER&amp;maxhits=1000" xr:uid="{B1BD7B01-8CB1-7B49-AFEA-62661DBC886B}"/>
    <hyperlink ref="C2309" r:id="rId2308" display="https://www.nj.gov/cgi-bin/education/csg/15/csg1a.pl?string=PCSSD&amp;maxhits=1000" xr:uid="{248ACD38-677A-A84C-BDE9-DED69F9A83BE}"/>
    <hyperlink ref="C2310" r:id="rId2309" display="https://www.nj.gov/cgi-bin/education/csg/15/csg1a.pl?string=QCOUNTYVOC&amp;maxhits=1000" xr:uid="{AA1B9FFC-BAA8-C84D-808F-B182AA649844}"/>
    <hyperlink ref="C2311" r:id="rId2310" display="https://www.nj.gov/cgi-bin/education/csg/15/csg1a.pl?string=FG7-127-129-12&amp;maxhits=1000" xr:uid="{0EABD38F-ED36-3248-8269-AB1DA84924CE}"/>
    <hyperlink ref="C2312" r:id="rId2311" display="https://www.nj.gov/cgi-bin/education/csg/15/csg1a.pl?string=AK-6K-6&amp;maxhits=1000" xr:uid="{104994C7-1B81-7B41-9CA7-EAA2C0CF1264}"/>
    <hyperlink ref="C2313" r:id="rId2312" display="https://www.nj.gov/cgi-bin/education/csg/15/csg1a.pl?string=AK-6K-6&amp;maxhits=1000" xr:uid="{A19B675D-AD6C-F042-8F48-D83E02AC7572}"/>
    <hyperlink ref="C2314" r:id="rId2313" display="https://www.nj.gov/cgi-bin/education/csg/15/csg1a.pl?string=IK-12K-80-400&amp;maxhits=1000" xr:uid="{5DF9583D-C3E5-EE4B-B3AD-3892C850F582}"/>
    <hyperlink ref="C2315" r:id="rId2314" display="https://www.nj.gov/cgi-bin/education/csg/14/csg1a.pl?string=DK-8K-8401-750&amp;maxhits=1000" xr:uid="{85E8D845-1B4D-604A-9CF6-AEC8D47C6C72}"/>
    <hyperlink ref="C2316" r:id="rId2315" display="https://www.nj.gov/cgi-bin/education/csg/14/csg1a.pl?string=NK-12K-123500plus&amp;maxhits=1000" xr:uid="{56321BBF-9F18-1141-AF15-5DAE837D44AE}"/>
    <hyperlink ref="C2317" r:id="rId2316" display="https://www.nj.gov/cgi-bin/education/csg/14/csg1a.pl?string=EK-8K-8751plus&amp;maxhits=1000" xr:uid="{D0247287-9FC1-3F47-B4F2-4F2702B26902}"/>
    <hyperlink ref="C2318" r:id="rId2317" display="https://www.nj.gov/cgi-bin/education/csg/14/csg1a.pl?string=CK-8K-80-400&amp;maxhits=1000" xr:uid="{935A7F53-E9F8-5048-9A86-A1E6567D4F44}"/>
    <hyperlink ref="C2319" r:id="rId2318" display="https://www.nj.gov/cgi-bin/education/csg/14/csg1a.pl?string=JK-12K-8401-750&amp;maxhits=1000" xr:uid="{60C6DE8F-B79C-E243-816F-0801EEEC1C2C}"/>
    <hyperlink ref="C2320" r:id="rId2319" display="https://www.nj.gov/cgi-bin/education/csg/14/csg1a.pl?string=DK-8K-8401-750&amp;maxhits=1000" xr:uid="{F539C233-E657-8847-BD7C-7FE4126C79AC}"/>
    <hyperlink ref="C2321" r:id="rId2320" display="https://www.nj.gov/cgi-bin/education/csg/14/csg1a.pl?string=CK-8K-80-400&amp;maxhits=1000" xr:uid="{56E65CF0-1243-E448-A059-0EDC0E171C86}"/>
    <hyperlink ref="C2322" r:id="rId2321" display="https://www.nj.gov/cgi-bin/education/csg/14/csg1a.pl?string=DK-8K-8401-750&amp;maxhits=1000" xr:uid="{0F1AA16C-E55D-F445-9E0B-725E813AC98C}"/>
    <hyperlink ref="C2323" r:id="rId2322" display="https://www.nj.gov/cgi-bin/education/csg/14/csg1a.pl?string=DK-8K-8401-750&amp;maxhits=1000" xr:uid="{0582A54E-F283-3243-8ECC-E4B3DA03C3DF}"/>
    <hyperlink ref="C2324" r:id="rId2323" display="https://www.nj.gov/cgi-bin/education/csg/14/csg1a.pl?string=AK-6K-6&amp;maxhits=1000" xr:uid="{0541283B-63D7-1E4D-86C0-8D055A051C99}"/>
    <hyperlink ref="C2325" r:id="rId2324" display="https://www.nj.gov/cgi-bin/education/csg/14/csg1a.pl?string=FG7-127-129-12&amp;maxhits=1000" xr:uid="{4C96ACB3-F9DC-5D42-8741-675F2DD6EB3B}"/>
    <hyperlink ref="C2326" r:id="rId2325" display="https://www.nj.gov/cgi-bin/education/csg/14/csg1a.pl?string=AK-6K-6&amp;maxhits=1000" xr:uid="{BB949177-D423-A24E-BE87-4296334D3682}"/>
    <hyperlink ref="C2327" r:id="rId2326" display="https://www.nj.gov/cgi-bin/education/csg/14/csg1a.pl?string=AK-6K-6&amp;maxhits=1000" xr:uid="{338E70EA-F523-6842-B9DB-97ECED49F47D}"/>
    <hyperlink ref="C2328" r:id="rId2327" display="https://www.nj.gov/cgi-bin/education/csg/14/csg1a.pl?string=MK-12K-121800-3500&amp;maxhits=1000" xr:uid="{6EDA1FB1-D493-B34D-B19C-F1A2FEADFC03}"/>
    <hyperlink ref="C2329" r:id="rId2328" display="https://www.nj.gov/cgi-bin/education/csg/14/csg1a.pl?string=MK-12K-121800-3500&amp;maxhits=1000" xr:uid="{07DA7F21-286C-C64E-81DB-E3C2C03F36B0}"/>
    <hyperlink ref="C2330" r:id="rId2329" display="https://www.nj.gov/cgi-bin/education/csg/14/csg1a.pl?string=LK-12K-120-1800&amp;maxhits=1000" xr:uid="{33A7DB71-9B7C-3745-B42E-A5F5474000D4}"/>
    <hyperlink ref="C2331" r:id="rId2330" display="https://www.nj.gov/cgi-bin/education/csg/14/csg1a.pl?string=JK-12K-8401-750&amp;maxhits=1000" xr:uid="{B7CF247E-B60F-DD4E-ACBB-91191DA88225}"/>
    <hyperlink ref="C2332" r:id="rId2331" display="https://www.nj.gov/cgi-bin/education/csg/14/csg1a.pl?string=EK-8K-8751plus&amp;maxhits=1000" xr:uid="{1FC14C51-B588-1742-9E8A-4696DE0D01D6}"/>
    <hyperlink ref="C2333" r:id="rId2332" display="https://www.nj.gov/cgi-bin/education/csg/14/csg1a.pl?string=NK-12K-123500plus&amp;maxhits=1000" xr:uid="{1EF49E6C-B7DF-7C4B-ACAD-A217270A2F06}"/>
    <hyperlink ref="C2334" r:id="rId2333" display="https://www.nj.gov/cgi-bin/education/csg/14/csg1a.pl?string=KK-12K-8751plus&amp;maxhits=1000" xr:uid="{4B28DFAB-6421-C445-BE4C-4BB090A0BEE9}"/>
    <hyperlink ref="C2335" r:id="rId2334" display="https://www.nj.gov/cgi-bin/education/csg/17/csg1a.pl?string=OCHARTER&amp;maxhits=1000" xr:uid="{EE0D1E89-98F2-AC42-8880-26570077BD2B}"/>
    <hyperlink ref="C2336" r:id="rId2335" display="https://www.nj.gov/cgi-bin/education/csg/17/csg1a.pl?string=OCHARTER&amp;maxhits=1000" xr:uid="{3916FB32-80BD-2449-B9B5-D3CCF11F529A}"/>
    <hyperlink ref="C2337" r:id="rId2336" display="https://www.nj.gov/cgi-bin/education/csg/17/csg1a.pl?string=OCHARTER&amp;maxhits=1000" xr:uid="{53B59A3F-2C0D-5045-B256-4F96FA51E1B9}"/>
    <hyperlink ref="C2338" r:id="rId2337" display="https://www.nj.gov/cgi-bin/education/csg/17/csg1a.pl?string=IK-12K-80-400&amp;maxhits=1000" xr:uid="{69B10F60-5E4F-9F4C-AE0E-249E7F684009}"/>
    <hyperlink ref="C2339" r:id="rId2338" display="https://www.nj.gov/cgi-bin/education/csg/17/csg1a.pl?string=JK-12K-8401-750&amp;maxhits=1000" xr:uid="{28A844A0-F30D-F342-94FE-D4009CBF816D}"/>
    <hyperlink ref="C2340" r:id="rId2339" display="https://www.nj.gov/cgi-bin/education/csg/17/csg1a.pl?string=OCHARTER&amp;maxhits=1000" xr:uid="{6F27EAF1-1370-F747-A7BF-31B4BF3EB501}"/>
    <hyperlink ref="C2341" r:id="rId2340" display="https://www.nj.gov/cgi-bin/education/csg/17/csg1a.pl?string=MK-12K-121800-3500&amp;maxhits=1000" xr:uid="{2DAA414C-10EB-2F47-A840-E398DF61BA83}"/>
    <hyperlink ref="C2342" r:id="rId2341" display="https://www.nj.gov/cgi-bin/education/csg/17/csg1a.pl?string=OCHARTER&amp;maxhits=1000" xr:uid="{6B8C2A9E-DFE1-204D-B143-77E516A99134}"/>
    <hyperlink ref="C2343" r:id="rId2342" display="https://www.nj.gov/cgi-bin/education/csg/17/csg1a.pl?string=OCHARTER&amp;maxhits=1000" xr:uid="{3F648DE8-420A-4B44-8014-B127E1F3BF9E}"/>
    <hyperlink ref="C2344" r:id="rId2343" display="https://www.nj.gov/cgi-bin/education/csg/17/csg1a.pl?string=OCHARTER&amp;maxhits=1000" xr:uid="{868572C4-31FD-4043-B2CB-00029EAF83D7}"/>
    <hyperlink ref="C2345" r:id="rId2344" display="https://www.nj.gov/cgi-bin/education/csg/17/csg1a.pl?string=OCHARTER&amp;maxhits=1000" xr:uid="{C24DA3DD-0639-B049-89EF-088ACB85178D}"/>
    <hyperlink ref="C2346" r:id="rId2345" display="https://www.nj.gov/cgi-bin/education/csg/17/csg1a.pl?string=DK-8K-8401-750&amp;maxhits=1000" xr:uid="{0E628060-8D2F-504F-9E05-9798E67BE7A1}"/>
    <hyperlink ref="C2347" r:id="rId2346" display="https://www.nj.gov/cgi-bin/education/csg/17/csg1a.pl?string=OCHARTER&amp;maxhits=1000" xr:uid="{D76239F5-1F57-3540-B915-0410E867A058}"/>
    <hyperlink ref="C2348" r:id="rId2347" display="https://www.nj.gov/cgi-bin/education/csg/17/csg1a.pl?string=OCHARTER&amp;maxhits=1000" xr:uid="{77C40A70-F452-AA4D-8383-8C5A2BC6DBA3}"/>
    <hyperlink ref="C2349" r:id="rId2348" display="https://www.nj.gov/cgi-bin/education/csg/17/csg1a.pl?string=OCHARTER&amp;maxhits=1000" xr:uid="{40E176C6-37E9-0B45-8E39-FA922A91C26D}"/>
    <hyperlink ref="C2350" r:id="rId2349" display="https://www.nj.gov/cgi-bin/education/csg/17/csg1a.pl?string=OCHARTER&amp;maxhits=1000" xr:uid="{7121BED6-F21E-3B49-B2AB-5166E31E0C5C}"/>
    <hyperlink ref="C2351" r:id="rId2350" display="https://www.nj.gov/cgi-bin/education/csg/17/csg1a.pl?string=OCHARTER&amp;maxhits=1000" xr:uid="{7D3614B3-74C1-E441-B3CF-E68E234247BA}"/>
    <hyperlink ref="C2352" r:id="rId2351" display="https://www.nj.gov/cgi-bin/education/csg/17/csg1a.pl?string=OCHARTER&amp;maxhits=1000" xr:uid="{00B58327-B71F-1D42-B8BD-ACAD920B1A96}"/>
    <hyperlink ref="C2353" r:id="rId2352" display="https://www.nj.gov/cgi-bin/education/csg/17/csg1a.pl?string=OCHARTER&amp;maxhits=1000" xr:uid="{B5DC900A-7683-5444-8346-DC03AFFBC0C2}"/>
    <hyperlink ref="C2354" r:id="rId2353" display="https://www.nj.gov/cgi-bin/education/csg/17/csg1a.pl?string=OCHARTER&amp;maxhits=1000" xr:uid="{CD3F3017-7B07-3A42-84CD-A107E99F597F}"/>
    <hyperlink ref="C2355" r:id="rId2354" display="https://www.nj.gov/cgi-bin/education/csg/17/csg1a.pl?string=OCHARTER&amp;maxhits=1000" xr:uid="{5ACB3B9E-261E-754C-B127-2638DCEAFE02}"/>
    <hyperlink ref="C2356" r:id="rId2355" display="https://www.nj.gov/cgi-bin/education/csg/17/csg1a.pl?string=OCHARTER&amp;maxhits=1000" xr:uid="{1B1E1568-3FC3-D445-A2AA-616837A4C81F}"/>
    <hyperlink ref="C2357" r:id="rId2356" display="https://www.nj.gov/cgi-bin/education/csg/17/csg1a.pl?string=OCHARTER&amp;maxhits=1000" xr:uid="{802931E3-9BB0-DD4A-ABC4-F1C5B552772F}"/>
    <hyperlink ref="C2358" r:id="rId2357" display="https://www.nj.gov/cgi-bin/education/csg/17/csg1a.pl?string=OCHARTER&amp;maxhits=1000" xr:uid="{41E6CF92-AB74-044A-99FC-A728F418782D}"/>
    <hyperlink ref="C2359" r:id="rId2358" display="https://www.nj.gov/cgi-bin/education/csg/17/csg1a.pl?string=OCHARTER&amp;maxhits=1000" xr:uid="{B2ED28C6-4EF5-EA46-BD43-7D4C4B3BF812}"/>
    <hyperlink ref="C2360" r:id="rId2359" display="https://www.nj.gov/cgi-bin/education/csg/17/csg1a.pl?string=OCHARTER&amp;maxhits=1000" xr:uid="{D3D7C0DE-1A59-D447-B8BD-F2900B86B444}"/>
    <hyperlink ref="C2361" r:id="rId2360" display="https://www.nj.gov/cgi-bin/education/csg/17/csg1a.pl?string=OCHARTER&amp;maxhits=1000" xr:uid="{E715ED66-DBBE-6345-ACDF-D59DA32BF8D6}"/>
    <hyperlink ref="C2362" r:id="rId2361" display="https://www.nj.gov/cgi-bin/education/csg/17/csg1a.pl?string=OCHARTER&amp;maxhits=1000" xr:uid="{398DC195-46D4-B945-9B65-79A7B60F1F47}"/>
    <hyperlink ref="C2363" r:id="rId2362" display="https://www.nj.gov/cgi-bin/education/csg/17/csg1a.pl?string=OCHARTER&amp;maxhits=1000" xr:uid="{6B763323-DA13-D446-B5EA-E337D2B23638}"/>
    <hyperlink ref="C2364" r:id="rId2363" display="https://www.nj.gov/cgi-bin/education/csg/17/csg1a.pl?string=OCHARTER&amp;maxhits=1000" xr:uid="{38762CD7-51FD-D44E-AE55-06C377E1B637}"/>
    <hyperlink ref="C2365" r:id="rId2364" display="https://www.nj.gov/cgi-bin/education/csg/17/csg1a.pl?string=OCHARTER&amp;maxhits=1000" xr:uid="{EF8F0F56-8C00-224A-BF71-4845EF1F94D1}"/>
    <hyperlink ref="C2366" r:id="rId2365" display="https://www.nj.gov/cgi-bin/education/csg/17/csg1a.pl?string=OCHARTER&amp;maxhits=1000" xr:uid="{002D4848-9938-EB49-BDC3-85EDB6B31044}"/>
    <hyperlink ref="C2367" r:id="rId2366" display="https://www.nj.gov/cgi-bin/education/csg/17/csg1a.pl?string=OCHARTER&amp;maxhits=1000" xr:uid="{0F9F1D7B-BC78-B64B-B789-8AB39868299C}"/>
    <hyperlink ref="C2368" r:id="rId2367" display="https://www.nj.gov/cgi-bin/education/csg/17/csg1a.pl?string=OCHARTER&amp;maxhits=1000" xr:uid="{BD688F5D-C11C-A241-8D93-7C9EF19D179D}"/>
    <hyperlink ref="C2369" r:id="rId2368" display="https://www.nj.gov/cgi-bin/education/csg/17/csg1a.pl?string=OCHARTER&amp;maxhits=1000" xr:uid="{596ADE58-90E1-084E-8B3F-6F6C60369CE1}"/>
    <hyperlink ref="C2370" r:id="rId2369" display="https://www.nj.gov/cgi-bin/education/csg/17/csg1a.pl?string=OCHARTER&amp;maxhits=1000" xr:uid="{C1314106-E3E4-3F47-9E89-7FCB776497BA}"/>
    <hyperlink ref="C2371" r:id="rId2370" display="https://www.nj.gov/cgi-bin/education/csg/17/csg1a.pl?string=OCHARTER&amp;maxhits=1000" xr:uid="{B17D586C-1F5D-1042-993E-F1DC1563105B}"/>
    <hyperlink ref="C2372" r:id="rId2371" display="https://www.nj.gov/cgi-bin/education/csg/17/csg1a.pl?string=OCHARTER&amp;maxhits=1000" xr:uid="{958CAD8F-292E-BD42-8618-D3673C4A9672}"/>
    <hyperlink ref="C2373" r:id="rId2372" display="https://www.nj.gov/cgi-bin/education/csg/17/csg1a.pl?string=OCHARTER&amp;maxhits=1000" xr:uid="{5ADC0F3D-BAF2-8B4F-AFDA-6E0AE4A064DC}"/>
    <hyperlink ref="C2374" r:id="rId2373" display="https://www.nj.gov/cgi-bin/education/csg/17/csg1a.pl?string=OCHARTER&amp;maxhits=1000" xr:uid="{5167464B-0045-474C-9C54-B4C0839E5A6F}"/>
    <hyperlink ref="C2375" r:id="rId2374" display="https://www.nj.gov/cgi-bin/education/csg/17/csg1a.pl?string=OCHARTER&amp;maxhits=1000" xr:uid="{AA1CECB4-8A62-4D4C-94C4-3C8F19CF58F9}"/>
    <hyperlink ref="C2376" r:id="rId2375" display="https://www.nj.gov/cgi-bin/education/csg/17/csg1a.pl?string=OCHARTER&amp;maxhits=1000" xr:uid="{7B3010C2-55CE-8B46-A4F9-8BA976279BDE}"/>
    <hyperlink ref="C2377" r:id="rId2376" display="https://www.nj.gov/cgi-bin/education/csg/17/csg1a.pl?string=OCHARTER&amp;maxhits=1000" xr:uid="{48E9E4B3-0EBE-3A48-96C7-FF663C812230}"/>
    <hyperlink ref="C2378" r:id="rId2377" display="https://www.nj.gov/cgi-bin/education/csg/17/csg1a.pl?string=OCHARTER&amp;maxhits=1000" xr:uid="{C3C0AED6-7CC5-8441-9323-B9772EF0AD39}"/>
    <hyperlink ref="C2379" r:id="rId2378" display="https://www.nj.gov/cgi-bin/education/csg/17/csg1a.pl?string=LK-12K-120-1800&amp;maxhits=1000" xr:uid="{9B867330-6FF2-BB4B-ABFA-96DC2E71FBDC}"/>
    <hyperlink ref="C2380" r:id="rId2379" display="https://www.nj.gov/cgi-bin/education/csg/17/csg1a.pl?string=OCHARTER&amp;maxhits=1000" xr:uid="{5CDD30C5-47A3-C449-83BA-1E16FFF9B258}"/>
    <hyperlink ref="C2381" r:id="rId2380" display="https://www.nj.gov/cgi-bin/education/csg/17/csg1a.pl?string=OCHARTER&amp;maxhits=1000" xr:uid="{5A08CBD1-1D45-BE4A-8E1A-35BFB3D1D8CD}"/>
    <hyperlink ref="C2382" r:id="rId2381" display="https://www.nj.gov/cgi-bin/education/csg/17/csg1a.pl?string=OCHARTER&amp;maxhits=1000" xr:uid="{A620B596-B7FD-9D45-9EED-76A29E14343F}"/>
    <hyperlink ref="C2383" r:id="rId2382" display="https://www.nj.gov/cgi-bin/education/csg/17/csg1a.pl?string=OCHARTER&amp;maxhits=1000" xr:uid="{3933E084-FF22-C746-AF08-C54F88A45EE1}"/>
    <hyperlink ref="C2384" r:id="rId2383" display="https://www.nj.gov/cgi-bin/education/csg/17/csg1a.pl?string=OCHARTER&amp;maxhits=1000" xr:uid="{BE02E936-A3BD-6C44-8210-E93DF3CA34AA}"/>
    <hyperlink ref="C2385" r:id="rId2384" display="https://www.nj.gov/cgi-bin/education/csg/17/csg1a.pl?string=OCHARTER&amp;maxhits=1000" xr:uid="{1ED54C06-9807-6943-894C-88C87DDE941B}"/>
    <hyperlink ref="C2386" r:id="rId2385" display="https://www.nj.gov/cgi-bin/education/csg/17/csg1a.pl?string=OCHARTER&amp;maxhits=1000" xr:uid="{84990631-914F-3F48-B366-B6F18A3939C5}"/>
    <hyperlink ref="C2387" r:id="rId2386" display="https://www.nj.gov/cgi-bin/education/csg/17/csg1a.pl?string=OCHARTER&amp;maxhits=1000" xr:uid="{FC1BDA32-BD61-E34B-B83D-9A0D39CE9BBB}"/>
    <hyperlink ref="C2388" r:id="rId2387" display="https://www.nj.gov/cgi-bin/education/csg/17/csg1a.pl?string=LK-12K-120-1800&amp;maxhits=1000" xr:uid="{CCCEA5B0-7FD4-D54D-B3A2-CFACDF9271E4}"/>
    <hyperlink ref="C2389" r:id="rId2388" display="https://www.nj.gov/cgi-bin/education/csg/17/csg1a.pl?string=OCHARTER&amp;maxhits=1000" xr:uid="{0DE61340-1E9E-DC4C-9183-A92FAD3F41B2}"/>
    <hyperlink ref="C2390" r:id="rId2389" display="https://www.nj.gov/cgi-bin/education/csg/17/csg1a.pl?string=OCHARTER&amp;maxhits=1000" xr:uid="{1F366592-6285-6644-A02E-A27CBEF1E77D}"/>
    <hyperlink ref="C2391" r:id="rId2390" display="https://www.nj.gov/cgi-bin/education/csg/17/csg1a.pl?string=OCHARTER&amp;maxhits=1000" xr:uid="{82E895E1-7F06-9F4C-97F8-A06188D5B8CA}"/>
    <hyperlink ref="C2392" r:id="rId2391" display="https://www.nj.gov/cgi-bin/education/csg/17/csg1a.pl?string=OCHARTER&amp;maxhits=1000" xr:uid="{E411440C-19DB-F742-9564-D8A96DFF13E7}"/>
    <hyperlink ref="C2393" r:id="rId2392" display="https://www.nj.gov/cgi-bin/education/csg/17/csg1a.pl?string=OCHARTER&amp;maxhits=1000" xr:uid="{185B529B-243E-CD4D-88F3-61FB2623D0C5}"/>
    <hyperlink ref="C2394" r:id="rId2393" display="https://www.nj.gov/cgi-bin/education/csg/17/csg1a.pl?string=OCHARTER&amp;maxhits=1000" xr:uid="{B73725C0-A9AE-3846-B539-CD8FB8F1701C}"/>
    <hyperlink ref="C2395" r:id="rId2394" display="https://www.nj.gov/cgi-bin/education/csg/17/csg1a.pl?string=OCHARTER&amp;maxhits=1000" xr:uid="{D3C21B6C-80F2-0749-ABED-5B60F1FDB42E}"/>
    <hyperlink ref="C2396" r:id="rId2395" display="https://www.nj.gov/cgi-bin/education/csg/17/csg1a.pl?string=OCHARTER&amp;maxhits=1000" xr:uid="{CBE66129-3ED4-2A40-A261-A30DC3FF2B63}"/>
    <hyperlink ref="C2397" r:id="rId2396" display="https://www.nj.gov/cgi-bin/education/csg/17/csg1a.pl?string=OCHARTER&amp;maxhits=1000" xr:uid="{5EE0A9C3-A82B-D247-B4B9-07D412ABFD7B}"/>
    <hyperlink ref="C2398" r:id="rId2397" display="https://www.nj.gov/cgi-bin/education/csg/17/csg1a.pl?string=OCHARTER&amp;maxhits=1000" xr:uid="{796AC438-CDAE-904B-B119-EA15CA7F7565}"/>
    <hyperlink ref="C2399" r:id="rId2398" display="https://www.nj.gov/cgi-bin/education/csg/17/csg1a.pl?string=OCHARTER&amp;maxhits=1000" xr:uid="{56FF3B5A-C6CE-3F42-B41C-397EF9CAC5B4}"/>
    <hyperlink ref="C2400" r:id="rId2399" display="https://www.nj.gov/cgi-bin/education/csg/17/csg1a.pl?string=OCHARTER&amp;maxhits=1000" xr:uid="{B542EFE9-627A-FD47-9FE4-D21DAB895F03}"/>
    <hyperlink ref="C2401" r:id="rId2400" display="https://www.nj.gov/cgi-bin/education/csg/17/csg1a.pl?string=OCHARTER&amp;maxhits=1000" xr:uid="{FDD67366-107B-CE47-B2FF-4A3EA406A49E}"/>
    <hyperlink ref="C2402" r:id="rId2401" display="https://www.nj.gov/cgi-bin/education/csg/17/csg1a.pl?string=MK-12K-121800-3500&amp;maxhits=1000" xr:uid="{942C54A2-C0F0-C94D-B11A-241A28FFE0D1}"/>
    <hyperlink ref="C2403" r:id="rId2402" display="https://www.nj.gov/cgi-bin/education/csg/17/csg1a.pl?string=OCHARTER&amp;maxhits=1000" xr:uid="{ED8EF269-66A7-5547-9E25-5D47E8AC0728}"/>
    <hyperlink ref="C2404" r:id="rId2403" display="https://www.nj.gov/cgi-bin/education/csg/17/csg1a.pl?string=OCHARTER&amp;maxhits=1000" xr:uid="{0FD8BB18-80DE-1848-BC69-8F5A9B76688E}"/>
    <hyperlink ref="C2405" r:id="rId2404" display="https://www.nj.gov/cgi-bin/education/csg/17/csg1a.pl?string=OCHARTER&amp;maxhits=1000" xr:uid="{44877DEF-7B19-2F46-8D10-2BFAAC67EC2A}"/>
    <hyperlink ref="C2406" r:id="rId2405" display="https://www.nj.gov/cgi-bin/education/csg/17/csg1a.pl?string=OCHARTER&amp;maxhits=1000" xr:uid="{18776DED-AFF8-8049-B26C-CE250E155282}"/>
    <hyperlink ref="C2407" r:id="rId2406" display="https://www.nj.gov/cgi-bin/education/csg/17/csg1a.pl?string=OCHARTER&amp;maxhits=1000" xr:uid="{4CFE459A-178D-8547-9ABB-5B57EBEA38D8}"/>
    <hyperlink ref="C2408" r:id="rId2407" display="https://www.nj.gov/cgi-bin/education/csg/17/csg1a.pl?string=OCHARTER&amp;maxhits=1000" xr:uid="{17BDF158-47E6-1840-BF5F-343E6ABD868C}"/>
    <hyperlink ref="C2409" r:id="rId2408" display="https://www.nj.gov/cgi-bin/education/csg/17/csg1a.pl?string=OCHARTER&amp;maxhits=1000" xr:uid="{C37E554D-CD99-034F-9E9A-EB92E4822741}"/>
    <hyperlink ref="C2410" r:id="rId2409" display="https://www.nj.gov/cgi-bin/education/csg/17/csg1a.pl?string=MK-12K-121800-3500&amp;maxhits=1000" xr:uid="{A24C1F04-8756-4B48-94F8-CC99522F5E69}"/>
    <hyperlink ref="C2411" r:id="rId2410" display="https://www.nj.gov/cgi-bin/education/csg/17/csg1a.pl?string=MK-12K-121800-3500&amp;maxhits=1000" xr:uid="{AF372D67-6D89-1447-9B63-55552E28F642}"/>
    <hyperlink ref="C2412" r:id="rId2411" display="https://www.nj.gov/cgi-bin/education/csg/17/csg1a.pl?string=OCHARTER&amp;maxhits=1000" xr:uid="{01A0158C-9557-9941-A414-0097B73A0511}"/>
    <hyperlink ref="C2413" r:id="rId2412" display="https://www.nj.gov/cgi-bin/education/csg/17/csg1a.pl?string=OCHARTER&amp;maxhits=1000" xr:uid="{C7FAAEB2-513F-7848-931C-0C7FD2C33A9A}"/>
    <hyperlink ref="C2414" r:id="rId2413" display="https://www.nj.gov/cgi-bin/education/csg/17/csg1a.pl?string=OCHARTER&amp;maxhits=1000" xr:uid="{C1E2FA15-7A02-1F41-818E-D1113AB39420}"/>
    <hyperlink ref="C2415" r:id="rId2414" display="https://www.nj.gov/cgi-bin/education/csg/17/csg1a.pl?string=OCHARTER&amp;maxhits=1000" xr:uid="{E72A2982-E2AA-F14B-AE0A-AF1AB2DA3913}"/>
    <hyperlink ref="C2416" r:id="rId2415" display="https://www.nj.gov/cgi-bin/education/csg/17/csg1a.pl?string=OCHARTER&amp;maxhits=1000" xr:uid="{0D6ABA81-6E17-3747-931D-E96F60723556}"/>
    <hyperlink ref="C2417" r:id="rId2416" display="https://www.nj.gov/cgi-bin/education/csg/17/csg1a.pl?string=JK-12K-8401-750&amp;maxhits=1000" xr:uid="{49C18471-1440-0C4A-9D54-478FA919F149}"/>
    <hyperlink ref="C2418" r:id="rId2417" display="https://www.nj.gov/cgi-bin/education/csg/17/csg1a.pl?string=JK-12K-8401-750&amp;maxhits=1000" xr:uid="{58CEB6C1-0315-F648-9116-59E7C51811F0}"/>
    <hyperlink ref="C2419" r:id="rId2418" display="https://www.nj.gov/cgi-bin/education/csg/17/csg1a.pl?string=OCHARTER&amp;maxhits=1000" xr:uid="{E352228E-F56B-B34D-B6F6-D6BC94E45257}"/>
    <hyperlink ref="C2420" r:id="rId2419" display="https://www.nj.gov/cgi-bin/education/csg/19/csg1a.pl?string=JK-12K-8401-750&amp;maxhits=1000" xr:uid="{BC23ECEB-9DB4-DD4C-B04E-C7B55CB9E47F}"/>
    <hyperlink ref="C2421" r:id="rId2420" display="https://www.nj.gov/cgi-bin/education/csg/19/csg1a.pl?string=IK-12K-80-400&amp;maxhits=1000" xr:uid="{E385A9CF-65F5-5A4E-B16D-4D0CA441989A}"/>
    <hyperlink ref="C2422" r:id="rId2421" display="https://www.nj.gov/cgi-bin/education/csg/19/csg1a.pl?string=GG9-127-129-12&amp;maxhits=1000" xr:uid="{E6E8CC36-D403-1548-936E-43A2DBEF2417}"/>
    <hyperlink ref="C2423" r:id="rId2422" display="https://www.nj.gov/cgi-bin/education/csg/19/csg1a.pl?string=GG9-127-129-12&amp;maxhits=1000" xr:uid="{DEC8F948-B6F5-3B44-9B92-663E056EA827}"/>
    <hyperlink ref="C2424" r:id="rId2423" display="https://www.nj.gov/cgi-bin/education/csg/19/csg1a.pl?string=GG9-127-129-12&amp;maxhits=1000" xr:uid="{E650C578-F1DA-764A-AFBB-C832F70F8B59}"/>
    <hyperlink ref="C2425" r:id="rId2424" display="https://www.nj.gov/cgi-bin/education/csg/19/csg1a.pl?string=EK-8K-8751plus&amp;maxhits=1000" xr:uid="{537B0ECC-4250-9346-BF4B-839A02CCC7B1}"/>
    <hyperlink ref="C2426" r:id="rId2425" display="https://www.nj.gov/cgi-bin/education/csg/19/csg1a.pl?string=EK-8K-8751plus&amp;maxhits=1000" xr:uid="{9AB313D6-207D-4E45-8FA0-90023F20F65E}"/>
    <hyperlink ref="C2427" r:id="rId2426" display="https://www.nj.gov/cgi-bin/education/csg/19/csg1a.pl?string=EK-8K-8751plus&amp;maxhits=1000" xr:uid="{D35B8471-ABE8-DE40-B3A5-1238577D3973}"/>
    <hyperlink ref="C2428" r:id="rId2427" display="https://www.nj.gov/cgi-bin/education/csg/19/csg1a.pl?string=EK-8K-8751plus&amp;maxhits=1000" xr:uid="{F0A92CCB-B467-9345-ACCC-E62DF485AF83}"/>
    <hyperlink ref="C2429" r:id="rId2428" display="https://www.nj.gov/cgi-bin/education/csg/19/csg1a.pl?string=EK-8K-8751plus&amp;maxhits=1000" xr:uid="{9485E94C-3D8D-ED46-8FD7-0EC11FF3560D}"/>
    <hyperlink ref="C2430" r:id="rId2429" display="https://www.nj.gov/cgi-bin/education/csg/19/csg1a.pl?string=AK-6K-6&amp;maxhits=1000" xr:uid="{A3F4DB39-9F26-0C4B-AF5A-4759D24E9B9E}"/>
    <hyperlink ref="C2431" r:id="rId2430" display="https://www.nj.gov/cgi-bin/education/csg/19/csg1a.pl?string=AK-6K-6&amp;maxhits=1000" xr:uid="{D8641588-B2D8-D24F-B65F-1887778D71E4}"/>
    <hyperlink ref="C2432" r:id="rId2431" display="https://www.nj.gov/cgi-bin/education/csg/19/csg1a.pl?string=DK-8K-8401-750&amp;maxhits=1000" xr:uid="{7A79F690-92E8-A444-A95B-0E03CC3C4FB6}"/>
    <hyperlink ref="C2433" r:id="rId2432" display="https://www.nj.gov/cgi-bin/education/csg/19/csg1a.pl?string=DK-8K-8401-750&amp;maxhits=1000" xr:uid="{6592A78A-FB63-8646-8A07-D4B8E082FC84}"/>
    <hyperlink ref="C2434" r:id="rId2433" display="https://www.nj.gov/cgi-bin/education/csg/19/csg1a.pl?string=NK-12K-123500plus&amp;maxhits=1000" xr:uid="{80A7E0E6-74FB-9847-8DD7-1C50F5DE83E4}"/>
    <hyperlink ref="C2435" r:id="rId2434" display="https://www.nj.gov/cgi-bin/education/csg/19/csg1a.pl?string=DK-8K-8401-750&amp;maxhits=1000" xr:uid="{14A48F01-B3C6-C641-9FC9-90DDA46F78BA}"/>
    <hyperlink ref="C2436" r:id="rId2435" display="https://www.nj.gov/cgi-bin/education/csg/19/csg1a.pl?string=EK-8K-8751plus&amp;maxhits=1000" xr:uid="{6CF09B6B-16FB-354B-B465-30059E7393D7}"/>
    <hyperlink ref="C2437" r:id="rId2436" display="https://www.nj.gov/cgi-bin/education/csg/19/csg1a.pl?string=DK-8K-8401-750&amp;maxhits=1000" xr:uid="{BFD61A31-D675-AD46-99E6-BF677F94260C}"/>
    <hyperlink ref="C2438" r:id="rId2437" display="https://www.nj.gov/cgi-bin/education/csg/19/csg1a.pl?string=MK-12K-121800-3500&amp;maxhits=1000" xr:uid="{7BACCDE5-3307-9446-9026-1B89A8324155}"/>
    <hyperlink ref="C2439" r:id="rId2438" display="https://www.nj.gov/cgi-bin/education/csg/19/csg1a.pl?string=NK-12K-123500plus&amp;maxhits=1000" xr:uid="{71FF7968-AE6E-5D47-87A5-4935840E0E4D}"/>
    <hyperlink ref="C2440" r:id="rId2439" display="https://www.nj.gov/cgi-bin/education/csg/19/csg1a.pl?string=NK-12K-123500plus&amp;maxhits=1000" xr:uid="{5C6E54C3-FF64-8B41-B73B-A5773DF6D501}"/>
    <hyperlink ref="C2441" r:id="rId2440" display="https://www.nj.gov/cgi-bin/education/csg/19/csg1a.pl?string=KK-12K-8751plus&amp;maxhits=1000" xr:uid="{23DEB200-E80E-9E4C-8DE2-BE4F22E2882D}"/>
    <hyperlink ref="C2442" r:id="rId2441" display="https://www.nj.gov/cgi-bin/education/csg/19/csg1a.pl?string=NK-12K-123500plus&amp;maxhits=1000" xr:uid="{9BD9F99A-979D-A447-B21F-D8A45C357609}"/>
    <hyperlink ref="C2443" r:id="rId2442" display="https://www.nj.gov/cgi-bin/education/csg/19/csg1a.pl?string=MK-12K-121800-3500&amp;maxhits=1000" xr:uid="{FFD8056E-4425-224F-A84B-D615693B373B}"/>
    <hyperlink ref="C2444" r:id="rId2443" display="https://www.nj.gov/cgi-bin/education/csg/19/csg1a.pl?string=MK-12K-121800-3500&amp;maxhits=1000" xr:uid="{C1C3E4F3-1A24-A044-8130-9E05C75AACD8}"/>
    <hyperlink ref="C2445" r:id="rId2444" display="https://www.nj.gov/cgi-bin/education/csg/19/csg1a.pl?string=NK-12K-123500plus&amp;maxhits=1000" xr:uid="{E8CAE65B-AC3D-E34F-A6BA-332F733E33D2}"/>
    <hyperlink ref="C2446" r:id="rId2445" display="https://www.nj.gov/cgi-bin/education/csg/19/csg1a.pl?string=NK-12K-123500plus&amp;maxhits=1000" xr:uid="{16905911-00CA-4E4E-80D2-64337E9F2D67}"/>
    <hyperlink ref="C2447" r:id="rId2446" display="https://www.nj.gov/cgi-bin/education/csg/19/csg1a.pl?string=NK-12K-123500plus&amp;maxhits=1000" xr:uid="{23CF616B-5349-414A-B79C-384B8F439DB5}"/>
    <hyperlink ref="C2448" r:id="rId2447" display="https://www.nj.gov/cgi-bin/education/csg/19/csg1a.pl?string=NK-12K-123500plus&amp;maxhits=1000" xr:uid="{545F6CCA-104E-C64A-94A1-1C5BC529843C}"/>
    <hyperlink ref="C2449" r:id="rId2448" display="https://www.nj.gov/cgi-bin/education/csg/19/csg1a.pl?string=NK-12K-123500plus&amp;maxhits=1000" xr:uid="{FC373FD2-7E7E-A14F-8594-4A42577397C7}"/>
    <hyperlink ref="C2450" r:id="rId2449" display="https://www.nj.gov/cgi-bin/education/csg/19/csg1a.pl?string=NK-12K-123500plus&amp;maxhits=1000" xr:uid="{564A9113-FD73-9742-B741-B647C473BADF}"/>
    <hyperlink ref="C2451" r:id="rId2450" display="https://www.nj.gov/cgi-bin/education/csg/19/csg1a.pl?string=AK-6K-6&amp;maxhits=1000" xr:uid="{5B1172B2-B0B3-1446-AD74-1C80B626781F}"/>
    <hyperlink ref="C2452" r:id="rId2451" display="https://www.nj.gov/cgi-bin/education/csg/19/csg1a.pl?string=NK-12K-123500plus&amp;maxhits=1000" xr:uid="{915F7EED-57F9-5648-A453-1BAACF1B8B0A}"/>
    <hyperlink ref="C2453" r:id="rId2452" display="https://www.nj.gov/cgi-bin/education/csg/19/csg1a.pl?string=NK-12K-123500plus&amp;maxhits=1000" xr:uid="{9EA45410-DEF6-DB4D-B2D1-04ED22531B72}"/>
    <hyperlink ref="C2454" r:id="rId2453" display="https://www.nj.gov/cgi-bin/education/csg/19/csg1a.pl?string=NK-12K-123500plus&amp;maxhits=1000" xr:uid="{21748B8C-679A-1146-9113-D954F01B04EB}"/>
    <hyperlink ref="C2455" r:id="rId2454" display="https://www.nj.gov/cgi-bin/education/csg/19/csg1a.pl?string=NK-12K-123500plus&amp;maxhits=1000" xr:uid="{5B7469DC-384F-1A4B-971B-28F5401AACE8}"/>
    <hyperlink ref="C2456" r:id="rId2455" display="https://www.nj.gov/cgi-bin/education/csg/19/csg1a.pl?string=NK-12K-123500plus&amp;maxhits=1000" xr:uid="{C7BC7E0D-89F6-4C4B-8595-ECDFFF3A1E14}"/>
    <hyperlink ref="C2457" r:id="rId2456" display="https://www.nj.gov/cgi-bin/education/csg/19/csg1a.pl?string=NK-12K-123500plus&amp;maxhits=1000" xr:uid="{66288824-8653-7748-8166-C7AC23BF5766}"/>
    <hyperlink ref="C2458" r:id="rId2457" display="https://www.nj.gov/cgi-bin/education/csg/19/csg1a.pl?string=NK-12K-123500plus&amp;maxhits=1000" xr:uid="{5D646901-D947-114E-BBC2-A712EE129204}"/>
    <hyperlink ref="C2459" r:id="rId2458" display="https://www.nj.gov/cgi-bin/education/csg/19/csg1a.pl?string=NK-12K-123500plus&amp;maxhits=1000" xr:uid="{BB9CEBEA-2FBD-4A4F-8A60-0A10A0904D21}"/>
    <hyperlink ref="C2460" r:id="rId2459" display="https://www.nj.gov/cgi-bin/education/csg/19/csg1a.pl?string=NK-12K-123500plus&amp;maxhits=1000" xr:uid="{9F72F460-7E0A-AB41-AE0E-294EBE16AC5E}"/>
    <hyperlink ref="C2461" r:id="rId2460" display="https://www.nj.gov/cgi-bin/education/csg/19/csg1a.pl?string=NK-12K-123500plus&amp;maxhits=1000" xr:uid="{25CE6D3B-89B2-0C4D-97C1-4EB6E9C47163}"/>
    <hyperlink ref="C2462" r:id="rId2461" display="https://www.nj.gov/cgi-bin/education/csg/19/csg1a.pl?string=NK-12K-123500plus&amp;maxhits=1000" xr:uid="{D2CEB3EA-B54D-E24B-A5C2-882ED63265B3}"/>
    <hyperlink ref="C2463" r:id="rId2462" display="https://www.nj.gov/cgi-bin/education/csg/19/csg1a.pl?string=PCSSD&amp;maxhits=1000" xr:uid="{D56DABF1-EBD4-9B47-BF3B-A60392642FB6}"/>
    <hyperlink ref="C2464" r:id="rId2463" display="https://www.nj.gov/cgi-bin/education/csg/19/csg1a.pl?string=HK-12K-6&amp;maxhits=1000" xr:uid="{583EBE65-CF76-0144-93CE-88FECF789615}"/>
    <hyperlink ref="C2465" r:id="rId2464" display="https://www.nj.gov/cgi-bin/education/csg/19/csg1a.pl?string=AK-6K-6&amp;maxhits=1000" xr:uid="{5DB47F7A-BB50-134A-92E6-FD23B30ABD22}"/>
    <hyperlink ref="C2466" r:id="rId2465" display="https://www.nj.gov/cgi-bin/education/csg/19/csg1a.pl?string=IK-12K-80-400&amp;maxhits=1000" xr:uid="{D0847BDC-32EA-0D4B-B1EE-BF90F23CBF50}"/>
    <hyperlink ref="C2467" r:id="rId2466" display="https://www.nj.gov/cgi-bin/education/csg/19/csg1a.pl?string=IK-12K-80-400&amp;maxhits=1000" xr:uid="{A0A49AF3-F8E2-CC4E-A111-930ECA478729}"/>
    <hyperlink ref="C2468" r:id="rId2467" display="https://www.nj.gov/cgi-bin/education/csg/19/csg1a.pl?string=MK-12K-121800-3500&amp;maxhits=1000" xr:uid="{769CA8E8-4849-F34B-8017-C9183CD7E662}"/>
    <hyperlink ref="C2469" r:id="rId2468" display="https://www.nj.gov/cgi-bin/education/csg/19/csg1a.pl?string=JK-12K-8401-750&amp;maxhits=1000" xr:uid="{D5F20245-8F36-394D-A122-8B29FFDA464E}"/>
    <hyperlink ref="C2470" r:id="rId2469" display="https://www.nj.gov/cgi-bin/education/csg/19/csg1a.pl?string=MK-12K-121800-3500&amp;maxhits=1000" xr:uid="{2A0347BF-0927-6248-995C-30D0ED98F7A8}"/>
    <hyperlink ref="C2471" r:id="rId2470" display="https://www.nj.gov/cgi-bin/education/csg/19/csg1a.pl?string=JK-12K-8401-750&amp;maxhits=1000" xr:uid="{7E45713D-0FB0-9E4E-B8D5-A24F0308F5C9}"/>
    <hyperlink ref="C2472" r:id="rId2471" display="https://www.nj.gov/cgi-bin/education/csg/19/csg1a.pl?string=DK-8K-8401-750&amp;maxhits=1000" xr:uid="{5CE50C33-2CB2-C548-8256-FB4588A5373B}"/>
    <hyperlink ref="C2473" r:id="rId2472" display="https://www.nj.gov/cgi-bin/education/csg/19/csg1a.pl?string=DK-8K-8401-750&amp;maxhits=1000" xr:uid="{E661EA5F-1201-924C-A5AD-1F11FF3DBC6D}"/>
    <hyperlink ref="C2474" r:id="rId2473" display="https://www.nj.gov/cgi-bin/education/csg/19/csg1a.pl?string=MK-12K-121800-3500&amp;maxhits=1000" xr:uid="{F3FFC63D-BEEB-2444-B1A5-04425FB8590C}"/>
    <hyperlink ref="C2475" r:id="rId2474" display="https://www.nj.gov/cgi-bin/education/csg/19/csg1a.pl?string=EK-8K-8751plus&amp;maxhits=1000" xr:uid="{3B69362E-6E1E-1342-9D2F-BDB2A71968B0}"/>
    <hyperlink ref="C2476" r:id="rId2475" display="https://www.nj.gov/cgi-bin/education/csg/19/csg1a.pl?string=LK-12K-120-1800&amp;maxhits=1000" xr:uid="{4C60A88B-D177-BB40-87BA-7558EE48DFE5}"/>
    <hyperlink ref="C2477" r:id="rId2476" display="https://www.nj.gov/cgi-bin/education/csg/19/csg1a.pl?string=CK-8K-80-400&amp;maxhits=1000" xr:uid="{C5470068-7A9C-064C-9E82-2558B456896C}"/>
    <hyperlink ref="C2478" r:id="rId2477" display="https://www.nj.gov/cgi-bin/education/csg/19/csg1a.pl?string=MK-12K-121800-3500&amp;maxhits=1000" xr:uid="{15F7E317-0890-F14B-A333-40336E2778F7}"/>
    <hyperlink ref="C2479" r:id="rId2478" display="https://www.nj.gov/cgi-bin/education/csg/19/csg1a.pl?string=JK-12K-8401-750&amp;maxhits=1000" xr:uid="{8F5D7C99-48B3-D042-91AA-51D47381D3D9}"/>
    <hyperlink ref="C2480" r:id="rId2479" display="https://www.nj.gov/cgi-bin/education/csg/19/csg1a.pl?string=DK-8K-8401-750&amp;maxhits=1000" xr:uid="{87E512E5-33A3-5945-AF6B-CD8DEC4A2068}"/>
    <hyperlink ref="C2481" r:id="rId2480" display="https://www.nj.gov/cgi-bin/education/csg/19/csg1a.pl?string=IK-12K-80-400&amp;maxhits=1000" xr:uid="{C8B203A2-C096-4747-81B3-BB624B6F7852}"/>
    <hyperlink ref="C2482" r:id="rId2481" display="https://www.nj.gov/cgi-bin/education/csg/19/csg1a.pl?string=LK-12K-120-1800&amp;maxhits=1000" xr:uid="{CB939E5C-9FF3-354A-8AF5-47D91AEDEE04}"/>
    <hyperlink ref="C2483" r:id="rId2482" display="https://www.nj.gov/cgi-bin/education/csg/19/csg1a.pl?string=LK-12K-120-1800&amp;maxhits=1000" xr:uid="{E65CBC40-F97E-D444-BDF1-304BC2E93053}"/>
    <hyperlink ref="C2484" r:id="rId2483" display="https://www.nj.gov/cgi-bin/education/csg/19/csg1a.pl?string=IK-12K-80-400&amp;maxhits=1000" xr:uid="{2E554D3A-FE16-B145-B421-AF33521C318F}"/>
    <hyperlink ref="C2485" r:id="rId2484" display="https://www.nj.gov/cgi-bin/education/csg/19/csg1a.pl?string=EK-8K-8751plus&amp;maxhits=1000" xr:uid="{F1ABDDEF-C320-5541-9E5D-4DAA1DE4C20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2016-2018</vt:lpstr>
      <vt:lpstr>2014-2016</vt:lpstr>
      <vt:lpstr>2012-2014</vt:lpstr>
      <vt:lpstr>2011-2012</vt:lpstr>
      <vt:lpstr>Combined</vt:lpstr>
      <vt:lpstr>Sheet3</vt:lpstr>
      <vt:lpstr>Sheet2</vt:lpstr>
      <vt:lpstr>Combined_data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Kastner, Joseph</dc:creator>
  <cp:lastModifiedBy>joe kastner</cp:lastModifiedBy>
  <dcterms:created xsi:type="dcterms:W3CDTF">2019-09-27T11:15:47Z</dcterms:created>
  <dcterms:modified xsi:type="dcterms:W3CDTF">2019-12-15T13:38:03Z</dcterms:modified>
</cp:coreProperties>
</file>